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D5D4EA3-C35B-4E15-9A57-BAF9BE9B3502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N14" i="7" s="1"/>
  <c r="D14" i="7"/>
  <c r="C14" i="7"/>
  <c r="M14" i="7" s="1"/>
  <c r="B14" i="7"/>
  <c r="A14" i="7"/>
  <c r="I13" i="7"/>
  <c r="H13" i="7"/>
  <c r="G13" i="7"/>
  <c r="E13" i="7"/>
  <c r="N13" i="7" s="1"/>
  <c r="D13" i="7"/>
  <c r="C13" i="7"/>
  <c r="M13" i="7" s="1"/>
  <c r="B13" i="7"/>
  <c r="A13" i="7"/>
  <c r="I12" i="7"/>
  <c r="H12" i="7"/>
  <c r="G12" i="7"/>
  <c r="E12" i="7"/>
  <c r="N12" i="7" s="1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19" i="7" l="1"/>
  <c r="N2" i="7"/>
  <c r="N4" i="7"/>
  <c r="P5" i="7"/>
  <c r="P3" i="7"/>
  <c r="N3" i="7"/>
  <c r="T3" i="7" s="1"/>
  <c r="N5" i="7"/>
  <c r="N20" i="7"/>
  <c r="N24" i="7"/>
  <c r="N18" i="7"/>
  <c r="N23" i="7"/>
  <c r="N16" i="7"/>
  <c r="N22" i="7"/>
  <c r="N26" i="7"/>
  <c r="N15" i="7"/>
  <c r="N25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O959" i="7" s="1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O1058" i="7" s="1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O2309" i="7" s="1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O2333" i="7" s="1"/>
  <c r="G2335" i="6"/>
  <c r="G2335" i="7"/>
  <c r="F2337" i="6"/>
  <c r="F2337" i="7"/>
  <c r="H2340" i="6"/>
  <c r="H2340" i="7"/>
  <c r="I2345" i="6"/>
  <c r="I2345" i="7"/>
  <c r="O2345" i="7" s="1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O2381" i="7" s="1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O2429" i="7" s="1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O990" i="7" s="1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O1785" i="7" s="1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61" i="7"/>
  <c r="F962" i="7"/>
  <c r="O962" i="7" s="1"/>
  <c r="O969" i="7"/>
  <c r="O971" i="7"/>
  <c r="F974" i="7"/>
  <c r="O974" i="7" s="1"/>
  <c r="F986" i="7"/>
  <c r="O986" i="7" s="1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F1060" i="7"/>
  <c r="O1060" i="7" s="1"/>
  <c r="O1061" i="7"/>
  <c r="O1070" i="7"/>
  <c r="F1072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42" i="7"/>
  <c r="O1274" i="7"/>
  <c r="O1295" i="7"/>
  <c r="O1308" i="7"/>
  <c r="O1310" i="7"/>
  <c r="O1964" i="7"/>
  <c r="O2181" i="7"/>
  <c r="O1471" i="7"/>
  <c r="O2299" i="7"/>
  <c r="O2082" i="7"/>
  <c r="O1809" i="7"/>
  <c r="O1749" i="7"/>
  <c r="O2111" i="7"/>
  <c r="O2230" i="7"/>
  <c r="O2398" i="7"/>
  <c r="O1411" i="7"/>
  <c r="O1438" i="7"/>
  <c r="O1474" i="7"/>
  <c r="O2167" i="7"/>
  <c r="O1988" i="7"/>
  <c r="O2118" i="7"/>
  <c r="O1510" i="7"/>
  <c r="O1879" i="7"/>
  <c r="O2002" i="7"/>
  <c r="O2147" i="7"/>
  <c r="O1758" i="7"/>
  <c r="O2106" i="7"/>
  <c r="O2456" i="7"/>
  <c r="O1737" i="7"/>
  <c r="O2085" i="7"/>
  <c r="O2193" i="7"/>
  <c r="O1727" i="7"/>
  <c r="O2075" i="7"/>
  <c r="O1725" i="7"/>
  <c r="O2026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O2225" i="7"/>
  <c r="G2238" i="7"/>
  <c r="G2262" i="7"/>
  <c r="G2274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F1416" i="7"/>
  <c r="G1417" i="7"/>
  <c r="F1428" i="7"/>
  <c r="O1428" i="7" s="1"/>
  <c r="G1429" i="7"/>
  <c r="F1440" i="7"/>
  <c r="G1441" i="7"/>
  <c r="F1452" i="7"/>
  <c r="G1453" i="7"/>
  <c r="F1464" i="7"/>
  <c r="G1465" i="7"/>
  <c r="F1476" i="7"/>
  <c r="O1476" i="7" s="1"/>
  <c r="G1477" i="7"/>
  <c r="F1488" i="7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244" i="7" l="1"/>
  <c r="O1005" i="7"/>
  <c r="O543" i="7"/>
  <c r="O1017" i="7"/>
  <c r="Q3" i="7"/>
  <c r="V3" i="7" s="1"/>
  <c r="O737" i="7"/>
  <c r="O224" i="7"/>
  <c r="O1053" i="7"/>
  <c r="O536" i="7"/>
  <c r="R3" i="7"/>
  <c r="O285" i="7"/>
  <c r="S3" i="7"/>
  <c r="O981" i="7"/>
  <c r="O945" i="7"/>
  <c r="O909" i="7"/>
  <c r="O873" i="7"/>
  <c r="O606" i="7"/>
  <c r="O432" i="7"/>
  <c r="O408" i="7"/>
  <c r="O384" i="7"/>
  <c r="O1488" i="7"/>
  <c r="O1440" i="7"/>
  <c r="R4" i="7"/>
  <c r="S4" i="7"/>
  <c r="Q4" i="7"/>
  <c r="T4" i="7"/>
  <c r="O2196" i="7"/>
  <c r="T2" i="7"/>
  <c r="S2" i="7"/>
  <c r="R2" i="7"/>
  <c r="Q2" i="7"/>
  <c r="O1464" i="7"/>
  <c r="O1416" i="7"/>
  <c r="U3" i="7"/>
  <c r="O1404" i="7"/>
  <c r="O480" i="7"/>
  <c r="O1500" i="7"/>
  <c r="O1452" i="7"/>
  <c r="O1392" i="7"/>
  <c r="O586" i="7"/>
  <c r="O1072" i="7"/>
  <c r="O2353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4" i="7" l="1"/>
  <c r="V4" i="7"/>
  <c r="V2" i="7"/>
  <c r="U2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U9" i="7" s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U12" i="7" s="1"/>
  <c r="R12" i="7"/>
  <c r="P13" i="7"/>
  <c r="R13" i="7" s="1"/>
  <c r="J14" i="6"/>
  <c r="J14" i="7"/>
  <c r="L14" i="6"/>
  <c r="L14" i="7"/>
  <c r="K14" i="6"/>
  <c r="K14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V12" i="7" l="1"/>
  <c r="S13" i="7"/>
  <c r="Q13" i="7"/>
  <c r="U13" i="7" s="1"/>
  <c r="T13" i="7"/>
  <c r="V13" i="7" s="1"/>
  <c r="P14" i="7"/>
  <c r="R14" i="7" s="1"/>
  <c r="L15" i="6"/>
  <c r="L15" i="7"/>
  <c r="J15" i="6"/>
  <c r="J15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U14" i="7" s="1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S23" i="7" s="1"/>
  <c r="L24" i="6"/>
  <c r="L24" i="7"/>
  <c r="K24" i="6"/>
  <c r="K24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T23" i="7"/>
  <c r="R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R25" i="7" s="1"/>
  <c r="J26" i="6"/>
  <c r="J26" i="7"/>
  <c r="K26" i="6"/>
  <c r="K26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Q25" i="7" l="1"/>
  <c r="S25" i="7"/>
  <c r="T25" i="7"/>
  <c r="P26" i="7"/>
  <c r="Q26" i="7" s="1"/>
  <c r="V24" i="7"/>
  <c r="U24" i="7"/>
  <c r="L27" i="6"/>
  <c r="L27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V25" i="7" l="1"/>
  <c r="T26" i="7"/>
  <c r="U25" i="7"/>
  <c r="R26" i="7"/>
  <c r="S26" i="7"/>
  <c r="V26" i="7" s="1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U26" i="7" l="1"/>
  <c r="K29" i="6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T34" i="7" s="1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Q35" i="7" s="1"/>
  <c r="R34" i="7"/>
  <c r="S34" i="7"/>
  <c r="Q34" i="7"/>
  <c r="V34" i="7" s="1"/>
  <c r="U33" i="7"/>
  <c r="V33" i="7"/>
  <c r="L36" i="6"/>
  <c r="L36" i="7"/>
  <c r="J36" i="6"/>
  <c r="J36" i="7"/>
  <c r="K36" i="6"/>
  <c r="K36" i="7"/>
  <c r="U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R35" i="7" l="1"/>
  <c r="T35" i="7"/>
  <c r="S35" i="7"/>
  <c r="L37" i="6"/>
  <c r="L37" i="7"/>
  <c r="K37" i="6"/>
  <c r="K37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U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P79" i="7" l="1"/>
  <c r="J80" i="6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P146" i="7" l="1"/>
  <c r="K147" i="6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I219" i="3" s="1"/>
  <c r="F220" i="3"/>
  <c r="G220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I298" i="3" s="1"/>
  <c r="G299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P354" i="7" l="1"/>
  <c r="J355" i="6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I374" i="3" s="1"/>
  <c r="F375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P374" i="7" l="1"/>
  <c r="J375" i="6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P382" i="7" l="1"/>
  <c r="J383" i="6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I687" i="3" s="1"/>
  <c r="F688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I741" i="3" s="1"/>
  <c r="G742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I743" i="3" s="1"/>
  <c r="F744" i="3"/>
  <c r="G744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P865" i="7" l="1"/>
  <c r="K866" i="6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I877" i="3" s="1"/>
  <c r="F878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I881" i="3" s="1"/>
  <c r="G882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I952" i="3" s="1"/>
  <c r="F953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P947" i="7" l="1"/>
  <c r="J948" i="6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P1016" i="7" l="1"/>
  <c r="J1017" i="6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 s="1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I1112" i="3" s="1"/>
  <c r="G1113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I1121" i="3" s="1"/>
  <c r="G1122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P1303" i="7" l="1"/>
  <c r="K1304" i="6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I1525" i="3" s="1"/>
  <c r="G1526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I1528" i="3" s="1"/>
  <c r="F1529" i="3"/>
  <c r="G1529" i="3"/>
  <c r="J1519" i="6" l="1"/>
  <c r="J1519" i="7"/>
  <c r="K1519" i="6"/>
  <c r="K1519" i="7"/>
  <c r="L1519" i="6"/>
  <c r="L1519" i="7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P1519" i="7" l="1"/>
  <c r="J1520" i="6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I1583" i="3" s="1"/>
  <c r="F1584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 s="1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P1693" i="7" l="1"/>
  <c r="K1694" i="6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P1744" i="7" l="1"/>
  <c r="K1745" i="6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P1816" i="7" l="1"/>
  <c r="J1817" i="6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I1953" i="3" s="1"/>
  <c r="F1954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I1955" i="3" s="1"/>
  <c r="F1956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I1971" i="3" s="1"/>
  <c r="F1972" i="3"/>
  <c r="G1972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I2024" i="3" s="1"/>
  <c r="F2025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I2025" i="3" s="1"/>
  <c r="F2026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I2118" i="3" s="1"/>
  <c r="G2119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P2127" i="7" l="1"/>
  <c r="K2128" i="6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P2143" i="7" l="1"/>
  <c r="K2144" i="6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I2163" i="3" s="1"/>
  <c r="F2164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P2215" i="7" l="1"/>
  <c r="K2216" i="6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I2264" i="3" s="1"/>
  <c r="F2265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I2274" i="3" s="1"/>
  <c r="F2275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I2292" i="3" s="1"/>
  <c r="F2293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I2295" i="3" s="1"/>
  <c r="G2296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P2312" i="7" l="1"/>
  <c r="K2313" i="6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P2325" i="7" l="1"/>
  <c r="J2326" i="6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P2410" i="7" l="1"/>
  <c r="K2411" i="6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I2433" i="3" s="1"/>
  <c r="F2434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P2440" i="7" l="1"/>
  <c r="K2441" i="6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I2495" i="3" s="1"/>
  <c r="F2496" i="3"/>
  <c r="G2496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<sst xmlns="http://schemas.openxmlformats.org/spreadsheetml/2006/main" count="60" uniqueCount="57">
  <si>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</si>
  <si>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</si>
  <si>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</si>
  <si>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</si>
  <si>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</si>
  <si>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</si>
  <si>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</si>
  <si>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</si>
  <si>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</si>
  <si>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</si>
  <si>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</si>
  <si>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</si>
  <si>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</si>
  <si>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</si>
  <si>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</si>
  <si>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</si>
  <si>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</si>
  <si>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</si>
  <si>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</si>
  <si>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</si>
  <si>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</si>
  <si>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</si>
  <si>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</si>
  <si>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</si>
  <si>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</si>
  <si>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</si>
  <si>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</si>
  <si>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</si>
  <si>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</si>
  <si>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</si>
  <si>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</si>
  <si>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</si>
  <si>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</si>
  <si>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</si>
  <si>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</si>
  <si>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</si>
  <si>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</si>
  <si>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</si>
  <si>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</si>
  <si>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</si>
  <si>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</si>
  <si>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</si>
  <si>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</si>
  <si>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</si>
  <si>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</si>
  <si>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</si>
  <si>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</si>
  <si>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</si>
  <si>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</si>
  <si>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</si>
  <si>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</si>
  <si>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</si>
  <si>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</si>
  <si>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</si>
  <si>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</si>
  <si>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</si>
  <si>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SIPHAT,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</si>
</sst>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509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6</v>
      </c>
      <c r="D5" s="2">
        <v>6</v>
      </c>
      <c r="E5" s="2">
        <v>0</v>
      </c>
      <c r="F5" s="2"/>
      <c r="G5" s="2"/>
      <c r="H5" s="11"/>
    </row>
    <row r="6" spans="1:11" ht="13.5" x14ac:dyDescent="0.25">
      <c r="A6" s="11"/>
      <c r="B6" s="10">
        <v>42311</v>
      </c>
      <c r="C6" s="2">
        <v>6.18</v>
      </c>
      <c r="D6" s="2">
        <v>6.18</v>
      </c>
      <c r="E6" s="2">
        <v>0</v>
      </c>
      <c r="F6" s="2"/>
      <c r="G6" s="2"/>
      <c r="H6" s="16">
        <f>(D6-D5)/D5</f>
        <v>2.9999999999999954E-2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6.18</v>
      </c>
      <c r="D7" s="2">
        <v>6.18</v>
      </c>
      <c r="E7" s="2">
        <v>0</v>
      </c>
      <c r="F7" s="2"/>
      <c r="G7" s="2"/>
      <c r="H7" s="16">
        <f t="shared" ref="H7:H70" si="0">(D7-D6)/D6</f>
        <v>0</v>
      </c>
    </row>
    <row r="8" spans="1:11" ht="13.5" x14ac:dyDescent="0.25">
      <c r="A8" s="11"/>
      <c r="B8" s="10">
        <v>42313</v>
      </c>
      <c r="C8" s="2">
        <v>5.91</v>
      </c>
      <c r="D8" s="2">
        <v>5.91</v>
      </c>
      <c r="E8" s="2">
        <v>40</v>
      </c>
      <c r="F8" s="2"/>
      <c r="G8" s="2"/>
      <c r="H8" s="16">
        <f t="shared" si="0"/>
        <v>-4.3689320388349447E-2</v>
      </c>
      <c r="J8" t="s">
        <v>8</v>
      </c>
      <c r="K8" s="9">
        <f>AVERAGE(H6:H2511)</f>
        <v>4.4758317934362818E-5</v>
      </c>
    </row>
    <row r="9" spans="1:11" ht="13.5" x14ac:dyDescent="0.25">
      <c r="A9" s="11"/>
      <c r="B9" s="10">
        <v>42314</v>
      </c>
      <c r="C9" s="2">
        <v>5.57</v>
      </c>
      <c r="D9" s="2">
        <v>5.57</v>
      </c>
      <c r="E9" s="2">
        <v>60</v>
      </c>
      <c r="F9" s="2"/>
      <c r="G9" s="2"/>
      <c r="H9" s="16">
        <f t="shared" si="0"/>
        <v>-5.7529610829103191E-2</v>
      </c>
      <c r="J9" t="s">
        <v>9</v>
      </c>
      <c r="K9" s="9">
        <f>K8*K6</f>
        <v>1.1279096119459431E-2</v>
      </c>
    </row>
    <row r="10" spans="1:11" ht="13.5" x14ac:dyDescent="0.25">
      <c r="A10" s="11"/>
      <c r="B10" s="10">
        <v>42317</v>
      </c>
      <c r="C10" s="2">
        <v>5.6</v>
      </c>
      <c r="D10" s="2">
        <v>5.6</v>
      </c>
      <c r="E10" s="2">
        <v>100</v>
      </c>
      <c r="F10" s="2"/>
      <c r="G10" s="2"/>
      <c r="H10" s="16">
        <f t="shared" si="0"/>
        <v>5.3859964093356119E-3</v>
      </c>
      <c r="J10" t="s">
        <v>10</v>
      </c>
      <c r="K10" s="9">
        <f>STDEV(H6:H2511)</f>
        <v>2.0311554508911183E-2</v>
      </c>
    </row>
    <row r="11" spans="1:11" ht="13.5" x14ac:dyDescent="0.25">
      <c r="A11" s="11"/>
      <c r="B11" s="10">
        <v>42318</v>
      </c>
      <c r="C11" s="2">
        <v>5.5</v>
      </c>
      <c r="D11" s="2">
        <v>5.5</v>
      </c>
      <c r="E11" s="2">
        <v>50</v>
      </c>
      <c r="F11" s="2"/>
      <c r="G11" s="2"/>
      <c r="H11" s="16">
        <f t="shared" si="0"/>
        <v>-1.7857142857142794E-2</v>
      </c>
      <c r="J11" t="s">
        <v>11</v>
      </c>
      <c r="K11" s="9">
        <f>K10*SQRT(K6)</f>
        <v>0.32243593183026997</v>
      </c>
    </row>
    <row r="12" spans="1:11" ht="13.5" x14ac:dyDescent="0.25">
      <c r="A12" s="11"/>
      <c r="B12" s="10">
        <v>42319</v>
      </c>
      <c r="C12" s="2">
        <v>5.5</v>
      </c>
      <c r="D12" s="2">
        <v>5.5</v>
      </c>
      <c r="E12" s="2">
        <v>0</v>
      </c>
      <c r="F12" s="2"/>
      <c r="G12" s="2"/>
      <c r="H12" s="16">
        <f t="shared" si="0"/>
        <v>0</v>
      </c>
    </row>
    <row r="13" spans="1:11" ht="13.5" x14ac:dyDescent="0.25">
      <c r="A13" s="11"/>
      <c r="B13" s="10">
        <v>42320</v>
      </c>
      <c r="C13" s="2">
        <v>5.5</v>
      </c>
      <c r="D13" s="2">
        <v>5.5</v>
      </c>
      <c r="E13" s="2">
        <v>0</v>
      </c>
      <c r="F13" s="2"/>
      <c r="G13" s="2"/>
      <c r="H13" s="16">
        <f t="shared" si="0"/>
        <v>0</v>
      </c>
    </row>
    <row r="14" spans="1:11" ht="13.5" x14ac:dyDescent="0.25">
      <c r="A14" s="11"/>
      <c r="B14" s="10">
        <v>42321</v>
      </c>
      <c r="C14" s="2">
        <v>5.5</v>
      </c>
      <c r="D14" s="2">
        <v>5.5</v>
      </c>
      <c r="E14" s="2">
        <v>0</v>
      </c>
      <c r="F14" s="2"/>
      <c r="G14" s="2"/>
      <c r="H14" s="16">
        <f t="shared" si="0"/>
        <v>0</v>
      </c>
    </row>
    <row r="15" spans="1:11" ht="13.5" x14ac:dyDescent="0.25">
      <c r="A15" s="11"/>
      <c r="B15" s="10">
        <v>42324</v>
      </c>
      <c r="C15" s="2">
        <v>5.5</v>
      </c>
      <c r="D15" s="2">
        <v>5.5</v>
      </c>
      <c r="E15" s="2">
        <v>0</v>
      </c>
      <c r="F15" s="2"/>
      <c r="G15" s="2"/>
      <c r="H15" s="16">
        <f t="shared" si="0"/>
        <v>0</v>
      </c>
    </row>
    <row r="16" spans="1:11" ht="13.5" x14ac:dyDescent="0.25">
      <c r="A16" s="11"/>
      <c r="B16" s="10">
        <v>42325</v>
      </c>
      <c r="C16" s="2">
        <v>5.5</v>
      </c>
      <c r="D16" s="2">
        <v>5.5</v>
      </c>
      <c r="E16" s="2">
        <v>0</v>
      </c>
      <c r="F16" s="2"/>
      <c r="G16" s="2"/>
      <c r="H16" s="16">
        <f t="shared" si="0"/>
        <v>0</v>
      </c>
    </row>
    <row r="17" spans="1:8" ht="13.5" x14ac:dyDescent="0.25">
      <c r="A17" s="11"/>
      <c r="B17" s="10">
        <v>42326</v>
      </c>
      <c r="C17" s="2">
        <v>5.66</v>
      </c>
      <c r="D17" s="2">
        <v>5.66</v>
      </c>
      <c r="E17" s="2">
        <v>0</v>
      </c>
      <c r="F17" s="2"/>
      <c r="G17" s="2"/>
      <c r="H17" s="16">
        <f t="shared" si="0"/>
        <v>2.9090909090909115E-2</v>
      </c>
    </row>
    <row r="18" spans="1:8" ht="13.5" x14ac:dyDescent="0.25">
      <c r="A18" s="11"/>
      <c r="B18" s="10">
        <v>42327</v>
      </c>
      <c r="C18" s="2">
        <v>5.41</v>
      </c>
      <c r="D18" s="2">
        <v>5.41</v>
      </c>
      <c r="E18" s="2">
        <v>0</v>
      </c>
      <c r="F18" s="2"/>
      <c r="G18" s="2"/>
      <c r="H18" s="16">
        <f t="shared" si="0"/>
        <v>-4.4169611307420496E-2</v>
      </c>
    </row>
    <row r="19" spans="1:8" ht="13.5" x14ac:dyDescent="0.25">
      <c r="A19" s="11"/>
      <c r="B19" s="10">
        <v>42328</v>
      </c>
      <c r="C19" s="2">
        <v>5.25</v>
      </c>
      <c r="D19" s="2">
        <v>5.25</v>
      </c>
      <c r="E19" s="2">
        <v>316</v>
      </c>
      <c r="F19" s="2"/>
      <c r="G19" s="2"/>
      <c r="H19" s="16">
        <f t="shared" si="0"/>
        <v>-2.9574861367837362E-2</v>
      </c>
    </row>
    <row r="20" spans="1:8" ht="13.5" x14ac:dyDescent="0.25">
      <c r="A20" s="11"/>
      <c r="B20" s="10">
        <v>42331</v>
      </c>
      <c r="C20" s="2">
        <v>5.25</v>
      </c>
      <c r="D20" s="2">
        <v>5.25</v>
      </c>
      <c r="E20" s="2">
        <v>0</v>
      </c>
      <c r="F20" s="2"/>
      <c r="G20" s="2"/>
      <c r="H20" s="16">
        <f t="shared" si="0"/>
        <v>0</v>
      </c>
    </row>
    <row r="21" spans="1:8" ht="13.5" x14ac:dyDescent="0.25">
      <c r="A21" s="11"/>
      <c r="B21" s="10">
        <v>42332</v>
      </c>
      <c r="C21" s="2">
        <v>5.25</v>
      </c>
      <c r="D21" s="2">
        <v>5.25</v>
      </c>
      <c r="E21" s="2">
        <v>0</v>
      </c>
      <c r="F21" s="2"/>
      <c r="G21" s="2"/>
      <c r="H21" s="16">
        <f t="shared" si="0"/>
        <v>0</v>
      </c>
    </row>
    <row r="22" spans="1:8" ht="13.5" x14ac:dyDescent="0.25">
      <c r="A22" s="11"/>
      <c r="B22" s="10">
        <v>42333</v>
      </c>
      <c r="C22" s="2">
        <v>5.12</v>
      </c>
      <c r="D22" s="2">
        <v>5.12</v>
      </c>
      <c r="E22" s="2">
        <v>12</v>
      </c>
      <c r="F22" s="2"/>
      <c r="G22" s="2"/>
      <c r="H22" s="16">
        <f t="shared" si="0"/>
        <v>-2.4761904761904742E-2</v>
      </c>
    </row>
    <row r="23" spans="1:8" ht="13.5" x14ac:dyDescent="0.25">
      <c r="A23" s="11"/>
      <c r="B23" s="10">
        <v>42334</v>
      </c>
      <c r="C23" s="2">
        <v>5.25</v>
      </c>
      <c r="D23" s="2">
        <v>5.25</v>
      </c>
      <c r="E23" s="2">
        <v>1</v>
      </c>
      <c r="F23" s="2"/>
      <c r="G23" s="2"/>
      <c r="H23" s="16">
        <f t="shared" si="0"/>
        <v>2.5390624999999979E-2</v>
      </c>
    </row>
    <row r="24" spans="1:8" ht="13.5" x14ac:dyDescent="0.25">
      <c r="A24" s="11"/>
      <c r="B24" s="10">
        <v>42335</v>
      </c>
      <c r="C24" s="2">
        <v>5.25</v>
      </c>
      <c r="D24" s="2">
        <v>5.25</v>
      </c>
      <c r="E24" s="2">
        <v>0</v>
      </c>
      <c r="F24" s="2"/>
      <c r="G24" s="2"/>
      <c r="H24" s="16">
        <f t="shared" si="0"/>
        <v>0</v>
      </c>
    </row>
    <row r="25" spans="1:8" ht="13.5" x14ac:dyDescent="0.25">
      <c r="A25" s="11"/>
      <c r="B25" s="10">
        <v>42338</v>
      </c>
      <c r="C25" s="2">
        <v>5.25</v>
      </c>
      <c r="D25" s="2">
        <v>5.25</v>
      </c>
      <c r="E25" s="2">
        <v>0</v>
      </c>
      <c r="F25" s="2"/>
      <c r="G25" s="2"/>
      <c r="H25" s="16">
        <f t="shared" si="0"/>
        <v>0</v>
      </c>
    </row>
    <row r="26" spans="1:8" ht="13.5" x14ac:dyDescent="0.25">
      <c r="A26" s="11"/>
      <c r="B26" s="10">
        <v>42339</v>
      </c>
      <c r="C26" s="2">
        <v>5.25</v>
      </c>
      <c r="D26" s="2">
        <v>5.25</v>
      </c>
      <c r="E26" s="2">
        <v>0</v>
      </c>
      <c r="F26" s="2"/>
      <c r="G26" s="2"/>
      <c r="H26" s="16">
        <f t="shared" si="0"/>
        <v>0</v>
      </c>
    </row>
    <row r="27" spans="1:8" ht="13.5" x14ac:dyDescent="0.25">
      <c r="A27" s="11"/>
      <c r="B27" s="10">
        <v>42340</v>
      </c>
      <c r="C27" s="2">
        <v>5.1100000000000003</v>
      </c>
      <c r="D27" s="2">
        <v>5.1100000000000003</v>
      </c>
      <c r="E27" s="2">
        <v>12</v>
      </c>
      <c r="F27" s="2"/>
      <c r="G27" s="2"/>
      <c r="H27" s="16">
        <f t="shared" si="0"/>
        <v>-2.6666666666666606E-2</v>
      </c>
    </row>
    <row r="28" spans="1:8" ht="13.5" x14ac:dyDescent="0.25">
      <c r="A28" s="11"/>
      <c r="B28" s="10">
        <v>42341</v>
      </c>
      <c r="C28" s="2">
        <v>5.26</v>
      </c>
      <c r="D28" s="2">
        <v>5.26</v>
      </c>
      <c r="E28" s="2">
        <v>0</v>
      </c>
      <c r="F28" s="2"/>
      <c r="G28" s="2"/>
      <c r="H28" s="16">
        <f t="shared" si="0"/>
        <v>2.9354207436399112E-2</v>
      </c>
    </row>
    <row r="29" spans="1:8" ht="13.5" x14ac:dyDescent="0.25">
      <c r="A29" s="11"/>
      <c r="B29" s="10">
        <v>42342</v>
      </c>
      <c r="C29" s="2">
        <v>5.26</v>
      </c>
      <c r="D29" s="2">
        <v>5.26</v>
      </c>
      <c r="E29" s="2">
        <v>0</v>
      </c>
      <c r="F29" s="2"/>
      <c r="G29" s="2"/>
      <c r="H29" s="16">
        <f t="shared" si="0"/>
        <v>0</v>
      </c>
    </row>
    <row r="30" spans="1:8" ht="13.5" x14ac:dyDescent="0.25">
      <c r="A30" s="11"/>
      <c r="B30" s="10">
        <v>42345</v>
      </c>
      <c r="C30" s="2">
        <v>5.4</v>
      </c>
      <c r="D30" s="2">
        <v>5.4</v>
      </c>
      <c r="E30" s="2">
        <v>12</v>
      </c>
      <c r="F30" s="2"/>
      <c r="G30" s="2"/>
      <c r="H30" s="16">
        <f t="shared" si="0"/>
        <v>2.6615969581749159E-2</v>
      </c>
    </row>
    <row r="31" spans="1:8" ht="13.5" x14ac:dyDescent="0.25">
      <c r="A31" s="11"/>
      <c r="B31" s="10">
        <v>42346</v>
      </c>
      <c r="C31" s="2">
        <v>5.4</v>
      </c>
      <c r="D31" s="2">
        <v>5.4</v>
      </c>
      <c r="E31" s="2">
        <v>67</v>
      </c>
      <c r="F31" s="2"/>
      <c r="G31" s="2"/>
      <c r="H31" s="16">
        <f t="shared" si="0"/>
        <v>0</v>
      </c>
    </row>
    <row r="32" spans="1:8" ht="13.5" x14ac:dyDescent="0.25">
      <c r="A32" s="11"/>
      <c r="B32" s="10">
        <v>42347</v>
      </c>
      <c r="C32" s="2">
        <v>5.4</v>
      </c>
      <c r="D32" s="2">
        <v>5.4</v>
      </c>
      <c r="E32" s="2">
        <v>5</v>
      </c>
      <c r="F32" s="2"/>
      <c r="G32" s="2"/>
      <c r="H32" s="16">
        <f t="shared" si="0"/>
        <v>0</v>
      </c>
    </row>
    <row r="33" spans="1:8" ht="13.5" x14ac:dyDescent="0.25">
      <c r="A33" s="11"/>
      <c r="B33" s="10">
        <v>42348</v>
      </c>
      <c r="C33" s="2">
        <v>5.4</v>
      </c>
      <c r="D33" s="2">
        <v>5.4</v>
      </c>
      <c r="E33" s="2">
        <v>0</v>
      </c>
      <c r="F33" s="2"/>
      <c r="G33" s="2"/>
      <c r="H33" s="16">
        <f t="shared" si="0"/>
        <v>0</v>
      </c>
    </row>
    <row r="34" spans="1:8" ht="13.5" x14ac:dyDescent="0.25">
      <c r="A34" s="11"/>
      <c r="B34" s="10">
        <v>42349</v>
      </c>
      <c r="C34" s="2">
        <v>5.24</v>
      </c>
      <c r="D34" s="2">
        <v>5.24</v>
      </c>
      <c r="E34" s="2">
        <v>50</v>
      </c>
      <c r="F34" s="2"/>
      <c r="G34" s="2"/>
      <c r="H34" s="16">
        <f t="shared" si="0"/>
        <v>-2.9629629629629655E-2</v>
      </c>
    </row>
    <row r="35" spans="1:8" ht="13.5" x14ac:dyDescent="0.25">
      <c r="A35" s="11"/>
      <c r="B35" s="10">
        <v>42352</v>
      </c>
      <c r="C35" s="2">
        <v>5.55</v>
      </c>
      <c r="D35" s="2">
        <v>5.55</v>
      </c>
      <c r="E35" s="2">
        <v>185</v>
      </c>
      <c r="F35" s="2"/>
      <c r="G35" s="2"/>
      <c r="H35" s="16">
        <f t="shared" si="0"/>
        <v>5.9160305343511375E-2</v>
      </c>
    </row>
    <row r="36" spans="1:8" ht="13.5" x14ac:dyDescent="0.25">
      <c r="A36" s="11"/>
      <c r="B36" s="10">
        <v>42353</v>
      </c>
      <c r="C36" s="2">
        <v>5.79</v>
      </c>
      <c r="D36" s="2">
        <v>5.79</v>
      </c>
      <c r="E36" s="2">
        <v>1000</v>
      </c>
      <c r="F36" s="2"/>
      <c r="G36" s="2"/>
      <c r="H36" s="16">
        <f t="shared" si="0"/>
        <v>4.324324324324328E-2</v>
      </c>
    </row>
    <row r="37" spans="1:8" ht="13.5" x14ac:dyDescent="0.25">
      <c r="A37" s="11"/>
      <c r="B37" s="10">
        <v>42354</v>
      </c>
      <c r="C37" s="2">
        <v>5.96</v>
      </c>
      <c r="D37" s="2">
        <v>5.96</v>
      </c>
      <c r="E37" s="2">
        <v>33</v>
      </c>
      <c r="F37" s="2"/>
      <c r="G37" s="2"/>
      <c r="H37" s="16">
        <f t="shared" si="0"/>
        <v>2.936096718480137E-2</v>
      </c>
    </row>
    <row r="38" spans="1:8" ht="13.5" x14ac:dyDescent="0.25">
      <c r="A38" s="11"/>
      <c r="B38" s="10">
        <v>42355</v>
      </c>
      <c r="C38" s="2">
        <v>5.96</v>
      </c>
      <c r="D38" s="2">
        <v>5.96</v>
      </c>
      <c r="E38" s="2">
        <v>0</v>
      </c>
      <c r="F38" s="2"/>
      <c r="G38" s="2"/>
      <c r="H38" s="16">
        <f t="shared" si="0"/>
        <v>0</v>
      </c>
    </row>
    <row r="39" spans="1:8" ht="13.5" x14ac:dyDescent="0.25">
      <c r="A39" s="11"/>
      <c r="B39" s="10">
        <v>42356</v>
      </c>
      <c r="C39" s="2">
        <v>5.79</v>
      </c>
      <c r="D39" s="2">
        <v>5.79</v>
      </c>
      <c r="E39" s="2">
        <v>206</v>
      </c>
      <c r="F39" s="2"/>
      <c r="G39" s="2"/>
      <c r="H39" s="16">
        <f t="shared" si="0"/>
        <v>-2.8523489932885893E-2</v>
      </c>
    </row>
    <row r="40" spans="1:8" ht="13.5" x14ac:dyDescent="0.25">
      <c r="A40" s="11"/>
      <c r="B40" s="10">
        <v>42359</v>
      </c>
      <c r="C40" s="2">
        <v>5.79</v>
      </c>
      <c r="D40" s="2">
        <v>5.79</v>
      </c>
      <c r="E40" s="2">
        <v>0</v>
      </c>
      <c r="F40" s="2"/>
      <c r="G40" s="2"/>
      <c r="H40" s="16">
        <f t="shared" si="0"/>
        <v>0</v>
      </c>
    </row>
    <row r="41" spans="1:8" ht="13.5" x14ac:dyDescent="0.25">
      <c r="A41" s="11"/>
      <c r="B41" s="10">
        <v>42360</v>
      </c>
      <c r="C41" s="2">
        <v>5.79</v>
      </c>
      <c r="D41" s="2">
        <v>5.79</v>
      </c>
      <c r="E41" s="2">
        <v>200</v>
      </c>
      <c r="F41" s="2"/>
      <c r="G41" s="2"/>
      <c r="H41" s="16">
        <f t="shared" si="0"/>
        <v>0</v>
      </c>
    </row>
    <row r="42" spans="1:8" ht="13.5" x14ac:dyDescent="0.25">
      <c r="A42" s="11"/>
      <c r="B42" s="10">
        <v>42361</v>
      </c>
      <c r="C42" s="2">
        <v>5.78</v>
      </c>
      <c r="D42" s="2">
        <v>5.78</v>
      </c>
      <c r="E42" s="2">
        <v>20</v>
      </c>
      <c r="F42" s="2"/>
      <c r="G42" s="2"/>
      <c r="H42" s="16">
        <f t="shared" si="0"/>
        <v>-1.7271157167529857E-3</v>
      </c>
    </row>
    <row r="43" spans="1:8" ht="13.5" x14ac:dyDescent="0.25">
      <c r="A43" s="11"/>
      <c r="B43" s="10">
        <v>42363</v>
      </c>
      <c r="C43" s="2">
        <v>5.61</v>
      </c>
      <c r="D43" s="2">
        <v>5.61</v>
      </c>
      <c r="E43" s="2">
        <v>150</v>
      </c>
      <c r="F43" s="2"/>
      <c r="G43" s="2"/>
      <c r="H43" s="16">
        <f t="shared" si="0"/>
        <v>-2.9411764705882339E-2</v>
      </c>
    </row>
    <row r="44" spans="1:8" ht="13.5" x14ac:dyDescent="0.25">
      <c r="A44" s="11"/>
      <c r="B44" s="10">
        <v>42366</v>
      </c>
      <c r="C44" s="2">
        <v>5.61</v>
      </c>
      <c r="D44" s="2">
        <v>5.61</v>
      </c>
      <c r="E44" s="2">
        <v>0</v>
      </c>
      <c r="F44" s="2"/>
      <c r="G44" s="2"/>
      <c r="H44" s="16">
        <f t="shared" si="0"/>
        <v>0</v>
      </c>
    </row>
    <row r="45" spans="1:8" ht="13.5" x14ac:dyDescent="0.25">
      <c r="A45" s="11"/>
      <c r="B45" s="10">
        <v>42367</v>
      </c>
      <c r="C45" s="2">
        <v>5.61</v>
      </c>
      <c r="D45" s="2">
        <v>5.61</v>
      </c>
      <c r="E45" s="2">
        <v>450</v>
      </c>
      <c r="F45" s="2"/>
      <c r="G45" s="2"/>
      <c r="H45" s="16">
        <f t="shared" si="0"/>
        <v>0</v>
      </c>
    </row>
    <row r="46" spans="1:8" ht="13.5" x14ac:dyDescent="0.25">
      <c r="A46" s="11"/>
      <c r="B46" s="10">
        <v>42368</v>
      </c>
      <c r="C46" s="2">
        <v>5.61</v>
      </c>
      <c r="D46" s="2">
        <v>5.61</v>
      </c>
      <c r="E46" s="2">
        <v>0</v>
      </c>
      <c r="F46" s="2"/>
      <c r="G46" s="2"/>
      <c r="H46" s="16">
        <f t="shared" si="0"/>
        <v>0</v>
      </c>
    </row>
    <row r="47" spans="1:8" ht="13.5" x14ac:dyDescent="0.25">
      <c r="A47" s="11"/>
      <c r="B47" s="10">
        <v>42369</v>
      </c>
      <c r="C47" s="2">
        <v>5.77</v>
      </c>
      <c r="D47" s="2">
        <v>5.77</v>
      </c>
      <c r="E47" s="2">
        <v>50</v>
      </c>
      <c r="F47" s="2"/>
      <c r="G47" s="2"/>
      <c r="H47" s="16">
        <f t="shared" si="0"/>
        <v>2.8520499108734269E-2</v>
      </c>
    </row>
    <row r="48" spans="1:8" ht="13.5" x14ac:dyDescent="0.25">
      <c r="A48" s="11"/>
      <c r="B48" s="10">
        <v>42373</v>
      </c>
      <c r="C48" s="2">
        <v>5.77</v>
      </c>
      <c r="D48" s="2">
        <v>5.77</v>
      </c>
      <c r="E48" s="2">
        <v>0</v>
      </c>
      <c r="F48" s="2"/>
      <c r="G48" s="2"/>
      <c r="H48" s="16">
        <f t="shared" si="0"/>
        <v>0</v>
      </c>
    </row>
    <row r="49" spans="1:8" ht="13.5" x14ac:dyDescent="0.25">
      <c r="A49" s="11"/>
      <c r="B49" s="10">
        <v>42374</v>
      </c>
      <c r="C49" s="2">
        <v>5.6</v>
      </c>
      <c r="D49" s="2">
        <v>5.6</v>
      </c>
      <c r="E49" s="2">
        <v>95</v>
      </c>
      <c r="F49" s="2"/>
      <c r="G49" s="2"/>
      <c r="H49" s="16">
        <f t="shared" si="0"/>
        <v>-2.9462738301559783E-2</v>
      </c>
    </row>
    <row r="50" spans="1:8" ht="13.5" x14ac:dyDescent="0.25">
      <c r="A50" s="11"/>
      <c r="B50" s="10">
        <v>42375</v>
      </c>
      <c r="C50" s="2">
        <v>5.55</v>
      </c>
      <c r="D50" s="2">
        <v>5.55</v>
      </c>
      <c r="E50" s="2">
        <v>11</v>
      </c>
      <c r="F50" s="2"/>
      <c r="G50" s="2"/>
      <c r="H50" s="16">
        <f t="shared" si="0"/>
        <v>-8.9285714285713969E-3</v>
      </c>
    </row>
    <row r="51" spans="1:8" ht="13.5" x14ac:dyDescent="0.25">
      <c r="A51" s="11"/>
      <c r="B51" s="10">
        <v>42376</v>
      </c>
      <c r="C51" s="2">
        <v>5.31</v>
      </c>
      <c r="D51" s="2">
        <v>5.31</v>
      </c>
      <c r="E51" s="2">
        <v>37</v>
      </c>
      <c r="F51" s="2"/>
      <c r="G51" s="2"/>
      <c r="H51" s="16">
        <f t="shared" si="0"/>
        <v>-4.324324324324328E-2</v>
      </c>
    </row>
    <row r="52" spans="1:8" ht="13.5" x14ac:dyDescent="0.25">
      <c r="A52" s="11"/>
      <c r="B52" s="10">
        <v>42377</v>
      </c>
      <c r="C52" s="2">
        <v>5.01</v>
      </c>
      <c r="D52" s="2">
        <v>5.01</v>
      </c>
      <c r="E52" s="2">
        <v>910</v>
      </c>
      <c r="F52" s="2"/>
      <c r="G52" s="2"/>
      <c r="H52" s="16">
        <f t="shared" si="0"/>
        <v>-5.649717514124291E-2</v>
      </c>
    </row>
    <row r="53" spans="1:8" ht="13.5" x14ac:dyDescent="0.25">
      <c r="A53" s="11"/>
      <c r="B53" s="10">
        <v>42380</v>
      </c>
      <c r="C53" s="2">
        <v>4.8600000000000003</v>
      </c>
      <c r="D53" s="2">
        <v>4.8600000000000003</v>
      </c>
      <c r="E53" s="2">
        <v>420</v>
      </c>
      <c r="F53" s="2"/>
      <c r="G53" s="2"/>
      <c r="H53" s="16">
        <f t="shared" si="0"/>
        <v>-2.9940119760478938E-2</v>
      </c>
    </row>
    <row r="54" spans="1:8" ht="13.5" x14ac:dyDescent="0.25">
      <c r="A54" s="11"/>
      <c r="B54" s="10">
        <v>42381</v>
      </c>
      <c r="C54" s="2">
        <v>4.72</v>
      </c>
      <c r="D54" s="2">
        <v>4.72</v>
      </c>
      <c r="E54" s="2">
        <v>0</v>
      </c>
      <c r="F54" s="2"/>
      <c r="G54" s="2"/>
      <c r="H54" s="16">
        <f t="shared" si="0"/>
        <v>-2.8806584362140033E-2</v>
      </c>
    </row>
    <row r="55" spans="1:8" ht="13.5" x14ac:dyDescent="0.25">
      <c r="A55" s="11"/>
      <c r="B55" s="10">
        <v>42382</v>
      </c>
      <c r="C55" s="2">
        <v>4.51</v>
      </c>
      <c r="D55" s="2">
        <v>4.51</v>
      </c>
      <c r="E55" s="2">
        <v>1799</v>
      </c>
      <c r="F55" s="2"/>
      <c r="G55" s="2"/>
      <c r="H55" s="16">
        <f t="shared" si="0"/>
        <v>-4.4491525423728806E-2</v>
      </c>
    </row>
    <row r="56" spans="1:8" ht="13.5" x14ac:dyDescent="0.25">
      <c r="A56" s="11"/>
      <c r="B56" s="10">
        <v>42384</v>
      </c>
      <c r="C56" s="2">
        <v>4.51</v>
      </c>
      <c r="D56" s="2">
        <v>4.51</v>
      </c>
      <c r="E56" s="2">
        <v>300</v>
      </c>
      <c r="F56" s="2"/>
      <c r="G56" s="2"/>
      <c r="H56" s="16">
        <f t="shared" si="0"/>
        <v>0</v>
      </c>
    </row>
    <row r="57" spans="1:8" ht="13.5" x14ac:dyDescent="0.25">
      <c r="A57" s="11"/>
      <c r="B57" s="10">
        <v>42387</v>
      </c>
      <c r="C57" s="2">
        <v>4.51</v>
      </c>
      <c r="D57" s="2">
        <v>4.51</v>
      </c>
      <c r="E57" s="2">
        <v>8</v>
      </c>
      <c r="F57" s="2"/>
      <c r="G57" s="2"/>
      <c r="H57" s="16">
        <f t="shared" si="0"/>
        <v>0</v>
      </c>
    </row>
    <row r="58" spans="1:8" ht="13.5" x14ac:dyDescent="0.25">
      <c r="A58" s="11"/>
      <c r="B58" s="10">
        <v>42388</v>
      </c>
      <c r="C58" s="2">
        <v>4.71</v>
      </c>
      <c r="D58" s="2">
        <v>4.71</v>
      </c>
      <c r="E58" s="2">
        <v>7</v>
      </c>
      <c r="F58" s="2"/>
      <c r="G58" s="2"/>
      <c r="H58" s="16">
        <f t="shared" si="0"/>
        <v>4.4345898004434628E-2</v>
      </c>
    </row>
    <row r="59" spans="1:8" ht="13.5" x14ac:dyDescent="0.25">
      <c r="A59" s="11"/>
      <c r="B59" s="10">
        <v>42389</v>
      </c>
      <c r="C59" s="2">
        <v>4.8499999999999996</v>
      </c>
      <c r="D59" s="2">
        <v>4.8499999999999996</v>
      </c>
      <c r="E59" s="2">
        <v>322</v>
      </c>
      <c r="F59" s="2"/>
      <c r="G59" s="2"/>
      <c r="H59" s="16">
        <f t="shared" si="0"/>
        <v>2.9723991507430929E-2</v>
      </c>
    </row>
    <row r="60" spans="1:8" ht="13.5" x14ac:dyDescent="0.25">
      <c r="A60" s="11"/>
      <c r="B60" s="10">
        <v>42390</v>
      </c>
      <c r="C60" s="2">
        <v>4.8499999999999996</v>
      </c>
      <c r="D60" s="2">
        <v>4.8499999999999996</v>
      </c>
      <c r="E60" s="2">
        <v>80</v>
      </c>
      <c r="F60" s="2"/>
      <c r="G60" s="2"/>
      <c r="H60" s="16">
        <f t="shared" si="0"/>
        <v>0</v>
      </c>
    </row>
    <row r="61" spans="1:8" ht="13.5" x14ac:dyDescent="0.25">
      <c r="A61" s="11"/>
      <c r="B61" s="10">
        <v>42391</v>
      </c>
      <c r="C61" s="2">
        <v>4.99</v>
      </c>
      <c r="D61" s="2">
        <v>4.99</v>
      </c>
      <c r="E61" s="2">
        <v>10</v>
      </c>
      <c r="F61" s="2"/>
      <c r="G61" s="2"/>
      <c r="H61" s="16">
        <f t="shared" si="0"/>
        <v>2.8865979381443418E-2</v>
      </c>
    </row>
    <row r="62" spans="1:8" ht="13.5" x14ac:dyDescent="0.25">
      <c r="A62" s="11"/>
      <c r="B62" s="10">
        <v>42394</v>
      </c>
      <c r="C62" s="2">
        <v>4.8499999999999996</v>
      </c>
      <c r="D62" s="2">
        <v>4.8499999999999996</v>
      </c>
      <c r="E62" s="2">
        <v>125</v>
      </c>
      <c r="F62" s="2"/>
      <c r="G62" s="2"/>
      <c r="H62" s="16">
        <f t="shared" si="0"/>
        <v>-2.8056112224449009E-2</v>
      </c>
    </row>
    <row r="63" spans="1:8" ht="13.5" x14ac:dyDescent="0.25">
      <c r="A63" s="11"/>
      <c r="B63" s="10">
        <v>42395</v>
      </c>
      <c r="C63" s="2">
        <v>4.8499999999999996</v>
      </c>
      <c r="D63" s="2">
        <v>4.8499999999999996</v>
      </c>
      <c r="E63" s="2">
        <v>0</v>
      </c>
      <c r="F63" s="2"/>
      <c r="G63" s="2"/>
      <c r="H63" s="16">
        <f t="shared" si="0"/>
        <v>0</v>
      </c>
    </row>
    <row r="64" spans="1:8" ht="13.5" x14ac:dyDescent="0.25">
      <c r="A64" s="11"/>
      <c r="B64" s="10">
        <v>42396</v>
      </c>
      <c r="C64" s="2">
        <v>4.8</v>
      </c>
      <c r="D64" s="2">
        <v>4.8</v>
      </c>
      <c r="E64" s="2">
        <v>50</v>
      </c>
      <c r="F64" s="2"/>
      <c r="G64" s="2"/>
      <c r="H64" s="16">
        <f t="shared" si="0"/>
        <v>-1.0309278350515427E-2</v>
      </c>
    </row>
    <row r="65" spans="1:8" ht="13.5" x14ac:dyDescent="0.25">
      <c r="A65" s="11"/>
      <c r="B65" s="10">
        <v>42397</v>
      </c>
      <c r="C65" s="2">
        <v>4.66</v>
      </c>
      <c r="D65" s="2">
        <v>4.66</v>
      </c>
      <c r="E65" s="2">
        <v>100</v>
      </c>
      <c r="F65" s="2"/>
      <c r="G65" s="2"/>
      <c r="H65" s="16">
        <f t="shared" si="0"/>
        <v>-2.9166666666666601E-2</v>
      </c>
    </row>
    <row r="66" spans="1:8" ht="13.5" x14ac:dyDescent="0.25">
      <c r="A66" s="11"/>
      <c r="B66" s="10">
        <v>42398</v>
      </c>
      <c r="C66" s="2">
        <v>4.66</v>
      </c>
      <c r="D66" s="2">
        <v>4.66</v>
      </c>
      <c r="E66" s="2">
        <v>1200</v>
      </c>
      <c r="F66" s="2"/>
      <c r="G66" s="2"/>
      <c r="H66" s="16">
        <f t="shared" si="0"/>
        <v>0</v>
      </c>
    </row>
    <row r="67" spans="1:8" ht="13.5" x14ac:dyDescent="0.25">
      <c r="A67" s="11"/>
      <c r="B67" s="10">
        <v>42401</v>
      </c>
      <c r="C67" s="2">
        <v>4.66</v>
      </c>
      <c r="D67" s="2">
        <v>4.66</v>
      </c>
      <c r="E67" s="2">
        <v>0</v>
      </c>
      <c r="F67" s="2"/>
      <c r="G67" s="2"/>
      <c r="H67" s="16">
        <f t="shared" si="0"/>
        <v>0</v>
      </c>
    </row>
    <row r="68" spans="1:8" ht="13.5" x14ac:dyDescent="0.25">
      <c r="A68" s="11"/>
      <c r="B68" s="10">
        <v>42402</v>
      </c>
      <c r="C68" s="2">
        <v>4.66</v>
      </c>
      <c r="D68" s="2">
        <v>4.66</v>
      </c>
      <c r="E68" s="2">
        <v>0</v>
      </c>
      <c r="F68" s="2"/>
      <c r="G68" s="2"/>
      <c r="H68" s="16">
        <f t="shared" si="0"/>
        <v>0</v>
      </c>
    </row>
    <row r="69" spans="1:8" ht="13.5" x14ac:dyDescent="0.25">
      <c r="A69" s="11"/>
      <c r="B69" s="10">
        <v>42403</v>
      </c>
      <c r="C69" s="2">
        <v>4.66</v>
      </c>
      <c r="D69" s="2">
        <v>4.66</v>
      </c>
      <c r="E69" s="2">
        <v>0</v>
      </c>
      <c r="F69" s="2"/>
      <c r="G69" s="2"/>
      <c r="H69" s="16">
        <f t="shared" si="0"/>
        <v>0</v>
      </c>
    </row>
    <row r="70" spans="1:8" ht="13.5" x14ac:dyDescent="0.25">
      <c r="A70" s="11"/>
      <c r="B70" s="10">
        <v>42404</v>
      </c>
      <c r="C70" s="2">
        <v>4.46</v>
      </c>
      <c r="D70" s="2">
        <v>4.46</v>
      </c>
      <c r="E70" s="2">
        <v>53</v>
      </c>
      <c r="F70" s="2"/>
      <c r="G70" s="2"/>
      <c r="H70" s="16">
        <f t="shared" si="0"/>
        <v>-4.2918454935622352E-2</v>
      </c>
    </row>
    <row r="71" spans="1:8" ht="13.5" x14ac:dyDescent="0.25">
      <c r="A71" s="11"/>
      <c r="B71" s="10">
        <v>42405</v>
      </c>
      <c r="C71" s="2">
        <v>4.66</v>
      </c>
      <c r="D71" s="2">
        <v>4.66</v>
      </c>
      <c r="E71" s="2">
        <v>0</v>
      </c>
      <c r="F71" s="2"/>
      <c r="G71" s="2"/>
      <c r="H71" s="16">
        <f t="shared" ref="H71:H134" si="1">(D71-D70)/D70</f>
        <v>4.4843049327354299E-2</v>
      </c>
    </row>
    <row r="72" spans="1:8" ht="13.5" x14ac:dyDescent="0.25">
      <c r="A72" s="11"/>
      <c r="B72" s="10">
        <v>42408</v>
      </c>
      <c r="C72" s="2">
        <v>4.5999999999999996</v>
      </c>
      <c r="D72" s="2">
        <v>4.5999999999999996</v>
      </c>
      <c r="E72" s="2">
        <v>898</v>
      </c>
      <c r="F72" s="2"/>
      <c r="G72" s="2"/>
      <c r="H72" s="16">
        <f t="shared" si="1"/>
        <v>-1.2875536480686801E-2</v>
      </c>
    </row>
    <row r="73" spans="1:8" ht="13.5" x14ac:dyDescent="0.25">
      <c r="A73" s="11"/>
      <c r="B73" s="10">
        <v>42409</v>
      </c>
      <c r="C73" s="2">
        <v>4.88</v>
      </c>
      <c r="D73" s="2">
        <v>4.88</v>
      </c>
      <c r="E73" s="2">
        <v>455</v>
      </c>
      <c r="F73" s="2"/>
      <c r="G73" s="2"/>
      <c r="H73" s="16">
        <f t="shared" si="1"/>
        <v>6.0869565217391362E-2</v>
      </c>
    </row>
    <row r="74" spans="1:8" ht="13.5" x14ac:dyDescent="0.25">
      <c r="A74" s="11"/>
      <c r="B74" s="10">
        <v>42410</v>
      </c>
      <c r="C74" s="2">
        <v>5</v>
      </c>
      <c r="D74" s="2">
        <v>5</v>
      </c>
      <c r="E74" s="2">
        <v>209</v>
      </c>
      <c r="F74" s="2"/>
      <c r="G74" s="2"/>
      <c r="H74" s="16">
        <f t="shared" si="1"/>
        <v>2.4590163934426253E-2</v>
      </c>
    </row>
    <row r="75" spans="1:8" ht="13.5" x14ac:dyDescent="0.25">
      <c r="A75" s="11"/>
      <c r="B75" s="10">
        <v>42411</v>
      </c>
      <c r="C75" s="2">
        <v>5.15</v>
      </c>
      <c r="D75" s="2">
        <v>5.15</v>
      </c>
      <c r="E75" s="2">
        <v>1</v>
      </c>
      <c r="F75" s="2"/>
      <c r="G75" s="2"/>
      <c r="H75" s="16">
        <f t="shared" si="1"/>
        <v>3.0000000000000072E-2</v>
      </c>
    </row>
    <row r="76" spans="1:8" ht="13.5" x14ac:dyDescent="0.25">
      <c r="A76" s="11"/>
      <c r="B76" s="10">
        <v>42412</v>
      </c>
      <c r="C76" s="2">
        <v>5</v>
      </c>
      <c r="D76" s="2">
        <v>5</v>
      </c>
      <c r="E76" s="2">
        <v>72</v>
      </c>
      <c r="F76" s="2"/>
      <c r="G76" s="2"/>
      <c r="H76" s="16">
        <f t="shared" si="1"/>
        <v>-2.9126213592233077E-2</v>
      </c>
    </row>
    <row r="77" spans="1:8" ht="13.5" x14ac:dyDescent="0.25">
      <c r="A77" s="11"/>
      <c r="B77" s="10">
        <v>42415</v>
      </c>
      <c r="C77" s="2">
        <v>5</v>
      </c>
      <c r="D77" s="2">
        <v>5</v>
      </c>
      <c r="E77" s="2">
        <v>3</v>
      </c>
      <c r="F77" s="2"/>
      <c r="G77" s="2"/>
      <c r="H77" s="16">
        <f t="shared" si="1"/>
        <v>0</v>
      </c>
    </row>
    <row r="78" spans="1:8" ht="13.5" x14ac:dyDescent="0.25">
      <c r="A78" s="11"/>
      <c r="B78" s="10">
        <v>42416</v>
      </c>
      <c r="C78" s="2">
        <v>5</v>
      </c>
      <c r="D78" s="2">
        <v>5</v>
      </c>
      <c r="E78" s="2">
        <v>2</v>
      </c>
      <c r="F78" s="2"/>
      <c r="G78" s="2"/>
      <c r="H78" s="16">
        <f t="shared" si="1"/>
        <v>0</v>
      </c>
    </row>
    <row r="79" spans="1:8" ht="13.5" x14ac:dyDescent="0.25">
      <c r="A79" s="11"/>
      <c r="B79" s="10">
        <v>42417</v>
      </c>
      <c r="C79" s="2">
        <v>5</v>
      </c>
      <c r="D79" s="2">
        <v>5</v>
      </c>
      <c r="E79" s="2">
        <v>2</v>
      </c>
      <c r="F79" s="2"/>
      <c r="G79" s="2"/>
      <c r="H79" s="16">
        <f t="shared" si="1"/>
        <v>0</v>
      </c>
    </row>
    <row r="80" spans="1:8" ht="13.5" x14ac:dyDescent="0.25">
      <c r="A80" s="11"/>
      <c r="B80" s="10">
        <v>42418</v>
      </c>
      <c r="C80" s="2">
        <v>4.8600000000000003</v>
      </c>
      <c r="D80" s="2">
        <v>4.8600000000000003</v>
      </c>
      <c r="E80" s="2">
        <v>100</v>
      </c>
      <c r="F80" s="2"/>
      <c r="G80" s="2"/>
      <c r="H80" s="16">
        <f t="shared" si="1"/>
        <v>-2.7999999999999935E-2</v>
      </c>
    </row>
    <row r="81" spans="1:8" ht="13.5" x14ac:dyDescent="0.25">
      <c r="A81" s="11"/>
      <c r="B81" s="10">
        <v>42419</v>
      </c>
      <c r="C81" s="2">
        <v>5</v>
      </c>
      <c r="D81" s="2">
        <v>5</v>
      </c>
      <c r="E81" s="2">
        <v>1</v>
      </c>
      <c r="F81" s="2"/>
      <c r="G81" s="2"/>
      <c r="H81" s="16">
        <f t="shared" si="1"/>
        <v>2.8806584362139849E-2</v>
      </c>
    </row>
    <row r="82" spans="1:8" ht="13.5" x14ac:dyDescent="0.25">
      <c r="A82" s="11"/>
      <c r="B82" s="10">
        <v>42422</v>
      </c>
      <c r="C82" s="2">
        <v>5</v>
      </c>
      <c r="D82" s="2">
        <v>5</v>
      </c>
      <c r="E82" s="2">
        <v>2</v>
      </c>
      <c r="F82" s="2"/>
      <c r="G82" s="2"/>
      <c r="H82" s="16">
        <f t="shared" si="1"/>
        <v>0</v>
      </c>
    </row>
    <row r="83" spans="1:8" ht="13.5" x14ac:dyDescent="0.25">
      <c r="A83" s="11"/>
      <c r="B83" s="10">
        <v>42423</v>
      </c>
      <c r="C83" s="2">
        <v>4.8</v>
      </c>
      <c r="D83" s="2">
        <v>4.8</v>
      </c>
      <c r="E83" s="2">
        <v>1</v>
      </c>
      <c r="F83" s="2"/>
      <c r="G83" s="2"/>
      <c r="H83" s="16">
        <f t="shared" si="1"/>
        <v>-4.0000000000000036E-2</v>
      </c>
    </row>
    <row r="84" spans="1:8" ht="13.5" x14ac:dyDescent="0.25">
      <c r="A84" s="11"/>
      <c r="B84" s="10">
        <v>42424</v>
      </c>
      <c r="C84" s="2">
        <v>4.9000000000000004</v>
      </c>
      <c r="D84" s="2">
        <v>4.9000000000000004</v>
      </c>
      <c r="E84" s="2">
        <v>1</v>
      </c>
      <c r="F84" s="2"/>
      <c r="G84" s="2"/>
      <c r="H84" s="16">
        <f t="shared" si="1"/>
        <v>2.0833333333333447E-2</v>
      </c>
    </row>
    <row r="85" spans="1:8" ht="13.5" x14ac:dyDescent="0.25">
      <c r="A85" s="11"/>
      <c r="B85" s="10">
        <v>42425</v>
      </c>
      <c r="C85" s="2">
        <v>4.76</v>
      </c>
      <c r="D85" s="2">
        <v>4.76</v>
      </c>
      <c r="E85" s="2">
        <v>68</v>
      </c>
      <c r="F85" s="2"/>
      <c r="G85" s="2"/>
      <c r="H85" s="16">
        <f t="shared" si="1"/>
        <v>-2.8571428571428685E-2</v>
      </c>
    </row>
    <row r="86" spans="1:8" ht="13.5" x14ac:dyDescent="0.25">
      <c r="A86" s="11"/>
      <c r="B86" s="10">
        <v>42426</v>
      </c>
      <c r="C86" s="2">
        <v>4.9000000000000004</v>
      </c>
      <c r="D86" s="2">
        <v>4.9000000000000004</v>
      </c>
      <c r="E86" s="2">
        <v>2</v>
      </c>
      <c r="F86" s="2"/>
      <c r="G86" s="2"/>
      <c r="H86" s="16">
        <f t="shared" si="1"/>
        <v>2.9411764705882474E-2</v>
      </c>
    </row>
    <row r="87" spans="1:8" ht="13.5" x14ac:dyDescent="0.25">
      <c r="A87" s="11"/>
      <c r="B87" s="10">
        <v>42429</v>
      </c>
      <c r="C87" s="2">
        <v>4.68</v>
      </c>
      <c r="D87" s="2">
        <v>4.68</v>
      </c>
      <c r="E87" s="2">
        <v>0</v>
      </c>
      <c r="F87" s="2"/>
      <c r="G87" s="2"/>
      <c r="H87" s="16">
        <f t="shared" si="1"/>
        <v>-4.4897959183673598E-2</v>
      </c>
    </row>
    <row r="88" spans="1:8" ht="13.5" x14ac:dyDescent="0.25">
      <c r="A88" s="11"/>
      <c r="B88" s="10">
        <v>42430</v>
      </c>
      <c r="C88" s="2">
        <v>4.66</v>
      </c>
      <c r="D88" s="2">
        <v>4.66</v>
      </c>
      <c r="E88" s="2">
        <v>509</v>
      </c>
      <c r="F88" s="2"/>
      <c r="G88" s="2"/>
      <c r="H88" s="16">
        <f t="shared" si="1"/>
        <v>-4.2735042735041829E-3</v>
      </c>
    </row>
    <row r="89" spans="1:8" ht="13.5" x14ac:dyDescent="0.25">
      <c r="A89" s="11"/>
      <c r="B89" s="10">
        <v>42431</v>
      </c>
      <c r="C89" s="2">
        <v>4.79</v>
      </c>
      <c r="D89" s="2">
        <v>4.79</v>
      </c>
      <c r="E89" s="2">
        <v>0</v>
      </c>
      <c r="F89" s="2"/>
      <c r="G89" s="2"/>
      <c r="H89" s="16">
        <f t="shared" si="1"/>
        <v>2.7896995708154484E-2</v>
      </c>
    </row>
    <row r="90" spans="1:8" ht="13.5" x14ac:dyDescent="0.25">
      <c r="A90" s="11"/>
      <c r="B90" s="10">
        <v>42432</v>
      </c>
      <c r="C90" s="2">
        <v>4.79</v>
      </c>
      <c r="D90" s="2">
        <v>4.79</v>
      </c>
      <c r="E90" s="2">
        <v>0</v>
      </c>
      <c r="F90" s="2"/>
      <c r="G90" s="2"/>
      <c r="H90" s="16">
        <f t="shared" si="1"/>
        <v>0</v>
      </c>
    </row>
    <row r="91" spans="1:8" ht="13.5" x14ac:dyDescent="0.25">
      <c r="A91" s="11"/>
      <c r="B91" s="10">
        <v>42433</v>
      </c>
      <c r="C91" s="2">
        <v>5</v>
      </c>
      <c r="D91" s="2">
        <v>5</v>
      </c>
      <c r="E91" s="2">
        <v>1</v>
      </c>
      <c r="F91" s="2"/>
      <c r="G91" s="2"/>
      <c r="H91" s="16">
        <f t="shared" si="1"/>
        <v>4.3841336116910219E-2</v>
      </c>
    </row>
    <row r="92" spans="1:8" ht="13.5" x14ac:dyDescent="0.25">
      <c r="A92" s="11"/>
      <c r="B92" s="10">
        <v>42436</v>
      </c>
      <c r="C92" s="2">
        <v>5</v>
      </c>
      <c r="D92" s="2">
        <v>5</v>
      </c>
      <c r="E92" s="2">
        <v>4</v>
      </c>
      <c r="F92" s="2"/>
      <c r="G92" s="2"/>
      <c r="H92" s="16">
        <f t="shared" si="1"/>
        <v>0</v>
      </c>
    </row>
    <row r="93" spans="1:8" ht="13.5" x14ac:dyDescent="0.25">
      <c r="A93" s="11"/>
      <c r="B93" s="10">
        <v>42437</v>
      </c>
      <c r="C93" s="2">
        <v>4.99</v>
      </c>
      <c r="D93" s="2">
        <v>4.99</v>
      </c>
      <c r="E93" s="2">
        <v>2</v>
      </c>
      <c r="F93" s="2"/>
      <c r="G93" s="2"/>
      <c r="H93" s="16">
        <f t="shared" si="1"/>
        <v>-1.9999999999999575E-3</v>
      </c>
    </row>
    <row r="94" spans="1:8" ht="13.5" x14ac:dyDescent="0.25">
      <c r="A94" s="11"/>
      <c r="B94" s="10">
        <v>42438</v>
      </c>
      <c r="C94" s="2">
        <v>5</v>
      </c>
      <c r="D94" s="2">
        <v>5</v>
      </c>
      <c r="E94" s="2">
        <v>11</v>
      </c>
      <c r="F94" s="2"/>
      <c r="G94" s="2"/>
      <c r="H94" s="16">
        <f t="shared" si="1"/>
        <v>2.0040080160320215E-3</v>
      </c>
    </row>
    <row r="95" spans="1:8" ht="13.5" x14ac:dyDescent="0.25">
      <c r="A95" s="11"/>
      <c r="B95" s="10">
        <v>42439</v>
      </c>
      <c r="C95" s="2">
        <v>5</v>
      </c>
      <c r="D95" s="2">
        <v>5</v>
      </c>
      <c r="E95" s="2">
        <v>2</v>
      </c>
      <c r="F95" s="2"/>
      <c r="G95" s="2"/>
      <c r="H95" s="16">
        <f t="shared" si="1"/>
        <v>0</v>
      </c>
    </row>
    <row r="96" spans="1:8" ht="13.5" x14ac:dyDescent="0.25">
      <c r="A96" s="11"/>
      <c r="B96" s="10">
        <v>42440</v>
      </c>
      <c r="C96" s="2">
        <v>5</v>
      </c>
      <c r="D96" s="2">
        <v>5</v>
      </c>
      <c r="E96" s="2">
        <v>7</v>
      </c>
      <c r="F96" s="2"/>
      <c r="G96" s="2"/>
      <c r="H96" s="16">
        <f t="shared" si="1"/>
        <v>0</v>
      </c>
    </row>
    <row r="97" spans="1:8" ht="13.5" x14ac:dyDescent="0.25">
      <c r="A97" s="11"/>
      <c r="B97" s="10">
        <v>42443</v>
      </c>
      <c r="C97" s="2">
        <v>5</v>
      </c>
      <c r="D97" s="2">
        <v>5</v>
      </c>
      <c r="E97" s="2">
        <v>558</v>
      </c>
      <c r="F97" s="2"/>
      <c r="G97" s="2"/>
      <c r="H97" s="16">
        <f t="shared" si="1"/>
        <v>0</v>
      </c>
    </row>
    <row r="98" spans="1:8" ht="13.5" x14ac:dyDescent="0.25">
      <c r="A98" s="11"/>
      <c r="B98" s="10">
        <v>42444</v>
      </c>
      <c r="C98" s="2">
        <v>5.0199999999999996</v>
      </c>
      <c r="D98" s="2">
        <v>5.0199999999999996</v>
      </c>
      <c r="E98" s="2">
        <v>66</v>
      </c>
      <c r="F98" s="2"/>
      <c r="G98" s="2"/>
      <c r="H98" s="16">
        <f t="shared" si="1"/>
        <v>3.9999999999999151E-3</v>
      </c>
    </row>
    <row r="99" spans="1:8" ht="13.5" x14ac:dyDescent="0.25">
      <c r="A99" s="11"/>
      <c r="B99" s="10">
        <v>42445</v>
      </c>
      <c r="C99" s="2">
        <v>5</v>
      </c>
      <c r="D99" s="2">
        <v>5</v>
      </c>
      <c r="E99" s="2">
        <v>1</v>
      </c>
      <c r="F99" s="2"/>
      <c r="G99" s="2"/>
      <c r="H99" s="16">
        <f t="shared" si="1"/>
        <v>-3.9840637450198361E-3</v>
      </c>
    </row>
    <row r="100" spans="1:8" ht="13.5" x14ac:dyDescent="0.25">
      <c r="A100" s="11"/>
      <c r="B100" s="10">
        <v>42446</v>
      </c>
      <c r="C100" s="2">
        <v>5</v>
      </c>
      <c r="D100" s="2">
        <v>5</v>
      </c>
      <c r="E100" s="2">
        <v>76</v>
      </c>
      <c r="F100" s="2"/>
      <c r="G100" s="2"/>
      <c r="H100" s="16">
        <f t="shared" si="1"/>
        <v>0</v>
      </c>
    </row>
    <row r="101" spans="1:8" ht="13.5" x14ac:dyDescent="0.25">
      <c r="A101" s="11"/>
      <c r="B101" s="10">
        <v>42447</v>
      </c>
      <c r="C101" s="2">
        <v>5</v>
      </c>
      <c r="D101" s="2">
        <v>5</v>
      </c>
      <c r="E101" s="2">
        <v>200</v>
      </c>
      <c r="F101" s="2"/>
      <c r="G101" s="2"/>
      <c r="H101" s="16">
        <f t="shared" si="1"/>
        <v>0</v>
      </c>
    </row>
    <row r="102" spans="1:8" ht="13.5" x14ac:dyDescent="0.25">
      <c r="A102" s="11"/>
      <c r="B102" s="10">
        <v>42450</v>
      </c>
      <c r="C102" s="2">
        <v>5.22</v>
      </c>
      <c r="D102" s="2">
        <v>5.22</v>
      </c>
      <c r="E102" s="2">
        <v>10</v>
      </c>
      <c r="F102" s="2"/>
      <c r="G102" s="2"/>
      <c r="H102" s="16">
        <f t="shared" si="1"/>
        <v>4.3999999999999949E-2</v>
      </c>
    </row>
    <row r="103" spans="1:8" ht="13.5" x14ac:dyDescent="0.25">
      <c r="A103" s="11"/>
      <c r="B103" s="10">
        <v>42451</v>
      </c>
      <c r="C103" s="2">
        <v>5.37</v>
      </c>
      <c r="D103" s="2">
        <v>5.37</v>
      </c>
      <c r="E103" s="2">
        <v>11</v>
      </c>
      <c r="F103" s="2"/>
      <c r="G103" s="2"/>
      <c r="H103" s="16">
        <f t="shared" si="1"/>
        <v>2.8735632183908115E-2</v>
      </c>
    </row>
    <row r="104" spans="1:8" ht="13.5" x14ac:dyDescent="0.25">
      <c r="A104" s="11"/>
      <c r="B104" s="10">
        <v>42452</v>
      </c>
      <c r="C104" s="2">
        <v>5.37</v>
      </c>
      <c r="D104" s="2">
        <v>5.37</v>
      </c>
      <c r="E104" s="2">
        <v>0</v>
      </c>
      <c r="F104" s="2"/>
      <c r="G104" s="2"/>
      <c r="H104" s="16">
        <f t="shared" si="1"/>
        <v>0</v>
      </c>
    </row>
    <row r="105" spans="1:8" ht="13.5" x14ac:dyDescent="0.25">
      <c r="A105" s="11"/>
      <c r="B105" s="10">
        <v>42453</v>
      </c>
      <c r="C105" s="2">
        <v>5.37</v>
      </c>
      <c r="D105" s="2">
        <v>5.37</v>
      </c>
      <c r="E105" s="2">
        <v>0</v>
      </c>
      <c r="F105" s="2"/>
      <c r="G105" s="2"/>
      <c r="H105" s="16">
        <f t="shared" si="1"/>
        <v>0</v>
      </c>
    </row>
    <row r="106" spans="1:8" ht="13.5" x14ac:dyDescent="0.25">
      <c r="A106" s="11"/>
      <c r="B106" s="10">
        <v>42454</v>
      </c>
      <c r="C106" s="2">
        <v>5.37</v>
      </c>
      <c r="D106" s="2">
        <v>5.37</v>
      </c>
      <c r="E106" s="2">
        <v>0</v>
      </c>
      <c r="F106" s="2"/>
      <c r="G106" s="2"/>
      <c r="H106" s="16">
        <f t="shared" si="1"/>
        <v>0</v>
      </c>
    </row>
    <row r="107" spans="1:8" ht="13.5" x14ac:dyDescent="0.25">
      <c r="A107" s="11"/>
      <c r="B107" s="10">
        <v>42457</v>
      </c>
      <c r="C107" s="2">
        <v>5.37</v>
      </c>
      <c r="D107" s="2">
        <v>5.37</v>
      </c>
      <c r="E107" s="2">
        <v>0</v>
      </c>
      <c r="F107" s="2"/>
      <c r="G107" s="2"/>
      <c r="H107" s="16">
        <f t="shared" si="1"/>
        <v>0</v>
      </c>
    </row>
    <row r="108" spans="1:8" ht="13.5" x14ac:dyDescent="0.25">
      <c r="A108" s="11"/>
      <c r="B108" s="10">
        <v>42458</v>
      </c>
      <c r="C108" s="2">
        <v>5.37</v>
      </c>
      <c r="D108" s="2">
        <v>5.37</v>
      </c>
      <c r="E108" s="2">
        <v>0</v>
      </c>
      <c r="F108" s="2"/>
      <c r="G108" s="2"/>
      <c r="H108" s="16">
        <f t="shared" si="1"/>
        <v>0</v>
      </c>
    </row>
    <row r="109" spans="1:8" ht="13.5" x14ac:dyDescent="0.25">
      <c r="A109" s="11"/>
      <c r="B109" s="10">
        <v>42459</v>
      </c>
      <c r="C109" s="2">
        <v>5.37</v>
      </c>
      <c r="D109" s="2">
        <v>5.37</v>
      </c>
      <c r="E109" s="2">
        <v>0</v>
      </c>
      <c r="F109" s="2"/>
      <c r="G109" s="2"/>
      <c r="H109" s="16">
        <f t="shared" si="1"/>
        <v>0</v>
      </c>
    </row>
    <row r="110" spans="1:8" ht="13.5" x14ac:dyDescent="0.25">
      <c r="A110" s="11"/>
      <c r="B110" s="10">
        <v>42460</v>
      </c>
      <c r="C110" s="2">
        <v>5.21</v>
      </c>
      <c r="D110" s="2">
        <v>5.21</v>
      </c>
      <c r="E110" s="2">
        <v>100</v>
      </c>
      <c r="F110" s="2"/>
      <c r="G110" s="2"/>
      <c r="H110" s="16">
        <f t="shared" si="1"/>
        <v>-2.9795158286778426E-2</v>
      </c>
    </row>
    <row r="111" spans="1:8" ht="13.5" x14ac:dyDescent="0.25">
      <c r="A111" s="11"/>
      <c r="B111" s="10">
        <v>42461</v>
      </c>
      <c r="C111" s="2">
        <v>5.21</v>
      </c>
      <c r="D111" s="2">
        <v>5.21</v>
      </c>
      <c r="E111" s="2">
        <v>0</v>
      </c>
      <c r="F111" s="2"/>
      <c r="G111" s="2"/>
      <c r="H111" s="16">
        <f t="shared" si="1"/>
        <v>0</v>
      </c>
    </row>
    <row r="112" spans="1:8" ht="13.5" x14ac:dyDescent="0.25">
      <c r="A112" s="11"/>
      <c r="B112" s="10">
        <v>42464</v>
      </c>
      <c r="C112" s="2">
        <v>5.44</v>
      </c>
      <c r="D112" s="2">
        <v>5.44</v>
      </c>
      <c r="E112" s="2">
        <v>2</v>
      </c>
      <c r="F112" s="2"/>
      <c r="G112" s="2"/>
      <c r="H112" s="16">
        <f t="shared" si="1"/>
        <v>4.4145873320537508E-2</v>
      </c>
    </row>
    <row r="113" spans="1:8" ht="13.5" x14ac:dyDescent="0.25">
      <c r="A113" s="11"/>
      <c r="B113" s="10">
        <v>42465</v>
      </c>
      <c r="C113" s="2">
        <v>5.44</v>
      </c>
      <c r="D113" s="2">
        <v>5.44</v>
      </c>
      <c r="E113" s="2">
        <v>0</v>
      </c>
      <c r="F113" s="2"/>
      <c r="G113" s="2"/>
      <c r="H113" s="16">
        <f t="shared" si="1"/>
        <v>0</v>
      </c>
    </row>
    <row r="114" spans="1:8" ht="13.5" x14ac:dyDescent="0.25">
      <c r="A114" s="11"/>
      <c r="B114" s="10">
        <v>42466</v>
      </c>
      <c r="C114" s="2">
        <v>5.44</v>
      </c>
      <c r="D114" s="2">
        <v>5.44</v>
      </c>
      <c r="E114" s="2">
        <v>0</v>
      </c>
      <c r="F114" s="2"/>
      <c r="G114" s="2"/>
      <c r="H114" s="16">
        <f t="shared" si="1"/>
        <v>0</v>
      </c>
    </row>
    <row r="115" spans="1:8" ht="13.5" x14ac:dyDescent="0.25">
      <c r="A115" s="11"/>
      <c r="B115" s="10">
        <v>42467</v>
      </c>
      <c r="C115" s="2">
        <v>5.44</v>
      </c>
      <c r="D115" s="2">
        <v>5.44</v>
      </c>
      <c r="E115" s="2">
        <v>0</v>
      </c>
      <c r="F115" s="2"/>
      <c r="G115" s="2"/>
      <c r="H115" s="16">
        <f t="shared" si="1"/>
        <v>0</v>
      </c>
    </row>
    <row r="116" spans="1:8" ht="13.5" x14ac:dyDescent="0.25">
      <c r="A116" s="11"/>
      <c r="B116" s="10">
        <v>42468</v>
      </c>
      <c r="C116" s="2">
        <v>5.2</v>
      </c>
      <c r="D116" s="2">
        <v>5.2</v>
      </c>
      <c r="E116" s="2">
        <v>0</v>
      </c>
      <c r="F116" s="2"/>
      <c r="G116" s="2"/>
      <c r="H116" s="16">
        <f t="shared" si="1"/>
        <v>-4.4117647058823567E-2</v>
      </c>
    </row>
    <row r="117" spans="1:8" ht="13.5" x14ac:dyDescent="0.25">
      <c r="A117" s="11"/>
      <c r="B117" s="10">
        <v>42471</v>
      </c>
      <c r="C117" s="2">
        <v>5.2</v>
      </c>
      <c r="D117" s="2">
        <v>5.2</v>
      </c>
      <c r="E117" s="2">
        <v>0</v>
      </c>
      <c r="F117" s="2"/>
      <c r="G117" s="2"/>
      <c r="H117" s="16">
        <f t="shared" si="1"/>
        <v>0</v>
      </c>
    </row>
    <row r="118" spans="1:8" ht="13.5" x14ac:dyDescent="0.25">
      <c r="A118" s="11"/>
      <c r="B118" s="10">
        <v>42472</v>
      </c>
      <c r="C118" s="2">
        <v>5.05</v>
      </c>
      <c r="D118" s="2">
        <v>5.05</v>
      </c>
      <c r="E118" s="2">
        <v>0</v>
      </c>
      <c r="F118" s="2"/>
      <c r="G118" s="2"/>
      <c r="H118" s="16">
        <f t="shared" si="1"/>
        <v>-2.8846153846153914E-2</v>
      </c>
    </row>
    <row r="119" spans="1:8" ht="13.5" x14ac:dyDescent="0.25">
      <c r="A119" s="11"/>
      <c r="B119" s="10">
        <v>42473</v>
      </c>
      <c r="C119" s="2">
        <v>4.83</v>
      </c>
      <c r="D119" s="2">
        <v>4.83</v>
      </c>
      <c r="E119" s="2">
        <v>90</v>
      </c>
      <c r="F119" s="2"/>
      <c r="G119" s="2"/>
      <c r="H119" s="16">
        <f t="shared" si="1"/>
        <v>-4.356435643564352E-2</v>
      </c>
    </row>
    <row r="120" spans="1:8" ht="13.5" x14ac:dyDescent="0.25">
      <c r="A120" s="11"/>
      <c r="B120" s="10">
        <v>42474</v>
      </c>
      <c r="C120" s="2">
        <v>4.84</v>
      </c>
      <c r="D120" s="2">
        <v>4.84</v>
      </c>
      <c r="E120" s="2">
        <v>800</v>
      </c>
      <c r="F120" s="2"/>
      <c r="G120" s="2"/>
      <c r="H120" s="16">
        <f t="shared" si="1"/>
        <v>2.0703933747411567E-3</v>
      </c>
    </row>
    <row r="121" spans="1:8" ht="13.5" x14ac:dyDescent="0.25">
      <c r="A121" s="11"/>
      <c r="B121" s="10">
        <v>42475</v>
      </c>
      <c r="C121" s="2">
        <v>4.84</v>
      </c>
      <c r="D121" s="2">
        <v>4.84</v>
      </c>
      <c r="E121" s="2">
        <v>0</v>
      </c>
      <c r="F121" s="2"/>
      <c r="G121" s="2"/>
      <c r="H121" s="16">
        <f t="shared" si="1"/>
        <v>0</v>
      </c>
    </row>
    <row r="122" spans="1:8" ht="13.5" x14ac:dyDescent="0.25">
      <c r="A122" s="11"/>
      <c r="B122" s="10">
        <v>42478</v>
      </c>
      <c r="C122" s="2">
        <v>4.84</v>
      </c>
      <c r="D122" s="2">
        <v>4.84</v>
      </c>
      <c r="E122" s="2">
        <v>0</v>
      </c>
      <c r="F122" s="2"/>
      <c r="G122" s="2"/>
      <c r="H122" s="16">
        <f t="shared" si="1"/>
        <v>0</v>
      </c>
    </row>
    <row r="123" spans="1:8" ht="13.5" x14ac:dyDescent="0.25">
      <c r="A123" s="11"/>
      <c r="B123" s="10">
        <v>42479</v>
      </c>
      <c r="C123" s="2">
        <v>4.84</v>
      </c>
      <c r="D123" s="2">
        <v>4.84</v>
      </c>
      <c r="E123" s="2">
        <v>0</v>
      </c>
      <c r="F123" s="2"/>
      <c r="G123" s="2"/>
      <c r="H123" s="16">
        <f t="shared" si="1"/>
        <v>0</v>
      </c>
    </row>
    <row r="124" spans="1:8" ht="13.5" x14ac:dyDescent="0.25">
      <c r="A124" s="11"/>
      <c r="B124" s="10">
        <v>42480</v>
      </c>
      <c r="C124" s="2">
        <v>4.84</v>
      </c>
      <c r="D124" s="2">
        <v>4.84</v>
      </c>
      <c r="E124" s="2">
        <v>0</v>
      </c>
      <c r="F124" s="2"/>
      <c r="G124" s="2"/>
      <c r="H124" s="16">
        <f t="shared" si="1"/>
        <v>0</v>
      </c>
    </row>
    <row r="125" spans="1:8" ht="13.5" x14ac:dyDescent="0.25">
      <c r="A125" s="11"/>
      <c r="B125" s="10">
        <v>42481</v>
      </c>
      <c r="C125" s="2">
        <v>5.05</v>
      </c>
      <c r="D125" s="2">
        <v>5.05</v>
      </c>
      <c r="E125" s="2">
        <v>35</v>
      </c>
      <c r="F125" s="2"/>
      <c r="G125" s="2"/>
      <c r="H125" s="16">
        <f t="shared" si="1"/>
        <v>4.338842975206611E-2</v>
      </c>
    </row>
    <row r="126" spans="1:8" ht="13.5" x14ac:dyDescent="0.25">
      <c r="A126" s="11"/>
      <c r="B126" s="10">
        <v>42482</v>
      </c>
      <c r="C126" s="2">
        <v>5.05</v>
      </c>
      <c r="D126" s="2">
        <v>5.05</v>
      </c>
      <c r="E126" s="2">
        <v>1992</v>
      </c>
      <c r="F126" s="2"/>
      <c r="G126" s="2"/>
      <c r="H126" s="16">
        <f t="shared" si="1"/>
        <v>0</v>
      </c>
    </row>
    <row r="127" spans="1:8" ht="13.5" x14ac:dyDescent="0.25">
      <c r="A127" s="11"/>
      <c r="B127" s="10">
        <v>42485</v>
      </c>
      <c r="C127" s="2">
        <v>5.05</v>
      </c>
      <c r="D127" s="2">
        <v>5.05</v>
      </c>
      <c r="E127" s="2">
        <v>794</v>
      </c>
      <c r="F127" s="2"/>
      <c r="G127" s="2"/>
      <c r="H127" s="16">
        <f t="shared" si="1"/>
        <v>0</v>
      </c>
    </row>
    <row r="128" spans="1:8" ht="13.5" x14ac:dyDescent="0.25">
      <c r="A128" s="11"/>
      <c r="B128" s="10">
        <v>42486</v>
      </c>
      <c r="C128" s="2">
        <v>5.2</v>
      </c>
      <c r="D128" s="2">
        <v>5.2</v>
      </c>
      <c r="E128" s="2">
        <v>29</v>
      </c>
      <c r="F128" s="2"/>
      <c r="G128" s="2"/>
      <c r="H128" s="16">
        <f t="shared" si="1"/>
        <v>2.9702970297029774E-2</v>
      </c>
    </row>
    <row r="129" spans="1:8" ht="13.5" x14ac:dyDescent="0.25">
      <c r="A129" s="11"/>
      <c r="B129" s="10">
        <v>42487</v>
      </c>
      <c r="C129" s="2">
        <v>5.49</v>
      </c>
      <c r="D129" s="2">
        <v>5.49</v>
      </c>
      <c r="E129" s="2">
        <v>55</v>
      </c>
      <c r="F129" s="2"/>
      <c r="G129" s="2"/>
      <c r="H129" s="16">
        <f t="shared" si="1"/>
        <v>5.5769230769230772E-2</v>
      </c>
    </row>
    <row r="130" spans="1:8" ht="13.5" x14ac:dyDescent="0.25">
      <c r="A130" s="11"/>
      <c r="B130" s="10">
        <v>42488</v>
      </c>
      <c r="C130" s="2">
        <v>5.74</v>
      </c>
      <c r="D130" s="2">
        <v>5.74</v>
      </c>
      <c r="E130" s="2">
        <v>300</v>
      </c>
      <c r="F130" s="2"/>
      <c r="G130" s="2"/>
      <c r="H130" s="16">
        <f t="shared" si="1"/>
        <v>4.553734061930783E-2</v>
      </c>
    </row>
    <row r="131" spans="1:8" ht="13.5" x14ac:dyDescent="0.25">
      <c r="A131" s="11"/>
      <c r="B131" s="10">
        <v>42489</v>
      </c>
      <c r="C131" s="2">
        <v>5.82</v>
      </c>
      <c r="D131" s="2">
        <v>5.82</v>
      </c>
      <c r="E131" s="2">
        <v>22</v>
      </c>
      <c r="F131" s="2"/>
      <c r="G131" s="2"/>
      <c r="H131" s="16">
        <f t="shared" si="1"/>
        <v>1.3937282229965169E-2</v>
      </c>
    </row>
    <row r="132" spans="1:8" ht="13.5" x14ac:dyDescent="0.25">
      <c r="A132" s="11"/>
      <c r="B132" s="10">
        <v>42492</v>
      </c>
      <c r="C132" s="2">
        <v>5.82</v>
      </c>
      <c r="D132" s="2">
        <v>5.82</v>
      </c>
      <c r="E132" s="2">
        <v>0</v>
      </c>
      <c r="F132" s="2"/>
      <c r="G132" s="2"/>
      <c r="H132" s="16">
        <f t="shared" si="1"/>
        <v>0</v>
      </c>
    </row>
    <row r="133" spans="1:8" ht="13.5" x14ac:dyDescent="0.25">
      <c r="A133" s="11"/>
      <c r="B133" s="10">
        <v>42493</v>
      </c>
      <c r="C133" s="2">
        <v>5.85</v>
      </c>
      <c r="D133" s="2">
        <v>5.85</v>
      </c>
      <c r="E133" s="2">
        <v>687</v>
      </c>
      <c r="F133" s="2"/>
      <c r="G133" s="2"/>
      <c r="H133" s="16">
        <f t="shared" si="1"/>
        <v>5.1546391752576217E-3</v>
      </c>
    </row>
    <row r="134" spans="1:8" ht="13.5" x14ac:dyDescent="0.25">
      <c r="A134" s="11"/>
      <c r="B134" s="10">
        <v>42494</v>
      </c>
      <c r="C134" s="2">
        <v>5.85</v>
      </c>
      <c r="D134" s="2">
        <v>5.85</v>
      </c>
      <c r="E134" s="2">
        <v>0</v>
      </c>
      <c r="F134" s="2"/>
      <c r="G134" s="2"/>
      <c r="H134" s="16">
        <f t="shared" si="1"/>
        <v>0</v>
      </c>
    </row>
    <row r="135" spans="1:8" ht="13.5" x14ac:dyDescent="0.25">
      <c r="A135" s="11"/>
      <c r="B135" s="10">
        <v>42495</v>
      </c>
      <c r="C135" s="2">
        <v>5.85</v>
      </c>
      <c r="D135" s="2">
        <v>5.85</v>
      </c>
      <c r="E135" s="2">
        <v>0</v>
      </c>
      <c r="F135" s="2"/>
      <c r="G135" s="2"/>
      <c r="H135" s="16">
        <f t="shared" ref="H135:H198" si="2">(D135-D134)/D134</f>
        <v>0</v>
      </c>
    </row>
    <row r="136" spans="1:8" ht="13.5" x14ac:dyDescent="0.25">
      <c r="A136" s="11"/>
      <c r="B136" s="10">
        <v>42496</v>
      </c>
      <c r="C136" s="2">
        <v>5.85</v>
      </c>
      <c r="D136" s="2">
        <v>5.85</v>
      </c>
      <c r="E136" s="2">
        <v>33</v>
      </c>
      <c r="F136" s="2"/>
      <c r="G136" s="2"/>
      <c r="H136" s="16">
        <f t="shared" si="2"/>
        <v>0</v>
      </c>
    </row>
    <row r="137" spans="1:8" ht="13.5" x14ac:dyDescent="0.25">
      <c r="A137" s="11"/>
      <c r="B137" s="10">
        <v>42499</v>
      </c>
      <c r="C137" s="2">
        <v>5.64</v>
      </c>
      <c r="D137" s="2">
        <v>5.64</v>
      </c>
      <c r="E137" s="2">
        <v>2</v>
      </c>
      <c r="F137" s="2"/>
      <c r="G137" s="2"/>
      <c r="H137" s="16">
        <f t="shared" si="2"/>
        <v>-3.5897435897435895E-2</v>
      </c>
    </row>
    <row r="138" spans="1:8" ht="13.5" x14ac:dyDescent="0.25">
      <c r="A138" s="11"/>
      <c r="B138" s="10">
        <v>42500</v>
      </c>
      <c r="C138" s="2">
        <v>5.39</v>
      </c>
      <c r="D138" s="2">
        <v>5.39</v>
      </c>
      <c r="E138" s="2">
        <v>0</v>
      </c>
      <c r="F138" s="2"/>
      <c r="G138" s="2"/>
      <c r="H138" s="16">
        <f t="shared" si="2"/>
        <v>-4.4326241134751775E-2</v>
      </c>
    </row>
    <row r="139" spans="1:8" ht="13.5" x14ac:dyDescent="0.25">
      <c r="A139" s="11"/>
      <c r="B139" s="10">
        <v>42501</v>
      </c>
      <c r="C139" s="2">
        <v>5.63</v>
      </c>
      <c r="D139" s="2">
        <v>5.63</v>
      </c>
      <c r="E139" s="2">
        <v>0</v>
      </c>
      <c r="F139" s="2"/>
      <c r="G139" s="2"/>
      <c r="H139" s="16">
        <f t="shared" si="2"/>
        <v>4.4526901669758853E-2</v>
      </c>
    </row>
    <row r="140" spans="1:8" ht="13.5" x14ac:dyDescent="0.25">
      <c r="A140" s="11"/>
      <c r="B140" s="10">
        <v>42502</v>
      </c>
      <c r="C140" s="2">
        <v>5.38</v>
      </c>
      <c r="D140" s="2">
        <v>5.38</v>
      </c>
      <c r="E140" s="2">
        <v>11</v>
      </c>
      <c r="F140" s="2"/>
      <c r="G140" s="2"/>
      <c r="H140" s="16">
        <f t="shared" si="2"/>
        <v>-4.4404973357015987E-2</v>
      </c>
    </row>
    <row r="141" spans="1:8" ht="13.5" x14ac:dyDescent="0.25">
      <c r="A141" s="11"/>
      <c r="B141" s="10">
        <v>42503</v>
      </c>
      <c r="C141" s="2">
        <v>5.38</v>
      </c>
      <c r="D141" s="2">
        <v>5.38</v>
      </c>
      <c r="E141" s="2">
        <v>0</v>
      </c>
      <c r="F141" s="2"/>
      <c r="G141" s="2"/>
      <c r="H141" s="16">
        <f t="shared" si="2"/>
        <v>0</v>
      </c>
    </row>
    <row r="142" spans="1:8" ht="13.5" x14ac:dyDescent="0.25">
      <c r="A142" s="11"/>
      <c r="B142" s="10">
        <v>42506</v>
      </c>
      <c r="C142" s="2">
        <v>5.22</v>
      </c>
      <c r="D142" s="2">
        <v>5.22</v>
      </c>
      <c r="E142" s="2">
        <v>645</v>
      </c>
      <c r="F142" s="2"/>
      <c r="G142" s="2"/>
      <c r="H142" s="16">
        <f t="shared" si="2"/>
        <v>-2.9739776951672889E-2</v>
      </c>
    </row>
    <row r="143" spans="1:8" ht="13.5" x14ac:dyDescent="0.25">
      <c r="A143" s="11"/>
      <c r="B143" s="10">
        <v>42507</v>
      </c>
      <c r="C143" s="2">
        <v>5.22</v>
      </c>
      <c r="D143" s="2">
        <v>5.22</v>
      </c>
      <c r="E143" s="2">
        <v>1200</v>
      </c>
      <c r="F143" s="2"/>
      <c r="G143" s="2"/>
      <c r="H143" s="16">
        <f t="shared" si="2"/>
        <v>0</v>
      </c>
    </row>
    <row r="144" spans="1:8" ht="13.5" x14ac:dyDescent="0.25">
      <c r="A144" s="11"/>
      <c r="B144" s="10">
        <v>42508</v>
      </c>
      <c r="C144" s="2">
        <v>5.07</v>
      </c>
      <c r="D144" s="2">
        <v>5.07</v>
      </c>
      <c r="E144" s="2">
        <v>363</v>
      </c>
      <c r="F144" s="2"/>
      <c r="G144" s="2"/>
      <c r="H144" s="16">
        <f t="shared" si="2"/>
        <v>-2.8735632183907945E-2</v>
      </c>
    </row>
    <row r="145" spans="1:8" ht="13.5" x14ac:dyDescent="0.25">
      <c r="A145" s="11"/>
      <c r="B145" s="10">
        <v>42509</v>
      </c>
      <c r="C145" s="2">
        <v>5.07</v>
      </c>
      <c r="D145" s="2">
        <v>5.07</v>
      </c>
      <c r="E145" s="2">
        <v>33</v>
      </c>
      <c r="F145" s="2"/>
      <c r="G145" s="2"/>
      <c r="H145" s="16">
        <f t="shared" si="2"/>
        <v>0</v>
      </c>
    </row>
    <row r="146" spans="1:8" ht="13.5" x14ac:dyDescent="0.25">
      <c r="A146" s="11"/>
      <c r="B146" s="10">
        <v>42510</v>
      </c>
      <c r="C146" s="2">
        <v>5.07</v>
      </c>
      <c r="D146" s="2">
        <v>5.07</v>
      </c>
      <c r="E146" s="2">
        <v>0</v>
      </c>
      <c r="F146" s="2"/>
      <c r="G146" s="2"/>
      <c r="H146" s="16">
        <f t="shared" si="2"/>
        <v>0</v>
      </c>
    </row>
    <row r="147" spans="1:8" ht="13.5" x14ac:dyDescent="0.25">
      <c r="A147" s="11"/>
      <c r="B147" s="10">
        <v>42513</v>
      </c>
      <c r="C147" s="2">
        <v>5.22</v>
      </c>
      <c r="D147" s="2">
        <v>5.22</v>
      </c>
      <c r="E147" s="2">
        <v>2</v>
      </c>
      <c r="F147" s="2"/>
      <c r="G147" s="2"/>
      <c r="H147" s="16">
        <f t="shared" si="2"/>
        <v>2.9585798816567942E-2</v>
      </c>
    </row>
    <row r="148" spans="1:8" ht="13.5" x14ac:dyDescent="0.25">
      <c r="A148" s="11"/>
      <c r="B148" s="10">
        <v>42514</v>
      </c>
      <c r="C148" s="2">
        <v>5.22</v>
      </c>
      <c r="D148" s="2">
        <v>5.22</v>
      </c>
      <c r="E148" s="2">
        <v>0</v>
      </c>
      <c r="F148" s="2"/>
      <c r="G148" s="2"/>
      <c r="H148" s="16">
        <f t="shared" si="2"/>
        <v>0</v>
      </c>
    </row>
    <row r="149" spans="1:8" ht="13.5" x14ac:dyDescent="0.25">
      <c r="A149" s="11"/>
      <c r="B149" s="10">
        <v>42515</v>
      </c>
      <c r="C149" s="2">
        <v>5.22</v>
      </c>
      <c r="D149" s="2">
        <v>5.22</v>
      </c>
      <c r="E149" s="2">
        <v>500</v>
      </c>
      <c r="F149" s="2"/>
      <c r="G149" s="2"/>
      <c r="H149" s="16">
        <f t="shared" si="2"/>
        <v>0</v>
      </c>
    </row>
    <row r="150" spans="1:8" ht="13.5" x14ac:dyDescent="0.25">
      <c r="A150" s="11"/>
      <c r="B150" s="10">
        <v>42516</v>
      </c>
      <c r="C150" s="2">
        <v>5.37</v>
      </c>
      <c r="D150" s="2">
        <v>5.37</v>
      </c>
      <c r="E150" s="2">
        <v>584</v>
      </c>
      <c r="F150" s="2"/>
      <c r="G150" s="2"/>
      <c r="H150" s="16">
        <f t="shared" si="2"/>
        <v>2.8735632183908115E-2</v>
      </c>
    </row>
    <row r="151" spans="1:8" ht="13.5" x14ac:dyDescent="0.25">
      <c r="A151" s="11"/>
      <c r="B151" s="10">
        <v>42517</v>
      </c>
      <c r="C151" s="2">
        <v>5.69</v>
      </c>
      <c r="D151" s="2">
        <v>5.69</v>
      </c>
      <c r="E151" s="2">
        <v>1155</v>
      </c>
      <c r="F151" s="2"/>
      <c r="G151" s="2"/>
      <c r="H151" s="16">
        <f t="shared" si="2"/>
        <v>5.9590316573556852E-2</v>
      </c>
    </row>
    <row r="152" spans="1:8" ht="13.5" x14ac:dyDescent="0.25">
      <c r="A152" s="11"/>
      <c r="B152" s="10">
        <v>42520</v>
      </c>
      <c r="C152" s="2">
        <v>5.69</v>
      </c>
      <c r="D152" s="2">
        <v>5.69</v>
      </c>
      <c r="E152" s="2">
        <v>184</v>
      </c>
      <c r="F152" s="2"/>
      <c r="G152" s="2"/>
      <c r="H152" s="16">
        <f t="shared" si="2"/>
        <v>0</v>
      </c>
    </row>
    <row r="153" spans="1:8" ht="13.5" x14ac:dyDescent="0.25">
      <c r="A153" s="11"/>
      <c r="B153" s="10">
        <v>42521</v>
      </c>
      <c r="C153" s="2">
        <v>5.52</v>
      </c>
      <c r="D153" s="2">
        <v>5.52</v>
      </c>
      <c r="E153" s="2">
        <v>47</v>
      </c>
      <c r="F153" s="2"/>
      <c r="G153" s="2"/>
      <c r="H153" s="16">
        <f t="shared" si="2"/>
        <v>-2.9876977152899966E-2</v>
      </c>
    </row>
    <row r="154" spans="1:8" ht="13.5" x14ac:dyDescent="0.25">
      <c r="A154" s="11"/>
      <c r="B154" s="10">
        <v>42522</v>
      </c>
      <c r="C154" s="2">
        <v>5.52</v>
      </c>
      <c r="D154" s="2">
        <v>5.52</v>
      </c>
      <c r="E154" s="2">
        <v>16</v>
      </c>
      <c r="F154" s="2"/>
      <c r="G154" s="2"/>
      <c r="H154" s="16">
        <f t="shared" si="2"/>
        <v>0</v>
      </c>
    </row>
    <row r="155" spans="1:8" ht="13.5" x14ac:dyDescent="0.25">
      <c r="A155" s="11"/>
      <c r="B155" s="10">
        <v>42523</v>
      </c>
      <c r="C155" s="2">
        <v>5.36</v>
      </c>
      <c r="D155" s="2">
        <v>5.36</v>
      </c>
      <c r="E155" s="2">
        <v>500</v>
      </c>
      <c r="F155" s="2"/>
      <c r="G155" s="2"/>
      <c r="H155" s="16">
        <f t="shared" si="2"/>
        <v>-2.898550724637668E-2</v>
      </c>
    </row>
    <row r="156" spans="1:8" ht="13.5" x14ac:dyDescent="0.25">
      <c r="A156" s="11"/>
      <c r="B156" s="10">
        <v>42524</v>
      </c>
      <c r="C156" s="2">
        <v>5.6</v>
      </c>
      <c r="D156" s="2">
        <v>5.6</v>
      </c>
      <c r="E156" s="2">
        <v>0</v>
      </c>
      <c r="F156" s="2"/>
      <c r="G156" s="2"/>
      <c r="H156" s="16">
        <f t="shared" si="2"/>
        <v>4.4776119402984947E-2</v>
      </c>
    </row>
    <row r="157" spans="1:8" ht="13.5" x14ac:dyDescent="0.25">
      <c r="A157" s="11"/>
      <c r="B157" s="10">
        <v>42527</v>
      </c>
      <c r="C157" s="2">
        <v>5.76</v>
      </c>
      <c r="D157" s="2">
        <v>5.76</v>
      </c>
      <c r="E157" s="2">
        <v>0</v>
      </c>
      <c r="F157" s="2"/>
      <c r="G157" s="2"/>
      <c r="H157" s="16">
        <f t="shared" si="2"/>
        <v>2.8571428571428598E-2</v>
      </c>
    </row>
    <row r="158" spans="1:8" ht="13.5" x14ac:dyDescent="0.25">
      <c r="A158" s="11"/>
      <c r="B158" s="10">
        <v>42528</v>
      </c>
      <c r="C158" s="2">
        <v>6</v>
      </c>
      <c r="D158" s="2">
        <v>6</v>
      </c>
      <c r="E158" s="2">
        <v>11</v>
      </c>
      <c r="F158" s="2"/>
      <c r="G158" s="2"/>
      <c r="H158" s="16">
        <f t="shared" si="2"/>
        <v>4.1666666666666706E-2</v>
      </c>
    </row>
    <row r="159" spans="1:8" ht="13.5" x14ac:dyDescent="0.25">
      <c r="A159" s="11"/>
      <c r="B159" s="10">
        <v>42529</v>
      </c>
      <c r="C159" s="2">
        <v>5.82</v>
      </c>
      <c r="D159" s="2">
        <v>5.82</v>
      </c>
      <c r="E159" s="2">
        <v>305</v>
      </c>
      <c r="F159" s="2"/>
      <c r="G159" s="2"/>
      <c r="H159" s="16">
        <f t="shared" si="2"/>
        <v>-2.9999999999999954E-2</v>
      </c>
    </row>
    <row r="160" spans="1:8" ht="13.5" x14ac:dyDescent="0.25">
      <c r="A160" s="11"/>
      <c r="B160" s="10">
        <v>42530</v>
      </c>
      <c r="C160" s="2">
        <v>5.82</v>
      </c>
      <c r="D160" s="2">
        <v>5.82</v>
      </c>
      <c r="E160" s="2">
        <v>0</v>
      </c>
      <c r="F160" s="2"/>
      <c r="G160" s="2"/>
      <c r="H160" s="16">
        <f t="shared" si="2"/>
        <v>0</v>
      </c>
    </row>
    <row r="161" spans="1:8" ht="13.5" x14ac:dyDescent="0.25">
      <c r="A161" s="11"/>
      <c r="B161" s="10">
        <v>42531</v>
      </c>
      <c r="C161" s="2">
        <v>5.56</v>
      </c>
      <c r="D161" s="2">
        <v>5.56</v>
      </c>
      <c r="E161" s="2">
        <v>40</v>
      </c>
      <c r="F161" s="2"/>
      <c r="G161" s="2"/>
      <c r="H161" s="16">
        <f t="shared" si="2"/>
        <v>-4.4673539518900456E-2</v>
      </c>
    </row>
    <row r="162" spans="1:8" ht="13.5" x14ac:dyDescent="0.25">
      <c r="A162" s="11"/>
      <c r="B162" s="10">
        <v>42534</v>
      </c>
      <c r="C162" s="2">
        <v>5.56</v>
      </c>
      <c r="D162" s="2">
        <v>5.56</v>
      </c>
      <c r="E162" s="2">
        <v>0</v>
      </c>
      <c r="F162" s="2"/>
      <c r="G162" s="2"/>
      <c r="H162" s="16">
        <f t="shared" si="2"/>
        <v>0</v>
      </c>
    </row>
    <row r="163" spans="1:8" ht="13.5" x14ac:dyDescent="0.25">
      <c r="A163" s="11"/>
      <c r="B163" s="10">
        <v>42535</v>
      </c>
      <c r="C163" s="2">
        <v>5.56</v>
      </c>
      <c r="D163" s="2">
        <v>5.56</v>
      </c>
      <c r="E163" s="2">
        <v>5</v>
      </c>
      <c r="F163" s="2"/>
      <c r="G163" s="2"/>
      <c r="H163" s="16">
        <f t="shared" si="2"/>
        <v>0</v>
      </c>
    </row>
    <row r="164" spans="1:8" ht="13.5" x14ac:dyDescent="0.25">
      <c r="A164" s="11"/>
      <c r="B164" s="10">
        <v>42536</v>
      </c>
      <c r="C164" s="2">
        <v>5.56</v>
      </c>
      <c r="D164" s="2">
        <v>5.56</v>
      </c>
      <c r="E164" s="2">
        <v>0</v>
      </c>
      <c r="F164" s="2"/>
      <c r="G164" s="2"/>
      <c r="H164" s="16">
        <f t="shared" si="2"/>
        <v>0</v>
      </c>
    </row>
    <row r="165" spans="1:8" ht="13.5" x14ac:dyDescent="0.25">
      <c r="A165" s="11"/>
      <c r="B165" s="10">
        <v>42537</v>
      </c>
      <c r="C165" s="2">
        <v>5.81</v>
      </c>
      <c r="D165" s="2">
        <v>5.81</v>
      </c>
      <c r="E165" s="2">
        <v>9</v>
      </c>
      <c r="F165" s="2"/>
      <c r="G165" s="2"/>
      <c r="H165" s="16">
        <f t="shared" si="2"/>
        <v>4.4964028776978422E-2</v>
      </c>
    </row>
    <row r="166" spans="1:8" ht="13.5" x14ac:dyDescent="0.25">
      <c r="A166" s="11"/>
      <c r="B166" s="10">
        <v>42538</v>
      </c>
      <c r="C166" s="2">
        <v>5.81</v>
      </c>
      <c r="D166" s="2">
        <v>5.81</v>
      </c>
      <c r="E166" s="2">
        <v>0</v>
      </c>
      <c r="F166" s="2"/>
      <c r="G166" s="2"/>
      <c r="H166" s="16">
        <f t="shared" si="2"/>
        <v>0</v>
      </c>
    </row>
    <row r="167" spans="1:8" ht="13.5" x14ac:dyDescent="0.25">
      <c r="A167" s="11"/>
      <c r="B167" s="10">
        <v>42541</v>
      </c>
      <c r="C167" s="2">
        <v>5.55</v>
      </c>
      <c r="D167" s="2">
        <v>5.55</v>
      </c>
      <c r="E167" s="2">
        <v>0</v>
      </c>
      <c r="F167" s="2"/>
      <c r="G167" s="2"/>
      <c r="H167" s="16">
        <f t="shared" si="2"/>
        <v>-4.4750430292598932E-2</v>
      </c>
    </row>
    <row r="168" spans="1:8" ht="13.5" x14ac:dyDescent="0.25">
      <c r="A168" s="11"/>
      <c r="B168" s="10">
        <v>42542</v>
      </c>
      <c r="C168" s="2">
        <v>5.55</v>
      </c>
      <c r="D168" s="2">
        <v>5.55</v>
      </c>
      <c r="E168" s="2">
        <v>0</v>
      </c>
      <c r="F168" s="2"/>
      <c r="G168" s="2"/>
      <c r="H168" s="16">
        <f t="shared" si="2"/>
        <v>0</v>
      </c>
    </row>
    <row r="169" spans="1:8" ht="13.5" x14ac:dyDescent="0.25">
      <c r="A169" s="11"/>
      <c r="B169" s="10">
        <v>42543</v>
      </c>
      <c r="C169" s="2">
        <v>5.71</v>
      </c>
      <c r="D169" s="2">
        <v>5.71</v>
      </c>
      <c r="E169" s="2">
        <v>0</v>
      </c>
      <c r="F169" s="2"/>
      <c r="G169" s="2"/>
      <c r="H169" s="16">
        <f t="shared" si="2"/>
        <v>2.8828828828828857E-2</v>
      </c>
    </row>
    <row r="170" spans="1:8" ht="13.5" x14ac:dyDescent="0.25">
      <c r="A170" s="11"/>
      <c r="B170" s="10">
        <v>42544</v>
      </c>
      <c r="C170" s="2">
        <v>5.88</v>
      </c>
      <c r="D170" s="2">
        <v>5.88</v>
      </c>
      <c r="E170" s="2">
        <v>0</v>
      </c>
      <c r="F170" s="2"/>
      <c r="G170" s="2"/>
      <c r="H170" s="16">
        <f t="shared" si="2"/>
        <v>2.9772329246935188E-2</v>
      </c>
    </row>
    <row r="171" spans="1:8" ht="13.5" x14ac:dyDescent="0.25">
      <c r="A171" s="11"/>
      <c r="B171" s="10">
        <v>42545</v>
      </c>
      <c r="C171" s="2">
        <v>6.05</v>
      </c>
      <c r="D171" s="2">
        <v>6.05</v>
      </c>
      <c r="E171" s="2">
        <v>11</v>
      </c>
      <c r="F171" s="2"/>
      <c r="G171" s="2"/>
      <c r="H171" s="16">
        <f t="shared" si="2"/>
        <v>2.8911564625850327E-2</v>
      </c>
    </row>
    <row r="172" spans="1:8" ht="13.5" x14ac:dyDescent="0.25">
      <c r="A172" s="11"/>
      <c r="B172" s="10">
        <v>42548</v>
      </c>
      <c r="C172" s="2">
        <v>6.19</v>
      </c>
      <c r="D172" s="2">
        <v>6.19</v>
      </c>
      <c r="E172" s="2">
        <v>334</v>
      </c>
      <c r="F172" s="2"/>
      <c r="G172" s="2"/>
      <c r="H172" s="16">
        <f t="shared" si="2"/>
        <v>2.3140495867768691E-2</v>
      </c>
    </row>
    <row r="173" spans="1:8" ht="13.5" x14ac:dyDescent="0.25">
      <c r="A173" s="11"/>
      <c r="B173" s="10">
        <v>42549</v>
      </c>
      <c r="C173" s="2">
        <v>6.19</v>
      </c>
      <c r="D173" s="2">
        <v>6.19</v>
      </c>
      <c r="E173" s="2">
        <v>0</v>
      </c>
      <c r="F173" s="2"/>
      <c r="G173" s="2"/>
      <c r="H173" s="16">
        <f t="shared" si="2"/>
        <v>0</v>
      </c>
    </row>
    <row r="174" spans="1:8" ht="13.5" x14ac:dyDescent="0.25">
      <c r="A174" s="11"/>
      <c r="B174" s="10">
        <v>42550</v>
      </c>
      <c r="C174" s="2">
        <v>6.19</v>
      </c>
      <c r="D174" s="2">
        <v>6.19</v>
      </c>
      <c r="E174" s="2">
        <v>110</v>
      </c>
      <c r="F174" s="2"/>
      <c r="G174" s="2"/>
      <c r="H174" s="16">
        <f t="shared" si="2"/>
        <v>0</v>
      </c>
    </row>
    <row r="175" spans="1:8" ht="13.5" x14ac:dyDescent="0.25">
      <c r="A175" s="11"/>
      <c r="B175" s="10">
        <v>42551</v>
      </c>
      <c r="C175" s="2">
        <v>6.2</v>
      </c>
      <c r="D175" s="2">
        <v>6.2</v>
      </c>
      <c r="E175" s="2">
        <v>1000</v>
      </c>
      <c r="F175" s="2"/>
      <c r="G175" s="2"/>
      <c r="H175" s="16">
        <f t="shared" si="2"/>
        <v>1.6155088852988345E-3</v>
      </c>
    </row>
    <row r="176" spans="1:8" ht="13.5" x14ac:dyDescent="0.25">
      <c r="A176" s="11"/>
      <c r="B176" s="10">
        <v>42552</v>
      </c>
      <c r="C176" s="2">
        <v>6.38</v>
      </c>
      <c r="D176" s="2">
        <v>6.38</v>
      </c>
      <c r="E176" s="2">
        <v>0</v>
      </c>
      <c r="F176" s="2"/>
      <c r="G176" s="2"/>
      <c r="H176" s="16">
        <f t="shared" si="2"/>
        <v>2.9032258064516082E-2</v>
      </c>
    </row>
    <row r="177" spans="1:8" ht="13.5" x14ac:dyDescent="0.25">
      <c r="A177" s="11"/>
      <c r="B177" s="10">
        <v>42555</v>
      </c>
      <c r="C177" s="2">
        <v>6.36</v>
      </c>
      <c r="D177" s="2">
        <v>6.36</v>
      </c>
      <c r="E177" s="2">
        <v>11</v>
      </c>
      <c r="F177" s="2"/>
      <c r="G177" s="2"/>
      <c r="H177" s="16">
        <f t="shared" si="2"/>
        <v>-3.1347962382444472E-3</v>
      </c>
    </row>
    <row r="178" spans="1:8" ht="13.5" x14ac:dyDescent="0.25">
      <c r="A178" s="11"/>
      <c r="B178" s="10">
        <v>42559</v>
      </c>
      <c r="C178" s="2">
        <v>6.36</v>
      </c>
      <c r="D178" s="2">
        <v>6.36</v>
      </c>
      <c r="E178" s="2">
        <v>0</v>
      </c>
      <c r="F178" s="2"/>
      <c r="G178" s="2"/>
      <c r="H178" s="16">
        <f t="shared" si="2"/>
        <v>0</v>
      </c>
    </row>
    <row r="179" spans="1:8" ht="13.5" x14ac:dyDescent="0.25">
      <c r="A179" s="11"/>
      <c r="B179" s="10">
        <v>42562</v>
      </c>
      <c r="C179" s="2">
        <v>6.36</v>
      </c>
      <c r="D179" s="2">
        <v>6.36</v>
      </c>
      <c r="E179" s="2">
        <v>0</v>
      </c>
      <c r="F179" s="2"/>
      <c r="G179" s="2"/>
      <c r="H179" s="16">
        <f t="shared" si="2"/>
        <v>0</v>
      </c>
    </row>
    <row r="180" spans="1:8" ht="13.5" x14ac:dyDescent="0.25">
      <c r="A180" s="11"/>
      <c r="B180" s="10">
        <v>42563</v>
      </c>
      <c r="C180" s="2">
        <v>6.36</v>
      </c>
      <c r="D180" s="2">
        <v>6.36</v>
      </c>
      <c r="E180" s="2">
        <v>0</v>
      </c>
      <c r="F180" s="2"/>
      <c r="G180" s="2"/>
      <c r="H180" s="16">
        <f t="shared" si="2"/>
        <v>0</v>
      </c>
    </row>
    <row r="181" spans="1:8" ht="13.5" x14ac:dyDescent="0.25">
      <c r="A181" s="11"/>
      <c r="B181" s="10">
        <v>42564</v>
      </c>
      <c r="C181" s="2">
        <v>6.36</v>
      </c>
      <c r="D181" s="2">
        <v>6.36</v>
      </c>
      <c r="E181" s="2">
        <v>0</v>
      </c>
      <c r="F181" s="2"/>
      <c r="G181" s="2"/>
      <c r="H181" s="16">
        <f t="shared" si="2"/>
        <v>0</v>
      </c>
    </row>
    <row r="182" spans="1:8" ht="13.5" x14ac:dyDescent="0.25">
      <c r="A182" s="11"/>
      <c r="B182" s="10">
        <v>42565</v>
      </c>
      <c r="C182" s="2">
        <v>6.55</v>
      </c>
      <c r="D182" s="2">
        <v>6.55</v>
      </c>
      <c r="E182" s="2">
        <v>628</v>
      </c>
      <c r="F182" s="2"/>
      <c r="G182" s="2"/>
      <c r="H182" s="16">
        <f t="shared" si="2"/>
        <v>2.9874213836477908E-2</v>
      </c>
    </row>
    <row r="183" spans="1:8" ht="13.5" x14ac:dyDescent="0.25">
      <c r="A183" s="11"/>
      <c r="B183" s="10">
        <v>42566</v>
      </c>
      <c r="C183" s="2">
        <v>6.6</v>
      </c>
      <c r="D183" s="2">
        <v>6.6</v>
      </c>
      <c r="E183" s="2">
        <v>1279</v>
      </c>
      <c r="F183" s="2"/>
      <c r="G183" s="2"/>
      <c r="H183" s="16">
        <f t="shared" si="2"/>
        <v>7.6335877862595148E-3</v>
      </c>
    </row>
    <row r="184" spans="1:8" ht="13.5" x14ac:dyDescent="0.25">
      <c r="A184" s="11"/>
      <c r="B184" s="10">
        <v>42569</v>
      </c>
      <c r="C184" s="2">
        <v>6.92</v>
      </c>
      <c r="D184" s="2">
        <v>6.92</v>
      </c>
      <c r="E184" s="2">
        <v>481</v>
      </c>
      <c r="F184" s="2"/>
      <c r="G184" s="2"/>
      <c r="H184" s="16">
        <f t="shared" si="2"/>
        <v>4.8484848484848533E-2</v>
      </c>
    </row>
    <row r="185" spans="1:8" ht="13.5" x14ac:dyDescent="0.25">
      <c r="A185" s="11"/>
      <c r="B185" s="10">
        <v>42570</v>
      </c>
      <c r="C185" s="2">
        <v>6.98</v>
      </c>
      <c r="D185" s="2">
        <v>6.98</v>
      </c>
      <c r="E185" s="2">
        <v>1</v>
      </c>
      <c r="F185" s="2"/>
      <c r="G185" s="2"/>
      <c r="H185" s="16">
        <f t="shared" si="2"/>
        <v>8.6705202312139448E-3</v>
      </c>
    </row>
    <row r="186" spans="1:8" ht="13.5" x14ac:dyDescent="0.25">
      <c r="A186" s="11"/>
      <c r="B186" s="10">
        <v>42571</v>
      </c>
      <c r="C186" s="2">
        <v>7</v>
      </c>
      <c r="D186" s="2">
        <v>7</v>
      </c>
      <c r="E186" s="2">
        <v>264</v>
      </c>
      <c r="F186" s="2"/>
      <c r="G186" s="2"/>
      <c r="H186" s="16">
        <f t="shared" si="2"/>
        <v>2.8653295128939216E-3</v>
      </c>
    </row>
    <row r="187" spans="1:8" ht="13.5" x14ac:dyDescent="0.25">
      <c r="A187" s="11"/>
      <c r="B187" s="10">
        <v>42572</v>
      </c>
      <c r="C187" s="2">
        <v>7.21</v>
      </c>
      <c r="D187" s="2">
        <v>7.21</v>
      </c>
      <c r="E187" s="2">
        <v>311</v>
      </c>
      <c r="F187" s="2"/>
      <c r="G187" s="2"/>
      <c r="H187" s="16">
        <f t="shared" si="2"/>
        <v>2.9999999999999995E-2</v>
      </c>
    </row>
    <row r="188" spans="1:8" ht="13.5" x14ac:dyDescent="0.25">
      <c r="A188" s="11"/>
      <c r="B188" s="10">
        <v>42573</v>
      </c>
      <c r="C188" s="2">
        <v>7.33</v>
      </c>
      <c r="D188" s="2">
        <v>7.33</v>
      </c>
      <c r="E188" s="2">
        <v>121</v>
      </c>
      <c r="F188" s="2"/>
      <c r="G188" s="2"/>
      <c r="H188" s="16">
        <f t="shared" si="2"/>
        <v>1.6643550624133162E-2</v>
      </c>
    </row>
    <row r="189" spans="1:8" ht="13.5" x14ac:dyDescent="0.25">
      <c r="A189" s="11"/>
      <c r="B189" s="10">
        <v>42577</v>
      </c>
      <c r="C189" s="2">
        <v>7.12</v>
      </c>
      <c r="D189" s="2">
        <v>7.12</v>
      </c>
      <c r="E189" s="2">
        <v>24</v>
      </c>
      <c r="F189" s="2"/>
      <c r="G189" s="2"/>
      <c r="H189" s="16">
        <f t="shared" si="2"/>
        <v>-2.8649386084583898E-2</v>
      </c>
    </row>
    <row r="190" spans="1:8" ht="13.5" x14ac:dyDescent="0.25">
      <c r="A190" s="11"/>
      <c r="B190" s="10">
        <v>42578</v>
      </c>
      <c r="C190" s="2">
        <v>7.33</v>
      </c>
      <c r="D190" s="2">
        <v>7.33</v>
      </c>
      <c r="E190" s="2">
        <v>10</v>
      </c>
      <c r="F190" s="2"/>
      <c r="G190" s="2"/>
      <c r="H190" s="16">
        <f t="shared" si="2"/>
        <v>2.9494382022471906E-2</v>
      </c>
    </row>
    <row r="191" spans="1:8" ht="13.5" x14ac:dyDescent="0.25">
      <c r="A191" s="11"/>
      <c r="B191" s="10">
        <v>42579</v>
      </c>
      <c r="C191" s="2">
        <v>7.41</v>
      </c>
      <c r="D191" s="2">
        <v>7.41</v>
      </c>
      <c r="E191" s="2">
        <v>33</v>
      </c>
      <c r="F191" s="2"/>
      <c r="G191" s="2"/>
      <c r="H191" s="16">
        <f t="shared" si="2"/>
        <v>1.0914051841746257E-2</v>
      </c>
    </row>
    <row r="192" spans="1:8" ht="13.5" x14ac:dyDescent="0.25">
      <c r="A192" s="11"/>
      <c r="B192" s="10">
        <v>42580</v>
      </c>
      <c r="C192" s="2">
        <v>7.42</v>
      </c>
      <c r="D192" s="2">
        <v>7.42</v>
      </c>
      <c r="E192" s="2">
        <v>241</v>
      </c>
      <c r="F192" s="2"/>
      <c r="G192" s="2"/>
      <c r="H192" s="16">
        <f t="shared" si="2"/>
        <v>1.3495276653171101E-3</v>
      </c>
    </row>
    <row r="193" spans="1:8" ht="13.5" x14ac:dyDescent="0.25">
      <c r="A193" s="11"/>
      <c r="B193" s="10">
        <v>42583</v>
      </c>
      <c r="C193" s="2">
        <v>7.42</v>
      </c>
      <c r="D193" s="2">
        <v>7.42</v>
      </c>
      <c r="E193" s="2">
        <v>111</v>
      </c>
      <c r="F193" s="2"/>
      <c r="G193" s="2"/>
      <c r="H193" s="16">
        <f t="shared" si="2"/>
        <v>0</v>
      </c>
    </row>
    <row r="194" spans="1:8" ht="13.5" x14ac:dyDescent="0.25">
      <c r="A194" s="11"/>
      <c r="B194" s="10">
        <v>42584</v>
      </c>
      <c r="C194" s="2">
        <v>7.75</v>
      </c>
      <c r="D194" s="2">
        <v>7.75</v>
      </c>
      <c r="E194" s="2">
        <v>22</v>
      </c>
      <c r="F194" s="2"/>
      <c r="G194" s="2"/>
      <c r="H194" s="16">
        <f t="shared" si="2"/>
        <v>4.4474393530997317E-2</v>
      </c>
    </row>
    <row r="195" spans="1:8" ht="13.5" x14ac:dyDescent="0.25">
      <c r="A195" s="11"/>
      <c r="B195" s="10">
        <v>42585</v>
      </c>
      <c r="C195" s="2">
        <v>7.41</v>
      </c>
      <c r="D195" s="2">
        <v>7.41</v>
      </c>
      <c r="E195" s="2">
        <v>0</v>
      </c>
      <c r="F195" s="2"/>
      <c r="G195" s="2"/>
      <c r="H195" s="16">
        <f t="shared" si="2"/>
        <v>-4.3870967741935468E-2</v>
      </c>
    </row>
    <row r="196" spans="1:8" ht="13.5" x14ac:dyDescent="0.25">
      <c r="A196" s="11"/>
      <c r="B196" s="10">
        <v>42586</v>
      </c>
      <c r="C196" s="2">
        <v>7.39</v>
      </c>
      <c r="D196" s="2">
        <v>7.39</v>
      </c>
      <c r="E196" s="2">
        <v>1400</v>
      </c>
      <c r="F196" s="2"/>
      <c r="G196" s="2"/>
      <c r="H196" s="16">
        <f t="shared" si="2"/>
        <v>-2.6990553306343403E-3</v>
      </c>
    </row>
    <row r="197" spans="1:8" ht="13.5" x14ac:dyDescent="0.25">
      <c r="A197" s="11"/>
      <c r="B197" s="10">
        <v>42587</v>
      </c>
      <c r="C197" s="2">
        <v>7.4</v>
      </c>
      <c r="D197" s="2">
        <v>7.4</v>
      </c>
      <c r="E197" s="2">
        <v>1017</v>
      </c>
      <c r="F197" s="2"/>
      <c r="G197" s="2"/>
      <c r="H197" s="16">
        <f t="shared" si="2"/>
        <v>1.3531799729364919E-3</v>
      </c>
    </row>
    <row r="198" spans="1:8" ht="13.5" x14ac:dyDescent="0.25">
      <c r="A198" s="11"/>
      <c r="B198" s="10">
        <v>42590</v>
      </c>
      <c r="C198" s="2">
        <v>7.62</v>
      </c>
      <c r="D198" s="2">
        <v>7.62</v>
      </c>
      <c r="E198" s="2">
        <v>0</v>
      </c>
      <c r="F198" s="2"/>
      <c r="G198" s="2"/>
      <c r="H198" s="16">
        <f t="shared" si="2"/>
        <v>2.9729729729729693E-2</v>
      </c>
    </row>
    <row r="199" spans="1:8" ht="13.5" x14ac:dyDescent="0.25">
      <c r="A199" s="11"/>
      <c r="B199" s="10">
        <v>42591</v>
      </c>
      <c r="C199" s="2">
        <v>7.76</v>
      </c>
      <c r="D199" s="2">
        <v>7.76</v>
      </c>
      <c r="E199" s="2">
        <v>111</v>
      </c>
      <c r="F199" s="2"/>
      <c r="G199" s="2"/>
      <c r="H199" s="16">
        <f t="shared" ref="H199:H262" si="3">(D199-D198)/D198</f>
        <v>1.8372703412073449E-2</v>
      </c>
    </row>
    <row r="200" spans="1:8" ht="13.5" x14ac:dyDescent="0.25">
      <c r="A200" s="11"/>
      <c r="B200" s="10">
        <v>42592</v>
      </c>
      <c r="C200" s="2">
        <v>7.83</v>
      </c>
      <c r="D200" s="2">
        <v>7.83</v>
      </c>
      <c r="E200" s="2">
        <v>156</v>
      </c>
      <c r="F200" s="2"/>
      <c r="G200" s="2"/>
      <c r="H200" s="16">
        <f t="shared" si="3"/>
        <v>9.0206185567010683E-3</v>
      </c>
    </row>
    <row r="201" spans="1:8" ht="13.5" x14ac:dyDescent="0.25">
      <c r="A201" s="11"/>
      <c r="B201" s="10">
        <v>42593</v>
      </c>
      <c r="C201" s="2">
        <v>7.84</v>
      </c>
      <c r="D201" s="2">
        <v>7.84</v>
      </c>
      <c r="E201" s="2">
        <v>176</v>
      </c>
      <c r="F201" s="2"/>
      <c r="G201" s="2"/>
      <c r="H201" s="16">
        <f t="shared" si="3"/>
        <v>1.2771392081736637E-3</v>
      </c>
    </row>
    <row r="202" spans="1:8" ht="13.5" x14ac:dyDescent="0.25">
      <c r="A202" s="11"/>
      <c r="B202" s="10">
        <v>42594</v>
      </c>
      <c r="C202" s="2">
        <v>8.06</v>
      </c>
      <c r="D202" s="2">
        <v>8.06</v>
      </c>
      <c r="E202" s="2">
        <v>143</v>
      </c>
      <c r="F202" s="2"/>
      <c r="G202" s="2"/>
      <c r="H202" s="16">
        <f t="shared" si="3"/>
        <v>2.8061224489796002E-2</v>
      </c>
    </row>
    <row r="203" spans="1:8" ht="13.5" x14ac:dyDescent="0.25">
      <c r="A203" s="11"/>
      <c r="B203" s="10">
        <v>42597</v>
      </c>
      <c r="C203" s="2">
        <v>8.06</v>
      </c>
      <c r="D203" s="2">
        <v>8.06</v>
      </c>
      <c r="E203" s="2">
        <v>200</v>
      </c>
      <c r="F203" s="2"/>
      <c r="G203" s="2"/>
      <c r="H203" s="16">
        <f t="shared" si="3"/>
        <v>0</v>
      </c>
    </row>
    <row r="204" spans="1:8" ht="13.5" x14ac:dyDescent="0.25">
      <c r="A204" s="11"/>
      <c r="B204" s="10">
        <v>42598</v>
      </c>
      <c r="C204" s="2">
        <v>8.1</v>
      </c>
      <c r="D204" s="2">
        <v>8.1</v>
      </c>
      <c r="E204" s="2">
        <v>101</v>
      </c>
      <c r="F204" s="2"/>
      <c r="G204" s="2"/>
      <c r="H204" s="16">
        <f t="shared" si="3"/>
        <v>4.9627791563274376E-3</v>
      </c>
    </row>
    <row r="205" spans="1:8" ht="13.5" x14ac:dyDescent="0.25">
      <c r="A205" s="11"/>
      <c r="B205" s="10">
        <v>42599</v>
      </c>
      <c r="C205" s="2">
        <v>8.3000000000000007</v>
      </c>
      <c r="D205" s="2">
        <v>8.3000000000000007</v>
      </c>
      <c r="E205" s="2">
        <v>569</v>
      </c>
      <c r="F205" s="2"/>
      <c r="G205" s="2"/>
      <c r="H205" s="16">
        <f t="shared" si="3"/>
        <v>2.4691358024691492E-2</v>
      </c>
    </row>
    <row r="206" spans="1:8" ht="13.5" x14ac:dyDescent="0.25">
      <c r="A206" s="11"/>
      <c r="B206" s="10">
        <v>42600</v>
      </c>
      <c r="C206" s="2">
        <v>8.4499999999999993</v>
      </c>
      <c r="D206" s="2">
        <v>8.4499999999999993</v>
      </c>
      <c r="E206" s="2">
        <v>482</v>
      </c>
      <c r="F206" s="2"/>
      <c r="G206" s="2"/>
      <c r="H206" s="16">
        <f t="shared" si="3"/>
        <v>1.8072289156626332E-2</v>
      </c>
    </row>
    <row r="207" spans="1:8" ht="13.5" x14ac:dyDescent="0.25">
      <c r="A207" s="11"/>
      <c r="B207" s="10">
        <v>42601</v>
      </c>
      <c r="C207" s="2">
        <v>8.9499999999999993</v>
      </c>
      <c r="D207" s="2">
        <v>8.9499999999999993</v>
      </c>
      <c r="E207" s="2">
        <v>1492</v>
      </c>
      <c r="F207" s="2"/>
      <c r="G207" s="2"/>
      <c r="H207" s="16">
        <f t="shared" si="3"/>
        <v>5.9171597633136098E-2</v>
      </c>
    </row>
    <row r="208" spans="1:8" ht="13.5" x14ac:dyDescent="0.25">
      <c r="A208" s="11"/>
      <c r="B208" s="10">
        <v>42604</v>
      </c>
      <c r="C208" s="2">
        <v>8.9499999999999993</v>
      </c>
      <c r="D208" s="2">
        <v>8.9499999999999993</v>
      </c>
      <c r="E208" s="2">
        <v>0</v>
      </c>
      <c r="F208" s="2"/>
      <c r="G208" s="2"/>
      <c r="H208" s="16">
        <f t="shared" si="3"/>
        <v>0</v>
      </c>
    </row>
    <row r="209" spans="1:8" ht="13.5" x14ac:dyDescent="0.25">
      <c r="A209" s="11"/>
      <c r="B209" s="10">
        <v>42605</v>
      </c>
      <c r="C209" s="2">
        <v>9.2100000000000009</v>
      </c>
      <c r="D209" s="2">
        <v>9.2100000000000009</v>
      </c>
      <c r="E209" s="2">
        <v>9</v>
      </c>
      <c r="F209" s="2"/>
      <c r="G209" s="2"/>
      <c r="H209" s="16">
        <f t="shared" si="3"/>
        <v>2.9050279329609116E-2</v>
      </c>
    </row>
    <row r="210" spans="1:8" ht="13.5" x14ac:dyDescent="0.25">
      <c r="A210" s="11"/>
      <c r="B210" s="10">
        <v>42606</v>
      </c>
      <c r="C210" s="2">
        <v>9.48</v>
      </c>
      <c r="D210" s="2">
        <v>9.48</v>
      </c>
      <c r="E210" s="2">
        <v>928</v>
      </c>
      <c r="F210" s="2"/>
      <c r="G210" s="2"/>
      <c r="H210" s="16">
        <f t="shared" si="3"/>
        <v>2.9315960912052068E-2</v>
      </c>
    </row>
    <row r="211" spans="1:8" ht="13.5" x14ac:dyDescent="0.25">
      <c r="A211" s="11"/>
      <c r="B211" s="10">
        <v>42607</v>
      </c>
      <c r="C211" s="2">
        <v>9.6999999999999993</v>
      </c>
      <c r="D211" s="2">
        <v>9.6999999999999993</v>
      </c>
      <c r="E211" s="2">
        <v>200</v>
      </c>
      <c r="F211" s="2"/>
      <c r="G211" s="2"/>
      <c r="H211" s="16">
        <f t="shared" si="3"/>
        <v>2.32067510548522E-2</v>
      </c>
    </row>
    <row r="212" spans="1:8" ht="13.5" x14ac:dyDescent="0.25">
      <c r="A212" s="11"/>
      <c r="B212" s="10">
        <v>42608</v>
      </c>
      <c r="C212" s="2">
        <v>9.6999999999999993</v>
      </c>
      <c r="D212" s="2">
        <v>9.6999999999999993</v>
      </c>
      <c r="E212" s="2">
        <v>0</v>
      </c>
      <c r="F212" s="2"/>
      <c r="G212" s="2"/>
      <c r="H212" s="16">
        <f t="shared" si="3"/>
        <v>0</v>
      </c>
    </row>
    <row r="213" spans="1:8" ht="13.5" x14ac:dyDescent="0.25">
      <c r="A213" s="11"/>
      <c r="B213" s="10">
        <v>42611</v>
      </c>
      <c r="C213" s="2">
        <v>9.8800000000000008</v>
      </c>
      <c r="D213" s="2">
        <v>9.8800000000000008</v>
      </c>
      <c r="E213" s="2">
        <v>1</v>
      </c>
      <c r="F213" s="2"/>
      <c r="G213" s="2"/>
      <c r="H213" s="16">
        <f t="shared" si="3"/>
        <v>1.8556701030927991E-2</v>
      </c>
    </row>
    <row r="214" spans="1:8" ht="13.5" x14ac:dyDescent="0.25">
      <c r="A214" s="11"/>
      <c r="B214" s="10">
        <v>42612</v>
      </c>
      <c r="C214" s="2">
        <v>9.8800000000000008</v>
      </c>
      <c r="D214" s="2">
        <v>9.8800000000000008</v>
      </c>
      <c r="E214" s="2">
        <v>0</v>
      </c>
      <c r="F214" s="2"/>
      <c r="G214" s="2"/>
      <c r="H214" s="16">
        <f t="shared" si="3"/>
        <v>0</v>
      </c>
    </row>
    <row r="215" spans="1:8" ht="13.5" x14ac:dyDescent="0.25">
      <c r="A215" s="11"/>
      <c r="B215" s="10">
        <v>42613</v>
      </c>
      <c r="C215" s="2">
        <v>9.8800000000000008</v>
      </c>
      <c r="D215" s="2">
        <v>9.8800000000000008</v>
      </c>
      <c r="E215" s="2">
        <v>3</v>
      </c>
      <c r="F215" s="2"/>
      <c r="G215" s="2"/>
      <c r="H215" s="16">
        <f t="shared" si="3"/>
        <v>0</v>
      </c>
    </row>
    <row r="216" spans="1:8" ht="13.5" x14ac:dyDescent="0.25">
      <c r="A216" s="11"/>
      <c r="B216" s="10">
        <v>42614</v>
      </c>
      <c r="C216" s="2">
        <v>9.44</v>
      </c>
      <c r="D216" s="2">
        <v>9.44</v>
      </c>
      <c r="E216" s="2">
        <v>6</v>
      </c>
      <c r="F216" s="2"/>
      <c r="G216" s="2"/>
      <c r="H216" s="16">
        <f t="shared" si="3"/>
        <v>-4.4534412955465716E-2</v>
      </c>
    </row>
    <row r="217" spans="1:8" ht="13.5" x14ac:dyDescent="0.25">
      <c r="A217" s="11"/>
      <c r="B217" s="10">
        <v>42615</v>
      </c>
      <c r="C217" s="2">
        <v>9.86</v>
      </c>
      <c r="D217" s="2">
        <v>9.86</v>
      </c>
      <c r="E217" s="2">
        <v>0</v>
      </c>
      <c r="F217" s="2"/>
      <c r="G217" s="2"/>
      <c r="H217" s="16">
        <f t="shared" si="3"/>
        <v>4.4491525423728806E-2</v>
      </c>
    </row>
    <row r="218" spans="1:8" ht="13.5" x14ac:dyDescent="0.25">
      <c r="A218" s="11"/>
      <c r="B218" s="10">
        <v>42618</v>
      </c>
      <c r="C218" s="2">
        <v>9.89</v>
      </c>
      <c r="D218" s="2">
        <v>9.89</v>
      </c>
      <c r="E218" s="2">
        <v>7</v>
      </c>
      <c r="F218" s="2"/>
      <c r="G218" s="2"/>
      <c r="H218" s="16">
        <f t="shared" si="3"/>
        <v>3.0425963488844967E-3</v>
      </c>
    </row>
    <row r="219" spans="1:8" ht="13.5" x14ac:dyDescent="0.25">
      <c r="A219" s="11"/>
      <c r="B219" s="10">
        <v>42619</v>
      </c>
      <c r="C219" s="2">
        <v>9.9</v>
      </c>
      <c r="D219" s="2">
        <v>9.9</v>
      </c>
      <c r="E219" s="2">
        <v>22</v>
      </c>
      <c r="F219" s="2"/>
      <c r="G219" s="2"/>
      <c r="H219" s="16">
        <f t="shared" si="3"/>
        <v>1.0111223458038206E-3</v>
      </c>
    </row>
    <row r="220" spans="1:8" ht="13.5" x14ac:dyDescent="0.25">
      <c r="A220" s="11"/>
      <c r="B220" s="10">
        <v>42620</v>
      </c>
      <c r="C220" s="2">
        <v>9.4600000000000009</v>
      </c>
      <c r="D220" s="2">
        <v>9.4600000000000009</v>
      </c>
      <c r="E220" s="2">
        <v>0</v>
      </c>
      <c r="F220" s="2"/>
      <c r="G220" s="2"/>
      <c r="H220" s="16">
        <f t="shared" si="3"/>
        <v>-4.4444444444444391E-2</v>
      </c>
    </row>
    <row r="221" spans="1:8" ht="13.5" x14ac:dyDescent="0.25">
      <c r="A221" s="11"/>
      <c r="B221" s="10">
        <v>42621</v>
      </c>
      <c r="C221" s="2">
        <v>9.8800000000000008</v>
      </c>
      <c r="D221" s="2">
        <v>9.8800000000000008</v>
      </c>
      <c r="E221" s="2">
        <v>1</v>
      </c>
      <c r="F221" s="2"/>
      <c r="G221" s="2"/>
      <c r="H221" s="16">
        <f t="shared" si="3"/>
        <v>4.4397463002114154E-2</v>
      </c>
    </row>
    <row r="222" spans="1:8" ht="13.5" x14ac:dyDescent="0.25">
      <c r="A222" s="11"/>
      <c r="B222" s="10">
        <v>42622</v>
      </c>
      <c r="C222" s="2">
        <v>9.89</v>
      </c>
      <c r="D222" s="2">
        <v>9.89</v>
      </c>
      <c r="E222" s="2">
        <v>3</v>
      </c>
      <c r="F222" s="2"/>
      <c r="G222" s="2"/>
      <c r="H222" s="16">
        <f t="shared" si="3"/>
        <v>1.0121457489878326E-3</v>
      </c>
    </row>
    <row r="223" spans="1:8" ht="13.5" x14ac:dyDescent="0.25">
      <c r="A223" s="11"/>
      <c r="B223" s="10">
        <v>42627</v>
      </c>
      <c r="C223" s="2">
        <v>9.89</v>
      </c>
      <c r="D223" s="2">
        <v>9.89</v>
      </c>
      <c r="E223" s="2">
        <v>3</v>
      </c>
      <c r="F223" s="2"/>
      <c r="G223" s="2"/>
      <c r="H223" s="16">
        <f t="shared" si="3"/>
        <v>0</v>
      </c>
    </row>
    <row r="224" spans="1:8" ht="13.5" x14ac:dyDescent="0.25">
      <c r="A224" s="11"/>
      <c r="B224" s="10">
        <v>42628</v>
      </c>
      <c r="C224" s="2">
        <v>9.6</v>
      </c>
      <c r="D224" s="2">
        <v>9.6</v>
      </c>
      <c r="E224" s="2">
        <v>0</v>
      </c>
      <c r="F224" s="2"/>
      <c r="G224" s="2"/>
      <c r="H224" s="16">
        <f t="shared" si="3"/>
        <v>-2.9322548028311517E-2</v>
      </c>
    </row>
    <row r="225" spans="1:8" ht="13.5" x14ac:dyDescent="0.25">
      <c r="A225" s="11"/>
      <c r="B225" s="10">
        <v>42629</v>
      </c>
      <c r="C225" s="2">
        <v>9.4499999999999993</v>
      </c>
      <c r="D225" s="2">
        <v>9.4499999999999993</v>
      </c>
      <c r="E225" s="2">
        <v>17</v>
      </c>
      <c r="F225" s="2"/>
      <c r="G225" s="2"/>
      <c r="H225" s="16">
        <f t="shared" si="3"/>
        <v>-1.5625000000000038E-2</v>
      </c>
    </row>
    <row r="226" spans="1:8" ht="13.5" x14ac:dyDescent="0.25">
      <c r="A226" s="11"/>
      <c r="B226" s="10">
        <v>42632</v>
      </c>
      <c r="C226" s="2">
        <v>9.77</v>
      </c>
      <c r="D226" s="2">
        <v>9.77</v>
      </c>
      <c r="E226" s="2">
        <v>6</v>
      </c>
      <c r="F226" s="2"/>
      <c r="G226" s="2"/>
      <c r="H226" s="16">
        <f t="shared" si="3"/>
        <v>3.3862433862433892E-2</v>
      </c>
    </row>
    <row r="227" spans="1:8" ht="13.5" x14ac:dyDescent="0.25">
      <c r="A227" s="11"/>
      <c r="B227" s="10">
        <v>42633</v>
      </c>
      <c r="C227" s="2">
        <v>9.7899999999999991</v>
      </c>
      <c r="D227" s="2">
        <v>9.7899999999999991</v>
      </c>
      <c r="E227" s="2">
        <v>3</v>
      </c>
      <c r="F227" s="2"/>
      <c r="G227" s="2"/>
      <c r="H227" s="16">
        <f t="shared" si="3"/>
        <v>2.047082906857684E-3</v>
      </c>
    </row>
    <row r="228" spans="1:8" ht="13.5" x14ac:dyDescent="0.25">
      <c r="A228" s="11"/>
      <c r="B228" s="10">
        <v>42634</v>
      </c>
      <c r="C228" s="2">
        <v>9.7899999999999991</v>
      </c>
      <c r="D228" s="2">
        <v>9.7899999999999991</v>
      </c>
      <c r="E228" s="2">
        <v>1</v>
      </c>
      <c r="F228" s="2"/>
      <c r="G228" s="2"/>
      <c r="H228" s="16">
        <f t="shared" si="3"/>
        <v>0</v>
      </c>
    </row>
    <row r="229" spans="1:8" ht="13.5" x14ac:dyDescent="0.25">
      <c r="A229" s="11"/>
      <c r="B229" s="10">
        <v>42635</v>
      </c>
      <c r="C229" s="2">
        <v>9.7899999999999991</v>
      </c>
      <c r="D229" s="2">
        <v>9.7899999999999991</v>
      </c>
      <c r="E229" s="2">
        <v>6</v>
      </c>
      <c r="F229" s="2"/>
      <c r="G229" s="2"/>
      <c r="H229" s="16">
        <f t="shared" si="3"/>
        <v>0</v>
      </c>
    </row>
    <row r="230" spans="1:8" ht="13.5" x14ac:dyDescent="0.25">
      <c r="A230" s="11"/>
      <c r="B230" s="10">
        <v>42636</v>
      </c>
      <c r="C230" s="2">
        <v>9.7799999999999994</v>
      </c>
      <c r="D230" s="2">
        <v>9.7799999999999994</v>
      </c>
      <c r="E230" s="2">
        <v>1</v>
      </c>
      <c r="F230" s="2"/>
      <c r="G230" s="2"/>
      <c r="H230" s="16">
        <f t="shared" si="3"/>
        <v>-1.0214504596526852E-3</v>
      </c>
    </row>
    <row r="231" spans="1:8" ht="13.5" x14ac:dyDescent="0.25">
      <c r="A231" s="11"/>
      <c r="B231" s="10">
        <v>42639</v>
      </c>
      <c r="C231" s="2">
        <v>9.8000000000000007</v>
      </c>
      <c r="D231" s="2">
        <v>9.8000000000000007</v>
      </c>
      <c r="E231" s="2">
        <v>3</v>
      </c>
      <c r="F231" s="2"/>
      <c r="G231" s="2"/>
      <c r="H231" s="16">
        <f t="shared" si="3"/>
        <v>2.0449897750512628E-3</v>
      </c>
    </row>
    <row r="232" spans="1:8" ht="13.5" x14ac:dyDescent="0.25">
      <c r="A232" s="11"/>
      <c r="B232" s="10">
        <v>42640</v>
      </c>
      <c r="C232" s="2">
        <v>9.8699999999999992</v>
      </c>
      <c r="D232" s="2">
        <v>9.8699999999999992</v>
      </c>
      <c r="E232" s="2">
        <v>1</v>
      </c>
      <c r="F232" s="2"/>
      <c r="G232" s="2"/>
      <c r="H232" s="16">
        <f t="shared" si="3"/>
        <v>7.14285714285699E-3</v>
      </c>
    </row>
    <row r="233" spans="1:8" ht="13.5" x14ac:dyDescent="0.25">
      <c r="A233" s="11"/>
      <c r="B233" s="10">
        <v>42641</v>
      </c>
      <c r="C233" s="2">
        <v>9.58</v>
      </c>
      <c r="D233" s="2">
        <v>9.58</v>
      </c>
      <c r="E233" s="2">
        <v>2</v>
      </c>
      <c r="F233" s="2"/>
      <c r="G233" s="2"/>
      <c r="H233" s="16">
        <f t="shared" si="3"/>
        <v>-2.9381965552178233E-2</v>
      </c>
    </row>
    <row r="234" spans="1:8" ht="13.5" x14ac:dyDescent="0.25">
      <c r="A234" s="11"/>
      <c r="B234" s="10">
        <v>42642</v>
      </c>
      <c r="C234" s="2">
        <v>9.15</v>
      </c>
      <c r="D234" s="2">
        <v>9.15</v>
      </c>
      <c r="E234" s="2">
        <v>0</v>
      </c>
      <c r="F234" s="2"/>
      <c r="G234" s="2"/>
      <c r="H234" s="16">
        <f t="shared" si="3"/>
        <v>-4.4885177453027107E-2</v>
      </c>
    </row>
    <row r="235" spans="1:8" ht="13.5" x14ac:dyDescent="0.25">
      <c r="A235" s="11"/>
      <c r="B235" s="10">
        <v>42643</v>
      </c>
      <c r="C235" s="2">
        <v>9.32</v>
      </c>
      <c r="D235" s="2">
        <v>9.32</v>
      </c>
      <c r="E235" s="2">
        <v>55</v>
      </c>
      <c r="F235" s="2"/>
      <c r="G235" s="2"/>
      <c r="H235" s="16">
        <f t="shared" si="3"/>
        <v>1.8579234972677588E-2</v>
      </c>
    </row>
    <row r="236" spans="1:8" ht="13.5" x14ac:dyDescent="0.25">
      <c r="A236" s="11"/>
      <c r="B236" s="10">
        <v>42647</v>
      </c>
      <c r="C236" s="2">
        <v>9.0500000000000007</v>
      </c>
      <c r="D236" s="2">
        <v>9.0500000000000007</v>
      </c>
      <c r="E236" s="2">
        <v>0</v>
      </c>
      <c r="F236" s="2"/>
      <c r="G236" s="2"/>
      <c r="H236" s="16">
        <f t="shared" si="3"/>
        <v>-2.8969957081545018E-2</v>
      </c>
    </row>
    <row r="237" spans="1:8" ht="13.5" x14ac:dyDescent="0.25">
      <c r="A237" s="11"/>
      <c r="B237" s="10">
        <v>42648</v>
      </c>
      <c r="C237" s="2">
        <v>8.56</v>
      </c>
      <c r="D237" s="2">
        <v>8.56</v>
      </c>
      <c r="E237" s="2">
        <v>146</v>
      </c>
      <c r="F237" s="2"/>
      <c r="G237" s="2"/>
      <c r="H237" s="16">
        <f t="shared" si="3"/>
        <v>-5.4143646408839799E-2</v>
      </c>
    </row>
    <row r="238" spans="1:8" ht="13.5" x14ac:dyDescent="0.25">
      <c r="A238" s="11"/>
      <c r="B238" s="10">
        <v>42649</v>
      </c>
      <c r="C238" s="2">
        <v>8.32</v>
      </c>
      <c r="D238" s="2">
        <v>8.32</v>
      </c>
      <c r="E238" s="2">
        <v>28</v>
      </c>
      <c r="F238" s="2"/>
      <c r="G238" s="2"/>
      <c r="H238" s="16">
        <f t="shared" si="3"/>
        <v>-2.8037383177570117E-2</v>
      </c>
    </row>
    <row r="239" spans="1:8" ht="13.5" x14ac:dyDescent="0.25">
      <c r="A239" s="11"/>
      <c r="B239" s="10">
        <v>42650</v>
      </c>
      <c r="C239" s="2">
        <v>8.32</v>
      </c>
      <c r="D239" s="2">
        <v>8.32</v>
      </c>
      <c r="E239" s="2">
        <v>94</v>
      </c>
      <c r="F239" s="2"/>
      <c r="G239" s="2"/>
      <c r="H239" s="16">
        <f t="shared" si="3"/>
        <v>0</v>
      </c>
    </row>
    <row r="240" spans="1:8" ht="13.5" x14ac:dyDescent="0.25">
      <c r="A240" s="11"/>
      <c r="B240" s="10">
        <v>42653</v>
      </c>
      <c r="C240" s="2">
        <v>8.32</v>
      </c>
      <c r="D240" s="2">
        <v>8.32</v>
      </c>
      <c r="E240" s="2">
        <v>0</v>
      </c>
      <c r="F240" s="2"/>
      <c r="G240" s="2"/>
      <c r="H240" s="16">
        <f t="shared" si="3"/>
        <v>0</v>
      </c>
    </row>
    <row r="241" spans="1:8" ht="13.5" x14ac:dyDescent="0.25">
      <c r="A241" s="11"/>
      <c r="B241" s="10">
        <v>42654</v>
      </c>
      <c r="C241" s="2">
        <v>8.09</v>
      </c>
      <c r="D241" s="2">
        <v>8.09</v>
      </c>
      <c r="E241" s="2">
        <v>76</v>
      </c>
      <c r="F241" s="2"/>
      <c r="G241" s="2"/>
      <c r="H241" s="16">
        <f t="shared" si="3"/>
        <v>-2.764423076923082E-2</v>
      </c>
    </row>
    <row r="242" spans="1:8" ht="13.5" x14ac:dyDescent="0.25">
      <c r="A242" s="11"/>
      <c r="B242" s="10">
        <v>42655</v>
      </c>
      <c r="C242" s="2">
        <v>8.09</v>
      </c>
      <c r="D242" s="2">
        <v>8.09</v>
      </c>
      <c r="E242" s="2">
        <v>0</v>
      </c>
      <c r="F242" s="2"/>
      <c r="G242" s="2"/>
      <c r="H242" s="16">
        <f t="shared" si="3"/>
        <v>0</v>
      </c>
    </row>
    <row r="243" spans="1:8" ht="13.5" x14ac:dyDescent="0.25">
      <c r="A243" s="11"/>
      <c r="B243" s="10">
        <v>42656</v>
      </c>
      <c r="C243" s="2">
        <v>8.09</v>
      </c>
      <c r="D243" s="2">
        <v>8.09</v>
      </c>
      <c r="E243" s="2">
        <v>32</v>
      </c>
      <c r="F243" s="2"/>
      <c r="G243" s="2"/>
      <c r="H243" s="16">
        <f t="shared" si="3"/>
        <v>0</v>
      </c>
    </row>
    <row r="244" spans="1:8" ht="13.5" x14ac:dyDescent="0.25">
      <c r="A244" s="11"/>
      <c r="B244" s="10">
        <v>42657</v>
      </c>
      <c r="C244" s="2">
        <v>7.85</v>
      </c>
      <c r="D244" s="2">
        <v>7.85</v>
      </c>
      <c r="E244" s="2">
        <v>50</v>
      </c>
      <c r="F244" s="2"/>
      <c r="G244" s="2"/>
      <c r="H244" s="16">
        <f t="shared" si="3"/>
        <v>-2.9666254635352312E-2</v>
      </c>
    </row>
    <row r="245" spans="1:8" ht="13.5" x14ac:dyDescent="0.25">
      <c r="A245" s="11"/>
      <c r="B245" s="10">
        <v>42660</v>
      </c>
      <c r="C245" s="2">
        <v>7.85</v>
      </c>
      <c r="D245" s="2">
        <v>7.85</v>
      </c>
      <c r="E245" s="2">
        <v>49</v>
      </c>
      <c r="F245" s="2"/>
      <c r="G245" s="2"/>
      <c r="H245" s="16">
        <f t="shared" si="3"/>
        <v>0</v>
      </c>
    </row>
    <row r="246" spans="1:8" ht="13.5" x14ac:dyDescent="0.25">
      <c r="A246" s="11"/>
      <c r="B246" s="10">
        <v>42661</v>
      </c>
      <c r="C246" s="2">
        <v>7.85</v>
      </c>
      <c r="D246" s="2">
        <v>7.85</v>
      </c>
      <c r="E246" s="2">
        <v>0</v>
      </c>
      <c r="F246" s="2"/>
      <c r="G246" s="2"/>
      <c r="H246" s="16">
        <f t="shared" si="3"/>
        <v>0</v>
      </c>
    </row>
    <row r="247" spans="1:8" ht="13.5" x14ac:dyDescent="0.25">
      <c r="A247" s="11"/>
      <c r="B247" s="10">
        <v>42662</v>
      </c>
      <c r="C247" s="2">
        <v>7.85</v>
      </c>
      <c r="D247" s="2">
        <v>7.85</v>
      </c>
      <c r="E247" s="2">
        <v>0</v>
      </c>
      <c r="F247" s="2"/>
      <c r="G247" s="2"/>
      <c r="H247" s="16">
        <f t="shared" si="3"/>
        <v>0</v>
      </c>
    </row>
    <row r="248" spans="1:8" ht="13.5" x14ac:dyDescent="0.25">
      <c r="A248" s="11"/>
      <c r="B248" s="10">
        <v>42663</v>
      </c>
      <c r="C248" s="2">
        <v>7.9</v>
      </c>
      <c r="D248" s="2">
        <v>7.9</v>
      </c>
      <c r="E248" s="2">
        <v>14</v>
      </c>
      <c r="F248" s="2"/>
      <c r="G248" s="2"/>
      <c r="H248" s="16">
        <f t="shared" si="3"/>
        <v>6.3694267515924472E-3</v>
      </c>
    </row>
    <row r="249" spans="1:8" ht="13.5" x14ac:dyDescent="0.25">
      <c r="A249" s="11"/>
      <c r="B249" s="10">
        <v>42664</v>
      </c>
      <c r="C249" s="2">
        <v>8</v>
      </c>
      <c r="D249" s="2">
        <v>8</v>
      </c>
      <c r="E249" s="2">
        <v>2</v>
      </c>
      <c r="F249" s="2"/>
      <c r="G249" s="2"/>
      <c r="H249" s="16">
        <f t="shared" si="3"/>
        <v>1.2658227848101221E-2</v>
      </c>
    </row>
    <row r="250" spans="1:8" ht="13.5" x14ac:dyDescent="0.25">
      <c r="A250" s="11"/>
      <c r="B250" s="10">
        <v>42667</v>
      </c>
      <c r="C250" s="2">
        <v>8.24</v>
      </c>
      <c r="D250" s="2">
        <v>8.24</v>
      </c>
      <c r="E250" s="2">
        <v>86</v>
      </c>
      <c r="F250" s="2"/>
      <c r="G250" s="2"/>
      <c r="H250" s="16">
        <f t="shared" si="3"/>
        <v>3.0000000000000027E-2</v>
      </c>
    </row>
    <row r="251" spans="1:8" ht="13.5" x14ac:dyDescent="0.25">
      <c r="A251" s="11"/>
      <c r="B251" s="10">
        <v>42668</v>
      </c>
      <c r="C251" s="2">
        <v>8.5399999999999991</v>
      </c>
      <c r="D251" s="2">
        <v>8.5399999999999991</v>
      </c>
      <c r="E251" s="2">
        <v>15</v>
      </c>
      <c r="F251" s="2"/>
      <c r="G251" s="2"/>
      <c r="H251" s="16">
        <f t="shared" si="3"/>
        <v>3.6407766990291135E-2</v>
      </c>
    </row>
    <row r="252" spans="1:8" ht="13.5" x14ac:dyDescent="0.25">
      <c r="A252" s="11"/>
      <c r="B252" s="10">
        <v>42669</v>
      </c>
      <c r="C252" s="2">
        <v>8.5399999999999991</v>
      </c>
      <c r="D252" s="2">
        <v>8.5399999999999991</v>
      </c>
      <c r="E252" s="2">
        <v>0</v>
      </c>
      <c r="F252" s="2"/>
      <c r="G252" s="2"/>
      <c r="H252" s="16">
        <f t="shared" si="3"/>
        <v>0</v>
      </c>
    </row>
    <row r="253" spans="1:8" ht="13.5" x14ac:dyDescent="0.25">
      <c r="A253" s="11"/>
      <c r="B253" s="10">
        <v>42670</v>
      </c>
      <c r="C253" s="2">
        <v>8.5399999999999991</v>
      </c>
      <c r="D253" s="2">
        <v>8.5399999999999991</v>
      </c>
      <c r="E253" s="2">
        <v>0</v>
      </c>
      <c r="F253" s="2"/>
      <c r="G253" s="2"/>
      <c r="H253" s="16">
        <f t="shared" si="3"/>
        <v>0</v>
      </c>
    </row>
    <row r="254" spans="1:8" ht="13.5" x14ac:dyDescent="0.25">
      <c r="A254" s="11"/>
      <c r="B254" s="10">
        <v>42671</v>
      </c>
      <c r="C254" s="2">
        <v>8.5399999999999991</v>
      </c>
      <c r="D254" s="2">
        <v>8.5399999999999991</v>
      </c>
      <c r="E254" s="2">
        <v>0</v>
      </c>
      <c r="F254" s="2"/>
      <c r="G254" s="2"/>
      <c r="H254" s="16">
        <f t="shared" si="3"/>
        <v>0</v>
      </c>
    </row>
    <row r="255" spans="1:8" ht="13.5" x14ac:dyDescent="0.25">
      <c r="A255" s="11"/>
      <c r="B255" s="10">
        <v>42674</v>
      </c>
      <c r="C255" s="2">
        <v>8.5399999999999991</v>
      </c>
      <c r="D255" s="2">
        <v>8.5399999999999991</v>
      </c>
      <c r="E255" s="2">
        <v>0</v>
      </c>
      <c r="F255" s="2"/>
      <c r="G255" s="2"/>
      <c r="H255" s="16">
        <f t="shared" si="3"/>
        <v>0</v>
      </c>
    </row>
    <row r="256" spans="1:8" ht="13.5" x14ac:dyDescent="0.25">
      <c r="A256" s="11"/>
      <c r="B256" s="10">
        <v>42675</v>
      </c>
      <c r="C256" s="2">
        <v>8.16</v>
      </c>
      <c r="D256" s="2">
        <v>8.16</v>
      </c>
      <c r="E256" s="2">
        <v>16</v>
      </c>
      <c r="F256" s="2"/>
      <c r="G256" s="2"/>
      <c r="H256" s="16">
        <f t="shared" si="3"/>
        <v>-4.4496487119437829E-2</v>
      </c>
    </row>
    <row r="257" spans="1:8" ht="13.5" x14ac:dyDescent="0.25">
      <c r="A257" s="11"/>
      <c r="B257" s="10">
        <v>42676</v>
      </c>
      <c r="C257" s="2">
        <v>8.16</v>
      </c>
      <c r="D257" s="2">
        <v>8.16</v>
      </c>
      <c r="E257" s="2">
        <v>0</v>
      </c>
      <c r="F257" s="2"/>
      <c r="G257" s="2"/>
      <c r="H257" s="16">
        <f t="shared" si="3"/>
        <v>0</v>
      </c>
    </row>
    <row r="258" spans="1:8" ht="13.5" x14ac:dyDescent="0.25">
      <c r="A258" s="11"/>
      <c r="B258" s="10">
        <v>42677</v>
      </c>
      <c r="C258" s="2">
        <v>8.16</v>
      </c>
      <c r="D258" s="2">
        <v>8.16</v>
      </c>
      <c r="E258" s="2">
        <v>0</v>
      </c>
      <c r="F258" s="2"/>
      <c r="G258" s="2"/>
      <c r="H258" s="16">
        <f t="shared" si="3"/>
        <v>0</v>
      </c>
    </row>
    <row r="259" spans="1:8" ht="13.5" x14ac:dyDescent="0.25">
      <c r="A259" s="11"/>
      <c r="B259" s="10">
        <v>42678</v>
      </c>
      <c r="C259" s="2">
        <v>8.16</v>
      </c>
      <c r="D259" s="2">
        <v>8.16</v>
      </c>
      <c r="E259" s="2">
        <v>0</v>
      </c>
      <c r="F259" s="2"/>
      <c r="G259" s="2"/>
      <c r="H259" s="16">
        <f t="shared" si="3"/>
        <v>0</v>
      </c>
    </row>
    <row r="260" spans="1:8" ht="13.5" x14ac:dyDescent="0.25">
      <c r="A260" s="11"/>
      <c r="B260" s="10">
        <v>42681</v>
      </c>
      <c r="C260" s="2">
        <v>8.16</v>
      </c>
      <c r="D260" s="2">
        <v>8.16</v>
      </c>
      <c r="E260" s="2">
        <v>0</v>
      </c>
      <c r="F260" s="2"/>
      <c r="G260" s="2"/>
      <c r="H260" s="16">
        <f t="shared" si="3"/>
        <v>0</v>
      </c>
    </row>
    <row r="261" spans="1:8" ht="13.5" x14ac:dyDescent="0.25">
      <c r="A261" s="11"/>
      <c r="B261" s="10">
        <v>42682</v>
      </c>
      <c r="C261" s="2">
        <v>8.16</v>
      </c>
      <c r="D261" s="2">
        <v>8.16</v>
      </c>
      <c r="E261" s="2">
        <v>0</v>
      </c>
      <c r="F261" s="2"/>
      <c r="G261" s="2"/>
      <c r="H261" s="16">
        <f t="shared" si="3"/>
        <v>0</v>
      </c>
    </row>
    <row r="262" spans="1:8" ht="13.5" x14ac:dyDescent="0.25">
      <c r="A262" s="11"/>
      <c r="B262" s="10">
        <v>42683</v>
      </c>
      <c r="C262" s="2">
        <v>8.65</v>
      </c>
      <c r="D262" s="2">
        <v>8.65</v>
      </c>
      <c r="E262" s="2">
        <v>194</v>
      </c>
      <c r="F262" s="2"/>
      <c r="G262" s="2"/>
      <c r="H262" s="16">
        <f t="shared" si="3"/>
        <v>6.004901960784316E-2</v>
      </c>
    </row>
    <row r="263" spans="1:8" ht="13.5" x14ac:dyDescent="0.25">
      <c r="A263" s="11"/>
      <c r="B263" s="10">
        <v>42684</v>
      </c>
      <c r="C263" s="2">
        <v>8.4</v>
      </c>
      <c r="D263" s="2">
        <v>8.4</v>
      </c>
      <c r="E263" s="2">
        <v>40</v>
      </c>
      <c r="F263" s="2"/>
      <c r="G263" s="2"/>
      <c r="H263" s="16">
        <f t="shared" ref="H263:H326" si="4">(D263-D262)/D262</f>
        <v>-2.8901734104046242E-2</v>
      </c>
    </row>
    <row r="264" spans="1:8" ht="13.5" x14ac:dyDescent="0.25">
      <c r="A264" s="11"/>
      <c r="B264" s="10">
        <v>42685</v>
      </c>
      <c r="C264" s="2">
        <v>8.4</v>
      </c>
      <c r="D264" s="2">
        <v>8.4</v>
      </c>
      <c r="E264" s="2">
        <v>0</v>
      </c>
      <c r="F264" s="2"/>
      <c r="G264" s="2"/>
      <c r="H264" s="16">
        <f t="shared" si="4"/>
        <v>0</v>
      </c>
    </row>
    <row r="265" spans="1:8" ht="13.5" x14ac:dyDescent="0.25">
      <c r="A265" s="11"/>
      <c r="B265" s="10">
        <v>42688</v>
      </c>
      <c r="C265" s="2">
        <v>8.4</v>
      </c>
      <c r="D265" s="2">
        <v>8.4</v>
      </c>
      <c r="E265" s="2">
        <v>0</v>
      </c>
      <c r="F265" s="2"/>
      <c r="G265" s="2"/>
      <c r="H265" s="16">
        <f t="shared" si="4"/>
        <v>0</v>
      </c>
    </row>
    <row r="266" spans="1:8" ht="13.5" x14ac:dyDescent="0.25">
      <c r="A266" s="11"/>
      <c r="B266" s="10">
        <v>42689</v>
      </c>
      <c r="C266" s="2">
        <v>8.4</v>
      </c>
      <c r="D266" s="2">
        <v>8.4</v>
      </c>
      <c r="E266" s="2">
        <v>0</v>
      </c>
      <c r="F266" s="2"/>
      <c r="G266" s="2"/>
      <c r="H266" s="16">
        <f t="shared" si="4"/>
        <v>0</v>
      </c>
    </row>
    <row r="267" spans="1:8" ht="13.5" x14ac:dyDescent="0.25">
      <c r="A267" s="11"/>
      <c r="B267" s="10">
        <v>42690</v>
      </c>
      <c r="C267" s="2">
        <v>8.6</v>
      </c>
      <c r="D267" s="2">
        <v>8.6</v>
      </c>
      <c r="E267" s="2">
        <v>60</v>
      </c>
      <c r="F267" s="2"/>
      <c r="G267" s="2"/>
      <c r="H267" s="16">
        <f t="shared" si="4"/>
        <v>2.3809523809523725E-2</v>
      </c>
    </row>
    <row r="268" spans="1:8" ht="13.5" x14ac:dyDescent="0.25">
      <c r="A268" s="11"/>
      <c r="B268" s="10">
        <v>42691</v>
      </c>
      <c r="C268" s="2">
        <v>8.6</v>
      </c>
      <c r="D268" s="2">
        <v>8.6</v>
      </c>
      <c r="E268" s="2">
        <v>0</v>
      </c>
      <c r="F268" s="2"/>
      <c r="G268" s="2"/>
      <c r="H268" s="16">
        <f t="shared" si="4"/>
        <v>0</v>
      </c>
    </row>
    <row r="269" spans="1:8" ht="13.5" x14ac:dyDescent="0.25">
      <c r="A269" s="11"/>
      <c r="B269" s="10">
        <v>42692</v>
      </c>
      <c r="C269" s="2">
        <v>8.65</v>
      </c>
      <c r="D269" s="2">
        <v>8.65</v>
      </c>
      <c r="E269" s="2">
        <v>749</v>
      </c>
      <c r="F269" s="2"/>
      <c r="G269" s="2"/>
      <c r="H269" s="16">
        <f t="shared" si="4"/>
        <v>5.8139534883721762E-3</v>
      </c>
    </row>
    <row r="270" spans="1:8" ht="13.5" x14ac:dyDescent="0.25">
      <c r="A270" s="11"/>
      <c r="B270" s="10">
        <v>42695</v>
      </c>
      <c r="C270" s="2">
        <v>8.4</v>
      </c>
      <c r="D270" s="2">
        <v>8.4</v>
      </c>
      <c r="E270" s="2">
        <v>10</v>
      </c>
      <c r="F270" s="2"/>
      <c r="G270" s="2"/>
      <c r="H270" s="16">
        <f t="shared" si="4"/>
        <v>-2.8901734104046242E-2</v>
      </c>
    </row>
    <row r="271" spans="1:8" ht="13.5" x14ac:dyDescent="0.25">
      <c r="A271" s="11"/>
      <c r="B271" s="10">
        <v>42696</v>
      </c>
      <c r="C271" s="2">
        <v>8.65</v>
      </c>
      <c r="D271" s="2">
        <v>8.65</v>
      </c>
      <c r="E271" s="2">
        <v>1100</v>
      </c>
      <c r="F271" s="2"/>
      <c r="G271" s="2"/>
      <c r="H271" s="16">
        <f t="shared" si="4"/>
        <v>2.976190476190476E-2</v>
      </c>
    </row>
    <row r="272" spans="1:8" ht="13.5" x14ac:dyDescent="0.25">
      <c r="A272" s="11"/>
      <c r="B272" s="10">
        <v>42697</v>
      </c>
      <c r="C272" s="2">
        <v>8.65</v>
      </c>
      <c r="D272" s="2">
        <v>8.65</v>
      </c>
      <c r="E272" s="2">
        <v>980</v>
      </c>
      <c r="F272" s="2"/>
      <c r="G272" s="2"/>
      <c r="H272" s="16">
        <f t="shared" si="4"/>
        <v>0</v>
      </c>
    </row>
    <row r="273" spans="1:8" ht="13.5" x14ac:dyDescent="0.25">
      <c r="A273" s="11"/>
      <c r="B273" s="10">
        <v>42698</v>
      </c>
      <c r="C273" s="2">
        <v>8.65</v>
      </c>
      <c r="D273" s="2">
        <v>8.65</v>
      </c>
      <c r="E273" s="2">
        <v>1039</v>
      </c>
      <c r="F273" s="2"/>
      <c r="G273" s="2"/>
      <c r="H273" s="16">
        <f t="shared" si="4"/>
        <v>0</v>
      </c>
    </row>
    <row r="274" spans="1:8" ht="13.5" x14ac:dyDescent="0.25">
      <c r="A274" s="11"/>
      <c r="B274" s="10">
        <v>42699</v>
      </c>
      <c r="C274" s="2">
        <v>8.4</v>
      </c>
      <c r="D274" s="2">
        <v>8.4</v>
      </c>
      <c r="E274" s="2">
        <v>50</v>
      </c>
      <c r="F274" s="2"/>
      <c r="G274" s="2"/>
      <c r="H274" s="16">
        <f t="shared" si="4"/>
        <v>-2.8901734104046242E-2</v>
      </c>
    </row>
    <row r="275" spans="1:8" ht="13.5" x14ac:dyDescent="0.25">
      <c r="A275" s="11"/>
      <c r="B275" s="10">
        <v>42702</v>
      </c>
      <c r="C275" s="2">
        <v>8.18</v>
      </c>
      <c r="D275" s="2">
        <v>8.18</v>
      </c>
      <c r="E275" s="2">
        <v>30</v>
      </c>
      <c r="F275" s="2"/>
      <c r="G275" s="2"/>
      <c r="H275" s="16">
        <f t="shared" si="4"/>
        <v>-2.6190476190476264E-2</v>
      </c>
    </row>
    <row r="276" spans="1:8" ht="13.5" x14ac:dyDescent="0.25">
      <c r="A276" s="11"/>
      <c r="B276" s="10">
        <v>42703</v>
      </c>
      <c r="C276" s="2">
        <v>8.18</v>
      </c>
      <c r="D276" s="2">
        <v>8.18</v>
      </c>
      <c r="E276" s="2">
        <v>0</v>
      </c>
      <c r="F276" s="2"/>
      <c r="G276" s="2"/>
      <c r="H276" s="16">
        <f t="shared" si="4"/>
        <v>0</v>
      </c>
    </row>
    <row r="277" spans="1:8" ht="13.5" x14ac:dyDescent="0.25">
      <c r="A277" s="11"/>
      <c r="B277" s="10">
        <v>42704</v>
      </c>
      <c r="C277" s="2">
        <v>8.18</v>
      </c>
      <c r="D277" s="2">
        <v>8.18</v>
      </c>
      <c r="E277" s="2">
        <v>0</v>
      </c>
      <c r="F277" s="2"/>
      <c r="G277" s="2"/>
      <c r="H277" s="16">
        <f t="shared" si="4"/>
        <v>0</v>
      </c>
    </row>
    <row r="278" spans="1:8" ht="13.5" x14ac:dyDescent="0.25">
      <c r="A278" s="11"/>
      <c r="B278" s="10">
        <v>42705</v>
      </c>
      <c r="C278" s="2">
        <v>8.18</v>
      </c>
      <c r="D278" s="2">
        <v>8.18</v>
      </c>
      <c r="E278" s="2">
        <v>0</v>
      </c>
      <c r="F278" s="2"/>
      <c r="G278" s="2"/>
      <c r="H278" s="16">
        <f t="shared" si="4"/>
        <v>0</v>
      </c>
    </row>
    <row r="279" spans="1:8" ht="13.5" x14ac:dyDescent="0.25">
      <c r="A279" s="11"/>
      <c r="B279" s="10">
        <v>42706</v>
      </c>
      <c r="C279" s="2">
        <v>8.18</v>
      </c>
      <c r="D279" s="2">
        <v>8.18</v>
      </c>
      <c r="E279" s="2">
        <v>20</v>
      </c>
      <c r="F279" s="2"/>
      <c r="G279" s="2"/>
      <c r="H279" s="16">
        <f t="shared" si="4"/>
        <v>0</v>
      </c>
    </row>
    <row r="280" spans="1:8" ht="13.5" x14ac:dyDescent="0.25">
      <c r="A280" s="11"/>
      <c r="B280" s="10">
        <v>42709</v>
      </c>
      <c r="C280" s="2">
        <v>8.18</v>
      </c>
      <c r="D280" s="2">
        <v>8.18</v>
      </c>
      <c r="E280" s="2">
        <v>1</v>
      </c>
      <c r="F280" s="2"/>
      <c r="G280" s="2"/>
      <c r="H280" s="16">
        <f t="shared" si="4"/>
        <v>0</v>
      </c>
    </row>
    <row r="281" spans="1:8" ht="13.5" x14ac:dyDescent="0.25">
      <c r="A281" s="11"/>
      <c r="B281" s="10">
        <v>42710</v>
      </c>
      <c r="C281" s="2">
        <v>8.17</v>
      </c>
      <c r="D281" s="2">
        <v>8.17</v>
      </c>
      <c r="E281" s="2">
        <v>2</v>
      </c>
      <c r="F281" s="2"/>
      <c r="G281" s="2"/>
      <c r="H281" s="16">
        <f t="shared" si="4"/>
        <v>-1.2224938875305363E-3</v>
      </c>
    </row>
    <row r="282" spans="1:8" ht="13.5" x14ac:dyDescent="0.25">
      <c r="A282" s="11"/>
      <c r="B282" s="10">
        <v>42711</v>
      </c>
      <c r="C282" s="2">
        <v>8.18</v>
      </c>
      <c r="D282" s="2">
        <v>8.18</v>
      </c>
      <c r="E282" s="2">
        <v>99</v>
      </c>
      <c r="F282" s="2"/>
      <c r="G282" s="2"/>
      <c r="H282" s="16">
        <f t="shared" si="4"/>
        <v>1.2239902080783092E-3</v>
      </c>
    </row>
    <row r="283" spans="1:8" ht="13.5" x14ac:dyDescent="0.25">
      <c r="A283" s="11"/>
      <c r="B283" s="10">
        <v>42712</v>
      </c>
      <c r="C283" s="2">
        <v>8.18</v>
      </c>
      <c r="D283" s="2">
        <v>8.18</v>
      </c>
      <c r="E283" s="2">
        <v>0</v>
      </c>
      <c r="F283" s="2"/>
      <c r="G283" s="2"/>
      <c r="H283" s="16">
        <f t="shared" si="4"/>
        <v>0</v>
      </c>
    </row>
    <row r="284" spans="1:8" ht="13.5" x14ac:dyDescent="0.25">
      <c r="A284" s="11"/>
      <c r="B284" s="10">
        <v>42713</v>
      </c>
      <c r="C284" s="2">
        <v>8.16</v>
      </c>
      <c r="D284" s="2">
        <v>8.16</v>
      </c>
      <c r="E284" s="2">
        <v>39</v>
      </c>
      <c r="F284" s="2"/>
      <c r="G284" s="2"/>
      <c r="H284" s="16">
        <f t="shared" si="4"/>
        <v>-2.4449877750610726E-3</v>
      </c>
    </row>
    <row r="285" spans="1:8" ht="13.5" x14ac:dyDescent="0.25">
      <c r="A285" s="11"/>
      <c r="B285" s="10">
        <v>42717</v>
      </c>
      <c r="C285" s="2">
        <v>8.16</v>
      </c>
      <c r="D285" s="2">
        <v>8.16</v>
      </c>
      <c r="E285" s="2">
        <v>0</v>
      </c>
      <c r="F285" s="2"/>
      <c r="G285" s="2"/>
      <c r="H285" s="16">
        <f t="shared" si="4"/>
        <v>0</v>
      </c>
    </row>
    <row r="286" spans="1:8" ht="13.5" x14ac:dyDescent="0.25">
      <c r="A286" s="11"/>
      <c r="B286" s="10">
        <v>42718</v>
      </c>
      <c r="C286" s="2">
        <v>8.16</v>
      </c>
      <c r="D286" s="2">
        <v>8.16</v>
      </c>
      <c r="E286" s="2">
        <v>10</v>
      </c>
      <c r="F286" s="2"/>
      <c r="G286" s="2"/>
      <c r="H286" s="16">
        <f t="shared" si="4"/>
        <v>0</v>
      </c>
    </row>
    <row r="287" spans="1:8" ht="13.5" x14ac:dyDescent="0.25">
      <c r="A287" s="11"/>
      <c r="B287" s="10">
        <v>42719</v>
      </c>
      <c r="C287" s="2">
        <v>8.16</v>
      </c>
      <c r="D287" s="2">
        <v>8.16</v>
      </c>
      <c r="E287" s="2">
        <v>0</v>
      </c>
      <c r="F287" s="2"/>
      <c r="G287" s="2"/>
      <c r="H287" s="16">
        <f t="shared" si="4"/>
        <v>0</v>
      </c>
    </row>
    <row r="288" spans="1:8" ht="13.5" x14ac:dyDescent="0.25">
      <c r="A288" s="11"/>
      <c r="B288" s="10">
        <v>42720</v>
      </c>
      <c r="C288" s="2">
        <v>8.16</v>
      </c>
      <c r="D288" s="2">
        <v>8.16</v>
      </c>
      <c r="E288" s="2">
        <v>0</v>
      </c>
      <c r="F288" s="2"/>
      <c r="G288" s="2"/>
      <c r="H288" s="16">
        <f t="shared" si="4"/>
        <v>0</v>
      </c>
    </row>
    <row r="289" spans="1:8" ht="13.5" x14ac:dyDescent="0.25">
      <c r="A289" s="11"/>
      <c r="B289" s="10">
        <v>42723</v>
      </c>
      <c r="C289" s="2">
        <v>7.69</v>
      </c>
      <c r="D289" s="2">
        <v>7.69</v>
      </c>
      <c r="E289" s="2">
        <v>1699</v>
      </c>
      <c r="F289" s="2"/>
      <c r="G289" s="2"/>
      <c r="H289" s="16">
        <f t="shared" si="4"/>
        <v>-5.7598039215686243E-2</v>
      </c>
    </row>
    <row r="290" spans="1:8" ht="13.5" x14ac:dyDescent="0.25">
      <c r="A290" s="11"/>
      <c r="B290" s="10">
        <v>42724</v>
      </c>
      <c r="C290" s="2">
        <v>7.35</v>
      </c>
      <c r="D290" s="2">
        <v>7.35</v>
      </c>
      <c r="E290" s="2">
        <v>0</v>
      </c>
      <c r="F290" s="2"/>
      <c r="G290" s="2"/>
      <c r="H290" s="16">
        <f t="shared" si="4"/>
        <v>-4.4213263979193854E-2</v>
      </c>
    </row>
    <row r="291" spans="1:8" ht="13.5" x14ac:dyDescent="0.25">
      <c r="A291" s="11"/>
      <c r="B291" s="10">
        <v>42725</v>
      </c>
      <c r="C291" s="2">
        <v>7.02</v>
      </c>
      <c r="D291" s="2">
        <v>7.02</v>
      </c>
      <c r="E291" s="2">
        <v>0</v>
      </c>
      <c r="F291" s="2"/>
      <c r="G291" s="2"/>
      <c r="H291" s="16">
        <f t="shared" si="4"/>
        <v>-4.489795918367348E-2</v>
      </c>
    </row>
    <row r="292" spans="1:8" ht="13.5" x14ac:dyDescent="0.25">
      <c r="A292" s="11"/>
      <c r="B292" s="10">
        <v>42726</v>
      </c>
      <c r="C292" s="2">
        <v>6.74</v>
      </c>
      <c r="D292" s="2">
        <v>6.74</v>
      </c>
      <c r="E292" s="2">
        <v>423</v>
      </c>
      <c r="F292" s="2"/>
      <c r="G292" s="2"/>
      <c r="H292" s="16">
        <f t="shared" si="4"/>
        <v>-3.9886039886039795E-2</v>
      </c>
    </row>
    <row r="293" spans="1:8" ht="13.5" x14ac:dyDescent="0.25">
      <c r="A293" s="11"/>
      <c r="B293" s="10">
        <v>42727</v>
      </c>
      <c r="C293" s="2">
        <v>6.75</v>
      </c>
      <c r="D293" s="2">
        <v>6.75</v>
      </c>
      <c r="E293" s="2">
        <v>193</v>
      </c>
      <c r="F293" s="2"/>
      <c r="G293" s="2"/>
      <c r="H293" s="16">
        <f t="shared" si="4"/>
        <v>1.4836795252225203E-3</v>
      </c>
    </row>
    <row r="294" spans="1:8" ht="13.5" x14ac:dyDescent="0.25">
      <c r="A294" s="11"/>
      <c r="B294" s="10">
        <v>42730</v>
      </c>
      <c r="C294" s="2">
        <v>6.75</v>
      </c>
      <c r="D294" s="2">
        <v>6.75</v>
      </c>
      <c r="E294" s="2">
        <v>0</v>
      </c>
      <c r="F294" s="2"/>
      <c r="G294" s="2"/>
      <c r="H294" s="16">
        <f t="shared" si="4"/>
        <v>0</v>
      </c>
    </row>
    <row r="295" spans="1:8" ht="13.5" x14ac:dyDescent="0.25">
      <c r="A295" s="11"/>
      <c r="B295" s="10">
        <v>42731</v>
      </c>
      <c r="C295" s="2">
        <v>6.75</v>
      </c>
      <c r="D295" s="2">
        <v>6.75</v>
      </c>
      <c r="E295" s="2">
        <v>0</v>
      </c>
      <c r="F295" s="2"/>
      <c r="G295" s="2"/>
      <c r="H295" s="16">
        <f t="shared" si="4"/>
        <v>0</v>
      </c>
    </row>
    <row r="296" spans="1:8" ht="13.5" x14ac:dyDescent="0.25">
      <c r="A296" s="11"/>
      <c r="B296" s="10">
        <v>42732</v>
      </c>
      <c r="C296" s="2">
        <v>7.05</v>
      </c>
      <c r="D296" s="2">
        <v>7.05</v>
      </c>
      <c r="E296" s="2">
        <v>4</v>
      </c>
      <c r="F296" s="2"/>
      <c r="G296" s="2"/>
      <c r="H296" s="16">
        <f t="shared" si="4"/>
        <v>4.4444444444444418E-2</v>
      </c>
    </row>
    <row r="297" spans="1:8" ht="13.5" x14ac:dyDescent="0.25">
      <c r="A297" s="11"/>
      <c r="B297" s="10">
        <v>42733</v>
      </c>
      <c r="C297" s="2">
        <v>7.05</v>
      </c>
      <c r="D297" s="2">
        <v>7.05</v>
      </c>
      <c r="E297" s="2">
        <v>0</v>
      </c>
      <c r="F297" s="2"/>
      <c r="G297" s="2"/>
      <c r="H297" s="16">
        <f t="shared" si="4"/>
        <v>0</v>
      </c>
    </row>
    <row r="298" spans="1:8" ht="13.5" x14ac:dyDescent="0.25">
      <c r="A298" s="11"/>
      <c r="B298" s="10">
        <v>42734</v>
      </c>
      <c r="C298" s="2">
        <v>7.05</v>
      </c>
      <c r="D298" s="2">
        <v>7.05</v>
      </c>
      <c r="E298" s="2">
        <v>0</v>
      </c>
      <c r="F298" s="2"/>
      <c r="G298" s="2"/>
      <c r="H298" s="16">
        <f t="shared" si="4"/>
        <v>0</v>
      </c>
    </row>
    <row r="299" spans="1:8" ht="13.5" x14ac:dyDescent="0.25">
      <c r="A299" s="11"/>
      <c r="B299" s="10">
        <v>42737</v>
      </c>
      <c r="C299" s="2">
        <v>7.05</v>
      </c>
      <c r="D299" s="2">
        <v>7.05</v>
      </c>
      <c r="E299" s="2">
        <v>0</v>
      </c>
      <c r="F299" s="2"/>
      <c r="G299" s="2"/>
      <c r="H299" s="16">
        <f t="shared" si="4"/>
        <v>0</v>
      </c>
    </row>
    <row r="300" spans="1:8" ht="13.5" x14ac:dyDescent="0.25">
      <c r="A300" s="11"/>
      <c r="B300" s="10">
        <v>42738</v>
      </c>
      <c r="C300" s="2">
        <v>7.05</v>
      </c>
      <c r="D300" s="2">
        <v>7.05</v>
      </c>
      <c r="E300" s="2">
        <v>0</v>
      </c>
      <c r="F300" s="2"/>
      <c r="G300" s="2"/>
      <c r="H300" s="16">
        <f t="shared" si="4"/>
        <v>0</v>
      </c>
    </row>
    <row r="301" spans="1:8" ht="13.5" x14ac:dyDescent="0.25">
      <c r="A301" s="11"/>
      <c r="B301" s="10">
        <v>42739</v>
      </c>
      <c r="C301" s="2">
        <v>7.05</v>
      </c>
      <c r="D301" s="2">
        <v>7.05</v>
      </c>
      <c r="E301" s="2">
        <v>100</v>
      </c>
      <c r="F301" s="2"/>
      <c r="G301" s="2"/>
      <c r="H301" s="16">
        <f t="shared" si="4"/>
        <v>0</v>
      </c>
    </row>
    <row r="302" spans="1:8" ht="13.5" x14ac:dyDescent="0.25">
      <c r="A302" s="11"/>
      <c r="B302" s="10">
        <v>42740</v>
      </c>
      <c r="C302" s="2">
        <v>7.05</v>
      </c>
      <c r="D302" s="2">
        <v>7.05</v>
      </c>
      <c r="E302" s="2">
        <v>0</v>
      </c>
      <c r="F302" s="2"/>
      <c r="G302" s="2"/>
      <c r="H302" s="16">
        <f t="shared" si="4"/>
        <v>0</v>
      </c>
    </row>
    <row r="303" spans="1:8" ht="13.5" x14ac:dyDescent="0.25">
      <c r="A303" s="11"/>
      <c r="B303" s="10">
        <v>42741</v>
      </c>
      <c r="C303" s="2">
        <v>7.05</v>
      </c>
      <c r="D303" s="2">
        <v>7.05</v>
      </c>
      <c r="E303" s="2">
        <v>0</v>
      </c>
      <c r="F303" s="2"/>
      <c r="G303" s="2"/>
      <c r="H303" s="16">
        <f t="shared" si="4"/>
        <v>0</v>
      </c>
    </row>
    <row r="304" spans="1:8" ht="13.5" x14ac:dyDescent="0.25">
      <c r="A304" s="11"/>
      <c r="B304" s="10">
        <v>42744</v>
      </c>
      <c r="C304" s="2">
        <v>7.05</v>
      </c>
      <c r="D304" s="2">
        <v>7.05</v>
      </c>
      <c r="E304" s="2">
        <v>0</v>
      </c>
      <c r="F304" s="2"/>
      <c r="G304" s="2"/>
      <c r="H304" s="16">
        <f t="shared" si="4"/>
        <v>0</v>
      </c>
    </row>
    <row r="305" spans="1:8" ht="13.5" x14ac:dyDescent="0.25">
      <c r="A305" s="11"/>
      <c r="B305" s="10">
        <v>42745</v>
      </c>
      <c r="C305" s="2">
        <v>7.05</v>
      </c>
      <c r="D305" s="2">
        <v>7.05</v>
      </c>
      <c r="E305" s="2">
        <v>0</v>
      </c>
      <c r="F305" s="2"/>
      <c r="G305" s="2"/>
      <c r="H305" s="16">
        <f t="shared" si="4"/>
        <v>0</v>
      </c>
    </row>
    <row r="306" spans="1:8" ht="13.5" x14ac:dyDescent="0.25">
      <c r="A306" s="11"/>
      <c r="B306" s="10">
        <v>42746</v>
      </c>
      <c r="C306" s="2">
        <v>7.05</v>
      </c>
      <c r="D306" s="2">
        <v>7.05</v>
      </c>
      <c r="E306" s="2">
        <v>150</v>
      </c>
      <c r="F306" s="2"/>
      <c r="G306" s="2"/>
      <c r="H306" s="16">
        <f t="shared" si="4"/>
        <v>0</v>
      </c>
    </row>
    <row r="307" spans="1:8" ht="13.5" x14ac:dyDescent="0.25">
      <c r="A307" s="11"/>
      <c r="B307" s="10">
        <v>42747</v>
      </c>
      <c r="C307" s="2">
        <v>7.36</v>
      </c>
      <c r="D307" s="2">
        <v>7.36</v>
      </c>
      <c r="E307" s="2">
        <v>0</v>
      </c>
      <c r="F307" s="2"/>
      <c r="G307" s="2"/>
      <c r="H307" s="16">
        <f t="shared" si="4"/>
        <v>4.3971631205673829E-2</v>
      </c>
    </row>
    <row r="308" spans="1:8" ht="13.5" x14ac:dyDescent="0.25">
      <c r="A308" s="11"/>
      <c r="B308" s="10">
        <v>42748</v>
      </c>
      <c r="C308" s="2">
        <v>7.46</v>
      </c>
      <c r="D308" s="2">
        <v>7.46</v>
      </c>
      <c r="E308" s="2">
        <v>5</v>
      </c>
      <c r="F308" s="2"/>
      <c r="G308" s="2"/>
      <c r="H308" s="16">
        <f t="shared" si="4"/>
        <v>1.3586956521739081E-2</v>
      </c>
    </row>
    <row r="309" spans="1:8" ht="13.5" x14ac:dyDescent="0.25">
      <c r="A309" s="11"/>
      <c r="B309" s="10">
        <v>42751</v>
      </c>
      <c r="C309" s="2">
        <v>7.69</v>
      </c>
      <c r="D309" s="2">
        <v>7.69</v>
      </c>
      <c r="E309" s="2">
        <v>95</v>
      </c>
      <c r="F309" s="2"/>
      <c r="G309" s="2"/>
      <c r="H309" s="16">
        <f t="shared" si="4"/>
        <v>3.0831099195710514E-2</v>
      </c>
    </row>
    <row r="310" spans="1:8" ht="13.5" x14ac:dyDescent="0.25">
      <c r="A310" s="11"/>
      <c r="B310" s="10">
        <v>42752</v>
      </c>
      <c r="C310" s="2">
        <v>7.89</v>
      </c>
      <c r="D310" s="2">
        <v>7.89</v>
      </c>
      <c r="E310" s="2">
        <v>70</v>
      </c>
      <c r="F310" s="2"/>
      <c r="G310" s="2"/>
      <c r="H310" s="16">
        <f t="shared" si="4"/>
        <v>2.6007802340702116E-2</v>
      </c>
    </row>
    <row r="311" spans="1:8" ht="13.5" x14ac:dyDescent="0.25">
      <c r="A311" s="11"/>
      <c r="B311" s="10">
        <v>42753</v>
      </c>
      <c r="C311" s="2">
        <v>7.9</v>
      </c>
      <c r="D311" s="2">
        <v>7.9</v>
      </c>
      <c r="E311" s="2">
        <v>22</v>
      </c>
      <c r="F311" s="2"/>
      <c r="G311" s="2"/>
      <c r="H311" s="16">
        <f t="shared" si="4"/>
        <v>1.2674271229405165E-3</v>
      </c>
    </row>
    <row r="312" spans="1:8" ht="13.5" x14ac:dyDescent="0.25">
      <c r="A312" s="11"/>
      <c r="B312" s="10">
        <v>42754</v>
      </c>
      <c r="C312" s="2">
        <v>8.15</v>
      </c>
      <c r="D312" s="2">
        <v>8.15</v>
      </c>
      <c r="E312" s="2">
        <v>83</v>
      </c>
      <c r="F312" s="2"/>
      <c r="G312" s="2"/>
      <c r="H312" s="16">
        <f t="shared" si="4"/>
        <v>3.164556962025316E-2</v>
      </c>
    </row>
    <row r="313" spans="1:8" ht="13.5" x14ac:dyDescent="0.25">
      <c r="A313" s="11"/>
      <c r="B313" s="10">
        <v>42755</v>
      </c>
      <c r="C313" s="2">
        <v>8.39</v>
      </c>
      <c r="D313" s="2">
        <v>8.39</v>
      </c>
      <c r="E313" s="2">
        <v>140</v>
      </c>
      <c r="F313" s="2"/>
      <c r="G313" s="2"/>
      <c r="H313" s="16">
        <f t="shared" si="4"/>
        <v>2.9447852760736221E-2</v>
      </c>
    </row>
    <row r="314" spans="1:8" ht="13.5" x14ac:dyDescent="0.25">
      <c r="A314" s="11"/>
      <c r="B314" s="10">
        <v>42758</v>
      </c>
      <c r="C314" s="2">
        <v>8.64</v>
      </c>
      <c r="D314" s="2">
        <v>8.64</v>
      </c>
      <c r="E314" s="2">
        <v>149</v>
      </c>
      <c r="F314" s="2"/>
      <c r="G314" s="2"/>
      <c r="H314" s="16">
        <f t="shared" si="4"/>
        <v>2.9797377830750892E-2</v>
      </c>
    </row>
    <row r="315" spans="1:8" ht="13.5" x14ac:dyDescent="0.25">
      <c r="A315" s="11"/>
      <c r="B315" s="10">
        <v>42759</v>
      </c>
      <c r="C315" s="2">
        <v>8.89</v>
      </c>
      <c r="D315" s="2">
        <v>8.89</v>
      </c>
      <c r="E315" s="2">
        <v>256</v>
      </c>
      <c r="F315" s="2"/>
      <c r="G315" s="2"/>
      <c r="H315" s="16">
        <f t="shared" si="4"/>
        <v>2.8935185185185182E-2</v>
      </c>
    </row>
    <row r="316" spans="1:8" ht="13.5" x14ac:dyDescent="0.25">
      <c r="A316" s="11"/>
      <c r="B316" s="10">
        <v>42760</v>
      </c>
      <c r="C316" s="2">
        <v>8.8699999999999992</v>
      </c>
      <c r="D316" s="2">
        <v>8.8699999999999992</v>
      </c>
      <c r="E316" s="2">
        <v>270</v>
      </c>
      <c r="F316" s="2"/>
      <c r="G316" s="2"/>
      <c r="H316" s="16">
        <f t="shared" si="4"/>
        <v>-2.2497187851520076E-3</v>
      </c>
    </row>
    <row r="317" spans="1:8" ht="13.5" x14ac:dyDescent="0.25">
      <c r="A317" s="11"/>
      <c r="B317" s="10">
        <v>42761</v>
      </c>
      <c r="C317" s="2">
        <v>8.8699999999999992</v>
      </c>
      <c r="D317" s="2">
        <v>8.8699999999999992</v>
      </c>
      <c r="E317" s="2">
        <v>30</v>
      </c>
      <c r="F317" s="2"/>
      <c r="G317" s="2"/>
      <c r="H317" s="16">
        <f t="shared" si="4"/>
        <v>0</v>
      </c>
    </row>
    <row r="318" spans="1:8" ht="13.5" x14ac:dyDescent="0.25">
      <c r="A318" s="11"/>
      <c r="B318" s="10">
        <v>42762</v>
      </c>
      <c r="C318" s="2">
        <v>8.8699999999999992</v>
      </c>
      <c r="D318" s="2">
        <v>8.8699999999999992</v>
      </c>
      <c r="E318" s="2">
        <v>486</v>
      </c>
      <c r="F318" s="2"/>
      <c r="G318" s="2"/>
      <c r="H318" s="16">
        <f t="shared" si="4"/>
        <v>0</v>
      </c>
    </row>
    <row r="319" spans="1:8" ht="13.5" x14ac:dyDescent="0.25">
      <c r="A319" s="11"/>
      <c r="B319" s="10">
        <v>42765</v>
      </c>
      <c r="C319" s="2">
        <v>8.9</v>
      </c>
      <c r="D319" s="2">
        <v>8.9</v>
      </c>
      <c r="E319" s="2">
        <v>825</v>
      </c>
      <c r="F319" s="2"/>
      <c r="G319" s="2"/>
      <c r="H319" s="16">
        <f t="shared" si="4"/>
        <v>3.3821871476889674E-3</v>
      </c>
    </row>
    <row r="320" spans="1:8" ht="13.5" x14ac:dyDescent="0.25">
      <c r="A320" s="11"/>
      <c r="B320" s="10">
        <v>42766</v>
      </c>
      <c r="C320" s="2">
        <v>8.9</v>
      </c>
      <c r="D320" s="2">
        <v>8.9</v>
      </c>
      <c r="E320" s="2">
        <v>518</v>
      </c>
      <c r="F320" s="2"/>
      <c r="G320" s="2"/>
      <c r="H320" s="16">
        <f t="shared" si="4"/>
        <v>0</v>
      </c>
    </row>
    <row r="321" spans="1:8" ht="13.5" x14ac:dyDescent="0.25">
      <c r="A321" s="11"/>
      <c r="B321" s="10">
        <v>42767</v>
      </c>
      <c r="C321" s="2">
        <v>8.9</v>
      </c>
      <c r="D321" s="2">
        <v>8.9</v>
      </c>
      <c r="E321" s="2">
        <v>273</v>
      </c>
      <c r="F321" s="2"/>
      <c r="G321" s="2"/>
      <c r="H321" s="16">
        <f t="shared" si="4"/>
        <v>0</v>
      </c>
    </row>
    <row r="322" spans="1:8" ht="13.5" x14ac:dyDescent="0.25">
      <c r="A322" s="11"/>
      <c r="B322" s="10">
        <v>42768</v>
      </c>
      <c r="C322" s="2">
        <v>8.6999999999999993</v>
      </c>
      <c r="D322" s="2">
        <v>8.6999999999999993</v>
      </c>
      <c r="E322" s="2">
        <v>560</v>
      </c>
      <c r="F322" s="2"/>
      <c r="G322" s="2"/>
      <c r="H322" s="16">
        <f t="shared" si="4"/>
        <v>-2.2471910112359668E-2</v>
      </c>
    </row>
    <row r="323" spans="1:8" ht="13.5" x14ac:dyDescent="0.25">
      <c r="A323" s="11"/>
      <c r="B323" s="10">
        <v>42769</v>
      </c>
      <c r="C323" s="2">
        <v>8.6300000000000008</v>
      </c>
      <c r="D323" s="2">
        <v>8.6300000000000008</v>
      </c>
      <c r="E323" s="2">
        <v>5</v>
      </c>
      <c r="F323" s="2"/>
      <c r="G323" s="2"/>
      <c r="H323" s="16">
        <f t="shared" si="4"/>
        <v>-8.0459770114940828E-3</v>
      </c>
    </row>
    <row r="324" spans="1:8" ht="13.5" x14ac:dyDescent="0.25">
      <c r="A324" s="11"/>
      <c r="B324" s="10">
        <v>42772</v>
      </c>
      <c r="C324" s="2">
        <v>8.6300000000000008</v>
      </c>
      <c r="D324" s="2">
        <v>8.6300000000000008</v>
      </c>
      <c r="E324" s="2">
        <v>0</v>
      </c>
      <c r="F324" s="2"/>
      <c r="G324" s="2"/>
      <c r="H324" s="16">
        <f t="shared" si="4"/>
        <v>0</v>
      </c>
    </row>
    <row r="325" spans="1:8" ht="13.5" x14ac:dyDescent="0.25">
      <c r="A325" s="11"/>
      <c r="B325" s="10">
        <v>42773</v>
      </c>
      <c r="C325" s="2">
        <v>8.65</v>
      </c>
      <c r="D325" s="2">
        <v>8.65</v>
      </c>
      <c r="E325" s="2">
        <v>30</v>
      </c>
      <c r="F325" s="2"/>
      <c r="G325" s="2"/>
      <c r="H325" s="16">
        <f t="shared" si="4"/>
        <v>2.3174971031285716E-3</v>
      </c>
    </row>
    <row r="326" spans="1:8" ht="13.5" x14ac:dyDescent="0.25">
      <c r="A326" s="11"/>
      <c r="B326" s="10">
        <v>42774</v>
      </c>
      <c r="C326" s="2">
        <v>8.9</v>
      </c>
      <c r="D326" s="2">
        <v>8.9</v>
      </c>
      <c r="E326" s="2">
        <v>11</v>
      </c>
      <c r="F326" s="2"/>
      <c r="G326" s="2"/>
      <c r="H326" s="16">
        <f t="shared" si="4"/>
        <v>2.8901734104046242E-2</v>
      </c>
    </row>
    <row r="327" spans="1:8" ht="13.5" x14ac:dyDescent="0.25">
      <c r="A327" s="11"/>
      <c r="B327" s="10">
        <v>42775</v>
      </c>
      <c r="C327" s="2">
        <v>8.9</v>
      </c>
      <c r="D327" s="2">
        <v>8.9</v>
      </c>
      <c r="E327" s="2">
        <v>0</v>
      </c>
      <c r="F327" s="2"/>
      <c r="G327" s="2"/>
      <c r="H327" s="16">
        <f t="shared" ref="H327:H390" si="5">(D327-D326)/D326</f>
        <v>0</v>
      </c>
    </row>
    <row r="328" spans="1:8" ht="13.5" x14ac:dyDescent="0.25">
      <c r="A328" s="11"/>
      <c r="B328" s="10">
        <v>42776</v>
      </c>
      <c r="C328" s="2">
        <v>8.9</v>
      </c>
      <c r="D328" s="2">
        <v>8.9</v>
      </c>
      <c r="E328" s="2">
        <v>0</v>
      </c>
      <c r="F328" s="2"/>
      <c r="G328" s="2"/>
      <c r="H328" s="16">
        <f t="shared" si="5"/>
        <v>0</v>
      </c>
    </row>
    <row r="329" spans="1:8" ht="13.5" x14ac:dyDescent="0.25">
      <c r="A329" s="11"/>
      <c r="B329" s="10">
        <v>42779</v>
      </c>
      <c r="C329" s="2">
        <v>8.9</v>
      </c>
      <c r="D329" s="2">
        <v>8.9</v>
      </c>
      <c r="E329" s="2">
        <v>0</v>
      </c>
      <c r="F329" s="2"/>
      <c r="G329" s="2"/>
      <c r="H329" s="16">
        <f t="shared" si="5"/>
        <v>0</v>
      </c>
    </row>
    <row r="330" spans="1:8" ht="13.5" x14ac:dyDescent="0.25">
      <c r="A330" s="11"/>
      <c r="B330" s="10">
        <v>42780</v>
      </c>
      <c r="C330" s="2">
        <v>8.89</v>
      </c>
      <c r="D330" s="2">
        <v>8.89</v>
      </c>
      <c r="E330" s="2">
        <v>1</v>
      </c>
      <c r="F330" s="2"/>
      <c r="G330" s="2"/>
      <c r="H330" s="16">
        <f t="shared" si="5"/>
        <v>-1.1235955056179536E-3</v>
      </c>
    </row>
    <row r="331" spans="1:8" ht="13.5" x14ac:dyDescent="0.25">
      <c r="A331" s="11"/>
      <c r="B331" s="10">
        <v>42781</v>
      </c>
      <c r="C331" s="2">
        <v>8.6300000000000008</v>
      </c>
      <c r="D331" s="2">
        <v>8.6300000000000008</v>
      </c>
      <c r="E331" s="2">
        <v>1</v>
      </c>
      <c r="F331" s="2"/>
      <c r="G331" s="2"/>
      <c r="H331" s="16">
        <f t="shared" si="5"/>
        <v>-2.9246344206974102E-2</v>
      </c>
    </row>
    <row r="332" spans="1:8" ht="13.5" x14ac:dyDescent="0.25">
      <c r="A332" s="11"/>
      <c r="B332" s="10">
        <v>42782</v>
      </c>
      <c r="C332" s="2">
        <v>8.39</v>
      </c>
      <c r="D332" s="2">
        <v>8.39</v>
      </c>
      <c r="E332" s="2">
        <v>22</v>
      </c>
      <c r="F332" s="2"/>
      <c r="G332" s="2"/>
      <c r="H332" s="16">
        <f t="shared" si="5"/>
        <v>-2.7809965237543477E-2</v>
      </c>
    </row>
    <row r="333" spans="1:8" ht="13.5" x14ac:dyDescent="0.25">
      <c r="A333" s="11"/>
      <c r="B333" s="10">
        <v>42783</v>
      </c>
      <c r="C333" s="2">
        <v>8.3699999999999992</v>
      </c>
      <c r="D333" s="2">
        <v>8.3699999999999992</v>
      </c>
      <c r="E333" s="2">
        <v>55</v>
      </c>
      <c r="F333" s="2"/>
      <c r="G333" s="2"/>
      <c r="H333" s="16">
        <f t="shared" si="5"/>
        <v>-2.3837902264602323E-3</v>
      </c>
    </row>
    <row r="334" spans="1:8" ht="13.5" x14ac:dyDescent="0.25">
      <c r="A334" s="11"/>
      <c r="B334" s="10">
        <v>42786</v>
      </c>
      <c r="C334" s="2">
        <v>8.34</v>
      </c>
      <c r="D334" s="2">
        <v>8.34</v>
      </c>
      <c r="E334" s="2">
        <v>75</v>
      </c>
      <c r="F334" s="2"/>
      <c r="G334" s="2"/>
      <c r="H334" s="16">
        <f t="shared" si="5"/>
        <v>-3.5842293906809277E-3</v>
      </c>
    </row>
    <row r="335" spans="1:8" ht="13.5" x14ac:dyDescent="0.25">
      <c r="A335" s="11"/>
      <c r="B335" s="10">
        <v>42787</v>
      </c>
      <c r="C335" s="2">
        <v>8.34</v>
      </c>
      <c r="D335" s="2">
        <v>8.34</v>
      </c>
      <c r="E335" s="2">
        <v>0</v>
      </c>
      <c r="F335" s="2"/>
      <c r="G335" s="2"/>
      <c r="H335" s="16">
        <f t="shared" si="5"/>
        <v>0</v>
      </c>
    </row>
    <row r="336" spans="1:8" ht="13.5" x14ac:dyDescent="0.25">
      <c r="A336" s="11"/>
      <c r="B336" s="10">
        <v>42788</v>
      </c>
      <c r="C336" s="2">
        <v>8.09</v>
      </c>
      <c r="D336" s="2">
        <v>8.09</v>
      </c>
      <c r="E336" s="2">
        <v>84</v>
      </c>
      <c r="F336" s="2"/>
      <c r="G336" s="2"/>
      <c r="H336" s="16">
        <f t="shared" si="5"/>
        <v>-2.9976019184652279E-2</v>
      </c>
    </row>
    <row r="337" spans="1:8" ht="13.5" x14ac:dyDescent="0.25">
      <c r="A337" s="11"/>
      <c r="B337" s="10">
        <v>42789</v>
      </c>
      <c r="C337" s="2">
        <v>8.4499999999999993</v>
      </c>
      <c r="D337" s="2">
        <v>8.4499999999999993</v>
      </c>
      <c r="E337" s="2">
        <v>214</v>
      </c>
      <c r="F337" s="2"/>
      <c r="G337" s="2"/>
      <c r="H337" s="16">
        <f t="shared" si="5"/>
        <v>4.4499381953028362E-2</v>
      </c>
    </row>
    <row r="338" spans="1:8" ht="13.5" x14ac:dyDescent="0.25">
      <c r="A338" s="11"/>
      <c r="B338" s="10">
        <v>42790</v>
      </c>
      <c r="C338" s="2">
        <v>8.6</v>
      </c>
      <c r="D338" s="2">
        <v>8.6</v>
      </c>
      <c r="E338" s="2">
        <v>5</v>
      </c>
      <c r="F338" s="2"/>
      <c r="G338" s="2"/>
      <c r="H338" s="16">
        <f t="shared" si="5"/>
        <v>1.775147928994087E-2</v>
      </c>
    </row>
    <row r="339" spans="1:8" ht="13.5" x14ac:dyDescent="0.25">
      <c r="A339" s="11"/>
      <c r="B339" s="10">
        <v>42793</v>
      </c>
      <c r="C339" s="2">
        <v>8.6</v>
      </c>
      <c r="D339" s="2">
        <v>8.6</v>
      </c>
      <c r="E339" s="2">
        <v>0</v>
      </c>
      <c r="F339" s="2"/>
      <c r="G339" s="2"/>
      <c r="H339" s="16">
        <f t="shared" si="5"/>
        <v>0</v>
      </c>
    </row>
    <row r="340" spans="1:8" ht="13.5" x14ac:dyDescent="0.25">
      <c r="A340" s="11"/>
      <c r="B340" s="10">
        <v>42794</v>
      </c>
      <c r="C340" s="2">
        <v>8.6</v>
      </c>
      <c r="D340" s="2">
        <v>8.6</v>
      </c>
      <c r="E340" s="2">
        <v>6</v>
      </c>
      <c r="F340" s="2"/>
      <c r="G340" s="2"/>
      <c r="H340" s="16">
        <f t="shared" si="5"/>
        <v>0</v>
      </c>
    </row>
    <row r="341" spans="1:8" ht="13.5" x14ac:dyDescent="0.25">
      <c r="A341" s="11"/>
      <c r="B341" s="10">
        <v>42795</v>
      </c>
      <c r="C341" s="2">
        <v>8.6</v>
      </c>
      <c r="D341" s="2">
        <v>8.6</v>
      </c>
      <c r="E341" s="2">
        <v>120</v>
      </c>
      <c r="F341" s="2"/>
      <c r="G341" s="2"/>
      <c r="H341" s="16">
        <f t="shared" si="5"/>
        <v>0</v>
      </c>
    </row>
    <row r="342" spans="1:8" ht="13.5" x14ac:dyDescent="0.25">
      <c r="A342" s="11"/>
      <c r="B342" s="10">
        <v>42796</v>
      </c>
      <c r="C342" s="2">
        <v>8.35</v>
      </c>
      <c r="D342" s="2">
        <v>8.35</v>
      </c>
      <c r="E342" s="2">
        <v>4600</v>
      </c>
      <c r="F342" s="2"/>
      <c r="G342" s="2"/>
      <c r="H342" s="16">
        <f t="shared" si="5"/>
        <v>-2.9069767441860465E-2</v>
      </c>
    </row>
    <row r="343" spans="1:8" ht="13.5" x14ac:dyDescent="0.25">
      <c r="A343" s="11"/>
      <c r="B343" s="10">
        <v>42797</v>
      </c>
      <c r="C343" s="2">
        <v>8.35</v>
      </c>
      <c r="D343" s="2">
        <v>8.35</v>
      </c>
      <c r="E343" s="2">
        <v>1000</v>
      </c>
      <c r="F343" s="2"/>
      <c r="G343" s="2"/>
      <c r="H343" s="16">
        <f t="shared" si="5"/>
        <v>0</v>
      </c>
    </row>
    <row r="344" spans="1:8" ht="13.5" x14ac:dyDescent="0.25">
      <c r="A344" s="11"/>
      <c r="B344" s="10">
        <v>42800</v>
      </c>
      <c r="C344" s="2">
        <v>8.35</v>
      </c>
      <c r="D344" s="2">
        <v>8.35</v>
      </c>
      <c r="E344" s="2">
        <v>0</v>
      </c>
      <c r="F344" s="2"/>
      <c r="G344" s="2"/>
      <c r="H344" s="16">
        <f t="shared" si="5"/>
        <v>0</v>
      </c>
    </row>
    <row r="345" spans="1:8" ht="13.5" x14ac:dyDescent="0.25">
      <c r="A345" s="11"/>
      <c r="B345" s="10">
        <v>42801</v>
      </c>
      <c r="C345" s="2">
        <v>8.1</v>
      </c>
      <c r="D345" s="2">
        <v>8.1</v>
      </c>
      <c r="E345" s="2">
        <v>0</v>
      </c>
      <c r="F345" s="2"/>
      <c r="G345" s="2"/>
      <c r="H345" s="16">
        <f t="shared" si="5"/>
        <v>-2.9940119760479042E-2</v>
      </c>
    </row>
    <row r="346" spans="1:8" ht="13.5" x14ac:dyDescent="0.25">
      <c r="A346" s="11"/>
      <c r="B346" s="10">
        <v>42802</v>
      </c>
      <c r="C346" s="2">
        <v>7.88</v>
      </c>
      <c r="D346" s="2">
        <v>7.88</v>
      </c>
      <c r="E346" s="2">
        <v>93</v>
      </c>
      <c r="F346" s="2"/>
      <c r="G346" s="2"/>
      <c r="H346" s="16">
        <f t="shared" si="5"/>
        <v>-2.7160493827160466E-2</v>
      </c>
    </row>
    <row r="347" spans="1:8" ht="13.5" x14ac:dyDescent="0.25">
      <c r="A347" s="11"/>
      <c r="B347" s="10">
        <v>42803</v>
      </c>
      <c r="C347" s="2">
        <v>7.53</v>
      </c>
      <c r="D347" s="2">
        <v>7.53</v>
      </c>
      <c r="E347" s="2">
        <v>0</v>
      </c>
      <c r="F347" s="2"/>
      <c r="G347" s="2"/>
      <c r="H347" s="16">
        <f t="shared" si="5"/>
        <v>-4.4416243654822288E-2</v>
      </c>
    </row>
    <row r="348" spans="1:8" ht="13.5" x14ac:dyDescent="0.25">
      <c r="A348" s="11"/>
      <c r="B348" s="10">
        <v>42804</v>
      </c>
      <c r="C348" s="2">
        <v>7.53</v>
      </c>
      <c r="D348" s="2">
        <v>7.53</v>
      </c>
      <c r="E348" s="2">
        <v>0</v>
      </c>
      <c r="F348" s="2"/>
      <c r="G348" s="2"/>
      <c r="H348" s="16">
        <f t="shared" si="5"/>
        <v>0</v>
      </c>
    </row>
    <row r="349" spans="1:8" ht="13.5" x14ac:dyDescent="0.25">
      <c r="A349" s="11"/>
      <c r="B349" s="10">
        <v>42807</v>
      </c>
      <c r="C349" s="2">
        <v>7.53</v>
      </c>
      <c r="D349" s="2">
        <v>7.53</v>
      </c>
      <c r="E349" s="2">
        <v>0</v>
      </c>
      <c r="F349" s="2"/>
      <c r="G349" s="2"/>
      <c r="H349" s="16">
        <f t="shared" si="5"/>
        <v>0</v>
      </c>
    </row>
    <row r="350" spans="1:8" ht="13.5" x14ac:dyDescent="0.25">
      <c r="A350" s="11"/>
      <c r="B350" s="10">
        <v>42808</v>
      </c>
      <c r="C350" s="2">
        <v>7.2</v>
      </c>
      <c r="D350" s="2">
        <v>7.2</v>
      </c>
      <c r="E350" s="2">
        <v>0</v>
      </c>
      <c r="F350" s="2"/>
      <c r="G350" s="2"/>
      <c r="H350" s="16">
        <f t="shared" si="5"/>
        <v>-4.3824701195219133E-2</v>
      </c>
    </row>
    <row r="351" spans="1:8" ht="13.5" x14ac:dyDescent="0.25">
      <c r="A351" s="11"/>
      <c r="B351" s="10">
        <v>42809</v>
      </c>
      <c r="C351" s="2">
        <v>6.8</v>
      </c>
      <c r="D351" s="2">
        <v>6.8</v>
      </c>
      <c r="E351" s="2">
        <v>53</v>
      </c>
      <c r="F351" s="2"/>
      <c r="G351" s="2"/>
      <c r="H351" s="16">
        <f t="shared" si="5"/>
        <v>-5.5555555555555601E-2</v>
      </c>
    </row>
    <row r="352" spans="1:8" ht="13.5" x14ac:dyDescent="0.25">
      <c r="A352" s="11"/>
      <c r="B352" s="10">
        <v>42810</v>
      </c>
      <c r="C352" s="2">
        <v>6.5</v>
      </c>
      <c r="D352" s="2">
        <v>6.5</v>
      </c>
      <c r="E352" s="2">
        <v>0</v>
      </c>
      <c r="F352" s="2"/>
      <c r="G352" s="2"/>
      <c r="H352" s="16">
        <f t="shared" si="5"/>
        <v>-4.4117647058823505E-2</v>
      </c>
    </row>
    <row r="353" spans="1:8" ht="13.5" x14ac:dyDescent="0.25">
      <c r="A353" s="11"/>
      <c r="B353" s="10">
        <v>42811</v>
      </c>
      <c r="C353" s="2">
        <v>6.21</v>
      </c>
      <c r="D353" s="2">
        <v>6.21</v>
      </c>
      <c r="E353" s="2">
        <v>0</v>
      </c>
      <c r="F353" s="2"/>
      <c r="G353" s="2"/>
      <c r="H353" s="16">
        <f t="shared" si="5"/>
        <v>-4.4615384615384619E-2</v>
      </c>
    </row>
    <row r="354" spans="1:8" ht="13.5" x14ac:dyDescent="0.25">
      <c r="A354" s="11"/>
      <c r="B354" s="10">
        <v>42815</v>
      </c>
      <c r="C354" s="2">
        <v>5.94</v>
      </c>
      <c r="D354" s="2">
        <v>5.94</v>
      </c>
      <c r="E354" s="2">
        <v>823</v>
      </c>
      <c r="F354" s="2"/>
      <c r="G354" s="2"/>
      <c r="H354" s="16">
        <f t="shared" si="5"/>
        <v>-4.3478260869565147E-2</v>
      </c>
    </row>
    <row r="355" spans="1:8" ht="13.5" x14ac:dyDescent="0.25">
      <c r="A355" s="11"/>
      <c r="B355" s="10">
        <v>42816</v>
      </c>
      <c r="C355" s="2">
        <v>5.94</v>
      </c>
      <c r="D355" s="2">
        <v>5.94</v>
      </c>
      <c r="E355" s="2">
        <v>0</v>
      </c>
      <c r="F355" s="2"/>
      <c r="G355" s="2"/>
      <c r="H355" s="16">
        <f t="shared" si="5"/>
        <v>0</v>
      </c>
    </row>
    <row r="356" spans="1:8" ht="13.5" x14ac:dyDescent="0.25">
      <c r="A356" s="11"/>
      <c r="B356" s="10">
        <v>42817</v>
      </c>
      <c r="C356" s="2">
        <v>6.11</v>
      </c>
      <c r="D356" s="2">
        <v>6.11</v>
      </c>
      <c r="E356" s="2">
        <v>0</v>
      </c>
      <c r="F356" s="2"/>
      <c r="G356" s="2"/>
      <c r="H356" s="16">
        <f t="shared" si="5"/>
        <v>2.8619528619528607E-2</v>
      </c>
    </row>
    <row r="357" spans="1:8" ht="13.5" x14ac:dyDescent="0.25">
      <c r="A357" s="11"/>
      <c r="B357" s="10">
        <v>42818</v>
      </c>
      <c r="C357" s="2">
        <v>6.11</v>
      </c>
      <c r="D357" s="2">
        <v>6.11</v>
      </c>
      <c r="E357" s="2">
        <v>0</v>
      </c>
      <c r="F357" s="2"/>
      <c r="G357" s="2"/>
      <c r="H357" s="16">
        <f t="shared" si="5"/>
        <v>0</v>
      </c>
    </row>
    <row r="358" spans="1:8" ht="13.5" x14ac:dyDescent="0.25">
      <c r="A358" s="11"/>
      <c r="B358" s="10">
        <v>42821</v>
      </c>
      <c r="C358" s="2">
        <v>6.29</v>
      </c>
      <c r="D358" s="2">
        <v>6.29</v>
      </c>
      <c r="E358" s="2">
        <v>0</v>
      </c>
      <c r="F358" s="2"/>
      <c r="G358" s="2"/>
      <c r="H358" s="16">
        <f t="shared" si="5"/>
        <v>2.9459901800327284E-2</v>
      </c>
    </row>
    <row r="359" spans="1:8" ht="13.5" x14ac:dyDescent="0.25">
      <c r="A359" s="11"/>
      <c r="B359" s="10">
        <v>42822</v>
      </c>
      <c r="C359" s="2">
        <v>6.57</v>
      </c>
      <c r="D359" s="2">
        <v>6.57</v>
      </c>
      <c r="E359" s="2">
        <v>0</v>
      </c>
      <c r="F359" s="2"/>
      <c r="G359" s="2"/>
      <c r="H359" s="16">
        <f t="shared" si="5"/>
        <v>4.4515103338632789E-2</v>
      </c>
    </row>
    <row r="360" spans="1:8" ht="13.5" x14ac:dyDescent="0.25">
      <c r="A360" s="11"/>
      <c r="B360" s="10">
        <v>42823</v>
      </c>
      <c r="C360" s="2">
        <v>6.85</v>
      </c>
      <c r="D360" s="2">
        <v>6.85</v>
      </c>
      <c r="E360" s="2">
        <v>1</v>
      </c>
      <c r="F360" s="2"/>
      <c r="G360" s="2"/>
      <c r="H360" s="16">
        <f t="shared" si="5"/>
        <v>4.2617960426179505E-2</v>
      </c>
    </row>
    <row r="361" spans="1:8" ht="13.5" x14ac:dyDescent="0.25">
      <c r="A361" s="11"/>
      <c r="B361" s="10">
        <v>42824</v>
      </c>
      <c r="C361" s="2">
        <v>7.15</v>
      </c>
      <c r="D361" s="2">
        <v>7.15</v>
      </c>
      <c r="E361" s="2">
        <v>0</v>
      </c>
      <c r="F361" s="2"/>
      <c r="G361" s="2"/>
      <c r="H361" s="16">
        <f t="shared" si="5"/>
        <v>4.379562043795631E-2</v>
      </c>
    </row>
    <row r="362" spans="1:8" ht="13.5" x14ac:dyDescent="0.25">
      <c r="A362" s="11"/>
      <c r="B362" s="10">
        <v>42825</v>
      </c>
      <c r="C362" s="2">
        <v>6.94</v>
      </c>
      <c r="D362" s="2">
        <v>6.94</v>
      </c>
      <c r="E362" s="2">
        <v>0</v>
      </c>
      <c r="F362" s="2"/>
      <c r="G362" s="2"/>
      <c r="H362" s="16">
        <f t="shared" si="5"/>
        <v>-2.9370629370629363E-2</v>
      </c>
    </row>
    <row r="363" spans="1:8" ht="13.5" x14ac:dyDescent="0.25">
      <c r="A363" s="11"/>
      <c r="B363" s="10">
        <v>42828</v>
      </c>
      <c r="C363" s="2">
        <v>6.63</v>
      </c>
      <c r="D363" s="2">
        <v>6.63</v>
      </c>
      <c r="E363" s="2">
        <v>1</v>
      </c>
      <c r="F363" s="2"/>
      <c r="G363" s="2"/>
      <c r="H363" s="16">
        <f t="shared" si="5"/>
        <v>-4.4668587896253671E-2</v>
      </c>
    </row>
    <row r="364" spans="1:8" ht="13.5" x14ac:dyDescent="0.25">
      <c r="A364" s="11"/>
      <c r="B364" s="10">
        <v>42829</v>
      </c>
      <c r="C364" s="2">
        <v>6.56</v>
      </c>
      <c r="D364" s="2">
        <v>6.56</v>
      </c>
      <c r="E364" s="2">
        <v>5</v>
      </c>
      <c r="F364" s="2"/>
      <c r="G364" s="2"/>
      <c r="H364" s="16">
        <f t="shared" si="5"/>
        <v>-1.0558069381598836E-2</v>
      </c>
    </row>
    <row r="365" spans="1:8" ht="13.5" x14ac:dyDescent="0.25">
      <c r="A365" s="11"/>
      <c r="B365" s="10">
        <v>42830</v>
      </c>
      <c r="C365" s="2">
        <v>6.56</v>
      </c>
      <c r="D365" s="2">
        <v>6.56</v>
      </c>
      <c r="E365" s="2">
        <v>0</v>
      </c>
      <c r="F365" s="2"/>
      <c r="G365" s="2"/>
      <c r="H365" s="16">
        <f t="shared" si="5"/>
        <v>0</v>
      </c>
    </row>
    <row r="366" spans="1:8" ht="13.5" x14ac:dyDescent="0.25">
      <c r="A366" s="11"/>
      <c r="B366" s="10">
        <v>42831</v>
      </c>
      <c r="C366" s="2">
        <v>6.56</v>
      </c>
      <c r="D366" s="2">
        <v>6.56</v>
      </c>
      <c r="E366" s="2">
        <v>0</v>
      </c>
      <c r="F366" s="2"/>
      <c r="G366" s="2"/>
      <c r="H366" s="16">
        <f t="shared" si="5"/>
        <v>0</v>
      </c>
    </row>
    <row r="367" spans="1:8" ht="13.5" x14ac:dyDescent="0.25">
      <c r="A367" s="11"/>
      <c r="B367" s="10">
        <v>42832</v>
      </c>
      <c r="C367" s="2">
        <v>6.56</v>
      </c>
      <c r="D367" s="2">
        <v>6.56</v>
      </c>
      <c r="E367" s="2">
        <v>200</v>
      </c>
      <c r="F367" s="2"/>
      <c r="G367" s="2"/>
      <c r="H367" s="16">
        <f t="shared" si="5"/>
        <v>0</v>
      </c>
    </row>
    <row r="368" spans="1:8" ht="13.5" x14ac:dyDescent="0.25">
      <c r="A368" s="11"/>
      <c r="B368" s="10">
        <v>42835</v>
      </c>
      <c r="C368" s="2">
        <v>6.56</v>
      </c>
      <c r="D368" s="2">
        <v>6.56</v>
      </c>
      <c r="E368" s="2">
        <v>508</v>
      </c>
      <c r="F368" s="2"/>
      <c r="G368" s="2"/>
      <c r="H368" s="16">
        <f t="shared" si="5"/>
        <v>0</v>
      </c>
    </row>
    <row r="369" spans="1:8" ht="13.5" x14ac:dyDescent="0.25">
      <c r="A369" s="11"/>
      <c r="B369" s="10">
        <v>42836</v>
      </c>
      <c r="C369" s="2">
        <v>6.56</v>
      </c>
      <c r="D369" s="2">
        <v>6.56</v>
      </c>
      <c r="E369" s="2">
        <v>321</v>
      </c>
      <c r="F369" s="2"/>
      <c r="G369" s="2"/>
      <c r="H369" s="16">
        <f t="shared" si="5"/>
        <v>0</v>
      </c>
    </row>
    <row r="370" spans="1:8" ht="13.5" x14ac:dyDescent="0.25">
      <c r="A370" s="11"/>
      <c r="B370" s="10">
        <v>42837</v>
      </c>
      <c r="C370" s="2">
        <v>6.56</v>
      </c>
      <c r="D370" s="2">
        <v>6.56</v>
      </c>
      <c r="E370" s="2">
        <v>0</v>
      </c>
      <c r="F370" s="2"/>
      <c r="G370" s="2"/>
      <c r="H370" s="16">
        <f t="shared" si="5"/>
        <v>0</v>
      </c>
    </row>
    <row r="371" spans="1:8" ht="13.5" x14ac:dyDescent="0.25">
      <c r="A371" s="11"/>
      <c r="B371" s="10">
        <v>42838</v>
      </c>
      <c r="C371" s="2">
        <v>6.56</v>
      </c>
      <c r="D371" s="2">
        <v>6.56</v>
      </c>
      <c r="E371" s="2">
        <v>0</v>
      </c>
      <c r="F371" s="2"/>
      <c r="G371" s="2"/>
      <c r="H371" s="16">
        <f t="shared" si="5"/>
        <v>0</v>
      </c>
    </row>
    <row r="372" spans="1:8" ht="13.5" x14ac:dyDescent="0.25">
      <c r="A372" s="11"/>
      <c r="B372" s="10">
        <v>42839</v>
      </c>
      <c r="C372" s="2">
        <v>6.27</v>
      </c>
      <c r="D372" s="2">
        <v>6.27</v>
      </c>
      <c r="E372" s="2">
        <v>11</v>
      </c>
      <c r="F372" s="2"/>
      <c r="G372" s="2"/>
      <c r="H372" s="16">
        <f t="shared" si="5"/>
        <v>-4.4207317073170743E-2</v>
      </c>
    </row>
    <row r="373" spans="1:8" ht="13.5" x14ac:dyDescent="0.25">
      <c r="A373" s="11"/>
      <c r="B373" s="10">
        <v>42842</v>
      </c>
      <c r="C373" s="2">
        <v>6.27</v>
      </c>
      <c r="D373" s="2">
        <v>6.27</v>
      </c>
      <c r="E373" s="2">
        <v>0</v>
      </c>
      <c r="F373" s="2"/>
      <c r="G373" s="2"/>
      <c r="H373" s="16">
        <f t="shared" si="5"/>
        <v>0</v>
      </c>
    </row>
    <row r="374" spans="1:8" ht="13.5" x14ac:dyDescent="0.25">
      <c r="A374" s="11"/>
      <c r="B374" s="10">
        <v>42843</v>
      </c>
      <c r="C374" s="2">
        <v>6.55</v>
      </c>
      <c r="D374" s="2">
        <v>6.55</v>
      </c>
      <c r="E374" s="2">
        <v>0</v>
      </c>
      <c r="F374" s="2"/>
      <c r="G374" s="2"/>
      <c r="H374" s="16">
        <f t="shared" si="5"/>
        <v>4.4657097288676277E-2</v>
      </c>
    </row>
    <row r="375" spans="1:8" ht="13.5" x14ac:dyDescent="0.25">
      <c r="A375" s="11"/>
      <c r="B375" s="10">
        <v>42844</v>
      </c>
      <c r="C375" s="2">
        <v>6.63</v>
      </c>
      <c r="D375" s="2">
        <v>6.63</v>
      </c>
      <c r="E375" s="2">
        <v>11</v>
      </c>
      <c r="F375" s="2"/>
      <c r="G375" s="2"/>
      <c r="H375" s="16">
        <f t="shared" si="5"/>
        <v>1.2213740458015279E-2</v>
      </c>
    </row>
    <row r="376" spans="1:8" ht="13.5" x14ac:dyDescent="0.25">
      <c r="A376" s="11"/>
      <c r="B376" s="10">
        <v>42845</v>
      </c>
      <c r="C376" s="2">
        <v>6.63</v>
      </c>
      <c r="D376" s="2">
        <v>6.63</v>
      </c>
      <c r="E376" s="2">
        <v>0</v>
      </c>
      <c r="F376" s="2"/>
      <c r="G376" s="2"/>
      <c r="H376" s="16">
        <f t="shared" si="5"/>
        <v>0</v>
      </c>
    </row>
    <row r="377" spans="1:8" ht="13.5" x14ac:dyDescent="0.25">
      <c r="A377" s="11"/>
      <c r="B377" s="10">
        <v>42846</v>
      </c>
      <c r="C377" s="2">
        <v>6.63</v>
      </c>
      <c r="D377" s="2">
        <v>6.63</v>
      </c>
      <c r="E377" s="2">
        <v>0</v>
      </c>
      <c r="F377" s="2"/>
      <c r="G377" s="2"/>
      <c r="H377" s="16">
        <f t="shared" si="5"/>
        <v>0</v>
      </c>
    </row>
    <row r="378" spans="1:8" ht="13.5" x14ac:dyDescent="0.25">
      <c r="A378" s="11"/>
      <c r="B378" s="10">
        <v>42849</v>
      </c>
      <c r="C378" s="2">
        <v>6.63</v>
      </c>
      <c r="D378" s="2">
        <v>6.63</v>
      </c>
      <c r="E378" s="2">
        <v>0</v>
      </c>
      <c r="F378" s="2"/>
      <c r="G378" s="2"/>
      <c r="H378" s="16">
        <f t="shared" si="5"/>
        <v>0</v>
      </c>
    </row>
    <row r="379" spans="1:8" ht="13.5" x14ac:dyDescent="0.25">
      <c r="A379" s="11"/>
      <c r="B379" s="10">
        <v>42850</v>
      </c>
      <c r="C379" s="2">
        <v>6.68</v>
      </c>
      <c r="D379" s="2">
        <v>6.68</v>
      </c>
      <c r="E379" s="2">
        <v>6</v>
      </c>
      <c r="F379" s="2"/>
      <c r="G379" s="2"/>
      <c r="H379" s="16">
        <f t="shared" si="5"/>
        <v>7.541478129713397E-3</v>
      </c>
    </row>
    <row r="380" spans="1:8" ht="13.5" x14ac:dyDescent="0.25">
      <c r="A380" s="11"/>
      <c r="B380" s="10">
        <v>42851</v>
      </c>
      <c r="C380" s="2">
        <v>6.68</v>
      </c>
      <c r="D380" s="2">
        <v>6.68</v>
      </c>
      <c r="E380" s="2">
        <v>0</v>
      </c>
      <c r="F380" s="2"/>
      <c r="G380" s="2"/>
      <c r="H380" s="16">
        <f t="shared" si="5"/>
        <v>0</v>
      </c>
    </row>
    <row r="381" spans="1:8" ht="13.5" x14ac:dyDescent="0.25">
      <c r="A381" s="11"/>
      <c r="B381" s="10">
        <v>42852</v>
      </c>
      <c r="C381" s="2">
        <v>6.88</v>
      </c>
      <c r="D381" s="2">
        <v>6.88</v>
      </c>
      <c r="E381" s="2">
        <v>70</v>
      </c>
      <c r="F381" s="2"/>
      <c r="G381" s="2"/>
      <c r="H381" s="16">
        <f t="shared" si="5"/>
        <v>2.994011976047907E-2</v>
      </c>
    </row>
    <row r="382" spans="1:8" ht="13.5" x14ac:dyDescent="0.25">
      <c r="A382" s="11"/>
      <c r="B382" s="10">
        <v>42853</v>
      </c>
      <c r="C382" s="2">
        <v>7.02</v>
      </c>
      <c r="D382" s="2">
        <v>7.02</v>
      </c>
      <c r="E382" s="2">
        <v>330</v>
      </c>
      <c r="F382" s="2"/>
      <c r="G382" s="2"/>
      <c r="H382" s="16">
        <f t="shared" si="5"/>
        <v>2.0348837209302278E-2</v>
      </c>
    </row>
    <row r="383" spans="1:8" ht="13.5" x14ac:dyDescent="0.25">
      <c r="A383" s="11"/>
      <c r="B383" s="10">
        <v>42857</v>
      </c>
      <c r="C383" s="2">
        <v>6.81</v>
      </c>
      <c r="D383" s="2">
        <v>6.81</v>
      </c>
      <c r="E383" s="2">
        <v>220</v>
      </c>
      <c r="F383" s="2"/>
      <c r="G383" s="2"/>
      <c r="H383" s="16">
        <f t="shared" si="5"/>
        <v>-2.9914529914529912E-2</v>
      </c>
    </row>
    <row r="384" spans="1:8" ht="13.5" x14ac:dyDescent="0.25">
      <c r="A384" s="11"/>
      <c r="B384" s="10">
        <v>42858</v>
      </c>
      <c r="C384" s="2">
        <v>6.71</v>
      </c>
      <c r="D384" s="2">
        <v>6.71</v>
      </c>
      <c r="E384" s="2">
        <v>88</v>
      </c>
      <c r="F384" s="2"/>
      <c r="G384" s="2"/>
      <c r="H384" s="16">
        <f t="shared" si="5"/>
        <v>-1.4684287812041065E-2</v>
      </c>
    </row>
    <row r="385" spans="1:8" ht="13.5" x14ac:dyDescent="0.25">
      <c r="A385" s="11"/>
      <c r="B385" s="10">
        <v>42859</v>
      </c>
      <c r="C385" s="2">
        <v>6.81</v>
      </c>
      <c r="D385" s="2">
        <v>6.81</v>
      </c>
      <c r="E385" s="2">
        <v>14</v>
      </c>
      <c r="F385" s="2"/>
      <c r="G385" s="2"/>
      <c r="H385" s="16">
        <f t="shared" si="5"/>
        <v>1.4903129657227966E-2</v>
      </c>
    </row>
    <row r="386" spans="1:8" ht="13.5" x14ac:dyDescent="0.25">
      <c r="A386" s="11"/>
      <c r="B386" s="10">
        <v>42860</v>
      </c>
      <c r="C386" s="2">
        <v>6.81</v>
      </c>
      <c r="D386" s="2">
        <v>6.81</v>
      </c>
      <c r="E386" s="2">
        <v>0</v>
      </c>
      <c r="F386" s="2"/>
      <c r="G386" s="2"/>
      <c r="H386" s="16">
        <f t="shared" si="5"/>
        <v>0</v>
      </c>
    </row>
    <row r="387" spans="1:8" ht="13.5" x14ac:dyDescent="0.25">
      <c r="A387" s="11"/>
      <c r="B387" s="10">
        <v>42863</v>
      </c>
      <c r="C387" s="2">
        <v>6.81</v>
      </c>
      <c r="D387" s="2">
        <v>6.81</v>
      </c>
      <c r="E387" s="2">
        <v>0</v>
      </c>
      <c r="F387" s="2"/>
      <c r="G387" s="2"/>
      <c r="H387" s="16">
        <f t="shared" si="5"/>
        <v>0</v>
      </c>
    </row>
    <row r="388" spans="1:8" ht="13.5" x14ac:dyDescent="0.25">
      <c r="A388" s="11"/>
      <c r="B388" s="10">
        <v>42864</v>
      </c>
      <c r="C388" s="2">
        <v>6.81</v>
      </c>
      <c r="D388" s="2">
        <v>6.81</v>
      </c>
      <c r="E388" s="2">
        <v>0</v>
      </c>
      <c r="F388" s="2"/>
      <c r="G388" s="2"/>
      <c r="H388" s="16">
        <f t="shared" si="5"/>
        <v>0</v>
      </c>
    </row>
    <row r="389" spans="1:8" ht="13.5" x14ac:dyDescent="0.25">
      <c r="A389" s="11"/>
      <c r="B389" s="10">
        <v>42865</v>
      </c>
      <c r="C389" s="2">
        <v>6.81</v>
      </c>
      <c r="D389" s="2">
        <v>6.81</v>
      </c>
      <c r="E389" s="2">
        <v>0</v>
      </c>
      <c r="F389" s="2"/>
      <c r="G389" s="2"/>
      <c r="H389" s="16">
        <f t="shared" si="5"/>
        <v>0</v>
      </c>
    </row>
    <row r="390" spans="1:8" ht="13.5" x14ac:dyDescent="0.25">
      <c r="A390" s="11"/>
      <c r="B390" s="10">
        <v>42866</v>
      </c>
      <c r="C390" s="2">
        <v>6.81</v>
      </c>
      <c r="D390" s="2">
        <v>6.81</v>
      </c>
      <c r="E390" s="2">
        <v>420</v>
      </c>
      <c r="F390" s="2"/>
      <c r="G390" s="2"/>
      <c r="H390" s="16">
        <f t="shared" si="5"/>
        <v>0</v>
      </c>
    </row>
    <row r="391" spans="1:8" ht="13.5" x14ac:dyDescent="0.25">
      <c r="A391" s="11"/>
      <c r="B391" s="10">
        <v>42867</v>
      </c>
      <c r="C391" s="2">
        <v>6.81</v>
      </c>
      <c r="D391" s="2">
        <v>6.81</v>
      </c>
      <c r="E391" s="2">
        <v>81</v>
      </c>
      <c r="F391" s="2"/>
      <c r="G391" s="2"/>
      <c r="H391" s="16">
        <f t="shared" ref="H391:H454" si="6">(D391-D390)/D390</f>
        <v>0</v>
      </c>
    </row>
    <row r="392" spans="1:8" ht="13.5" x14ac:dyDescent="0.25">
      <c r="A392" s="11"/>
      <c r="B392" s="10">
        <v>42870</v>
      </c>
      <c r="C392" s="2">
        <v>7.01</v>
      </c>
      <c r="D392" s="2">
        <v>7.01</v>
      </c>
      <c r="E392" s="2">
        <v>0</v>
      </c>
      <c r="F392" s="2"/>
      <c r="G392" s="2"/>
      <c r="H392" s="16">
        <f t="shared" si="6"/>
        <v>2.9368575624082259E-2</v>
      </c>
    </row>
    <row r="393" spans="1:8" ht="13.5" x14ac:dyDescent="0.25">
      <c r="A393" s="11"/>
      <c r="B393" s="10">
        <v>42871</v>
      </c>
      <c r="C393" s="2">
        <v>7.03</v>
      </c>
      <c r="D393" s="2">
        <v>7.03</v>
      </c>
      <c r="E393" s="2">
        <v>11</v>
      </c>
      <c r="F393" s="2"/>
      <c r="G393" s="2"/>
      <c r="H393" s="16">
        <f t="shared" si="6"/>
        <v>2.8530670470756723E-3</v>
      </c>
    </row>
    <row r="394" spans="1:8" ht="13.5" x14ac:dyDescent="0.25">
      <c r="A394" s="11"/>
      <c r="B394" s="10">
        <v>42872</v>
      </c>
      <c r="C394" s="2">
        <v>6.82</v>
      </c>
      <c r="D394" s="2">
        <v>6.82</v>
      </c>
      <c r="E394" s="2">
        <v>220</v>
      </c>
      <c r="F394" s="2"/>
      <c r="G394" s="2"/>
      <c r="H394" s="16">
        <f t="shared" si="6"/>
        <v>-2.9871977240398286E-2</v>
      </c>
    </row>
    <row r="395" spans="1:8" ht="13.5" x14ac:dyDescent="0.25">
      <c r="A395" s="11"/>
      <c r="B395" s="10">
        <v>42873</v>
      </c>
      <c r="C395" s="2">
        <v>7</v>
      </c>
      <c r="D395" s="2">
        <v>7</v>
      </c>
      <c r="E395" s="2">
        <v>1000</v>
      </c>
      <c r="F395" s="2"/>
      <c r="G395" s="2"/>
      <c r="H395" s="16">
        <f t="shared" si="6"/>
        <v>2.63929618768328E-2</v>
      </c>
    </row>
    <row r="396" spans="1:8" ht="13.5" x14ac:dyDescent="0.25">
      <c r="A396" s="11"/>
      <c r="B396" s="10">
        <v>42874</v>
      </c>
      <c r="C396" s="2">
        <v>7</v>
      </c>
      <c r="D396" s="2">
        <v>7</v>
      </c>
      <c r="E396" s="2">
        <v>129</v>
      </c>
      <c r="F396" s="2"/>
      <c r="G396" s="2"/>
      <c r="H396" s="16">
        <f t="shared" si="6"/>
        <v>0</v>
      </c>
    </row>
    <row r="397" spans="1:8" ht="13.5" x14ac:dyDescent="0.25">
      <c r="A397" s="11"/>
      <c r="B397" s="10">
        <v>42877</v>
      </c>
      <c r="C397" s="2">
        <v>7</v>
      </c>
      <c r="D397" s="2">
        <v>7</v>
      </c>
      <c r="E397" s="2">
        <v>0</v>
      </c>
      <c r="F397" s="2"/>
      <c r="G397" s="2"/>
      <c r="H397" s="16">
        <f t="shared" si="6"/>
        <v>0</v>
      </c>
    </row>
    <row r="398" spans="1:8" ht="13.5" x14ac:dyDescent="0.25">
      <c r="A398" s="11"/>
      <c r="B398" s="10">
        <v>42878</v>
      </c>
      <c r="C398" s="2">
        <v>7</v>
      </c>
      <c r="D398" s="2">
        <v>7</v>
      </c>
      <c r="E398" s="2">
        <v>0</v>
      </c>
      <c r="F398" s="2"/>
      <c r="G398" s="2"/>
      <c r="H398" s="16">
        <f t="shared" si="6"/>
        <v>0</v>
      </c>
    </row>
    <row r="399" spans="1:8" ht="13.5" x14ac:dyDescent="0.25">
      <c r="A399" s="11"/>
      <c r="B399" s="10">
        <v>42879</v>
      </c>
      <c r="C399" s="2">
        <v>7</v>
      </c>
      <c r="D399" s="2">
        <v>7</v>
      </c>
      <c r="E399" s="2">
        <v>0</v>
      </c>
      <c r="F399" s="2"/>
      <c r="G399" s="2"/>
      <c r="H399" s="16">
        <f t="shared" si="6"/>
        <v>0</v>
      </c>
    </row>
    <row r="400" spans="1:8" ht="13.5" x14ac:dyDescent="0.25">
      <c r="A400" s="11"/>
      <c r="B400" s="10">
        <v>42880</v>
      </c>
      <c r="C400" s="2">
        <v>7</v>
      </c>
      <c r="D400" s="2">
        <v>7</v>
      </c>
      <c r="E400" s="2">
        <v>0</v>
      </c>
      <c r="F400" s="2"/>
      <c r="G400" s="2"/>
      <c r="H400" s="16">
        <f t="shared" si="6"/>
        <v>0</v>
      </c>
    </row>
    <row r="401" spans="1:8" ht="13.5" x14ac:dyDescent="0.25">
      <c r="A401" s="11"/>
      <c r="B401" s="10">
        <v>42881</v>
      </c>
      <c r="C401" s="2">
        <v>7</v>
      </c>
      <c r="D401" s="2">
        <v>7</v>
      </c>
      <c r="E401" s="2">
        <v>0</v>
      </c>
      <c r="F401" s="2"/>
      <c r="G401" s="2"/>
      <c r="H401" s="16">
        <f t="shared" si="6"/>
        <v>0</v>
      </c>
    </row>
    <row r="402" spans="1:8" ht="13.5" x14ac:dyDescent="0.25">
      <c r="A402" s="11"/>
      <c r="B402" s="10">
        <v>42884</v>
      </c>
      <c r="C402" s="2">
        <v>7</v>
      </c>
      <c r="D402" s="2">
        <v>7</v>
      </c>
      <c r="E402" s="2">
        <v>0</v>
      </c>
      <c r="F402" s="2"/>
      <c r="G402" s="2"/>
      <c r="H402" s="16">
        <f t="shared" si="6"/>
        <v>0</v>
      </c>
    </row>
    <row r="403" spans="1:8" ht="13.5" x14ac:dyDescent="0.25">
      <c r="A403" s="11"/>
      <c r="B403" s="10">
        <v>42885</v>
      </c>
      <c r="C403" s="2">
        <v>7</v>
      </c>
      <c r="D403" s="2">
        <v>7</v>
      </c>
      <c r="E403" s="2">
        <v>50</v>
      </c>
      <c r="F403" s="2"/>
      <c r="G403" s="2"/>
      <c r="H403" s="16">
        <f t="shared" si="6"/>
        <v>0</v>
      </c>
    </row>
    <row r="404" spans="1:8" ht="13.5" x14ac:dyDescent="0.25">
      <c r="A404" s="11"/>
      <c r="B404" s="10">
        <v>42886</v>
      </c>
      <c r="C404" s="2">
        <v>6.79</v>
      </c>
      <c r="D404" s="2">
        <v>6.79</v>
      </c>
      <c r="E404" s="2">
        <v>100</v>
      </c>
      <c r="F404" s="2"/>
      <c r="G404" s="2"/>
      <c r="H404" s="16">
        <f t="shared" si="6"/>
        <v>-2.9999999999999995E-2</v>
      </c>
    </row>
    <row r="405" spans="1:8" ht="13.5" x14ac:dyDescent="0.25">
      <c r="A405" s="11"/>
      <c r="B405" s="10">
        <v>42887</v>
      </c>
      <c r="C405" s="2">
        <v>6.79</v>
      </c>
      <c r="D405" s="2">
        <v>6.79</v>
      </c>
      <c r="E405" s="2">
        <v>0</v>
      </c>
      <c r="F405" s="2"/>
      <c r="G405" s="2"/>
      <c r="H405" s="16">
        <f t="shared" si="6"/>
        <v>0</v>
      </c>
    </row>
    <row r="406" spans="1:8" ht="13.5" x14ac:dyDescent="0.25">
      <c r="A406" s="11"/>
      <c r="B406" s="10">
        <v>42888</v>
      </c>
      <c r="C406" s="2">
        <v>6.9</v>
      </c>
      <c r="D406" s="2">
        <v>6.9</v>
      </c>
      <c r="E406" s="2">
        <v>1</v>
      </c>
      <c r="F406" s="2"/>
      <c r="G406" s="2"/>
      <c r="H406" s="16">
        <f t="shared" si="6"/>
        <v>1.6200294550810061E-2</v>
      </c>
    </row>
    <row r="407" spans="1:8" ht="13.5" x14ac:dyDescent="0.25">
      <c r="A407" s="11"/>
      <c r="B407" s="10">
        <v>42891</v>
      </c>
      <c r="C407" s="2">
        <v>6.9</v>
      </c>
      <c r="D407" s="2">
        <v>6.9</v>
      </c>
      <c r="E407" s="2">
        <v>0</v>
      </c>
      <c r="F407" s="2"/>
      <c r="G407" s="2"/>
      <c r="H407" s="16">
        <f t="shared" si="6"/>
        <v>0</v>
      </c>
    </row>
    <row r="408" spans="1:8" ht="13.5" x14ac:dyDescent="0.25">
      <c r="A408" s="11"/>
      <c r="B408" s="10">
        <v>42892</v>
      </c>
      <c r="C408" s="2">
        <v>7</v>
      </c>
      <c r="D408" s="2">
        <v>7</v>
      </c>
      <c r="E408" s="2">
        <v>5</v>
      </c>
      <c r="F408" s="2"/>
      <c r="G408" s="2"/>
      <c r="H408" s="16">
        <f t="shared" si="6"/>
        <v>1.4492753623188354E-2</v>
      </c>
    </row>
    <row r="409" spans="1:8" ht="13.5" x14ac:dyDescent="0.25">
      <c r="A409" s="11"/>
      <c r="B409" s="10">
        <v>42893</v>
      </c>
      <c r="C409" s="2">
        <v>7</v>
      </c>
      <c r="D409" s="2">
        <v>7</v>
      </c>
      <c r="E409" s="2">
        <v>0</v>
      </c>
      <c r="F409" s="2"/>
      <c r="G409" s="2"/>
      <c r="H409" s="16">
        <f t="shared" si="6"/>
        <v>0</v>
      </c>
    </row>
    <row r="410" spans="1:8" ht="13.5" x14ac:dyDescent="0.25">
      <c r="A410" s="11"/>
      <c r="B410" s="10">
        <v>42894</v>
      </c>
      <c r="C410" s="2">
        <v>7.21</v>
      </c>
      <c r="D410" s="2">
        <v>7.21</v>
      </c>
      <c r="E410" s="2">
        <v>500</v>
      </c>
      <c r="F410" s="2"/>
      <c r="G410" s="2"/>
      <c r="H410" s="16">
        <f t="shared" si="6"/>
        <v>2.9999999999999995E-2</v>
      </c>
    </row>
    <row r="411" spans="1:8" ht="13.5" x14ac:dyDescent="0.25">
      <c r="A411" s="11"/>
      <c r="B411" s="10">
        <v>42895</v>
      </c>
      <c r="C411" s="2">
        <v>7.01</v>
      </c>
      <c r="D411" s="2">
        <v>7.01</v>
      </c>
      <c r="E411" s="2">
        <v>60</v>
      </c>
      <c r="F411" s="2"/>
      <c r="G411" s="2"/>
      <c r="H411" s="16">
        <f t="shared" si="6"/>
        <v>-2.773925104022194E-2</v>
      </c>
    </row>
    <row r="412" spans="1:8" ht="13.5" x14ac:dyDescent="0.25">
      <c r="A412" s="11"/>
      <c r="B412" s="10">
        <v>42898</v>
      </c>
      <c r="C412" s="2">
        <v>7.22</v>
      </c>
      <c r="D412" s="2">
        <v>7.22</v>
      </c>
      <c r="E412" s="2">
        <v>0</v>
      </c>
      <c r="F412" s="2"/>
      <c r="G412" s="2"/>
      <c r="H412" s="16">
        <f t="shared" si="6"/>
        <v>2.9957203994293861E-2</v>
      </c>
    </row>
    <row r="413" spans="1:8" ht="13.5" x14ac:dyDescent="0.25">
      <c r="A413" s="11"/>
      <c r="B413" s="10">
        <v>42899</v>
      </c>
      <c r="C413" s="2">
        <v>7.34</v>
      </c>
      <c r="D413" s="2">
        <v>7.34</v>
      </c>
      <c r="E413" s="2">
        <v>112</v>
      </c>
      <c r="F413" s="2"/>
      <c r="G413" s="2"/>
      <c r="H413" s="16">
        <f t="shared" si="6"/>
        <v>1.6620498614958464E-2</v>
      </c>
    </row>
    <row r="414" spans="1:8" ht="13.5" x14ac:dyDescent="0.25">
      <c r="A414" s="11"/>
      <c r="B414" s="10">
        <v>42900</v>
      </c>
      <c r="C414" s="2">
        <v>7.34</v>
      </c>
      <c r="D414" s="2">
        <v>7.34</v>
      </c>
      <c r="E414" s="2">
        <v>216</v>
      </c>
      <c r="F414" s="2"/>
      <c r="G414" s="2"/>
      <c r="H414" s="16">
        <f t="shared" si="6"/>
        <v>0</v>
      </c>
    </row>
    <row r="415" spans="1:8" ht="13.5" x14ac:dyDescent="0.25">
      <c r="A415" s="11"/>
      <c r="B415" s="10">
        <v>42901</v>
      </c>
      <c r="C415" s="2">
        <v>7.34</v>
      </c>
      <c r="D415" s="2">
        <v>7.34</v>
      </c>
      <c r="E415" s="2">
        <v>479</v>
      </c>
      <c r="F415" s="2"/>
      <c r="G415" s="2"/>
      <c r="H415" s="16">
        <f t="shared" si="6"/>
        <v>0</v>
      </c>
    </row>
    <row r="416" spans="1:8" ht="13.5" x14ac:dyDescent="0.25">
      <c r="A416" s="11"/>
      <c r="B416" s="10">
        <v>42902</v>
      </c>
      <c r="C416" s="2">
        <v>7.34</v>
      </c>
      <c r="D416" s="2">
        <v>7.34</v>
      </c>
      <c r="E416" s="2">
        <v>100</v>
      </c>
      <c r="F416" s="2"/>
      <c r="G416" s="2"/>
      <c r="H416" s="16">
        <f t="shared" si="6"/>
        <v>0</v>
      </c>
    </row>
    <row r="417" spans="1:8" ht="13.5" x14ac:dyDescent="0.25">
      <c r="A417" s="11"/>
      <c r="B417" s="10">
        <v>42905</v>
      </c>
      <c r="C417" s="2">
        <v>7.12</v>
      </c>
      <c r="D417" s="2">
        <v>7.12</v>
      </c>
      <c r="E417" s="2">
        <v>40</v>
      </c>
      <c r="F417" s="2"/>
      <c r="G417" s="2"/>
      <c r="H417" s="16">
        <f t="shared" si="6"/>
        <v>-2.9972752043596698E-2</v>
      </c>
    </row>
    <row r="418" spans="1:8" ht="13.5" x14ac:dyDescent="0.25">
      <c r="A418" s="11"/>
      <c r="B418" s="10">
        <v>42906</v>
      </c>
      <c r="C418" s="2">
        <v>6.91</v>
      </c>
      <c r="D418" s="2">
        <v>6.91</v>
      </c>
      <c r="E418" s="2">
        <v>23</v>
      </c>
      <c r="F418" s="2"/>
      <c r="G418" s="2"/>
      <c r="H418" s="16">
        <f t="shared" si="6"/>
        <v>-2.9494382022471906E-2</v>
      </c>
    </row>
    <row r="419" spans="1:8" ht="13.5" x14ac:dyDescent="0.25">
      <c r="A419" s="11"/>
      <c r="B419" s="10">
        <v>42907</v>
      </c>
      <c r="C419" s="2">
        <v>6.61</v>
      </c>
      <c r="D419" s="2">
        <v>6.61</v>
      </c>
      <c r="E419" s="2">
        <v>10</v>
      </c>
      <c r="F419" s="2"/>
      <c r="G419" s="2"/>
      <c r="H419" s="16">
        <f t="shared" si="6"/>
        <v>-4.341534008683065E-2</v>
      </c>
    </row>
    <row r="420" spans="1:8" ht="13.5" x14ac:dyDescent="0.25">
      <c r="A420" s="11"/>
      <c r="B420" s="10">
        <v>42908</v>
      </c>
      <c r="C420" s="2">
        <v>6.61</v>
      </c>
      <c r="D420" s="2">
        <v>6.61</v>
      </c>
      <c r="E420" s="2">
        <v>0</v>
      </c>
      <c r="F420" s="2"/>
      <c r="G420" s="2"/>
      <c r="H420" s="16">
        <f t="shared" si="6"/>
        <v>0</v>
      </c>
    </row>
    <row r="421" spans="1:8" ht="13.5" x14ac:dyDescent="0.25">
      <c r="A421" s="11"/>
      <c r="B421" s="10">
        <v>42909</v>
      </c>
      <c r="C421" s="2">
        <v>6.61</v>
      </c>
      <c r="D421" s="2">
        <v>6.61</v>
      </c>
      <c r="E421" s="2">
        <v>0</v>
      </c>
      <c r="F421" s="2"/>
      <c r="G421" s="2"/>
      <c r="H421" s="16">
        <f t="shared" si="6"/>
        <v>0</v>
      </c>
    </row>
    <row r="422" spans="1:8" ht="13.5" x14ac:dyDescent="0.25">
      <c r="A422" s="11"/>
      <c r="B422" s="10">
        <v>42914</v>
      </c>
      <c r="C422" s="2">
        <v>6.61</v>
      </c>
      <c r="D422" s="2">
        <v>6.61</v>
      </c>
      <c r="E422" s="2">
        <v>0</v>
      </c>
      <c r="F422" s="2"/>
      <c r="G422" s="2"/>
      <c r="H422" s="16">
        <f t="shared" si="6"/>
        <v>0</v>
      </c>
    </row>
    <row r="423" spans="1:8" ht="13.5" x14ac:dyDescent="0.25">
      <c r="A423" s="11"/>
      <c r="B423" s="10">
        <v>42915</v>
      </c>
      <c r="C423" s="2">
        <v>6.61</v>
      </c>
      <c r="D423" s="2">
        <v>6.61</v>
      </c>
      <c r="E423" s="2">
        <v>0</v>
      </c>
      <c r="F423" s="2"/>
      <c r="G423" s="2"/>
      <c r="H423" s="16">
        <f t="shared" si="6"/>
        <v>0</v>
      </c>
    </row>
    <row r="424" spans="1:8" ht="13.5" x14ac:dyDescent="0.25">
      <c r="A424" s="11"/>
      <c r="B424" s="10">
        <v>42916</v>
      </c>
      <c r="C424" s="2">
        <v>6.61</v>
      </c>
      <c r="D424" s="2">
        <v>6.61</v>
      </c>
      <c r="E424" s="2">
        <v>0</v>
      </c>
      <c r="F424" s="2"/>
      <c r="G424" s="2"/>
      <c r="H424" s="16">
        <f t="shared" si="6"/>
        <v>0</v>
      </c>
    </row>
    <row r="425" spans="1:8" ht="13.5" x14ac:dyDescent="0.25">
      <c r="A425" s="11"/>
      <c r="B425" s="10">
        <v>42919</v>
      </c>
      <c r="C425" s="2">
        <v>6.61</v>
      </c>
      <c r="D425" s="2">
        <v>6.61</v>
      </c>
      <c r="E425" s="2">
        <v>0</v>
      </c>
      <c r="F425" s="2"/>
      <c r="G425" s="2"/>
      <c r="H425" s="16">
        <f t="shared" si="6"/>
        <v>0</v>
      </c>
    </row>
    <row r="426" spans="1:8" ht="13.5" x14ac:dyDescent="0.25">
      <c r="A426" s="11"/>
      <c r="B426" s="10">
        <v>42920</v>
      </c>
      <c r="C426" s="2">
        <v>6.45</v>
      </c>
      <c r="D426" s="2">
        <v>6.45</v>
      </c>
      <c r="E426" s="2">
        <v>5</v>
      </c>
      <c r="F426" s="2"/>
      <c r="G426" s="2"/>
      <c r="H426" s="16">
        <f t="shared" si="6"/>
        <v>-2.4205748865355543E-2</v>
      </c>
    </row>
    <row r="427" spans="1:8" ht="13.5" x14ac:dyDescent="0.25">
      <c r="A427" s="11"/>
      <c r="B427" s="10">
        <v>42921</v>
      </c>
      <c r="C427" s="2">
        <v>6.45</v>
      </c>
      <c r="D427" s="2">
        <v>6.45</v>
      </c>
      <c r="E427" s="2">
        <v>34</v>
      </c>
      <c r="F427" s="2"/>
      <c r="G427" s="2"/>
      <c r="H427" s="16">
        <f t="shared" si="6"/>
        <v>0</v>
      </c>
    </row>
    <row r="428" spans="1:8" ht="13.5" x14ac:dyDescent="0.25">
      <c r="A428" s="11"/>
      <c r="B428" s="10">
        <v>42922</v>
      </c>
      <c r="C428" s="2">
        <v>6.45</v>
      </c>
      <c r="D428" s="2">
        <v>6.45</v>
      </c>
      <c r="E428" s="2">
        <v>0</v>
      </c>
      <c r="F428" s="2"/>
      <c r="G428" s="2"/>
      <c r="H428" s="16">
        <f t="shared" si="6"/>
        <v>0</v>
      </c>
    </row>
    <row r="429" spans="1:8" ht="13.5" x14ac:dyDescent="0.25">
      <c r="A429" s="11"/>
      <c r="B429" s="10">
        <v>42923</v>
      </c>
      <c r="C429" s="2">
        <v>6.45</v>
      </c>
      <c r="D429" s="2">
        <v>6.45</v>
      </c>
      <c r="E429" s="2">
        <v>560</v>
      </c>
      <c r="F429" s="2"/>
      <c r="G429" s="2"/>
      <c r="H429" s="16">
        <f t="shared" si="6"/>
        <v>0</v>
      </c>
    </row>
    <row r="430" spans="1:8" ht="13.5" x14ac:dyDescent="0.25">
      <c r="A430" s="11"/>
      <c r="B430" s="10">
        <v>42926</v>
      </c>
      <c r="C430" s="2">
        <v>6.45</v>
      </c>
      <c r="D430" s="2">
        <v>6.45</v>
      </c>
      <c r="E430" s="2">
        <v>0</v>
      </c>
      <c r="F430" s="2"/>
      <c r="G430" s="2"/>
      <c r="H430" s="16">
        <f t="shared" si="6"/>
        <v>0</v>
      </c>
    </row>
    <row r="431" spans="1:8" ht="13.5" x14ac:dyDescent="0.25">
      <c r="A431" s="11"/>
      <c r="B431" s="10">
        <v>42927</v>
      </c>
      <c r="C431" s="2">
        <v>6.45</v>
      </c>
      <c r="D431" s="2">
        <v>6.45</v>
      </c>
      <c r="E431" s="2">
        <v>14</v>
      </c>
      <c r="F431" s="2"/>
      <c r="G431" s="2"/>
      <c r="H431" s="16">
        <f t="shared" si="6"/>
        <v>0</v>
      </c>
    </row>
    <row r="432" spans="1:8" ht="13.5" x14ac:dyDescent="0.25">
      <c r="A432" s="11"/>
      <c r="B432" s="10">
        <v>42928</v>
      </c>
      <c r="C432" s="2">
        <v>6.45</v>
      </c>
      <c r="D432" s="2">
        <v>6.45</v>
      </c>
      <c r="E432" s="2">
        <v>0</v>
      </c>
      <c r="F432" s="2"/>
      <c r="G432" s="2"/>
      <c r="H432" s="16">
        <f t="shared" si="6"/>
        <v>0</v>
      </c>
    </row>
    <row r="433" spans="1:8" ht="13.5" x14ac:dyDescent="0.25">
      <c r="A433" s="11"/>
      <c r="B433" s="10">
        <v>42929</v>
      </c>
      <c r="C433" s="2">
        <v>6.5</v>
      </c>
      <c r="D433" s="2">
        <v>6.5</v>
      </c>
      <c r="E433" s="2">
        <v>300</v>
      </c>
      <c r="F433" s="2"/>
      <c r="G433" s="2"/>
      <c r="H433" s="16">
        <f t="shared" si="6"/>
        <v>7.7519379844960962E-3</v>
      </c>
    </row>
    <row r="434" spans="1:8" ht="13.5" x14ac:dyDescent="0.25">
      <c r="A434" s="11"/>
      <c r="B434" s="10">
        <v>42930</v>
      </c>
      <c r="C434" s="2">
        <v>6.56</v>
      </c>
      <c r="D434" s="2">
        <v>6.56</v>
      </c>
      <c r="E434" s="2">
        <v>6</v>
      </c>
      <c r="F434" s="2"/>
      <c r="G434" s="2"/>
      <c r="H434" s="16">
        <f t="shared" si="6"/>
        <v>9.2307692307691709E-3</v>
      </c>
    </row>
    <row r="435" spans="1:8" ht="13.5" x14ac:dyDescent="0.25">
      <c r="A435" s="11"/>
      <c r="B435" s="10">
        <v>42933</v>
      </c>
      <c r="C435" s="2">
        <v>6.56</v>
      </c>
      <c r="D435" s="2">
        <v>6.56</v>
      </c>
      <c r="E435" s="2">
        <v>0</v>
      </c>
      <c r="F435" s="2"/>
      <c r="G435" s="2"/>
      <c r="H435" s="16">
        <f t="shared" si="6"/>
        <v>0</v>
      </c>
    </row>
    <row r="436" spans="1:8" ht="13.5" x14ac:dyDescent="0.25">
      <c r="A436" s="11"/>
      <c r="B436" s="10">
        <v>42934</v>
      </c>
      <c r="C436" s="2">
        <v>6.56</v>
      </c>
      <c r="D436" s="2">
        <v>6.56</v>
      </c>
      <c r="E436" s="2">
        <v>0</v>
      </c>
      <c r="F436" s="2"/>
      <c r="G436" s="2"/>
      <c r="H436" s="16">
        <f t="shared" si="6"/>
        <v>0</v>
      </c>
    </row>
    <row r="437" spans="1:8" ht="13.5" x14ac:dyDescent="0.25">
      <c r="A437" s="11"/>
      <c r="B437" s="10">
        <v>42935</v>
      </c>
      <c r="C437" s="2">
        <v>6.56</v>
      </c>
      <c r="D437" s="2">
        <v>6.56</v>
      </c>
      <c r="E437" s="2">
        <v>0</v>
      </c>
      <c r="F437" s="2"/>
      <c r="G437" s="2"/>
      <c r="H437" s="16">
        <f t="shared" si="6"/>
        <v>0</v>
      </c>
    </row>
    <row r="438" spans="1:8" ht="13.5" x14ac:dyDescent="0.25">
      <c r="A438" s="11"/>
      <c r="B438" s="10">
        <v>42936</v>
      </c>
      <c r="C438" s="2">
        <v>6.89</v>
      </c>
      <c r="D438" s="2">
        <v>6.89</v>
      </c>
      <c r="E438" s="2">
        <v>10</v>
      </c>
      <c r="F438" s="2"/>
      <c r="G438" s="2"/>
      <c r="H438" s="16">
        <f t="shared" si="6"/>
        <v>5.0304878048780505E-2</v>
      </c>
    </row>
    <row r="439" spans="1:8" ht="13.5" x14ac:dyDescent="0.25">
      <c r="A439" s="11"/>
      <c r="B439" s="10">
        <v>42937</v>
      </c>
      <c r="C439" s="2">
        <v>6.89</v>
      </c>
      <c r="D439" s="2">
        <v>6.89</v>
      </c>
      <c r="E439" s="2">
        <v>29</v>
      </c>
      <c r="F439" s="2"/>
      <c r="G439" s="2"/>
      <c r="H439" s="16">
        <f t="shared" si="6"/>
        <v>0</v>
      </c>
    </row>
    <row r="440" spans="1:8" ht="13.5" x14ac:dyDescent="0.25">
      <c r="A440" s="11"/>
      <c r="B440" s="10">
        <v>42940</v>
      </c>
      <c r="C440" s="2">
        <v>6.89</v>
      </c>
      <c r="D440" s="2">
        <v>6.89</v>
      </c>
      <c r="E440" s="2">
        <v>0</v>
      </c>
      <c r="F440" s="2"/>
      <c r="G440" s="2"/>
      <c r="H440" s="16">
        <f t="shared" si="6"/>
        <v>0</v>
      </c>
    </row>
    <row r="441" spans="1:8" ht="13.5" x14ac:dyDescent="0.25">
      <c r="A441" s="11"/>
      <c r="B441" s="10">
        <v>42942</v>
      </c>
      <c r="C441" s="2">
        <v>6.89</v>
      </c>
      <c r="D441" s="2">
        <v>6.89</v>
      </c>
      <c r="E441" s="2">
        <v>0</v>
      </c>
      <c r="F441" s="2"/>
      <c r="G441" s="2"/>
      <c r="H441" s="16">
        <f t="shared" si="6"/>
        <v>0</v>
      </c>
    </row>
    <row r="442" spans="1:8" ht="13.5" x14ac:dyDescent="0.25">
      <c r="A442" s="11"/>
      <c r="B442" s="10">
        <v>42943</v>
      </c>
      <c r="C442" s="2">
        <v>7.1</v>
      </c>
      <c r="D442" s="2">
        <v>7.1</v>
      </c>
      <c r="E442" s="2">
        <v>5</v>
      </c>
      <c r="F442" s="2"/>
      <c r="G442" s="2"/>
      <c r="H442" s="16">
        <f t="shared" si="6"/>
        <v>3.0478955007256892E-2</v>
      </c>
    </row>
    <row r="443" spans="1:8" ht="13.5" x14ac:dyDescent="0.25">
      <c r="A443" s="11"/>
      <c r="B443" s="10">
        <v>42944</v>
      </c>
      <c r="C443" s="2">
        <v>7.28</v>
      </c>
      <c r="D443" s="2">
        <v>7.28</v>
      </c>
      <c r="E443" s="2">
        <v>5</v>
      </c>
      <c r="F443" s="2"/>
      <c r="G443" s="2"/>
      <c r="H443" s="16">
        <f t="shared" si="6"/>
        <v>2.5352112676056426E-2</v>
      </c>
    </row>
    <row r="444" spans="1:8" ht="13.5" x14ac:dyDescent="0.25">
      <c r="A444" s="11"/>
      <c r="B444" s="10">
        <v>42947</v>
      </c>
      <c r="C444" s="2">
        <v>7.28</v>
      </c>
      <c r="D444" s="2">
        <v>7.28</v>
      </c>
      <c r="E444" s="2">
        <v>0</v>
      </c>
      <c r="F444" s="2"/>
      <c r="G444" s="2"/>
      <c r="H444" s="16">
        <f t="shared" si="6"/>
        <v>0</v>
      </c>
    </row>
    <row r="445" spans="1:8" ht="13.5" x14ac:dyDescent="0.25">
      <c r="A445" s="11"/>
      <c r="B445" s="10">
        <v>42948</v>
      </c>
      <c r="C445" s="2">
        <v>7.28</v>
      </c>
      <c r="D445" s="2">
        <v>7.28</v>
      </c>
      <c r="E445" s="2">
        <v>0</v>
      </c>
      <c r="F445" s="2"/>
      <c r="G445" s="2"/>
      <c r="H445" s="16">
        <f t="shared" si="6"/>
        <v>0</v>
      </c>
    </row>
    <row r="446" spans="1:8" ht="13.5" x14ac:dyDescent="0.25">
      <c r="A446" s="11"/>
      <c r="B446" s="10">
        <v>42949</v>
      </c>
      <c r="C446" s="2">
        <v>7.28</v>
      </c>
      <c r="D446" s="2">
        <v>7.28</v>
      </c>
      <c r="E446" s="2">
        <v>0</v>
      </c>
      <c r="F446" s="2"/>
      <c r="G446" s="2"/>
      <c r="H446" s="16">
        <f t="shared" si="6"/>
        <v>0</v>
      </c>
    </row>
    <row r="447" spans="1:8" ht="13.5" x14ac:dyDescent="0.25">
      <c r="A447" s="11"/>
      <c r="B447" s="10">
        <v>42950</v>
      </c>
      <c r="C447" s="2">
        <v>7.28</v>
      </c>
      <c r="D447" s="2">
        <v>7.28</v>
      </c>
      <c r="E447" s="2">
        <v>0</v>
      </c>
      <c r="F447" s="2"/>
      <c r="G447" s="2"/>
      <c r="H447" s="16">
        <f t="shared" si="6"/>
        <v>0</v>
      </c>
    </row>
    <row r="448" spans="1:8" ht="13.5" x14ac:dyDescent="0.25">
      <c r="A448" s="11"/>
      <c r="B448" s="10">
        <v>42951</v>
      </c>
      <c r="C448" s="2">
        <v>7.28</v>
      </c>
      <c r="D448" s="2">
        <v>7.28</v>
      </c>
      <c r="E448" s="2">
        <v>0</v>
      </c>
      <c r="F448" s="2"/>
      <c r="G448" s="2"/>
      <c r="H448" s="16">
        <f t="shared" si="6"/>
        <v>0</v>
      </c>
    </row>
    <row r="449" spans="1:8" ht="13.5" x14ac:dyDescent="0.25">
      <c r="A449" s="11"/>
      <c r="B449" s="10">
        <v>42954</v>
      </c>
      <c r="C449" s="2">
        <v>7.28</v>
      </c>
      <c r="D449" s="2">
        <v>7.28</v>
      </c>
      <c r="E449" s="2">
        <v>0</v>
      </c>
      <c r="F449" s="2"/>
      <c r="G449" s="2"/>
      <c r="H449" s="16">
        <f t="shared" si="6"/>
        <v>0</v>
      </c>
    </row>
    <row r="450" spans="1:8" ht="13.5" x14ac:dyDescent="0.25">
      <c r="A450" s="11"/>
      <c r="B450" s="10">
        <v>42955</v>
      </c>
      <c r="C450" s="2">
        <v>7.28</v>
      </c>
      <c r="D450" s="2">
        <v>7.28</v>
      </c>
      <c r="E450" s="2">
        <v>0</v>
      </c>
      <c r="F450" s="2"/>
      <c r="G450" s="2"/>
      <c r="H450" s="16">
        <f t="shared" si="6"/>
        <v>0</v>
      </c>
    </row>
    <row r="451" spans="1:8" ht="13.5" x14ac:dyDescent="0.25">
      <c r="A451" s="11"/>
      <c r="B451" s="10">
        <v>42956</v>
      </c>
      <c r="C451" s="2">
        <v>7.28</v>
      </c>
      <c r="D451" s="2">
        <v>7.28</v>
      </c>
      <c r="E451" s="2">
        <v>0</v>
      </c>
      <c r="F451" s="2"/>
      <c r="G451" s="2"/>
      <c r="H451" s="16">
        <f t="shared" si="6"/>
        <v>0</v>
      </c>
    </row>
    <row r="452" spans="1:8" ht="13.5" x14ac:dyDescent="0.25">
      <c r="A452" s="11"/>
      <c r="B452" s="10">
        <v>42957</v>
      </c>
      <c r="C452" s="2">
        <v>7.28</v>
      </c>
      <c r="D452" s="2">
        <v>7.28</v>
      </c>
      <c r="E452" s="2">
        <v>0</v>
      </c>
      <c r="F452" s="2"/>
      <c r="G452" s="2"/>
      <c r="H452" s="16">
        <f t="shared" si="6"/>
        <v>0</v>
      </c>
    </row>
    <row r="453" spans="1:8" ht="13.5" x14ac:dyDescent="0.25">
      <c r="A453" s="11"/>
      <c r="B453" s="10">
        <v>42958</v>
      </c>
      <c r="C453" s="2">
        <v>7.28</v>
      </c>
      <c r="D453" s="2">
        <v>7.28</v>
      </c>
      <c r="E453" s="2">
        <v>0</v>
      </c>
      <c r="F453" s="2"/>
      <c r="G453" s="2"/>
      <c r="H453" s="16">
        <f t="shared" si="6"/>
        <v>0</v>
      </c>
    </row>
    <row r="454" spans="1:8" ht="13.5" x14ac:dyDescent="0.25">
      <c r="A454" s="11"/>
      <c r="B454" s="10">
        <v>42961</v>
      </c>
      <c r="C454" s="2">
        <v>7.28</v>
      </c>
      <c r="D454" s="2">
        <v>7.28</v>
      </c>
      <c r="E454" s="2">
        <v>0</v>
      </c>
      <c r="F454" s="2"/>
      <c r="G454" s="2"/>
      <c r="H454" s="16">
        <f t="shared" si="6"/>
        <v>0</v>
      </c>
    </row>
    <row r="455" spans="1:8" ht="13.5" x14ac:dyDescent="0.25">
      <c r="A455" s="11"/>
      <c r="B455" s="10">
        <v>42962</v>
      </c>
      <c r="C455" s="2">
        <v>7.28</v>
      </c>
      <c r="D455" s="2">
        <v>7.28</v>
      </c>
      <c r="E455" s="2">
        <v>0</v>
      </c>
      <c r="F455" s="2"/>
      <c r="G455" s="2"/>
      <c r="H455" s="16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7.28</v>
      </c>
      <c r="D456" s="2">
        <v>7.28</v>
      </c>
      <c r="E456" s="2">
        <v>0</v>
      </c>
      <c r="F456" s="2"/>
      <c r="G456" s="2"/>
      <c r="H456" s="16">
        <f t="shared" si="7"/>
        <v>0</v>
      </c>
    </row>
    <row r="457" spans="1:8" ht="13.5" x14ac:dyDescent="0.25">
      <c r="A457" s="11"/>
      <c r="B457" s="10">
        <v>42964</v>
      </c>
      <c r="C457" s="2">
        <v>7.28</v>
      </c>
      <c r="D457" s="2">
        <v>7.28</v>
      </c>
      <c r="E457" s="2">
        <v>0</v>
      </c>
      <c r="F457" s="2"/>
      <c r="G457" s="2"/>
      <c r="H457" s="16">
        <f t="shared" si="7"/>
        <v>0</v>
      </c>
    </row>
    <row r="458" spans="1:8" ht="13.5" x14ac:dyDescent="0.25">
      <c r="A458" s="11"/>
      <c r="B458" s="10">
        <v>42965</v>
      </c>
      <c r="C458" s="2">
        <v>7.28</v>
      </c>
      <c r="D458" s="2">
        <v>7.28</v>
      </c>
      <c r="E458" s="2">
        <v>0</v>
      </c>
      <c r="F458" s="2"/>
      <c r="G458" s="2"/>
      <c r="H458" s="16">
        <f t="shared" si="7"/>
        <v>0</v>
      </c>
    </row>
    <row r="459" spans="1:8" ht="13.5" x14ac:dyDescent="0.25">
      <c r="A459" s="11"/>
      <c r="B459" s="10">
        <v>42968</v>
      </c>
      <c r="C459" s="2">
        <v>7.28</v>
      </c>
      <c r="D459" s="2">
        <v>7.28</v>
      </c>
      <c r="E459" s="2">
        <v>0</v>
      </c>
      <c r="F459" s="2"/>
      <c r="G459" s="2"/>
      <c r="H459" s="16">
        <f t="shared" si="7"/>
        <v>0</v>
      </c>
    </row>
    <row r="460" spans="1:8" ht="13.5" x14ac:dyDescent="0.25">
      <c r="A460" s="11"/>
      <c r="B460" s="10">
        <v>42969</v>
      </c>
      <c r="C460" s="2">
        <v>7.28</v>
      </c>
      <c r="D460" s="2">
        <v>7.28</v>
      </c>
      <c r="E460" s="2">
        <v>0</v>
      </c>
      <c r="F460" s="2"/>
      <c r="G460" s="2"/>
      <c r="H460" s="16">
        <f t="shared" si="7"/>
        <v>0</v>
      </c>
    </row>
    <row r="461" spans="1:8" ht="13.5" x14ac:dyDescent="0.25">
      <c r="A461" s="11"/>
      <c r="B461" s="10">
        <v>42970</v>
      </c>
      <c r="C461" s="2">
        <v>7.28</v>
      </c>
      <c r="D461" s="2">
        <v>7.28</v>
      </c>
      <c r="E461" s="2">
        <v>0</v>
      </c>
      <c r="F461" s="2"/>
      <c r="G461" s="2"/>
      <c r="H461" s="16">
        <f t="shared" si="7"/>
        <v>0</v>
      </c>
    </row>
    <row r="462" spans="1:8" ht="13.5" x14ac:dyDescent="0.25">
      <c r="A462" s="11"/>
      <c r="B462" s="10">
        <v>42971</v>
      </c>
      <c r="C462" s="2">
        <v>7.07</v>
      </c>
      <c r="D462" s="2">
        <v>7.07</v>
      </c>
      <c r="E462" s="2">
        <v>0</v>
      </c>
      <c r="F462" s="2"/>
      <c r="G462" s="2"/>
      <c r="H462" s="16">
        <f t="shared" si="7"/>
        <v>-2.8846153846153841E-2</v>
      </c>
    </row>
    <row r="463" spans="1:8" ht="13.5" x14ac:dyDescent="0.25">
      <c r="A463" s="11"/>
      <c r="B463" s="10">
        <v>42972</v>
      </c>
      <c r="C463" s="2">
        <v>6.87</v>
      </c>
      <c r="D463" s="2">
        <v>6.87</v>
      </c>
      <c r="E463" s="2">
        <v>10</v>
      </c>
      <c r="F463" s="2"/>
      <c r="G463" s="2"/>
      <c r="H463" s="16">
        <f t="shared" si="7"/>
        <v>-2.8288543140028311E-2</v>
      </c>
    </row>
    <row r="464" spans="1:8" ht="13.5" x14ac:dyDescent="0.25">
      <c r="A464" s="11"/>
      <c r="B464" s="10">
        <v>42975</v>
      </c>
      <c r="C464" s="2">
        <v>6.87</v>
      </c>
      <c r="D464" s="2">
        <v>6.87</v>
      </c>
      <c r="E464" s="2">
        <v>0</v>
      </c>
      <c r="F464" s="2"/>
      <c r="G464" s="2"/>
      <c r="H464" s="16">
        <f t="shared" si="7"/>
        <v>0</v>
      </c>
    </row>
    <row r="465" spans="1:8" ht="13.5" x14ac:dyDescent="0.25">
      <c r="A465" s="11"/>
      <c r="B465" s="10">
        <v>42976</v>
      </c>
      <c r="C465" s="2">
        <v>6.87</v>
      </c>
      <c r="D465" s="2">
        <v>6.87</v>
      </c>
      <c r="E465" s="2">
        <v>0</v>
      </c>
      <c r="F465" s="2"/>
      <c r="G465" s="2"/>
      <c r="H465" s="16">
        <f t="shared" si="7"/>
        <v>0</v>
      </c>
    </row>
    <row r="466" spans="1:8" ht="13.5" x14ac:dyDescent="0.25">
      <c r="A466" s="11"/>
      <c r="B466" s="10">
        <v>42977</v>
      </c>
      <c r="C466" s="2">
        <v>6.87</v>
      </c>
      <c r="D466" s="2">
        <v>6.87</v>
      </c>
      <c r="E466" s="2">
        <v>0</v>
      </c>
      <c r="F466" s="2"/>
      <c r="G466" s="2"/>
      <c r="H466" s="16">
        <f t="shared" si="7"/>
        <v>0</v>
      </c>
    </row>
    <row r="467" spans="1:8" ht="13.5" x14ac:dyDescent="0.25">
      <c r="A467" s="11"/>
      <c r="B467" s="10">
        <v>42978</v>
      </c>
      <c r="C467" s="2">
        <v>6.87</v>
      </c>
      <c r="D467" s="2">
        <v>6.87</v>
      </c>
      <c r="E467" s="2">
        <v>0</v>
      </c>
      <c r="F467" s="2"/>
      <c r="G467" s="2"/>
      <c r="H467" s="16">
        <f t="shared" si="7"/>
        <v>0</v>
      </c>
    </row>
    <row r="468" spans="1:8" ht="13.5" x14ac:dyDescent="0.25">
      <c r="A468" s="11"/>
      <c r="B468" s="10">
        <v>42982</v>
      </c>
      <c r="C468" s="2">
        <v>6.57</v>
      </c>
      <c r="D468" s="2">
        <v>6.57</v>
      </c>
      <c r="E468" s="2">
        <v>0</v>
      </c>
      <c r="F468" s="2"/>
      <c r="G468" s="2"/>
      <c r="H468" s="16">
        <f t="shared" si="7"/>
        <v>-4.3668122270742335E-2</v>
      </c>
    </row>
    <row r="469" spans="1:8" ht="13.5" x14ac:dyDescent="0.25">
      <c r="A469" s="11"/>
      <c r="B469" s="10">
        <v>42983</v>
      </c>
      <c r="C469" s="2">
        <v>6.28</v>
      </c>
      <c r="D469" s="2">
        <v>6.28</v>
      </c>
      <c r="E469" s="2">
        <v>0</v>
      </c>
      <c r="F469" s="2"/>
      <c r="G469" s="2"/>
      <c r="H469" s="16">
        <f t="shared" si="7"/>
        <v>-4.4140030441400309E-2</v>
      </c>
    </row>
    <row r="470" spans="1:8" ht="13.5" x14ac:dyDescent="0.25">
      <c r="A470" s="11"/>
      <c r="B470" s="10">
        <v>42984</v>
      </c>
      <c r="C470" s="2">
        <v>6.12</v>
      </c>
      <c r="D470" s="2">
        <v>6.12</v>
      </c>
      <c r="E470" s="2">
        <v>187</v>
      </c>
      <c r="F470" s="2"/>
      <c r="G470" s="2"/>
      <c r="H470" s="16">
        <f t="shared" si="7"/>
        <v>-2.5477707006369449E-2</v>
      </c>
    </row>
    <row r="471" spans="1:8" ht="13.5" x14ac:dyDescent="0.25">
      <c r="A471" s="11"/>
      <c r="B471" s="10">
        <v>42985</v>
      </c>
      <c r="C471" s="2">
        <v>6.12</v>
      </c>
      <c r="D471" s="2">
        <v>6.12</v>
      </c>
      <c r="E471" s="2">
        <v>0</v>
      </c>
      <c r="F471" s="2"/>
      <c r="G471" s="2"/>
      <c r="H471" s="16">
        <f t="shared" si="7"/>
        <v>0</v>
      </c>
    </row>
    <row r="472" spans="1:8" ht="13.5" x14ac:dyDescent="0.25">
      <c r="A472" s="11"/>
      <c r="B472" s="10">
        <v>42986</v>
      </c>
      <c r="C472" s="2">
        <v>5.94</v>
      </c>
      <c r="D472" s="2">
        <v>5.94</v>
      </c>
      <c r="E472" s="2">
        <v>41</v>
      </c>
      <c r="F472" s="2"/>
      <c r="G472" s="2"/>
      <c r="H472" s="16">
        <f t="shared" si="7"/>
        <v>-2.9411764705882307E-2</v>
      </c>
    </row>
    <row r="473" spans="1:8" ht="13.5" x14ac:dyDescent="0.25">
      <c r="A473" s="11"/>
      <c r="B473" s="10">
        <v>42989</v>
      </c>
      <c r="C473" s="2">
        <v>5.94</v>
      </c>
      <c r="D473" s="2">
        <v>5.94</v>
      </c>
      <c r="E473" s="2">
        <v>59</v>
      </c>
      <c r="F473" s="2"/>
      <c r="G473" s="2"/>
      <c r="H473" s="16">
        <f t="shared" si="7"/>
        <v>0</v>
      </c>
    </row>
    <row r="474" spans="1:8" ht="13.5" x14ac:dyDescent="0.25">
      <c r="A474" s="11"/>
      <c r="B474" s="10">
        <v>42990</v>
      </c>
      <c r="C474" s="2">
        <v>5.94</v>
      </c>
      <c r="D474" s="2">
        <v>5.94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1"/>
      <c r="B475" s="10">
        <v>42991</v>
      </c>
      <c r="C475" s="2">
        <v>5.94</v>
      </c>
      <c r="D475" s="2">
        <v>5.94</v>
      </c>
      <c r="E475" s="2">
        <v>0</v>
      </c>
      <c r="F475" s="2"/>
      <c r="G475" s="2"/>
      <c r="H475" s="16">
        <f t="shared" si="7"/>
        <v>0</v>
      </c>
    </row>
    <row r="476" spans="1:8" ht="13.5" x14ac:dyDescent="0.25">
      <c r="A476" s="11"/>
      <c r="B476" s="10">
        <v>42992</v>
      </c>
      <c r="C476" s="2">
        <v>5.94</v>
      </c>
      <c r="D476" s="2">
        <v>5.94</v>
      </c>
      <c r="E476" s="2">
        <v>0</v>
      </c>
      <c r="F476" s="2"/>
      <c r="G476" s="2"/>
      <c r="H476" s="16">
        <f t="shared" si="7"/>
        <v>0</v>
      </c>
    </row>
    <row r="477" spans="1:8" ht="13.5" x14ac:dyDescent="0.25">
      <c r="A477" s="11"/>
      <c r="B477" s="10">
        <v>42993</v>
      </c>
      <c r="C477" s="2">
        <v>5.96</v>
      </c>
      <c r="D477" s="2">
        <v>5.96</v>
      </c>
      <c r="E477" s="2">
        <v>11</v>
      </c>
      <c r="F477" s="2"/>
      <c r="G477" s="2"/>
      <c r="H477" s="16">
        <f t="shared" si="7"/>
        <v>3.3670033670032949E-3</v>
      </c>
    </row>
    <row r="478" spans="1:8" ht="13.5" x14ac:dyDescent="0.25">
      <c r="A478" s="11"/>
      <c r="B478" s="10">
        <v>42996</v>
      </c>
      <c r="C478" s="2">
        <v>6</v>
      </c>
      <c r="D478" s="2">
        <v>6</v>
      </c>
      <c r="E478" s="2">
        <v>2</v>
      </c>
      <c r="F478" s="2"/>
      <c r="G478" s="2"/>
      <c r="H478" s="16">
        <f t="shared" si="7"/>
        <v>6.7114093959731603E-3</v>
      </c>
    </row>
    <row r="479" spans="1:8" ht="13.5" x14ac:dyDescent="0.25">
      <c r="A479" s="11"/>
      <c r="B479" s="10">
        <v>42997</v>
      </c>
      <c r="C479" s="2">
        <v>6</v>
      </c>
      <c r="D479" s="2">
        <v>6</v>
      </c>
      <c r="E479" s="2">
        <v>0</v>
      </c>
      <c r="F479" s="2"/>
      <c r="G479" s="2"/>
      <c r="H479" s="16">
        <f t="shared" si="7"/>
        <v>0</v>
      </c>
    </row>
    <row r="480" spans="1:8" ht="13.5" x14ac:dyDescent="0.25">
      <c r="A480" s="11"/>
      <c r="B480" s="10">
        <v>42998</v>
      </c>
      <c r="C480" s="2">
        <v>6</v>
      </c>
      <c r="D480" s="2">
        <v>6</v>
      </c>
      <c r="E480" s="2">
        <v>0</v>
      </c>
      <c r="F480" s="2"/>
      <c r="G480" s="2"/>
      <c r="H480" s="16">
        <f t="shared" si="7"/>
        <v>0</v>
      </c>
    </row>
    <row r="481" spans="1:8" ht="13.5" x14ac:dyDescent="0.25">
      <c r="A481" s="11"/>
      <c r="B481" s="10">
        <v>43000</v>
      </c>
      <c r="C481" s="2">
        <v>5.95</v>
      </c>
      <c r="D481" s="2">
        <v>5.95</v>
      </c>
      <c r="E481" s="2">
        <v>1</v>
      </c>
      <c r="F481" s="2"/>
      <c r="G481" s="2"/>
      <c r="H481" s="16">
        <f t="shared" si="7"/>
        <v>-8.3333333333333037E-3</v>
      </c>
    </row>
    <row r="482" spans="1:8" ht="13.5" x14ac:dyDescent="0.25">
      <c r="A482" s="11"/>
      <c r="B482" s="10">
        <v>43003</v>
      </c>
      <c r="C482" s="2">
        <v>5.95</v>
      </c>
      <c r="D482" s="2">
        <v>5.95</v>
      </c>
      <c r="E482" s="2">
        <v>0</v>
      </c>
      <c r="F482" s="2"/>
      <c r="G482" s="2"/>
      <c r="H482" s="16">
        <f t="shared" si="7"/>
        <v>0</v>
      </c>
    </row>
    <row r="483" spans="1:8" ht="13.5" x14ac:dyDescent="0.25">
      <c r="A483" s="11"/>
      <c r="B483" s="10">
        <v>43004</v>
      </c>
      <c r="C483" s="2">
        <v>6</v>
      </c>
      <c r="D483" s="2">
        <v>6</v>
      </c>
      <c r="E483" s="2">
        <v>145</v>
      </c>
      <c r="F483" s="2"/>
      <c r="G483" s="2"/>
      <c r="H483" s="16">
        <f t="shared" si="7"/>
        <v>8.4033613445377853E-3</v>
      </c>
    </row>
    <row r="484" spans="1:8" ht="13.5" x14ac:dyDescent="0.25">
      <c r="A484" s="11"/>
      <c r="B484" s="10">
        <v>43005</v>
      </c>
      <c r="C484" s="2">
        <v>6.27</v>
      </c>
      <c r="D484" s="2">
        <v>6.27</v>
      </c>
      <c r="E484" s="2">
        <v>0</v>
      </c>
      <c r="F484" s="2"/>
      <c r="G484" s="2"/>
      <c r="H484" s="16">
        <f t="shared" si="7"/>
        <v>4.4999999999999929E-2</v>
      </c>
    </row>
    <row r="485" spans="1:8" ht="13.5" x14ac:dyDescent="0.25">
      <c r="A485" s="11"/>
      <c r="B485" s="10">
        <v>43006</v>
      </c>
      <c r="C485" s="2">
        <v>6.27</v>
      </c>
      <c r="D485" s="2">
        <v>6.27</v>
      </c>
      <c r="E485" s="2">
        <v>0</v>
      </c>
      <c r="F485" s="2"/>
      <c r="G485" s="2"/>
      <c r="H485" s="16">
        <f t="shared" si="7"/>
        <v>0</v>
      </c>
    </row>
    <row r="486" spans="1:8" ht="13.5" x14ac:dyDescent="0.25">
      <c r="A486" s="11"/>
      <c r="B486" s="10">
        <v>43007</v>
      </c>
      <c r="C486" s="2">
        <v>6.27</v>
      </c>
      <c r="D486" s="2">
        <v>6.27</v>
      </c>
      <c r="E486" s="2">
        <v>0</v>
      </c>
      <c r="F486" s="2"/>
      <c r="G486" s="2"/>
      <c r="H486" s="16">
        <f t="shared" si="7"/>
        <v>0</v>
      </c>
    </row>
    <row r="487" spans="1:8" ht="13.5" x14ac:dyDescent="0.25">
      <c r="A487" s="11"/>
      <c r="B487" s="10">
        <v>43010</v>
      </c>
      <c r="C487" s="2">
        <v>6.32</v>
      </c>
      <c r="D487" s="2">
        <v>6.32</v>
      </c>
      <c r="E487" s="2">
        <v>5</v>
      </c>
      <c r="F487" s="2"/>
      <c r="G487" s="2"/>
      <c r="H487" s="16">
        <f t="shared" si="7"/>
        <v>7.9744816586922989E-3</v>
      </c>
    </row>
    <row r="488" spans="1:8" ht="13.5" x14ac:dyDescent="0.25">
      <c r="A488" s="11"/>
      <c r="B488" s="10">
        <v>43011</v>
      </c>
      <c r="C488" s="2">
        <v>6.32</v>
      </c>
      <c r="D488" s="2">
        <v>6.32</v>
      </c>
      <c r="E488" s="2">
        <v>6</v>
      </c>
      <c r="F488" s="2"/>
      <c r="G488" s="2"/>
      <c r="H488" s="16">
        <f t="shared" si="7"/>
        <v>0</v>
      </c>
    </row>
    <row r="489" spans="1:8" ht="13.5" x14ac:dyDescent="0.25">
      <c r="A489" s="11"/>
      <c r="B489" s="10">
        <v>43012</v>
      </c>
      <c r="C489" s="2">
        <v>6.32</v>
      </c>
      <c r="D489" s="2">
        <v>6.32</v>
      </c>
      <c r="E489" s="2">
        <v>0</v>
      </c>
      <c r="F489" s="2"/>
      <c r="G489" s="2"/>
      <c r="H489" s="16">
        <f t="shared" si="7"/>
        <v>0</v>
      </c>
    </row>
    <row r="490" spans="1:8" ht="13.5" x14ac:dyDescent="0.25">
      <c r="A490" s="11"/>
      <c r="B490" s="10">
        <v>43013</v>
      </c>
      <c r="C490" s="2">
        <v>6.32</v>
      </c>
      <c r="D490" s="2">
        <v>6.32</v>
      </c>
      <c r="E490" s="2">
        <v>0</v>
      </c>
      <c r="F490" s="2"/>
      <c r="G490" s="2"/>
      <c r="H490" s="16">
        <f t="shared" si="7"/>
        <v>0</v>
      </c>
    </row>
    <row r="491" spans="1:8" ht="13.5" x14ac:dyDescent="0.25">
      <c r="A491" s="11"/>
      <c r="B491" s="10">
        <v>43014</v>
      </c>
      <c r="C491" s="2">
        <v>6.32</v>
      </c>
      <c r="D491" s="2">
        <v>6.32</v>
      </c>
      <c r="E491" s="2">
        <v>0</v>
      </c>
      <c r="F491" s="2"/>
      <c r="G491" s="2"/>
      <c r="H491" s="16">
        <f t="shared" si="7"/>
        <v>0</v>
      </c>
    </row>
    <row r="492" spans="1:8" ht="13.5" x14ac:dyDescent="0.25">
      <c r="A492" s="11"/>
      <c r="B492" s="10">
        <v>43017</v>
      </c>
      <c r="C492" s="2">
        <v>6.49</v>
      </c>
      <c r="D492" s="2">
        <v>6.49</v>
      </c>
      <c r="E492" s="2">
        <v>146</v>
      </c>
      <c r="F492" s="2"/>
      <c r="G492" s="2"/>
      <c r="H492" s="16">
        <f t="shared" si="7"/>
        <v>2.6898734177215177E-2</v>
      </c>
    </row>
    <row r="493" spans="1:8" ht="13.5" x14ac:dyDescent="0.25">
      <c r="A493" s="11"/>
      <c r="B493" s="10">
        <v>43018</v>
      </c>
      <c r="C493" s="2">
        <v>6.68</v>
      </c>
      <c r="D493" s="2">
        <v>6.68</v>
      </c>
      <c r="E493" s="2">
        <v>5</v>
      </c>
      <c r="F493" s="2"/>
      <c r="G493" s="2"/>
      <c r="H493" s="16">
        <f t="shared" si="7"/>
        <v>2.9275808936825808E-2</v>
      </c>
    </row>
    <row r="494" spans="1:8" ht="13.5" x14ac:dyDescent="0.25">
      <c r="A494" s="11"/>
      <c r="B494" s="10">
        <v>43019</v>
      </c>
      <c r="C494" s="2">
        <v>6.88</v>
      </c>
      <c r="D494" s="2">
        <v>6.88</v>
      </c>
      <c r="E494" s="2">
        <v>67</v>
      </c>
      <c r="F494" s="2"/>
      <c r="G494" s="2"/>
      <c r="H494" s="16">
        <f t="shared" si="7"/>
        <v>2.994011976047907E-2</v>
      </c>
    </row>
    <row r="495" spans="1:8" ht="13.5" x14ac:dyDescent="0.25">
      <c r="A495" s="11"/>
      <c r="B495" s="10">
        <v>43020</v>
      </c>
      <c r="C495" s="2">
        <v>6.88</v>
      </c>
      <c r="D495" s="2">
        <v>6.88</v>
      </c>
      <c r="E495" s="2">
        <v>14</v>
      </c>
      <c r="F495" s="2"/>
      <c r="G495" s="2"/>
      <c r="H495" s="16">
        <f t="shared" si="7"/>
        <v>0</v>
      </c>
    </row>
    <row r="496" spans="1:8" ht="13.5" x14ac:dyDescent="0.25">
      <c r="A496" s="11"/>
      <c r="B496" s="10">
        <v>43021</v>
      </c>
      <c r="C496" s="2">
        <v>7.08</v>
      </c>
      <c r="D496" s="2">
        <v>7.08</v>
      </c>
      <c r="E496" s="2">
        <v>30</v>
      </c>
      <c r="F496" s="2"/>
      <c r="G496" s="2"/>
      <c r="H496" s="16">
        <f t="shared" si="7"/>
        <v>2.9069767441860492E-2</v>
      </c>
    </row>
    <row r="497" spans="1:8" ht="13.5" x14ac:dyDescent="0.25">
      <c r="A497" s="11"/>
      <c r="B497" s="10">
        <v>43024</v>
      </c>
      <c r="C497" s="2">
        <v>7.08</v>
      </c>
      <c r="D497" s="2">
        <v>7.08</v>
      </c>
      <c r="E497" s="2">
        <v>341</v>
      </c>
      <c r="F497" s="2"/>
      <c r="G497" s="2"/>
      <c r="H497" s="16">
        <f t="shared" si="7"/>
        <v>0</v>
      </c>
    </row>
    <row r="498" spans="1:8" ht="13.5" x14ac:dyDescent="0.25">
      <c r="A498" s="11"/>
      <c r="B498" s="10">
        <v>43025</v>
      </c>
      <c r="C498" s="2">
        <v>7.08</v>
      </c>
      <c r="D498" s="2">
        <v>7.08</v>
      </c>
      <c r="E498" s="2">
        <v>430</v>
      </c>
      <c r="F498" s="2"/>
      <c r="G498" s="2"/>
      <c r="H498" s="16">
        <f t="shared" si="7"/>
        <v>0</v>
      </c>
    </row>
    <row r="499" spans="1:8" ht="13.5" x14ac:dyDescent="0.25">
      <c r="A499" s="11"/>
      <c r="B499" s="10">
        <v>43026</v>
      </c>
      <c r="C499" s="2">
        <v>7.08</v>
      </c>
      <c r="D499" s="2">
        <v>7.08</v>
      </c>
      <c r="E499" s="2">
        <v>0</v>
      </c>
      <c r="F499" s="2"/>
      <c r="G499" s="2"/>
      <c r="H499" s="16">
        <f t="shared" si="7"/>
        <v>0</v>
      </c>
    </row>
    <row r="500" spans="1:8" ht="13.5" x14ac:dyDescent="0.25">
      <c r="A500" s="11"/>
      <c r="B500" s="10">
        <v>43027</v>
      </c>
      <c r="C500" s="2">
        <v>7.08</v>
      </c>
      <c r="D500" s="2">
        <v>7.08</v>
      </c>
      <c r="E500" s="2">
        <v>3</v>
      </c>
      <c r="F500" s="2"/>
      <c r="G500" s="2"/>
      <c r="H500" s="16">
        <f t="shared" si="7"/>
        <v>0</v>
      </c>
    </row>
    <row r="501" spans="1:8" ht="13.5" x14ac:dyDescent="0.25">
      <c r="A501" s="11"/>
      <c r="B501" s="10">
        <v>43028</v>
      </c>
      <c r="C501" s="2">
        <v>7.27</v>
      </c>
      <c r="D501" s="2">
        <v>7.27</v>
      </c>
      <c r="E501" s="2">
        <v>5</v>
      </c>
      <c r="F501" s="2"/>
      <c r="G501" s="2"/>
      <c r="H501" s="16">
        <f t="shared" si="7"/>
        <v>2.6836158192090325E-2</v>
      </c>
    </row>
    <row r="502" spans="1:8" ht="13.5" x14ac:dyDescent="0.25">
      <c r="A502" s="11"/>
      <c r="B502" s="10">
        <v>43031</v>
      </c>
      <c r="C502" s="2">
        <v>7.27</v>
      </c>
      <c r="D502" s="2">
        <v>7.27</v>
      </c>
      <c r="E502" s="2">
        <v>0</v>
      </c>
      <c r="F502" s="2"/>
      <c r="G502" s="2"/>
      <c r="H502" s="16">
        <f t="shared" si="7"/>
        <v>0</v>
      </c>
    </row>
    <row r="503" spans="1:8" ht="13.5" x14ac:dyDescent="0.25">
      <c r="A503" s="11"/>
      <c r="B503" s="10">
        <v>43032</v>
      </c>
      <c r="C503" s="2">
        <v>7.26</v>
      </c>
      <c r="D503" s="2">
        <v>7.26</v>
      </c>
      <c r="E503" s="2">
        <v>300</v>
      </c>
      <c r="F503" s="2"/>
      <c r="G503" s="2"/>
      <c r="H503" s="16">
        <f t="shared" si="7"/>
        <v>-1.3755158184318827E-3</v>
      </c>
    </row>
    <row r="504" spans="1:8" ht="13.5" x14ac:dyDescent="0.25">
      <c r="A504" s="11"/>
      <c r="B504" s="10">
        <v>43033</v>
      </c>
      <c r="C504" s="2">
        <v>7.28</v>
      </c>
      <c r="D504" s="2">
        <v>7.28</v>
      </c>
      <c r="E504" s="2">
        <v>194</v>
      </c>
      <c r="F504" s="2"/>
      <c r="G504" s="2"/>
      <c r="H504" s="16">
        <f t="shared" si="7"/>
        <v>2.7548209366391823E-3</v>
      </c>
    </row>
    <row r="505" spans="1:8" ht="13.5" x14ac:dyDescent="0.25">
      <c r="A505" s="11"/>
      <c r="B505" s="10">
        <v>43034</v>
      </c>
      <c r="C505" s="2">
        <v>7.32</v>
      </c>
      <c r="D505" s="2">
        <v>7.32</v>
      </c>
      <c r="E505" s="2">
        <v>695</v>
      </c>
      <c r="F505" s="2"/>
      <c r="G505" s="2"/>
      <c r="H505" s="16">
        <f t="shared" si="7"/>
        <v>5.4945054945054993E-3</v>
      </c>
    </row>
    <row r="506" spans="1:8" ht="13.5" x14ac:dyDescent="0.25">
      <c r="A506" s="11"/>
      <c r="B506" s="10">
        <v>43035</v>
      </c>
      <c r="C506" s="2">
        <v>7.49</v>
      </c>
      <c r="D506" s="2">
        <v>7.49</v>
      </c>
      <c r="E506" s="2">
        <v>117</v>
      </c>
      <c r="F506" s="2"/>
      <c r="G506" s="2"/>
      <c r="H506" s="16">
        <f t="shared" si="7"/>
        <v>2.3224043715846986E-2</v>
      </c>
    </row>
    <row r="507" spans="1:8" ht="13.5" x14ac:dyDescent="0.25">
      <c r="A507" s="11"/>
      <c r="B507" s="10">
        <v>43038</v>
      </c>
      <c r="C507" s="2">
        <v>7.49</v>
      </c>
      <c r="D507" s="2">
        <v>7.49</v>
      </c>
      <c r="E507" s="2">
        <v>0</v>
      </c>
      <c r="F507" s="2"/>
      <c r="G507" s="2"/>
      <c r="H507" s="16">
        <f t="shared" si="7"/>
        <v>0</v>
      </c>
    </row>
    <row r="508" spans="1:8" ht="13.5" x14ac:dyDescent="0.25">
      <c r="A508" s="11"/>
      <c r="B508" s="10">
        <v>43039</v>
      </c>
      <c r="C508" s="2">
        <v>7.45</v>
      </c>
      <c r="D508" s="2">
        <v>7.45</v>
      </c>
      <c r="E508" s="2">
        <v>150</v>
      </c>
      <c r="F508" s="2"/>
      <c r="G508" s="2"/>
      <c r="H508" s="16">
        <f t="shared" si="7"/>
        <v>-5.3404539385847839E-3</v>
      </c>
    </row>
    <row r="509" spans="1:8" ht="13.5" x14ac:dyDescent="0.25">
      <c r="A509" s="11"/>
      <c r="B509" s="10">
        <v>43040</v>
      </c>
      <c r="C509" s="2">
        <v>7.45</v>
      </c>
      <c r="D509" s="2">
        <v>7.45</v>
      </c>
      <c r="E509" s="2">
        <v>150</v>
      </c>
      <c r="F509" s="2"/>
      <c r="G509" s="2"/>
      <c r="H509" s="16">
        <f t="shared" si="7"/>
        <v>0</v>
      </c>
    </row>
    <row r="510" spans="1:8" ht="13.5" x14ac:dyDescent="0.25">
      <c r="A510" s="11"/>
      <c r="B510" s="10">
        <v>43041</v>
      </c>
      <c r="C510" s="2">
        <v>7.45</v>
      </c>
      <c r="D510" s="2">
        <v>7.45</v>
      </c>
      <c r="E510" s="2">
        <v>112</v>
      </c>
      <c r="F510" s="2"/>
      <c r="G510" s="2"/>
      <c r="H510" s="16">
        <f t="shared" si="7"/>
        <v>0</v>
      </c>
    </row>
    <row r="511" spans="1:8" ht="13.5" x14ac:dyDescent="0.25">
      <c r="A511" s="11"/>
      <c r="B511" s="10">
        <v>43042</v>
      </c>
      <c r="C511" s="2">
        <v>7.45</v>
      </c>
      <c r="D511" s="2">
        <v>7.45</v>
      </c>
      <c r="E511" s="2">
        <v>8</v>
      </c>
      <c r="F511" s="2"/>
      <c r="G511" s="2"/>
      <c r="H511" s="16">
        <f t="shared" si="7"/>
        <v>0</v>
      </c>
    </row>
    <row r="512" spans="1:8" ht="13.5" x14ac:dyDescent="0.25">
      <c r="A512" s="11"/>
      <c r="B512" s="10">
        <v>43045</v>
      </c>
      <c r="C512" s="2">
        <v>7.45</v>
      </c>
      <c r="D512" s="2">
        <v>7.45</v>
      </c>
      <c r="E512" s="2">
        <v>0</v>
      </c>
      <c r="F512" s="2"/>
      <c r="G512" s="2"/>
      <c r="H512" s="16">
        <f t="shared" si="7"/>
        <v>0</v>
      </c>
    </row>
    <row r="513" spans="1:8" ht="13.5" x14ac:dyDescent="0.25">
      <c r="A513" s="11"/>
      <c r="B513" s="10">
        <v>43046</v>
      </c>
      <c r="C513" s="2">
        <v>7.45</v>
      </c>
      <c r="D513" s="2">
        <v>7.45</v>
      </c>
      <c r="E513" s="2">
        <v>0</v>
      </c>
      <c r="F513" s="2"/>
      <c r="G513" s="2"/>
      <c r="H513" s="16">
        <f t="shared" si="7"/>
        <v>0</v>
      </c>
    </row>
    <row r="514" spans="1:8" ht="13.5" x14ac:dyDescent="0.25">
      <c r="A514" s="11"/>
      <c r="B514" s="10">
        <v>43047</v>
      </c>
      <c r="C514" s="2">
        <v>7.45</v>
      </c>
      <c r="D514" s="2">
        <v>7.45</v>
      </c>
      <c r="E514" s="2">
        <v>0</v>
      </c>
      <c r="F514" s="2"/>
      <c r="G514" s="2"/>
      <c r="H514" s="16">
        <f t="shared" si="7"/>
        <v>0</v>
      </c>
    </row>
    <row r="515" spans="1:8" ht="13.5" x14ac:dyDescent="0.25">
      <c r="A515" s="11"/>
      <c r="B515" s="10">
        <v>43048</v>
      </c>
      <c r="C515" s="2">
        <v>7.45</v>
      </c>
      <c r="D515" s="2">
        <v>7.45</v>
      </c>
      <c r="E515" s="2">
        <v>0</v>
      </c>
      <c r="F515" s="2"/>
      <c r="G515" s="2"/>
      <c r="H515" s="16">
        <f t="shared" si="7"/>
        <v>0</v>
      </c>
    </row>
    <row r="516" spans="1:8" ht="13.5" x14ac:dyDescent="0.25">
      <c r="A516" s="11"/>
      <c r="B516" s="10">
        <v>43049</v>
      </c>
      <c r="C516" s="2">
        <v>7.45</v>
      </c>
      <c r="D516" s="2">
        <v>7.45</v>
      </c>
      <c r="E516" s="2">
        <v>0</v>
      </c>
      <c r="F516" s="2"/>
      <c r="G516" s="2"/>
      <c r="H516" s="16">
        <f t="shared" si="7"/>
        <v>0</v>
      </c>
    </row>
    <row r="517" spans="1:8" ht="13.5" x14ac:dyDescent="0.25">
      <c r="A517" s="11"/>
      <c r="B517" s="10">
        <v>43052</v>
      </c>
      <c r="C517" s="2">
        <v>7.45</v>
      </c>
      <c r="D517" s="2">
        <v>7.45</v>
      </c>
      <c r="E517" s="2">
        <v>0</v>
      </c>
      <c r="F517" s="2"/>
      <c r="G517" s="2"/>
      <c r="H517" s="16">
        <f t="shared" si="7"/>
        <v>0</v>
      </c>
    </row>
    <row r="518" spans="1:8" ht="13.5" x14ac:dyDescent="0.25">
      <c r="A518" s="11"/>
      <c r="B518" s="10">
        <v>43053</v>
      </c>
      <c r="C518" s="2">
        <v>7.45</v>
      </c>
      <c r="D518" s="2">
        <v>7.45</v>
      </c>
      <c r="E518" s="2">
        <v>0</v>
      </c>
      <c r="F518" s="2"/>
      <c r="G518" s="2"/>
      <c r="H518" s="16">
        <f t="shared" si="7"/>
        <v>0</v>
      </c>
    </row>
    <row r="519" spans="1:8" ht="13.5" x14ac:dyDescent="0.25">
      <c r="A519" s="11"/>
      <c r="B519" s="10">
        <v>43054</v>
      </c>
      <c r="C519" s="2">
        <v>7.45</v>
      </c>
      <c r="D519" s="2">
        <v>7.45</v>
      </c>
      <c r="E519" s="2">
        <v>0</v>
      </c>
      <c r="F519" s="2"/>
      <c r="G519" s="2"/>
      <c r="H519" s="16">
        <f t="shared" ref="H519:H582" si="8">(D519-D518)/D518</f>
        <v>0</v>
      </c>
    </row>
    <row r="520" spans="1:8" ht="13.5" x14ac:dyDescent="0.25">
      <c r="A520" s="11"/>
      <c r="B520" s="10">
        <v>43055</v>
      </c>
      <c r="C520" s="2">
        <v>7.45</v>
      </c>
      <c r="D520" s="2">
        <v>7.45</v>
      </c>
      <c r="E520" s="2">
        <v>0</v>
      </c>
      <c r="F520" s="2"/>
      <c r="G520" s="2"/>
      <c r="H520" s="16">
        <f t="shared" si="8"/>
        <v>0</v>
      </c>
    </row>
    <row r="521" spans="1:8" ht="13.5" x14ac:dyDescent="0.25">
      <c r="A521" s="11"/>
      <c r="B521" s="10">
        <v>43056</v>
      </c>
      <c r="C521" s="2">
        <v>7.45</v>
      </c>
      <c r="D521" s="2">
        <v>7.45</v>
      </c>
      <c r="E521" s="2">
        <v>0</v>
      </c>
      <c r="F521" s="2"/>
      <c r="G521" s="2"/>
      <c r="H521" s="16">
        <f t="shared" si="8"/>
        <v>0</v>
      </c>
    </row>
    <row r="522" spans="1:8" ht="13.5" x14ac:dyDescent="0.25">
      <c r="A522" s="11"/>
      <c r="B522" s="10">
        <v>43059</v>
      </c>
      <c r="C522" s="2">
        <v>7.3</v>
      </c>
      <c r="D522" s="2">
        <v>7.3</v>
      </c>
      <c r="E522" s="2">
        <v>50</v>
      </c>
      <c r="F522" s="2"/>
      <c r="G522" s="2"/>
      <c r="H522" s="16">
        <f t="shared" si="8"/>
        <v>-2.013422818791951E-2</v>
      </c>
    </row>
    <row r="523" spans="1:8" ht="13.5" x14ac:dyDescent="0.25">
      <c r="A523" s="11"/>
      <c r="B523" s="10">
        <v>43060</v>
      </c>
      <c r="C523" s="2">
        <v>7.3</v>
      </c>
      <c r="D523" s="2">
        <v>7.3</v>
      </c>
      <c r="E523" s="2">
        <v>0</v>
      </c>
      <c r="F523" s="2"/>
      <c r="G523" s="2"/>
      <c r="H523" s="16">
        <f t="shared" si="8"/>
        <v>0</v>
      </c>
    </row>
    <row r="524" spans="1:8" ht="13.5" x14ac:dyDescent="0.25">
      <c r="A524" s="11"/>
      <c r="B524" s="10">
        <v>43061</v>
      </c>
      <c r="C524" s="2">
        <v>7.3</v>
      </c>
      <c r="D524" s="2">
        <v>7.3</v>
      </c>
      <c r="E524" s="2">
        <v>0</v>
      </c>
      <c r="F524" s="2"/>
      <c r="G524" s="2"/>
      <c r="H524" s="16">
        <f t="shared" si="8"/>
        <v>0</v>
      </c>
    </row>
    <row r="525" spans="1:8" ht="13.5" x14ac:dyDescent="0.25">
      <c r="A525" s="11"/>
      <c r="B525" s="10">
        <v>43062</v>
      </c>
      <c r="C525" s="2">
        <v>7.3</v>
      </c>
      <c r="D525" s="2">
        <v>7.3</v>
      </c>
      <c r="E525" s="2">
        <v>0</v>
      </c>
      <c r="F525" s="2"/>
      <c r="G525" s="2"/>
      <c r="H525" s="16">
        <f t="shared" si="8"/>
        <v>0</v>
      </c>
    </row>
    <row r="526" spans="1:8" ht="13.5" x14ac:dyDescent="0.25">
      <c r="A526" s="11"/>
      <c r="B526" s="10">
        <v>43063</v>
      </c>
      <c r="C526" s="2">
        <v>7.3</v>
      </c>
      <c r="D526" s="2">
        <v>7.3</v>
      </c>
      <c r="E526" s="2">
        <v>0</v>
      </c>
      <c r="F526" s="2"/>
      <c r="G526" s="2"/>
      <c r="H526" s="16">
        <f t="shared" si="8"/>
        <v>0</v>
      </c>
    </row>
    <row r="527" spans="1:8" ht="13.5" x14ac:dyDescent="0.25">
      <c r="A527" s="11"/>
      <c r="B527" s="10">
        <v>43066</v>
      </c>
      <c r="C527" s="2">
        <v>7.3</v>
      </c>
      <c r="D527" s="2">
        <v>7.3</v>
      </c>
      <c r="E527" s="2">
        <v>0</v>
      </c>
      <c r="F527" s="2"/>
      <c r="G527" s="2"/>
      <c r="H527" s="16">
        <f t="shared" si="8"/>
        <v>0</v>
      </c>
    </row>
    <row r="528" spans="1:8" ht="13.5" x14ac:dyDescent="0.25">
      <c r="A528" s="11"/>
      <c r="B528" s="10">
        <v>43067</v>
      </c>
      <c r="C528" s="2">
        <v>7.3</v>
      </c>
      <c r="D528" s="2">
        <v>7.3</v>
      </c>
      <c r="E528" s="2">
        <v>0</v>
      </c>
      <c r="F528" s="2"/>
      <c r="G528" s="2"/>
      <c r="H528" s="16">
        <f t="shared" si="8"/>
        <v>0</v>
      </c>
    </row>
    <row r="529" spans="1:8" ht="13.5" x14ac:dyDescent="0.25">
      <c r="A529" s="11"/>
      <c r="B529" s="10">
        <v>43068</v>
      </c>
      <c r="C529" s="2">
        <v>7.3</v>
      </c>
      <c r="D529" s="2">
        <v>7.3</v>
      </c>
      <c r="E529" s="2">
        <v>0</v>
      </c>
      <c r="F529" s="2"/>
      <c r="G529" s="2"/>
      <c r="H529" s="16">
        <f t="shared" si="8"/>
        <v>0</v>
      </c>
    </row>
    <row r="530" spans="1:8" ht="13.5" x14ac:dyDescent="0.25">
      <c r="A530" s="11"/>
      <c r="B530" s="10">
        <v>43069</v>
      </c>
      <c r="C530" s="2">
        <v>7.06</v>
      </c>
      <c r="D530" s="2">
        <v>7.06</v>
      </c>
      <c r="E530" s="2">
        <v>1300</v>
      </c>
      <c r="F530" s="2"/>
      <c r="G530" s="2"/>
      <c r="H530" s="16">
        <f t="shared" si="8"/>
        <v>-3.2876712328767155E-2</v>
      </c>
    </row>
    <row r="531" spans="1:8" ht="13.5" x14ac:dyDescent="0.25">
      <c r="A531" s="11"/>
      <c r="B531" s="10">
        <v>43073</v>
      </c>
      <c r="C531" s="2">
        <v>6.91</v>
      </c>
      <c r="D531" s="2">
        <v>6.91</v>
      </c>
      <c r="E531" s="2">
        <v>70</v>
      </c>
      <c r="F531" s="2"/>
      <c r="G531" s="2"/>
      <c r="H531" s="16">
        <f t="shared" si="8"/>
        <v>-2.1246458923512672E-2</v>
      </c>
    </row>
    <row r="532" spans="1:8" ht="13.5" x14ac:dyDescent="0.25">
      <c r="A532" s="11"/>
      <c r="B532" s="10">
        <v>43074</v>
      </c>
      <c r="C532" s="2">
        <v>6.58</v>
      </c>
      <c r="D532" s="2">
        <v>6.58</v>
      </c>
      <c r="E532" s="2">
        <v>183</v>
      </c>
      <c r="F532" s="2"/>
      <c r="G532" s="2"/>
      <c r="H532" s="16">
        <f t="shared" si="8"/>
        <v>-4.7756874095513754E-2</v>
      </c>
    </row>
    <row r="533" spans="1:8" ht="13.5" x14ac:dyDescent="0.25">
      <c r="A533" s="11"/>
      <c r="B533" s="10">
        <v>43075</v>
      </c>
      <c r="C533" s="2">
        <v>6.49</v>
      </c>
      <c r="D533" s="2">
        <v>6.49</v>
      </c>
      <c r="E533" s="2">
        <v>34</v>
      </c>
      <c r="F533" s="2"/>
      <c r="G533" s="2"/>
      <c r="H533" s="16">
        <f t="shared" si="8"/>
        <v>-1.3677811550151953E-2</v>
      </c>
    </row>
    <row r="534" spans="1:8" ht="13.5" x14ac:dyDescent="0.25">
      <c r="A534" s="11"/>
      <c r="B534" s="10">
        <v>43076</v>
      </c>
      <c r="C534" s="2">
        <v>6.2</v>
      </c>
      <c r="D534" s="2">
        <v>6.2</v>
      </c>
      <c r="E534" s="2">
        <v>0</v>
      </c>
      <c r="F534" s="2"/>
      <c r="G534" s="2"/>
      <c r="H534" s="16">
        <f t="shared" si="8"/>
        <v>-4.4684129429892146E-2</v>
      </c>
    </row>
    <row r="535" spans="1:8" ht="13.5" x14ac:dyDescent="0.25">
      <c r="A535" s="11"/>
      <c r="B535" s="10">
        <v>43077</v>
      </c>
      <c r="C535" s="2">
        <v>5.94</v>
      </c>
      <c r="D535" s="2">
        <v>5.94</v>
      </c>
      <c r="E535" s="2">
        <v>185</v>
      </c>
      <c r="F535" s="2"/>
      <c r="G535" s="2"/>
      <c r="H535" s="16">
        <f t="shared" si="8"/>
        <v>-4.1935483870967703E-2</v>
      </c>
    </row>
    <row r="536" spans="1:8" ht="13.5" x14ac:dyDescent="0.25">
      <c r="A536" s="11"/>
      <c r="B536" s="10">
        <v>43080</v>
      </c>
      <c r="C536" s="2">
        <v>5.94</v>
      </c>
      <c r="D536" s="2">
        <v>5.94</v>
      </c>
      <c r="E536" s="2">
        <v>0</v>
      </c>
      <c r="F536" s="2"/>
      <c r="G536" s="2"/>
      <c r="H536" s="16">
        <f t="shared" si="8"/>
        <v>0</v>
      </c>
    </row>
    <row r="537" spans="1:8" ht="13.5" x14ac:dyDescent="0.25">
      <c r="A537" s="11"/>
      <c r="B537" s="10">
        <v>43081</v>
      </c>
      <c r="C537" s="2">
        <v>5.68</v>
      </c>
      <c r="D537" s="2">
        <v>5.68</v>
      </c>
      <c r="E537" s="2">
        <v>2449</v>
      </c>
      <c r="F537" s="2"/>
      <c r="G537" s="2"/>
      <c r="H537" s="16">
        <f t="shared" si="8"/>
        <v>-4.3771043771043884E-2</v>
      </c>
    </row>
    <row r="538" spans="1:8" ht="13.5" x14ac:dyDescent="0.25">
      <c r="A538" s="11"/>
      <c r="B538" s="10">
        <v>43082</v>
      </c>
      <c r="C538" s="2">
        <v>5.7</v>
      </c>
      <c r="D538" s="2">
        <v>5.7</v>
      </c>
      <c r="E538" s="2">
        <v>18</v>
      </c>
      <c r="F538" s="2"/>
      <c r="G538" s="2"/>
      <c r="H538" s="16">
        <f t="shared" si="8"/>
        <v>3.5211267605634619E-3</v>
      </c>
    </row>
    <row r="539" spans="1:8" ht="13.5" x14ac:dyDescent="0.25">
      <c r="A539" s="11"/>
      <c r="B539" s="10">
        <v>43083</v>
      </c>
      <c r="C539" s="2">
        <v>5.7</v>
      </c>
      <c r="D539" s="2">
        <v>5.7</v>
      </c>
      <c r="E539" s="2">
        <v>0</v>
      </c>
      <c r="F539" s="2"/>
      <c r="G539" s="2"/>
      <c r="H539" s="16">
        <f t="shared" si="8"/>
        <v>0</v>
      </c>
    </row>
    <row r="540" spans="1:8" ht="13.5" x14ac:dyDescent="0.25">
      <c r="A540" s="11"/>
      <c r="B540" s="10">
        <v>43084</v>
      </c>
      <c r="C540" s="2">
        <v>5.95</v>
      </c>
      <c r="D540" s="2">
        <v>5.95</v>
      </c>
      <c r="E540" s="2">
        <v>0</v>
      </c>
      <c r="F540" s="2"/>
      <c r="G540" s="2"/>
      <c r="H540" s="16">
        <f t="shared" si="8"/>
        <v>4.3859649122807015E-2</v>
      </c>
    </row>
    <row r="541" spans="1:8" ht="13.5" x14ac:dyDescent="0.25">
      <c r="A541" s="11"/>
      <c r="B541" s="10">
        <v>43087</v>
      </c>
      <c r="C541" s="2">
        <v>5.95</v>
      </c>
      <c r="D541" s="2">
        <v>5.95</v>
      </c>
      <c r="E541" s="2">
        <v>0</v>
      </c>
      <c r="F541" s="2"/>
      <c r="G541" s="2"/>
      <c r="H541" s="16">
        <f t="shared" si="8"/>
        <v>0</v>
      </c>
    </row>
    <row r="542" spans="1:8" ht="13.5" x14ac:dyDescent="0.25">
      <c r="A542" s="11"/>
      <c r="B542" s="10">
        <v>43088</v>
      </c>
      <c r="C542" s="2">
        <v>5.69</v>
      </c>
      <c r="D542" s="2">
        <v>5.69</v>
      </c>
      <c r="E542" s="2">
        <v>0</v>
      </c>
      <c r="F542" s="2"/>
      <c r="G542" s="2"/>
      <c r="H542" s="16">
        <f t="shared" si="8"/>
        <v>-4.3697478991596601E-2</v>
      </c>
    </row>
    <row r="543" spans="1:8" ht="13.5" x14ac:dyDescent="0.25">
      <c r="A543" s="11"/>
      <c r="B543" s="10">
        <v>43089</v>
      </c>
      <c r="C543" s="2">
        <v>5.69</v>
      </c>
      <c r="D543" s="2">
        <v>5.69</v>
      </c>
      <c r="E543" s="2">
        <v>0</v>
      </c>
      <c r="F543" s="2"/>
      <c r="G543" s="2"/>
      <c r="H543" s="16">
        <f t="shared" si="8"/>
        <v>0</v>
      </c>
    </row>
    <row r="544" spans="1:8" ht="13.5" x14ac:dyDescent="0.25">
      <c r="A544" s="11"/>
      <c r="B544" s="10">
        <v>43090</v>
      </c>
      <c r="C544" s="2">
        <v>5.7</v>
      </c>
      <c r="D544" s="2">
        <v>5.7</v>
      </c>
      <c r="E544" s="2">
        <v>15</v>
      </c>
      <c r="F544" s="2"/>
      <c r="G544" s="2"/>
      <c r="H544" s="16">
        <f t="shared" si="8"/>
        <v>1.7574692442881873E-3</v>
      </c>
    </row>
    <row r="545" spans="1:8" ht="13.5" x14ac:dyDescent="0.25">
      <c r="A545" s="11"/>
      <c r="B545" s="10">
        <v>43091</v>
      </c>
      <c r="C545" s="2">
        <v>5.53</v>
      </c>
      <c r="D545" s="2">
        <v>5.53</v>
      </c>
      <c r="E545" s="2">
        <v>357</v>
      </c>
      <c r="F545" s="2"/>
      <c r="G545" s="2"/>
      <c r="H545" s="16">
        <f t="shared" si="8"/>
        <v>-2.9824561403508757E-2</v>
      </c>
    </row>
    <row r="546" spans="1:8" ht="13.5" x14ac:dyDescent="0.25">
      <c r="A546" s="11"/>
      <c r="B546" s="10">
        <v>43094</v>
      </c>
      <c r="C546" s="2">
        <v>5.38</v>
      </c>
      <c r="D546" s="2">
        <v>5.38</v>
      </c>
      <c r="E546" s="2">
        <v>1</v>
      </c>
      <c r="F546" s="2"/>
      <c r="G546" s="2"/>
      <c r="H546" s="16">
        <f t="shared" si="8"/>
        <v>-2.712477396021706E-2</v>
      </c>
    </row>
    <row r="547" spans="1:8" ht="13.5" x14ac:dyDescent="0.25">
      <c r="A547" s="11"/>
      <c r="B547" s="10">
        <v>43095</v>
      </c>
      <c r="C547" s="2">
        <v>5.38</v>
      </c>
      <c r="D547" s="2">
        <v>5.38</v>
      </c>
      <c r="E547" s="2">
        <v>413</v>
      </c>
      <c r="F547" s="2"/>
      <c r="G547" s="2"/>
      <c r="H547" s="16">
        <f t="shared" si="8"/>
        <v>0</v>
      </c>
    </row>
    <row r="548" spans="1:8" ht="13.5" x14ac:dyDescent="0.25">
      <c r="A548" s="11"/>
      <c r="B548" s="10">
        <v>43096</v>
      </c>
      <c r="C548" s="2">
        <v>5.38</v>
      </c>
      <c r="D548" s="2">
        <v>5.38</v>
      </c>
      <c r="E548" s="2">
        <v>0</v>
      </c>
      <c r="F548" s="2"/>
      <c r="G548" s="2"/>
      <c r="H548" s="16">
        <f t="shared" si="8"/>
        <v>0</v>
      </c>
    </row>
    <row r="549" spans="1:8" ht="13.5" x14ac:dyDescent="0.25">
      <c r="A549" s="11"/>
      <c r="B549" s="10">
        <v>43097</v>
      </c>
      <c r="C549" s="2">
        <v>5.27</v>
      </c>
      <c r="D549" s="2">
        <v>5.27</v>
      </c>
      <c r="E549" s="2">
        <v>320</v>
      </c>
      <c r="F549" s="2"/>
      <c r="G549" s="2"/>
      <c r="H549" s="16">
        <f t="shared" si="8"/>
        <v>-2.0446096654275152E-2</v>
      </c>
    </row>
    <row r="550" spans="1:8" ht="13.5" x14ac:dyDescent="0.25">
      <c r="A550" s="11"/>
      <c r="B550" s="10">
        <v>43098</v>
      </c>
      <c r="C550" s="2">
        <v>5.3</v>
      </c>
      <c r="D550" s="2">
        <v>5.3</v>
      </c>
      <c r="E550" s="2">
        <v>1000</v>
      </c>
      <c r="F550" s="2"/>
      <c r="G550" s="2"/>
      <c r="H550" s="16">
        <f t="shared" si="8"/>
        <v>5.6925996204934062E-3</v>
      </c>
    </row>
    <row r="551" spans="1:8" ht="13.5" x14ac:dyDescent="0.25">
      <c r="A551" s="11"/>
      <c r="B551" s="10">
        <v>43102</v>
      </c>
      <c r="C551" s="2">
        <v>5.3</v>
      </c>
      <c r="D551" s="2">
        <v>5.3</v>
      </c>
      <c r="E551" s="2">
        <v>0</v>
      </c>
      <c r="F551" s="2"/>
      <c r="G551" s="2"/>
      <c r="H551" s="16">
        <f t="shared" si="8"/>
        <v>0</v>
      </c>
    </row>
    <row r="552" spans="1:8" ht="13.5" x14ac:dyDescent="0.25">
      <c r="A552" s="11"/>
      <c r="B552" s="10">
        <v>43103</v>
      </c>
      <c r="C552" s="2">
        <v>5.15</v>
      </c>
      <c r="D552" s="2">
        <v>5.15</v>
      </c>
      <c r="E552" s="2">
        <v>1</v>
      </c>
      <c r="F552" s="2"/>
      <c r="G552" s="2"/>
      <c r="H552" s="16">
        <f t="shared" si="8"/>
        <v>-2.830188679245273E-2</v>
      </c>
    </row>
    <row r="553" spans="1:8" ht="13.5" x14ac:dyDescent="0.25">
      <c r="A553" s="11"/>
      <c r="B553" s="10">
        <v>43104</v>
      </c>
      <c r="C553" s="2">
        <v>5.1100000000000003</v>
      </c>
      <c r="D553" s="2">
        <v>5.1100000000000003</v>
      </c>
      <c r="E553" s="2">
        <v>1</v>
      </c>
      <c r="F553" s="2"/>
      <c r="G553" s="2"/>
      <c r="H553" s="16">
        <f t="shared" si="8"/>
        <v>-7.7669902912621425E-3</v>
      </c>
    </row>
    <row r="554" spans="1:8" ht="13.5" x14ac:dyDescent="0.25">
      <c r="A554" s="11"/>
      <c r="B554" s="10">
        <v>43105</v>
      </c>
      <c r="C554" s="2">
        <v>5.26</v>
      </c>
      <c r="D554" s="2">
        <v>5.26</v>
      </c>
      <c r="E554" s="2">
        <v>0</v>
      </c>
      <c r="F554" s="2"/>
      <c r="G554" s="2"/>
      <c r="H554" s="16">
        <f t="shared" si="8"/>
        <v>2.9354207436399112E-2</v>
      </c>
    </row>
    <row r="555" spans="1:8" ht="13.5" x14ac:dyDescent="0.25">
      <c r="A555" s="11"/>
      <c r="B555" s="10">
        <v>43108</v>
      </c>
      <c r="C555" s="2">
        <v>5.1100000000000003</v>
      </c>
      <c r="D555" s="2">
        <v>5.1100000000000003</v>
      </c>
      <c r="E555" s="2">
        <v>1</v>
      </c>
      <c r="F555" s="2"/>
      <c r="G555" s="2"/>
      <c r="H555" s="16">
        <f t="shared" si="8"/>
        <v>-2.8517110266159596E-2</v>
      </c>
    </row>
    <row r="556" spans="1:8" ht="13.5" x14ac:dyDescent="0.25">
      <c r="A556" s="11"/>
      <c r="B556" s="10">
        <v>43109</v>
      </c>
      <c r="C556" s="2">
        <v>5.26</v>
      </c>
      <c r="D556" s="2">
        <v>5.26</v>
      </c>
      <c r="E556" s="2">
        <v>1</v>
      </c>
      <c r="F556" s="2"/>
      <c r="G556" s="2"/>
      <c r="H556" s="16">
        <f t="shared" si="8"/>
        <v>2.9354207436399112E-2</v>
      </c>
    </row>
    <row r="557" spans="1:8" ht="13.5" x14ac:dyDescent="0.25">
      <c r="A557" s="11"/>
      <c r="B557" s="10">
        <v>43110</v>
      </c>
      <c r="C557" s="2">
        <v>5.49</v>
      </c>
      <c r="D557" s="2">
        <v>5.49</v>
      </c>
      <c r="E557" s="2">
        <v>1</v>
      </c>
      <c r="F557" s="2"/>
      <c r="G557" s="2"/>
      <c r="H557" s="16">
        <f t="shared" si="8"/>
        <v>4.3726235741444949E-2</v>
      </c>
    </row>
    <row r="558" spans="1:8" ht="13.5" x14ac:dyDescent="0.25">
      <c r="A558" s="11"/>
      <c r="B558" s="10">
        <v>43111</v>
      </c>
      <c r="C558" s="2">
        <v>5.49</v>
      </c>
      <c r="D558" s="2">
        <v>5.49</v>
      </c>
      <c r="E558" s="2">
        <v>765</v>
      </c>
      <c r="F558" s="2"/>
      <c r="G558" s="2"/>
      <c r="H558" s="16">
        <f t="shared" si="8"/>
        <v>0</v>
      </c>
    </row>
    <row r="559" spans="1:8" ht="13.5" x14ac:dyDescent="0.25">
      <c r="A559" s="11"/>
      <c r="B559" s="10">
        <v>43112</v>
      </c>
      <c r="C559" s="2">
        <v>5.49</v>
      </c>
      <c r="D559" s="2">
        <v>5.49</v>
      </c>
      <c r="E559" s="2">
        <v>68</v>
      </c>
      <c r="F559" s="2"/>
      <c r="G559" s="2"/>
      <c r="H559" s="16">
        <f t="shared" si="8"/>
        <v>0</v>
      </c>
    </row>
    <row r="560" spans="1:8" ht="13.5" x14ac:dyDescent="0.25">
      <c r="A560" s="11"/>
      <c r="B560" s="10">
        <v>43115</v>
      </c>
      <c r="C560" s="2">
        <v>5.49</v>
      </c>
      <c r="D560" s="2">
        <v>5.49</v>
      </c>
      <c r="E560" s="2">
        <v>0</v>
      </c>
      <c r="F560" s="2"/>
      <c r="G560" s="2"/>
      <c r="H560" s="16">
        <f t="shared" si="8"/>
        <v>0</v>
      </c>
    </row>
    <row r="561" spans="1:8" ht="13.5" x14ac:dyDescent="0.25">
      <c r="A561" s="11"/>
      <c r="B561" s="10">
        <v>43116</v>
      </c>
      <c r="C561" s="2">
        <v>5.49</v>
      </c>
      <c r="D561" s="2">
        <v>5.49</v>
      </c>
      <c r="E561" s="2">
        <v>0</v>
      </c>
      <c r="F561" s="2"/>
      <c r="G561" s="2"/>
      <c r="H561" s="16">
        <f t="shared" si="8"/>
        <v>0</v>
      </c>
    </row>
    <row r="562" spans="1:8" ht="13.5" x14ac:dyDescent="0.25">
      <c r="A562" s="11"/>
      <c r="B562" s="10">
        <v>43117</v>
      </c>
      <c r="C562" s="2">
        <v>5.49</v>
      </c>
      <c r="D562" s="2">
        <v>5.49</v>
      </c>
      <c r="E562" s="2">
        <v>0</v>
      </c>
      <c r="F562" s="2"/>
      <c r="G562" s="2"/>
      <c r="H562" s="16">
        <f t="shared" si="8"/>
        <v>0</v>
      </c>
    </row>
    <row r="563" spans="1:8" ht="13.5" x14ac:dyDescent="0.25">
      <c r="A563" s="11"/>
      <c r="B563" s="10">
        <v>43118</v>
      </c>
      <c r="C563" s="2">
        <v>5.49</v>
      </c>
      <c r="D563" s="2">
        <v>5.49</v>
      </c>
      <c r="E563" s="2">
        <v>0</v>
      </c>
      <c r="F563" s="2"/>
      <c r="G563" s="2"/>
      <c r="H563" s="16">
        <f t="shared" si="8"/>
        <v>0</v>
      </c>
    </row>
    <row r="564" spans="1:8" ht="13.5" x14ac:dyDescent="0.25">
      <c r="A564" s="11"/>
      <c r="B564" s="10">
        <v>43119</v>
      </c>
      <c r="C564" s="2">
        <v>5.49</v>
      </c>
      <c r="D564" s="2">
        <v>5.49</v>
      </c>
      <c r="E564" s="2">
        <v>0</v>
      </c>
      <c r="F564" s="2"/>
      <c r="G564" s="2"/>
      <c r="H564" s="16">
        <f t="shared" si="8"/>
        <v>0</v>
      </c>
    </row>
    <row r="565" spans="1:8" ht="13.5" x14ac:dyDescent="0.25">
      <c r="A565" s="11"/>
      <c r="B565" s="10">
        <v>43122</v>
      </c>
      <c r="C565" s="2">
        <v>5.49</v>
      </c>
      <c r="D565" s="2">
        <v>5.49</v>
      </c>
      <c r="E565" s="2">
        <v>0</v>
      </c>
      <c r="F565" s="2"/>
      <c r="G565" s="2"/>
      <c r="H565" s="16">
        <f t="shared" si="8"/>
        <v>0</v>
      </c>
    </row>
    <row r="566" spans="1:8" ht="13.5" x14ac:dyDescent="0.25">
      <c r="A566" s="11"/>
      <c r="B566" s="10">
        <v>43123</v>
      </c>
      <c r="C566" s="2">
        <v>5.25</v>
      </c>
      <c r="D566" s="2">
        <v>5.25</v>
      </c>
      <c r="E566" s="2">
        <v>0</v>
      </c>
      <c r="F566" s="2"/>
      <c r="G566" s="2"/>
      <c r="H566" s="16">
        <f t="shared" si="8"/>
        <v>-4.3715846994535554E-2</v>
      </c>
    </row>
    <row r="567" spans="1:8" ht="13.5" x14ac:dyDescent="0.25">
      <c r="A567" s="11"/>
      <c r="B567" s="10">
        <v>43124</v>
      </c>
      <c r="C567" s="2">
        <v>5.48</v>
      </c>
      <c r="D567" s="2">
        <v>5.48</v>
      </c>
      <c r="E567" s="2">
        <v>5</v>
      </c>
      <c r="F567" s="2"/>
      <c r="G567" s="2"/>
      <c r="H567" s="16">
        <f t="shared" si="8"/>
        <v>4.3809523809523888E-2</v>
      </c>
    </row>
    <row r="568" spans="1:8" ht="13.5" x14ac:dyDescent="0.25">
      <c r="A568" s="11"/>
      <c r="B568" s="10">
        <v>43125</v>
      </c>
      <c r="C568" s="2">
        <v>5.48</v>
      </c>
      <c r="D568" s="2">
        <v>5.48</v>
      </c>
      <c r="E568" s="2">
        <v>10</v>
      </c>
      <c r="F568" s="2"/>
      <c r="G568" s="2"/>
      <c r="H568" s="16">
        <f t="shared" si="8"/>
        <v>0</v>
      </c>
    </row>
    <row r="569" spans="1:8" ht="13.5" x14ac:dyDescent="0.25">
      <c r="A569" s="11"/>
      <c r="B569" s="10">
        <v>43126</v>
      </c>
      <c r="C569" s="2">
        <v>5.48</v>
      </c>
      <c r="D569" s="2">
        <v>5.48</v>
      </c>
      <c r="E569" s="2">
        <v>0</v>
      </c>
      <c r="F569" s="2"/>
      <c r="G569" s="2"/>
      <c r="H569" s="16">
        <f t="shared" si="8"/>
        <v>0</v>
      </c>
    </row>
    <row r="570" spans="1:8" ht="13.5" x14ac:dyDescent="0.25">
      <c r="A570" s="11"/>
      <c r="B570" s="10">
        <v>43129</v>
      </c>
      <c r="C570" s="2">
        <v>5.47</v>
      </c>
      <c r="D570" s="2">
        <v>5.47</v>
      </c>
      <c r="E570" s="2">
        <v>27</v>
      </c>
      <c r="F570" s="2"/>
      <c r="G570" s="2"/>
      <c r="H570" s="16">
        <f t="shared" si="8"/>
        <v>-1.8248175182482983E-3</v>
      </c>
    </row>
    <row r="571" spans="1:8" ht="13.5" x14ac:dyDescent="0.25">
      <c r="A571" s="11"/>
      <c r="B571" s="10">
        <v>43130</v>
      </c>
      <c r="C571" s="2">
        <v>5.48</v>
      </c>
      <c r="D571" s="2">
        <v>5.48</v>
      </c>
      <c r="E571" s="2">
        <v>100</v>
      </c>
      <c r="F571" s="2"/>
      <c r="G571" s="2"/>
      <c r="H571" s="16">
        <f t="shared" si="8"/>
        <v>1.8281535648995751E-3</v>
      </c>
    </row>
    <row r="572" spans="1:8" ht="13.5" x14ac:dyDescent="0.25">
      <c r="A572" s="11"/>
      <c r="B572" s="10">
        <v>43131</v>
      </c>
      <c r="C572" s="2">
        <v>5.48</v>
      </c>
      <c r="D572" s="2">
        <v>5.48</v>
      </c>
      <c r="E572" s="2">
        <v>0</v>
      </c>
      <c r="F572" s="2"/>
      <c r="G572" s="2"/>
      <c r="H572" s="16">
        <f t="shared" si="8"/>
        <v>0</v>
      </c>
    </row>
    <row r="573" spans="1:8" ht="13.5" x14ac:dyDescent="0.25">
      <c r="A573" s="11"/>
      <c r="B573" s="10">
        <v>43132</v>
      </c>
      <c r="C573" s="2">
        <v>5.48</v>
      </c>
      <c r="D573" s="2">
        <v>5.48</v>
      </c>
      <c r="E573" s="2">
        <v>0</v>
      </c>
      <c r="F573" s="2"/>
      <c r="G573" s="2"/>
      <c r="H573" s="16">
        <f t="shared" si="8"/>
        <v>0</v>
      </c>
    </row>
    <row r="574" spans="1:8" ht="13.5" x14ac:dyDescent="0.25">
      <c r="A574" s="11"/>
      <c r="B574" s="10">
        <v>43133</v>
      </c>
      <c r="C574" s="2">
        <v>5.48</v>
      </c>
      <c r="D574" s="2">
        <v>5.48</v>
      </c>
      <c r="E574" s="2">
        <v>0</v>
      </c>
      <c r="F574" s="2"/>
      <c r="G574" s="2"/>
      <c r="H574" s="16">
        <f t="shared" si="8"/>
        <v>0</v>
      </c>
    </row>
    <row r="575" spans="1:8" ht="13.5" x14ac:dyDescent="0.25">
      <c r="A575" s="11"/>
      <c r="B575" s="10">
        <v>43136</v>
      </c>
      <c r="C575" s="2">
        <v>5.48</v>
      </c>
      <c r="D575" s="2">
        <v>5.48</v>
      </c>
      <c r="E575" s="2">
        <v>0</v>
      </c>
      <c r="F575" s="2"/>
      <c r="G575" s="2"/>
      <c r="H575" s="16">
        <f t="shared" si="8"/>
        <v>0</v>
      </c>
    </row>
    <row r="576" spans="1:8" ht="13.5" x14ac:dyDescent="0.25">
      <c r="A576" s="11"/>
      <c r="B576" s="10">
        <v>43137</v>
      </c>
      <c r="C576" s="2">
        <v>5.32</v>
      </c>
      <c r="D576" s="2">
        <v>5.32</v>
      </c>
      <c r="E576" s="2">
        <v>95</v>
      </c>
      <c r="F576" s="2"/>
      <c r="G576" s="2"/>
      <c r="H576" s="16">
        <f t="shared" si="8"/>
        <v>-2.9197080291970826E-2</v>
      </c>
    </row>
    <row r="577" spans="1:8" ht="13.5" x14ac:dyDescent="0.25">
      <c r="A577" s="11"/>
      <c r="B577" s="10">
        <v>43138</v>
      </c>
      <c r="C577" s="2">
        <v>5.22</v>
      </c>
      <c r="D577" s="2">
        <v>5.22</v>
      </c>
      <c r="E577" s="2">
        <v>23</v>
      </c>
      <c r="F577" s="2"/>
      <c r="G577" s="2"/>
      <c r="H577" s="16">
        <f t="shared" si="8"/>
        <v>-1.8796992481203107E-2</v>
      </c>
    </row>
    <row r="578" spans="1:8" ht="13.5" x14ac:dyDescent="0.25">
      <c r="A578" s="11"/>
      <c r="B578" s="10">
        <v>43139</v>
      </c>
      <c r="C578" s="2">
        <v>5.22</v>
      </c>
      <c r="D578" s="2">
        <v>5.22</v>
      </c>
      <c r="E578" s="2">
        <v>0</v>
      </c>
      <c r="F578" s="2"/>
      <c r="G578" s="2"/>
      <c r="H578" s="16">
        <f t="shared" si="8"/>
        <v>0</v>
      </c>
    </row>
    <row r="579" spans="1:8" ht="13.5" x14ac:dyDescent="0.25">
      <c r="A579" s="11"/>
      <c r="B579" s="10">
        <v>43140</v>
      </c>
      <c r="C579" s="2">
        <v>5.22</v>
      </c>
      <c r="D579" s="2">
        <v>5.22</v>
      </c>
      <c r="E579" s="2">
        <v>0</v>
      </c>
      <c r="F579" s="2"/>
      <c r="G579" s="2"/>
      <c r="H579" s="16">
        <f t="shared" si="8"/>
        <v>0</v>
      </c>
    </row>
    <row r="580" spans="1:8" ht="13.5" x14ac:dyDescent="0.25">
      <c r="A580" s="11"/>
      <c r="B580" s="10">
        <v>43143</v>
      </c>
      <c r="C580" s="2">
        <v>5.22</v>
      </c>
      <c r="D580" s="2">
        <v>5.22</v>
      </c>
      <c r="E580" s="2">
        <v>0</v>
      </c>
      <c r="F580" s="2"/>
      <c r="G580" s="2"/>
      <c r="H580" s="16">
        <f t="shared" si="8"/>
        <v>0</v>
      </c>
    </row>
    <row r="581" spans="1:8" ht="13.5" x14ac:dyDescent="0.25">
      <c r="A581" s="11"/>
      <c r="B581" s="10">
        <v>43144</v>
      </c>
      <c r="C581" s="2">
        <v>5.22</v>
      </c>
      <c r="D581" s="2">
        <v>5.22</v>
      </c>
      <c r="E581" s="2">
        <v>0</v>
      </c>
      <c r="F581" s="2"/>
      <c r="G581" s="2"/>
      <c r="H581" s="16">
        <f t="shared" si="8"/>
        <v>0</v>
      </c>
    </row>
    <row r="582" spans="1:8" ht="13.5" x14ac:dyDescent="0.25">
      <c r="A582" s="11"/>
      <c r="B582" s="10">
        <v>43145</v>
      </c>
      <c r="C582" s="2">
        <v>5.22</v>
      </c>
      <c r="D582" s="2">
        <v>5.22</v>
      </c>
      <c r="E582" s="2">
        <v>0</v>
      </c>
      <c r="F582" s="2"/>
      <c r="G582" s="2"/>
      <c r="H582" s="16">
        <f t="shared" si="8"/>
        <v>0</v>
      </c>
    </row>
    <row r="583" spans="1:8" ht="13.5" x14ac:dyDescent="0.25">
      <c r="A583" s="11"/>
      <c r="B583" s="10">
        <v>43146</v>
      </c>
      <c r="C583" s="2">
        <v>5.37</v>
      </c>
      <c r="D583" s="2">
        <v>5.37</v>
      </c>
      <c r="E583" s="2">
        <v>0</v>
      </c>
      <c r="F583" s="2"/>
      <c r="G583" s="2"/>
      <c r="H583" s="16">
        <f t="shared" ref="H583:H646" si="9">(D583-D582)/D582</f>
        <v>2.8735632183908115E-2</v>
      </c>
    </row>
    <row r="584" spans="1:8" ht="13.5" x14ac:dyDescent="0.25">
      <c r="A584" s="11"/>
      <c r="B584" s="10">
        <v>43147</v>
      </c>
      <c r="C584" s="2">
        <v>5.37</v>
      </c>
      <c r="D584" s="2">
        <v>5.37</v>
      </c>
      <c r="E584" s="2">
        <v>0</v>
      </c>
      <c r="F584" s="2"/>
      <c r="G584" s="2"/>
      <c r="H584" s="16">
        <f t="shared" si="9"/>
        <v>0</v>
      </c>
    </row>
    <row r="585" spans="1:8" ht="13.5" x14ac:dyDescent="0.25">
      <c r="A585" s="11"/>
      <c r="B585" s="10">
        <v>43150</v>
      </c>
      <c r="C585" s="2">
        <v>5.37</v>
      </c>
      <c r="D585" s="2">
        <v>5.37</v>
      </c>
      <c r="E585" s="2">
        <v>0</v>
      </c>
      <c r="F585" s="2"/>
      <c r="G585" s="2"/>
      <c r="H585" s="16">
        <f t="shared" si="9"/>
        <v>0</v>
      </c>
    </row>
    <row r="586" spans="1:8" ht="13.5" x14ac:dyDescent="0.25">
      <c r="A586" s="11"/>
      <c r="B586" s="10">
        <v>43151</v>
      </c>
      <c r="C586" s="2">
        <v>5.37</v>
      </c>
      <c r="D586" s="2">
        <v>5.37</v>
      </c>
      <c r="E586" s="2">
        <v>0</v>
      </c>
      <c r="F586" s="2"/>
      <c r="G586" s="2"/>
      <c r="H586" s="16">
        <f t="shared" si="9"/>
        <v>0</v>
      </c>
    </row>
    <row r="587" spans="1:8" ht="13.5" x14ac:dyDescent="0.25">
      <c r="A587" s="11"/>
      <c r="B587" s="10">
        <v>43152</v>
      </c>
      <c r="C587" s="2">
        <v>5.48</v>
      </c>
      <c r="D587" s="2">
        <v>5.48</v>
      </c>
      <c r="E587" s="2">
        <v>1</v>
      </c>
      <c r="F587" s="2"/>
      <c r="G587" s="2"/>
      <c r="H587" s="16">
        <f t="shared" si="9"/>
        <v>2.0484171322160207E-2</v>
      </c>
    </row>
    <row r="588" spans="1:8" ht="13.5" x14ac:dyDescent="0.25">
      <c r="A588" s="11"/>
      <c r="B588" s="10">
        <v>43153</v>
      </c>
      <c r="C588" s="2">
        <v>5.48</v>
      </c>
      <c r="D588" s="2">
        <v>5.48</v>
      </c>
      <c r="E588" s="2">
        <v>3</v>
      </c>
      <c r="F588" s="2"/>
      <c r="G588" s="2"/>
      <c r="H588" s="16">
        <f t="shared" si="9"/>
        <v>0</v>
      </c>
    </row>
    <row r="589" spans="1:8" ht="13.5" x14ac:dyDescent="0.25">
      <c r="A589" s="11"/>
      <c r="B589" s="10">
        <v>43154</v>
      </c>
      <c r="C589" s="2">
        <v>5.48</v>
      </c>
      <c r="D589" s="2">
        <v>5.48</v>
      </c>
      <c r="E589" s="2">
        <v>1</v>
      </c>
      <c r="F589" s="2"/>
      <c r="G589" s="2"/>
      <c r="H589" s="16">
        <f t="shared" si="9"/>
        <v>0</v>
      </c>
    </row>
    <row r="590" spans="1:8" ht="13.5" x14ac:dyDescent="0.25">
      <c r="A590" s="11"/>
      <c r="B590" s="10">
        <v>43157</v>
      </c>
      <c r="C590" s="2">
        <v>5.48</v>
      </c>
      <c r="D590" s="2">
        <v>5.48</v>
      </c>
      <c r="E590" s="2">
        <v>0</v>
      </c>
      <c r="F590" s="2"/>
      <c r="G590" s="2"/>
      <c r="H590" s="16">
        <f t="shared" si="9"/>
        <v>0</v>
      </c>
    </row>
    <row r="591" spans="1:8" ht="13.5" x14ac:dyDescent="0.25">
      <c r="A591" s="11"/>
      <c r="B591" s="10">
        <v>43158</v>
      </c>
      <c r="C591" s="2">
        <v>5.48</v>
      </c>
      <c r="D591" s="2">
        <v>5.48</v>
      </c>
      <c r="E591" s="2">
        <v>0</v>
      </c>
      <c r="F591" s="2"/>
      <c r="G591" s="2"/>
      <c r="H591" s="16">
        <f t="shared" si="9"/>
        <v>0</v>
      </c>
    </row>
    <row r="592" spans="1:8" ht="13.5" x14ac:dyDescent="0.25">
      <c r="A592" s="11"/>
      <c r="B592" s="10">
        <v>43159</v>
      </c>
      <c r="C592" s="2">
        <v>5.48</v>
      </c>
      <c r="D592" s="2">
        <v>5.48</v>
      </c>
      <c r="E592" s="2">
        <v>0</v>
      </c>
      <c r="F592" s="2"/>
      <c r="G592" s="2"/>
      <c r="H592" s="16">
        <f t="shared" si="9"/>
        <v>0</v>
      </c>
    </row>
    <row r="593" spans="1:8" ht="13.5" x14ac:dyDescent="0.25">
      <c r="A593" s="11"/>
      <c r="B593" s="10">
        <v>43160</v>
      </c>
      <c r="C593" s="2">
        <v>5.32</v>
      </c>
      <c r="D593" s="2">
        <v>5.32</v>
      </c>
      <c r="E593" s="2">
        <v>3</v>
      </c>
      <c r="F593" s="2"/>
      <c r="G593" s="2"/>
      <c r="H593" s="16">
        <f t="shared" si="9"/>
        <v>-2.9197080291970826E-2</v>
      </c>
    </row>
    <row r="594" spans="1:8" ht="13.5" x14ac:dyDescent="0.25">
      <c r="A594" s="11"/>
      <c r="B594" s="10">
        <v>43161</v>
      </c>
      <c r="C594" s="2">
        <v>5.32</v>
      </c>
      <c r="D594" s="2">
        <v>5.32</v>
      </c>
      <c r="E594" s="2">
        <v>100</v>
      </c>
      <c r="F594" s="2"/>
      <c r="G594" s="2"/>
      <c r="H594" s="16">
        <f t="shared" si="9"/>
        <v>0</v>
      </c>
    </row>
    <row r="595" spans="1:8" ht="13.5" x14ac:dyDescent="0.25">
      <c r="A595" s="11"/>
      <c r="B595" s="10">
        <v>43164</v>
      </c>
      <c r="C595" s="2">
        <v>5.32</v>
      </c>
      <c r="D595" s="2">
        <v>5.32</v>
      </c>
      <c r="E595" s="2">
        <v>0</v>
      </c>
      <c r="F595" s="2"/>
      <c r="G595" s="2"/>
      <c r="H595" s="16">
        <f t="shared" si="9"/>
        <v>0</v>
      </c>
    </row>
    <row r="596" spans="1:8" ht="13.5" x14ac:dyDescent="0.25">
      <c r="A596" s="11"/>
      <c r="B596" s="10">
        <v>43165</v>
      </c>
      <c r="C596" s="2">
        <v>5.31</v>
      </c>
      <c r="D596" s="2">
        <v>5.31</v>
      </c>
      <c r="E596" s="2">
        <v>20</v>
      </c>
      <c r="F596" s="2"/>
      <c r="G596" s="2"/>
      <c r="H596" s="16">
        <f t="shared" si="9"/>
        <v>-1.8796992481204275E-3</v>
      </c>
    </row>
    <row r="597" spans="1:8" ht="13.5" x14ac:dyDescent="0.25">
      <c r="A597" s="11"/>
      <c r="B597" s="10">
        <v>43166</v>
      </c>
      <c r="C597" s="2">
        <v>5.31</v>
      </c>
      <c r="D597" s="2">
        <v>5.31</v>
      </c>
      <c r="E597" s="2">
        <v>0</v>
      </c>
      <c r="F597" s="2"/>
      <c r="G597" s="2"/>
      <c r="H597" s="16">
        <f t="shared" si="9"/>
        <v>0</v>
      </c>
    </row>
    <row r="598" spans="1:8" ht="13.5" x14ac:dyDescent="0.25">
      <c r="A598" s="11"/>
      <c r="B598" s="10">
        <v>43167</v>
      </c>
      <c r="C598" s="2">
        <v>5.31</v>
      </c>
      <c r="D598" s="2">
        <v>5.31</v>
      </c>
      <c r="E598" s="2">
        <v>0</v>
      </c>
      <c r="F598" s="2"/>
      <c r="G598" s="2"/>
      <c r="H598" s="16">
        <f t="shared" si="9"/>
        <v>0</v>
      </c>
    </row>
    <row r="599" spans="1:8" ht="13.5" x14ac:dyDescent="0.25">
      <c r="A599" s="11"/>
      <c r="B599" s="10">
        <v>43168</v>
      </c>
      <c r="C599" s="2">
        <v>5.31</v>
      </c>
      <c r="D599" s="2">
        <v>5.31</v>
      </c>
      <c r="E599" s="2">
        <v>10</v>
      </c>
      <c r="F599" s="2"/>
      <c r="G599" s="2"/>
      <c r="H599" s="16">
        <f t="shared" si="9"/>
        <v>0</v>
      </c>
    </row>
    <row r="600" spans="1:8" ht="13.5" x14ac:dyDescent="0.25">
      <c r="A600" s="11"/>
      <c r="B600" s="10">
        <v>43171</v>
      </c>
      <c r="C600" s="2">
        <v>5.31</v>
      </c>
      <c r="D600" s="2">
        <v>5.31</v>
      </c>
      <c r="E600" s="2">
        <v>0</v>
      </c>
      <c r="F600" s="2"/>
      <c r="G600" s="2"/>
      <c r="H600" s="16">
        <f t="shared" si="9"/>
        <v>0</v>
      </c>
    </row>
    <row r="601" spans="1:8" ht="13.5" x14ac:dyDescent="0.25">
      <c r="A601" s="11"/>
      <c r="B601" s="10">
        <v>43172</v>
      </c>
      <c r="C601" s="2">
        <v>5.31</v>
      </c>
      <c r="D601" s="2">
        <v>5.31</v>
      </c>
      <c r="E601" s="2">
        <v>0</v>
      </c>
      <c r="F601" s="2"/>
      <c r="G601" s="2"/>
      <c r="H601" s="16">
        <f t="shared" si="9"/>
        <v>0</v>
      </c>
    </row>
    <row r="602" spans="1:8" ht="13.5" x14ac:dyDescent="0.25">
      <c r="A602" s="11"/>
      <c r="B602" s="10">
        <v>43173</v>
      </c>
      <c r="C602" s="2">
        <v>5.31</v>
      </c>
      <c r="D602" s="2">
        <v>5.31</v>
      </c>
      <c r="E602" s="2">
        <v>0</v>
      </c>
      <c r="F602" s="2"/>
      <c r="G602" s="2"/>
      <c r="H602" s="16">
        <f t="shared" si="9"/>
        <v>0</v>
      </c>
    </row>
    <row r="603" spans="1:8" ht="13.5" x14ac:dyDescent="0.25">
      <c r="A603" s="11"/>
      <c r="B603" s="10">
        <v>43174</v>
      </c>
      <c r="C603" s="2">
        <v>5.31</v>
      </c>
      <c r="D603" s="2">
        <v>5.31</v>
      </c>
      <c r="E603" s="2">
        <v>8</v>
      </c>
      <c r="F603" s="2"/>
      <c r="G603" s="2"/>
      <c r="H603" s="16">
        <f t="shared" si="9"/>
        <v>0</v>
      </c>
    </row>
    <row r="604" spans="1:8" ht="13.5" x14ac:dyDescent="0.25">
      <c r="A604" s="11"/>
      <c r="B604" s="10">
        <v>43175</v>
      </c>
      <c r="C604" s="2">
        <v>5.31</v>
      </c>
      <c r="D604" s="2">
        <v>5.31</v>
      </c>
      <c r="E604" s="2">
        <v>0</v>
      </c>
      <c r="F604" s="2"/>
      <c r="G604" s="2"/>
      <c r="H604" s="16">
        <f t="shared" si="9"/>
        <v>0</v>
      </c>
    </row>
    <row r="605" spans="1:8" ht="13.5" x14ac:dyDescent="0.25">
      <c r="A605" s="11"/>
      <c r="B605" s="10">
        <v>43178</v>
      </c>
      <c r="C605" s="2">
        <v>5.31</v>
      </c>
      <c r="D605" s="2">
        <v>5.31</v>
      </c>
      <c r="E605" s="2">
        <v>0</v>
      </c>
      <c r="F605" s="2"/>
      <c r="G605" s="2"/>
      <c r="H605" s="16">
        <f t="shared" si="9"/>
        <v>0</v>
      </c>
    </row>
    <row r="606" spans="1:8" ht="13.5" x14ac:dyDescent="0.25">
      <c r="A606" s="11"/>
      <c r="B606" s="10">
        <v>43180</v>
      </c>
      <c r="C606" s="2">
        <v>5.16</v>
      </c>
      <c r="D606" s="2">
        <v>5.16</v>
      </c>
      <c r="E606" s="2">
        <v>0</v>
      </c>
      <c r="F606" s="2"/>
      <c r="G606" s="2"/>
      <c r="H606" s="16">
        <f t="shared" si="9"/>
        <v>-2.8248587570621372E-2</v>
      </c>
    </row>
    <row r="607" spans="1:8" ht="13.5" x14ac:dyDescent="0.25">
      <c r="A607" s="11"/>
      <c r="B607" s="10">
        <v>43181</v>
      </c>
      <c r="C607" s="2">
        <v>5.16</v>
      </c>
      <c r="D607" s="2">
        <v>5.16</v>
      </c>
      <c r="E607" s="2">
        <v>0</v>
      </c>
      <c r="F607" s="2"/>
      <c r="G607" s="2"/>
      <c r="H607" s="16">
        <f t="shared" si="9"/>
        <v>0</v>
      </c>
    </row>
    <row r="608" spans="1:8" ht="13.5" x14ac:dyDescent="0.25">
      <c r="A608" s="11"/>
      <c r="B608" s="10">
        <v>43182</v>
      </c>
      <c r="C608" s="2">
        <v>5.01</v>
      </c>
      <c r="D608" s="2">
        <v>5.01</v>
      </c>
      <c r="E608" s="2">
        <v>44</v>
      </c>
      <c r="F608" s="2"/>
      <c r="G608" s="2"/>
      <c r="H608" s="16">
        <f t="shared" si="9"/>
        <v>-2.9069767441860534E-2</v>
      </c>
    </row>
    <row r="609" spans="1:8" ht="13.5" x14ac:dyDescent="0.25">
      <c r="A609" s="11"/>
      <c r="B609" s="10">
        <v>43185</v>
      </c>
      <c r="C609" s="2">
        <v>5.01</v>
      </c>
      <c r="D609" s="2">
        <v>5.01</v>
      </c>
      <c r="E609" s="2">
        <v>0</v>
      </c>
      <c r="F609" s="2"/>
      <c r="G609" s="2"/>
      <c r="H609" s="16">
        <f t="shared" si="9"/>
        <v>0</v>
      </c>
    </row>
    <row r="610" spans="1:8" ht="13.5" x14ac:dyDescent="0.25">
      <c r="A610" s="11"/>
      <c r="B610" s="10">
        <v>43186</v>
      </c>
      <c r="C610" s="2">
        <v>5</v>
      </c>
      <c r="D610" s="2">
        <v>5</v>
      </c>
      <c r="E610" s="2">
        <v>221</v>
      </c>
      <c r="F610" s="2"/>
      <c r="G610" s="2"/>
      <c r="H610" s="16">
        <f t="shared" si="9"/>
        <v>-1.9960079840318935E-3</v>
      </c>
    </row>
    <row r="611" spans="1:8" ht="13.5" x14ac:dyDescent="0.25">
      <c r="A611" s="11"/>
      <c r="B611" s="10">
        <v>43187</v>
      </c>
      <c r="C611" s="2">
        <v>5</v>
      </c>
      <c r="D611" s="2">
        <v>5</v>
      </c>
      <c r="E611" s="2">
        <v>0</v>
      </c>
      <c r="F611" s="2"/>
      <c r="G611" s="2"/>
      <c r="H611" s="16">
        <f t="shared" si="9"/>
        <v>0</v>
      </c>
    </row>
    <row r="612" spans="1:8" ht="13.5" x14ac:dyDescent="0.25">
      <c r="A612" s="11"/>
      <c r="B612" s="10">
        <v>43188</v>
      </c>
      <c r="C612" s="2">
        <v>5</v>
      </c>
      <c r="D612" s="2">
        <v>5</v>
      </c>
      <c r="E612" s="2">
        <v>0</v>
      </c>
      <c r="F612" s="2"/>
      <c r="G612" s="2"/>
      <c r="H612" s="16">
        <f t="shared" si="9"/>
        <v>0</v>
      </c>
    </row>
    <row r="613" spans="1:8" ht="13.5" x14ac:dyDescent="0.25">
      <c r="A613" s="11"/>
      <c r="B613" s="10">
        <v>43189</v>
      </c>
      <c r="C613" s="2">
        <v>5</v>
      </c>
      <c r="D613" s="2">
        <v>5</v>
      </c>
      <c r="E613" s="2">
        <v>5</v>
      </c>
      <c r="F613" s="2"/>
      <c r="G613" s="2"/>
      <c r="H613" s="16">
        <f t="shared" si="9"/>
        <v>0</v>
      </c>
    </row>
    <row r="614" spans="1:8" ht="13.5" x14ac:dyDescent="0.25">
      <c r="A614" s="11"/>
      <c r="B614" s="10">
        <v>43192</v>
      </c>
      <c r="C614" s="2">
        <v>5</v>
      </c>
      <c r="D614" s="2">
        <v>5</v>
      </c>
      <c r="E614" s="2">
        <v>0</v>
      </c>
      <c r="F614" s="2"/>
      <c r="G614" s="2"/>
      <c r="H614" s="16">
        <f t="shared" si="9"/>
        <v>0</v>
      </c>
    </row>
    <row r="615" spans="1:8" ht="13.5" x14ac:dyDescent="0.25">
      <c r="A615" s="11"/>
      <c r="B615" s="10">
        <v>43193</v>
      </c>
      <c r="C615" s="2">
        <v>5</v>
      </c>
      <c r="D615" s="2">
        <v>5</v>
      </c>
      <c r="E615" s="2">
        <v>0</v>
      </c>
      <c r="F615" s="2"/>
      <c r="G615" s="2"/>
      <c r="H615" s="16">
        <f t="shared" si="9"/>
        <v>0</v>
      </c>
    </row>
    <row r="616" spans="1:8" ht="13.5" x14ac:dyDescent="0.25">
      <c r="A616" s="11"/>
      <c r="B616" s="10">
        <v>43194</v>
      </c>
      <c r="C616" s="2">
        <v>4.78</v>
      </c>
      <c r="D616" s="2">
        <v>4.78</v>
      </c>
      <c r="E616" s="2">
        <v>0</v>
      </c>
      <c r="F616" s="2"/>
      <c r="G616" s="2"/>
      <c r="H616" s="16">
        <f t="shared" si="9"/>
        <v>-4.3999999999999949E-2</v>
      </c>
    </row>
    <row r="617" spans="1:8" ht="13.5" x14ac:dyDescent="0.25">
      <c r="A617" s="11"/>
      <c r="B617" s="10">
        <v>43195</v>
      </c>
      <c r="C617" s="2">
        <v>4.6399999999999997</v>
      </c>
      <c r="D617" s="2">
        <v>4.6399999999999997</v>
      </c>
      <c r="E617" s="2">
        <v>156</v>
      </c>
      <c r="F617" s="2"/>
      <c r="G617" s="2"/>
      <c r="H617" s="16">
        <f t="shared" si="9"/>
        <v>-2.9288702928870411E-2</v>
      </c>
    </row>
    <row r="618" spans="1:8" ht="13.5" x14ac:dyDescent="0.25">
      <c r="A618" s="11"/>
      <c r="B618" s="10">
        <v>43196</v>
      </c>
      <c r="C618" s="2">
        <v>4.6399999999999997</v>
      </c>
      <c r="D618" s="2">
        <v>4.6399999999999997</v>
      </c>
      <c r="E618" s="2">
        <v>0</v>
      </c>
      <c r="F618" s="2"/>
      <c r="G618" s="2"/>
      <c r="H618" s="16">
        <f t="shared" si="9"/>
        <v>0</v>
      </c>
    </row>
    <row r="619" spans="1:8" ht="13.5" x14ac:dyDescent="0.25">
      <c r="A619" s="11"/>
      <c r="B619" s="10">
        <v>43200</v>
      </c>
      <c r="C619" s="2">
        <v>4.6399999999999997</v>
      </c>
      <c r="D619" s="2">
        <v>4.6399999999999997</v>
      </c>
      <c r="E619" s="2">
        <v>0</v>
      </c>
      <c r="F619" s="2"/>
      <c r="G619" s="2"/>
      <c r="H619" s="16">
        <f t="shared" si="9"/>
        <v>0</v>
      </c>
    </row>
    <row r="620" spans="1:8" ht="13.5" x14ac:dyDescent="0.25">
      <c r="A620" s="11"/>
      <c r="B620" s="10">
        <v>43201</v>
      </c>
      <c r="C620" s="2">
        <v>4.6399999999999997</v>
      </c>
      <c r="D620" s="2">
        <v>4.6399999999999997</v>
      </c>
      <c r="E620" s="2">
        <v>182</v>
      </c>
      <c r="F620" s="2"/>
      <c r="G620" s="2"/>
      <c r="H620" s="16">
        <f t="shared" si="9"/>
        <v>0</v>
      </c>
    </row>
    <row r="621" spans="1:8" ht="13.5" x14ac:dyDescent="0.25">
      <c r="A621" s="11"/>
      <c r="B621" s="10">
        <v>43202</v>
      </c>
      <c r="C621" s="2">
        <v>4.6399999999999997</v>
      </c>
      <c r="D621" s="2">
        <v>4.6399999999999997</v>
      </c>
      <c r="E621" s="2">
        <v>0</v>
      </c>
      <c r="F621" s="2"/>
      <c r="G621" s="2"/>
      <c r="H621" s="16">
        <f t="shared" si="9"/>
        <v>0</v>
      </c>
    </row>
    <row r="622" spans="1:8" ht="13.5" x14ac:dyDescent="0.25">
      <c r="A622" s="11"/>
      <c r="B622" s="10">
        <v>43203</v>
      </c>
      <c r="C622" s="2">
        <v>4.6399999999999997</v>
      </c>
      <c r="D622" s="2">
        <v>4.6399999999999997</v>
      </c>
      <c r="E622" s="2">
        <v>0</v>
      </c>
      <c r="F622" s="2"/>
      <c r="G622" s="2"/>
      <c r="H622" s="16">
        <f t="shared" si="9"/>
        <v>0</v>
      </c>
    </row>
    <row r="623" spans="1:8" ht="13.5" x14ac:dyDescent="0.25">
      <c r="A623" s="11"/>
      <c r="B623" s="10">
        <v>43206</v>
      </c>
      <c r="C623" s="2">
        <v>4.6399999999999997</v>
      </c>
      <c r="D623" s="2">
        <v>4.6399999999999997</v>
      </c>
      <c r="E623" s="2">
        <v>0</v>
      </c>
      <c r="F623" s="2"/>
      <c r="G623" s="2"/>
      <c r="H623" s="16">
        <f t="shared" si="9"/>
        <v>0</v>
      </c>
    </row>
    <row r="624" spans="1:8" ht="13.5" x14ac:dyDescent="0.25">
      <c r="A624" s="11"/>
      <c r="B624" s="10">
        <v>43207</v>
      </c>
      <c r="C624" s="2">
        <v>4.4400000000000004</v>
      </c>
      <c r="D624" s="2">
        <v>4.4400000000000004</v>
      </c>
      <c r="E624" s="2">
        <v>0</v>
      </c>
      <c r="F624" s="2"/>
      <c r="G624" s="2"/>
      <c r="H624" s="16">
        <f t="shared" si="9"/>
        <v>-4.3103448275861919E-2</v>
      </c>
    </row>
    <row r="625" spans="1:8" ht="13.5" x14ac:dyDescent="0.25">
      <c r="A625" s="11"/>
      <c r="B625" s="10">
        <v>43208</v>
      </c>
      <c r="C625" s="2">
        <v>4.4400000000000004</v>
      </c>
      <c r="D625" s="2">
        <v>4.4400000000000004</v>
      </c>
      <c r="E625" s="2">
        <v>0</v>
      </c>
      <c r="F625" s="2"/>
      <c r="G625" s="2"/>
      <c r="H625" s="16">
        <f t="shared" si="9"/>
        <v>0</v>
      </c>
    </row>
    <row r="626" spans="1:8" ht="13.5" x14ac:dyDescent="0.25">
      <c r="A626" s="11"/>
      <c r="B626" s="10">
        <v>43209</v>
      </c>
      <c r="C626" s="2">
        <v>4.4400000000000004</v>
      </c>
      <c r="D626" s="2">
        <v>4.4400000000000004</v>
      </c>
      <c r="E626" s="2">
        <v>0</v>
      </c>
      <c r="F626" s="2"/>
      <c r="G626" s="2"/>
      <c r="H626" s="16">
        <f t="shared" si="9"/>
        <v>0</v>
      </c>
    </row>
    <row r="627" spans="1:8" ht="13.5" x14ac:dyDescent="0.25">
      <c r="A627" s="11"/>
      <c r="B627" s="10">
        <v>43210</v>
      </c>
      <c r="C627" s="2">
        <v>4.4400000000000004</v>
      </c>
      <c r="D627" s="2">
        <v>4.4400000000000004</v>
      </c>
      <c r="E627" s="2">
        <v>0</v>
      </c>
      <c r="F627" s="2"/>
      <c r="G627" s="2"/>
      <c r="H627" s="16">
        <f t="shared" si="9"/>
        <v>0</v>
      </c>
    </row>
    <row r="628" spans="1:8" ht="13.5" x14ac:dyDescent="0.25">
      <c r="A628" s="11"/>
      <c r="B628" s="10">
        <v>43213</v>
      </c>
      <c r="C628" s="2">
        <v>4.4400000000000004</v>
      </c>
      <c r="D628" s="2">
        <v>4.4400000000000004</v>
      </c>
      <c r="E628" s="2">
        <v>0</v>
      </c>
      <c r="F628" s="2"/>
      <c r="G628" s="2"/>
      <c r="H628" s="16">
        <f t="shared" si="9"/>
        <v>0</v>
      </c>
    </row>
    <row r="629" spans="1:8" ht="13.5" x14ac:dyDescent="0.25">
      <c r="A629" s="11"/>
      <c r="B629" s="10">
        <v>43214</v>
      </c>
      <c r="C629" s="2">
        <v>4.4000000000000004</v>
      </c>
      <c r="D629" s="2">
        <v>4.4000000000000004</v>
      </c>
      <c r="E629" s="2">
        <v>200</v>
      </c>
      <c r="F629" s="2"/>
      <c r="G629" s="2"/>
      <c r="H629" s="16">
        <f t="shared" si="9"/>
        <v>-9.0090090090090159E-3</v>
      </c>
    </row>
    <row r="630" spans="1:8" ht="13.5" x14ac:dyDescent="0.25">
      <c r="A630" s="11"/>
      <c r="B630" s="10">
        <v>43215</v>
      </c>
      <c r="C630" s="2">
        <v>4.4000000000000004</v>
      </c>
      <c r="D630" s="2">
        <v>4.4000000000000004</v>
      </c>
      <c r="E630" s="2">
        <v>0</v>
      </c>
      <c r="F630" s="2"/>
      <c r="G630" s="2"/>
      <c r="H630" s="16">
        <f t="shared" si="9"/>
        <v>0</v>
      </c>
    </row>
    <row r="631" spans="1:8" ht="13.5" x14ac:dyDescent="0.25">
      <c r="A631" s="11"/>
      <c r="B631" s="10">
        <v>43216</v>
      </c>
      <c r="C631" s="2">
        <v>4.4000000000000004</v>
      </c>
      <c r="D631" s="2">
        <v>4.4000000000000004</v>
      </c>
      <c r="E631" s="2">
        <v>0</v>
      </c>
      <c r="F631" s="2"/>
      <c r="G631" s="2"/>
      <c r="H631" s="16">
        <f t="shared" si="9"/>
        <v>0</v>
      </c>
    </row>
    <row r="632" spans="1:8" ht="13.5" x14ac:dyDescent="0.25">
      <c r="A632" s="11"/>
      <c r="B632" s="10">
        <v>43217</v>
      </c>
      <c r="C632" s="2">
        <v>4.4000000000000004</v>
      </c>
      <c r="D632" s="2">
        <v>4.4000000000000004</v>
      </c>
      <c r="E632" s="2">
        <v>0</v>
      </c>
      <c r="F632" s="2"/>
      <c r="G632" s="2"/>
      <c r="H632" s="16">
        <f t="shared" si="9"/>
        <v>0</v>
      </c>
    </row>
    <row r="633" spans="1:8" ht="13.5" x14ac:dyDescent="0.25">
      <c r="A633" s="11"/>
      <c r="B633" s="10">
        <v>43220</v>
      </c>
      <c r="C633" s="2">
        <v>4.4000000000000004</v>
      </c>
      <c r="D633" s="2">
        <v>4.4000000000000004</v>
      </c>
      <c r="E633" s="2">
        <v>0</v>
      </c>
      <c r="F633" s="2"/>
      <c r="G633" s="2"/>
      <c r="H633" s="16">
        <f t="shared" si="9"/>
        <v>0</v>
      </c>
    </row>
    <row r="634" spans="1:8" ht="13.5" x14ac:dyDescent="0.25">
      <c r="A634" s="11"/>
      <c r="B634" s="10">
        <v>43222</v>
      </c>
      <c r="C634" s="2">
        <v>4.3899999999999997</v>
      </c>
      <c r="D634" s="2">
        <v>4.3899999999999997</v>
      </c>
      <c r="E634" s="2">
        <v>29</v>
      </c>
      <c r="F634" s="2"/>
      <c r="G634" s="2"/>
      <c r="H634" s="16">
        <f t="shared" si="9"/>
        <v>-2.2727272727274261E-3</v>
      </c>
    </row>
    <row r="635" spans="1:8" ht="13.5" x14ac:dyDescent="0.25">
      <c r="A635" s="11"/>
      <c r="B635" s="10">
        <v>43223</v>
      </c>
      <c r="C635" s="2">
        <v>4.2</v>
      </c>
      <c r="D635" s="2">
        <v>4.2</v>
      </c>
      <c r="E635" s="2">
        <v>26</v>
      </c>
      <c r="F635" s="2"/>
      <c r="G635" s="2"/>
      <c r="H635" s="16">
        <f t="shared" si="9"/>
        <v>-4.3280182232346129E-2</v>
      </c>
    </row>
    <row r="636" spans="1:8" ht="13.5" x14ac:dyDescent="0.25">
      <c r="A636" s="11"/>
      <c r="B636" s="10">
        <v>43224</v>
      </c>
      <c r="C636" s="2">
        <v>4.2</v>
      </c>
      <c r="D636" s="2">
        <v>4.2</v>
      </c>
      <c r="E636" s="2">
        <v>0</v>
      </c>
      <c r="F636" s="2"/>
      <c r="G636" s="2"/>
      <c r="H636" s="16">
        <f t="shared" si="9"/>
        <v>0</v>
      </c>
    </row>
    <row r="637" spans="1:8" ht="13.5" x14ac:dyDescent="0.25">
      <c r="A637" s="11"/>
      <c r="B637" s="10">
        <v>43227</v>
      </c>
      <c r="C637" s="2">
        <v>4.03</v>
      </c>
      <c r="D637" s="2">
        <v>4.03</v>
      </c>
      <c r="E637" s="2">
        <v>1100</v>
      </c>
      <c r="F637" s="2"/>
      <c r="G637" s="2"/>
      <c r="H637" s="16">
        <f t="shared" si="9"/>
        <v>-4.0476190476190457E-2</v>
      </c>
    </row>
    <row r="638" spans="1:8" ht="13.5" x14ac:dyDescent="0.25">
      <c r="A638" s="11"/>
      <c r="B638" s="10">
        <v>43228</v>
      </c>
      <c r="C638" s="2">
        <v>4.0599999999999996</v>
      </c>
      <c r="D638" s="2">
        <v>4.0599999999999996</v>
      </c>
      <c r="E638" s="2">
        <v>100</v>
      </c>
      <c r="F638" s="2"/>
      <c r="G638" s="2"/>
      <c r="H638" s="16">
        <f t="shared" si="9"/>
        <v>7.4441687344911564E-3</v>
      </c>
    </row>
    <row r="639" spans="1:8" ht="13.5" x14ac:dyDescent="0.25">
      <c r="A639" s="11"/>
      <c r="B639" s="10">
        <v>43229</v>
      </c>
      <c r="C639" s="2">
        <v>4.0599999999999996</v>
      </c>
      <c r="D639" s="2">
        <v>4.0599999999999996</v>
      </c>
      <c r="E639" s="2">
        <v>0</v>
      </c>
      <c r="F639" s="2"/>
      <c r="G639" s="2"/>
      <c r="H639" s="16">
        <f t="shared" si="9"/>
        <v>0</v>
      </c>
    </row>
    <row r="640" spans="1:8" ht="13.5" x14ac:dyDescent="0.25">
      <c r="A640" s="11"/>
      <c r="B640" s="10">
        <v>43230</v>
      </c>
      <c r="C640" s="2">
        <v>4.0599999999999996</v>
      </c>
      <c r="D640" s="2">
        <v>4.0599999999999996</v>
      </c>
      <c r="E640" s="2">
        <v>44</v>
      </c>
      <c r="F640" s="2"/>
      <c r="G640" s="2"/>
      <c r="H640" s="16">
        <f t="shared" si="9"/>
        <v>0</v>
      </c>
    </row>
    <row r="641" spans="1:8" ht="13.5" x14ac:dyDescent="0.25">
      <c r="A641" s="11"/>
      <c r="B641" s="10">
        <v>43231</v>
      </c>
      <c r="C641" s="2">
        <v>4.0599999999999996</v>
      </c>
      <c r="D641" s="2">
        <v>4.0599999999999996</v>
      </c>
      <c r="E641" s="2">
        <v>56</v>
      </c>
      <c r="F641" s="2"/>
      <c r="G641" s="2"/>
      <c r="H641" s="16">
        <f t="shared" si="9"/>
        <v>0</v>
      </c>
    </row>
    <row r="642" spans="1:8" ht="13.5" x14ac:dyDescent="0.25">
      <c r="A642" s="11"/>
      <c r="B642" s="10">
        <v>43234</v>
      </c>
      <c r="C642" s="2">
        <v>4.0599999999999996</v>
      </c>
      <c r="D642" s="2">
        <v>4.0599999999999996</v>
      </c>
      <c r="E642" s="2">
        <v>0</v>
      </c>
      <c r="F642" s="2"/>
      <c r="G642" s="2"/>
      <c r="H642" s="16">
        <f t="shared" si="9"/>
        <v>0</v>
      </c>
    </row>
    <row r="643" spans="1:8" ht="13.5" x14ac:dyDescent="0.25">
      <c r="A643" s="11"/>
      <c r="B643" s="10">
        <v>43235</v>
      </c>
      <c r="C643" s="2">
        <v>4.05</v>
      </c>
      <c r="D643" s="2">
        <v>4.05</v>
      </c>
      <c r="E643" s="2">
        <v>99</v>
      </c>
      <c r="F643" s="2"/>
      <c r="G643" s="2"/>
      <c r="H643" s="16">
        <f t="shared" si="9"/>
        <v>-2.4630541871920658E-3</v>
      </c>
    </row>
    <row r="644" spans="1:8" ht="13.5" x14ac:dyDescent="0.25">
      <c r="A644" s="11"/>
      <c r="B644" s="10">
        <v>43236</v>
      </c>
      <c r="C644" s="2">
        <v>4.04</v>
      </c>
      <c r="D644" s="2">
        <v>4.04</v>
      </c>
      <c r="E644" s="2">
        <v>1</v>
      </c>
      <c r="F644" s="2"/>
      <c r="G644" s="2"/>
      <c r="H644" s="16">
        <f t="shared" si="9"/>
        <v>-2.4691358024690833E-3</v>
      </c>
    </row>
    <row r="645" spans="1:8" ht="13.5" x14ac:dyDescent="0.25">
      <c r="A645" s="11"/>
      <c r="B645" s="10">
        <v>43237</v>
      </c>
      <c r="C645" s="2">
        <v>3.98</v>
      </c>
      <c r="D645" s="2">
        <v>3.98</v>
      </c>
      <c r="E645" s="2">
        <v>111</v>
      </c>
      <c r="F645" s="2"/>
      <c r="G645" s="2"/>
      <c r="H645" s="16">
        <f t="shared" si="9"/>
        <v>-1.4851485148514865E-2</v>
      </c>
    </row>
    <row r="646" spans="1:8" ht="13.5" x14ac:dyDescent="0.25">
      <c r="A646" s="11"/>
      <c r="B646" s="10">
        <v>43238</v>
      </c>
      <c r="C646" s="2">
        <v>3.98</v>
      </c>
      <c r="D646" s="2">
        <v>3.98</v>
      </c>
      <c r="E646" s="2">
        <v>0</v>
      </c>
      <c r="F646" s="2"/>
      <c r="G646" s="2"/>
      <c r="H646" s="16">
        <f t="shared" si="9"/>
        <v>0</v>
      </c>
    </row>
    <row r="647" spans="1:8" ht="13.5" x14ac:dyDescent="0.25">
      <c r="A647" s="11"/>
      <c r="B647" s="10">
        <v>43241</v>
      </c>
      <c r="C647" s="2">
        <v>3.98</v>
      </c>
      <c r="D647" s="2">
        <v>3.98</v>
      </c>
      <c r="E647" s="2">
        <v>0</v>
      </c>
      <c r="F647" s="2"/>
      <c r="G647" s="2"/>
      <c r="H647" s="16">
        <f t="shared" ref="H647:H710" si="10">(D647-D646)/D646</f>
        <v>0</v>
      </c>
    </row>
    <row r="648" spans="1:8" ht="13.5" x14ac:dyDescent="0.25">
      <c r="A648" s="11"/>
      <c r="B648" s="10">
        <v>43242</v>
      </c>
      <c r="C648" s="2">
        <v>3.98</v>
      </c>
      <c r="D648" s="2">
        <v>3.98</v>
      </c>
      <c r="E648" s="2">
        <v>0</v>
      </c>
      <c r="F648" s="2"/>
      <c r="G648" s="2"/>
      <c r="H648" s="16">
        <f t="shared" si="10"/>
        <v>0</v>
      </c>
    </row>
    <row r="649" spans="1:8" ht="13.5" x14ac:dyDescent="0.25">
      <c r="A649" s="11"/>
      <c r="B649" s="10">
        <v>43243</v>
      </c>
      <c r="C649" s="2">
        <v>3.98</v>
      </c>
      <c r="D649" s="2">
        <v>3.98</v>
      </c>
      <c r="E649" s="2">
        <v>0</v>
      </c>
      <c r="F649" s="2"/>
      <c r="G649" s="2"/>
      <c r="H649" s="16">
        <f t="shared" si="10"/>
        <v>0</v>
      </c>
    </row>
    <row r="650" spans="1:8" ht="13.5" x14ac:dyDescent="0.25">
      <c r="A650" s="11"/>
      <c r="B650" s="10">
        <v>43244</v>
      </c>
      <c r="C650" s="2">
        <v>3.98</v>
      </c>
      <c r="D650" s="2">
        <v>3.98</v>
      </c>
      <c r="E650" s="2">
        <v>0</v>
      </c>
      <c r="F650" s="2"/>
      <c r="G650" s="2"/>
      <c r="H650" s="16">
        <f t="shared" si="10"/>
        <v>0</v>
      </c>
    </row>
    <row r="651" spans="1:8" ht="13.5" x14ac:dyDescent="0.25">
      <c r="A651" s="11"/>
      <c r="B651" s="10">
        <v>43245</v>
      </c>
      <c r="C651" s="2">
        <v>3.98</v>
      </c>
      <c r="D651" s="2">
        <v>3.98</v>
      </c>
      <c r="E651" s="2">
        <v>50</v>
      </c>
      <c r="F651" s="2"/>
      <c r="G651" s="2"/>
      <c r="H651" s="16">
        <f t="shared" si="10"/>
        <v>0</v>
      </c>
    </row>
    <row r="652" spans="1:8" ht="13.5" x14ac:dyDescent="0.25">
      <c r="A652" s="11"/>
      <c r="B652" s="10">
        <v>43248</v>
      </c>
      <c r="C652" s="2">
        <v>3.98</v>
      </c>
      <c r="D652" s="2">
        <v>3.98</v>
      </c>
      <c r="E652" s="2">
        <v>0</v>
      </c>
      <c r="F652" s="2"/>
      <c r="G652" s="2"/>
      <c r="H652" s="16">
        <f t="shared" si="10"/>
        <v>0</v>
      </c>
    </row>
    <row r="653" spans="1:8" ht="13.5" x14ac:dyDescent="0.25">
      <c r="A653" s="11"/>
      <c r="B653" s="10">
        <v>43249</v>
      </c>
      <c r="C653" s="2">
        <v>3.87</v>
      </c>
      <c r="D653" s="2">
        <v>3.87</v>
      </c>
      <c r="E653" s="2">
        <v>200</v>
      </c>
      <c r="F653" s="2"/>
      <c r="G653" s="2"/>
      <c r="H653" s="16">
        <f t="shared" si="10"/>
        <v>-2.763819095477384E-2</v>
      </c>
    </row>
    <row r="654" spans="1:8" ht="13.5" x14ac:dyDescent="0.25">
      <c r="A654" s="11"/>
      <c r="B654" s="10">
        <v>43250</v>
      </c>
      <c r="C654" s="2">
        <v>3.87</v>
      </c>
      <c r="D654" s="2">
        <v>3.87</v>
      </c>
      <c r="E654" s="2">
        <v>250</v>
      </c>
      <c r="F654" s="2"/>
      <c r="G654" s="2"/>
      <c r="H654" s="16">
        <f t="shared" si="10"/>
        <v>0</v>
      </c>
    </row>
    <row r="655" spans="1:8" ht="13.5" x14ac:dyDescent="0.25">
      <c r="A655" s="11"/>
      <c r="B655" s="10">
        <v>43251</v>
      </c>
      <c r="C655" s="2">
        <v>3.87</v>
      </c>
      <c r="D655" s="2">
        <v>3.87</v>
      </c>
      <c r="E655" s="2">
        <v>300</v>
      </c>
      <c r="F655" s="2"/>
      <c r="G655" s="2"/>
      <c r="H655" s="16">
        <f t="shared" si="10"/>
        <v>0</v>
      </c>
    </row>
    <row r="656" spans="1:8" ht="13.5" x14ac:dyDescent="0.25">
      <c r="A656" s="11"/>
      <c r="B656" s="10">
        <v>43252</v>
      </c>
      <c r="C656" s="2">
        <v>3.87</v>
      </c>
      <c r="D656" s="2">
        <v>3.87</v>
      </c>
      <c r="E656" s="2">
        <v>100</v>
      </c>
      <c r="F656" s="2"/>
      <c r="G656" s="2"/>
      <c r="H656" s="16">
        <f t="shared" si="10"/>
        <v>0</v>
      </c>
    </row>
    <row r="657" spans="1:8" ht="13.5" x14ac:dyDescent="0.25">
      <c r="A657" s="11"/>
      <c r="B657" s="10">
        <v>43255</v>
      </c>
      <c r="C657" s="2">
        <v>3.87</v>
      </c>
      <c r="D657" s="2">
        <v>3.87</v>
      </c>
      <c r="E657" s="2">
        <v>0</v>
      </c>
      <c r="F657" s="2"/>
      <c r="G657" s="2"/>
      <c r="H657" s="16">
        <f t="shared" si="10"/>
        <v>0</v>
      </c>
    </row>
    <row r="658" spans="1:8" ht="13.5" x14ac:dyDescent="0.25">
      <c r="A658" s="11"/>
      <c r="B658" s="10">
        <v>43256</v>
      </c>
      <c r="C658" s="2">
        <v>3.87</v>
      </c>
      <c r="D658" s="2">
        <v>3.87</v>
      </c>
      <c r="E658" s="2">
        <v>0</v>
      </c>
      <c r="F658" s="2"/>
      <c r="G658" s="2"/>
      <c r="H658" s="16">
        <f t="shared" si="10"/>
        <v>0</v>
      </c>
    </row>
    <row r="659" spans="1:8" ht="13.5" x14ac:dyDescent="0.25">
      <c r="A659" s="11"/>
      <c r="B659" s="10">
        <v>43257</v>
      </c>
      <c r="C659" s="2">
        <v>3.76</v>
      </c>
      <c r="D659" s="2">
        <v>3.76</v>
      </c>
      <c r="E659" s="2">
        <v>0</v>
      </c>
      <c r="F659" s="2"/>
      <c r="G659" s="2"/>
      <c r="H659" s="16">
        <f t="shared" si="10"/>
        <v>-2.8423772609819202E-2</v>
      </c>
    </row>
    <row r="660" spans="1:8" ht="13.5" x14ac:dyDescent="0.25">
      <c r="A660" s="11"/>
      <c r="B660" s="10">
        <v>43258</v>
      </c>
      <c r="C660" s="2">
        <v>3.7</v>
      </c>
      <c r="D660" s="2">
        <v>3.7</v>
      </c>
      <c r="E660" s="2">
        <v>88</v>
      </c>
      <c r="F660" s="2"/>
      <c r="G660" s="2"/>
      <c r="H660" s="16">
        <f t="shared" si="10"/>
        <v>-1.5957446808510536E-2</v>
      </c>
    </row>
    <row r="661" spans="1:8" ht="13.5" x14ac:dyDescent="0.25">
      <c r="A661" s="11"/>
      <c r="B661" s="10">
        <v>43259</v>
      </c>
      <c r="C661" s="2">
        <v>3.59</v>
      </c>
      <c r="D661" s="2">
        <v>3.59</v>
      </c>
      <c r="E661" s="2">
        <v>0</v>
      </c>
      <c r="F661" s="2"/>
      <c r="G661" s="2"/>
      <c r="H661" s="16">
        <f t="shared" si="10"/>
        <v>-2.9729729729729815E-2</v>
      </c>
    </row>
    <row r="662" spans="1:8" ht="13.5" x14ac:dyDescent="0.25">
      <c r="A662" s="11"/>
      <c r="B662" s="10">
        <v>43262</v>
      </c>
      <c r="C662" s="2">
        <v>3.5</v>
      </c>
      <c r="D662" s="2">
        <v>3.5</v>
      </c>
      <c r="E662" s="2">
        <v>185</v>
      </c>
      <c r="F662" s="2"/>
      <c r="G662" s="2"/>
      <c r="H662" s="16">
        <f t="shared" si="10"/>
        <v>-2.5069637883008318E-2</v>
      </c>
    </row>
    <row r="663" spans="1:8" ht="13.5" x14ac:dyDescent="0.25">
      <c r="A663" s="11"/>
      <c r="B663" s="10">
        <v>43263</v>
      </c>
      <c r="C663" s="2">
        <v>3.65</v>
      </c>
      <c r="D663" s="2">
        <v>3.65</v>
      </c>
      <c r="E663" s="2">
        <v>0</v>
      </c>
      <c r="F663" s="2"/>
      <c r="G663" s="2"/>
      <c r="H663" s="16">
        <f t="shared" si="10"/>
        <v>4.285714285714283E-2</v>
      </c>
    </row>
    <row r="664" spans="1:8" ht="13.5" x14ac:dyDescent="0.25">
      <c r="A664" s="11"/>
      <c r="B664" s="10">
        <v>43264</v>
      </c>
      <c r="C664" s="2">
        <v>3.6</v>
      </c>
      <c r="D664" s="2">
        <v>3.6</v>
      </c>
      <c r="E664" s="2">
        <v>24</v>
      </c>
      <c r="F664" s="2"/>
      <c r="G664" s="2"/>
      <c r="H664" s="16">
        <f t="shared" si="10"/>
        <v>-1.3698630136986254E-2</v>
      </c>
    </row>
    <row r="665" spans="1:8" ht="13.5" x14ac:dyDescent="0.25">
      <c r="A665" s="11"/>
      <c r="B665" s="10">
        <v>43265</v>
      </c>
      <c r="C665" s="2">
        <v>3.61</v>
      </c>
      <c r="D665" s="2">
        <v>3.61</v>
      </c>
      <c r="E665" s="2">
        <v>170</v>
      </c>
      <c r="F665" s="2"/>
      <c r="G665" s="2"/>
      <c r="H665" s="16">
        <f t="shared" si="10"/>
        <v>2.7777777777777185E-3</v>
      </c>
    </row>
    <row r="666" spans="1:8" ht="13.5" x14ac:dyDescent="0.25">
      <c r="A666" s="11"/>
      <c r="B666" s="10">
        <v>43269</v>
      </c>
      <c r="C666" s="2">
        <v>3.61</v>
      </c>
      <c r="D666" s="2">
        <v>3.61</v>
      </c>
      <c r="E666" s="2">
        <v>0</v>
      </c>
      <c r="F666" s="2"/>
      <c r="G666" s="2"/>
      <c r="H666" s="16">
        <f t="shared" si="10"/>
        <v>0</v>
      </c>
    </row>
    <row r="667" spans="1:8" ht="13.5" x14ac:dyDescent="0.25">
      <c r="A667" s="11"/>
      <c r="B667" s="10">
        <v>43270</v>
      </c>
      <c r="C667" s="2">
        <v>3.6</v>
      </c>
      <c r="D667" s="2">
        <v>3.6</v>
      </c>
      <c r="E667" s="2">
        <v>56</v>
      </c>
      <c r="F667" s="2"/>
      <c r="G667" s="2"/>
      <c r="H667" s="16">
        <f t="shared" si="10"/>
        <v>-2.7700831024930158E-3</v>
      </c>
    </row>
    <row r="668" spans="1:8" ht="13.5" x14ac:dyDescent="0.25">
      <c r="A668" s="11"/>
      <c r="B668" s="10">
        <v>43271</v>
      </c>
      <c r="C668" s="2">
        <v>3.5</v>
      </c>
      <c r="D668" s="2">
        <v>3.5</v>
      </c>
      <c r="E668" s="2">
        <v>0</v>
      </c>
      <c r="F668" s="2"/>
      <c r="G668" s="2"/>
      <c r="H668" s="16">
        <f t="shared" si="10"/>
        <v>-2.7777777777777801E-2</v>
      </c>
    </row>
    <row r="669" spans="1:8" ht="13.5" x14ac:dyDescent="0.25">
      <c r="A669" s="11"/>
      <c r="B669" s="10">
        <v>43272</v>
      </c>
      <c r="C669" s="2">
        <v>3.35</v>
      </c>
      <c r="D669" s="2">
        <v>3.35</v>
      </c>
      <c r="E669" s="2">
        <v>0</v>
      </c>
      <c r="F669" s="2"/>
      <c r="G669" s="2"/>
      <c r="H669" s="16">
        <f t="shared" si="10"/>
        <v>-4.285714285714283E-2</v>
      </c>
    </row>
    <row r="670" spans="1:8" ht="13.5" x14ac:dyDescent="0.25">
      <c r="A670" s="11"/>
      <c r="B670" s="10">
        <v>43273</v>
      </c>
      <c r="C670" s="2">
        <v>3.18</v>
      </c>
      <c r="D670" s="2">
        <v>3.18</v>
      </c>
      <c r="E670" s="2">
        <v>251</v>
      </c>
      <c r="F670" s="2"/>
      <c r="G670" s="2"/>
      <c r="H670" s="16">
        <f t="shared" si="10"/>
        <v>-5.0746268656716394E-2</v>
      </c>
    </row>
    <row r="671" spans="1:8" ht="13.5" x14ac:dyDescent="0.25">
      <c r="A671" s="11"/>
      <c r="B671" s="10">
        <v>43276</v>
      </c>
      <c r="C671" s="2">
        <v>3.04</v>
      </c>
      <c r="D671" s="2">
        <v>3.04</v>
      </c>
      <c r="E671" s="2">
        <v>0</v>
      </c>
      <c r="F671" s="2"/>
      <c r="G671" s="2"/>
      <c r="H671" s="16">
        <f t="shared" si="10"/>
        <v>-4.4025157232704441E-2</v>
      </c>
    </row>
    <row r="672" spans="1:8" ht="13.5" x14ac:dyDescent="0.25">
      <c r="A672" s="11"/>
      <c r="B672" s="10">
        <v>43277</v>
      </c>
      <c r="C672" s="2">
        <v>2.91</v>
      </c>
      <c r="D672" s="2">
        <v>2.91</v>
      </c>
      <c r="E672" s="2">
        <v>0</v>
      </c>
      <c r="F672" s="2"/>
      <c r="G672" s="2"/>
      <c r="H672" s="16">
        <f t="shared" si="10"/>
        <v>-4.2763157894736809E-2</v>
      </c>
    </row>
    <row r="673" spans="1:8" ht="13.5" x14ac:dyDescent="0.25">
      <c r="A673" s="11"/>
      <c r="B673" s="10">
        <v>43278</v>
      </c>
      <c r="C673" s="2">
        <v>2.83</v>
      </c>
      <c r="D673" s="2">
        <v>2.83</v>
      </c>
      <c r="E673" s="2">
        <v>599</v>
      </c>
      <c r="F673" s="2"/>
      <c r="G673" s="2"/>
      <c r="H673" s="16">
        <f t="shared" si="10"/>
        <v>-2.7491408934707928E-2</v>
      </c>
    </row>
    <row r="674" spans="1:8" ht="13.5" x14ac:dyDescent="0.25">
      <c r="A674" s="11"/>
      <c r="B674" s="10">
        <v>43279</v>
      </c>
      <c r="C674" s="2">
        <v>2.83</v>
      </c>
      <c r="D674" s="2">
        <v>2.83</v>
      </c>
      <c r="E674" s="2">
        <v>0</v>
      </c>
      <c r="F674" s="2"/>
      <c r="G674" s="2"/>
      <c r="H674" s="16">
        <f t="shared" si="10"/>
        <v>0</v>
      </c>
    </row>
    <row r="675" spans="1:8" ht="13.5" x14ac:dyDescent="0.25">
      <c r="A675" s="11"/>
      <c r="B675" s="10">
        <v>43280</v>
      </c>
      <c r="C675" s="2">
        <v>2.84</v>
      </c>
      <c r="D675" s="2">
        <v>2.84</v>
      </c>
      <c r="E675" s="2">
        <v>200</v>
      </c>
      <c r="F675" s="2"/>
      <c r="G675" s="2"/>
      <c r="H675" s="16">
        <f t="shared" si="10"/>
        <v>3.5335689045935641E-3</v>
      </c>
    </row>
    <row r="676" spans="1:8" ht="13.5" x14ac:dyDescent="0.25">
      <c r="A676" s="11"/>
      <c r="B676" s="10">
        <v>43283</v>
      </c>
      <c r="C676" s="2">
        <v>2.84</v>
      </c>
      <c r="D676" s="2">
        <v>2.84</v>
      </c>
      <c r="E676" s="2">
        <v>0</v>
      </c>
      <c r="F676" s="2"/>
      <c r="G676" s="2"/>
      <c r="H676" s="16">
        <f t="shared" si="10"/>
        <v>0</v>
      </c>
    </row>
    <row r="677" spans="1:8" ht="13.5" x14ac:dyDescent="0.25">
      <c r="A677" s="11"/>
      <c r="B677" s="10">
        <v>43284</v>
      </c>
      <c r="C677" s="2">
        <v>2.84</v>
      </c>
      <c r="D677" s="2">
        <v>2.84</v>
      </c>
      <c r="E677" s="2">
        <v>0</v>
      </c>
      <c r="F677" s="2"/>
      <c r="G677" s="2"/>
      <c r="H677" s="16">
        <f t="shared" si="10"/>
        <v>0</v>
      </c>
    </row>
    <row r="678" spans="1:8" ht="13.5" x14ac:dyDescent="0.25">
      <c r="A678" s="11"/>
      <c r="B678" s="10">
        <v>43285</v>
      </c>
      <c r="C678" s="2">
        <v>2.84</v>
      </c>
      <c r="D678" s="2">
        <v>2.84</v>
      </c>
      <c r="E678" s="2">
        <v>6</v>
      </c>
      <c r="F678" s="2"/>
      <c r="G678" s="2"/>
      <c r="H678" s="16">
        <f t="shared" si="10"/>
        <v>0</v>
      </c>
    </row>
    <row r="679" spans="1:8" ht="13.5" x14ac:dyDescent="0.25">
      <c r="A679" s="11"/>
      <c r="B679" s="10">
        <v>43286</v>
      </c>
      <c r="C679" s="2">
        <v>2.84</v>
      </c>
      <c r="D679" s="2">
        <v>2.84</v>
      </c>
      <c r="E679" s="2">
        <v>0</v>
      </c>
      <c r="F679" s="2"/>
      <c r="G679" s="2"/>
      <c r="H679" s="16">
        <f t="shared" si="10"/>
        <v>0</v>
      </c>
    </row>
    <row r="680" spans="1:8" ht="13.5" x14ac:dyDescent="0.25">
      <c r="A680" s="11"/>
      <c r="B680" s="10">
        <v>43287</v>
      </c>
      <c r="C680" s="2">
        <v>2.84</v>
      </c>
      <c r="D680" s="2">
        <v>2.84</v>
      </c>
      <c r="E680" s="2">
        <v>0</v>
      </c>
      <c r="F680" s="2"/>
      <c r="G680" s="2"/>
      <c r="H680" s="16">
        <f t="shared" si="10"/>
        <v>0</v>
      </c>
    </row>
    <row r="681" spans="1:8" ht="13.5" x14ac:dyDescent="0.25">
      <c r="A681" s="11"/>
      <c r="B681" s="10">
        <v>43290</v>
      </c>
      <c r="C681" s="2">
        <v>2.84</v>
      </c>
      <c r="D681" s="2">
        <v>2.84</v>
      </c>
      <c r="E681" s="2">
        <v>0</v>
      </c>
      <c r="F681" s="2"/>
      <c r="G681" s="2"/>
      <c r="H681" s="16">
        <f t="shared" si="10"/>
        <v>0</v>
      </c>
    </row>
    <row r="682" spans="1:8" ht="13.5" x14ac:dyDescent="0.25">
      <c r="A682" s="11"/>
      <c r="B682" s="10">
        <v>43291</v>
      </c>
      <c r="C682" s="2">
        <v>2.96</v>
      </c>
      <c r="D682" s="2">
        <v>2.96</v>
      </c>
      <c r="E682" s="2">
        <v>177</v>
      </c>
      <c r="F682" s="2"/>
      <c r="G682" s="2"/>
      <c r="H682" s="16">
        <f t="shared" si="10"/>
        <v>4.2253521126760604E-2</v>
      </c>
    </row>
    <row r="683" spans="1:8" ht="13.5" x14ac:dyDescent="0.25">
      <c r="A683" s="11"/>
      <c r="B683" s="10">
        <v>43292</v>
      </c>
      <c r="C683" s="2">
        <v>3.01</v>
      </c>
      <c r="D683" s="2">
        <v>3.01</v>
      </c>
      <c r="E683" s="2">
        <v>50</v>
      </c>
      <c r="F683" s="2"/>
      <c r="G683" s="2"/>
      <c r="H683" s="16">
        <f t="shared" si="10"/>
        <v>1.689189189189183E-2</v>
      </c>
    </row>
    <row r="684" spans="1:8" ht="13.5" x14ac:dyDescent="0.25">
      <c r="A684" s="11"/>
      <c r="B684" s="10">
        <v>43293</v>
      </c>
      <c r="C684" s="2">
        <v>3.11</v>
      </c>
      <c r="D684" s="2">
        <v>3.11</v>
      </c>
      <c r="E684" s="2">
        <v>15</v>
      </c>
      <c r="F684" s="2"/>
      <c r="G684" s="2"/>
      <c r="H684" s="16">
        <f t="shared" si="10"/>
        <v>3.3222591362126276E-2</v>
      </c>
    </row>
    <row r="685" spans="1:8" ht="13.5" x14ac:dyDescent="0.25">
      <c r="A685" s="11"/>
      <c r="B685" s="10">
        <v>43294</v>
      </c>
      <c r="C685" s="2">
        <v>3.11</v>
      </c>
      <c r="D685" s="2">
        <v>3.11</v>
      </c>
      <c r="E685" s="2">
        <v>0</v>
      </c>
      <c r="F685" s="2"/>
      <c r="G685" s="2"/>
      <c r="H685" s="16">
        <f t="shared" si="10"/>
        <v>0</v>
      </c>
    </row>
    <row r="686" spans="1:8" ht="13.5" x14ac:dyDescent="0.25">
      <c r="A686" s="11"/>
      <c r="B686" s="10">
        <v>43297</v>
      </c>
      <c r="C686" s="2">
        <v>3.11</v>
      </c>
      <c r="D686" s="2">
        <v>3.11</v>
      </c>
      <c r="E686" s="2">
        <v>0</v>
      </c>
      <c r="F686" s="2"/>
      <c r="G686" s="2"/>
      <c r="H686" s="16">
        <f t="shared" si="10"/>
        <v>0</v>
      </c>
    </row>
    <row r="687" spans="1:8" ht="13.5" x14ac:dyDescent="0.25">
      <c r="A687" s="11"/>
      <c r="B687" s="10">
        <v>43298</v>
      </c>
      <c r="C687" s="2">
        <v>3.11</v>
      </c>
      <c r="D687" s="2">
        <v>3.11</v>
      </c>
      <c r="E687" s="2">
        <v>0</v>
      </c>
      <c r="F687" s="2"/>
      <c r="G687" s="2"/>
      <c r="H687" s="16">
        <f t="shared" si="10"/>
        <v>0</v>
      </c>
    </row>
    <row r="688" spans="1:8" ht="13.5" x14ac:dyDescent="0.25">
      <c r="A688" s="11"/>
      <c r="B688" s="10">
        <v>43299</v>
      </c>
      <c r="C688" s="2">
        <v>3.2</v>
      </c>
      <c r="D688" s="2">
        <v>3.2</v>
      </c>
      <c r="E688" s="2">
        <v>44</v>
      </c>
      <c r="F688" s="2"/>
      <c r="G688" s="2"/>
      <c r="H688" s="16">
        <f t="shared" si="10"/>
        <v>2.8938906752411675E-2</v>
      </c>
    </row>
    <row r="689" spans="1:8" ht="13.5" x14ac:dyDescent="0.25">
      <c r="A689" s="11"/>
      <c r="B689" s="10">
        <v>43300</v>
      </c>
      <c r="C689" s="2">
        <v>3.2</v>
      </c>
      <c r="D689" s="2">
        <v>3.2</v>
      </c>
      <c r="E689" s="2">
        <v>0</v>
      </c>
      <c r="F689" s="2"/>
      <c r="G689" s="2"/>
      <c r="H689" s="16">
        <f t="shared" si="10"/>
        <v>0</v>
      </c>
    </row>
    <row r="690" spans="1:8" ht="13.5" x14ac:dyDescent="0.25">
      <c r="A690" s="11"/>
      <c r="B690" s="10">
        <v>43301</v>
      </c>
      <c r="C690" s="2">
        <v>3.2</v>
      </c>
      <c r="D690" s="2">
        <v>3.2</v>
      </c>
      <c r="E690" s="2">
        <v>0</v>
      </c>
      <c r="F690" s="2"/>
      <c r="G690" s="2"/>
      <c r="H690" s="16">
        <f t="shared" si="10"/>
        <v>0</v>
      </c>
    </row>
    <row r="691" spans="1:8" ht="13.5" x14ac:dyDescent="0.25">
      <c r="A691" s="11"/>
      <c r="B691" s="10">
        <v>43304</v>
      </c>
      <c r="C691" s="2">
        <v>3.2</v>
      </c>
      <c r="D691" s="2">
        <v>3.2</v>
      </c>
      <c r="E691" s="2">
        <v>0</v>
      </c>
      <c r="F691" s="2"/>
      <c r="G691" s="2"/>
      <c r="H691" s="16">
        <f t="shared" si="10"/>
        <v>0</v>
      </c>
    </row>
    <row r="692" spans="1:8" ht="13.5" x14ac:dyDescent="0.25">
      <c r="A692" s="11"/>
      <c r="B692" s="10">
        <v>43305</v>
      </c>
      <c r="C692" s="2">
        <v>3.2</v>
      </c>
      <c r="D692" s="2">
        <v>3.2</v>
      </c>
      <c r="E692" s="2">
        <v>0</v>
      </c>
      <c r="F692" s="2"/>
      <c r="G692" s="2"/>
      <c r="H692" s="16">
        <f t="shared" si="10"/>
        <v>0</v>
      </c>
    </row>
    <row r="693" spans="1:8" ht="13.5" x14ac:dyDescent="0.25">
      <c r="A693" s="11"/>
      <c r="B693" s="10">
        <v>43307</v>
      </c>
      <c r="C693" s="2">
        <v>3.29</v>
      </c>
      <c r="D693" s="2">
        <v>3.29</v>
      </c>
      <c r="E693" s="2">
        <v>18</v>
      </c>
      <c r="F693" s="2"/>
      <c r="G693" s="2"/>
      <c r="H693" s="16">
        <f t="shared" si="10"/>
        <v>2.8124999999999956E-2</v>
      </c>
    </row>
    <row r="694" spans="1:8" ht="13.5" x14ac:dyDescent="0.25">
      <c r="A694" s="11"/>
      <c r="B694" s="10">
        <v>43308</v>
      </c>
      <c r="C694" s="2">
        <v>3.38</v>
      </c>
      <c r="D694" s="2">
        <v>3.38</v>
      </c>
      <c r="E694" s="2">
        <v>16</v>
      </c>
      <c r="F694" s="2"/>
      <c r="G694" s="2"/>
      <c r="H694" s="16">
        <f t="shared" si="10"/>
        <v>2.7355623100303907E-2</v>
      </c>
    </row>
    <row r="695" spans="1:8" ht="13.5" x14ac:dyDescent="0.25">
      <c r="A695" s="11"/>
      <c r="B695" s="10">
        <v>43311</v>
      </c>
      <c r="C695" s="2">
        <v>3.38</v>
      </c>
      <c r="D695" s="2">
        <v>3.38</v>
      </c>
      <c r="E695" s="2">
        <v>0</v>
      </c>
      <c r="F695" s="2"/>
      <c r="G695" s="2"/>
      <c r="H695" s="16">
        <f t="shared" si="10"/>
        <v>0</v>
      </c>
    </row>
    <row r="696" spans="1:8" ht="13.5" x14ac:dyDescent="0.25">
      <c r="A696" s="11"/>
      <c r="B696" s="10">
        <v>43312</v>
      </c>
      <c r="C696" s="2">
        <v>3.44</v>
      </c>
      <c r="D696" s="2">
        <v>3.44</v>
      </c>
      <c r="E696" s="2">
        <v>222</v>
      </c>
      <c r="F696" s="2"/>
      <c r="G696" s="2"/>
      <c r="H696" s="16">
        <f t="shared" si="10"/>
        <v>1.7751479289940846E-2</v>
      </c>
    </row>
    <row r="697" spans="1:8" ht="13.5" x14ac:dyDescent="0.25">
      <c r="A697" s="11"/>
      <c r="B697" s="10">
        <v>43313</v>
      </c>
      <c r="C697" s="2">
        <v>3.5</v>
      </c>
      <c r="D697" s="2">
        <v>3.5</v>
      </c>
      <c r="E697" s="2">
        <v>155</v>
      </c>
      <c r="F697" s="2"/>
      <c r="G697" s="2"/>
      <c r="H697" s="16">
        <f t="shared" si="10"/>
        <v>1.7441860465116296E-2</v>
      </c>
    </row>
    <row r="698" spans="1:8" ht="13.5" x14ac:dyDescent="0.25">
      <c r="A698" s="11"/>
      <c r="B698" s="10">
        <v>43314</v>
      </c>
      <c r="C698" s="2">
        <v>3.7</v>
      </c>
      <c r="D698" s="2">
        <v>3.7</v>
      </c>
      <c r="E698" s="2">
        <v>45</v>
      </c>
      <c r="F698" s="2"/>
      <c r="G698" s="2"/>
      <c r="H698" s="16">
        <f t="shared" si="10"/>
        <v>5.7142857142857197E-2</v>
      </c>
    </row>
    <row r="699" spans="1:8" ht="13.5" x14ac:dyDescent="0.25">
      <c r="A699" s="11"/>
      <c r="B699" s="10">
        <v>43315</v>
      </c>
      <c r="C699" s="2">
        <v>3.61</v>
      </c>
      <c r="D699" s="2">
        <v>3.61</v>
      </c>
      <c r="E699" s="2">
        <v>65</v>
      </c>
      <c r="F699" s="2"/>
      <c r="G699" s="2"/>
      <c r="H699" s="16">
        <f t="shared" si="10"/>
        <v>-2.4324324324324405E-2</v>
      </c>
    </row>
    <row r="700" spans="1:8" ht="13.5" x14ac:dyDescent="0.25">
      <c r="A700" s="11"/>
      <c r="B700" s="10">
        <v>43318</v>
      </c>
      <c r="C700" s="2">
        <v>3.7</v>
      </c>
      <c r="D700" s="2">
        <v>3.7</v>
      </c>
      <c r="E700" s="2">
        <v>300</v>
      </c>
      <c r="F700" s="2"/>
      <c r="G700" s="2"/>
      <c r="H700" s="16">
        <f t="shared" si="10"/>
        <v>2.4930747922437758E-2</v>
      </c>
    </row>
    <row r="701" spans="1:8" ht="13.5" x14ac:dyDescent="0.25">
      <c r="A701" s="11"/>
      <c r="B701" s="10">
        <v>43319</v>
      </c>
      <c r="C701" s="2">
        <v>3.61</v>
      </c>
      <c r="D701" s="2">
        <v>3.61</v>
      </c>
      <c r="E701" s="2">
        <v>12</v>
      </c>
      <c r="F701" s="2"/>
      <c r="G701" s="2"/>
      <c r="H701" s="16">
        <f t="shared" si="10"/>
        <v>-2.4324324324324405E-2</v>
      </c>
    </row>
    <row r="702" spans="1:8" ht="13.5" x14ac:dyDescent="0.25">
      <c r="A702" s="11"/>
      <c r="B702" s="10">
        <v>43320</v>
      </c>
      <c r="C702" s="2">
        <v>3.61</v>
      </c>
      <c r="D702" s="2">
        <v>3.61</v>
      </c>
      <c r="E702" s="2">
        <v>33</v>
      </c>
      <c r="F702" s="2"/>
      <c r="G702" s="2"/>
      <c r="H702" s="16">
        <f t="shared" si="10"/>
        <v>0</v>
      </c>
    </row>
    <row r="703" spans="1:8" ht="13.5" x14ac:dyDescent="0.25">
      <c r="A703" s="11"/>
      <c r="B703" s="10">
        <v>43321</v>
      </c>
      <c r="C703" s="2">
        <v>3.61</v>
      </c>
      <c r="D703" s="2">
        <v>3.61</v>
      </c>
      <c r="E703" s="2">
        <v>0</v>
      </c>
      <c r="F703" s="2"/>
      <c r="G703" s="2"/>
      <c r="H703" s="16">
        <f t="shared" si="10"/>
        <v>0</v>
      </c>
    </row>
    <row r="704" spans="1:8" ht="13.5" x14ac:dyDescent="0.25">
      <c r="A704" s="11"/>
      <c r="B704" s="10">
        <v>43322</v>
      </c>
      <c r="C704" s="2">
        <v>3.61</v>
      </c>
      <c r="D704" s="2">
        <v>3.61</v>
      </c>
      <c r="E704" s="2">
        <v>0</v>
      </c>
      <c r="F704" s="2"/>
      <c r="G704" s="2"/>
      <c r="H704" s="16">
        <f t="shared" si="10"/>
        <v>0</v>
      </c>
    </row>
    <row r="705" spans="1:8" ht="13.5" x14ac:dyDescent="0.25">
      <c r="A705" s="11"/>
      <c r="B705" s="10">
        <v>43326</v>
      </c>
      <c r="C705" s="2">
        <v>3.51</v>
      </c>
      <c r="D705" s="2">
        <v>3.51</v>
      </c>
      <c r="E705" s="2">
        <v>10</v>
      </c>
      <c r="F705" s="2"/>
      <c r="G705" s="2"/>
      <c r="H705" s="16">
        <f t="shared" si="10"/>
        <v>-2.7700831024930775E-2</v>
      </c>
    </row>
    <row r="706" spans="1:8" ht="13.5" x14ac:dyDescent="0.25">
      <c r="A706" s="11"/>
      <c r="B706" s="10">
        <v>43327</v>
      </c>
      <c r="C706" s="2">
        <v>3.51</v>
      </c>
      <c r="D706" s="2">
        <v>3.51</v>
      </c>
      <c r="E706" s="2">
        <v>0</v>
      </c>
      <c r="F706" s="2"/>
      <c r="G706" s="2"/>
      <c r="H706" s="16">
        <f t="shared" si="10"/>
        <v>0</v>
      </c>
    </row>
    <row r="707" spans="1:8" ht="13.5" x14ac:dyDescent="0.25">
      <c r="A707" s="11"/>
      <c r="B707" s="10">
        <v>43328</v>
      </c>
      <c r="C707" s="2">
        <v>3.6</v>
      </c>
      <c r="D707" s="2">
        <v>3.6</v>
      </c>
      <c r="E707" s="2">
        <v>410</v>
      </c>
      <c r="F707" s="2"/>
      <c r="G707" s="2"/>
      <c r="H707" s="16">
        <f t="shared" si="10"/>
        <v>2.564102564102573E-2</v>
      </c>
    </row>
    <row r="708" spans="1:8" ht="13.5" x14ac:dyDescent="0.25">
      <c r="A708" s="11"/>
      <c r="B708" s="10">
        <v>43329</v>
      </c>
      <c r="C708" s="2">
        <v>3.7</v>
      </c>
      <c r="D708" s="2">
        <v>3.7</v>
      </c>
      <c r="E708" s="2">
        <v>250</v>
      </c>
      <c r="F708" s="2"/>
      <c r="G708" s="2"/>
      <c r="H708" s="16">
        <f t="shared" si="10"/>
        <v>2.7777777777777801E-2</v>
      </c>
    </row>
    <row r="709" spans="1:8" ht="13.5" x14ac:dyDescent="0.25">
      <c r="A709" s="11"/>
      <c r="B709" s="10">
        <v>43332</v>
      </c>
      <c r="C709" s="2">
        <v>3.7</v>
      </c>
      <c r="D709" s="2">
        <v>3.7</v>
      </c>
      <c r="E709" s="2">
        <v>281</v>
      </c>
      <c r="F709" s="2"/>
      <c r="G709" s="2"/>
      <c r="H709" s="16">
        <f t="shared" si="10"/>
        <v>0</v>
      </c>
    </row>
    <row r="710" spans="1:8" ht="13.5" x14ac:dyDescent="0.25">
      <c r="A710" s="11"/>
      <c r="B710" s="10">
        <v>43335</v>
      </c>
      <c r="C710" s="2">
        <v>3.71</v>
      </c>
      <c r="D710" s="2">
        <v>3.71</v>
      </c>
      <c r="E710" s="2">
        <v>477</v>
      </c>
      <c r="F710" s="2"/>
      <c r="G710" s="2"/>
      <c r="H710" s="16">
        <f t="shared" si="10"/>
        <v>2.7027027027026452E-3</v>
      </c>
    </row>
    <row r="711" spans="1:8" ht="13.5" x14ac:dyDescent="0.25">
      <c r="A711" s="11"/>
      <c r="B711" s="10">
        <v>43336</v>
      </c>
      <c r="C711" s="2">
        <v>3.8</v>
      </c>
      <c r="D711" s="2">
        <v>3.8</v>
      </c>
      <c r="E711" s="2">
        <v>111</v>
      </c>
      <c r="F711" s="2"/>
      <c r="G711" s="2"/>
      <c r="H711" s="16">
        <f t="shared" ref="H711:H774" si="11">(D711-D710)/D710</f>
        <v>2.4258760107816673E-2</v>
      </c>
    </row>
    <row r="712" spans="1:8" ht="13.5" x14ac:dyDescent="0.25">
      <c r="A712" s="11"/>
      <c r="B712" s="10">
        <v>43339</v>
      </c>
      <c r="C712" s="2">
        <v>3.8</v>
      </c>
      <c r="D712" s="2">
        <v>3.8</v>
      </c>
      <c r="E712" s="2">
        <v>0</v>
      </c>
      <c r="F712" s="2"/>
      <c r="G712" s="2"/>
      <c r="H712" s="16">
        <f t="shared" si="11"/>
        <v>0</v>
      </c>
    </row>
    <row r="713" spans="1:8" ht="13.5" x14ac:dyDescent="0.25">
      <c r="A713" s="11"/>
      <c r="B713" s="10">
        <v>43340</v>
      </c>
      <c r="C713" s="2">
        <v>3.8</v>
      </c>
      <c r="D713" s="2">
        <v>3.8</v>
      </c>
      <c r="E713" s="2">
        <v>0</v>
      </c>
      <c r="F713" s="2"/>
      <c r="G713" s="2"/>
      <c r="H713" s="16">
        <f t="shared" si="11"/>
        <v>0</v>
      </c>
    </row>
    <row r="714" spans="1:8" ht="13.5" x14ac:dyDescent="0.25">
      <c r="A714" s="11"/>
      <c r="B714" s="10">
        <v>43341</v>
      </c>
      <c r="C714" s="2">
        <v>3.8</v>
      </c>
      <c r="D714" s="2">
        <v>3.8</v>
      </c>
      <c r="E714" s="2">
        <v>0</v>
      </c>
      <c r="F714" s="2"/>
      <c r="G714" s="2"/>
      <c r="H714" s="16">
        <f t="shared" si="11"/>
        <v>0</v>
      </c>
    </row>
    <row r="715" spans="1:8" ht="13.5" x14ac:dyDescent="0.25">
      <c r="A715" s="11"/>
      <c r="B715" s="10">
        <v>43342</v>
      </c>
      <c r="C715" s="2">
        <v>3.8</v>
      </c>
      <c r="D715" s="2">
        <v>3.8</v>
      </c>
      <c r="E715" s="2">
        <v>0</v>
      </c>
      <c r="F715" s="2"/>
      <c r="G715" s="2"/>
      <c r="H715" s="16">
        <f t="shared" si="11"/>
        <v>0</v>
      </c>
    </row>
    <row r="716" spans="1:8" ht="13.5" x14ac:dyDescent="0.25">
      <c r="A716" s="11"/>
      <c r="B716" s="10">
        <v>43343</v>
      </c>
      <c r="C716" s="2">
        <v>3.91</v>
      </c>
      <c r="D716" s="2">
        <v>3.91</v>
      </c>
      <c r="E716" s="2">
        <v>0</v>
      </c>
      <c r="F716" s="2"/>
      <c r="G716" s="2"/>
      <c r="H716" s="16">
        <f t="shared" si="11"/>
        <v>2.8947368421052718E-2</v>
      </c>
    </row>
    <row r="717" spans="1:8" ht="13.5" x14ac:dyDescent="0.25">
      <c r="A717" s="11"/>
      <c r="B717" s="10">
        <v>43346</v>
      </c>
      <c r="C717" s="2">
        <v>3.95</v>
      </c>
      <c r="D717" s="2">
        <v>3.95</v>
      </c>
      <c r="E717" s="2">
        <v>50</v>
      </c>
      <c r="F717" s="2"/>
      <c r="G717" s="2"/>
      <c r="H717" s="16">
        <f t="shared" si="11"/>
        <v>1.0230179028133002E-2</v>
      </c>
    </row>
    <row r="718" spans="1:8" ht="13.5" x14ac:dyDescent="0.25">
      <c r="A718" s="11"/>
      <c r="B718" s="10">
        <v>43347</v>
      </c>
      <c r="C718" s="2">
        <v>3.95</v>
      </c>
      <c r="D718" s="2">
        <v>3.95</v>
      </c>
      <c r="E718" s="2">
        <v>267</v>
      </c>
      <c r="F718" s="2"/>
      <c r="G718" s="2"/>
      <c r="H718" s="16">
        <f t="shared" si="11"/>
        <v>0</v>
      </c>
    </row>
    <row r="719" spans="1:8" ht="13.5" x14ac:dyDescent="0.25">
      <c r="A719" s="11"/>
      <c r="B719" s="10">
        <v>43348</v>
      </c>
      <c r="C719" s="2">
        <v>4</v>
      </c>
      <c r="D719" s="2">
        <v>4</v>
      </c>
      <c r="E719" s="2">
        <v>222</v>
      </c>
      <c r="F719" s="2"/>
      <c r="G719" s="2"/>
      <c r="H719" s="16">
        <f t="shared" si="11"/>
        <v>1.2658227848101221E-2</v>
      </c>
    </row>
    <row r="720" spans="1:8" ht="13.5" x14ac:dyDescent="0.25">
      <c r="A720" s="11"/>
      <c r="B720" s="10">
        <v>43349</v>
      </c>
      <c r="C720" s="2">
        <v>4.08</v>
      </c>
      <c r="D720" s="2">
        <v>4.08</v>
      </c>
      <c r="E720" s="2">
        <v>50</v>
      </c>
      <c r="F720" s="2"/>
      <c r="G720" s="2"/>
      <c r="H720" s="16">
        <f t="shared" si="11"/>
        <v>2.0000000000000018E-2</v>
      </c>
    </row>
    <row r="721" spans="1:8" ht="13.5" x14ac:dyDescent="0.25">
      <c r="A721" s="11"/>
      <c r="B721" s="10">
        <v>43350</v>
      </c>
      <c r="C721" s="2">
        <v>4.0999999999999996</v>
      </c>
      <c r="D721" s="2">
        <v>4.0999999999999996</v>
      </c>
      <c r="E721" s="2">
        <v>60</v>
      </c>
      <c r="F721" s="2"/>
      <c r="G721" s="2"/>
      <c r="H721" s="16">
        <f t="shared" si="11"/>
        <v>4.9019607843136213E-3</v>
      </c>
    </row>
    <row r="722" spans="1:8" ht="13.5" x14ac:dyDescent="0.25">
      <c r="A722" s="11"/>
      <c r="B722" s="10">
        <v>43353</v>
      </c>
      <c r="C722" s="2">
        <v>4.25</v>
      </c>
      <c r="D722" s="2">
        <v>4.25</v>
      </c>
      <c r="E722" s="2">
        <v>337</v>
      </c>
      <c r="F722" s="2"/>
      <c r="G722" s="2"/>
      <c r="H722" s="16">
        <f t="shared" si="11"/>
        <v>3.6585365853658625E-2</v>
      </c>
    </row>
    <row r="723" spans="1:8" ht="13.5" x14ac:dyDescent="0.25">
      <c r="A723" s="11"/>
      <c r="B723" s="10">
        <v>43355</v>
      </c>
      <c r="C723" s="2">
        <v>4.41</v>
      </c>
      <c r="D723" s="2">
        <v>4.41</v>
      </c>
      <c r="E723" s="2">
        <v>302</v>
      </c>
      <c r="F723" s="2"/>
      <c r="G723" s="2"/>
      <c r="H723" s="16">
        <f t="shared" si="11"/>
        <v>3.7647058823529443E-2</v>
      </c>
    </row>
    <row r="724" spans="1:8" ht="13.5" x14ac:dyDescent="0.25">
      <c r="A724" s="11"/>
      <c r="B724" s="10">
        <v>43356</v>
      </c>
      <c r="C724" s="2">
        <v>4.5999999999999996</v>
      </c>
      <c r="D724" s="2">
        <v>4.5999999999999996</v>
      </c>
      <c r="E724" s="2">
        <v>207</v>
      </c>
      <c r="F724" s="2"/>
      <c r="G724" s="2"/>
      <c r="H724" s="16">
        <f t="shared" si="11"/>
        <v>4.3083900226757253E-2</v>
      </c>
    </row>
    <row r="725" spans="1:8" ht="13.5" x14ac:dyDescent="0.25">
      <c r="A725" s="11"/>
      <c r="B725" s="10">
        <v>43357</v>
      </c>
      <c r="C725" s="2">
        <v>4.87</v>
      </c>
      <c r="D725" s="2">
        <v>4.87</v>
      </c>
      <c r="E725" s="2">
        <v>56</v>
      </c>
      <c r="F725" s="2"/>
      <c r="G725" s="2"/>
      <c r="H725" s="16">
        <f t="shared" si="11"/>
        <v>5.8695652173913149E-2</v>
      </c>
    </row>
    <row r="726" spans="1:8" ht="13.5" x14ac:dyDescent="0.25">
      <c r="A726" s="11"/>
      <c r="B726" s="10">
        <v>43360</v>
      </c>
      <c r="C726" s="2">
        <v>4.9800000000000004</v>
      </c>
      <c r="D726" s="2">
        <v>4.9800000000000004</v>
      </c>
      <c r="E726" s="2">
        <v>272</v>
      </c>
      <c r="F726" s="2"/>
      <c r="G726" s="2"/>
      <c r="H726" s="16">
        <f t="shared" si="11"/>
        <v>2.25872689938399E-2</v>
      </c>
    </row>
    <row r="727" spans="1:8" ht="13.5" x14ac:dyDescent="0.25">
      <c r="A727" s="11"/>
      <c r="B727" s="10">
        <v>43361</v>
      </c>
      <c r="C727" s="2">
        <v>5.12</v>
      </c>
      <c r="D727" s="2">
        <v>5.12</v>
      </c>
      <c r="E727" s="2">
        <v>12</v>
      </c>
      <c r="F727" s="2"/>
      <c r="G727" s="2"/>
      <c r="H727" s="16">
        <f t="shared" si="11"/>
        <v>2.811244979919672E-2</v>
      </c>
    </row>
    <row r="728" spans="1:8" ht="13.5" x14ac:dyDescent="0.25">
      <c r="A728" s="11"/>
      <c r="B728" s="10">
        <v>43362</v>
      </c>
      <c r="C728" s="2">
        <v>5.42</v>
      </c>
      <c r="D728" s="2">
        <v>5.42</v>
      </c>
      <c r="E728" s="2">
        <v>172</v>
      </c>
      <c r="F728" s="2"/>
      <c r="G728" s="2"/>
      <c r="H728" s="16">
        <f t="shared" si="11"/>
        <v>5.8593749999999965E-2</v>
      </c>
    </row>
    <row r="729" spans="1:8" ht="13.5" x14ac:dyDescent="0.25">
      <c r="A729" s="11"/>
      <c r="B729" s="10">
        <v>43363</v>
      </c>
      <c r="C729" s="2">
        <v>5.39</v>
      </c>
      <c r="D729" s="2">
        <v>5.39</v>
      </c>
      <c r="E729" s="2">
        <v>20</v>
      </c>
      <c r="F729" s="2"/>
      <c r="G729" s="2"/>
      <c r="H729" s="16">
        <f t="shared" si="11"/>
        <v>-5.5350553505535511E-3</v>
      </c>
    </row>
    <row r="730" spans="1:8" ht="13.5" x14ac:dyDescent="0.25">
      <c r="A730" s="11"/>
      <c r="B730" s="10">
        <v>43364</v>
      </c>
      <c r="C730" s="2">
        <v>5.39</v>
      </c>
      <c r="D730" s="2">
        <v>5.39</v>
      </c>
      <c r="E730" s="2">
        <v>0</v>
      </c>
      <c r="F730" s="2"/>
      <c r="G730" s="2"/>
      <c r="H730" s="16">
        <f t="shared" si="11"/>
        <v>0</v>
      </c>
    </row>
    <row r="731" spans="1:8" ht="13.5" x14ac:dyDescent="0.25">
      <c r="A731" s="11"/>
      <c r="B731" s="10">
        <v>43367</v>
      </c>
      <c r="C731" s="2">
        <v>5.15</v>
      </c>
      <c r="D731" s="2">
        <v>5.15</v>
      </c>
      <c r="E731" s="2">
        <v>0</v>
      </c>
      <c r="F731" s="2"/>
      <c r="G731" s="2"/>
      <c r="H731" s="16">
        <f t="shared" si="11"/>
        <v>-4.4526901669758687E-2</v>
      </c>
    </row>
    <row r="732" spans="1:8" ht="13.5" x14ac:dyDescent="0.25">
      <c r="A732" s="11"/>
      <c r="B732" s="10">
        <v>43368</v>
      </c>
      <c r="C732" s="2">
        <v>4.92</v>
      </c>
      <c r="D732" s="2">
        <v>4.92</v>
      </c>
      <c r="E732" s="2">
        <v>0</v>
      </c>
      <c r="F732" s="2"/>
      <c r="G732" s="2"/>
      <c r="H732" s="16">
        <f t="shared" si="11"/>
        <v>-4.4660194174757362E-2</v>
      </c>
    </row>
    <row r="733" spans="1:8" ht="13.5" x14ac:dyDescent="0.25">
      <c r="A733" s="11"/>
      <c r="B733" s="10">
        <v>43369</v>
      </c>
      <c r="C733" s="2">
        <v>4.7</v>
      </c>
      <c r="D733" s="2">
        <v>4.7</v>
      </c>
      <c r="E733" s="2">
        <v>0</v>
      </c>
      <c r="F733" s="2"/>
      <c r="G733" s="2"/>
      <c r="H733" s="16">
        <f t="shared" si="11"/>
        <v>-4.4715447154471497E-2</v>
      </c>
    </row>
    <row r="734" spans="1:8" ht="13.5" x14ac:dyDescent="0.25">
      <c r="A734" s="11"/>
      <c r="B734" s="10">
        <v>43370</v>
      </c>
      <c r="C734" s="2">
        <v>4.49</v>
      </c>
      <c r="D734" s="2">
        <v>4.49</v>
      </c>
      <c r="E734" s="2">
        <v>0</v>
      </c>
      <c r="F734" s="2"/>
      <c r="G734" s="2"/>
      <c r="H734" s="16">
        <f t="shared" si="11"/>
        <v>-4.4680851063829775E-2</v>
      </c>
    </row>
    <row r="735" spans="1:8" ht="13.5" x14ac:dyDescent="0.25">
      <c r="A735" s="11"/>
      <c r="B735" s="10">
        <v>43371</v>
      </c>
      <c r="C735" s="2">
        <v>4.29</v>
      </c>
      <c r="D735" s="2">
        <v>4.29</v>
      </c>
      <c r="E735" s="2">
        <v>0</v>
      </c>
      <c r="F735" s="2"/>
      <c r="G735" s="2"/>
      <c r="H735" s="16">
        <f t="shared" si="11"/>
        <v>-4.454342984409803E-2</v>
      </c>
    </row>
    <row r="736" spans="1:8" ht="13.5" x14ac:dyDescent="0.25">
      <c r="A736" s="11"/>
      <c r="B736" s="10">
        <v>43374</v>
      </c>
      <c r="C736" s="2">
        <v>4.29</v>
      </c>
      <c r="D736" s="2">
        <v>4.29</v>
      </c>
      <c r="E736" s="2">
        <v>122</v>
      </c>
      <c r="F736" s="2"/>
      <c r="G736" s="2"/>
      <c r="H736" s="16">
        <f t="shared" si="11"/>
        <v>0</v>
      </c>
    </row>
    <row r="737" spans="1:8" ht="13.5" x14ac:dyDescent="0.25">
      <c r="A737" s="11"/>
      <c r="B737" s="10">
        <v>43375</v>
      </c>
      <c r="C737" s="2">
        <v>4.0999999999999996</v>
      </c>
      <c r="D737" s="2">
        <v>4.0999999999999996</v>
      </c>
      <c r="E737" s="2">
        <v>219</v>
      </c>
      <c r="F737" s="2"/>
      <c r="G737" s="2"/>
      <c r="H737" s="16">
        <f t="shared" si="11"/>
        <v>-4.4289044289044378E-2</v>
      </c>
    </row>
    <row r="738" spans="1:8" ht="13.5" x14ac:dyDescent="0.25">
      <c r="A738" s="11"/>
      <c r="B738" s="10">
        <v>43376</v>
      </c>
      <c r="C738" s="2">
        <v>3.98</v>
      </c>
      <c r="D738" s="2">
        <v>3.98</v>
      </c>
      <c r="E738" s="2">
        <v>830</v>
      </c>
      <c r="F738" s="2"/>
      <c r="G738" s="2"/>
      <c r="H738" s="16">
        <f t="shared" si="11"/>
        <v>-2.9268292682926751E-2</v>
      </c>
    </row>
    <row r="739" spans="1:8" ht="13.5" x14ac:dyDescent="0.25">
      <c r="A739" s="11"/>
      <c r="B739" s="10">
        <v>43377</v>
      </c>
      <c r="C739" s="2">
        <v>3.98</v>
      </c>
      <c r="D739" s="2">
        <v>3.98</v>
      </c>
      <c r="E739" s="2">
        <v>0</v>
      </c>
      <c r="F739" s="2"/>
      <c r="G739" s="2"/>
      <c r="H739" s="16">
        <f t="shared" si="11"/>
        <v>0</v>
      </c>
    </row>
    <row r="740" spans="1:8" ht="13.5" x14ac:dyDescent="0.25">
      <c r="A740" s="11"/>
      <c r="B740" s="10">
        <v>43378</v>
      </c>
      <c r="C740" s="2">
        <v>3.81</v>
      </c>
      <c r="D740" s="2">
        <v>3.81</v>
      </c>
      <c r="E740" s="2">
        <v>0</v>
      </c>
      <c r="F740" s="2"/>
      <c r="G740" s="2"/>
      <c r="H740" s="16">
        <f t="shared" si="11"/>
        <v>-4.2713567839195964E-2</v>
      </c>
    </row>
    <row r="741" spans="1:8" ht="13.5" x14ac:dyDescent="0.25">
      <c r="A741" s="11"/>
      <c r="B741" s="10">
        <v>43381</v>
      </c>
      <c r="C741" s="2">
        <v>3.64</v>
      </c>
      <c r="D741" s="2">
        <v>3.64</v>
      </c>
      <c r="E741" s="2">
        <v>0</v>
      </c>
      <c r="F741" s="2"/>
      <c r="G741" s="2"/>
      <c r="H741" s="16">
        <f t="shared" si="11"/>
        <v>-4.4619422572178456E-2</v>
      </c>
    </row>
    <row r="742" spans="1:8" ht="13.5" x14ac:dyDescent="0.25">
      <c r="A742" s="11"/>
      <c r="B742" s="10">
        <v>43382</v>
      </c>
      <c r="C742" s="2">
        <v>3.48</v>
      </c>
      <c r="D742" s="2">
        <v>3.48</v>
      </c>
      <c r="E742" s="2">
        <v>0</v>
      </c>
      <c r="F742" s="2"/>
      <c r="G742" s="2"/>
      <c r="H742" s="16">
        <f t="shared" si="11"/>
        <v>-4.3956043956043994E-2</v>
      </c>
    </row>
    <row r="743" spans="1:8" ht="13.5" x14ac:dyDescent="0.25">
      <c r="A743" s="11"/>
      <c r="B743" s="10">
        <v>43383</v>
      </c>
      <c r="C743" s="2">
        <v>3.39</v>
      </c>
      <c r="D743" s="2">
        <v>3.39</v>
      </c>
      <c r="E743" s="2">
        <v>285</v>
      </c>
      <c r="F743" s="2"/>
      <c r="G743" s="2"/>
      <c r="H743" s="16">
        <f t="shared" si="11"/>
        <v>-2.5862068965517199E-2</v>
      </c>
    </row>
    <row r="744" spans="1:8" ht="13.5" x14ac:dyDescent="0.25">
      <c r="A744" s="11"/>
      <c r="B744" s="10">
        <v>43384</v>
      </c>
      <c r="C744" s="2">
        <v>3.39</v>
      </c>
      <c r="D744" s="2">
        <v>3.39</v>
      </c>
      <c r="E744" s="2">
        <v>0</v>
      </c>
      <c r="F744" s="2"/>
      <c r="G744" s="2"/>
      <c r="H744" s="16">
        <f t="shared" si="11"/>
        <v>0</v>
      </c>
    </row>
    <row r="745" spans="1:8" ht="13.5" x14ac:dyDescent="0.25">
      <c r="A745" s="11"/>
      <c r="B745" s="10">
        <v>43385</v>
      </c>
      <c r="C745" s="2">
        <v>3.39</v>
      </c>
      <c r="D745" s="2">
        <v>3.39</v>
      </c>
      <c r="E745" s="2">
        <v>20</v>
      </c>
      <c r="F745" s="2"/>
      <c r="G745" s="2"/>
      <c r="H745" s="16">
        <f t="shared" si="11"/>
        <v>0</v>
      </c>
    </row>
    <row r="746" spans="1:8" ht="13.5" x14ac:dyDescent="0.25">
      <c r="A746" s="11"/>
      <c r="B746" s="10">
        <v>43389</v>
      </c>
      <c r="C746" s="2">
        <v>3.39</v>
      </c>
      <c r="D746" s="2">
        <v>3.39</v>
      </c>
      <c r="E746" s="2">
        <v>0</v>
      </c>
      <c r="F746" s="2"/>
      <c r="G746" s="2"/>
      <c r="H746" s="16">
        <f t="shared" si="11"/>
        <v>0</v>
      </c>
    </row>
    <row r="747" spans="1:8" ht="13.5" x14ac:dyDescent="0.25">
      <c r="A747" s="11"/>
      <c r="B747" s="10">
        <v>43390</v>
      </c>
      <c r="C747" s="2">
        <v>3.25</v>
      </c>
      <c r="D747" s="2">
        <v>3.25</v>
      </c>
      <c r="E747" s="2">
        <v>5</v>
      </c>
      <c r="F747" s="2"/>
      <c r="G747" s="2"/>
      <c r="H747" s="16">
        <f t="shared" si="11"/>
        <v>-4.1297935103244872E-2</v>
      </c>
    </row>
    <row r="748" spans="1:8" ht="13.5" x14ac:dyDescent="0.25">
      <c r="A748" s="11"/>
      <c r="B748" s="10">
        <v>43391</v>
      </c>
      <c r="C748" s="2">
        <v>3.17</v>
      </c>
      <c r="D748" s="2">
        <v>3.17</v>
      </c>
      <c r="E748" s="2">
        <v>255</v>
      </c>
      <c r="F748" s="2"/>
      <c r="G748" s="2"/>
      <c r="H748" s="16">
        <f t="shared" si="11"/>
        <v>-2.4615384615384636E-2</v>
      </c>
    </row>
    <row r="749" spans="1:8" ht="13.5" x14ac:dyDescent="0.25">
      <c r="A749" s="11"/>
      <c r="B749" s="10">
        <v>43392</v>
      </c>
      <c r="C749" s="2">
        <v>3.08</v>
      </c>
      <c r="D749" s="2">
        <v>3.08</v>
      </c>
      <c r="E749" s="2">
        <v>0</v>
      </c>
      <c r="F749" s="2"/>
      <c r="G749" s="2"/>
      <c r="H749" s="16">
        <f t="shared" si="11"/>
        <v>-2.8391167192428977E-2</v>
      </c>
    </row>
    <row r="750" spans="1:8" ht="13.5" x14ac:dyDescent="0.25">
      <c r="A750" s="11"/>
      <c r="B750" s="10">
        <v>43395</v>
      </c>
      <c r="C750" s="2">
        <v>2.91</v>
      </c>
      <c r="D750" s="2">
        <v>2.91</v>
      </c>
      <c r="E750" s="2">
        <v>55</v>
      </c>
      <c r="F750" s="2"/>
      <c r="G750" s="2"/>
      <c r="H750" s="16">
        <f t="shared" si="11"/>
        <v>-5.5194805194805172E-2</v>
      </c>
    </row>
    <row r="751" spans="1:8" ht="13.5" x14ac:dyDescent="0.25">
      <c r="A751" s="11"/>
      <c r="B751" s="10">
        <v>43396</v>
      </c>
      <c r="C751" s="2">
        <v>2.77</v>
      </c>
      <c r="D751" s="2">
        <v>2.77</v>
      </c>
      <c r="E751" s="2">
        <v>3</v>
      </c>
      <c r="F751" s="2"/>
      <c r="G751" s="2"/>
      <c r="H751" s="16">
        <f t="shared" si="11"/>
        <v>-4.8109965635738869E-2</v>
      </c>
    </row>
    <row r="752" spans="1:8" ht="13.5" x14ac:dyDescent="0.25">
      <c r="A752" s="11"/>
      <c r="B752" s="10">
        <v>43397</v>
      </c>
      <c r="C752" s="2">
        <v>2.77</v>
      </c>
      <c r="D752" s="2">
        <v>2.77</v>
      </c>
      <c r="E752" s="2">
        <v>140</v>
      </c>
      <c r="F752" s="2"/>
      <c r="G752" s="2"/>
      <c r="H752" s="16">
        <f t="shared" si="11"/>
        <v>0</v>
      </c>
    </row>
    <row r="753" spans="1:8" ht="13.5" x14ac:dyDescent="0.25">
      <c r="A753" s="11"/>
      <c r="B753" s="10">
        <v>43398</v>
      </c>
      <c r="C753" s="2">
        <v>2.69</v>
      </c>
      <c r="D753" s="2">
        <v>2.69</v>
      </c>
      <c r="E753" s="2">
        <v>7</v>
      </c>
      <c r="F753" s="2"/>
      <c r="G753" s="2"/>
      <c r="H753" s="16">
        <f t="shared" si="11"/>
        <v>-2.8880866425992805E-2</v>
      </c>
    </row>
    <row r="754" spans="1:8" ht="13.5" x14ac:dyDescent="0.25">
      <c r="A754" s="11"/>
      <c r="B754" s="10">
        <v>43399</v>
      </c>
      <c r="C754" s="2">
        <v>2.63</v>
      </c>
      <c r="D754" s="2">
        <v>2.63</v>
      </c>
      <c r="E754" s="2">
        <v>5</v>
      </c>
      <c r="F754" s="2"/>
      <c r="G754" s="2"/>
      <c r="H754" s="16">
        <f t="shared" si="11"/>
        <v>-2.2304832713754667E-2</v>
      </c>
    </row>
    <row r="755" spans="1:8" ht="13.5" x14ac:dyDescent="0.25">
      <c r="A755" s="11"/>
      <c r="B755" s="10">
        <v>43402</v>
      </c>
      <c r="C755" s="2">
        <v>2.69</v>
      </c>
      <c r="D755" s="2">
        <v>2.69</v>
      </c>
      <c r="E755" s="2">
        <v>629</v>
      </c>
      <c r="F755" s="2"/>
      <c r="G755" s="2"/>
      <c r="H755" s="16">
        <f t="shared" si="11"/>
        <v>2.2813688212927778E-2</v>
      </c>
    </row>
    <row r="756" spans="1:8" ht="13.5" x14ac:dyDescent="0.25">
      <c r="A756" s="11"/>
      <c r="B756" s="10">
        <v>43403</v>
      </c>
      <c r="C756" s="2">
        <v>2.69</v>
      </c>
      <c r="D756" s="2">
        <v>2.69</v>
      </c>
      <c r="E756" s="2">
        <v>85</v>
      </c>
      <c r="F756" s="2"/>
      <c r="G756" s="2"/>
      <c r="H756" s="16">
        <f t="shared" si="11"/>
        <v>0</v>
      </c>
    </row>
    <row r="757" spans="1:8" ht="13.5" x14ac:dyDescent="0.25">
      <c r="A757" s="11"/>
      <c r="B757" s="10">
        <v>43404</v>
      </c>
      <c r="C757" s="2">
        <v>2.69</v>
      </c>
      <c r="D757" s="2">
        <v>2.69</v>
      </c>
      <c r="E757" s="2">
        <v>0</v>
      </c>
      <c r="F757" s="2"/>
      <c r="G757" s="2"/>
      <c r="H757" s="16">
        <f t="shared" si="11"/>
        <v>0</v>
      </c>
    </row>
    <row r="758" spans="1:8" ht="13.5" x14ac:dyDescent="0.25">
      <c r="A758" s="11"/>
      <c r="B758" s="10">
        <v>43405</v>
      </c>
      <c r="C758" s="2">
        <v>2.69</v>
      </c>
      <c r="D758" s="2">
        <v>2.69</v>
      </c>
      <c r="E758" s="2">
        <v>570</v>
      </c>
      <c r="F758" s="2"/>
      <c r="G758" s="2"/>
      <c r="H758" s="16">
        <f t="shared" si="11"/>
        <v>0</v>
      </c>
    </row>
    <row r="759" spans="1:8" ht="13.5" x14ac:dyDescent="0.25">
      <c r="A759" s="11"/>
      <c r="B759" s="10">
        <v>43406</v>
      </c>
      <c r="C759" s="2">
        <v>2.61</v>
      </c>
      <c r="D759" s="2">
        <v>2.61</v>
      </c>
      <c r="E759" s="2">
        <v>956</v>
      </c>
      <c r="F759" s="2"/>
      <c r="G759" s="2"/>
      <c r="H759" s="16">
        <f t="shared" si="11"/>
        <v>-2.9739776951672889E-2</v>
      </c>
    </row>
    <row r="760" spans="1:8" ht="13.5" x14ac:dyDescent="0.25">
      <c r="A760" s="11"/>
      <c r="B760" s="10">
        <v>43409</v>
      </c>
      <c r="C760" s="2">
        <v>2.61</v>
      </c>
      <c r="D760" s="2">
        <v>2.61</v>
      </c>
      <c r="E760" s="2">
        <v>0</v>
      </c>
      <c r="F760" s="2"/>
      <c r="G760" s="2"/>
      <c r="H760" s="16">
        <f t="shared" si="11"/>
        <v>0</v>
      </c>
    </row>
    <row r="761" spans="1:8" ht="13.5" x14ac:dyDescent="0.25">
      <c r="A761" s="11"/>
      <c r="B761" s="10">
        <v>43410</v>
      </c>
      <c r="C761" s="2">
        <v>2.61</v>
      </c>
      <c r="D761" s="2">
        <v>2.61</v>
      </c>
      <c r="E761" s="2">
        <v>0</v>
      </c>
      <c r="F761" s="2"/>
      <c r="G761" s="2"/>
      <c r="H761" s="16">
        <f t="shared" si="11"/>
        <v>0</v>
      </c>
    </row>
    <row r="762" spans="1:8" ht="13.5" x14ac:dyDescent="0.25">
      <c r="A762" s="11"/>
      <c r="B762" s="10">
        <v>43411</v>
      </c>
      <c r="C762" s="2">
        <v>2.62</v>
      </c>
      <c r="D762" s="2">
        <v>2.62</v>
      </c>
      <c r="E762" s="2">
        <v>80</v>
      </c>
      <c r="F762" s="2"/>
      <c r="G762" s="2"/>
      <c r="H762" s="16">
        <f t="shared" si="11"/>
        <v>3.8314176245211615E-3</v>
      </c>
    </row>
    <row r="763" spans="1:8" ht="13.5" x14ac:dyDescent="0.25">
      <c r="A763" s="11"/>
      <c r="B763" s="10">
        <v>43412</v>
      </c>
      <c r="C763" s="2">
        <v>2.62</v>
      </c>
      <c r="D763" s="2">
        <v>2.62</v>
      </c>
      <c r="E763" s="2">
        <v>0</v>
      </c>
      <c r="F763" s="2"/>
      <c r="G763" s="2"/>
      <c r="H763" s="16">
        <f t="shared" si="11"/>
        <v>0</v>
      </c>
    </row>
    <row r="764" spans="1:8" ht="13.5" x14ac:dyDescent="0.25">
      <c r="A764" s="11"/>
      <c r="B764" s="10">
        <v>43413</v>
      </c>
      <c r="C764" s="2">
        <v>2.69</v>
      </c>
      <c r="D764" s="2">
        <v>2.69</v>
      </c>
      <c r="E764" s="2">
        <v>86</v>
      </c>
      <c r="F764" s="2"/>
      <c r="G764" s="2"/>
      <c r="H764" s="16">
        <f t="shared" si="11"/>
        <v>2.6717557251908334E-2</v>
      </c>
    </row>
    <row r="765" spans="1:8" ht="13.5" x14ac:dyDescent="0.25">
      <c r="A765" s="11"/>
      <c r="B765" s="10">
        <v>43416</v>
      </c>
      <c r="C765" s="2">
        <v>2.69</v>
      </c>
      <c r="D765" s="2">
        <v>2.69</v>
      </c>
      <c r="E765" s="2">
        <v>0</v>
      </c>
      <c r="F765" s="2"/>
      <c r="G765" s="2"/>
      <c r="H765" s="16">
        <f t="shared" si="11"/>
        <v>0</v>
      </c>
    </row>
    <row r="766" spans="1:8" ht="13.5" x14ac:dyDescent="0.25">
      <c r="A766" s="11"/>
      <c r="B766" s="10">
        <v>43417</v>
      </c>
      <c r="C766" s="2">
        <v>2.69</v>
      </c>
      <c r="D766" s="2">
        <v>2.69</v>
      </c>
      <c r="E766" s="2">
        <v>0</v>
      </c>
      <c r="F766" s="2"/>
      <c r="G766" s="2"/>
      <c r="H766" s="16">
        <f t="shared" si="11"/>
        <v>0</v>
      </c>
    </row>
    <row r="767" spans="1:8" ht="13.5" x14ac:dyDescent="0.25">
      <c r="A767" s="11"/>
      <c r="B767" s="10">
        <v>43418</v>
      </c>
      <c r="C767" s="2">
        <v>2.64</v>
      </c>
      <c r="D767" s="2">
        <v>2.64</v>
      </c>
      <c r="E767" s="2">
        <v>250</v>
      </c>
      <c r="F767" s="2"/>
      <c r="G767" s="2"/>
      <c r="H767" s="16">
        <f t="shared" si="11"/>
        <v>-1.8587360594795474E-2</v>
      </c>
    </row>
    <row r="768" spans="1:8" ht="13.5" x14ac:dyDescent="0.25">
      <c r="A768" s="11"/>
      <c r="B768" s="10">
        <v>43419</v>
      </c>
      <c r="C768" s="2">
        <v>2.64</v>
      </c>
      <c r="D768" s="2">
        <v>2.64</v>
      </c>
      <c r="E768" s="2">
        <v>684</v>
      </c>
      <c r="F768" s="2"/>
      <c r="G768" s="2"/>
      <c r="H768" s="16">
        <f t="shared" si="11"/>
        <v>0</v>
      </c>
    </row>
    <row r="769" spans="1:8" ht="13.5" x14ac:dyDescent="0.25">
      <c r="A769" s="11"/>
      <c r="B769" s="10">
        <v>43420</v>
      </c>
      <c r="C769" s="2">
        <v>2.63</v>
      </c>
      <c r="D769" s="2">
        <v>2.63</v>
      </c>
      <c r="E769" s="2">
        <v>50</v>
      </c>
      <c r="F769" s="2"/>
      <c r="G769" s="2"/>
      <c r="H769" s="16">
        <f t="shared" si="11"/>
        <v>-3.7878787878788752E-3</v>
      </c>
    </row>
    <row r="770" spans="1:8" ht="13.5" x14ac:dyDescent="0.25">
      <c r="A770" s="11"/>
      <c r="B770" s="10">
        <v>43423</v>
      </c>
      <c r="C770" s="2">
        <v>2.61</v>
      </c>
      <c r="D770" s="2">
        <v>2.61</v>
      </c>
      <c r="E770" s="2">
        <v>10</v>
      </c>
      <c r="F770" s="2"/>
      <c r="G770" s="2"/>
      <c r="H770" s="16">
        <f t="shared" si="11"/>
        <v>-7.6045627376425924E-3</v>
      </c>
    </row>
    <row r="771" spans="1:8" ht="13.5" x14ac:dyDescent="0.25">
      <c r="A771" s="11"/>
      <c r="B771" s="10">
        <v>43425</v>
      </c>
      <c r="C771" s="2">
        <v>2.61</v>
      </c>
      <c r="D771" s="2">
        <v>2.61</v>
      </c>
      <c r="E771" s="2">
        <v>0</v>
      </c>
      <c r="F771" s="2"/>
      <c r="G771" s="2"/>
      <c r="H771" s="16">
        <f t="shared" si="11"/>
        <v>0</v>
      </c>
    </row>
    <row r="772" spans="1:8" ht="13.5" x14ac:dyDescent="0.25">
      <c r="A772" s="11"/>
      <c r="B772" s="10">
        <v>43426</v>
      </c>
      <c r="C772" s="2">
        <v>2.61</v>
      </c>
      <c r="D772" s="2">
        <v>2.61</v>
      </c>
      <c r="E772" s="2">
        <v>40</v>
      </c>
      <c r="F772" s="2"/>
      <c r="G772" s="2"/>
      <c r="H772" s="16">
        <f t="shared" si="11"/>
        <v>0</v>
      </c>
    </row>
    <row r="773" spans="1:8" ht="13.5" x14ac:dyDescent="0.25">
      <c r="A773" s="11"/>
      <c r="B773" s="10">
        <v>43427</v>
      </c>
      <c r="C773" s="2">
        <v>2.61</v>
      </c>
      <c r="D773" s="2">
        <v>2.61</v>
      </c>
      <c r="E773" s="2">
        <v>0</v>
      </c>
      <c r="F773" s="2"/>
      <c r="G773" s="2"/>
      <c r="H773" s="16">
        <f t="shared" si="11"/>
        <v>0</v>
      </c>
    </row>
    <row r="774" spans="1:8" ht="13.5" x14ac:dyDescent="0.25">
      <c r="A774" s="11"/>
      <c r="B774" s="10">
        <v>43430</v>
      </c>
      <c r="C774" s="2">
        <v>2.61</v>
      </c>
      <c r="D774" s="2">
        <v>2.61</v>
      </c>
      <c r="E774" s="2">
        <v>0</v>
      </c>
      <c r="F774" s="2"/>
      <c r="G774" s="2"/>
      <c r="H774" s="16">
        <f t="shared" si="11"/>
        <v>0</v>
      </c>
    </row>
    <row r="775" spans="1:8" ht="13.5" x14ac:dyDescent="0.25">
      <c r="A775" s="11"/>
      <c r="B775" s="10">
        <v>43431</v>
      </c>
      <c r="C775" s="2">
        <v>2.61</v>
      </c>
      <c r="D775" s="2">
        <v>2.61</v>
      </c>
      <c r="E775" s="2">
        <v>0</v>
      </c>
      <c r="F775" s="2"/>
      <c r="G775" s="2"/>
      <c r="H775" s="16">
        <f t="shared" ref="H775:H838" si="12">(D775-D774)/D774</f>
        <v>0</v>
      </c>
    </row>
    <row r="776" spans="1:8" ht="13.5" x14ac:dyDescent="0.25">
      <c r="A776" s="11"/>
      <c r="B776" s="10">
        <v>43432</v>
      </c>
      <c r="C776" s="2">
        <v>2.54</v>
      </c>
      <c r="D776" s="2">
        <v>2.54</v>
      </c>
      <c r="E776" s="2">
        <v>40</v>
      </c>
      <c r="F776" s="2"/>
      <c r="G776" s="2"/>
      <c r="H776" s="16">
        <f t="shared" si="12"/>
        <v>-2.6819923371647448E-2</v>
      </c>
    </row>
    <row r="777" spans="1:8" ht="13.5" x14ac:dyDescent="0.25">
      <c r="A777" s="11"/>
      <c r="B777" s="10">
        <v>43433</v>
      </c>
      <c r="C777" s="2">
        <v>2.54</v>
      </c>
      <c r="D777" s="2">
        <v>2.54</v>
      </c>
      <c r="E777" s="2">
        <v>0</v>
      </c>
      <c r="F777" s="2"/>
      <c r="G777" s="2"/>
      <c r="H777" s="16">
        <f t="shared" si="12"/>
        <v>0</v>
      </c>
    </row>
    <row r="778" spans="1:8" ht="13.5" x14ac:dyDescent="0.25">
      <c r="A778" s="11"/>
      <c r="B778" s="10">
        <v>43434</v>
      </c>
      <c r="C778" s="2">
        <v>2.54</v>
      </c>
      <c r="D778" s="2">
        <v>2.54</v>
      </c>
      <c r="E778" s="2">
        <v>0</v>
      </c>
      <c r="F778" s="2"/>
      <c r="G778" s="2"/>
      <c r="H778" s="16">
        <f t="shared" si="12"/>
        <v>0</v>
      </c>
    </row>
    <row r="779" spans="1:8" ht="13.5" x14ac:dyDescent="0.25">
      <c r="A779" s="11"/>
      <c r="B779" s="10">
        <v>43437</v>
      </c>
      <c r="C779" s="2">
        <v>2.5499999999999998</v>
      </c>
      <c r="D779" s="2">
        <v>2.5499999999999998</v>
      </c>
      <c r="E779" s="2">
        <v>14</v>
      </c>
      <c r="F779" s="2"/>
      <c r="G779" s="2"/>
      <c r="H779" s="16">
        <f t="shared" si="12"/>
        <v>3.9370078740156638E-3</v>
      </c>
    </row>
    <row r="780" spans="1:8" ht="13.5" x14ac:dyDescent="0.25">
      <c r="A780" s="11"/>
      <c r="B780" s="10">
        <v>43438</v>
      </c>
      <c r="C780" s="2">
        <v>2.5499999999999998</v>
      </c>
      <c r="D780" s="2">
        <v>2.5499999999999998</v>
      </c>
      <c r="E780" s="2">
        <v>0</v>
      </c>
      <c r="F780" s="2"/>
      <c r="G780" s="2"/>
      <c r="H780" s="16">
        <f t="shared" si="12"/>
        <v>0</v>
      </c>
    </row>
    <row r="781" spans="1:8" ht="13.5" x14ac:dyDescent="0.25">
      <c r="A781" s="11"/>
      <c r="B781" s="10">
        <v>43439</v>
      </c>
      <c r="C781" s="2">
        <v>2.5499999999999998</v>
      </c>
      <c r="D781" s="2">
        <v>2.5499999999999998</v>
      </c>
      <c r="E781" s="2">
        <v>10</v>
      </c>
      <c r="F781" s="2"/>
      <c r="G781" s="2"/>
      <c r="H781" s="16">
        <f t="shared" si="12"/>
        <v>0</v>
      </c>
    </row>
    <row r="782" spans="1:8" ht="13.5" x14ac:dyDescent="0.25">
      <c r="A782" s="11"/>
      <c r="B782" s="10">
        <v>43440</v>
      </c>
      <c r="C782" s="2">
        <v>2.5499999999999998</v>
      </c>
      <c r="D782" s="2">
        <v>2.5499999999999998</v>
      </c>
      <c r="E782" s="2">
        <v>0</v>
      </c>
      <c r="F782" s="2"/>
      <c r="G782" s="2"/>
      <c r="H782" s="16">
        <f t="shared" si="12"/>
        <v>0</v>
      </c>
    </row>
    <row r="783" spans="1:8" ht="13.5" x14ac:dyDescent="0.25">
      <c r="A783" s="11"/>
      <c r="B783" s="10">
        <v>43441</v>
      </c>
      <c r="C783" s="2">
        <v>2.62</v>
      </c>
      <c r="D783" s="2">
        <v>2.62</v>
      </c>
      <c r="E783" s="2">
        <v>10</v>
      </c>
      <c r="F783" s="2"/>
      <c r="G783" s="2"/>
      <c r="H783" s="16">
        <f t="shared" si="12"/>
        <v>2.7450980392156977E-2</v>
      </c>
    </row>
    <row r="784" spans="1:8" ht="13.5" x14ac:dyDescent="0.25">
      <c r="A784" s="11"/>
      <c r="B784" s="10">
        <v>43444</v>
      </c>
      <c r="C784" s="2">
        <v>2.62</v>
      </c>
      <c r="D784" s="2">
        <v>2.62</v>
      </c>
      <c r="E784" s="2">
        <v>0</v>
      </c>
      <c r="F784" s="2"/>
      <c r="G784" s="2"/>
      <c r="H784" s="16">
        <f t="shared" si="12"/>
        <v>0</v>
      </c>
    </row>
    <row r="785" spans="1:8" ht="13.5" x14ac:dyDescent="0.25">
      <c r="A785" s="11"/>
      <c r="B785" s="10">
        <v>43445</v>
      </c>
      <c r="C785" s="2">
        <v>2.69</v>
      </c>
      <c r="D785" s="2">
        <v>2.69</v>
      </c>
      <c r="E785" s="2">
        <v>20</v>
      </c>
      <c r="F785" s="2"/>
      <c r="G785" s="2"/>
      <c r="H785" s="16">
        <f t="shared" si="12"/>
        <v>2.6717557251908334E-2</v>
      </c>
    </row>
    <row r="786" spans="1:8" ht="13.5" x14ac:dyDescent="0.25">
      <c r="A786" s="11"/>
      <c r="B786" s="10">
        <v>43446</v>
      </c>
      <c r="C786" s="2">
        <v>2.78</v>
      </c>
      <c r="D786" s="2">
        <v>2.78</v>
      </c>
      <c r="E786" s="2">
        <v>615</v>
      </c>
      <c r="F786" s="2"/>
      <c r="G786" s="2"/>
      <c r="H786" s="16">
        <f t="shared" si="12"/>
        <v>3.3457249070631918E-2</v>
      </c>
    </row>
    <row r="787" spans="1:8" ht="13.5" x14ac:dyDescent="0.25">
      <c r="A787" s="11"/>
      <c r="B787" s="10">
        <v>43447</v>
      </c>
      <c r="C787" s="2">
        <v>2.8</v>
      </c>
      <c r="D787" s="2">
        <v>2.8</v>
      </c>
      <c r="E787" s="2">
        <v>200</v>
      </c>
      <c r="F787" s="2"/>
      <c r="G787" s="2"/>
      <c r="H787" s="16">
        <f t="shared" si="12"/>
        <v>7.1942446043165541E-3</v>
      </c>
    </row>
    <row r="788" spans="1:8" ht="13.5" x14ac:dyDescent="0.25">
      <c r="A788" s="11"/>
      <c r="B788" s="10">
        <v>43448</v>
      </c>
      <c r="C788" s="2">
        <v>2.79</v>
      </c>
      <c r="D788" s="2">
        <v>2.79</v>
      </c>
      <c r="E788" s="2">
        <v>10</v>
      </c>
      <c r="F788" s="2"/>
      <c r="G788" s="2"/>
      <c r="H788" s="16">
        <f t="shared" si="12"/>
        <v>-3.5714285714284954E-3</v>
      </c>
    </row>
    <row r="789" spans="1:8" ht="13.5" x14ac:dyDescent="0.25">
      <c r="A789" s="11"/>
      <c r="B789" s="10">
        <v>43451</v>
      </c>
      <c r="C789" s="2">
        <v>2.79</v>
      </c>
      <c r="D789" s="2">
        <v>2.79</v>
      </c>
      <c r="E789" s="2">
        <v>0</v>
      </c>
      <c r="F789" s="2"/>
      <c r="G789" s="2"/>
      <c r="H789" s="16">
        <f t="shared" si="12"/>
        <v>0</v>
      </c>
    </row>
    <row r="790" spans="1:8" ht="13.5" x14ac:dyDescent="0.25">
      <c r="A790" s="11"/>
      <c r="B790" s="10">
        <v>43452</v>
      </c>
      <c r="C790" s="2">
        <v>2.8</v>
      </c>
      <c r="D790" s="2">
        <v>2.8</v>
      </c>
      <c r="E790" s="2">
        <v>200</v>
      </c>
      <c r="F790" s="2"/>
      <c r="G790" s="2"/>
      <c r="H790" s="16">
        <f t="shared" si="12"/>
        <v>3.5842293906809273E-3</v>
      </c>
    </row>
    <row r="791" spans="1:8" ht="13.5" x14ac:dyDescent="0.25">
      <c r="A791" s="11"/>
      <c r="B791" s="10">
        <v>43453</v>
      </c>
      <c r="C791" s="2">
        <v>2.8</v>
      </c>
      <c r="D791" s="2">
        <v>2.8</v>
      </c>
      <c r="E791" s="2">
        <v>70</v>
      </c>
      <c r="F791" s="2"/>
      <c r="G791" s="2"/>
      <c r="H791" s="16">
        <f t="shared" si="12"/>
        <v>0</v>
      </c>
    </row>
    <row r="792" spans="1:8" ht="13.5" x14ac:dyDescent="0.25">
      <c r="A792" s="11"/>
      <c r="B792" s="10">
        <v>43454</v>
      </c>
      <c r="C792" s="2">
        <v>2.7</v>
      </c>
      <c r="D792" s="2">
        <v>2.7</v>
      </c>
      <c r="E792" s="2">
        <v>522</v>
      </c>
      <c r="F792" s="2"/>
      <c r="G792" s="2"/>
      <c r="H792" s="16">
        <f t="shared" si="12"/>
        <v>-3.5714285714285587E-2</v>
      </c>
    </row>
    <row r="793" spans="1:8" ht="13.5" x14ac:dyDescent="0.25">
      <c r="A793" s="11"/>
      <c r="B793" s="10">
        <v>43455</v>
      </c>
      <c r="C793" s="2">
        <v>2.7</v>
      </c>
      <c r="D793" s="2">
        <v>2.7</v>
      </c>
      <c r="E793" s="2">
        <v>1360</v>
      </c>
      <c r="F793" s="2"/>
      <c r="G793" s="2"/>
      <c r="H793" s="16">
        <f t="shared" si="12"/>
        <v>0</v>
      </c>
    </row>
    <row r="794" spans="1:8" ht="13.5" x14ac:dyDescent="0.25">
      <c r="A794" s="11"/>
      <c r="B794" s="10">
        <v>43458</v>
      </c>
      <c r="C794" s="2">
        <v>2.7</v>
      </c>
      <c r="D794" s="2">
        <v>2.7</v>
      </c>
      <c r="E794" s="2">
        <v>0</v>
      </c>
      <c r="F794" s="2"/>
      <c r="G794" s="2"/>
      <c r="H794" s="16">
        <f t="shared" si="12"/>
        <v>0</v>
      </c>
    </row>
    <row r="795" spans="1:8" ht="13.5" x14ac:dyDescent="0.25">
      <c r="A795" s="11"/>
      <c r="B795" s="10">
        <v>43459</v>
      </c>
      <c r="C795" s="2">
        <v>2.7</v>
      </c>
      <c r="D795" s="2">
        <v>2.7</v>
      </c>
      <c r="E795" s="2">
        <v>0</v>
      </c>
      <c r="F795" s="2"/>
      <c r="G795" s="2"/>
      <c r="H795" s="16">
        <f t="shared" si="12"/>
        <v>0</v>
      </c>
    </row>
    <row r="796" spans="1:8" ht="13.5" x14ac:dyDescent="0.25">
      <c r="A796" s="11"/>
      <c r="B796" s="10">
        <v>43460</v>
      </c>
      <c r="C796" s="2">
        <v>2.7</v>
      </c>
      <c r="D796" s="2">
        <v>2.7</v>
      </c>
      <c r="E796" s="2">
        <v>0</v>
      </c>
      <c r="F796" s="2"/>
      <c r="G796" s="2"/>
      <c r="H796" s="16">
        <f t="shared" si="12"/>
        <v>0</v>
      </c>
    </row>
    <row r="797" spans="1:8" ht="13.5" x14ac:dyDescent="0.25">
      <c r="A797" s="11"/>
      <c r="B797" s="10">
        <v>43461</v>
      </c>
      <c r="C797" s="2">
        <v>2.77</v>
      </c>
      <c r="D797" s="2">
        <v>2.77</v>
      </c>
      <c r="E797" s="2">
        <v>50</v>
      </c>
      <c r="F797" s="2"/>
      <c r="G797" s="2"/>
      <c r="H797" s="16">
        <f t="shared" si="12"/>
        <v>2.5925925925925866E-2</v>
      </c>
    </row>
    <row r="798" spans="1:8" ht="13.5" x14ac:dyDescent="0.25">
      <c r="A798" s="11"/>
      <c r="B798" s="10">
        <v>43462</v>
      </c>
      <c r="C798" s="2">
        <v>2.85</v>
      </c>
      <c r="D798" s="2">
        <v>2.85</v>
      </c>
      <c r="E798" s="2">
        <v>240</v>
      </c>
      <c r="F798" s="2"/>
      <c r="G798" s="2"/>
      <c r="H798" s="16">
        <f t="shared" si="12"/>
        <v>2.8880866425992805E-2</v>
      </c>
    </row>
    <row r="799" spans="1:8" ht="13.5" x14ac:dyDescent="0.25">
      <c r="A799" s="11"/>
      <c r="B799" s="10">
        <v>43465</v>
      </c>
      <c r="C799" s="2">
        <v>2.85</v>
      </c>
      <c r="D799" s="2">
        <v>2.85</v>
      </c>
      <c r="E799" s="2">
        <v>0</v>
      </c>
      <c r="F799" s="2"/>
      <c r="G799" s="2"/>
      <c r="H799" s="16">
        <f t="shared" si="12"/>
        <v>0</v>
      </c>
    </row>
    <row r="800" spans="1:8" ht="13.5" x14ac:dyDescent="0.25">
      <c r="A800" s="11"/>
      <c r="B800" s="10">
        <v>43467</v>
      </c>
      <c r="C800" s="2">
        <v>2.9</v>
      </c>
      <c r="D800" s="2">
        <v>2.9</v>
      </c>
      <c r="E800" s="2">
        <v>105</v>
      </c>
      <c r="F800" s="2"/>
      <c r="G800" s="2"/>
      <c r="H800" s="16">
        <f t="shared" si="12"/>
        <v>1.7543859649122744E-2</v>
      </c>
    </row>
    <row r="801" spans="1:8" ht="13.5" x14ac:dyDescent="0.25">
      <c r="A801" s="11"/>
      <c r="B801" s="10">
        <v>43468</v>
      </c>
      <c r="C801" s="2">
        <v>2.95</v>
      </c>
      <c r="D801" s="2">
        <v>2.95</v>
      </c>
      <c r="E801" s="2">
        <v>188</v>
      </c>
      <c r="F801" s="2"/>
      <c r="G801" s="2"/>
      <c r="H801" s="16">
        <f t="shared" si="12"/>
        <v>1.7241379310344921E-2</v>
      </c>
    </row>
    <row r="802" spans="1:8" ht="13.5" x14ac:dyDescent="0.25">
      <c r="A802" s="11"/>
      <c r="B802" s="10">
        <v>43469</v>
      </c>
      <c r="C802" s="2">
        <v>3.04</v>
      </c>
      <c r="D802" s="2">
        <v>3.04</v>
      </c>
      <c r="E802" s="2">
        <v>799</v>
      </c>
      <c r="F802" s="2"/>
      <c r="G802" s="2"/>
      <c r="H802" s="16">
        <f t="shared" si="12"/>
        <v>3.0508474576271136E-2</v>
      </c>
    </row>
    <row r="803" spans="1:8" ht="13.5" x14ac:dyDescent="0.25">
      <c r="A803" s="11"/>
      <c r="B803" s="10">
        <v>43472</v>
      </c>
      <c r="C803" s="2">
        <v>3.05</v>
      </c>
      <c r="D803" s="2">
        <v>3.05</v>
      </c>
      <c r="E803" s="2">
        <v>40</v>
      </c>
      <c r="F803" s="2"/>
      <c r="G803" s="2"/>
      <c r="H803" s="16">
        <f t="shared" si="12"/>
        <v>3.2894736842104563E-3</v>
      </c>
    </row>
    <row r="804" spans="1:8" ht="13.5" x14ac:dyDescent="0.25">
      <c r="A804" s="11"/>
      <c r="B804" s="10">
        <v>43473</v>
      </c>
      <c r="C804" s="2">
        <v>3.05</v>
      </c>
      <c r="D804" s="2">
        <v>3.05</v>
      </c>
      <c r="E804" s="2">
        <v>0</v>
      </c>
      <c r="F804" s="2"/>
      <c r="G804" s="2"/>
      <c r="H804" s="16">
        <f t="shared" si="12"/>
        <v>0</v>
      </c>
    </row>
    <row r="805" spans="1:8" ht="13.5" x14ac:dyDescent="0.25">
      <c r="A805" s="11"/>
      <c r="B805" s="10">
        <v>43474</v>
      </c>
      <c r="C805" s="2">
        <v>3.1</v>
      </c>
      <c r="D805" s="2">
        <v>3.1</v>
      </c>
      <c r="E805" s="2">
        <v>394</v>
      </c>
      <c r="F805" s="2"/>
      <c r="G805" s="2"/>
      <c r="H805" s="16">
        <f t="shared" si="12"/>
        <v>1.6393442622950907E-2</v>
      </c>
    </row>
    <row r="806" spans="1:8" ht="13.5" x14ac:dyDescent="0.25">
      <c r="A806" s="11"/>
      <c r="B806" s="10">
        <v>43475</v>
      </c>
      <c r="C806" s="2">
        <v>3.1</v>
      </c>
      <c r="D806" s="2">
        <v>3.1</v>
      </c>
      <c r="E806" s="2">
        <v>10</v>
      </c>
      <c r="F806" s="2"/>
      <c r="G806" s="2"/>
      <c r="H806" s="16">
        <f t="shared" si="12"/>
        <v>0</v>
      </c>
    </row>
    <row r="807" spans="1:8" ht="13.5" x14ac:dyDescent="0.25">
      <c r="A807" s="11"/>
      <c r="B807" s="10">
        <v>43476</v>
      </c>
      <c r="C807" s="2">
        <v>3.1</v>
      </c>
      <c r="D807" s="2">
        <v>3.1</v>
      </c>
      <c r="E807" s="2">
        <v>0</v>
      </c>
      <c r="F807" s="2"/>
      <c r="G807" s="2"/>
      <c r="H807" s="16">
        <f t="shared" si="12"/>
        <v>0</v>
      </c>
    </row>
    <row r="808" spans="1:8" ht="13.5" x14ac:dyDescent="0.25">
      <c r="A808" s="11"/>
      <c r="B808" s="10">
        <v>43480</v>
      </c>
      <c r="C808" s="2">
        <v>3.1</v>
      </c>
      <c r="D808" s="2">
        <v>3.1</v>
      </c>
      <c r="E808" s="2">
        <v>0</v>
      </c>
      <c r="F808" s="2"/>
      <c r="G808" s="2"/>
      <c r="H808" s="16">
        <f t="shared" si="12"/>
        <v>0</v>
      </c>
    </row>
    <row r="809" spans="1:8" ht="13.5" x14ac:dyDescent="0.25">
      <c r="A809" s="11"/>
      <c r="B809" s="10">
        <v>43481</v>
      </c>
      <c r="C809" s="2">
        <v>3.1</v>
      </c>
      <c r="D809" s="2">
        <v>3.1</v>
      </c>
      <c r="E809" s="2">
        <v>0</v>
      </c>
      <c r="F809" s="2"/>
      <c r="G809" s="2"/>
      <c r="H809" s="16">
        <f t="shared" si="12"/>
        <v>0</v>
      </c>
    </row>
    <row r="810" spans="1:8" ht="13.5" x14ac:dyDescent="0.25">
      <c r="A810" s="11"/>
      <c r="B810" s="10">
        <v>43482</v>
      </c>
      <c r="C810" s="2">
        <v>3.01</v>
      </c>
      <c r="D810" s="2">
        <v>3.01</v>
      </c>
      <c r="E810" s="2">
        <v>136</v>
      </c>
      <c r="F810" s="2"/>
      <c r="G810" s="2"/>
      <c r="H810" s="16">
        <f t="shared" si="12"/>
        <v>-2.9032258064516224E-2</v>
      </c>
    </row>
    <row r="811" spans="1:8" ht="13.5" x14ac:dyDescent="0.25">
      <c r="A811" s="11"/>
      <c r="B811" s="10">
        <v>43483</v>
      </c>
      <c r="C811" s="2">
        <v>3.01</v>
      </c>
      <c r="D811" s="2">
        <v>3.01</v>
      </c>
      <c r="E811" s="2">
        <v>0</v>
      </c>
      <c r="F811" s="2"/>
      <c r="G811" s="2"/>
      <c r="H811" s="16">
        <f t="shared" si="12"/>
        <v>0</v>
      </c>
    </row>
    <row r="812" spans="1:8" ht="13.5" x14ac:dyDescent="0.25">
      <c r="A812" s="11"/>
      <c r="B812" s="10">
        <v>43486</v>
      </c>
      <c r="C812" s="2">
        <v>3.01</v>
      </c>
      <c r="D812" s="2">
        <v>3.01</v>
      </c>
      <c r="E812" s="2">
        <v>0</v>
      </c>
      <c r="F812" s="2"/>
      <c r="G812" s="2"/>
      <c r="H812" s="16">
        <f t="shared" si="12"/>
        <v>0</v>
      </c>
    </row>
    <row r="813" spans="1:8" ht="13.5" x14ac:dyDescent="0.25">
      <c r="A813" s="11"/>
      <c r="B813" s="10">
        <v>43487</v>
      </c>
      <c r="C813" s="2">
        <v>3.01</v>
      </c>
      <c r="D813" s="2">
        <v>3.01</v>
      </c>
      <c r="E813" s="2">
        <v>0</v>
      </c>
      <c r="F813" s="2"/>
      <c r="G813" s="2"/>
      <c r="H813" s="16">
        <f t="shared" si="12"/>
        <v>0</v>
      </c>
    </row>
    <row r="814" spans="1:8" ht="13.5" x14ac:dyDescent="0.25">
      <c r="A814" s="11"/>
      <c r="B814" s="10">
        <v>43488</v>
      </c>
      <c r="C814" s="2">
        <v>3.01</v>
      </c>
      <c r="D814" s="2">
        <v>3.01</v>
      </c>
      <c r="E814" s="2">
        <v>0</v>
      </c>
      <c r="F814" s="2"/>
      <c r="G814" s="2"/>
      <c r="H814" s="16">
        <f t="shared" si="12"/>
        <v>0</v>
      </c>
    </row>
    <row r="815" spans="1:8" ht="13.5" x14ac:dyDescent="0.25">
      <c r="A815" s="11"/>
      <c r="B815" s="10">
        <v>43489</v>
      </c>
      <c r="C815" s="2">
        <v>3.01</v>
      </c>
      <c r="D815" s="2">
        <v>3.01</v>
      </c>
      <c r="E815" s="2">
        <v>0</v>
      </c>
      <c r="F815" s="2"/>
      <c r="G815" s="2"/>
      <c r="H815" s="16">
        <f t="shared" si="12"/>
        <v>0</v>
      </c>
    </row>
    <row r="816" spans="1:8" ht="13.5" x14ac:dyDescent="0.25">
      <c r="A816" s="11"/>
      <c r="B816" s="10">
        <v>43490</v>
      </c>
      <c r="C816" s="2">
        <v>3.01</v>
      </c>
      <c r="D816" s="2">
        <v>3.01</v>
      </c>
      <c r="E816" s="2">
        <v>0</v>
      </c>
      <c r="F816" s="2"/>
      <c r="G816" s="2"/>
      <c r="H816" s="16">
        <f t="shared" si="12"/>
        <v>0</v>
      </c>
    </row>
    <row r="817" spans="1:8" ht="13.5" x14ac:dyDescent="0.25">
      <c r="A817" s="11"/>
      <c r="B817" s="10">
        <v>43493</v>
      </c>
      <c r="C817" s="2">
        <v>3.01</v>
      </c>
      <c r="D817" s="2">
        <v>3.01</v>
      </c>
      <c r="E817" s="2">
        <v>0</v>
      </c>
      <c r="F817" s="2"/>
      <c r="G817" s="2"/>
      <c r="H817" s="16">
        <f t="shared" si="12"/>
        <v>0</v>
      </c>
    </row>
    <row r="818" spans="1:8" ht="13.5" x14ac:dyDescent="0.25">
      <c r="A818" s="11"/>
      <c r="B818" s="10">
        <v>43494</v>
      </c>
      <c r="C818" s="2">
        <v>3.01</v>
      </c>
      <c r="D818" s="2">
        <v>3.01</v>
      </c>
      <c r="E818" s="2">
        <v>0</v>
      </c>
      <c r="F818" s="2"/>
      <c r="G818" s="2"/>
      <c r="H818" s="16">
        <f t="shared" si="12"/>
        <v>0</v>
      </c>
    </row>
    <row r="819" spans="1:8" ht="13.5" x14ac:dyDescent="0.25">
      <c r="A819" s="11"/>
      <c r="B819" s="10">
        <v>43495</v>
      </c>
      <c r="C819" s="2">
        <v>3.01</v>
      </c>
      <c r="D819" s="2">
        <v>3.01</v>
      </c>
      <c r="E819" s="2">
        <v>0</v>
      </c>
      <c r="F819" s="2"/>
      <c r="G819" s="2"/>
      <c r="H819" s="16">
        <f t="shared" si="12"/>
        <v>0</v>
      </c>
    </row>
    <row r="820" spans="1:8" ht="13.5" x14ac:dyDescent="0.25">
      <c r="A820" s="11"/>
      <c r="B820" s="10">
        <v>43496</v>
      </c>
      <c r="C820" s="2">
        <v>3.01</v>
      </c>
      <c r="D820" s="2">
        <v>3.01</v>
      </c>
      <c r="E820" s="2">
        <v>0</v>
      </c>
      <c r="F820" s="2"/>
      <c r="G820" s="2"/>
      <c r="H820" s="16">
        <f t="shared" si="12"/>
        <v>0</v>
      </c>
    </row>
    <row r="821" spans="1:8" ht="13.5" x14ac:dyDescent="0.25">
      <c r="A821" s="11"/>
      <c r="B821" s="10">
        <v>43497</v>
      </c>
      <c r="C821" s="2">
        <v>3.01</v>
      </c>
      <c r="D821" s="2">
        <v>3.01</v>
      </c>
      <c r="E821" s="2">
        <v>0</v>
      </c>
      <c r="F821" s="2"/>
      <c r="G821" s="2"/>
      <c r="H821" s="16">
        <f t="shared" si="12"/>
        <v>0</v>
      </c>
    </row>
    <row r="822" spans="1:8" ht="13.5" x14ac:dyDescent="0.25">
      <c r="A822" s="11"/>
      <c r="B822" s="10">
        <v>43500</v>
      </c>
      <c r="C822" s="2">
        <v>2.88</v>
      </c>
      <c r="D822" s="2">
        <v>2.88</v>
      </c>
      <c r="E822" s="2">
        <v>0</v>
      </c>
      <c r="F822" s="2"/>
      <c r="G822" s="2"/>
      <c r="H822" s="16">
        <f t="shared" si="12"/>
        <v>-4.318936877076409E-2</v>
      </c>
    </row>
    <row r="823" spans="1:8" ht="13.5" x14ac:dyDescent="0.25">
      <c r="A823" s="11"/>
      <c r="B823" s="10">
        <v>43501</v>
      </c>
      <c r="C823" s="2">
        <v>2.76</v>
      </c>
      <c r="D823" s="2">
        <v>2.76</v>
      </c>
      <c r="E823" s="2">
        <v>306</v>
      </c>
      <c r="F823" s="2"/>
      <c r="G823" s="2"/>
      <c r="H823" s="16">
        <f t="shared" si="12"/>
        <v>-4.1666666666666706E-2</v>
      </c>
    </row>
    <row r="824" spans="1:8" ht="13.5" x14ac:dyDescent="0.25">
      <c r="A824" s="11"/>
      <c r="B824" s="10">
        <v>43502</v>
      </c>
      <c r="C824" s="2">
        <v>2.76</v>
      </c>
      <c r="D824" s="2">
        <v>2.76</v>
      </c>
      <c r="E824" s="2">
        <v>0</v>
      </c>
      <c r="F824" s="2"/>
      <c r="G824" s="2"/>
      <c r="H824" s="16">
        <f t="shared" si="12"/>
        <v>0</v>
      </c>
    </row>
    <row r="825" spans="1:8" ht="13.5" x14ac:dyDescent="0.25">
      <c r="A825" s="11"/>
      <c r="B825" s="10">
        <v>43503</v>
      </c>
      <c r="C825" s="2">
        <v>2.76</v>
      </c>
      <c r="D825" s="2">
        <v>2.76</v>
      </c>
      <c r="E825" s="2">
        <v>0</v>
      </c>
      <c r="F825" s="2"/>
      <c r="G825" s="2"/>
      <c r="H825" s="16">
        <f t="shared" si="12"/>
        <v>0</v>
      </c>
    </row>
    <row r="826" spans="1:8" ht="13.5" x14ac:dyDescent="0.25">
      <c r="A826" s="11"/>
      <c r="B826" s="10">
        <v>43504</v>
      </c>
      <c r="C826" s="2">
        <v>2.84</v>
      </c>
      <c r="D826" s="2">
        <v>2.84</v>
      </c>
      <c r="E826" s="2">
        <v>0</v>
      </c>
      <c r="F826" s="2"/>
      <c r="G826" s="2"/>
      <c r="H826" s="16">
        <f t="shared" si="12"/>
        <v>2.898550724637684E-2</v>
      </c>
    </row>
    <row r="827" spans="1:8" ht="13.5" x14ac:dyDescent="0.25">
      <c r="A827" s="11"/>
      <c r="B827" s="10">
        <v>43507</v>
      </c>
      <c r="C827" s="2">
        <v>2.92</v>
      </c>
      <c r="D827" s="2">
        <v>2.92</v>
      </c>
      <c r="E827" s="2">
        <v>0</v>
      </c>
      <c r="F827" s="2"/>
      <c r="G827" s="2"/>
      <c r="H827" s="16">
        <f t="shared" si="12"/>
        <v>2.8169014084507067E-2</v>
      </c>
    </row>
    <row r="828" spans="1:8" ht="13.5" x14ac:dyDescent="0.25">
      <c r="A828" s="11"/>
      <c r="B828" s="10">
        <v>43508</v>
      </c>
      <c r="C828" s="2">
        <v>3.05</v>
      </c>
      <c r="D828" s="2">
        <v>3.05</v>
      </c>
      <c r="E828" s="2">
        <v>0</v>
      </c>
      <c r="F828" s="2"/>
      <c r="G828" s="2"/>
      <c r="H828" s="16">
        <f t="shared" si="12"/>
        <v>4.4520547945205442E-2</v>
      </c>
    </row>
    <row r="829" spans="1:8" ht="13.5" x14ac:dyDescent="0.25">
      <c r="A829" s="11"/>
      <c r="B829" s="10">
        <v>43509</v>
      </c>
      <c r="C829" s="2">
        <v>3</v>
      </c>
      <c r="D829" s="2">
        <v>3</v>
      </c>
      <c r="E829" s="2">
        <v>214</v>
      </c>
      <c r="F829" s="2"/>
      <c r="G829" s="2"/>
      <c r="H829" s="16">
        <f t="shared" si="12"/>
        <v>-1.6393442622950762E-2</v>
      </c>
    </row>
    <row r="830" spans="1:8" ht="13.5" x14ac:dyDescent="0.25">
      <c r="A830" s="11"/>
      <c r="B830" s="10">
        <v>43510</v>
      </c>
      <c r="C830" s="2">
        <v>3.13</v>
      </c>
      <c r="D830" s="2">
        <v>3.13</v>
      </c>
      <c r="E830" s="2">
        <v>0</v>
      </c>
      <c r="F830" s="2"/>
      <c r="G830" s="2"/>
      <c r="H830" s="16">
        <f t="shared" si="12"/>
        <v>4.33333333333333E-2</v>
      </c>
    </row>
    <row r="831" spans="1:8" ht="13.5" x14ac:dyDescent="0.25">
      <c r="A831" s="11"/>
      <c r="B831" s="10">
        <v>43511</v>
      </c>
      <c r="C831" s="2">
        <v>3</v>
      </c>
      <c r="D831" s="2">
        <v>3</v>
      </c>
      <c r="E831" s="2">
        <v>300</v>
      </c>
      <c r="F831" s="2"/>
      <c r="G831" s="2"/>
      <c r="H831" s="16">
        <f t="shared" si="12"/>
        <v>-4.1533546325878565E-2</v>
      </c>
    </row>
    <row r="832" spans="1:8" ht="13.5" x14ac:dyDescent="0.25">
      <c r="A832" s="11"/>
      <c r="B832" s="10">
        <v>43514</v>
      </c>
      <c r="C832" s="2">
        <v>3.18</v>
      </c>
      <c r="D832" s="2">
        <v>3.18</v>
      </c>
      <c r="E832" s="2">
        <v>121</v>
      </c>
      <c r="F832" s="2"/>
      <c r="G832" s="2"/>
      <c r="H832" s="16">
        <f t="shared" si="12"/>
        <v>6.0000000000000053E-2</v>
      </c>
    </row>
    <row r="833" spans="1:8" ht="13.5" x14ac:dyDescent="0.25">
      <c r="A833" s="11"/>
      <c r="B833" s="10">
        <v>43515</v>
      </c>
      <c r="C833" s="2">
        <v>3.36</v>
      </c>
      <c r="D833" s="2">
        <v>3.36</v>
      </c>
      <c r="E833" s="2">
        <v>105</v>
      </c>
      <c r="F833" s="2"/>
      <c r="G833" s="2"/>
      <c r="H833" s="16">
        <f t="shared" si="12"/>
        <v>5.6603773584905571E-2</v>
      </c>
    </row>
    <row r="834" spans="1:8" ht="13.5" x14ac:dyDescent="0.25">
      <c r="A834" s="11"/>
      <c r="B834" s="10">
        <v>43516</v>
      </c>
      <c r="C834" s="2">
        <v>3.41</v>
      </c>
      <c r="D834" s="2">
        <v>3.41</v>
      </c>
      <c r="E834" s="2">
        <v>55</v>
      </c>
      <c r="F834" s="2"/>
      <c r="G834" s="2"/>
      <c r="H834" s="16">
        <f t="shared" si="12"/>
        <v>1.4880952380952462E-2</v>
      </c>
    </row>
    <row r="835" spans="1:8" ht="13.5" x14ac:dyDescent="0.25">
      <c r="A835" s="11"/>
      <c r="B835" s="10">
        <v>43517</v>
      </c>
      <c r="C835" s="2">
        <v>3.54</v>
      </c>
      <c r="D835" s="2">
        <v>3.54</v>
      </c>
      <c r="E835" s="2">
        <v>130</v>
      </c>
      <c r="F835" s="2"/>
      <c r="G835" s="2"/>
      <c r="H835" s="16">
        <f t="shared" si="12"/>
        <v>3.8123167155425186E-2</v>
      </c>
    </row>
    <row r="836" spans="1:8" ht="13.5" x14ac:dyDescent="0.25">
      <c r="A836" s="11"/>
      <c r="B836" s="10">
        <v>43518</v>
      </c>
      <c r="C836" s="2">
        <v>3.65</v>
      </c>
      <c r="D836" s="2">
        <v>3.65</v>
      </c>
      <c r="E836" s="2">
        <v>639</v>
      </c>
      <c r="F836" s="2"/>
      <c r="G836" s="2"/>
      <c r="H836" s="16">
        <f t="shared" si="12"/>
        <v>3.1073446327683579E-2</v>
      </c>
    </row>
    <row r="837" spans="1:8" ht="13.5" x14ac:dyDescent="0.25">
      <c r="A837" s="11"/>
      <c r="B837" s="10">
        <v>43521</v>
      </c>
      <c r="C837" s="2">
        <v>3.75</v>
      </c>
      <c r="D837" s="2">
        <v>3.75</v>
      </c>
      <c r="E837" s="2">
        <v>450</v>
      </c>
      <c r="F837" s="2"/>
      <c r="G837" s="2"/>
      <c r="H837" s="16">
        <f t="shared" si="12"/>
        <v>2.7397260273972629E-2</v>
      </c>
    </row>
    <row r="838" spans="1:8" ht="13.5" x14ac:dyDescent="0.25">
      <c r="A838" s="11"/>
      <c r="B838" s="10">
        <v>43522</v>
      </c>
      <c r="C838" s="2">
        <v>3.82</v>
      </c>
      <c r="D838" s="2">
        <v>3.82</v>
      </c>
      <c r="E838" s="2">
        <v>1356</v>
      </c>
      <c r="F838" s="2"/>
      <c r="G838" s="2"/>
      <c r="H838" s="16">
        <f t="shared" si="12"/>
        <v>1.8666666666666623E-2</v>
      </c>
    </row>
    <row r="839" spans="1:8" ht="13.5" x14ac:dyDescent="0.25">
      <c r="A839" s="11"/>
      <c r="B839" s="10">
        <v>43523</v>
      </c>
      <c r="C839" s="2">
        <v>3.89</v>
      </c>
      <c r="D839" s="2">
        <v>3.89</v>
      </c>
      <c r="E839" s="2">
        <v>100</v>
      </c>
      <c r="F839" s="2"/>
      <c r="G839" s="2"/>
      <c r="H839" s="16">
        <f t="shared" ref="H839:H902" si="13">(D839-D838)/D838</f>
        <v>1.8324607329843007E-2</v>
      </c>
    </row>
    <row r="840" spans="1:8" ht="13.5" x14ac:dyDescent="0.25">
      <c r="A840" s="11"/>
      <c r="B840" s="10">
        <v>43524</v>
      </c>
      <c r="C840" s="2">
        <v>3.89</v>
      </c>
      <c r="D840" s="2">
        <v>3.89</v>
      </c>
      <c r="E840" s="2">
        <v>0</v>
      </c>
      <c r="F840" s="2"/>
      <c r="G840" s="2"/>
      <c r="H840" s="16">
        <f t="shared" si="13"/>
        <v>0</v>
      </c>
    </row>
    <row r="841" spans="1:8" ht="13.5" x14ac:dyDescent="0.25">
      <c r="A841" s="11"/>
      <c r="B841" s="10">
        <v>43525</v>
      </c>
      <c r="C841" s="2">
        <v>3.89</v>
      </c>
      <c r="D841" s="2">
        <v>3.89</v>
      </c>
      <c r="E841" s="2">
        <v>0</v>
      </c>
      <c r="F841" s="2"/>
      <c r="G841" s="2"/>
      <c r="H841" s="16">
        <f t="shared" si="13"/>
        <v>0</v>
      </c>
    </row>
    <row r="842" spans="1:8" ht="13.5" x14ac:dyDescent="0.25">
      <c r="A842" s="11"/>
      <c r="B842" s="10">
        <v>43528</v>
      </c>
      <c r="C842" s="2">
        <v>3.89</v>
      </c>
      <c r="D842" s="2">
        <v>3.89</v>
      </c>
      <c r="E842" s="2">
        <v>0</v>
      </c>
      <c r="F842" s="2"/>
      <c r="G842" s="2"/>
      <c r="H842" s="16">
        <f t="shared" si="13"/>
        <v>0</v>
      </c>
    </row>
    <row r="843" spans="1:8" ht="13.5" x14ac:dyDescent="0.25">
      <c r="A843" s="11"/>
      <c r="B843" s="10">
        <v>43529</v>
      </c>
      <c r="C843" s="2">
        <v>3.72</v>
      </c>
      <c r="D843" s="2">
        <v>3.72</v>
      </c>
      <c r="E843" s="2">
        <v>0</v>
      </c>
      <c r="F843" s="2">
        <v>0</v>
      </c>
      <c r="G843" s="2">
        <v>0</v>
      </c>
      <c r="H843" s="16">
        <f t="shared" si="13"/>
        <v>-4.3701799485861163E-2</v>
      </c>
    </row>
    <row r="844" spans="1:8" ht="13.5" x14ac:dyDescent="0.25">
      <c r="A844" s="11"/>
      <c r="B844" s="10">
        <v>43530</v>
      </c>
      <c r="C844" s="2">
        <v>3.56</v>
      </c>
      <c r="D844" s="2">
        <v>3.56</v>
      </c>
      <c r="E844" s="2">
        <v>0</v>
      </c>
      <c r="F844" s="2">
        <v>0</v>
      </c>
      <c r="G844" s="2">
        <v>0</v>
      </c>
      <c r="H844" s="16">
        <f t="shared" si="13"/>
        <v>-4.3010752688172081E-2</v>
      </c>
    </row>
    <row r="845" spans="1:8" ht="13.5" x14ac:dyDescent="0.25">
      <c r="A845" s="11"/>
      <c r="B845" s="10">
        <v>43531</v>
      </c>
      <c r="C845" s="2">
        <v>3.72</v>
      </c>
      <c r="D845" s="2">
        <v>3.72</v>
      </c>
      <c r="E845" s="2">
        <v>1</v>
      </c>
      <c r="F845" s="2">
        <v>3.72</v>
      </c>
      <c r="G845" s="2">
        <v>3.72</v>
      </c>
      <c r="H845" s="16">
        <f t="shared" si="13"/>
        <v>4.4943820224719142E-2</v>
      </c>
    </row>
    <row r="846" spans="1:8" ht="13.5" x14ac:dyDescent="0.25">
      <c r="A846" s="11"/>
      <c r="B846" s="10">
        <v>43532</v>
      </c>
      <c r="C846" s="2">
        <v>3.64</v>
      </c>
      <c r="D846" s="2">
        <v>3.64</v>
      </c>
      <c r="E846" s="2">
        <v>185</v>
      </c>
      <c r="F846" s="2">
        <v>3.6577999999999999</v>
      </c>
      <c r="G846" s="2">
        <v>676.69299999999998</v>
      </c>
      <c r="H846" s="16">
        <f t="shared" si="13"/>
        <v>-2.1505376344086041E-2</v>
      </c>
    </row>
    <row r="847" spans="1:8" ht="13.5" x14ac:dyDescent="0.25">
      <c r="A847" s="11"/>
      <c r="B847" s="10">
        <v>43535</v>
      </c>
      <c r="C847" s="2">
        <v>3.64</v>
      </c>
      <c r="D847" s="2">
        <v>3.64</v>
      </c>
      <c r="E847" s="2">
        <v>0</v>
      </c>
      <c r="F847" s="2">
        <v>0</v>
      </c>
      <c r="G847" s="2">
        <v>0</v>
      </c>
      <c r="H847" s="16">
        <f t="shared" si="13"/>
        <v>0</v>
      </c>
    </row>
    <row r="848" spans="1:8" ht="13.5" x14ac:dyDescent="0.25">
      <c r="A848" s="11"/>
      <c r="B848" s="10">
        <v>43536</v>
      </c>
      <c r="C848" s="2">
        <v>3.74</v>
      </c>
      <c r="D848" s="2">
        <v>3.74</v>
      </c>
      <c r="E848" s="2">
        <v>179</v>
      </c>
      <c r="F848" s="2">
        <v>3.74</v>
      </c>
      <c r="G848" s="2">
        <v>669.46</v>
      </c>
      <c r="H848" s="16">
        <f t="shared" si="13"/>
        <v>2.7472527472527496E-2</v>
      </c>
    </row>
    <row r="849" spans="1:8" ht="13.5" x14ac:dyDescent="0.25">
      <c r="A849" s="11"/>
      <c r="B849" s="10">
        <v>43537</v>
      </c>
      <c r="C849" s="2">
        <v>3.8</v>
      </c>
      <c r="D849" s="2">
        <v>3.8</v>
      </c>
      <c r="E849" s="2">
        <v>20</v>
      </c>
      <c r="F849" s="2">
        <v>3.8</v>
      </c>
      <c r="G849" s="2">
        <v>76</v>
      </c>
      <c r="H849" s="16">
        <f t="shared" si="13"/>
        <v>1.6042780748662996E-2</v>
      </c>
    </row>
    <row r="850" spans="1:8" ht="13.5" x14ac:dyDescent="0.25">
      <c r="A850" s="11"/>
      <c r="B850" s="10">
        <v>43538</v>
      </c>
      <c r="C850" s="2">
        <v>3.69</v>
      </c>
      <c r="D850" s="2">
        <v>3.69</v>
      </c>
      <c r="E850" s="2">
        <v>0</v>
      </c>
      <c r="F850" s="2">
        <v>0</v>
      </c>
      <c r="G850" s="2">
        <v>0</v>
      </c>
      <c r="H850" s="16">
        <f t="shared" si="13"/>
        <v>-2.89473684210526E-2</v>
      </c>
    </row>
    <row r="851" spans="1:8" ht="13.5" x14ac:dyDescent="0.25">
      <c r="A851" s="11"/>
      <c r="B851" s="10">
        <v>43539</v>
      </c>
      <c r="C851" s="2">
        <v>3.58</v>
      </c>
      <c r="D851" s="2">
        <v>3.58</v>
      </c>
      <c r="E851" s="2">
        <v>5</v>
      </c>
      <c r="F851" s="2">
        <v>3.58</v>
      </c>
      <c r="G851" s="2">
        <v>17.899999999999999</v>
      </c>
      <c r="H851" s="16">
        <f t="shared" si="13"/>
        <v>-2.9810298102980998E-2</v>
      </c>
    </row>
    <row r="852" spans="1:8" ht="13.5" x14ac:dyDescent="0.25">
      <c r="A852" s="11"/>
      <c r="B852" s="10">
        <v>43542</v>
      </c>
      <c r="C852" s="2">
        <v>3.68</v>
      </c>
      <c r="D852" s="2">
        <v>3.68</v>
      </c>
      <c r="E852" s="2">
        <v>0</v>
      </c>
      <c r="F852" s="2">
        <v>0</v>
      </c>
      <c r="G852" s="2">
        <v>0</v>
      </c>
      <c r="H852" s="16">
        <f t="shared" si="13"/>
        <v>2.7932960893854771E-2</v>
      </c>
    </row>
    <row r="853" spans="1:8" ht="13.5" x14ac:dyDescent="0.25">
      <c r="A853" s="11"/>
      <c r="B853" s="10">
        <v>43543</v>
      </c>
      <c r="C853" s="2">
        <v>3.68</v>
      </c>
      <c r="D853" s="2">
        <v>3.68</v>
      </c>
      <c r="E853" s="2">
        <v>0</v>
      </c>
      <c r="F853" s="2">
        <v>0</v>
      </c>
      <c r="G853" s="2">
        <v>0</v>
      </c>
      <c r="H853" s="16">
        <f t="shared" si="13"/>
        <v>0</v>
      </c>
    </row>
    <row r="854" spans="1:8" ht="13.5" x14ac:dyDescent="0.25">
      <c r="A854" s="11"/>
      <c r="B854" s="10">
        <v>43545</v>
      </c>
      <c r="C854" s="2">
        <v>3.84</v>
      </c>
      <c r="D854" s="2">
        <v>3.84</v>
      </c>
      <c r="E854" s="2">
        <v>1</v>
      </c>
      <c r="F854" s="2">
        <v>3.84</v>
      </c>
      <c r="G854" s="2">
        <v>3.84</v>
      </c>
      <c r="H854" s="16">
        <f t="shared" si="13"/>
        <v>4.3478260869565133E-2</v>
      </c>
    </row>
    <row r="855" spans="1:8" ht="13.5" x14ac:dyDescent="0.25">
      <c r="A855" s="11"/>
      <c r="B855" s="10">
        <v>43546</v>
      </c>
      <c r="C855" s="2">
        <v>3.95</v>
      </c>
      <c r="D855" s="2">
        <v>3.95</v>
      </c>
      <c r="E855" s="2">
        <v>253</v>
      </c>
      <c r="F855" s="2">
        <v>3.95</v>
      </c>
      <c r="G855" s="2">
        <v>999.35</v>
      </c>
      <c r="H855" s="16">
        <f t="shared" si="13"/>
        <v>2.8645833333333419E-2</v>
      </c>
    </row>
    <row r="856" spans="1:8" ht="13.5" x14ac:dyDescent="0.25">
      <c r="A856" s="11"/>
      <c r="B856" s="10">
        <v>43549</v>
      </c>
      <c r="C856" s="2">
        <v>3.92</v>
      </c>
      <c r="D856" s="2">
        <v>3.92</v>
      </c>
      <c r="E856" s="2">
        <v>658</v>
      </c>
      <c r="F856" s="2">
        <v>3.9239000000000002</v>
      </c>
      <c r="G856" s="2">
        <v>2581.9261999999999</v>
      </c>
      <c r="H856" s="16">
        <f t="shared" si="13"/>
        <v>-7.5949367088608225E-3</v>
      </c>
    </row>
    <row r="857" spans="1:8" ht="13.5" x14ac:dyDescent="0.25">
      <c r="A857" s="11"/>
      <c r="B857" s="10">
        <v>43550</v>
      </c>
      <c r="C857" s="2">
        <v>3.94</v>
      </c>
      <c r="D857" s="2">
        <v>3.94</v>
      </c>
      <c r="E857" s="2">
        <v>246</v>
      </c>
      <c r="F857" s="2">
        <v>3.9380999999999999</v>
      </c>
      <c r="G857" s="2">
        <v>968.77260000000001</v>
      </c>
      <c r="H857" s="16">
        <f t="shared" si="13"/>
        <v>5.1020408163265354E-3</v>
      </c>
    </row>
    <row r="858" spans="1:8" ht="13.5" x14ac:dyDescent="0.25">
      <c r="A858" s="11"/>
      <c r="B858" s="10">
        <v>43551</v>
      </c>
      <c r="C858" s="2">
        <v>4.05</v>
      </c>
      <c r="D858" s="2">
        <v>4.05</v>
      </c>
      <c r="E858" s="2">
        <v>225</v>
      </c>
      <c r="F858" s="2">
        <v>3.9977</v>
      </c>
      <c r="G858" s="2">
        <v>899.48249999999996</v>
      </c>
      <c r="H858" s="16">
        <f t="shared" si="13"/>
        <v>2.7918781725888294E-2</v>
      </c>
    </row>
    <row r="859" spans="1:8" ht="13.5" x14ac:dyDescent="0.25">
      <c r="A859" s="11"/>
      <c r="B859" s="10">
        <v>43552</v>
      </c>
      <c r="C859" s="2">
        <v>4.1500000000000004</v>
      </c>
      <c r="D859" s="2">
        <v>4.1500000000000004</v>
      </c>
      <c r="E859" s="2">
        <v>68</v>
      </c>
      <c r="F859" s="2">
        <v>4.1463000000000001</v>
      </c>
      <c r="G859" s="2">
        <v>281.94839999999999</v>
      </c>
      <c r="H859" s="16">
        <f t="shared" si="13"/>
        <v>2.4691358024691492E-2</v>
      </c>
    </row>
    <row r="860" spans="1:8" ht="13.5" x14ac:dyDescent="0.25">
      <c r="A860" s="11"/>
      <c r="B860" s="10">
        <v>43553</v>
      </c>
      <c r="C860" s="2">
        <v>4.16</v>
      </c>
      <c r="D860" s="2">
        <v>4.16</v>
      </c>
      <c r="E860" s="2">
        <v>419</v>
      </c>
      <c r="F860" s="2">
        <v>4.16</v>
      </c>
      <c r="G860" s="2">
        <v>1743.04</v>
      </c>
      <c r="H860" s="16">
        <f t="shared" si="13"/>
        <v>2.4096385542168161E-3</v>
      </c>
    </row>
    <row r="861" spans="1:8" ht="13.5" x14ac:dyDescent="0.25">
      <c r="A861" s="11"/>
      <c r="B861" s="10">
        <v>43556</v>
      </c>
      <c r="C861" s="2">
        <v>4.22</v>
      </c>
      <c r="D861" s="2">
        <v>4.22</v>
      </c>
      <c r="E861" s="2">
        <v>1595</v>
      </c>
      <c r="F861" s="2">
        <v>4.1608000000000001</v>
      </c>
      <c r="G861" s="2">
        <v>6636.4759999999997</v>
      </c>
      <c r="H861" s="16">
        <f t="shared" si="13"/>
        <v>1.4423076923076828E-2</v>
      </c>
    </row>
    <row r="862" spans="1:8" ht="13.5" x14ac:dyDescent="0.25">
      <c r="A862" s="11"/>
      <c r="B862" s="10">
        <v>43557</v>
      </c>
      <c r="C862" s="2">
        <v>4.32</v>
      </c>
      <c r="D862" s="2">
        <v>4.32</v>
      </c>
      <c r="E862" s="2">
        <v>261</v>
      </c>
      <c r="F862" s="2">
        <v>4.3071999999999999</v>
      </c>
      <c r="G862" s="2">
        <v>1124.1792</v>
      </c>
      <c r="H862" s="16">
        <f t="shared" si="13"/>
        <v>2.3696682464455103E-2</v>
      </c>
    </row>
    <row r="863" spans="1:8" ht="13.5" x14ac:dyDescent="0.25">
      <c r="A863" s="11"/>
      <c r="B863" s="10">
        <v>43558</v>
      </c>
      <c r="C863" s="2">
        <v>4.4000000000000004</v>
      </c>
      <c r="D863" s="2">
        <v>4.4000000000000004</v>
      </c>
      <c r="E863" s="2">
        <v>240</v>
      </c>
      <c r="F863" s="2">
        <v>4.3266999999999998</v>
      </c>
      <c r="G863" s="2">
        <v>1038.4079999999999</v>
      </c>
      <c r="H863" s="16">
        <f t="shared" si="13"/>
        <v>1.8518518518518535E-2</v>
      </c>
    </row>
    <row r="864" spans="1:8" ht="13.5" x14ac:dyDescent="0.25">
      <c r="A864" s="11"/>
      <c r="B864" s="10">
        <v>43559</v>
      </c>
      <c r="C864" s="2">
        <v>4.5199999999999996</v>
      </c>
      <c r="D864" s="2">
        <v>4.5199999999999996</v>
      </c>
      <c r="E864" s="2">
        <v>355</v>
      </c>
      <c r="F864" s="2">
        <v>4.4435000000000002</v>
      </c>
      <c r="G864" s="2">
        <v>1577.4425000000001</v>
      </c>
      <c r="H864" s="16">
        <f t="shared" si="13"/>
        <v>2.7272727272727094E-2</v>
      </c>
    </row>
    <row r="865" spans="1:8" ht="13.5" x14ac:dyDescent="0.25">
      <c r="A865" s="11"/>
      <c r="B865" s="10">
        <v>43560</v>
      </c>
      <c r="C865" s="2">
        <v>4.5199999999999996</v>
      </c>
      <c r="D865" s="2">
        <v>4.5199999999999996</v>
      </c>
      <c r="E865" s="2">
        <v>74</v>
      </c>
      <c r="F865" s="2">
        <v>4.5199999999999996</v>
      </c>
      <c r="G865" s="2">
        <v>334.48</v>
      </c>
      <c r="H865" s="16">
        <f t="shared" si="13"/>
        <v>0</v>
      </c>
    </row>
    <row r="866" spans="1:8" ht="13.5" x14ac:dyDescent="0.25">
      <c r="A866" s="11"/>
      <c r="B866" s="10">
        <v>43563</v>
      </c>
      <c r="C866" s="2">
        <v>4.55</v>
      </c>
      <c r="D866" s="2">
        <v>4.55</v>
      </c>
      <c r="E866" s="2">
        <v>250</v>
      </c>
      <c r="F866" s="2">
        <v>4.55</v>
      </c>
      <c r="G866" s="2">
        <v>1137.5</v>
      </c>
      <c r="H866" s="16">
        <f t="shared" si="13"/>
        <v>6.6371681415929758E-3</v>
      </c>
    </row>
    <row r="867" spans="1:8" ht="13.5" x14ac:dyDescent="0.25">
      <c r="A867" s="11"/>
      <c r="B867" s="10">
        <v>43565</v>
      </c>
      <c r="C867" s="2">
        <v>4.55</v>
      </c>
      <c r="D867" s="2">
        <v>4.55</v>
      </c>
      <c r="E867" s="2">
        <v>450</v>
      </c>
      <c r="F867" s="2">
        <v>4.4922000000000004</v>
      </c>
      <c r="G867" s="2">
        <v>2021.49</v>
      </c>
      <c r="H867" s="16">
        <f t="shared" si="13"/>
        <v>0</v>
      </c>
    </row>
    <row r="868" spans="1:8" ht="13.5" x14ac:dyDescent="0.25">
      <c r="A868" s="11"/>
      <c r="B868" s="10">
        <v>43566</v>
      </c>
      <c r="C868" s="2">
        <v>4.66</v>
      </c>
      <c r="D868" s="2">
        <v>4.66</v>
      </c>
      <c r="E868" s="2">
        <v>216</v>
      </c>
      <c r="F868" s="2">
        <v>4.6443000000000003</v>
      </c>
      <c r="G868" s="2">
        <v>1003.1688</v>
      </c>
      <c r="H868" s="16">
        <f t="shared" si="13"/>
        <v>2.4175824175824246E-2</v>
      </c>
    </row>
    <row r="869" spans="1:8" ht="13.5" x14ac:dyDescent="0.25">
      <c r="A869" s="11"/>
      <c r="B869" s="10">
        <v>43567</v>
      </c>
      <c r="C869" s="2">
        <v>4.7</v>
      </c>
      <c r="D869" s="2">
        <v>4.7</v>
      </c>
      <c r="E869" s="2">
        <v>390</v>
      </c>
      <c r="F869" s="2">
        <v>4.6692</v>
      </c>
      <c r="G869" s="2">
        <v>1820.9880000000001</v>
      </c>
      <c r="H869" s="16">
        <f t="shared" si="13"/>
        <v>8.5836909871244704E-3</v>
      </c>
    </row>
    <row r="870" spans="1:8" ht="13.5" x14ac:dyDescent="0.25">
      <c r="A870" s="11"/>
      <c r="B870" s="10">
        <v>43570</v>
      </c>
      <c r="C870" s="2">
        <v>4.8</v>
      </c>
      <c r="D870" s="2">
        <v>4.8</v>
      </c>
      <c r="E870" s="2">
        <v>961</v>
      </c>
      <c r="F870" s="2">
        <v>4.8155999999999999</v>
      </c>
      <c r="G870" s="2">
        <v>4627.7915999999996</v>
      </c>
      <c r="H870" s="16">
        <f t="shared" si="13"/>
        <v>2.1276595744680774E-2</v>
      </c>
    </row>
    <row r="871" spans="1:8" ht="13.5" x14ac:dyDescent="0.25">
      <c r="A871" s="11"/>
      <c r="B871" s="10">
        <v>43571</v>
      </c>
      <c r="C871" s="2">
        <v>4.96</v>
      </c>
      <c r="D871" s="2">
        <v>4.96</v>
      </c>
      <c r="E871" s="2">
        <v>758</v>
      </c>
      <c r="F871" s="2">
        <v>4.9584000000000001</v>
      </c>
      <c r="G871" s="2">
        <v>3758.4672</v>
      </c>
      <c r="H871" s="16">
        <f t="shared" si="13"/>
        <v>3.3333333333333368E-2</v>
      </c>
    </row>
    <row r="872" spans="1:8" ht="13.5" x14ac:dyDescent="0.25">
      <c r="A872" s="11"/>
      <c r="B872" s="10">
        <v>43572</v>
      </c>
      <c r="C872" s="2">
        <v>5.0999999999999996</v>
      </c>
      <c r="D872" s="2">
        <v>5.0999999999999996</v>
      </c>
      <c r="E872" s="2">
        <v>454</v>
      </c>
      <c r="F872" s="2">
        <v>5.0377999999999998</v>
      </c>
      <c r="G872" s="2">
        <v>2287.1612</v>
      </c>
      <c r="H872" s="16">
        <f t="shared" si="13"/>
        <v>2.822580645161284E-2</v>
      </c>
    </row>
    <row r="873" spans="1:8" ht="13.5" x14ac:dyDescent="0.25">
      <c r="A873" s="11"/>
      <c r="B873" s="10">
        <v>43573</v>
      </c>
      <c r="C873" s="2">
        <v>5.32</v>
      </c>
      <c r="D873" s="2">
        <v>5.32</v>
      </c>
      <c r="E873" s="2">
        <v>3750</v>
      </c>
      <c r="F873" s="2">
        <v>5.32</v>
      </c>
      <c r="G873" s="2">
        <v>19950</v>
      </c>
      <c r="H873" s="16">
        <f t="shared" si="13"/>
        <v>4.3137254901960916E-2</v>
      </c>
    </row>
    <row r="874" spans="1:8" ht="13.5" x14ac:dyDescent="0.25">
      <c r="A874" s="11"/>
      <c r="B874" s="10">
        <v>43574</v>
      </c>
      <c r="C874" s="2">
        <v>5.56</v>
      </c>
      <c r="D874" s="2">
        <v>5.56</v>
      </c>
      <c r="E874" s="2">
        <v>1910</v>
      </c>
      <c r="F874" s="2">
        <v>5.5313999999999997</v>
      </c>
      <c r="G874" s="2">
        <v>10564.974</v>
      </c>
      <c r="H874" s="16">
        <f t="shared" si="13"/>
        <v>4.5112781954887091E-2</v>
      </c>
    </row>
    <row r="875" spans="1:8" ht="13.5" x14ac:dyDescent="0.25">
      <c r="A875" s="11"/>
      <c r="B875" s="10">
        <v>43577</v>
      </c>
      <c r="C875" s="2">
        <v>5.89</v>
      </c>
      <c r="D875" s="2">
        <v>5.89</v>
      </c>
      <c r="E875" s="2">
        <v>3391</v>
      </c>
      <c r="F875" s="2">
        <v>5.8444000000000003</v>
      </c>
      <c r="G875" s="2">
        <v>19818.360400000001</v>
      </c>
      <c r="H875" s="16">
        <f t="shared" si="13"/>
        <v>5.935251798561153E-2</v>
      </c>
    </row>
    <row r="876" spans="1:8" ht="13.5" x14ac:dyDescent="0.25">
      <c r="A876" s="11"/>
      <c r="B876" s="10">
        <v>43578</v>
      </c>
      <c r="C876" s="2">
        <v>6</v>
      </c>
      <c r="D876" s="2">
        <v>6</v>
      </c>
      <c r="E876" s="2">
        <v>1650</v>
      </c>
      <c r="F876" s="2">
        <v>5.99</v>
      </c>
      <c r="G876" s="2">
        <v>9883.5</v>
      </c>
      <c r="H876" s="16">
        <f t="shared" si="13"/>
        <v>1.8675721561969495E-2</v>
      </c>
    </row>
    <row r="877" spans="1:8" ht="13.5" x14ac:dyDescent="0.25">
      <c r="A877" s="11"/>
      <c r="B877" s="10">
        <v>43579</v>
      </c>
      <c r="C877" s="2">
        <v>5.73</v>
      </c>
      <c r="D877" s="2">
        <v>5.73</v>
      </c>
      <c r="E877" s="2">
        <v>0</v>
      </c>
      <c r="F877" s="2">
        <v>0</v>
      </c>
      <c r="G877" s="2">
        <v>0</v>
      </c>
      <c r="H877" s="16">
        <f t="shared" si="13"/>
        <v>-4.4999999999999929E-2</v>
      </c>
    </row>
    <row r="878" spans="1:8" ht="13.5" x14ac:dyDescent="0.25">
      <c r="A878" s="11"/>
      <c r="B878" s="10">
        <v>43580</v>
      </c>
      <c r="C878" s="2">
        <v>5.56</v>
      </c>
      <c r="D878" s="2">
        <v>5.56</v>
      </c>
      <c r="E878" s="2">
        <v>465</v>
      </c>
      <c r="F878" s="2">
        <v>5.5965999999999996</v>
      </c>
      <c r="G878" s="2">
        <v>2602.4189999999999</v>
      </c>
      <c r="H878" s="16">
        <f t="shared" si="13"/>
        <v>-2.9668411867364887E-2</v>
      </c>
    </row>
    <row r="879" spans="1:8" ht="13.5" x14ac:dyDescent="0.25">
      <c r="A879" s="11"/>
      <c r="B879" s="10">
        <v>43581</v>
      </c>
      <c r="C879" s="2">
        <v>5.4</v>
      </c>
      <c r="D879" s="2">
        <v>5.4</v>
      </c>
      <c r="E879" s="2">
        <v>1</v>
      </c>
      <c r="F879" s="2">
        <v>5.4</v>
      </c>
      <c r="G879" s="2">
        <v>5.4</v>
      </c>
      <c r="H879" s="16">
        <f t="shared" si="13"/>
        <v>-2.8776978417266053E-2</v>
      </c>
    </row>
    <row r="880" spans="1:8" ht="13.5" x14ac:dyDescent="0.25">
      <c r="A880" s="11"/>
      <c r="B880" s="10">
        <v>43584</v>
      </c>
      <c r="C880" s="2">
        <v>5.63</v>
      </c>
      <c r="D880" s="2">
        <v>5.63</v>
      </c>
      <c r="E880" s="2">
        <v>820</v>
      </c>
      <c r="F880" s="2">
        <v>5.6307</v>
      </c>
      <c r="G880" s="2">
        <v>4617.174</v>
      </c>
      <c r="H880" s="16">
        <f t="shared" si="13"/>
        <v>4.2592592592592501E-2</v>
      </c>
    </row>
    <row r="881" spans="1:8" ht="13.5" x14ac:dyDescent="0.25">
      <c r="A881" s="11"/>
      <c r="B881" s="10">
        <v>43585</v>
      </c>
      <c r="C881" s="2">
        <v>5.79</v>
      </c>
      <c r="D881" s="2">
        <v>5.79</v>
      </c>
      <c r="E881" s="2">
        <v>865</v>
      </c>
      <c r="F881" s="2">
        <v>5.7160000000000002</v>
      </c>
      <c r="G881" s="2">
        <v>4944.34</v>
      </c>
      <c r="H881" s="16">
        <f t="shared" si="13"/>
        <v>2.8419182948490256E-2</v>
      </c>
    </row>
    <row r="882" spans="1:8" ht="13.5" x14ac:dyDescent="0.25">
      <c r="A882" s="11"/>
      <c r="B882" s="10">
        <v>43587</v>
      </c>
      <c r="C882" s="2">
        <v>5.96</v>
      </c>
      <c r="D882" s="2">
        <v>5.96</v>
      </c>
      <c r="E882" s="2">
        <v>10</v>
      </c>
      <c r="F882" s="2">
        <v>5.96</v>
      </c>
      <c r="G882" s="2">
        <v>59.6</v>
      </c>
      <c r="H882" s="16">
        <f t="shared" si="13"/>
        <v>2.936096718480137E-2</v>
      </c>
    </row>
    <row r="883" spans="1:8" ht="13.5" x14ac:dyDescent="0.25">
      <c r="A883" s="11"/>
      <c r="B883" s="10">
        <v>43588</v>
      </c>
      <c r="C883" s="2">
        <v>5.96</v>
      </c>
      <c r="D883" s="2">
        <v>5.96</v>
      </c>
      <c r="E883" s="2">
        <v>1195</v>
      </c>
      <c r="F883" s="2">
        <v>5.96</v>
      </c>
      <c r="G883" s="2">
        <v>7122.2</v>
      </c>
      <c r="H883" s="16">
        <f t="shared" si="13"/>
        <v>0</v>
      </c>
    </row>
    <row r="884" spans="1:8" ht="13.5" x14ac:dyDescent="0.25">
      <c r="A884" s="11"/>
      <c r="B884" s="10">
        <v>43591</v>
      </c>
      <c r="C884" s="2">
        <v>6</v>
      </c>
      <c r="D884" s="2">
        <v>6</v>
      </c>
      <c r="E884" s="2">
        <v>30</v>
      </c>
      <c r="F884" s="2">
        <v>6</v>
      </c>
      <c r="G884" s="2">
        <v>180</v>
      </c>
      <c r="H884" s="16">
        <f t="shared" si="13"/>
        <v>6.7114093959731603E-3</v>
      </c>
    </row>
    <row r="885" spans="1:8" ht="13.5" x14ac:dyDescent="0.25">
      <c r="A885" s="11"/>
      <c r="B885" s="10">
        <v>43592</v>
      </c>
      <c r="C885" s="2">
        <v>6</v>
      </c>
      <c r="D885" s="2">
        <v>6</v>
      </c>
      <c r="E885" s="2">
        <v>60</v>
      </c>
      <c r="F885" s="2">
        <v>6</v>
      </c>
      <c r="G885" s="2">
        <v>360</v>
      </c>
      <c r="H885" s="16">
        <f t="shared" si="13"/>
        <v>0</v>
      </c>
    </row>
    <row r="886" spans="1:8" ht="13.5" x14ac:dyDescent="0.25">
      <c r="A886" s="11"/>
      <c r="B886" s="10">
        <v>43593</v>
      </c>
      <c r="C886" s="2">
        <v>6.09</v>
      </c>
      <c r="D886" s="2">
        <v>6.09</v>
      </c>
      <c r="E886" s="2">
        <v>83</v>
      </c>
      <c r="F886" s="2">
        <v>6.09</v>
      </c>
      <c r="G886" s="2">
        <v>505.47</v>
      </c>
      <c r="H886" s="16">
        <f t="shared" si="13"/>
        <v>1.4999999999999977E-2</v>
      </c>
    </row>
    <row r="887" spans="1:8" ht="13.5" x14ac:dyDescent="0.25">
      <c r="A887" s="11"/>
      <c r="B887" s="10">
        <v>43594</v>
      </c>
      <c r="C887" s="2">
        <v>6.09</v>
      </c>
      <c r="D887" s="2">
        <v>6.09</v>
      </c>
      <c r="E887" s="2">
        <v>0</v>
      </c>
      <c r="F887" s="2">
        <v>0</v>
      </c>
      <c r="G887" s="2">
        <v>0</v>
      </c>
      <c r="H887" s="16">
        <f t="shared" si="13"/>
        <v>0</v>
      </c>
    </row>
    <row r="888" spans="1:8" ht="13.5" x14ac:dyDescent="0.25">
      <c r="A888" s="11"/>
      <c r="B888" s="10">
        <v>43595</v>
      </c>
      <c r="C888" s="2">
        <v>6.09</v>
      </c>
      <c r="D888" s="2">
        <v>6.09</v>
      </c>
      <c r="E888" s="2">
        <v>0</v>
      </c>
      <c r="F888" s="2">
        <v>0</v>
      </c>
      <c r="G888" s="2">
        <v>0</v>
      </c>
      <c r="H888" s="16">
        <f t="shared" si="13"/>
        <v>0</v>
      </c>
    </row>
    <row r="889" spans="1:8" ht="13.5" x14ac:dyDescent="0.25">
      <c r="A889" s="11"/>
      <c r="B889" s="10">
        <v>43598</v>
      </c>
      <c r="C889" s="2">
        <v>6.09</v>
      </c>
      <c r="D889" s="2">
        <v>6.09</v>
      </c>
      <c r="E889" s="2">
        <v>0</v>
      </c>
      <c r="F889" s="2">
        <v>0</v>
      </c>
      <c r="G889" s="2">
        <v>0</v>
      </c>
      <c r="H889" s="16">
        <f t="shared" si="13"/>
        <v>0</v>
      </c>
    </row>
    <row r="890" spans="1:8" ht="13.5" x14ac:dyDescent="0.25">
      <c r="A890" s="11"/>
      <c r="B890" s="10">
        <v>43599</v>
      </c>
      <c r="C890" s="2">
        <v>6.09</v>
      </c>
      <c r="D890" s="2">
        <v>6.09</v>
      </c>
      <c r="E890" s="2">
        <v>0</v>
      </c>
      <c r="F890" s="2">
        <v>0</v>
      </c>
      <c r="G890" s="2">
        <v>0</v>
      </c>
      <c r="H890" s="16">
        <f t="shared" si="13"/>
        <v>0</v>
      </c>
    </row>
    <row r="891" spans="1:8" ht="13.5" x14ac:dyDescent="0.25">
      <c r="A891" s="11"/>
      <c r="B891" s="10">
        <v>43600</v>
      </c>
      <c r="C891" s="2">
        <v>5.91</v>
      </c>
      <c r="D891" s="2">
        <v>5.91</v>
      </c>
      <c r="E891" s="2">
        <v>5</v>
      </c>
      <c r="F891" s="2">
        <v>5.91</v>
      </c>
      <c r="G891" s="2">
        <v>29.55</v>
      </c>
      <c r="H891" s="16">
        <f t="shared" si="13"/>
        <v>-2.9556650246305372E-2</v>
      </c>
    </row>
    <row r="892" spans="1:8" ht="13.5" x14ac:dyDescent="0.25">
      <c r="A892" s="11"/>
      <c r="B892" s="10">
        <v>43601</v>
      </c>
      <c r="C892" s="2">
        <v>5.9</v>
      </c>
      <c r="D892" s="2">
        <v>5.9</v>
      </c>
      <c r="E892" s="2">
        <v>5</v>
      </c>
      <c r="F892" s="2">
        <v>5.9</v>
      </c>
      <c r="G892" s="2">
        <v>29.5</v>
      </c>
      <c r="H892" s="16">
        <f t="shared" si="13"/>
        <v>-1.6920473773265291E-3</v>
      </c>
    </row>
    <row r="893" spans="1:8" ht="13.5" x14ac:dyDescent="0.25">
      <c r="A893" s="11"/>
      <c r="B893" s="10">
        <v>43602</v>
      </c>
      <c r="C893" s="2">
        <v>5.73</v>
      </c>
      <c r="D893" s="2">
        <v>5.73</v>
      </c>
      <c r="E893" s="2">
        <v>190</v>
      </c>
      <c r="F893" s="2">
        <v>5.73</v>
      </c>
      <c r="G893" s="2">
        <v>1088.7</v>
      </c>
      <c r="H893" s="16">
        <f t="shared" si="13"/>
        <v>-2.8813559322033885E-2</v>
      </c>
    </row>
    <row r="894" spans="1:8" ht="13.5" x14ac:dyDescent="0.25">
      <c r="A894" s="11"/>
      <c r="B894" s="10">
        <v>43605</v>
      </c>
      <c r="C894" s="2">
        <v>5.73</v>
      </c>
      <c r="D894" s="2">
        <v>5.73</v>
      </c>
      <c r="E894" s="2">
        <v>0</v>
      </c>
      <c r="F894" s="2">
        <v>0</v>
      </c>
      <c r="G894" s="2">
        <v>0</v>
      </c>
      <c r="H894" s="16">
        <f t="shared" si="13"/>
        <v>0</v>
      </c>
    </row>
    <row r="895" spans="1:8" ht="13.5" x14ac:dyDescent="0.25">
      <c r="A895" s="11"/>
      <c r="B895" s="10">
        <v>43606</v>
      </c>
      <c r="C895" s="2">
        <v>5.73</v>
      </c>
      <c r="D895" s="2">
        <v>5.73</v>
      </c>
      <c r="E895" s="2">
        <v>0</v>
      </c>
      <c r="F895" s="2">
        <v>0</v>
      </c>
      <c r="G895" s="2">
        <v>0</v>
      </c>
      <c r="H895" s="16">
        <f t="shared" si="13"/>
        <v>0</v>
      </c>
    </row>
    <row r="896" spans="1:8" ht="13.5" x14ac:dyDescent="0.25">
      <c r="A896" s="11"/>
      <c r="B896" s="10">
        <v>43607</v>
      </c>
      <c r="C896" s="2">
        <v>5.73</v>
      </c>
      <c r="D896" s="2">
        <v>5.73</v>
      </c>
      <c r="E896" s="2">
        <v>0</v>
      </c>
      <c r="F896" s="2">
        <v>0</v>
      </c>
      <c r="G896" s="2">
        <v>0</v>
      </c>
      <c r="H896" s="16">
        <f t="shared" si="13"/>
        <v>0</v>
      </c>
    </row>
    <row r="897" spans="1:8" ht="13.5" x14ac:dyDescent="0.25">
      <c r="A897" s="11"/>
      <c r="B897" s="10">
        <v>43608</v>
      </c>
      <c r="C897" s="2">
        <v>5.73</v>
      </c>
      <c r="D897" s="2">
        <v>5.73</v>
      </c>
      <c r="E897" s="2">
        <v>0</v>
      </c>
      <c r="F897" s="2">
        <v>0</v>
      </c>
      <c r="G897" s="2">
        <v>0</v>
      </c>
      <c r="H897" s="16">
        <f t="shared" si="13"/>
        <v>0</v>
      </c>
    </row>
    <row r="898" spans="1:8" ht="13.5" x14ac:dyDescent="0.25">
      <c r="A898" s="11"/>
      <c r="B898" s="10">
        <v>43609</v>
      </c>
      <c r="C898" s="2">
        <v>5.73</v>
      </c>
      <c r="D898" s="2">
        <v>5.73</v>
      </c>
      <c r="E898" s="2">
        <v>0</v>
      </c>
      <c r="F898" s="2">
        <v>0</v>
      </c>
      <c r="G898" s="2">
        <v>0</v>
      </c>
      <c r="H898" s="16">
        <f t="shared" si="13"/>
        <v>0</v>
      </c>
    </row>
    <row r="899" spans="1:8" ht="13.5" x14ac:dyDescent="0.25">
      <c r="A899" s="11"/>
      <c r="B899" s="10">
        <v>43612</v>
      </c>
      <c r="C899" s="2">
        <v>5.73</v>
      </c>
      <c r="D899" s="2">
        <v>5.73</v>
      </c>
      <c r="E899" s="2">
        <v>0</v>
      </c>
      <c r="F899" s="2">
        <v>0</v>
      </c>
      <c r="G899" s="2">
        <v>0</v>
      </c>
      <c r="H899" s="16">
        <f t="shared" si="13"/>
        <v>0</v>
      </c>
    </row>
    <row r="900" spans="1:8" ht="13.5" x14ac:dyDescent="0.25">
      <c r="A900" s="11"/>
      <c r="B900" s="10">
        <v>43613</v>
      </c>
      <c r="C900" s="2">
        <v>5.48</v>
      </c>
      <c r="D900" s="2">
        <v>5.48</v>
      </c>
      <c r="E900" s="2">
        <v>0</v>
      </c>
      <c r="F900" s="2">
        <v>0</v>
      </c>
      <c r="G900" s="2">
        <v>0</v>
      </c>
      <c r="H900" s="16">
        <f t="shared" si="13"/>
        <v>-4.3630017452006981E-2</v>
      </c>
    </row>
    <row r="901" spans="1:8" ht="13.5" x14ac:dyDescent="0.25">
      <c r="A901" s="11"/>
      <c r="B901" s="10">
        <v>43614</v>
      </c>
      <c r="C901" s="2">
        <v>5.24</v>
      </c>
      <c r="D901" s="2">
        <v>5.24</v>
      </c>
      <c r="E901" s="2">
        <v>0</v>
      </c>
      <c r="F901" s="2">
        <v>0</v>
      </c>
      <c r="G901" s="2">
        <v>0</v>
      </c>
      <c r="H901" s="16">
        <f t="shared" si="13"/>
        <v>-4.3795620437956241E-2</v>
      </c>
    </row>
    <row r="902" spans="1:8" ht="13.5" x14ac:dyDescent="0.25">
      <c r="A902" s="11"/>
      <c r="B902" s="10">
        <v>43615</v>
      </c>
      <c r="C902" s="2">
        <v>5.1100000000000003</v>
      </c>
      <c r="D902" s="2">
        <v>5.1100000000000003</v>
      </c>
      <c r="E902" s="2">
        <v>5</v>
      </c>
      <c r="F902" s="2">
        <v>5.1100000000000003</v>
      </c>
      <c r="G902" s="2">
        <v>25.55</v>
      </c>
      <c r="H902" s="16">
        <f t="shared" si="13"/>
        <v>-2.480916030534349E-2</v>
      </c>
    </row>
    <row r="903" spans="1:8" ht="13.5" x14ac:dyDescent="0.25">
      <c r="A903" s="11"/>
      <c r="B903" s="10">
        <v>43616</v>
      </c>
      <c r="C903" s="2">
        <v>5.1100000000000003</v>
      </c>
      <c r="D903" s="2">
        <v>5.1100000000000003</v>
      </c>
      <c r="E903" s="2">
        <v>2</v>
      </c>
      <c r="F903" s="2">
        <v>5.1100000000000003</v>
      </c>
      <c r="G903" s="2">
        <v>10.220000000000001</v>
      </c>
      <c r="H903" s="16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5.1100000000000003</v>
      </c>
      <c r="D904" s="2">
        <v>5.1100000000000003</v>
      </c>
      <c r="E904" s="2">
        <v>0</v>
      </c>
      <c r="F904" s="2">
        <v>0</v>
      </c>
      <c r="G904" s="2">
        <v>0</v>
      </c>
      <c r="H904" s="16">
        <f t="shared" si="14"/>
        <v>0</v>
      </c>
    </row>
    <row r="905" spans="1:8" ht="13.5" x14ac:dyDescent="0.25">
      <c r="A905" s="11"/>
      <c r="B905" s="10">
        <v>43623</v>
      </c>
      <c r="C905" s="2">
        <v>5.1100000000000003</v>
      </c>
      <c r="D905" s="2">
        <v>5.1100000000000003</v>
      </c>
      <c r="E905" s="2">
        <v>0</v>
      </c>
      <c r="F905" s="2">
        <v>0</v>
      </c>
      <c r="G905" s="2">
        <v>0</v>
      </c>
      <c r="H905" s="16">
        <f t="shared" si="14"/>
        <v>0</v>
      </c>
    </row>
    <row r="906" spans="1:8" ht="13.5" x14ac:dyDescent="0.25">
      <c r="A906" s="11"/>
      <c r="B906" s="10">
        <v>43626</v>
      </c>
      <c r="C906" s="2">
        <v>5.1100000000000003</v>
      </c>
      <c r="D906" s="2">
        <v>5.1100000000000003</v>
      </c>
      <c r="E906" s="2">
        <v>2</v>
      </c>
      <c r="F906" s="2">
        <v>5.26</v>
      </c>
      <c r="G906" s="2">
        <v>10.52</v>
      </c>
      <c r="H906" s="16">
        <f t="shared" si="14"/>
        <v>0</v>
      </c>
    </row>
    <row r="907" spans="1:8" ht="13.5" x14ac:dyDescent="0.25">
      <c r="A907" s="11"/>
      <c r="B907" s="10">
        <v>43627</v>
      </c>
      <c r="C907" s="2">
        <v>5.1100000000000003</v>
      </c>
      <c r="D907" s="2">
        <v>5.1100000000000003</v>
      </c>
      <c r="E907" s="2">
        <v>0</v>
      </c>
      <c r="F907" s="2">
        <v>0</v>
      </c>
      <c r="G907" s="2">
        <v>0</v>
      </c>
      <c r="H907" s="16">
        <f t="shared" si="14"/>
        <v>0</v>
      </c>
    </row>
    <row r="908" spans="1:8" ht="13.5" x14ac:dyDescent="0.25">
      <c r="A908" s="11"/>
      <c r="B908" s="10">
        <v>43628</v>
      </c>
      <c r="C908" s="2">
        <v>4.8899999999999997</v>
      </c>
      <c r="D908" s="2">
        <v>4.8899999999999997</v>
      </c>
      <c r="E908" s="2">
        <v>0</v>
      </c>
      <c r="F908" s="2">
        <v>0</v>
      </c>
      <c r="G908" s="2">
        <v>0</v>
      </c>
      <c r="H908" s="16">
        <f t="shared" si="14"/>
        <v>-4.3052837573385641E-2</v>
      </c>
    </row>
    <row r="909" spans="1:8" ht="13.5" x14ac:dyDescent="0.25">
      <c r="A909" s="11"/>
      <c r="B909" s="10">
        <v>43629</v>
      </c>
      <c r="C909" s="2">
        <v>4.67</v>
      </c>
      <c r="D909" s="2">
        <v>4.67</v>
      </c>
      <c r="E909" s="2">
        <v>0</v>
      </c>
      <c r="F909" s="2">
        <v>0</v>
      </c>
      <c r="G909" s="2">
        <v>0</v>
      </c>
      <c r="H909" s="16">
        <f t="shared" si="14"/>
        <v>-4.4989775051124697E-2</v>
      </c>
    </row>
    <row r="910" spans="1:8" ht="13.5" x14ac:dyDescent="0.25">
      <c r="A910" s="11"/>
      <c r="B910" s="10">
        <v>43630</v>
      </c>
      <c r="C910" s="2">
        <v>4.46</v>
      </c>
      <c r="D910" s="2">
        <v>4.46</v>
      </c>
      <c r="E910" s="2">
        <v>0</v>
      </c>
      <c r="F910" s="2">
        <v>0</v>
      </c>
      <c r="G910" s="2">
        <v>0</v>
      </c>
      <c r="H910" s="16">
        <f t="shared" si="14"/>
        <v>-4.4967880085653097E-2</v>
      </c>
    </row>
    <row r="911" spans="1:8" ht="13.5" x14ac:dyDescent="0.25">
      <c r="A911" s="11"/>
      <c r="B911" s="10">
        <v>43633</v>
      </c>
      <c r="C911" s="2">
        <v>4.4000000000000004</v>
      </c>
      <c r="D911" s="2">
        <v>4.4000000000000004</v>
      </c>
      <c r="E911" s="2">
        <v>113</v>
      </c>
      <c r="F911" s="2">
        <v>4.4000000000000004</v>
      </c>
      <c r="G911" s="2">
        <v>497.2</v>
      </c>
      <c r="H911" s="16">
        <f t="shared" si="14"/>
        <v>-1.345291479820619E-2</v>
      </c>
    </row>
    <row r="912" spans="1:8" ht="13.5" x14ac:dyDescent="0.25">
      <c r="A912" s="11"/>
      <c r="B912" s="10">
        <v>43634</v>
      </c>
      <c r="C912" s="2">
        <v>4.4000000000000004</v>
      </c>
      <c r="D912" s="2">
        <v>4.4000000000000004</v>
      </c>
      <c r="E912" s="2">
        <v>0</v>
      </c>
      <c r="F912" s="2">
        <v>0</v>
      </c>
      <c r="G912" s="2">
        <v>0</v>
      </c>
      <c r="H912" s="16">
        <f t="shared" si="14"/>
        <v>0</v>
      </c>
    </row>
    <row r="913" spans="1:8" ht="13.5" x14ac:dyDescent="0.25">
      <c r="A913" s="11"/>
      <c r="B913" s="10">
        <v>43635</v>
      </c>
      <c r="C913" s="2">
        <v>4.21</v>
      </c>
      <c r="D913" s="2">
        <v>4.21</v>
      </c>
      <c r="E913" s="2">
        <v>0</v>
      </c>
      <c r="F913" s="2">
        <v>0</v>
      </c>
      <c r="G913" s="2">
        <v>0</v>
      </c>
      <c r="H913" s="16">
        <f t="shared" si="14"/>
        <v>-4.3181818181818266E-2</v>
      </c>
    </row>
    <row r="914" spans="1:8" ht="13.5" x14ac:dyDescent="0.25">
      <c r="A914" s="11"/>
      <c r="B914" s="10">
        <v>43636</v>
      </c>
      <c r="C914" s="2">
        <v>4.1900000000000004</v>
      </c>
      <c r="D914" s="2">
        <v>4.1900000000000004</v>
      </c>
      <c r="E914" s="2">
        <v>66</v>
      </c>
      <c r="F914" s="2">
        <v>4.1900000000000004</v>
      </c>
      <c r="G914" s="2">
        <v>276.54000000000002</v>
      </c>
      <c r="H914" s="16">
        <f t="shared" si="14"/>
        <v>-4.7505938242279272E-3</v>
      </c>
    </row>
    <row r="915" spans="1:8" ht="13.5" x14ac:dyDescent="0.25">
      <c r="A915" s="11"/>
      <c r="B915" s="10">
        <v>43637</v>
      </c>
      <c r="C915" s="2">
        <v>4.1900000000000004</v>
      </c>
      <c r="D915" s="2">
        <v>4.1900000000000004</v>
      </c>
      <c r="E915" s="2">
        <v>0</v>
      </c>
      <c r="F915" s="2">
        <v>0</v>
      </c>
      <c r="G915" s="2">
        <v>0</v>
      </c>
      <c r="H915" s="16">
        <f t="shared" si="14"/>
        <v>0</v>
      </c>
    </row>
    <row r="916" spans="1:8" ht="13.5" x14ac:dyDescent="0.25">
      <c r="A916" s="11"/>
      <c r="B916" s="10">
        <v>43640</v>
      </c>
      <c r="C916" s="2">
        <v>4.1900000000000004</v>
      </c>
      <c r="D916" s="2">
        <v>4.1900000000000004</v>
      </c>
      <c r="E916" s="2">
        <v>0</v>
      </c>
      <c r="F916" s="2">
        <v>0</v>
      </c>
      <c r="G916" s="2">
        <v>0</v>
      </c>
      <c r="H916" s="16">
        <f t="shared" si="14"/>
        <v>0</v>
      </c>
    </row>
    <row r="917" spans="1:8" ht="13.5" x14ac:dyDescent="0.25">
      <c r="A917" s="11"/>
      <c r="B917" s="10">
        <v>43641</v>
      </c>
      <c r="C917" s="2">
        <v>4.1900000000000004</v>
      </c>
      <c r="D917" s="2">
        <v>4.1900000000000004</v>
      </c>
      <c r="E917" s="2">
        <v>0</v>
      </c>
      <c r="F917" s="2">
        <v>0</v>
      </c>
      <c r="G917" s="2">
        <v>0</v>
      </c>
      <c r="H917" s="16">
        <f t="shared" si="14"/>
        <v>0</v>
      </c>
    </row>
    <row r="918" spans="1:8" ht="13.5" x14ac:dyDescent="0.25">
      <c r="A918" s="11"/>
      <c r="B918" s="10">
        <v>43642</v>
      </c>
      <c r="C918" s="2">
        <v>4.1900000000000004</v>
      </c>
      <c r="D918" s="2">
        <v>4.1900000000000004</v>
      </c>
      <c r="E918" s="2">
        <v>0</v>
      </c>
      <c r="F918" s="2">
        <v>0</v>
      </c>
      <c r="G918" s="2">
        <v>0</v>
      </c>
      <c r="H918" s="16">
        <f t="shared" si="14"/>
        <v>0</v>
      </c>
    </row>
    <row r="919" spans="1:8" ht="13.5" x14ac:dyDescent="0.25">
      <c r="A919" s="11"/>
      <c r="B919" s="10">
        <v>43643</v>
      </c>
      <c r="C919" s="2">
        <v>4.0199999999999996</v>
      </c>
      <c r="D919" s="2">
        <v>4.0199999999999996</v>
      </c>
      <c r="E919" s="2">
        <v>711</v>
      </c>
      <c r="F919" s="2">
        <v>4.0621999999999998</v>
      </c>
      <c r="G919" s="2">
        <v>2888.2242000000001</v>
      </c>
      <c r="H919" s="16">
        <f t="shared" si="14"/>
        <v>-4.0572792362768687E-2</v>
      </c>
    </row>
    <row r="920" spans="1:8" ht="13.5" x14ac:dyDescent="0.25">
      <c r="A920" s="11"/>
      <c r="B920" s="10">
        <v>43644</v>
      </c>
      <c r="C920" s="2">
        <v>3.95</v>
      </c>
      <c r="D920" s="2">
        <v>3.95</v>
      </c>
      <c r="E920" s="2">
        <v>133</v>
      </c>
      <c r="F920" s="2">
        <v>3.95</v>
      </c>
      <c r="G920" s="2">
        <v>525.35</v>
      </c>
      <c r="H920" s="16">
        <f t="shared" si="14"/>
        <v>-1.7412935323382936E-2</v>
      </c>
    </row>
    <row r="921" spans="1:8" ht="13.5" x14ac:dyDescent="0.25">
      <c r="A921" s="11"/>
      <c r="B921" s="10">
        <v>43647</v>
      </c>
      <c r="C921" s="2">
        <v>3.84</v>
      </c>
      <c r="D921" s="2">
        <v>3.84</v>
      </c>
      <c r="E921" s="2">
        <v>0</v>
      </c>
      <c r="F921" s="2">
        <v>0</v>
      </c>
      <c r="G921" s="2">
        <v>0</v>
      </c>
      <c r="H921" s="16">
        <f t="shared" si="14"/>
        <v>-2.7848101265822864E-2</v>
      </c>
    </row>
    <row r="922" spans="1:8" ht="13.5" x14ac:dyDescent="0.25">
      <c r="A922" s="11"/>
      <c r="B922" s="10">
        <v>43648</v>
      </c>
      <c r="C922" s="2">
        <v>3.84</v>
      </c>
      <c r="D922" s="2">
        <v>3.84</v>
      </c>
      <c r="E922" s="2">
        <v>0</v>
      </c>
      <c r="F922" s="2">
        <v>0</v>
      </c>
      <c r="G922" s="2">
        <v>0</v>
      </c>
      <c r="H922" s="16">
        <f t="shared" si="14"/>
        <v>0</v>
      </c>
    </row>
    <row r="923" spans="1:8" ht="13.5" x14ac:dyDescent="0.25">
      <c r="A923" s="11"/>
      <c r="B923" s="10">
        <v>43649</v>
      </c>
      <c r="C923" s="2">
        <v>3.62</v>
      </c>
      <c r="D923" s="2">
        <v>3.62</v>
      </c>
      <c r="E923" s="2">
        <v>1</v>
      </c>
      <c r="F923" s="2">
        <v>3.73</v>
      </c>
      <c r="G923" s="2">
        <v>3.73</v>
      </c>
      <c r="H923" s="16">
        <f t="shared" si="14"/>
        <v>-5.7291666666666602E-2</v>
      </c>
    </row>
    <row r="924" spans="1:8" ht="13.5" x14ac:dyDescent="0.25">
      <c r="A924" s="11"/>
      <c r="B924" s="10">
        <v>43650</v>
      </c>
      <c r="C924" s="2">
        <v>3.46</v>
      </c>
      <c r="D924" s="2">
        <v>3.46</v>
      </c>
      <c r="E924" s="2">
        <v>363</v>
      </c>
      <c r="F924" s="2">
        <v>3.46</v>
      </c>
      <c r="G924" s="2">
        <v>1255.98</v>
      </c>
      <c r="H924" s="16">
        <f t="shared" si="14"/>
        <v>-4.4198895027624349E-2</v>
      </c>
    </row>
    <row r="925" spans="1:8" ht="13.5" x14ac:dyDescent="0.25">
      <c r="A925" s="11"/>
      <c r="B925" s="10">
        <v>43651</v>
      </c>
      <c r="C925" s="2">
        <v>3.36</v>
      </c>
      <c r="D925" s="2">
        <v>3.36</v>
      </c>
      <c r="E925" s="2">
        <v>1000</v>
      </c>
      <c r="F925" s="2">
        <v>3.36</v>
      </c>
      <c r="G925" s="2">
        <v>3360</v>
      </c>
      <c r="H925" s="16">
        <f t="shared" si="14"/>
        <v>-2.890173410404627E-2</v>
      </c>
    </row>
    <row r="926" spans="1:8" ht="13.5" x14ac:dyDescent="0.25">
      <c r="A926" s="11"/>
      <c r="B926" s="10">
        <v>43654</v>
      </c>
      <c r="C926" s="2">
        <v>3.36</v>
      </c>
      <c r="D926" s="2">
        <v>3.36</v>
      </c>
      <c r="E926" s="2">
        <v>29</v>
      </c>
      <c r="F926" s="2">
        <v>3.36</v>
      </c>
      <c r="G926" s="2">
        <v>97.44</v>
      </c>
      <c r="H926" s="16">
        <f t="shared" si="14"/>
        <v>0</v>
      </c>
    </row>
    <row r="927" spans="1:8" ht="13.5" x14ac:dyDescent="0.25">
      <c r="A927" s="11"/>
      <c r="B927" s="10">
        <v>43655</v>
      </c>
      <c r="C927" s="2">
        <v>3.26</v>
      </c>
      <c r="D927" s="2">
        <v>3.26</v>
      </c>
      <c r="E927" s="2">
        <v>1000</v>
      </c>
      <c r="F927" s="2">
        <v>3.26</v>
      </c>
      <c r="G927" s="2">
        <v>3260</v>
      </c>
      <c r="H927" s="16">
        <f t="shared" si="14"/>
        <v>-2.9761904761904788E-2</v>
      </c>
    </row>
    <row r="928" spans="1:8" ht="13.5" x14ac:dyDescent="0.25">
      <c r="A928" s="11"/>
      <c r="B928" s="10">
        <v>43656</v>
      </c>
      <c r="C928" s="2">
        <v>3.17</v>
      </c>
      <c r="D928" s="2">
        <v>3.17</v>
      </c>
      <c r="E928" s="2">
        <v>1025</v>
      </c>
      <c r="F928" s="2">
        <v>3.17</v>
      </c>
      <c r="G928" s="2">
        <v>3249.25</v>
      </c>
      <c r="H928" s="16">
        <f t="shared" si="14"/>
        <v>-2.7607361963190143E-2</v>
      </c>
    </row>
    <row r="929" spans="1:8" ht="13.5" x14ac:dyDescent="0.25">
      <c r="A929" s="11"/>
      <c r="B929" s="10">
        <v>43657</v>
      </c>
      <c r="C929" s="2">
        <v>3.17</v>
      </c>
      <c r="D929" s="2">
        <v>3.17</v>
      </c>
      <c r="E929" s="2">
        <v>0</v>
      </c>
      <c r="F929" s="2">
        <v>0</v>
      </c>
      <c r="G929" s="2">
        <v>0</v>
      </c>
      <c r="H929" s="16">
        <f t="shared" si="14"/>
        <v>0</v>
      </c>
    </row>
    <row r="930" spans="1:8" ht="13.5" x14ac:dyDescent="0.25">
      <c r="A930" s="11"/>
      <c r="B930" s="10">
        <v>43658</v>
      </c>
      <c r="C930" s="2">
        <v>3.08</v>
      </c>
      <c r="D930" s="2">
        <v>3.08</v>
      </c>
      <c r="E930" s="2">
        <v>1583</v>
      </c>
      <c r="F930" s="2">
        <v>3.08</v>
      </c>
      <c r="G930" s="2">
        <v>4875.6400000000003</v>
      </c>
      <c r="H930" s="16">
        <f t="shared" si="14"/>
        <v>-2.8391167192428977E-2</v>
      </c>
    </row>
    <row r="931" spans="1:8" ht="13.5" x14ac:dyDescent="0.25">
      <c r="A931" s="11"/>
      <c r="B931" s="10">
        <v>43661</v>
      </c>
      <c r="C931" s="2">
        <v>3.08</v>
      </c>
      <c r="D931" s="2">
        <v>3.08</v>
      </c>
      <c r="E931" s="2">
        <v>10</v>
      </c>
      <c r="F931" s="2">
        <v>3.17</v>
      </c>
      <c r="G931" s="2">
        <v>31.7</v>
      </c>
      <c r="H931" s="16">
        <f t="shared" si="14"/>
        <v>0</v>
      </c>
    </row>
    <row r="932" spans="1:8" ht="13.5" x14ac:dyDescent="0.25">
      <c r="A932" s="11"/>
      <c r="B932" s="10">
        <v>43662</v>
      </c>
      <c r="C932" s="2">
        <v>3.17</v>
      </c>
      <c r="D932" s="2">
        <v>3.17</v>
      </c>
      <c r="E932" s="2">
        <v>1</v>
      </c>
      <c r="F932" s="2">
        <v>3.17</v>
      </c>
      <c r="G932" s="2">
        <v>3.17</v>
      </c>
      <c r="H932" s="16">
        <f t="shared" si="14"/>
        <v>2.9220779220779175E-2</v>
      </c>
    </row>
    <row r="933" spans="1:8" ht="13.5" x14ac:dyDescent="0.25">
      <c r="A933" s="11"/>
      <c r="B933" s="10">
        <v>43663</v>
      </c>
      <c r="C933" s="2">
        <v>3.25</v>
      </c>
      <c r="D933" s="2">
        <v>3.25</v>
      </c>
      <c r="E933" s="2">
        <v>5</v>
      </c>
      <c r="F933" s="2">
        <v>3.25</v>
      </c>
      <c r="G933" s="2">
        <v>16.25</v>
      </c>
      <c r="H933" s="16">
        <f t="shared" si="14"/>
        <v>2.5236593059936932E-2</v>
      </c>
    </row>
    <row r="934" spans="1:8" ht="13.5" x14ac:dyDescent="0.25">
      <c r="A934" s="11"/>
      <c r="B934" s="10">
        <v>43664</v>
      </c>
      <c r="C934" s="2">
        <v>3.34</v>
      </c>
      <c r="D934" s="2">
        <v>3.34</v>
      </c>
      <c r="E934" s="2">
        <v>3</v>
      </c>
      <c r="F934" s="2">
        <v>3.34</v>
      </c>
      <c r="G934" s="2">
        <v>10.02</v>
      </c>
      <c r="H934" s="16">
        <f t="shared" si="14"/>
        <v>2.7692307692307648E-2</v>
      </c>
    </row>
    <row r="935" spans="1:8" ht="13.5" x14ac:dyDescent="0.25">
      <c r="A935" s="11"/>
      <c r="B935" s="10">
        <v>43665</v>
      </c>
      <c r="C935" s="2">
        <v>3.34</v>
      </c>
      <c r="D935" s="2">
        <v>3.34</v>
      </c>
      <c r="E935" s="2">
        <v>0</v>
      </c>
      <c r="F935" s="2">
        <v>0</v>
      </c>
      <c r="G935" s="2">
        <v>0</v>
      </c>
      <c r="H935" s="16">
        <f t="shared" si="14"/>
        <v>0</v>
      </c>
    </row>
    <row r="936" spans="1:8" ht="13.5" x14ac:dyDescent="0.25">
      <c r="A936" s="11"/>
      <c r="B936" s="10">
        <v>43668</v>
      </c>
      <c r="C936" s="2">
        <v>3.24</v>
      </c>
      <c r="D936" s="2">
        <v>3.24</v>
      </c>
      <c r="E936" s="2">
        <v>100</v>
      </c>
      <c r="F936" s="2">
        <v>3.24</v>
      </c>
      <c r="G936" s="2">
        <v>324</v>
      </c>
      <c r="H936" s="16">
        <f t="shared" si="14"/>
        <v>-2.9940119760478938E-2</v>
      </c>
    </row>
    <row r="937" spans="1:8" ht="13.5" x14ac:dyDescent="0.25">
      <c r="A937" s="11"/>
      <c r="B937" s="10">
        <v>43669</v>
      </c>
      <c r="C937" s="2">
        <v>3.38</v>
      </c>
      <c r="D937" s="2">
        <v>3.38</v>
      </c>
      <c r="E937" s="2">
        <v>0</v>
      </c>
      <c r="F937" s="2">
        <v>0</v>
      </c>
      <c r="G937" s="2">
        <v>0</v>
      </c>
      <c r="H937" s="16">
        <f t="shared" si="14"/>
        <v>4.3209876543209777E-2</v>
      </c>
    </row>
    <row r="938" spans="1:8" ht="13.5" x14ac:dyDescent="0.25">
      <c r="A938" s="11"/>
      <c r="B938" s="10">
        <v>43670</v>
      </c>
      <c r="C938" s="2">
        <v>3.42</v>
      </c>
      <c r="D938" s="2">
        <v>3.42</v>
      </c>
      <c r="E938" s="2">
        <v>10</v>
      </c>
      <c r="F938" s="2">
        <v>3.42</v>
      </c>
      <c r="G938" s="2">
        <v>34.200000000000003</v>
      </c>
      <c r="H938" s="16">
        <f t="shared" si="14"/>
        <v>1.1834319526627229E-2</v>
      </c>
    </row>
    <row r="939" spans="1:8" ht="13.5" x14ac:dyDescent="0.25">
      <c r="A939" s="11"/>
      <c r="B939" s="10">
        <v>43672</v>
      </c>
      <c r="C939" s="2">
        <v>3.52</v>
      </c>
      <c r="D939" s="2">
        <v>3.52</v>
      </c>
      <c r="E939" s="2">
        <v>0</v>
      </c>
      <c r="F939" s="2">
        <v>0</v>
      </c>
      <c r="G939" s="2">
        <v>0</v>
      </c>
      <c r="H939" s="16">
        <f t="shared" si="14"/>
        <v>2.9239766081871371E-2</v>
      </c>
    </row>
    <row r="940" spans="1:8" ht="13.5" x14ac:dyDescent="0.25">
      <c r="A940" s="11"/>
      <c r="B940" s="10">
        <v>43675</v>
      </c>
      <c r="C940" s="2">
        <v>3.62</v>
      </c>
      <c r="D940" s="2">
        <v>3.62</v>
      </c>
      <c r="E940" s="2">
        <v>0</v>
      </c>
      <c r="F940" s="2">
        <v>0</v>
      </c>
      <c r="G940" s="2">
        <v>0</v>
      </c>
      <c r="H940" s="16">
        <f t="shared" si="14"/>
        <v>2.8409090909090936E-2</v>
      </c>
    </row>
    <row r="941" spans="1:8" ht="13.5" x14ac:dyDescent="0.25">
      <c r="A941" s="11"/>
      <c r="B941" s="10">
        <v>43676</v>
      </c>
      <c r="C941" s="2">
        <v>3.62</v>
      </c>
      <c r="D941" s="2">
        <v>3.62</v>
      </c>
      <c r="E941" s="2">
        <v>0</v>
      </c>
      <c r="F941" s="2">
        <v>0</v>
      </c>
      <c r="G941" s="2">
        <v>0</v>
      </c>
      <c r="H941" s="16">
        <f t="shared" si="14"/>
        <v>0</v>
      </c>
    </row>
    <row r="942" spans="1:8" ht="13.5" x14ac:dyDescent="0.25">
      <c r="A942" s="11"/>
      <c r="B942" s="10">
        <v>43677</v>
      </c>
      <c r="C942" s="2">
        <v>3.62</v>
      </c>
      <c r="D942" s="2">
        <v>3.62</v>
      </c>
      <c r="E942" s="2">
        <v>0</v>
      </c>
      <c r="F942" s="2">
        <v>0</v>
      </c>
      <c r="G942" s="2">
        <v>0</v>
      </c>
      <c r="H942" s="16">
        <f t="shared" si="14"/>
        <v>0</v>
      </c>
    </row>
    <row r="943" spans="1:8" ht="13.5" x14ac:dyDescent="0.25">
      <c r="A943" s="11"/>
      <c r="B943" s="10">
        <v>43678</v>
      </c>
      <c r="C943" s="2">
        <v>3.52</v>
      </c>
      <c r="D943" s="2">
        <v>3.52</v>
      </c>
      <c r="E943" s="2">
        <v>0</v>
      </c>
      <c r="F943" s="2">
        <v>0</v>
      </c>
      <c r="G943" s="2">
        <v>0</v>
      </c>
      <c r="H943" s="16">
        <f t="shared" si="14"/>
        <v>-2.7624309392265217E-2</v>
      </c>
    </row>
    <row r="944" spans="1:8" ht="13.5" x14ac:dyDescent="0.25">
      <c r="A944" s="11"/>
      <c r="B944" s="10">
        <v>43679</v>
      </c>
      <c r="C944" s="2">
        <v>3.67</v>
      </c>
      <c r="D944" s="2">
        <v>3.67</v>
      </c>
      <c r="E944" s="2">
        <v>0</v>
      </c>
      <c r="F944" s="2">
        <v>0</v>
      </c>
      <c r="G944" s="2">
        <v>0</v>
      </c>
      <c r="H944" s="16">
        <f t="shared" si="14"/>
        <v>4.261363636363634E-2</v>
      </c>
    </row>
    <row r="945" spans="1:8" ht="13.5" x14ac:dyDescent="0.25">
      <c r="A945" s="11"/>
      <c r="B945" s="10">
        <v>43682</v>
      </c>
      <c r="C945" s="2">
        <v>3.51</v>
      </c>
      <c r="D945" s="2">
        <v>3.51</v>
      </c>
      <c r="E945" s="2">
        <v>0</v>
      </c>
      <c r="F945" s="2">
        <v>0</v>
      </c>
      <c r="G945" s="2">
        <v>0</v>
      </c>
      <c r="H945" s="16">
        <f t="shared" si="14"/>
        <v>-4.3596730245231648E-2</v>
      </c>
    </row>
    <row r="946" spans="1:8" ht="13.5" x14ac:dyDescent="0.25">
      <c r="A946" s="11"/>
      <c r="B946" s="10">
        <v>43683</v>
      </c>
      <c r="C946" s="2">
        <v>3.51</v>
      </c>
      <c r="D946" s="2">
        <v>3.51</v>
      </c>
      <c r="E946" s="2">
        <v>0</v>
      </c>
      <c r="F946" s="2">
        <v>0</v>
      </c>
      <c r="G946" s="2">
        <v>0</v>
      </c>
      <c r="H946" s="16">
        <f t="shared" si="14"/>
        <v>0</v>
      </c>
    </row>
    <row r="947" spans="1:8" ht="13.5" x14ac:dyDescent="0.25">
      <c r="A947" s="11"/>
      <c r="B947" s="10">
        <v>43684</v>
      </c>
      <c r="C947" s="2">
        <v>3.36</v>
      </c>
      <c r="D947" s="2">
        <v>3.36</v>
      </c>
      <c r="E947" s="2">
        <v>0</v>
      </c>
      <c r="F947" s="2">
        <v>0</v>
      </c>
      <c r="G947" s="2">
        <v>0</v>
      </c>
      <c r="H947" s="16">
        <f t="shared" si="14"/>
        <v>-4.2735042735042715E-2</v>
      </c>
    </row>
    <row r="948" spans="1:8" ht="13.5" x14ac:dyDescent="0.25">
      <c r="A948" s="11"/>
      <c r="B948" s="10">
        <v>43685</v>
      </c>
      <c r="C948" s="2">
        <v>3.26</v>
      </c>
      <c r="D948" s="2">
        <v>3.26</v>
      </c>
      <c r="E948" s="2">
        <v>0</v>
      </c>
      <c r="F948" s="2">
        <v>0</v>
      </c>
      <c r="G948" s="2">
        <v>0</v>
      </c>
      <c r="H948" s="16">
        <f t="shared" si="14"/>
        <v>-2.9761904761904788E-2</v>
      </c>
    </row>
    <row r="949" spans="1:8" ht="13.5" x14ac:dyDescent="0.25">
      <c r="A949" s="11"/>
      <c r="B949" s="10">
        <v>43686</v>
      </c>
      <c r="C949" s="2">
        <v>3.17</v>
      </c>
      <c r="D949" s="2">
        <v>3.17</v>
      </c>
      <c r="E949" s="2">
        <v>0</v>
      </c>
      <c r="F949" s="2">
        <v>0</v>
      </c>
      <c r="G949" s="2">
        <v>0</v>
      </c>
      <c r="H949" s="16">
        <f t="shared" si="14"/>
        <v>-2.7607361963190143E-2</v>
      </c>
    </row>
    <row r="950" spans="1:8" ht="13.5" x14ac:dyDescent="0.25">
      <c r="A950" s="11"/>
      <c r="B950" s="10">
        <v>43691</v>
      </c>
      <c r="C950" s="2">
        <v>3.17</v>
      </c>
      <c r="D950" s="2">
        <v>3.17</v>
      </c>
      <c r="E950" s="2">
        <v>0</v>
      </c>
      <c r="F950" s="2">
        <v>0</v>
      </c>
      <c r="G950" s="2">
        <v>0</v>
      </c>
      <c r="H950" s="16">
        <f t="shared" si="14"/>
        <v>0</v>
      </c>
    </row>
    <row r="951" spans="1:8" ht="13.5" x14ac:dyDescent="0.25">
      <c r="A951" s="11"/>
      <c r="B951" s="10">
        <v>43692</v>
      </c>
      <c r="C951" s="2">
        <v>3.08</v>
      </c>
      <c r="D951" s="2">
        <v>3.08</v>
      </c>
      <c r="E951" s="2">
        <v>0</v>
      </c>
      <c r="F951" s="2">
        <v>0</v>
      </c>
      <c r="G951" s="2">
        <v>0</v>
      </c>
      <c r="H951" s="16">
        <f t="shared" si="14"/>
        <v>-2.8391167192428977E-2</v>
      </c>
    </row>
    <row r="952" spans="1:8" ht="13.5" x14ac:dyDescent="0.25">
      <c r="A952" s="11"/>
      <c r="B952" s="10">
        <v>43693</v>
      </c>
      <c r="C952" s="2">
        <v>3.17</v>
      </c>
      <c r="D952" s="2">
        <v>3.17</v>
      </c>
      <c r="E952" s="2">
        <v>0</v>
      </c>
      <c r="F952" s="2">
        <v>0</v>
      </c>
      <c r="G952" s="2">
        <v>0</v>
      </c>
      <c r="H952" s="16">
        <f t="shared" si="14"/>
        <v>2.9220779220779175E-2</v>
      </c>
    </row>
    <row r="953" spans="1:8" ht="13.5" x14ac:dyDescent="0.25">
      <c r="A953" s="11"/>
      <c r="B953" s="10">
        <v>43696</v>
      </c>
      <c r="C953" s="2">
        <v>3.03</v>
      </c>
      <c r="D953" s="2">
        <v>3.03</v>
      </c>
      <c r="E953" s="2">
        <v>0</v>
      </c>
      <c r="F953" s="2">
        <v>0</v>
      </c>
      <c r="G953" s="2">
        <v>0</v>
      </c>
      <c r="H953" s="16">
        <f t="shared" si="14"/>
        <v>-4.4164037854889628E-2</v>
      </c>
    </row>
    <row r="954" spans="1:8" ht="13.5" x14ac:dyDescent="0.25">
      <c r="A954" s="11"/>
      <c r="B954" s="10">
        <v>43697</v>
      </c>
      <c r="C954" s="2">
        <v>3</v>
      </c>
      <c r="D954" s="2">
        <v>3</v>
      </c>
      <c r="E954" s="2">
        <v>10</v>
      </c>
      <c r="F954" s="2">
        <v>3</v>
      </c>
      <c r="G954" s="2">
        <v>30</v>
      </c>
      <c r="H954" s="16">
        <f t="shared" si="14"/>
        <v>-9.9009900990098369E-3</v>
      </c>
    </row>
    <row r="955" spans="1:8" ht="13.5" x14ac:dyDescent="0.25">
      <c r="A955" s="11"/>
      <c r="B955" s="10">
        <v>43698</v>
      </c>
      <c r="C955" s="2">
        <v>3</v>
      </c>
      <c r="D955" s="2">
        <v>3</v>
      </c>
      <c r="E955" s="2">
        <v>40</v>
      </c>
      <c r="F955" s="2">
        <v>3</v>
      </c>
      <c r="G955" s="2">
        <v>120</v>
      </c>
      <c r="H955" s="16">
        <f t="shared" si="14"/>
        <v>0</v>
      </c>
    </row>
    <row r="956" spans="1:8" ht="13.5" x14ac:dyDescent="0.25">
      <c r="A956" s="11"/>
      <c r="B956" s="10">
        <v>43699</v>
      </c>
      <c r="C956" s="2">
        <v>3</v>
      </c>
      <c r="D956" s="2">
        <v>3</v>
      </c>
      <c r="E956" s="2">
        <v>0</v>
      </c>
      <c r="F956" s="2">
        <v>0</v>
      </c>
      <c r="G956" s="2">
        <v>0</v>
      </c>
      <c r="H956" s="16">
        <f t="shared" si="14"/>
        <v>0</v>
      </c>
    </row>
    <row r="957" spans="1:8" ht="13.5" x14ac:dyDescent="0.25">
      <c r="A957" s="11"/>
      <c r="B957" s="10">
        <v>43700</v>
      </c>
      <c r="C957" s="2">
        <v>2.89</v>
      </c>
      <c r="D957" s="2">
        <v>2.89</v>
      </c>
      <c r="E957" s="2">
        <v>124</v>
      </c>
      <c r="F957" s="2">
        <v>2.8908</v>
      </c>
      <c r="G957" s="2">
        <v>358.45920000000001</v>
      </c>
      <c r="H957" s="16">
        <f t="shared" si="14"/>
        <v>-3.6666666666666625E-2</v>
      </c>
    </row>
    <row r="958" spans="1:8" ht="13.5" x14ac:dyDescent="0.25">
      <c r="A958" s="11"/>
      <c r="B958" s="10">
        <v>43703</v>
      </c>
      <c r="C958" s="2">
        <v>2.89</v>
      </c>
      <c r="D958" s="2">
        <v>2.89</v>
      </c>
      <c r="E958" s="2">
        <v>0</v>
      </c>
      <c r="F958" s="2">
        <v>0</v>
      </c>
      <c r="G958" s="2">
        <v>0</v>
      </c>
      <c r="H958" s="16">
        <f t="shared" si="14"/>
        <v>0</v>
      </c>
    </row>
    <row r="959" spans="1:8" ht="13.5" x14ac:dyDescent="0.25">
      <c r="A959" s="11"/>
      <c r="B959" s="10">
        <v>43704</v>
      </c>
      <c r="C959" s="2">
        <v>2.97</v>
      </c>
      <c r="D959" s="2">
        <v>2.97</v>
      </c>
      <c r="E959" s="2">
        <v>20</v>
      </c>
      <c r="F959" s="2">
        <v>2.97</v>
      </c>
      <c r="G959" s="2">
        <v>59.4</v>
      </c>
      <c r="H959" s="16">
        <f t="shared" si="14"/>
        <v>2.7681660899654004E-2</v>
      </c>
    </row>
    <row r="960" spans="1:8" ht="13.5" x14ac:dyDescent="0.25">
      <c r="A960" s="11"/>
      <c r="B960" s="10">
        <v>43705</v>
      </c>
      <c r="C960" s="2">
        <v>2.9</v>
      </c>
      <c r="D960" s="2">
        <v>2.9</v>
      </c>
      <c r="E960" s="2">
        <v>340</v>
      </c>
      <c r="F960" s="2">
        <v>2.9</v>
      </c>
      <c r="G960" s="2">
        <v>986</v>
      </c>
      <c r="H960" s="16">
        <f t="shared" si="14"/>
        <v>-2.3569023569023663E-2</v>
      </c>
    </row>
    <row r="961" spans="1:8" ht="13.5" x14ac:dyDescent="0.25">
      <c r="A961" s="11"/>
      <c r="B961" s="10">
        <v>43706</v>
      </c>
      <c r="C961" s="2">
        <v>2.82</v>
      </c>
      <c r="D961" s="2">
        <v>2.82</v>
      </c>
      <c r="E961" s="2">
        <v>0</v>
      </c>
      <c r="F961" s="2">
        <v>0</v>
      </c>
      <c r="G961" s="2">
        <v>0</v>
      </c>
      <c r="H961" s="16">
        <f t="shared" si="14"/>
        <v>-2.7586206896551748E-2</v>
      </c>
    </row>
    <row r="962" spans="1:8" ht="13.5" x14ac:dyDescent="0.25">
      <c r="A962" s="11"/>
      <c r="B962" s="10">
        <v>43707</v>
      </c>
      <c r="C962" s="2">
        <v>2.73</v>
      </c>
      <c r="D962" s="2">
        <v>2.73</v>
      </c>
      <c r="E962" s="2">
        <v>397</v>
      </c>
      <c r="F962" s="2">
        <v>2.7332999999999998</v>
      </c>
      <c r="G962" s="2">
        <v>1085.1201000000001</v>
      </c>
      <c r="H962" s="16">
        <f t="shared" si="14"/>
        <v>-3.1914893617021226E-2</v>
      </c>
    </row>
    <row r="963" spans="1:8" ht="13.5" x14ac:dyDescent="0.25">
      <c r="A963" s="11"/>
      <c r="B963" s="10">
        <v>43710</v>
      </c>
      <c r="C963" s="2">
        <v>2.65</v>
      </c>
      <c r="D963" s="2">
        <v>2.65</v>
      </c>
      <c r="E963" s="2">
        <v>155</v>
      </c>
      <c r="F963" s="2">
        <v>2.65</v>
      </c>
      <c r="G963" s="2">
        <v>410.75</v>
      </c>
      <c r="H963" s="16">
        <f t="shared" si="14"/>
        <v>-2.9304029304029332E-2</v>
      </c>
    </row>
    <row r="964" spans="1:8" ht="13.5" x14ac:dyDescent="0.25">
      <c r="A964" s="11"/>
      <c r="B964" s="10">
        <v>43711</v>
      </c>
      <c r="C964" s="2">
        <v>2.58</v>
      </c>
      <c r="D964" s="2">
        <v>2.58</v>
      </c>
      <c r="E964" s="2">
        <v>86</v>
      </c>
      <c r="F964" s="2">
        <v>2.58</v>
      </c>
      <c r="G964" s="2">
        <v>221.88</v>
      </c>
      <c r="H964" s="16">
        <f t="shared" si="14"/>
        <v>-2.6415094339622584E-2</v>
      </c>
    </row>
    <row r="965" spans="1:8" ht="13.5" x14ac:dyDescent="0.25">
      <c r="A965" s="11"/>
      <c r="B965" s="10">
        <v>43712</v>
      </c>
      <c r="C965" s="2">
        <v>2.4700000000000002</v>
      </c>
      <c r="D965" s="2">
        <v>2.4700000000000002</v>
      </c>
      <c r="E965" s="2">
        <v>0</v>
      </c>
      <c r="F965" s="2">
        <v>0</v>
      </c>
      <c r="G965" s="2">
        <v>0</v>
      </c>
      <c r="H965" s="16">
        <f t="shared" si="14"/>
        <v>-4.2635658914728633E-2</v>
      </c>
    </row>
    <row r="966" spans="1:8" ht="13.5" x14ac:dyDescent="0.25">
      <c r="A966" s="11"/>
      <c r="B966" s="10">
        <v>43713</v>
      </c>
      <c r="C966" s="2">
        <v>2.36</v>
      </c>
      <c r="D966" s="2">
        <v>2.36</v>
      </c>
      <c r="E966" s="2">
        <v>5</v>
      </c>
      <c r="F966" s="2">
        <v>2.36</v>
      </c>
      <c r="G966" s="2">
        <v>11.8</v>
      </c>
      <c r="H966" s="16">
        <f t="shared" si="14"/>
        <v>-4.4534412955465716E-2</v>
      </c>
    </row>
    <row r="967" spans="1:8" ht="13.5" x14ac:dyDescent="0.25">
      <c r="A967" s="11"/>
      <c r="B967" s="10">
        <v>43714</v>
      </c>
      <c r="C967" s="2">
        <v>2.46</v>
      </c>
      <c r="D967" s="2">
        <v>2.46</v>
      </c>
      <c r="E967" s="2">
        <v>0</v>
      </c>
      <c r="F967" s="2">
        <v>0</v>
      </c>
      <c r="G967" s="2">
        <v>0</v>
      </c>
      <c r="H967" s="16">
        <f t="shared" ref="H967:H1030" si="15">(D967-D966)/D966</f>
        <v>4.2372881355932243E-2</v>
      </c>
    </row>
    <row r="968" spans="1:8" ht="13.5" x14ac:dyDescent="0.25">
      <c r="A968" s="11"/>
      <c r="B968" s="10">
        <v>43717</v>
      </c>
      <c r="C968" s="2">
        <v>2.57</v>
      </c>
      <c r="D968" s="2">
        <v>2.57</v>
      </c>
      <c r="E968" s="2">
        <v>0</v>
      </c>
      <c r="F968" s="2">
        <v>0</v>
      </c>
      <c r="G968" s="2">
        <v>0</v>
      </c>
      <c r="H968" s="16">
        <f t="shared" si="15"/>
        <v>4.4715447154471497E-2</v>
      </c>
    </row>
    <row r="969" spans="1:8" ht="13.5" x14ac:dyDescent="0.25">
      <c r="A969" s="11"/>
      <c r="B969" s="10">
        <v>43718</v>
      </c>
      <c r="C969" s="2">
        <v>2.64</v>
      </c>
      <c r="D969" s="2">
        <v>2.64</v>
      </c>
      <c r="E969" s="2">
        <v>0</v>
      </c>
      <c r="F969" s="2">
        <v>0</v>
      </c>
      <c r="G969" s="2">
        <v>0</v>
      </c>
      <c r="H969" s="16">
        <f t="shared" si="15"/>
        <v>2.7237354085603224E-2</v>
      </c>
    </row>
    <row r="970" spans="1:8" ht="13.5" x14ac:dyDescent="0.25">
      <c r="A970" s="11"/>
      <c r="B970" s="10">
        <v>43719</v>
      </c>
      <c r="C970" s="2">
        <v>2.75</v>
      </c>
      <c r="D970" s="2">
        <v>2.75</v>
      </c>
      <c r="E970" s="2">
        <v>0</v>
      </c>
      <c r="F970" s="2">
        <v>0</v>
      </c>
      <c r="G970" s="2">
        <v>0</v>
      </c>
      <c r="H970" s="16">
        <f t="shared" si="15"/>
        <v>4.1666666666666616E-2</v>
      </c>
    </row>
    <row r="971" spans="1:8" ht="13.5" x14ac:dyDescent="0.25">
      <c r="A971" s="11"/>
      <c r="B971" s="10">
        <v>43720</v>
      </c>
      <c r="C971" s="2">
        <v>2.63</v>
      </c>
      <c r="D971" s="2">
        <v>2.63</v>
      </c>
      <c r="E971" s="2">
        <v>0</v>
      </c>
      <c r="F971" s="2">
        <v>0</v>
      </c>
      <c r="G971" s="2">
        <v>0</v>
      </c>
      <c r="H971" s="16">
        <f t="shared" si="15"/>
        <v>-4.3636363636363674E-2</v>
      </c>
    </row>
    <row r="972" spans="1:8" ht="13.5" x14ac:dyDescent="0.25">
      <c r="A972" s="11"/>
      <c r="B972" s="10">
        <v>43721</v>
      </c>
      <c r="C972" s="2">
        <v>2.52</v>
      </c>
      <c r="D972" s="2">
        <v>2.52</v>
      </c>
      <c r="E972" s="2">
        <v>0</v>
      </c>
      <c r="F972" s="2">
        <v>0</v>
      </c>
      <c r="G972" s="2">
        <v>0</v>
      </c>
      <c r="H972" s="16">
        <f t="shared" si="15"/>
        <v>-4.1825095057034176E-2</v>
      </c>
    </row>
    <row r="973" spans="1:8" ht="13.5" x14ac:dyDescent="0.25">
      <c r="A973" s="11"/>
      <c r="B973" s="10">
        <v>43724</v>
      </c>
      <c r="C973" s="2">
        <v>2.52</v>
      </c>
      <c r="D973" s="2">
        <v>2.52</v>
      </c>
      <c r="E973" s="2">
        <v>0</v>
      </c>
      <c r="F973" s="2">
        <v>0</v>
      </c>
      <c r="G973" s="2">
        <v>0</v>
      </c>
      <c r="H973" s="16">
        <f t="shared" si="15"/>
        <v>0</v>
      </c>
    </row>
    <row r="974" spans="1:8" ht="13.5" x14ac:dyDescent="0.25">
      <c r="A974" s="11"/>
      <c r="B974" s="10">
        <v>43725</v>
      </c>
      <c r="C974" s="2">
        <v>2.52</v>
      </c>
      <c r="D974" s="2">
        <v>2.52</v>
      </c>
      <c r="E974" s="2">
        <v>0</v>
      </c>
      <c r="F974" s="2">
        <v>0</v>
      </c>
      <c r="G974" s="2">
        <v>0</v>
      </c>
      <c r="H974" s="16">
        <f t="shared" si="15"/>
        <v>0</v>
      </c>
    </row>
    <row r="975" spans="1:8" ht="13.5" x14ac:dyDescent="0.25">
      <c r="A975" s="11"/>
      <c r="B975" s="10">
        <v>43726</v>
      </c>
      <c r="C975" s="2">
        <v>2.63</v>
      </c>
      <c r="D975" s="2">
        <v>2.63</v>
      </c>
      <c r="E975" s="2">
        <v>0</v>
      </c>
      <c r="F975" s="2">
        <v>0</v>
      </c>
      <c r="G975" s="2">
        <v>0</v>
      </c>
      <c r="H975" s="16">
        <f t="shared" si="15"/>
        <v>4.36507936507936E-2</v>
      </c>
    </row>
    <row r="976" spans="1:8" ht="13.5" x14ac:dyDescent="0.25">
      <c r="A976" s="11"/>
      <c r="B976" s="10">
        <v>43727</v>
      </c>
      <c r="C976" s="2">
        <v>2.64</v>
      </c>
      <c r="D976" s="2">
        <v>2.64</v>
      </c>
      <c r="E976" s="2">
        <v>6</v>
      </c>
      <c r="F976" s="2">
        <v>2.64</v>
      </c>
      <c r="G976" s="2">
        <v>15.84</v>
      </c>
      <c r="H976" s="16">
        <f t="shared" si="15"/>
        <v>3.8022813688213808E-3</v>
      </c>
    </row>
    <row r="977" spans="1:8" ht="13.5" x14ac:dyDescent="0.25">
      <c r="A977" s="11"/>
      <c r="B977" s="10">
        <v>43728</v>
      </c>
      <c r="C977" s="2">
        <v>2.71</v>
      </c>
      <c r="D977" s="2">
        <v>2.71</v>
      </c>
      <c r="E977" s="2">
        <v>0</v>
      </c>
      <c r="F977" s="2">
        <v>0</v>
      </c>
      <c r="G977" s="2">
        <v>0</v>
      </c>
      <c r="H977" s="16">
        <f t="shared" si="15"/>
        <v>2.6515151515151453E-2</v>
      </c>
    </row>
    <row r="978" spans="1:8" ht="13.5" x14ac:dyDescent="0.25">
      <c r="A978" s="11"/>
      <c r="B978" s="10">
        <v>43731</v>
      </c>
      <c r="C978" s="2">
        <v>2.79</v>
      </c>
      <c r="D978" s="2">
        <v>2.79</v>
      </c>
      <c r="E978" s="2">
        <v>1</v>
      </c>
      <c r="F978" s="2">
        <v>2.79</v>
      </c>
      <c r="G978" s="2">
        <v>2.79</v>
      </c>
      <c r="H978" s="16">
        <f t="shared" si="15"/>
        <v>2.9520295202952056E-2</v>
      </c>
    </row>
    <row r="979" spans="1:8" ht="13.5" x14ac:dyDescent="0.25">
      <c r="A979" s="11"/>
      <c r="B979" s="10">
        <v>43732</v>
      </c>
      <c r="C979" s="2">
        <v>2.79</v>
      </c>
      <c r="D979" s="2">
        <v>2.79</v>
      </c>
      <c r="E979" s="2">
        <v>0</v>
      </c>
      <c r="F979" s="2">
        <v>0</v>
      </c>
      <c r="G979" s="2">
        <v>0</v>
      </c>
      <c r="H979" s="16">
        <f t="shared" si="15"/>
        <v>0</v>
      </c>
    </row>
    <row r="980" spans="1:8" ht="13.5" x14ac:dyDescent="0.25">
      <c r="A980" s="11"/>
      <c r="B980" s="10">
        <v>43733</v>
      </c>
      <c r="C980" s="2">
        <v>2.79</v>
      </c>
      <c r="D980" s="2">
        <v>2.79</v>
      </c>
      <c r="E980" s="2">
        <v>0</v>
      </c>
      <c r="F980" s="2">
        <v>0</v>
      </c>
      <c r="G980" s="2">
        <v>0</v>
      </c>
      <c r="H980" s="16">
        <f t="shared" si="15"/>
        <v>0</v>
      </c>
    </row>
    <row r="981" spans="1:8" ht="13.5" x14ac:dyDescent="0.25">
      <c r="A981" s="11"/>
      <c r="B981" s="10">
        <v>43734</v>
      </c>
      <c r="C981" s="2">
        <v>2.79</v>
      </c>
      <c r="D981" s="2">
        <v>2.79</v>
      </c>
      <c r="E981" s="2">
        <v>0</v>
      </c>
      <c r="F981" s="2">
        <v>0</v>
      </c>
      <c r="G981" s="2">
        <v>0</v>
      </c>
      <c r="H981" s="16">
        <f t="shared" si="15"/>
        <v>0</v>
      </c>
    </row>
    <row r="982" spans="1:8" ht="13.5" x14ac:dyDescent="0.25">
      <c r="A982" s="11"/>
      <c r="B982" s="10">
        <v>43735</v>
      </c>
      <c r="C982" s="2">
        <v>2.79</v>
      </c>
      <c r="D982" s="2">
        <v>2.79</v>
      </c>
      <c r="E982" s="2">
        <v>161</v>
      </c>
      <c r="F982" s="2">
        <v>2.7911999999999999</v>
      </c>
      <c r="G982" s="2">
        <v>449.38319999999999</v>
      </c>
      <c r="H982" s="16">
        <f t="shared" si="15"/>
        <v>0</v>
      </c>
    </row>
    <row r="983" spans="1:8" ht="13.5" x14ac:dyDescent="0.25">
      <c r="A983" s="11"/>
      <c r="B983" s="10">
        <v>43738</v>
      </c>
      <c r="C983" s="2">
        <v>2.8</v>
      </c>
      <c r="D983" s="2">
        <v>2.8</v>
      </c>
      <c r="E983" s="2">
        <v>119</v>
      </c>
      <c r="F983" s="2">
        <v>2.8</v>
      </c>
      <c r="G983" s="2">
        <v>333.2</v>
      </c>
      <c r="H983" s="16">
        <f t="shared" si="15"/>
        <v>3.5842293906809273E-3</v>
      </c>
    </row>
    <row r="984" spans="1:8" ht="13.5" x14ac:dyDescent="0.25">
      <c r="A984" s="11"/>
      <c r="B984" s="10">
        <v>43739</v>
      </c>
      <c r="C984" s="2">
        <v>2.92</v>
      </c>
      <c r="D984" s="2">
        <v>2.92</v>
      </c>
      <c r="E984" s="2">
        <v>0</v>
      </c>
      <c r="F984" s="2">
        <v>0</v>
      </c>
      <c r="G984" s="2">
        <v>0</v>
      </c>
      <c r="H984" s="16">
        <f t="shared" si="15"/>
        <v>4.2857142857142899E-2</v>
      </c>
    </row>
    <row r="985" spans="1:8" ht="13.5" x14ac:dyDescent="0.25">
      <c r="A985" s="11"/>
      <c r="B985" s="10">
        <v>43740</v>
      </c>
      <c r="C985" s="2">
        <v>3.05</v>
      </c>
      <c r="D985" s="2">
        <v>3.05</v>
      </c>
      <c r="E985" s="2">
        <v>0</v>
      </c>
      <c r="F985" s="2">
        <v>0</v>
      </c>
      <c r="G985" s="2">
        <v>0</v>
      </c>
      <c r="H985" s="16">
        <f t="shared" si="15"/>
        <v>4.4520547945205442E-2</v>
      </c>
    </row>
    <row r="986" spans="1:8" ht="13.5" x14ac:dyDescent="0.25">
      <c r="A986" s="11"/>
      <c r="B986" s="10">
        <v>43741</v>
      </c>
      <c r="C986" s="2">
        <v>3.05</v>
      </c>
      <c r="D986" s="2">
        <v>3.05</v>
      </c>
      <c r="E986" s="2">
        <v>0</v>
      </c>
      <c r="F986" s="2">
        <v>0</v>
      </c>
      <c r="G986" s="2">
        <v>0</v>
      </c>
      <c r="H986" s="16">
        <f t="shared" si="15"/>
        <v>0</v>
      </c>
    </row>
    <row r="987" spans="1:8" ht="13.5" x14ac:dyDescent="0.25">
      <c r="A987" s="11"/>
      <c r="B987" s="10">
        <v>43742</v>
      </c>
      <c r="C987" s="2">
        <v>3.05</v>
      </c>
      <c r="D987" s="2">
        <v>3.05</v>
      </c>
      <c r="E987" s="2">
        <v>0</v>
      </c>
      <c r="F987" s="2">
        <v>0</v>
      </c>
      <c r="G987" s="2">
        <v>0</v>
      </c>
      <c r="H987" s="16">
        <f t="shared" si="15"/>
        <v>0</v>
      </c>
    </row>
    <row r="988" spans="1:8" ht="13.5" x14ac:dyDescent="0.25">
      <c r="A988" s="11"/>
      <c r="B988" s="10">
        <v>43745</v>
      </c>
      <c r="C988" s="2">
        <v>3.1</v>
      </c>
      <c r="D988" s="2">
        <v>3.1</v>
      </c>
      <c r="E988" s="2">
        <v>100</v>
      </c>
      <c r="F988" s="2">
        <v>3.0750000000000002</v>
      </c>
      <c r="G988" s="2">
        <v>307.5</v>
      </c>
      <c r="H988" s="16">
        <f t="shared" si="15"/>
        <v>1.6393442622950907E-2</v>
      </c>
    </row>
    <row r="989" spans="1:8" ht="13.5" x14ac:dyDescent="0.25">
      <c r="A989" s="11"/>
      <c r="B989" s="10">
        <v>43746</v>
      </c>
      <c r="C989" s="2">
        <v>3.2</v>
      </c>
      <c r="D989" s="2">
        <v>3.2</v>
      </c>
      <c r="E989" s="2">
        <v>161</v>
      </c>
      <c r="F989" s="2">
        <v>3.1814</v>
      </c>
      <c r="G989" s="2">
        <v>512.20540000000005</v>
      </c>
      <c r="H989" s="16">
        <f t="shared" si="15"/>
        <v>3.2258064516129059E-2</v>
      </c>
    </row>
    <row r="990" spans="1:8" ht="13.5" x14ac:dyDescent="0.25">
      <c r="A990" s="11"/>
      <c r="B990" s="10">
        <v>43747</v>
      </c>
      <c r="C990" s="2">
        <v>3.32</v>
      </c>
      <c r="D990" s="2">
        <v>3.32</v>
      </c>
      <c r="E990" s="2">
        <v>48</v>
      </c>
      <c r="F990" s="2">
        <v>3.2050999999999998</v>
      </c>
      <c r="G990" s="2">
        <v>153.84479999999999</v>
      </c>
      <c r="H990" s="16">
        <f t="shared" si="15"/>
        <v>3.7499999999999895E-2</v>
      </c>
    </row>
    <row r="991" spans="1:8" ht="13.5" x14ac:dyDescent="0.25">
      <c r="A991" s="11"/>
      <c r="B991" s="10">
        <v>43748</v>
      </c>
      <c r="C991" s="2">
        <v>3.37</v>
      </c>
      <c r="D991" s="2">
        <v>3.37</v>
      </c>
      <c r="E991" s="2">
        <v>34</v>
      </c>
      <c r="F991" s="2">
        <v>3.23</v>
      </c>
      <c r="G991" s="2">
        <v>109.82</v>
      </c>
      <c r="H991" s="16">
        <f t="shared" si="15"/>
        <v>1.5060240963855503E-2</v>
      </c>
    </row>
    <row r="992" spans="1:8" ht="13.5" x14ac:dyDescent="0.25">
      <c r="A992" s="11"/>
      <c r="B992" s="10">
        <v>43749</v>
      </c>
      <c r="C992" s="2">
        <v>3.57</v>
      </c>
      <c r="D992" s="2">
        <v>3.57</v>
      </c>
      <c r="E992" s="2">
        <v>35</v>
      </c>
      <c r="F992" s="2">
        <v>3.47</v>
      </c>
      <c r="G992" s="2">
        <v>121.45</v>
      </c>
      <c r="H992" s="16">
        <f t="shared" si="15"/>
        <v>5.9347181008901996E-2</v>
      </c>
    </row>
    <row r="993" spans="1:8" ht="13.5" x14ac:dyDescent="0.25">
      <c r="A993" s="11"/>
      <c r="B993" s="10">
        <v>43752</v>
      </c>
      <c r="C993" s="2">
        <v>3.73</v>
      </c>
      <c r="D993" s="2">
        <v>3.73</v>
      </c>
      <c r="E993" s="2">
        <v>0</v>
      </c>
      <c r="F993" s="2">
        <v>0</v>
      </c>
      <c r="G993" s="2">
        <v>0</v>
      </c>
      <c r="H993" s="16">
        <f t="shared" si="15"/>
        <v>4.4817927170868389E-2</v>
      </c>
    </row>
    <row r="994" spans="1:8" ht="13.5" x14ac:dyDescent="0.25">
      <c r="A994" s="11"/>
      <c r="B994" s="10">
        <v>43754</v>
      </c>
      <c r="C994" s="2">
        <v>3.89</v>
      </c>
      <c r="D994" s="2">
        <v>3.89</v>
      </c>
      <c r="E994" s="2">
        <v>0</v>
      </c>
      <c r="F994" s="2">
        <v>0</v>
      </c>
      <c r="G994" s="2">
        <v>0</v>
      </c>
      <c r="H994" s="16">
        <f t="shared" si="15"/>
        <v>4.2895442359249365E-2</v>
      </c>
    </row>
    <row r="995" spans="1:8" ht="13.5" x14ac:dyDescent="0.25">
      <c r="A995" s="11"/>
      <c r="B995" s="10">
        <v>43755</v>
      </c>
      <c r="C995" s="2">
        <v>4.0599999999999996</v>
      </c>
      <c r="D995" s="2">
        <v>4.0599999999999996</v>
      </c>
      <c r="E995" s="2">
        <v>0</v>
      </c>
      <c r="F995" s="2">
        <v>0</v>
      </c>
      <c r="G995" s="2">
        <v>0</v>
      </c>
      <c r="H995" s="16">
        <f t="shared" si="15"/>
        <v>4.3701799485861045E-2</v>
      </c>
    </row>
    <row r="996" spans="1:8" ht="13.5" x14ac:dyDescent="0.25">
      <c r="A996" s="11"/>
      <c r="B996" s="10">
        <v>43756</v>
      </c>
      <c r="C996" s="2">
        <v>4.09</v>
      </c>
      <c r="D996" s="2">
        <v>4.09</v>
      </c>
      <c r="E996" s="2">
        <v>1800</v>
      </c>
      <c r="F996" s="2">
        <v>4.09</v>
      </c>
      <c r="G996" s="2">
        <v>7362</v>
      </c>
      <c r="H996" s="16">
        <f t="shared" si="15"/>
        <v>7.3891625615764168E-3</v>
      </c>
    </row>
    <row r="997" spans="1:8" ht="13.5" x14ac:dyDescent="0.25">
      <c r="A997" s="11"/>
      <c r="B997" s="10">
        <v>43759</v>
      </c>
      <c r="C997" s="2">
        <v>4.09</v>
      </c>
      <c r="D997" s="2">
        <v>4.09</v>
      </c>
      <c r="E997" s="2">
        <v>0</v>
      </c>
      <c r="F997" s="2">
        <v>0</v>
      </c>
      <c r="G997" s="2">
        <v>0</v>
      </c>
      <c r="H997" s="16">
        <f t="shared" si="15"/>
        <v>0</v>
      </c>
    </row>
    <row r="998" spans="1:8" ht="13.5" x14ac:dyDescent="0.25">
      <c r="A998" s="11"/>
      <c r="B998" s="10">
        <v>43760</v>
      </c>
      <c r="C998" s="2">
        <v>4.21</v>
      </c>
      <c r="D998" s="2">
        <v>4.21</v>
      </c>
      <c r="E998" s="2">
        <v>502</v>
      </c>
      <c r="F998" s="2">
        <v>4.0941000000000001</v>
      </c>
      <c r="G998" s="2">
        <v>2055.2381999999998</v>
      </c>
      <c r="H998" s="16">
        <f t="shared" si="15"/>
        <v>2.9339853300733524E-2</v>
      </c>
    </row>
    <row r="999" spans="1:8" ht="13.5" x14ac:dyDescent="0.25">
      <c r="A999" s="11"/>
      <c r="B999" s="10">
        <v>43761</v>
      </c>
      <c r="C999" s="2">
        <v>4.03</v>
      </c>
      <c r="D999" s="2">
        <v>4.03</v>
      </c>
      <c r="E999" s="2">
        <v>76</v>
      </c>
      <c r="F999" s="2">
        <v>4.03</v>
      </c>
      <c r="G999" s="2">
        <v>306.27999999999997</v>
      </c>
      <c r="H999" s="16">
        <f t="shared" si="15"/>
        <v>-4.2755344418052191E-2</v>
      </c>
    </row>
    <row r="1000" spans="1:8" ht="13.5" x14ac:dyDescent="0.25">
      <c r="A1000" s="11"/>
      <c r="B1000" s="10">
        <v>43762</v>
      </c>
      <c r="C1000" s="2">
        <v>4.1500000000000004</v>
      </c>
      <c r="D1000" s="2">
        <v>4.1500000000000004</v>
      </c>
      <c r="E1000" s="2">
        <v>2</v>
      </c>
      <c r="F1000" s="2">
        <v>4.1500000000000004</v>
      </c>
      <c r="G1000" s="2">
        <v>8.3000000000000007</v>
      </c>
      <c r="H1000" s="16">
        <f t="shared" si="15"/>
        <v>2.9776674937965285E-2</v>
      </c>
    </row>
    <row r="1001" spans="1:8" ht="13.5" x14ac:dyDescent="0.25">
      <c r="A1001" s="11"/>
      <c r="B1001" s="10">
        <v>43763</v>
      </c>
      <c r="C1001" s="2">
        <v>4.1500000000000004</v>
      </c>
      <c r="D1001" s="2">
        <v>4.1500000000000004</v>
      </c>
      <c r="E1001" s="2">
        <v>0</v>
      </c>
      <c r="F1001" s="2">
        <v>0</v>
      </c>
      <c r="G1001" s="2">
        <v>0</v>
      </c>
      <c r="H1001" s="16">
        <f t="shared" si="15"/>
        <v>0</v>
      </c>
    </row>
    <row r="1002" spans="1:8" ht="13.5" x14ac:dyDescent="0.25">
      <c r="A1002" s="11"/>
      <c r="B1002" s="10">
        <v>43766</v>
      </c>
      <c r="C1002" s="2">
        <v>4.1500000000000004</v>
      </c>
      <c r="D1002" s="2">
        <v>4.1500000000000004</v>
      </c>
      <c r="E1002" s="2">
        <v>0</v>
      </c>
      <c r="F1002" s="2">
        <v>0</v>
      </c>
      <c r="G1002" s="2">
        <v>0</v>
      </c>
      <c r="H1002" s="16">
        <f t="shared" si="15"/>
        <v>0</v>
      </c>
    </row>
    <row r="1003" spans="1:8" ht="13.5" x14ac:dyDescent="0.25">
      <c r="A1003" s="11"/>
      <c r="B1003" s="10">
        <v>43767</v>
      </c>
      <c r="C1003" s="2">
        <v>4.1399999999999997</v>
      </c>
      <c r="D1003" s="2">
        <v>4.1399999999999997</v>
      </c>
      <c r="E1003" s="2">
        <v>216</v>
      </c>
      <c r="F1003" s="2">
        <v>4.1391999999999998</v>
      </c>
      <c r="G1003" s="2">
        <v>894.06719999999996</v>
      </c>
      <c r="H1003" s="16">
        <f t="shared" si="15"/>
        <v>-2.4096385542170299E-3</v>
      </c>
    </row>
    <row r="1004" spans="1:8" ht="13.5" x14ac:dyDescent="0.25">
      <c r="A1004" s="11"/>
      <c r="B1004" s="10">
        <v>43768</v>
      </c>
      <c r="C1004" s="2">
        <v>4.28</v>
      </c>
      <c r="D1004" s="2">
        <v>4.28</v>
      </c>
      <c r="E1004" s="2">
        <v>153</v>
      </c>
      <c r="F1004" s="2">
        <v>4.2016</v>
      </c>
      <c r="G1004" s="2">
        <v>642.84479999999996</v>
      </c>
      <c r="H1004" s="16">
        <f t="shared" si="15"/>
        <v>3.381642512077309E-2</v>
      </c>
    </row>
    <row r="1005" spans="1:8" ht="13.5" x14ac:dyDescent="0.25">
      <c r="A1005" s="11"/>
      <c r="B1005" s="10">
        <v>43769</v>
      </c>
      <c r="C1005" s="2">
        <v>4.47</v>
      </c>
      <c r="D1005" s="2">
        <v>4.47</v>
      </c>
      <c r="E1005" s="2">
        <v>110</v>
      </c>
      <c r="F1005" s="2">
        <v>4.46</v>
      </c>
      <c r="G1005" s="2">
        <v>490.6</v>
      </c>
      <c r="H1005" s="16">
        <f t="shared" si="15"/>
        <v>4.4392523364485861E-2</v>
      </c>
    </row>
    <row r="1006" spans="1:8" ht="13.5" x14ac:dyDescent="0.25">
      <c r="A1006" s="11"/>
      <c r="B1006" s="10">
        <v>43770</v>
      </c>
      <c r="C1006" s="2">
        <v>4.4400000000000004</v>
      </c>
      <c r="D1006" s="2">
        <v>4.4400000000000004</v>
      </c>
      <c r="E1006" s="2">
        <v>50</v>
      </c>
      <c r="F1006" s="2">
        <v>4.4400000000000004</v>
      </c>
      <c r="G1006" s="2">
        <v>222</v>
      </c>
      <c r="H1006" s="16">
        <f t="shared" si="15"/>
        <v>-6.711409395973012E-3</v>
      </c>
    </row>
    <row r="1007" spans="1:8" ht="13.5" x14ac:dyDescent="0.25">
      <c r="A1007" s="11"/>
      <c r="B1007" s="10">
        <v>43773</v>
      </c>
      <c r="C1007" s="2">
        <v>4.47</v>
      </c>
      <c r="D1007" s="2">
        <v>4.47</v>
      </c>
      <c r="E1007" s="2">
        <v>125</v>
      </c>
      <c r="F1007" s="2">
        <v>4.47</v>
      </c>
      <c r="G1007" s="2">
        <v>558.75</v>
      </c>
      <c r="H1007" s="16">
        <f t="shared" si="15"/>
        <v>6.7567567567566123E-3</v>
      </c>
    </row>
    <row r="1008" spans="1:8" ht="13.5" x14ac:dyDescent="0.25">
      <c r="A1008" s="11"/>
      <c r="B1008" s="10">
        <v>43774</v>
      </c>
      <c r="C1008" s="2">
        <v>4.47</v>
      </c>
      <c r="D1008" s="2">
        <v>4.47</v>
      </c>
      <c r="E1008" s="2">
        <v>55</v>
      </c>
      <c r="F1008" s="2">
        <v>4.4817999999999998</v>
      </c>
      <c r="G1008" s="2">
        <v>246.499</v>
      </c>
      <c r="H1008" s="16">
        <f t="shared" si="15"/>
        <v>0</v>
      </c>
    </row>
    <row r="1009" spans="1:8" ht="13.5" x14ac:dyDescent="0.25">
      <c r="A1009" s="11"/>
      <c r="B1009" s="10">
        <v>43775</v>
      </c>
      <c r="C1009" s="2">
        <v>4.34</v>
      </c>
      <c r="D1009" s="2">
        <v>4.34</v>
      </c>
      <c r="E1009" s="2">
        <v>0</v>
      </c>
      <c r="F1009" s="2">
        <v>0</v>
      </c>
      <c r="G1009" s="2">
        <v>0</v>
      </c>
      <c r="H1009" s="16">
        <f t="shared" si="15"/>
        <v>-2.908277404921698E-2</v>
      </c>
    </row>
    <row r="1010" spans="1:8" ht="13.5" x14ac:dyDescent="0.25">
      <c r="A1010" s="11"/>
      <c r="B1010" s="10">
        <v>43776</v>
      </c>
      <c r="C1010" s="2">
        <v>4.34</v>
      </c>
      <c r="D1010" s="2">
        <v>4.34</v>
      </c>
      <c r="E1010" s="2">
        <v>0</v>
      </c>
      <c r="F1010" s="2">
        <v>0</v>
      </c>
      <c r="G1010" s="2">
        <v>0</v>
      </c>
      <c r="H1010" s="16">
        <f t="shared" si="15"/>
        <v>0</v>
      </c>
    </row>
    <row r="1011" spans="1:8" ht="13.5" x14ac:dyDescent="0.25">
      <c r="A1011" s="11"/>
      <c r="B1011" s="10">
        <v>43777</v>
      </c>
      <c r="C1011" s="2">
        <v>4.34</v>
      </c>
      <c r="D1011" s="2">
        <v>4.34</v>
      </c>
      <c r="E1011" s="2">
        <v>0</v>
      </c>
      <c r="F1011" s="2">
        <v>0</v>
      </c>
      <c r="G1011" s="2">
        <v>0</v>
      </c>
      <c r="H1011" s="16">
        <f t="shared" si="15"/>
        <v>0</v>
      </c>
    </row>
    <row r="1012" spans="1:8" ht="13.5" x14ac:dyDescent="0.25">
      <c r="A1012" s="11"/>
      <c r="B1012" s="10">
        <v>43780</v>
      </c>
      <c r="C1012" s="2">
        <v>4.47</v>
      </c>
      <c r="D1012" s="2">
        <v>4.47</v>
      </c>
      <c r="E1012" s="2">
        <v>0</v>
      </c>
      <c r="F1012" s="2">
        <v>0</v>
      </c>
      <c r="G1012" s="2">
        <v>0</v>
      </c>
      <c r="H1012" s="16">
        <f t="shared" si="15"/>
        <v>2.9953917050691222E-2</v>
      </c>
    </row>
    <row r="1013" spans="1:8" ht="13.5" x14ac:dyDescent="0.25">
      <c r="A1013" s="11"/>
      <c r="B1013" s="10">
        <v>43781</v>
      </c>
      <c r="C1013" s="2">
        <v>4.47</v>
      </c>
      <c r="D1013" s="2">
        <v>4.47</v>
      </c>
      <c r="E1013" s="2">
        <v>0</v>
      </c>
      <c r="F1013" s="2">
        <v>0</v>
      </c>
      <c r="G1013" s="2">
        <v>0</v>
      </c>
      <c r="H1013" s="16">
        <f t="shared" si="15"/>
        <v>0</v>
      </c>
    </row>
    <row r="1014" spans="1:8" ht="13.5" x14ac:dyDescent="0.25">
      <c r="A1014" s="11"/>
      <c r="B1014" s="10">
        <v>43782</v>
      </c>
      <c r="C1014" s="2">
        <v>4.47</v>
      </c>
      <c r="D1014" s="2">
        <v>4.47</v>
      </c>
      <c r="E1014" s="2">
        <v>0</v>
      </c>
      <c r="F1014" s="2">
        <v>0</v>
      </c>
      <c r="G1014" s="2">
        <v>0</v>
      </c>
      <c r="H1014" s="16">
        <f t="shared" si="15"/>
        <v>0</v>
      </c>
    </row>
    <row r="1015" spans="1:8" ht="13.5" x14ac:dyDescent="0.25">
      <c r="A1015" s="11"/>
      <c r="B1015" s="10">
        <v>43783</v>
      </c>
      <c r="C1015" s="2">
        <v>4.34</v>
      </c>
      <c r="D1015" s="2">
        <v>4.34</v>
      </c>
      <c r="E1015" s="2">
        <v>0</v>
      </c>
      <c r="F1015" s="2">
        <v>0</v>
      </c>
      <c r="G1015" s="2">
        <v>0</v>
      </c>
      <c r="H1015" s="16">
        <f t="shared" si="15"/>
        <v>-2.908277404921698E-2</v>
      </c>
    </row>
    <row r="1016" spans="1:8" ht="13.5" x14ac:dyDescent="0.25">
      <c r="A1016" s="11"/>
      <c r="B1016" s="10">
        <v>43784</v>
      </c>
      <c r="C1016" s="2">
        <v>4.21</v>
      </c>
      <c r="D1016" s="2">
        <v>4.21</v>
      </c>
      <c r="E1016" s="2">
        <v>600</v>
      </c>
      <c r="F1016" s="2">
        <v>4.21</v>
      </c>
      <c r="G1016" s="2">
        <v>2526</v>
      </c>
      <c r="H1016" s="16">
        <f t="shared" si="15"/>
        <v>-2.9953917050691222E-2</v>
      </c>
    </row>
    <row r="1017" spans="1:8" ht="13.5" x14ac:dyDescent="0.25">
      <c r="A1017" s="11"/>
      <c r="B1017" s="10">
        <v>43787</v>
      </c>
      <c r="C1017" s="2">
        <v>4.21</v>
      </c>
      <c r="D1017" s="2">
        <v>4.21</v>
      </c>
      <c r="E1017" s="2">
        <v>278</v>
      </c>
      <c r="F1017" s="2">
        <v>4.21</v>
      </c>
      <c r="G1017" s="2">
        <v>1170.3800000000001</v>
      </c>
      <c r="H1017" s="16">
        <f t="shared" si="15"/>
        <v>0</v>
      </c>
    </row>
    <row r="1018" spans="1:8" ht="13.5" x14ac:dyDescent="0.25">
      <c r="A1018" s="11"/>
      <c r="B1018" s="10">
        <v>43788</v>
      </c>
      <c r="C1018" s="2">
        <v>4.3</v>
      </c>
      <c r="D1018" s="2">
        <v>4.3</v>
      </c>
      <c r="E1018" s="2">
        <v>510</v>
      </c>
      <c r="F1018" s="2">
        <v>4.2981999999999996</v>
      </c>
      <c r="G1018" s="2">
        <v>2192.0819999999999</v>
      </c>
      <c r="H1018" s="16">
        <f t="shared" si="15"/>
        <v>2.1377672209026095E-2</v>
      </c>
    </row>
    <row r="1019" spans="1:8" ht="13.5" x14ac:dyDescent="0.25">
      <c r="A1019" s="11"/>
      <c r="B1019" s="10">
        <v>43789</v>
      </c>
      <c r="C1019" s="2">
        <v>4.3</v>
      </c>
      <c r="D1019" s="2">
        <v>4.3</v>
      </c>
      <c r="E1019" s="2">
        <v>0</v>
      </c>
      <c r="F1019" s="2">
        <v>0</v>
      </c>
      <c r="G1019" s="2">
        <v>0</v>
      </c>
      <c r="H1019" s="16">
        <f t="shared" si="15"/>
        <v>0</v>
      </c>
    </row>
    <row r="1020" spans="1:8" ht="13.5" x14ac:dyDescent="0.25">
      <c r="A1020" s="11"/>
      <c r="B1020" s="10">
        <v>43790</v>
      </c>
      <c r="C1020" s="2">
        <v>4.2</v>
      </c>
      <c r="D1020" s="2">
        <v>4.2</v>
      </c>
      <c r="E1020" s="2">
        <v>706</v>
      </c>
      <c r="F1020" s="2">
        <v>4.2</v>
      </c>
      <c r="G1020" s="2">
        <v>2965.2</v>
      </c>
      <c r="H1020" s="16">
        <f t="shared" si="15"/>
        <v>-2.3255813953488292E-2</v>
      </c>
    </row>
    <row r="1021" spans="1:8" ht="13.5" x14ac:dyDescent="0.25">
      <c r="A1021" s="11"/>
      <c r="B1021" s="10">
        <v>43791</v>
      </c>
      <c r="C1021" s="2">
        <v>4.42</v>
      </c>
      <c r="D1021" s="2">
        <v>4.42</v>
      </c>
      <c r="E1021" s="2">
        <v>1390</v>
      </c>
      <c r="F1021" s="2">
        <v>4.3940999999999999</v>
      </c>
      <c r="G1021" s="2">
        <v>6107.799</v>
      </c>
      <c r="H1021" s="16">
        <f t="shared" si="15"/>
        <v>5.238095238095232E-2</v>
      </c>
    </row>
    <row r="1022" spans="1:8" ht="13.5" x14ac:dyDescent="0.25">
      <c r="A1022" s="11"/>
      <c r="B1022" s="10">
        <v>43794</v>
      </c>
      <c r="C1022" s="2">
        <v>4.5999999999999996</v>
      </c>
      <c r="D1022" s="2">
        <v>4.5999999999999996</v>
      </c>
      <c r="E1022" s="2">
        <v>34</v>
      </c>
      <c r="F1022" s="2">
        <v>4.5574000000000003</v>
      </c>
      <c r="G1022" s="2">
        <v>154.95160000000001</v>
      </c>
      <c r="H1022" s="16">
        <f t="shared" si="15"/>
        <v>4.0723981900452427E-2</v>
      </c>
    </row>
    <row r="1023" spans="1:8" ht="13.5" x14ac:dyDescent="0.25">
      <c r="A1023" s="11"/>
      <c r="B1023" s="10">
        <v>43795</v>
      </c>
      <c r="C1023" s="2">
        <v>4.6500000000000004</v>
      </c>
      <c r="D1023" s="2">
        <v>4.6500000000000004</v>
      </c>
      <c r="E1023" s="2">
        <v>1178</v>
      </c>
      <c r="F1023" s="2">
        <v>4.5106999999999999</v>
      </c>
      <c r="G1023" s="2">
        <v>5313.6045999999997</v>
      </c>
      <c r="H1023" s="16">
        <f t="shared" si="15"/>
        <v>1.086956521739146E-2</v>
      </c>
    </row>
    <row r="1024" spans="1:8" ht="13.5" x14ac:dyDescent="0.25">
      <c r="A1024" s="11"/>
      <c r="B1024" s="10">
        <v>43796</v>
      </c>
      <c r="C1024" s="2">
        <v>4.5999999999999996</v>
      </c>
      <c r="D1024" s="2">
        <v>4.5999999999999996</v>
      </c>
      <c r="E1024" s="2">
        <v>123</v>
      </c>
      <c r="F1024" s="2">
        <v>4.5720000000000001</v>
      </c>
      <c r="G1024" s="2">
        <v>562.35599999999999</v>
      </c>
      <c r="H1024" s="16">
        <f t="shared" si="15"/>
        <v>-1.0752688172043163E-2</v>
      </c>
    </row>
    <row r="1025" spans="1:8" ht="13.5" x14ac:dyDescent="0.25">
      <c r="A1025" s="11"/>
      <c r="B1025" s="10">
        <v>43797</v>
      </c>
      <c r="C1025" s="2">
        <v>4.6500000000000004</v>
      </c>
      <c r="D1025" s="2">
        <v>4.6500000000000004</v>
      </c>
      <c r="E1025" s="2">
        <v>2</v>
      </c>
      <c r="F1025" s="2">
        <v>4.6500000000000004</v>
      </c>
      <c r="G1025" s="2">
        <v>9.3000000000000007</v>
      </c>
      <c r="H1025" s="16">
        <f t="shared" si="15"/>
        <v>1.086956521739146E-2</v>
      </c>
    </row>
    <row r="1026" spans="1:8" ht="13.5" x14ac:dyDescent="0.25">
      <c r="A1026" s="11"/>
      <c r="B1026" s="10">
        <v>43798</v>
      </c>
      <c r="C1026" s="2">
        <v>4.6399999999999997</v>
      </c>
      <c r="D1026" s="2">
        <v>4.6399999999999997</v>
      </c>
      <c r="E1026" s="2">
        <v>806</v>
      </c>
      <c r="F1026" s="2">
        <v>4.6399999999999997</v>
      </c>
      <c r="G1026" s="2">
        <v>3739.84</v>
      </c>
      <c r="H1026" s="16">
        <f t="shared" si="15"/>
        <v>-2.150537634408747E-3</v>
      </c>
    </row>
    <row r="1027" spans="1:8" ht="13.5" x14ac:dyDescent="0.25">
      <c r="A1027" s="11"/>
      <c r="B1027" s="10">
        <v>43801</v>
      </c>
      <c r="C1027" s="2">
        <v>4.4400000000000004</v>
      </c>
      <c r="D1027" s="2">
        <v>4.4400000000000004</v>
      </c>
      <c r="E1027" s="2">
        <v>806</v>
      </c>
      <c r="F1027" s="2">
        <v>4.4400000000000004</v>
      </c>
      <c r="G1027" s="2">
        <v>3578.64</v>
      </c>
      <c r="H1027" s="16">
        <f t="shared" si="15"/>
        <v>-4.3103448275861919E-2</v>
      </c>
    </row>
    <row r="1028" spans="1:8" ht="13.5" x14ac:dyDescent="0.25">
      <c r="A1028" s="11"/>
      <c r="B1028" s="10">
        <v>43802</v>
      </c>
      <c r="C1028" s="2">
        <v>4.37</v>
      </c>
      <c r="D1028" s="2">
        <v>4.37</v>
      </c>
      <c r="E1028" s="2">
        <v>10</v>
      </c>
      <c r="F1028" s="2">
        <v>4.37</v>
      </c>
      <c r="G1028" s="2">
        <v>43.7</v>
      </c>
      <c r="H1028" s="16">
        <f t="shared" si="15"/>
        <v>-1.5765765765765827E-2</v>
      </c>
    </row>
    <row r="1029" spans="1:8" ht="13.5" x14ac:dyDescent="0.25">
      <c r="A1029" s="11"/>
      <c r="B1029" s="10">
        <v>43803</v>
      </c>
      <c r="C1029" s="2">
        <v>4.25</v>
      </c>
      <c r="D1029" s="2">
        <v>4.25</v>
      </c>
      <c r="E1029" s="2">
        <v>15</v>
      </c>
      <c r="F1029" s="2">
        <v>4.25</v>
      </c>
      <c r="G1029" s="2">
        <v>63.75</v>
      </c>
      <c r="H1029" s="16">
        <f t="shared" si="15"/>
        <v>-2.7459954233409634E-2</v>
      </c>
    </row>
    <row r="1030" spans="1:8" ht="13.5" x14ac:dyDescent="0.25">
      <c r="A1030" s="11"/>
      <c r="B1030" s="10">
        <v>43804</v>
      </c>
      <c r="C1030" s="2">
        <v>4.25</v>
      </c>
      <c r="D1030" s="2">
        <v>4.25</v>
      </c>
      <c r="E1030" s="2">
        <v>0</v>
      </c>
      <c r="F1030" s="2">
        <v>0</v>
      </c>
      <c r="G1030" s="2">
        <v>0</v>
      </c>
      <c r="H1030" s="16">
        <f t="shared" si="15"/>
        <v>0</v>
      </c>
    </row>
    <row r="1031" spans="1:8" ht="13.5" x14ac:dyDescent="0.25">
      <c r="A1031" s="11"/>
      <c r="B1031" s="10">
        <v>43805</v>
      </c>
      <c r="C1031" s="2">
        <v>4.25</v>
      </c>
      <c r="D1031" s="2">
        <v>4.25</v>
      </c>
      <c r="E1031" s="2">
        <v>0</v>
      </c>
      <c r="F1031" s="2">
        <v>0</v>
      </c>
      <c r="G1031" s="2">
        <v>0</v>
      </c>
      <c r="H1031" s="16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4.25</v>
      </c>
      <c r="D1032" s="2">
        <v>4.25</v>
      </c>
      <c r="E1032" s="2">
        <v>0</v>
      </c>
      <c r="F1032" s="2">
        <v>0</v>
      </c>
      <c r="G1032" s="2">
        <v>0</v>
      </c>
      <c r="H1032" s="16">
        <f t="shared" si="16"/>
        <v>0</v>
      </c>
    </row>
    <row r="1033" spans="1:8" ht="13.5" x14ac:dyDescent="0.25">
      <c r="A1033" s="11"/>
      <c r="B1033" s="10">
        <v>43809</v>
      </c>
      <c r="C1033" s="2">
        <v>4.25</v>
      </c>
      <c r="D1033" s="2">
        <v>4.25</v>
      </c>
      <c r="E1033" s="2">
        <v>0</v>
      </c>
      <c r="F1033" s="2">
        <v>0</v>
      </c>
      <c r="G1033" s="2">
        <v>0</v>
      </c>
      <c r="H1033" s="16">
        <f t="shared" si="16"/>
        <v>0</v>
      </c>
    </row>
    <row r="1034" spans="1:8" ht="13.5" x14ac:dyDescent="0.25">
      <c r="A1034" s="11"/>
      <c r="B1034" s="10">
        <v>43810</v>
      </c>
      <c r="C1034" s="2">
        <v>4.37</v>
      </c>
      <c r="D1034" s="2">
        <v>4.37</v>
      </c>
      <c r="E1034" s="2">
        <v>100</v>
      </c>
      <c r="F1034" s="2">
        <v>4.37</v>
      </c>
      <c r="G1034" s="2">
        <v>437</v>
      </c>
      <c r="H1034" s="16">
        <f t="shared" si="16"/>
        <v>2.8235294117647084E-2</v>
      </c>
    </row>
    <row r="1035" spans="1:8" ht="13.5" x14ac:dyDescent="0.25">
      <c r="A1035" s="11"/>
      <c r="B1035" s="10">
        <v>43811</v>
      </c>
      <c r="C1035" s="2">
        <v>4.3600000000000003</v>
      </c>
      <c r="D1035" s="2">
        <v>4.3600000000000003</v>
      </c>
      <c r="E1035" s="2">
        <v>205</v>
      </c>
      <c r="F1035" s="2">
        <v>4.3571</v>
      </c>
      <c r="G1035" s="2">
        <v>893.20550000000003</v>
      </c>
      <c r="H1035" s="16">
        <f t="shared" si="16"/>
        <v>-2.2883295194507519E-3</v>
      </c>
    </row>
    <row r="1036" spans="1:8" ht="13.5" x14ac:dyDescent="0.25">
      <c r="A1036" s="11"/>
      <c r="B1036" s="10">
        <v>43812</v>
      </c>
      <c r="C1036" s="2">
        <v>4.4000000000000004</v>
      </c>
      <c r="D1036" s="2">
        <v>4.4000000000000004</v>
      </c>
      <c r="E1036" s="2">
        <v>529</v>
      </c>
      <c r="F1036" s="2">
        <v>4.4000000000000004</v>
      </c>
      <c r="G1036" s="2">
        <v>2327.6</v>
      </c>
      <c r="H1036" s="16">
        <f t="shared" si="16"/>
        <v>9.174311926605512E-3</v>
      </c>
    </row>
    <row r="1037" spans="1:8" ht="13.5" x14ac:dyDescent="0.25">
      <c r="A1037" s="11"/>
      <c r="B1037" s="10">
        <v>43815</v>
      </c>
      <c r="C1037" s="2">
        <v>4.5</v>
      </c>
      <c r="D1037" s="2">
        <v>4.5</v>
      </c>
      <c r="E1037" s="2">
        <v>1080</v>
      </c>
      <c r="F1037" s="2">
        <v>4.5</v>
      </c>
      <c r="G1037" s="2">
        <v>4860</v>
      </c>
      <c r="H1037" s="16">
        <f t="shared" si="16"/>
        <v>2.2727272727272645E-2</v>
      </c>
    </row>
    <row r="1038" spans="1:8" ht="13.5" x14ac:dyDescent="0.25">
      <c r="A1038" s="11"/>
      <c r="B1038" s="10">
        <v>43816</v>
      </c>
      <c r="C1038" s="2">
        <v>4.5</v>
      </c>
      <c r="D1038" s="2">
        <v>4.5</v>
      </c>
      <c r="E1038" s="2">
        <v>92</v>
      </c>
      <c r="F1038" s="2">
        <v>4.5</v>
      </c>
      <c r="G1038" s="2">
        <v>414</v>
      </c>
      <c r="H1038" s="16">
        <f t="shared" si="16"/>
        <v>0</v>
      </c>
    </row>
    <row r="1039" spans="1:8" ht="13.5" x14ac:dyDescent="0.25">
      <c r="A1039" s="11"/>
      <c r="B1039" s="10">
        <v>43817</v>
      </c>
      <c r="C1039" s="2">
        <v>4.5</v>
      </c>
      <c r="D1039" s="2">
        <v>4.5</v>
      </c>
      <c r="E1039" s="2">
        <v>128</v>
      </c>
      <c r="F1039" s="2">
        <v>4.5</v>
      </c>
      <c r="G1039" s="2">
        <v>576</v>
      </c>
      <c r="H1039" s="16">
        <f t="shared" si="16"/>
        <v>0</v>
      </c>
    </row>
    <row r="1040" spans="1:8" ht="13.5" x14ac:dyDescent="0.25">
      <c r="A1040" s="11"/>
      <c r="B1040" s="10">
        <v>43818</v>
      </c>
      <c r="C1040" s="2">
        <v>4.5</v>
      </c>
      <c r="D1040" s="2">
        <v>4.5</v>
      </c>
      <c r="E1040" s="2">
        <v>250</v>
      </c>
      <c r="F1040" s="2">
        <v>4.5</v>
      </c>
      <c r="G1040" s="2">
        <v>1125</v>
      </c>
      <c r="H1040" s="16">
        <f t="shared" si="16"/>
        <v>0</v>
      </c>
    </row>
    <row r="1041" spans="1:8" ht="13.5" x14ac:dyDescent="0.25">
      <c r="A1041" s="11"/>
      <c r="B1041" s="10">
        <v>43819</v>
      </c>
      <c r="C1041" s="2">
        <v>4.5999999999999996</v>
      </c>
      <c r="D1041" s="2">
        <v>4.5999999999999996</v>
      </c>
      <c r="E1041" s="2">
        <v>550</v>
      </c>
      <c r="F1041" s="2">
        <v>4.5999999999999996</v>
      </c>
      <c r="G1041" s="2">
        <v>2530</v>
      </c>
      <c r="H1041" s="16">
        <f t="shared" si="16"/>
        <v>2.2222222222222143E-2</v>
      </c>
    </row>
    <row r="1042" spans="1:8" ht="13.5" x14ac:dyDescent="0.25">
      <c r="A1042" s="11"/>
      <c r="B1042" s="10">
        <v>43822</v>
      </c>
      <c r="C1042" s="2">
        <v>4.63</v>
      </c>
      <c r="D1042" s="2">
        <v>4.63</v>
      </c>
      <c r="E1042" s="2">
        <v>150</v>
      </c>
      <c r="F1042" s="2">
        <v>4.63</v>
      </c>
      <c r="G1042" s="2">
        <v>694.5</v>
      </c>
      <c r="H1042" s="16">
        <f t="shared" si="16"/>
        <v>6.5217391304348369E-3</v>
      </c>
    </row>
    <row r="1043" spans="1:8" ht="13.5" x14ac:dyDescent="0.25">
      <c r="A1043" s="11"/>
      <c r="B1043" s="10">
        <v>43823</v>
      </c>
      <c r="C1043" s="2">
        <v>4.6399999999999997</v>
      </c>
      <c r="D1043" s="2">
        <v>4.6399999999999997</v>
      </c>
      <c r="E1043" s="2">
        <v>140</v>
      </c>
      <c r="F1043" s="2">
        <v>4.6321000000000003</v>
      </c>
      <c r="G1043" s="2">
        <v>648.49400000000003</v>
      </c>
      <c r="H1043" s="16">
        <f t="shared" si="16"/>
        <v>2.1598272138228483E-3</v>
      </c>
    </row>
    <row r="1044" spans="1:8" ht="13.5" x14ac:dyDescent="0.25">
      <c r="A1044" s="11"/>
      <c r="B1044" s="10">
        <v>43824</v>
      </c>
      <c r="C1044" s="2">
        <v>4.51</v>
      </c>
      <c r="D1044" s="2">
        <v>4.51</v>
      </c>
      <c r="E1044" s="2">
        <v>350</v>
      </c>
      <c r="F1044" s="2">
        <v>4.51</v>
      </c>
      <c r="G1044" s="2">
        <v>1578.5</v>
      </c>
      <c r="H1044" s="16">
        <f t="shared" si="16"/>
        <v>-2.8017241379310324E-2</v>
      </c>
    </row>
    <row r="1045" spans="1:8" ht="13.5" x14ac:dyDescent="0.25">
      <c r="A1045" s="11"/>
      <c r="B1045" s="10">
        <v>43825</v>
      </c>
      <c r="C1045" s="2">
        <v>4.6500000000000004</v>
      </c>
      <c r="D1045" s="2">
        <v>4.6500000000000004</v>
      </c>
      <c r="E1045" s="2">
        <v>136</v>
      </c>
      <c r="F1045" s="2">
        <v>4.6500000000000004</v>
      </c>
      <c r="G1045" s="2">
        <v>632.4</v>
      </c>
      <c r="H1045" s="16">
        <f t="shared" si="16"/>
        <v>3.1042128603104339E-2</v>
      </c>
    </row>
    <row r="1046" spans="1:8" ht="13.5" x14ac:dyDescent="0.25">
      <c r="A1046" s="11"/>
      <c r="B1046" s="10">
        <v>43826</v>
      </c>
      <c r="C1046" s="2">
        <v>4.82</v>
      </c>
      <c r="D1046" s="2">
        <v>4.82</v>
      </c>
      <c r="E1046" s="2">
        <v>402</v>
      </c>
      <c r="F1046" s="2">
        <v>4.7005999999999997</v>
      </c>
      <c r="G1046" s="2">
        <v>1889.6412</v>
      </c>
      <c r="H1046" s="16">
        <f t="shared" si="16"/>
        <v>3.6559139784946217E-2</v>
      </c>
    </row>
    <row r="1047" spans="1:8" ht="13.5" x14ac:dyDescent="0.25">
      <c r="A1047" s="11"/>
      <c r="B1047" s="10">
        <v>43829</v>
      </c>
      <c r="C1047" s="2">
        <v>4.82</v>
      </c>
      <c r="D1047" s="2">
        <v>4.82</v>
      </c>
      <c r="E1047" s="2">
        <v>355</v>
      </c>
      <c r="F1047" s="2">
        <v>4.82</v>
      </c>
      <c r="G1047" s="2">
        <v>1711.1</v>
      </c>
      <c r="H1047" s="16">
        <f t="shared" si="16"/>
        <v>0</v>
      </c>
    </row>
    <row r="1048" spans="1:8" ht="13.5" x14ac:dyDescent="0.25">
      <c r="A1048" s="11"/>
      <c r="B1048" s="10">
        <v>43830</v>
      </c>
      <c r="C1048" s="2">
        <v>5.03</v>
      </c>
      <c r="D1048" s="2">
        <v>5.03</v>
      </c>
      <c r="E1048" s="2">
        <v>1777</v>
      </c>
      <c r="F1048" s="2">
        <v>5.0152000000000001</v>
      </c>
      <c r="G1048" s="2">
        <v>8912.0103999999992</v>
      </c>
      <c r="H1048" s="16">
        <f t="shared" si="16"/>
        <v>4.3568464730290447E-2</v>
      </c>
    </row>
    <row r="1049" spans="1:8" ht="13.5" x14ac:dyDescent="0.25">
      <c r="A1049" s="11"/>
      <c r="B1049" s="10">
        <v>43832</v>
      </c>
      <c r="C1049" s="2">
        <v>5.25</v>
      </c>
      <c r="D1049" s="2">
        <v>5.25</v>
      </c>
      <c r="E1049" s="2">
        <v>574</v>
      </c>
      <c r="F1049" s="2">
        <v>5.25</v>
      </c>
      <c r="G1049" s="2">
        <v>3013.5</v>
      </c>
      <c r="H1049" s="16">
        <f t="shared" si="16"/>
        <v>4.3737574552683844E-2</v>
      </c>
    </row>
    <row r="1050" spans="1:8" ht="13.5" x14ac:dyDescent="0.25">
      <c r="A1050" s="11"/>
      <c r="B1050" s="10">
        <v>43833</v>
      </c>
      <c r="C1050" s="2">
        <v>5.24</v>
      </c>
      <c r="D1050" s="2">
        <v>5.24</v>
      </c>
      <c r="E1050" s="2">
        <v>4</v>
      </c>
      <c r="F1050" s="2">
        <v>5.48</v>
      </c>
      <c r="G1050" s="2">
        <v>21.92</v>
      </c>
      <c r="H1050" s="16">
        <f t="shared" si="16"/>
        <v>-1.9047619047618642E-3</v>
      </c>
    </row>
    <row r="1051" spans="1:8" ht="13.5" x14ac:dyDescent="0.25">
      <c r="A1051" s="11"/>
      <c r="B1051" s="10">
        <v>43836</v>
      </c>
      <c r="C1051" s="2">
        <v>5.09</v>
      </c>
      <c r="D1051" s="2">
        <v>5.09</v>
      </c>
      <c r="E1051" s="2">
        <v>0</v>
      </c>
      <c r="F1051" s="2">
        <v>0</v>
      </c>
      <c r="G1051" s="2">
        <v>0</v>
      </c>
      <c r="H1051" s="16">
        <f t="shared" si="16"/>
        <v>-2.8625954198473347E-2</v>
      </c>
    </row>
    <row r="1052" spans="1:8" ht="13.5" x14ac:dyDescent="0.25">
      <c r="A1052" s="11"/>
      <c r="B1052" s="10">
        <v>43837</v>
      </c>
      <c r="C1052" s="2">
        <v>4.87</v>
      </c>
      <c r="D1052" s="2">
        <v>4.87</v>
      </c>
      <c r="E1052" s="2">
        <v>0</v>
      </c>
      <c r="F1052" s="2">
        <v>0</v>
      </c>
      <c r="G1052" s="2">
        <v>0</v>
      </c>
      <c r="H1052" s="16">
        <f t="shared" si="16"/>
        <v>-4.3222003929273035E-2</v>
      </c>
    </row>
    <row r="1053" spans="1:8" ht="13.5" x14ac:dyDescent="0.25">
      <c r="A1053" s="11"/>
      <c r="B1053" s="10">
        <v>43838</v>
      </c>
      <c r="C1053" s="2">
        <v>4.66</v>
      </c>
      <c r="D1053" s="2">
        <v>4.66</v>
      </c>
      <c r="E1053" s="2">
        <v>12</v>
      </c>
      <c r="F1053" s="2">
        <v>4.66</v>
      </c>
      <c r="G1053" s="2">
        <v>55.92</v>
      </c>
      <c r="H1053" s="16">
        <f t="shared" si="16"/>
        <v>-4.3121149897330589E-2</v>
      </c>
    </row>
    <row r="1054" spans="1:8" ht="13.5" x14ac:dyDescent="0.25">
      <c r="A1054" s="11"/>
      <c r="B1054" s="10">
        <v>43839</v>
      </c>
      <c r="C1054" s="2">
        <v>4.66</v>
      </c>
      <c r="D1054" s="2">
        <v>4.66</v>
      </c>
      <c r="E1054" s="2">
        <v>0</v>
      </c>
      <c r="F1054" s="2">
        <v>0</v>
      </c>
      <c r="G1054" s="2">
        <v>0</v>
      </c>
      <c r="H1054" s="16">
        <f t="shared" si="16"/>
        <v>0</v>
      </c>
    </row>
    <row r="1055" spans="1:8" ht="13.5" x14ac:dyDescent="0.25">
      <c r="A1055" s="11"/>
      <c r="B1055" s="10">
        <v>43840</v>
      </c>
      <c r="C1055" s="2">
        <v>4.66</v>
      </c>
      <c r="D1055" s="2">
        <v>4.66</v>
      </c>
      <c r="E1055" s="2">
        <v>0</v>
      </c>
      <c r="F1055" s="2">
        <v>0</v>
      </c>
      <c r="G1055" s="2">
        <v>0</v>
      </c>
      <c r="H1055" s="16">
        <f t="shared" si="16"/>
        <v>0</v>
      </c>
    </row>
    <row r="1056" spans="1:8" ht="13.5" x14ac:dyDescent="0.25">
      <c r="A1056" s="11"/>
      <c r="B1056" s="10">
        <v>43843</v>
      </c>
      <c r="C1056" s="2">
        <v>4.46</v>
      </c>
      <c r="D1056" s="2">
        <v>4.46</v>
      </c>
      <c r="E1056" s="2">
        <v>0</v>
      </c>
      <c r="F1056" s="2">
        <v>0</v>
      </c>
      <c r="G1056" s="2">
        <v>0</v>
      </c>
      <c r="H1056" s="16">
        <f t="shared" si="16"/>
        <v>-4.2918454935622352E-2</v>
      </c>
    </row>
    <row r="1057" spans="1:8" ht="13.5" x14ac:dyDescent="0.25">
      <c r="A1057" s="11"/>
      <c r="B1057" s="10">
        <v>43845</v>
      </c>
      <c r="C1057" s="2">
        <v>4.26</v>
      </c>
      <c r="D1057" s="2">
        <v>4.26</v>
      </c>
      <c r="E1057" s="2">
        <v>0</v>
      </c>
      <c r="F1057" s="2">
        <v>0</v>
      </c>
      <c r="G1057" s="2">
        <v>0</v>
      </c>
      <c r="H1057" s="16">
        <f t="shared" si="16"/>
        <v>-4.4843049327354299E-2</v>
      </c>
    </row>
    <row r="1058" spans="1:8" ht="13.5" x14ac:dyDescent="0.25">
      <c r="A1058" s="11"/>
      <c r="B1058" s="10">
        <v>43846</v>
      </c>
      <c r="C1058" s="2">
        <v>4.07</v>
      </c>
      <c r="D1058" s="2">
        <v>4.07</v>
      </c>
      <c r="E1058" s="2">
        <v>0</v>
      </c>
      <c r="F1058" s="2">
        <v>0</v>
      </c>
      <c r="G1058" s="2">
        <v>0</v>
      </c>
      <c r="H1058" s="16">
        <f t="shared" si="16"/>
        <v>-4.4600938967136038E-2</v>
      </c>
    </row>
    <row r="1059" spans="1:8" ht="13.5" x14ac:dyDescent="0.25">
      <c r="A1059" s="11"/>
      <c r="B1059" s="10">
        <v>43847</v>
      </c>
      <c r="C1059" s="2">
        <v>4</v>
      </c>
      <c r="D1059" s="2">
        <v>4</v>
      </c>
      <c r="E1059" s="2">
        <v>16</v>
      </c>
      <c r="F1059" s="2">
        <v>3.9588000000000001</v>
      </c>
      <c r="G1059" s="2">
        <v>63.340800000000002</v>
      </c>
      <c r="H1059" s="16">
        <f t="shared" si="16"/>
        <v>-1.7199017199017268E-2</v>
      </c>
    </row>
    <row r="1060" spans="1:8" ht="13.5" x14ac:dyDescent="0.25">
      <c r="A1060" s="11"/>
      <c r="B1060" s="10">
        <v>43850</v>
      </c>
      <c r="C1060" s="2">
        <v>4.18</v>
      </c>
      <c r="D1060" s="2">
        <v>4.18</v>
      </c>
      <c r="E1060" s="2">
        <v>0</v>
      </c>
      <c r="F1060" s="2">
        <v>0</v>
      </c>
      <c r="G1060" s="2">
        <v>0</v>
      </c>
      <c r="H1060" s="16">
        <f t="shared" si="16"/>
        <v>4.4999999999999929E-2</v>
      </c>
    </row>
    <row r="1061" spans="1:8" ht="13.5" x14ac:dyDescent="0.25">
      <c r="A1061" s="11"/>
      <c r="B1061" s="10">
        <v>43851</v>
      </c>
      <c r="C1061" s="2">
        <v>4.08</v>
      </c>
      <c r="D1061" s="2">
        <v>4.08</v>
      </c>
      <c r="E1061" s="2">
        <v>112</v>
      </c>
      <c r="F1061" s="2">
        <v>4.08</v>
      </c>
      <c r="G1061" s="2">
        <v>456.96</v>
      </c>
      <c r="H1061" s="16">
        <f t="shared" si="16"/>
        <v>-2.3923444976076472E-2</v>
      </c>
    </row>
    <row r="1062" spans="1:8" ht="13.5" x14ac:dyDescent="0.25">
      <c r="A1062" s="11"/>
      <c r="B1062" s="10">
        <v>43852</v>
      </c>
      <c r="C1062" s="2">
        <v>3.97</v>
      </c>
      <c r="D1062" s="2">
        <v>3.97</v>
      </c>
      <c r="E1062" s="2">
        <v>508</v>
      </c>
      <c r="F1062" s="2">
        <v>3.9678</v>
      </c>
      <c r="G1062" s="2">
        <v>2015.6424</v>
      </c>
      <c r="H1062" s="16">
        <f t="shared" si="16"/>
        <v>-2.696078431372546E-2</v>
      </c>
    </row>
    <row r="1063" spans="1:8" ht="13.5" x14ac:dyDescent="0.25">
      <c r="A1063" s="11"/>
      <c r="B1063" s="10">
        <v>43853</v>
      </c>
      <c r="C1063" s="2">
        <v>3.97</v>
      </c>
      <c r="D1063" s="2">
        <v>3.97</v>
      </c>
      <c r="E1063" s="2">
        <v>122</v>
      </c>
      <c r="F1063" s="2">
        <v>3.97</v>
      </c>
      <c r="G1063" s="2">
        <v>484.34</v>
      </c>
      <c r="H1063" s="16">
        <f t="shared" si="16"/>
        <v>0</v>
      </c>
    </row>
    <row r="1064" spans="1:8" ht="13.5" x14ac:dyDescent="0.25">
      <c r="A1064" s="11"/>
      <c r="B1064" s="10">
        <v>43854</v>
      </c>
      <c r="C1064" s="2">
        <v>4.1399999999999997</v>
      </c>
      <c r="D1064" s="2">
        <v>4.1399999999999997</v>
      </c>
      <c r="E1064" s="2">
        <v>0</v>
      </c>
      <c r="F1064" s="2">
        <v>0</v>
      </c>
      <c r="G1064" s="2">
        <v>0</v>
      </c>
      <c r="H1064" s="16">
        <f t="shared" si="16"/>
        <v>4.2821158690176192E-2</v>
      </c>
    </row>
    <row r="1065" spans="1:8" ht="13.5" x14ac:dyDescent="0.25">
      <c r="A1065" s="11"/>
      <c r="B1065" s="10">
        <v>43857</v>
      </c>
      <c r="C1065" s="2">
        <v>4.1399999999999997</v>
      </c>
      <c r="D1065" s="2">
        <v>4.1399999999999997</v>
      </c>
      <c r="E1065" s="2">
        <v>0</v>
      </c>
      <c r="F1065" s="2">
        <v>0</v>
      </c>
      <c r="G1065" s="2">
        <v>0</v>
      </c>
      <c r="H1065" s="16">
        <f t="shared" si="16"/>
        <v>0</v>
      </c>
    </row>
    <row r="1066" spans="1:8" ht="13.5" x14ac:dyDescent="0.25">
      <c r="A1066" s="11"/>
      <c r="B1066" s="10">
        <v>43858</v>
      </c>
      <c r="C1066" s="2">
        <v>4.1399999999999997</v>
      </c>
      <c r="D1066" s="2">
        <v>4.1399999999999997</v>
      </c>
      <c r="E1066" s="2">
        <v>0</v>
      </c>
      <c r="F1066" s="2">
        <v>0</v>
      </c>
      <c r="G1066" s="2">
        <v>0</v>
      </c>
      <c r="H1066" s="16">
        <f t="shared" si="16"/>
        <v>0</v>
      </c>
    </row>
    <row r="1067" spans="1:8" ht="13.5" x14ac:dyDescent="0.25">
      <c r="A1067" s="11"/>
      <c r="B1067" s="10">
        <v>43859</v>
      </c>
      <c r="C1067" s="2">
        <v>4.1399999999999997</v>
      </c>
      <c r="D1067" s="2">
        <v>4.1399999999999997</v>
      </c>
      <c r="E1067" s="2">
        <v>0</v>
      </c>
      <c r="F1067" s="2">
        <v>0</v>
      </c>
      <c r="G1067" s="2">
        <v>0</v>
      </c>
      <c r="H1067" s="16">
        <f t="shared" si="16"/>
        <v>0</v>
      </c>
    </row>
    <row r="1068" spans="1:8" ht="13.5" x14ac:dyDescent="0.25">
      <c r="A1068" s="11"/>
      <c r="B1068" s="10">
        <v>43860</v>
      </c>
      <c r="C1068" s="2">
        <v>4.1399999999999997</v>
      </c>
      <c r="D1068" s="2">
        <v>4.1399999999999997</v>
      </c>
      <c r="E1068" s="2">
        <v>0</v>
      </c>
      <c r="F1068" s="2">
        <v>0</v>
      </c>
      <c r="G1068" s="2">
        <v>0</v>
      </c>
      <c r="H1068" s="16">
        <f t="shared" si="16"/>
        <v>0</v>
      </c>
    </row>
    <row r="1069" spans="1:8" ht="13.5" x14ac:dyDescent="0.25">
      <c r="A1069" s="11"/>
      <c r="B1069" s="10">
        <v>43861</v>
      </c>
      <c r="C1069" s="2">
        <v>4.1399999999999997</v>
      </c>
      <c r="D1069" s="2">
        <v>4.1399999999999997</v>
      </c>
      <c r="E1069" s="2">
        <v>0</v>
      </c>
      <c r="F1069" s="2">
        <v>0</v>
      </c>
      <c r="G1069" s="2">
        <v>0</v>
      </c>
      <c r="H1069" s="16">
        <f t="shared" si="16"/>
        <v>0</v>
      </c>
    </row>
    <row r="1070" spans="1:8" ht="13.5" x14ac:dyDescent="0.25">
      <c r="A1070" s="11"/>
      <c r="B1070" s="10">
        <v>43864</v>
      </c>
      <c r="C1070" s="2">
        <v>4.26</v>
      </c>
      <c r="D1070" s="2">
        <v>4.26</v>
      </c>
      <c r="E1070" s="2">
        <v>0</v>
      </c>
      <c r="F1070" s="2">
        <v>0</v>
      </c>
      <c r="G1070" s="2">
        <v>0</v>
      </c>
      <c r="H1070" s="16">
        <f t="shared" si="16"/>
        <v>2.898550724637684E-2</v>
      </c>
    </row>
    <row r="1071" spans="1:8" ht="13.5" x14ac:dyDescent="0.25">
      <c r="A1071" s="11"/>
      <c r="B1071" s="10">
        <v>43865</v>
      </c>
      <c r="C1071" s="2">
        <v>4.38</v>
      </c>
      <c r="D1071" s="2">
        <v>4.38</v>
      </c>
      <c r="E1071" s="2">
        <v>0</v>
      </c>
      <c r="F1071" s="2">
        <v>0</v>
      </c>
      <c r="G1071" s="2">
        <v>0</v>
      </c>
      <c r="H1071" s="16">
        <f t="shared" si="16"/>
        <v>2.8169014084507067E-2</v>
      </c>
    </row>
    <row r="1072" spans="1:8" ht="13.5" x14ac:dyDescent="0.25">
      <c r="A1072" s="11"/>
      <c r="B1072" s="10">
        <v>43866</v>
      </c>
      <c r="C1072" s="2">
        <v>4.57</v>
      </c>
      <c r="D1072" s="2">
        <v>4.57</v>
      </c>
      <c r="E1072" s="2">
        <v>0</v>
      </c>
      <c r="F1072" s="2">
        <v>0</v>
      </c>
      <c r="G1072" s="2">
        <v>0</v>
      </c>
      <c r="H1072" s="16">
        <f t="shared" si="16"/>
        <v>4.3378995433790042E-2</v>
      </c>
    </row>
    <row r="1073" spans="1:8" ht="13.5" x14ac:dyDescent="0.25">
      <c r="A1073" s="11"/>
      <c r="B1073" s="10">
        <v>43867</v>
      </c>
      <c r="C1073" s="2">
        <v>4.59</v>
      </c>
      <c r="D1073" s="2">
        <v>4.59</v>
      </c>
      <c r="E1073" s="2">
        <v>290</v>
      </c>
      <c r="F1073" s="2">
        <v>4.59</v>
      </c>
      <c r="G1073" s="2">
        <v>1331.1</v>
      </c>
      <c r="H1073" s="16">
        <f t="shared" si="16"/>
        <v>4.3763676148795561E-3</v>
      </c>
    </row>
    <row r="1074" spans="1:8" ht="13.5" x14ac:dyDescent="0.25">
      <c r="A1074" s="11"/>
      <c r="B1074" s="10">
        <v>43868</v>
      </c>
      <c r="C1074" s="2">
        <v>4.72</v>
      </c>
      <c r="D1074" s="2">
        <v>4.72</v>
      </c>
      <c r="E1074" s="2">
        <v>23</v>
      </c>
      <c r="F1074" s="2">
        <v>4.59</v>
      </c>
      <c r="G1074" s="2">
        <v>105.57</v>
      </c>
      <c r="H1074" s="16">
        <f t="shared" si="16"/>
        <v>2.8322440087145948E-2</v>
      </c>
    </row>
    <row r="1075" spans="1:8" ht="13.5" x14ac:dyDescent="0.25">
      <c r="A1075" s="11"/>
      <c r="B1075" s="10">
        <v>43871</v>
      </c>
      <c r="C1075" s="2">
        <v>4.93</v>
      </c>
      <c r="D1075" s="2">
        <v>4.93</v>
      </c>
      <c r="E1075" s="2">
        <v>0</v>
      </c>
      <c r="F1075" s="2">
        <v>0</v>
      </c>
      <c r="G1075" s="2">
        <v>0</v>
      </c>
      <c r="H1075" s="16">
        <f t="shared" si="16"/>
        <v>4.4491525423728806E-2</v>
      </c>
    </row>
    <row r="1076" spans="1:8" ht="13.5" x14ac:dyDescent="0.25">
      <c r="A1076" s="11"/>
      <c r="B1076" s="10">
        <v>43872</v>
      </c>
      <c r="C1076" s="2">
        <v>4.9800000000000004</v>
      </c>
      <c r="D1076" s="2">
        <v>4.9800000000000004</v>
      </c>
      <c r="E1076" s="2">
        <v>11</v>
      </c>
      <c r="F1076" s="2">
        <v>4.9800000000000004</v>
      </c>
      <c r="G1076" s="2">
        <v>54.78</v>
      </c>
      <c r="H1076" s="16">
        <f t="shared" si="16"/>
        <v>1.014198782961475E-2</v>
      </c>
    </row>
    <row r="1077" spans="1:8" ht="13.5" x14ac:dyDescent="0.25">
      <c r="A1077" s="11"/>
      <c r="B1077" s="10">
        <v>43873</v>
      </c>
      <c r="C1077" s="2">
        <v>4.9800000000000004</v>
      </c>
      <c r="D1077" s="2">
        <v>4.9800000000000004</v>
      </c>
      <c r="E1077" s="2">
        <v>0</v>
      </c>
      <c r="F1077" s="2">
        <v>0</v>
      </c>
      <c r="G1077" s="2">
        <v>0</v>
      </c>
      <c r="H1077" s="16">
        <f t="shared" si="16"/>
        <v>0</v>
      </c>
    </row>
    <row r="1078" spans="1:8" ht="13.5" x14ac:dyDescent="0.25">
      <c r="A1078" s="11"/>
      <c r="B1078" s="10">
        <v>43874</v>
      </c>
      <c r="C1078" s="2">
        <v>4.9800000000000004</v>
      </c>
      <c r="D1078" s="2">
        <v>4.9800000000000004</v>
      </c>
      <c r="E1078" s="2">
        <v>0</v>
      </c>
      <c r="F1078" s="2">
        <v>0</v>
      </c>
      <c r="G1078" s="2">
        <v>0</v>
      </c>
      <c r="H1078" s="16">
        <f t="shared" si="16"/>
        <v>0</v>
      </c>
    </row>
    <row r="1079" spans="1:8" ht="13.5" x14ac:dyDescent="0.25">
      <c r="A1079" s="11"/>
      <c r="B1079" s="10">
        <v>43875</v>
      </c>
      <c r="C1079" s="2">
        <v>4.9800000000000004</v>
      </c>
      <c r="D1079" s="2">
        <v>4.9800000000000004</v>
      </c>
      <c r="E1079" s="2">
        <v>31</v>
      </c>
      <c r="F1079" s="2">
        <v>4.9781000000000004</v>
      </c>
      <c r="G1079" s="2">
        <v>154.3211</v>
      </c>
      <c r="H1079" s="16">
        <f t="shared" si="16"/>
        <v>0</v>
      </c>
    </row>
    <row r="1080" spans="1:8" ht="13.5" x14ac:dyDescent="0.25">
      <c r="A1080" s="11"/>
      <c r="B1080" s="10">
        <v>43878</v>
      </c>
      <c r="C1080" s="2">
        <v>4.9800000000000004</v>
      </c>
      <c r="D1080" s="2">
        <v>4.9800000000000004</v>
      </c>
      <c r="E1080" s="2">
        <v>125</v>
      </c>
      <c r="F1080" s="2">
        <v>4.9800000000000004</v>
      </c>
      <c r="G1080" s="2">
        <v>622.5</v>
      </c>
      <c r="H1080" s="16">
        <f t="shared" si="16"/>
        <v>0</v>
      </c>
    </row>
    <row r="1081" spans="1:8" ht="13.5" x14ac:dyDescent="0.25">
      <c r="A1081" s="11"/>
      <c r="B1081" s="10">
        <v>43879</v>
      </c>
      <c r="C1081" s="2">
        <v>4.96</v>
      </c>
      <c r="D1081" s="2">
        <v>4.96</v>
      </c>
      <c r="E1081" s="2">
        <v>460</v>
      </c>
      <c r="F1081" s="2">
        <v>4.96</v>
      </c>
      <c r="G1081" s="2">
        <v>2281.6</v>
      </c>
      <c r="H1081" s="16">
        <f t="shared" si="16"/>
        <v>-4.0160642570282049E-3</v>
      </c>
    </row>
    <row r="1082" spans="1:8" ht="13.5" x14ac:dyDescent="0.25">
      <c r="A1082" s="11"/>
      <c r="B1082" s="10">
        <v>43880</v>
      </c>
      <c r="C1082" s="2">
        <v>4.99</v>
      </c>
      <c r="D1082" s="2">
        <v>4.99</v>
      </c>
      <c r="E1082" s="2">
        <v>125</v>
      </c>
      <c r="F1082" s="2">
        <v>4.9880000000000004</v>
      </c>
      <c r="G1082" s="2">
        <v>623.5</v>
      </c>
      <c r="H1082" s="16">
        <f t="shared" si="16"/>
        <v>6.0483870967742437E-3</v>
      </c>
    </row>
    <row r="1083" spans="1:8" ht="13.5" x14ac:dyDescent="0.25">
      <c r="A1083" s="11"/>
      <c r="B1083" s="10">
        <v>43881</v>
      </c>
      <c r="C1083" s="2">
        <v>4.99</v>
      </c>
      <c r="D1083" s="2">
        <v>4.99</v>
      </c>
      <c r="E1083" s="2">
        <v>220</v>
      </c>
      <c r="F1083" s="2">
        <v>4.99</v>
      </c>
      <c r="G1083" s="2">
        <v>1097.8</v>
      </c>
      <c r="H1083" s="16">
        <f t="shared" si="16"/>
        <v>0</v>
      </c>
    </row>
    <row r="1084" spans="1:8" ht="13.5" x14ac:dyDescent="0.25">
      <c r="A1084" s="11"/>
      <c r="B1084" s="10">
        <v>43882</v>
      </c>
      <c r="C1084" s="2">
        <v>5</v>
      </c>
      <c r="D1084" s="2">
        <v>5</v>
      </c>
      <c r="E1084" s="2">
        <v>80</v>
      </c>
      <c r="F1084" s="2">
        <v>5</v>
      </c>
      <c r="G1084" s="2">
        <v>400</v>
      </c>
      <c r="H1084" s="16">
        <f t="shared" si="16"/>
        <v>2.0040080160320215E-3</v>
      </c>
    </row>
    <row r="1085" spans="1:8" ht="13.5" x14ac:dyDescent="0.25">
      <c r="A1085" s="11"/>
      <c r="B1085" s="10">
        <v>43885</v>
      </c>
      <c r="C1085" s="2">
        <v>5.15</v>
      </c>
      <c r="D1085" s="2">
        <v>5.15</v>
      </c>
      <c r="E1085" s="2">
        <v>920</v>
      </c>
      <c r="F1085" s="2">
        <v>5.0815000000000001</v>
      </c>
      <c r="G1085" s="2">
        <v>4674.9799999999996</v>
      </c>
      <c r="H1085" s="16">
        <f t="shared" si="16"/>
        <v>3.0000000000000072E-2</v>
      </c>
    </row>
    <row r="1086" spans="1:8" ht="13.5" x14ac:dyDescent="0.25">
      <c r="A1086" s="11"/>
      <c r="B1086" s="10">
        <v>43886</v>
      </c>
      <c r="C1086" s="2">
        <v>5.39</v>
      </c>
      <c r="D1086" s="2">
        <v>5.39</v>
      </c>
      <c r="E1086" s="2">
        <v>1421</v>
      </c>
      <c r="F1086" s="2">
        <v>5.3783000000000003</v>
      </c>
      <c r="G1086" s="2">
        <v>7642.5643</v>
      </c>
      <c r="H1086" s="16">
        <f t="shared" si="16"/>
        <v>4.6601941747572678E-2</v>
      </c>
    </row>
    <row r="1087" spans="1:8" ht="13.5" x14ac:dyDescent="0.25">
      <c r="A1087" s="11"/>
      <c r="B1087" s="10">
        <v>43887</v>
      </c>
      <c r="C1087" s="2">
        <v>5.54</v>
      </c>
      <c r="D1087" s="2">
        <v>5.54</v>
      </c>
      <c r="E1087" s="2">
        <v>160</v>
      </c>
      <c r="F1087" s="2">
        <v>5.54</v>
      </c>
      <c r="G1087" s="2">
        <v>886.4</v>
      </c>
      <c r="H1087" s="16">
        <f t="shared" si="16"/>
        <v>2.7829313543599327E-2</v>
      </c>
    </row>
    <row r="1088" spans="1:8" ht="13.5" x14ac:dyDescent="0.25">
      <c r="A1088" s="11"/>
      <c r="B1088" s="10">
        <v>43888</v>
      </c>
      <c r="C1088" s="2">
        <v>5.59</v>
      </c>
      <c r="D1088" s="2">
        <v>5.59</v>
      </c>
      <c r="E1088" s="2">
        <v>80</v>
      </c>
      <c r="F1088" s="2">
        <v>5.59</v>
      </c>
      <c r="G1088" s="2">
        <v>447.2</v>
      </c>
      <c r="H1088" s="16">
        <f t="shared" si="16"/>
        <v>9.0252707581227123E-3</v>
      </c>
    </row>
    <row r="1089" spans="1:8" ht="13.5" x14ac:dyDescent="0.25">
      <c r="A1089" s="11"/>
      <c r="B1089" s="10">
        <v>43889</v>
      </c>
      <c r="C1089" s="2">
        <v>5.59</v>
      </c>
      <c r="D1089" s="2">
        <v>5.59</v>
      </c>
      <c r="E1089" s="2">
        <v>215</v>
      </c>
      <c r="F1089" s="2">
        <v>5.59</v>
      </c>
      <c r="G1089" s="2">
        <v>1201.8499999999999</v>
      </c>
      <c r="H1089" s="16">
        <f t="shared" si="16"/>
        <v>0</v>
      </c>
    </row>
    <row r="1090" spans="1:8" ht="13.5" x14ac:dyDescent="0.25">
      <c r="A1090" s="11"/>
      <c r="B1090" s="10">
        <v>43892</v>
      </c>
      <c r="C1090" s="2">
        <v>5.92</v>
      </c>
      <c r="D1090" s="2">
        <v>5.92</v>
      </c>
      <c r="E1090" s="2">
        <v>311</v>
      </c>
      <c r="F1090" s="2">
        <v>5.7823000000000002</v>
      </c>
      <c r="G1090" s="2">
        <v>1798.2953</v>
      </c>
      <c r="H1090" s="16">
        <f t="shared" si="16"/>
        <v>5.9033989266547418E-2</v>
      </c>
    </row>
    <row r="1091" spans="1:8" ht="13.5" x14ac:dyDescent="0.25">
      <c r="A1091" s="11"/>
      <c r="B1091" s="10">
        <v>43893</v>
      </c>
      <c r="C1091" s="2">
        <v>6.2</v>
      </c>
      <c r="D1091" s="2">
        <v>6.2</v>
      </c>
      <c r="E1091" s="2">
        <v>85</v>
      </c>
      <c r="F1091" s="2">
        <v>5.9924999999999997</v>
      </c>
      <c r="G1091" s="2">
        <v>509.36250000000001</v>
      </c>
      <c r="H1091" s="16">
        <f t="shared" si="16"/>
        <v>4.7297297297297342E-2</v>
      </c>
    </row>
    <row r="1092" spans="1:8" ht="13.5" x14ac:dyDescent="0.25">
      <c r="A1092" s="11"/>
      <c r="B1092" s="10">
        <v>43894</v>
      </c>
      <c r="C1092" s="2">
        <v>6.02</v>
      </c>
      <c r="D1092" s="2">
        <v>6.02</v>
      </c>
      <c r="E1092" s="2">
        <v>80</v>
      </c>
      <c r="F1092" s="2">
        <v>6.0244999999999997</v>
      </c>
      <c r="G1092" s="2">
        <v>481.96</v>
      </c>
      <c r="H1092" s="16">
        <f t="shared" si="16"/>
        <v>-2.9032258064516224E-2</v>
      </c>
    </row>
    <row r="1093" spans="1:8" ht="13.5" x14ac:dyDescent="0.25">
      <c r="A1093" s="11"/>
      <c r="B1093" s="10">
        <v>43895</v>
      </c>
      <c r="C1093" s="2">
        <v>6.01</v>
      </c>
      <c r="D1093" s="2">
        <v>6.01</v>
      </c>
      <c r="E1093" s="2">
        <v>1</v>
      </c>
      <c r="F1093" s="2">
        <v>6.19</v>
      </c>
      <c r="G1093" s="2">
        <v>6.19</v>
      </c>
      <c r="H1093" s="16">
        <f t="shared" si="16"/>
        <v>-1.661129568106277E-3</v>
      </c>
    </row>
    <row r="1094" spans="1:8" ht="13.5" x14ac:dyDescent="0.25">
      <c r="A1094" s="11"/>
      <c r="B1094" s="10">
        <v>43896</v>
      </c>
      <c r="C1094" s="2">
        <v>5.85</v>
      </c>
      <c r="D1094" s="2">
        <v>5.85</v>
      </c>
      <c r="E1094" s="2">
        <v>56</v>
      </c>
      <c r="F1094" s="2">
        <v>5.8670999999999998</v>
      </c>
      <c r="G1094" s="2">
        <v>328.55759999999998</v>
      </c>
      <c r="H1094" s="16">
        <f t="shared" si="16"/>
        <v>-2.662229617304495E-2</v>
      </c>
    </row>
    <row r="1095" spans="1:8" ht="13.5" x14ac:dyDescent="0.25">
      <c r="A1095" s="11"/>
      <c r="B1095" s="10">
        <v>43899</v>
      </c>
      <c r="C1095" s="2">
        <v>5.68</v>
      </c>
      <c r="D1095" s="2">
        <v>5.68</v>
      </c>
      <c r="E1095" s="2">
        <v>0</v>
      </c>
      <c r="F1095" s="2">
        <v>0</v>
      </c>
      <c r="G1095" s="2">
        <v>0</v>
      </c>
      <c r="H1095" s="16">
        <f t="shared" ref="H1095:H1158" si="17">(D1095-D1094)/D1094</f>
        <v>-2.905982905982905E-2</v>
      </c>
    </row>
    <row r="1096" spans="1:8" ht="13.5" x14ac:dyDescent="0.25">
      <c r="A1096" s="11"/>
      <c r="B1096" s="10">
        <v>43900</v>
      </c>
      <c r="C1096" s="2">
        <v>5.43</v>
      </c>
      <c r="D1096" s="2">
        <v>5.43</v>
      </c>
      <c r="E1096" s="2">
        <v>0</v>
      </c>
      <c r="F1096" s="2">
        <v>0</v>
      </c>
      <c r="G1096" s="2">
        <v>0</v>
      </c>
      <c r="H1096" s="16">
        <f t="shared" si="17"/>
        <v>-4.4014084507042257E-2</v>
      </c>
    </row>
    <row r="1097" spans="1:8" ht="13.5" x14ac:dyDescent="0.25">
      <c r="A1097" s="11"/>
      <c r="B1097" s="10">
        <v>43901</v>
      </c>
      <c r="C1097" s="2">
        <v>5.19</v>
      </c>
      <c r="D1097" s="2">
        <v>5.19</v>
      </c>
      <c r="E1097" s="2">
        <v>2</v>
      </c>
      <c r="F1097" s="2">
        <v>5.19</v>
      </c>
      <c r="G1097" s="2">
        <v>10.38</v>
      </c>
      <c r="H1097" s="16">
        <f t="shared" si="17"/>
        <v>-4.419889502762419E-2</v>
      </c>
    </row>
    <row r="1098" spans="1:8" ht="13.5" x14ac:dyDescent="0.25">
      <c r="A1098" s="11"/>
      <c r="B1098" s="10">
        <v>43902</v>
      </c>
      <c r="C1098" s="2">
        <v>5.19</v>
      </c>
      <c r="D1098" s="2">
        <v>5.19</v>
      </c>
      <c r="E1098" s="2">
        <v>20</v>
      </c>
      <c r="F1098" s="2">
        <v>5.19</v>
      </c>
      <c r="G1098" s="2">
        <v>103.8</v>
      </c>
      <c r="H1098" s="16">
        <f t="shared" si="17"/>
        <v>0</v>
      </c>
    </row>
    <row r="1099" spans="1:8" ht="13.5" x14ac:dyDescent="0.25">
      <c r="A1099" s="11"/>
      <c r="B1099" s="10">
        <v>43903</v>
      </c>
      <c r="C1099" s="2">
        <v>5.04</v>
      </c>
      <c r="D1099" s="2">
        <v>5.04</v>
      </c>
      <c r="E1099" s="2">
        <v>0</v>
      </c>
      <c r="F1099" s="2">
        <v>0</v>
      </c>
      <c r="G1099" s="2">
        <v>0</v>
      </c>
      <c r="H1099" s="16">
        <f t="shared" si="17"/>
        <v>-2.8901734104046308E-2</v>
      </c>
    </row>
    <row r="1100" spans="1:8" ht="13.5" x14ac:dyDescent="0.25">
      <c r="A1100" s="11"/>
      <c r="B1100" s="10">
        <v>43906</v>
      </c>
      <c r="C1100" s="2">
        <v>5.04</v>
      </c>
      <c r="D1100" s="2">
        <v>5.04</v>
      </c>
      <c r="E1100" s="2">
        <v>42</v>
      </c>
      <c r="F1100" s="2">
        <v>5.0347999999999997</v>
      </c>
      <c r="G1100" s="2">
        <v>211.4616</v>
      </c>
      <c r="H1100" s="16">
        <f t="shared" si="17"/>
        <v>0</v>
      </c>
    </row>
    <row r="1101" spans="1:8" ht="13.5" x14ac:dyDescent="0.25">
      <c r="A1101" s="11"/>
      <c r="B1101" s="10">
        <v>43907</v>
      </c>
      <c r="C1101" s="2">
        <v>5.04</v>
      </c>
      <c r="D1101" s="2">
        <v>5.04</v>
      </c>
      <c r="E1101" s="2">
        <v>0</v>
      </c>
      <c r="F1101" s="2">
        <v>0</v>
      </c>
      <c r="G1101" s="2">
        <v>0</v>
      </c>
      <c r="H1101" s="16">
        <f t="shared" si="17"/>
        <v>0</v>
      </c>
    </row>
    <row r="1102" spans="1:8" ht="13.5" x14ac:dyDescent="0.25">
      <c r="A1102" s="11"/>
      <c r="B1102" s="10">
        <v>43908</v>
      </c>
      <c r="C1102" s="2">
        <v>5.04</v>
      </c>
      <c r="D1102" s="2">
        <v>5.04</v>
      </c>
      <c r="E1102" s="2">
        <v>0</v>
      </c>
      <c r="F1102" s="2">
        <v>0</v>
      </c>
      <c r="G1102" s="2">
        <v>0</v>
      </c>
      <c r="H1102" s="16">
        <f t="shared" si="17"/>
        <v>0</v>
      </c>
    </row>
    <row r="1103" spans="1:8" ht="13.5" x14ac:dyDescent="0.25">
      <c r="A1103" s="11"/>
      <c r="B1103" s="10">
        <v>43909</v>
      </c>
      <c r="C1103" s="2">
        <v>4.8899999999999997</v>
      </c>
      <c r="D1103" s="2">
        <v>4.8899999999999997</v>
      </c>
      <c r="E1103" s="2">
        <v>30</v>
      </c>
      <c r="F1103" s="2">
        <v>4.8899999999999997</v>
      </c>
      <c r="G1103" s="2">
        <v>146.69999999999999</v>
      </c>
      <c r="H1103" s="16">
        <f t="shared" si="17"/>
        <v>-2.9761904761904833E-2</v>
      </c>
    </row>
    <row r="1104" spans="1:8" ht="13.5" x14ac:dyDescent="0.25">
      <c r="A1104" s="11"/>
      <c r="B1104" s="10">
        <v>43913</v>
      </c>
      <c r="C1104" s="2">
        <v>5.03</v>
      </c>
      <c r="D1104" s="2">
        <v>5.03</v>
      </c>
      <c r="E1104" s="2">
        <v>0</v>
      </c>
      <c r="F1104" s="2">
        <v>0</v>
      </c>
      <c r="G1104" s="2">
        <v>0</v>
      </c>
      <c r="H1104" s="16">
        <f t="shared" si="17"/>
        <v>2.8629856850715864E-2</v>
      </c>
    </row>
    <row r="1105" spans="1:8" ht="13.5" x14ac:dyDescent="0.25">
      <c r="A1105" s="11"/>
      <c r="B1105" s="10">
        <v>43914</v>
      </c>
      <c r="C1105" s="2">
        <v>5.03</v>
      </c>
      <c r="D1105" s="2">
        <v>5.03</v>
      </c>
      <c r="E1105" s="2">
        <v>50</v>
      </c>
      <c r="F1105" s="2">
        <v>5.03</v>
      </c>
      <c r="G1105" s="2">
        <v>251.5</v>
      </c>
      <c r="H1105" s="16">
        <f t="shared" si="17"/>
        <v>0</v>
      </c>
    </row>
    <row r="1106" spans="1:8" ht="13.5" x14ac:dyDescent="0.25">
      <c r="A1106" s="11"/>
      <c r="B1106" s="10">
        <v>43915</v>
      </c>
      <c r="C1106" s="2">
        <v>5.18</v>
      </c>
      <c r="D1106" s="2">
        <v>5.18</v>
      </c>
      <c r="E1106" s="2">
        <v>0</v>
      </c>
      <c r="F1106" s="2">
        <v>0</v>
      </c>
      <c r="G1106" s="2">
        <v>0</v>
      </c>
      <c r="H1106" s="16">
        <f t="shared" si="17"/>
        <v>2.9821073558648003E-2</v>
      </c>
    </row>
    <row r="1107" spans="1:8" ht="13.5" x14ac:dyDescent="0.25">
      <c r="A1107" s="11"/>
      <c r="B1107" s="10">
        <v>43916</v>
      </c>
      <c r="C1107" s="2">
        <v>5.33</v>
      </c>
      <c r="D1107" s="2">
        <v>5.33</v>
      </c>
      <c r="E1107" s="2">
        <v>0</v>
      </c>
      <c r="F1107" s="2">
        <v>0</v>
      </c>
      <c r="G1107" s="2">
        <v>0</v>
      </c>
      <c r="H1107" s="16">
        <f t="shared" si="17"/>
        <v>2.8957528957529028E-2</v>
      </c>
    </row>
    <row r="1108" spans="1:8" ht="13.5" x14ac:dyDescent="0.25">
      <c r="A1108" s="11"/>
      <c r="B1108" s="10">
        <v>43917</v>
      </c>
      <c r="C1108" s="2">
        <v>5.48</v>
      </c>
      <c r="D1108" s="2">
        <v>5.48</v>
      </c>
      <c r="E1108" s="2">
        <v>50</v>
      </c>
      <c r="F1108" s="2">
        <v>5.48</v>
      </c>
      <c r="G1108" s="2">
        <v>274</v>
      </c>
      <c r="H1108" s="16">
        <f t="shared" si="17"/>
        <v>2.8142589118198939E-2</v>
      </c>
    </row>
    <row r="1109" spans="1:8" ht="13.5" x14ac:dyDescent="0.25">
      <c r="A1109" s="11"/>
      <c r="B1109" s="10">
        <v>43920</v>
      </c>
      <c r="C1109" s="2">
        <v>5.5</v>
      </c>
      <c r="D1109" s="2">
        <v>5.5</v>
      </c>
      <c r="E1109" s="2">
        <v>200</v>
      </c>
      <c r="F1109" s="2">
        <v>5.5</v>
      </c>
      <c r="G1109" s="2">
        <v>1100</v>
      </c>
      <c r="H1109" s="16">
        <f t="shared" si="17"/>
        <v>3.6496350364962722E-3</v>
      </c>
    </row>
    <row r="1110" spans="1:8" ht="13.5" x14ac:dyDescent="0.25">
      <c r="A1110" s="11"/>
      <c r="B1110" s="10">
        <v>43921</v>
      </c>
      <c r="C1110" s="2">
        <v>5.5</v>
      </c>
      <c r="D1110" s="2">
        <v>5.5</v>
      </c>
      <c r="E1110" s="2">
        <v>30</v>
      </c>
      <c r="F1110" s="2">
        <v>5.5</v>
      </c>
      <c r="G1110" s="2">
        <v>165</v>
      </c>
      <c r="H1110" s="16">
        <f t="shared" si="17"/>
        <v>0</v>
      </c>
    </row>
    <row r="1111" spans="1:8" ht="13.5" x14ac:dyDescent="0.25">
      <c r="A1111" s="11"/>
      <c r="B1111" s="10">
        <v>43922</v>
      </c>
      <c r="C1111" s="2">
        <v>5.5</v>
      </c>
      <c r="D1111" s="2">
        <v>5.5</v>
      </c>
      <c r="E1111" s="2">
        <v>0</v>
      </c>
      <c r="F1111" s="2">
        <v>0</v>
      </c>
      <c r="G1111" s="2">
        <v>0</v>
      </c>
      <c r="H1111" s="16">
        <f t="shared" si="17"/>
        <v>0</v>
      </c>
    </row>
    <row r="1112" spans="1:8" ht="13.5" x14ac:dyDescent="0.25">
      <c r="A1112" s="11"/>
      <c r="B1112" s="10">
        <v>43923</v>
      </c>
      <c r="C1112" s="2">
        <v>5.5</v>
      </c>
      <c r="D1112" s="2">
        <v>5.5</v>
      </c>
      <c r="E1112" s="2">
        <v>0</v>
      </c>
      <c r="F1112" s="2">
        <v>0</v>
      </c>
      <c r="G1112" s="2">
        <v>0</v>
      </c>
      <c r="H1112" s="16">
        <f t="shared" si="17"/>
        <v>0</v>
      </c>
    </row>
    <row r="1113" spans="1:8" ht="13.5" x14ac:dyDescent="0.25">
      <c r="A1113" s="11"/>
      <c r="B1113" s="10">
        <v>43924</v>
      </c>
      <c r="C1113" s="2">
        <v>5.5</v>
      </c>
      <c r="D1113" s="2">
        <v>5.5</v>
      </c>
      <c r="E1113" s="2">
        <v>0</v>
      </c>
      <c r="F1113" s="2">
        <v>0</v>
      </c>
      <c r="G1113" s="2">
        <v>0</v>
      </c>
      <c r="H1113" s="16">
        <f t="shared" si="17"/>
        <v>0</v>
      </c>
    </row>
    <row r="1114" spans="1:8" ht="13.5" x14ac:dyDescent="0.25">
      <c r="A1114" s="11"/>
      <c r="B1114" s="10">
        <v>43927</v>
      </c>
      <c r="C1114" s="2">
        <v>5.5</v>
      </c>
      <c r="D1114" s="2">
        <v>5.5</v>
      </c>
      <c r="E1114" s="2">
        <v>0</v>
      </c>
      <c r="F1114" s="2">
        <v>0</v>
      </c>
      <c r="G1114" s="2">
        <v>0</v>
      </c>
      <c r="H1114" s="16">
        <f t="shared" si="17"/>
        <v>0</v>
      </c>
    </row>
    <row r="1115" spans="1:8" ht="13.5" x14ac:dyDescent="0.25">
      <c r="A1115" s="11"/>
      <c r="B1115" s="10">
        <v>43928</v>
      </c>
      <c r="C1115" s="2">
        <v>5.5</v>
      </c>
      <c r="D1115" s="2">
        <v>5.5</v>
      </c>
      <c r="E1115" s="2">
        <v>0</v>
      </c>
      <c r="F1115" s="2">
        <v>0</v>
      </c>
      <c r="G1115" s="2">
        <v>0</v>
      </c>
      <c r="H1115" s="16">
        <f t="shared" si="17"/>
        <v>0</v>
      </c>
    </row>
    <row r="1116" spans="1:8" ht="13.5" x14ac:dyDescent="0.25">
      <c r="A1116" s="11"/>
      <c r="B1116" s="10">
        <v>43929</v>
      </c>
      <c r="C1116" s="2">
        <v>5.5</v>
      </c>
      <c r="D1116" s="2">
        <v>5.5</v>
      </c>
      <c r="E1116" s="2">
        <v>0</v>
      </c>
      <c r="F1116" s="2">
        <v>0</v>
      </c>
      <c r="G1116" s="2">
        <v>0</v>
      </c>
      <c r="H1116" s="16">
        <f t="shared" si="17"/>
        <v>0</v>
      </c>
    </row>
    <row r="1117" spans="1:8" ht="13.5" x14ac:dyDescent="0.25">
      <c r="A1117" s="11"/>
      <c r="B1117" s="10">
        <v>43934</v>
      </c>
      <c r="C1117" s="2">
        <v>5.66</v>
      </c>
      <c r="D1117" s="2">
        <v>5.66</v>
      </c>
      <c r="E1117" s="2">
        <v>30</v>
      </c>
      <c r="F1117" s="2">
        <v>5.66</v>
      </c>
      <c r="G1117" s="2">
        <v>169.8</v>
      </c>
      <c r="H1117" s="16">
        <f t="shared" si="17"/>
        <v>2.9090909090909115E-2</v>
      </c>
    </row>
    <row r="1118" spans="1:8" ht="13.5" x14ac:dyDescent="0.25">
      <c r="A1118" s="11"/>
      <c r="B1118" s="10">
        <v>43935</v>
      </c>
      <c r="C1118" s="2">
        <v>5.66</v>
      </c>
      <c r="D1118" s="2">
        <v>5.66</v>
      </c>
      <c r="E1118" s="2">
        <v>0</v>
      </c>
      <c r="F1118" s="2">
        <v>0</v>
      </c>
      <c r="G1118" s="2">
        <v>0</v>
      </c>
      <c r="H1118" s="16">
        <f t="shared" si="17"/>
        <v>0</v>
      </c>
    </row>
    <row r="1119" spans="1:8" ht="13.5" x14ac:dyDescent="0.25">
      <c r="A1119" s="11"/>
      <c r="B1119" s="10">
        <v>43936</v>
      </c>
      <c r="C1119" s="2">
        <v>5.5</v>
      </c>
      <c r="D1119" s="2">
        <v>5.5</v>
      </c>
      <c r="E1119" s="2">
        <v>0</v>
      </c>
      <c r="F1119" s="2">
        <v>0</v>
      </c>
      <c r="G1119" s="2">
        <v>0</v>
      </c>
      <c r="H1119" s="16">
        <f t="shared" si="17"/>
        <v>-2.8268551236749141E-2</v>
      </c>
    </row>
    <row r="1120" spans="1:8" ht="13.5" x14ac:dyDescent="0.25">
      <c r="A1120" s="11"/>
      <c r="B1120" s="10">
        <v>43937</v>
      </c>
      <c r="C1120" s="2">
        <v>5.34</v>
      </c>
      <c r="D1120" s="2">
        <v>5.34</v>
      </c>
      <c r="E1120" s="2">
        <v>0</v>
      </c>
      <c r="F1120" s="2">
        <v>0</v>
      </c>
      <c r="G1120" s="2">
        <v>0</v>
      </c>
      <c r="H1120" s="16">
        <f t="shared" si="17"/>
        <v>-2.9090909090909115E-2</v>
      </c>
    </row>
    <row r="1121" spans="1:8" ht="13.5" x14ac:dyDescent="0.25">
      <c r="A1121" s="11"/>
      <c r="B1121" s="10">
        <v>43938</v>
      </c>
      <c r="C1121" s="2">
        <v>5.18</v>
      </c>
      <c r="D1121" s="2">
        <v>5.18</v>
      </c>
      <c r="E1121" s="2">
        <v>5</v>
      </c>
      <c r="F1121" s="2">
        <v>5.18</v>
      </c>
      <c r="G1121" s="2">
        <v>25.9</v>
      </c>
      <c r="H1121" s="16">
        <f t="shared" si="17"/>
        <v>-2.9962546816479429E-2</v>
      </c>
    </row>
    <row r="1122" spans="1:8" ht="13.5" x14ac:dyDescent="0.25">
      <c r="A1122" s="11"/>
      <c r="B1122" s="10">
        <v>43941</v>
      </c>
      <c r="C1122" s="2">
        <v>5.33</v>
      </c>
      <c r="D1122" s="2">
        <v>5.33</v>
      </c>
      <c r="E1122" s="2">
        <v>1</v>
      </c>
      <c r="F1122" s="2">
        <v>5.33</v>
      </c>
      <c r="G1122" s="2">
        <v>5.33</v>
      </c>
      <c r="H1122" s="16">
        <f t="shared" si="17"/>
        <v>2.8957528957529028E-2</v>
      </c>
    </row>
    <row r="1123" spans="1:8" ht="13.5" x14ac:dyDescent="0.25">
      <c r="A1123" s="11"/>
      <c r="B1123" s="10">
        <v>43942</v>
      </c>
      <c r="C1123" s="2">
        <v>5.33</v>
      </c>
      <c r="D1123" s="2">
        <v>5.33</v>
      </c>
      <c r="E1123" s="2">
        <v>0</v>
      </c>
      <c r="F1123" s="2">
        <v>0</v>
      </c>
      <c r="G1123" s="2">
        <v>0</v>
      </c>
      <c r="H1123" s="16">
        <f t="shared" si="17"/>
        <v>0</v>
      </c>
    </row>
    <row r="1124" spans="1:8" ht="13.5" x14ac:dyDescent="0.25">
      <c r="A1124" s="11"/>
      <c r="B1124" s="10">
        <v>43943</v>
      </c>
      <c r="C1124" s="2">
        <v>5.33</v>
      </c>
      <c r="D1124" s="2">
        <v>5.33</v>
      </c>
      <c r="E1124" s="2">
        <v>0</v>
      </c>
      <c r="F1124" s="2">
        <v>0</v>
      </c>
      <c r="G1124" s="2">
        <v>0</v>
      </c>
      <c r="H1124" s="16">
        <f t="shared" si="17"/>
        <v>0</v>
      </c>
    </row>
    <row r="1125" spans="1:8" ht="13.5" x14ac:dyDescent="0.25">
      <c r="A1125" s="11"/>
      <c r="B1125" s="10">
        <v>43944</v>
      </c>
      <c r="C1125" s="2">
        <v>5.48</v>
      </c>
      <c r="D1125" s="2">
        <v>5.48</v>
      </c>
      <c r="E1125" s="2">
        <v>1</v>
      </c>
      <c r="F1125" s="2">
        <v>5.48</v>
      </c>
      <c r="G1125" s="2">
        <v>5.48</v>
      </c>
      <c r="H1125" s="16">
        <f t="shared" si="17"/>
        <v>2.8142589118198939E-2</v>
      </c>
    </row>
    <row r="1126" spans="1:8" ht="13.5" x14ac:dyDescent="0.25">
      <c r="A1126" s="11"/>
      <c r="B1126" s="10">
        <v>43945</v>
      </c>
      <c r="C1126" s="2">
        <v>5.64</v>
      </c>
      <c r="D1126" s="2">
        <v>5.64</v>
      </c>
      <c r="E1126" s="2">
        <v>0</v>
      </c>
      <c r="F1126" s="2">
        <v>0</v>
      </c>
      <c r="G1126" s="2">
        <v>0</v>
      </c>
      <c r="H1126" s="16">
        <f t="shared" si="17"/>
        <v>2.9197080291970663E-2</v>
      </c>
    </row>
    <row r="1127" spans="1:8" ht="13.5" x14ac:dyDescent="0.25">
      <c r="A1127" s="11"/>
      <c r="B1127" s="10">
        <v>43948</v>
      </c>
      <c r="C1127" s="2">
        <v>5.64</v>
      </c>
      <c r="D1127" s="2">
        <v>5.64</v>
      </c>
      <c r="E1127" s="2">
        <v>0</v>
      </c>
      <c r="F1127" s="2">
        <v>0</v>
      </c>
      <c r="G1127" s="2">
        <v>0</v>
      </c>
      <c r="H1127" s="16">
        <f t="shared" si="17"/>
        <v>0</v>
      </c>
    </row>
    <row r="1128" spans="1:8" ht="13.5" x14ac:dyDescent="0.25">
      <c r="A1128" s="11"/>
      <c r="B1128" s="10">
        <v>43949</v>
      </c>
      <c r="C1128" s="2">
        <v>5.64</v>
      </c>
      <c r="D1128" s="2">
        <v>5.64</v>
      </c>
      <c r="E1128" s="2">
        <v>0</v>
      </c>
      <c r="F1128" s="2">
        <v>0</v>
      </c>
      <c r="G1128" s="2">
        <v>0</v>
      </c>
      <c r="H1128" s="16">
        <f t="shared" si="17"/>
        <v>0</v>
      </c>
    </row>
    <row r="1129" spans="1:8" ht="13.5" x14ac:dyDescent="0.25">
      <c r="A1129" s="11"/>
      <c r="B1129" s="10">
        <v>43950</v>
      </c>
      <c r="C1129" s="2">
        <v>5.48</v>
      </c>
      <c r="D1129" s="2">
        <v>5.48</v>
      </c>
      <c r="E1129" s="2">
        <v>119</v>
      </c>
      <c r="F1129" s="2">
        <v>5.48</v>
      </c>
      <c r="G1129" s="2">
        <v>652.12</v>
      </c>
      <c r="H1129" s="16">
        <f t="shared" si="17"/>
        <v>-2.8368794326241006E-2</v>
      </c>
    </row>
    <row r="1130" spans="1:8" ht="13.5" x14ac:dyDescent="0.25">
      <c r="A1130" s="11"/>
      <c r="B1130" s="10">
        <v>43951</v>
      </c>
      <c r="C1130" s="2">
        <v>5.48</v>
      </c>
      <c r="D1130" s="2">
        <v>5.48</v>
      </c>
      <c r="E1130" s="2">
        <v>0</v>
      </c>
      <c r="F1130" s="2">
        <v>0</v>
      </c>
      <c r="G1130" s="2">
        <v>0</v>
      </c>
      <c r="H1130" s="16">
        <f t="shared" si="17"/>
        <v>0</v>
      </c>
    </row>
    <row r="1131" spans="1:8" ht="13.5" x14ac:dyDescent="0.25">
      <c r="A1131" s="11"/>
      <c r="B1131" s="10">
        <v>43955</v>
      </c>
      <c r="C1131" s="2">
        <v>5.48</v>
      </c>
      <c r="D1131" s="2">
        <v>5.48</v>
      </c>
      <c r="E1131" s="2">
        <v>0</v>
      </c>
      <c r="F1131" s="2">
        <v>0</v>
      </c>
      <c r="G1131" s="2">
        <v>0</v>
      </c>
      <c r="H1131" s="16">
        <f t="shared" si="17"/>
        <v>0</v>
      </c>
    </row>
    <row r="1132" spans="1:8" ht="13.5" x14ac:dyDescent="0.25">
      <c r="A1132" s="11"/>
      <c r="B1132" s="10">
        <v>43956</v>
      </c>
      <c r="C1132" s="2">
        <v>5.48</v>
      </c>
      <c r="D1132" s="2">
        <v>5.48</v>
      </c>
      <c r="E1132" s="2">
        <v>0</v>
      </c>
      <c r="F1132" s="2">
        <v>0</v>
      </c>
      <c r="G1132" s="2">
        <v>0</v>
      </c>
      <c r="H1132" s="16">
        <f t="shared" si="17"/>
        <v>0</v>
      </c>
    </row>
    <row r="1133" spans="1:8" ht="13.5" x14ac:dyDescent="0.25">
      <c r="A1133" s="11"/>
      <c r="B1133" s="10">
        <v>43957</v>
      </c>
      <c r="C1133" s="2">
        <v>5.48</v>
      </c>
      <c r="D1133" s="2">
        <v>5.48</v>
      </c>
      <c r="E1133" s="2">
        <v>0</v>
      </c>
      <c r="F1133" s="2">
        <v>0</v>
      </c>
      <c r="G1133" s="2">
        <v>0</v>
      </c>
      <c r="H1133" s="16">
        <f t="shared" si="17"/>
        <v>0</v>
      </c>
    </row>
    <row r="1134" spans="1:8" ht="13.5" x14ac:dyDescent="0.25">
      <c r="A1134" s="11"/>
      <c r="B1134" s="10">
        <v>43958</v>
      </c>
      <c r="C1134" s="2">
        <v>5.48</v>
      </c>
      <c r="D1134" s="2">
        <v>5.48</v>
      </c>
      <c r="E1134" s="2">
        <v>0</v>
      </c>
      <c r="F1134" s="2">
        <v>0</v>
      </c>
      <c r="G1134" s="2">
        <v>0</v>
      </c>
      <c r="H1134" s="16">
        <f t="shared" si="17"/>
        <v>0</v>
      </c>
    </row>
    <row r="1135" spans="1:8" ht="13.5" x14ac:dyDescent="0.25">
      <c r="A1135" s="11"/>
      <c r="B1135" s="10">
        <v>43959</v>
      </c>
      <c r="C1135" s="2">
        <v>5.64</v>
      </c>
      <c r="D1135" s="2">
        <v>5.64</v>
      </c>
      <c r="E1135" s="2">
        <v>1</v>
      </c>
      <c r="F1135" s="2">
        <v>5.64</v>
      </c>
      <c r="G1135" s="2">
        <v>5.64</v>
      </c>
      <c r="H1135" s="16">
        <f t="shared" si="17"/>
        <v>2.9197080291970663E-2</v>
      </c>
    </row>
    <row r="1136" spans="1:8" ht="13.5" x14ac:dyDescent="0.25">
      <c r="A1136" s="11"/>
      <c r="B1136" s="10">
        <v>43962</v>
      </c>
      <c r="C1136" s="2">
        <v>5.8</v>
      </c>
      <c r="D1136" s="2">
        <v>5.8</v>
      </c>
      <c r="E1136" s="2">
        <v>1</v>
      </c>
      <c r="F1136" s="2">
        <v>5.8</v>
      </c>
      <c r="G1136" s="2">
        <v>5.8</v>
      </c>
      <c r="H1136" s="16">
        <f t="shared" si="17"/>
        <v>2.8368794326241162E-2</v>
      </c>
    </row>
    <row r="1137" spans="1:8" ht="13.5" x14ac:dyDescent="0.25">
      <c r="A1137" s="11"/>
      <c r="B1137" s="10">
        <v>43963</v>
      </c>
      <c r="C1137" s="2">
        <v>5.8</v>
      </c>
      <c r="D1137" s="2">
        <v>5.8</v>
      </c>
      <c r="E1137" s="2">
        <v>0</v>
      </c>
      <c r="F1137" s="2">
        <v>0</v>
      </c>
      <c r="G1137" s="2">
        <v>0</v>
      </c>
      <c r="H1137" s="16">
        <f t="shared" si="17"/>
        <v>0</v>
      </c>
    </row>
    <row r="1138" spans="1:8" ht="13.5" x14ac:dyDescent="0.25">
      <c r="A1138" s="11"/>
      <c r="B1138" s="10">
        <v>43964</v>
      </c>
      <c r="C1138" s="2">
        <v>5.8</v>
      </c>
      <c r="D1138" s="2">
        <v>5.8</v>
      </c>
      <c r="E1138" s="2">
        <v>0</v>
      </c>
      <c r="F1138" s="2">
        <v>0</v>
      </c>
      <c r="G1138" s="2">
        <v>0</v>
      </c>
      <c r="H1138" s="16">
        <f t="shared" si="17"/>
        <v>0</v>
      </c>
    </row>
    <row r="1139" spans="1:8" ht="13.5" x14ac:dyDescent="0.25">
      <c r="A1139" s="11"/>
      <c r="B1139" s="10">
        <v>43965</v>
      </c>
      <c r="C1139" s="2">
        <v>5.63</v>
      </c>
      <c r="D1139" s="2">
        <v>5.63</v>
      </c>
      <c r="E1139" s="2">
        <v>20</v>
      </c>
      <c r="F1139" s="2">
        <v>5.63</v>
      </c>
      <c r="G1139" s="2">
        <v>112.6</v>
      </c>
      <c r="H1139" s="16">
        <f t="shared" si="17"/>
        <v>-2.9310344827586196E-2</v>
      </c>
    </row>
    <row r="1140" spans="1:8" ht="13.5" x14ac:dyDescent="0.25">
      <c r="A1140" s="11"/>
      <c r="B1140" s="10">
        <v>43966</v>
      </c>
      <c r="C1140" s="2">
        <v>5.63</v>
      </c>
      <c r="D1140" s="2">
        <v>5.63</v>
      </c>
      <c r="E1140" s="2">
        <v>0</v>
      </c>
      <c r="F1140" s="2">
        <v>0</v>
      </c>
      <c r="G1140" s="2">
        <v>0</v>
      </c>
      <c r="H1140" s="16">
        <f t="shared" si="17"/>
        <v>0</v>
      </c>
    </row>
    <row r="1141" spans="1:8" ht="13.5" x14ac:dyDescent="0.25">
      <c r="A1141" s="11"/>
      <c r="B1141" s="10">
        <v>43969</v>
      </c>
      <c r="C1141" s="2">
        <v>5.79</v>
      </c>
      <c r="D1141" s="2">
        <v>5.79</v>
      </c>
      <c r="E1141" s="2">
        <v>1</v>
      </c>
      <c r="F1141" s="2">
        <v>5.79</v>
      </c>
      <c r="G1141" s="2">
        <v>5.79</v>
      </c>
      <c r="H1141" s="16">
        <f t="shared" si="17"/>
        <v>2.8419182948490256E-2</v>
      </c>
    </row>
    <row r="1142" spans="1:8" ht="13.5" x14ac:dyDescent="0.25">
      <c r="A1142" s="11"/>
      <c r="B1142" s="10">
        <v>43970</v>
      </c>
      <c r="C1142" s="2">
        <v>5.79</v>
      </c>
      <c r="D1142" s="2">
        <v>5.79</v>
      </c>
      <c r="E1142" s="2">
        <v>0</v>
      </c>
      <c r="F1142" s="2">
        <v>0</v>
      </c>
      <c r="G1142" s="2">
        <v>0</v>
      </c>
      <c r="H1142" s="16">
        <f t="shared" si="17"/>
        <v>0</v>
      </c>
    </row>
    <row r="1143" spans="1:8" ht="13.5" x14ac:dyDescent="0.25">
      <c r="A1143" s="11"/>
      <c r="B1143" s="10">
        <v>43971</v>
      </c>
      <c r="C1143" s="2">
        <v>5.79</v>
      </c>
      <c r="D1143" s="2">
        <v>5.79</v>
      </c>
      <c r="E1143" s="2">
        <v>0</v>
      </c>
      <c r="F1143" s="2">
        <v>0</v>
      </c>
      <c r="G1143" s="2">
        <v>0</v>
      </c>
      <c r="H1143" s="16">
        <f t="shared" si="17"/>
        <v>0</v>
      </c>
    </row>
    <row r="1144" spans="1:8" ht="13.5" x14ac:dyDescent="0.25">
      <c r="A1144" s="11"/>
      <c r="B1144" s="10">
        <v>43972</v>
      </c>
      <c r="C1144" s="2">
        <v>5.79</v>
      </c>
      <c r="D1144" s="2">
        <v>5.79</v>
      </c>
      <c r="E1144" s="2">
        <v>0</v>
      </c>
      <c r="F1144" s="2">
        <v>0</v>
      </c>
      <c r="G1144" s="2">
        <v>0</v>
      </c>
      <c r="H1144" s="16">
        <f t="shared" si="17"/>
        <v>0</v>
      </c>
    </row>
    <row r="1145" spans="1:8" ht="13.5" x14ac:dyDescent="0.25">
      <c r="A1145" s="11"/>
      <c r="B1145" s="10">
        <v>43973</v>
      </c>
      <c r="C1145" s="2">
        <v>5.79</v>
      </c>
      <c r="D1145" s="2">
        <v>5.79</v>
      </c>
      <c r="E1145" s="2">
        <v>0</v>
      </c>
      <c r="F1145" s="2">
        <v>0</v>
      </c>
      <c r="G1145" s="2">
        <v>0</v>
      </c>
      <c r="H1145" s="16">
        <f t="shared" si="17"/>
        <v>0</v>
      </c>
    </row>
    <row r="1146" spans="1:8" ht="13.5" x14ac:dyDescent="0.25">
      <c r="A1146" s="11"/>
      <c r="B1146" s="10">
        <v>43977</v>
      </c>
      <c r="C1146" s="2">
        <v>5.79</v>
      </c>
      <c r="D1146" s="2">
        <v>5.79</v>
      </c>
      <c r="E1146" s="2">
        <v>0</v>
      </c>
      <c r="F1146" s="2">
        <v>0</v>
      </c>
      <c r="G1146" s="2">
        <v>0</v>
      </c>
      <c r="H1146" s="16">
        <f t="shared" si="17"/>
        <v>0</v>
      </c>
    </row>
    <row r="1147" spans="1:8" ht="13.5" x14ac:dyDescent="0.25">
      <c r="A1147" s="11"/>
      <c r="B1147" s="10">
        <v>43978</v>
      </c>
      <c r="C1147" s="2">
        <v>5.62</v>
      </c>
      <c r="D1147" s="2">
        <v>5.62</v>
      </c>
      <c r="E1147" s="2">
        <v>30</v>
      </c>
      <c r="F1147" s="2">
        <v>5.62</v>
      </c>
      <c r="G1147" s="2">
        <v>168.6</v>
      </c>
      <c r="H1147" s="16">
        <f t="shared" si="17"/>
        <v>-2.936096718480137E-2</v>
      </c>
    </row>
    <row r="1148" spans="1:8" ht="13.5" x14ac:dyDescent="0.25">
      <c r="A1148" s="11"/>
      <c r="B1148" s="10">
        <v>43979</v>
      </c>
      <c r="C1148" s="2">
        <v>5.62</v>
      </c>
      <c r="D1148" s="2">
        <v>5.62</v>
      </c>
      <c r="E1148" s="2">
        <v>0</v>
      </c>
      <c r="F1148" s="2">
        <v>0</v>
      </c>
      <c r="G1148" s="2">
        <v>0</v>
      </c>
      <c r="H1148" s="16">
        <f t="shared" si="17"/>
        <v>0</v>
      </c>
    </row>
    <row r="1149" spans="1:8" ht="13.5" x14ac:dyDescent="0.25">
      <c r="A1149" s="11"/>
      <c r="B1149" s="10">
        <v>43980</v>
      </c>
      <c r="C1149" s="2">
        <v>5.77</v>
      </c>
      <c r="D1149" s="2">
        <v>5.77</v>
      </c>
      <c r="E1149" s="2">
        <v>1</v>
      </c>
      <c r="F1149" s="2">
        <v>5.77</v>
      </c>
      <c r="G1149" s="2">
        <v>5.77</v>
      </c>
      <c r="H1149" s="16">
        <f t="shared" si="17"/>
        <v>2.6690391459074637E-2</v>
      </c>
    </row>
    <row r="1150" spans="1:8" ht="13.5" x14ac:dyDescent="0.25">
      <c r="A1150" s="11"/>
      <c r="B1150" s="10">
        <v>43983</v>
      </c>
      <c r="C1150" s="2">
        <v>5.6</v>
      </c>
      <c r="D1150" s="2">
        <v>5.6</v>
      </c>
      <c r="E1150" s="2">
        <v>101</v>
      </c>
      <c r="F1150" s="2">
        <v>5.6</v>
      </c>
      <c r="G1150" s="2">
        <v>565.6</v>
      </c>
      <c r="H1150" s="16">
        <f t="shared" si="17"/>
        <v>-2.9462738301559783E-2</v>
      </c>
    </row>
    <row r="1151" spans="1:8" ht="13.5" x14ac:dyDescent="0.25">
      <c r="A1151" s="11"/>
      <c r="B1151" s="10">
        <v>43984</v>
      </c>
      <c r="C1151" s="2">
        <v>5.6</v>
      </c>
      <c r="D1151" s="2">
        <v>5.6</v>
      </c>
      <c r="E1151" s="2">
        <v>0</v>
      </c>
      <c r="F1151" s="2">
        <v>0</v>
      </c>
      <c r="G1151" s="2">
        <v>0</v>
      </c>
      <c r="H1151" s="16">
        <f t="shared" si="17"/>
        <v>0</v>
      </c>
    </row>
    <row r="1152" spans="1:8" ht="13.5" x14ac:dyDescent="0.25">
      <c r="A1152" s="11"/>
      <c r="B1152" s="10">
        <v>43985</v>
      </c>
      <c r="C1152" s="2">
        <v>5.6</v>
      </c>
      <c r="D1152" s="2">
        <v>5.6</v>
      </c>
      <c r="E1152" s="2">
        <v>0</v>
      </c>
      <c r="F1152" s="2">
        <v>0</v>
      </c>
      <c r="G1152" s="2">
        <v>0</v>
      </c>
      <c r="H1152" s="16">
        <f t="shared" si="17"/>
        <v>0</v>
      </c>
    </row>
    <row r="1153" spans="1:8" ht="13.5" x14ac:dyDescent="0.25">
      <c r="A1153" s="11"/>
      <c r="B1153" s="10">
        <v>43986</v>
      </c>
      <c r="C1153" s="2">
        <v>5.6</v>
      </c>
      <c r="D1153" s="2">
        <v>5.6</v>
      </c>
      <c r="E1153" s="2">
        <v>0</v>
      </c>
      <c r="F1153" s="2">
        <v>0</v>
      </c>
      <c r="G1153" s="2">
        <v>0</v>
      </c>
      <c r="H1153" s="16">
        <f t="shared" si="17"/>
        <v>0</v>
      </c>
    </row>
    <row r="1154" spans="1:8" ht="13.5" x14ac:dyDescent="0.25">
      <c r="A1154" s="11"/>
      <c r="B1154" s="10">
        <v>43987</v>
      </c>
      <c r="C1154" s="2">
        <v>5.6</v>
      </c>
      <c r="D1154" s="2">
        <v>5.6</v>
      </c>
      <c r="E1154" s="2">
        <v>0</v>
      </c>
      <c r="F1154" s="2">
        <v>0</v>
      </c>
      <c r="G1154" s="2">
        <v>0</v>
      </c>
      <c r="H1154" s="16">
        <f t="shared" si="17"/>
        <v>0</v>
      </c>
    </row>
    <row r="1155" spans="1:8" ht="13.5" x14ac:dyDescent="0.25">
      <c r="A1155" s="11"/>
      <c r="B1155" s="10">
        <v>43990</v>
      </c>
      <c r="C1155" s="2">
        <v>5.6</v>
      </c>
      <c r="D1155" s="2">
        <v>5.6</v>
      </c>
      <c r="E1155" s="2">
        <v>0</v>
      </c>
      <c r="F1155" s="2">
        <v>0</v>
      </c>
      <c r="G1155" s="2">
        <v>0</v>
      </c>
      <c r="H1155" s="16">
        <f t="shared" si="17"/>
        <v>0</v>
      </c>
    </row>
    <row r="1156" spans="1:8" ht="13.5" x14ac:dyDescent="0.25">
      <c r="A1156" s="11"/>
      <c r="B1156" s="10">
        <v>43991</v>
      </c>
      <c r="C1156" s="2">
        <v>5.6</v>
      </c>
      <c r="D1156" s="2">
        <v>5.6</v>
      </c>
      <c r="E1156" s="2">
        <v>0</v>
      </c>
      <c r="F1156" s="2">
        <v>0</v>
      </c>
      <c r="G1156" s="2">
        <v>0</v>
      </c>
      <c r="H1156" s="16">
        <f t="shared" si="17"/>
        <v>0</v>
      </c>
    </row>
    <row r="1157" spans="1:8" ht="13.5" x14ac:dyDescent="0.25">
      <c r="A1157" s="11"/>
      <c r="B1157" s="10">
        <v>43992</v>
      </c>
      <c r="C1157" s="2">
        <v>5.6</v>
      </c>
      <c r="D1157" s="2">
        <v>5.6</v>
      </c>
      <c r="E1157" s="2">
        <v>0</v>
      </c>
      <c r="F1157" s="2">
        <v>0</v>
      </c>
      <c r="G1157" s="2">
        <v>0</v>
      </c>
      <c r="H1157" s="16">
        <f t="shared" si="17"/>
        <v>0</v>
      </c>
    </row>
    <row r="1158" spans="1:8" ht="13.5" x14ac:dyDescent="0.25">
      <c r="A1158" s="11"/>
      <c r="B1158" s="10">
        <v>43993</v>
      </c>
      <c r="C1158" s="2">
        <v>5.6</v>
      </c>
      <c r="D1158" s="2">
        <v>5.6</v>
      </c>
      <c r="E1158" s="2">
        <v>0</v>
      </c>
      <c r="F1158" s="2">
        <v>0</v>
      </c>
      <c r="G1158" s="2">
        <v>0</v>
      </c>
      <c r="H1158" s="16">
        <f t="shared" si="17"/>
        <v>0</v>
      </c>
    </row>
    <row r="1159" spans="1:8" ht="13.5" x14ac:dyDescent="0.25">
      <c r="A1159" s="11"/>
      <c r="B1159" s="10">
        <v>43994</v>
      </c>
      <c r="C1159" s="2">
        <v>5.6</v>
      </c>
      <c r="D1159" s="2">
        <v>5.6</v>
      </c>
      <c r="E1159" s="2">
        <v>0</v>
      </c>
      <c r="F1159" s="2">
        <v>0</v>
      </c>
      <c r="G1159" s="2">
        <v>0</v>
      </c>
      <c r="H1159" s="16">
        <f t="shared" ref="H1159:H1222" si="18">(D1159-D1158)/D1158</f>
        <v>0</v>
      </c>
    </row>
    <row r="1160" spans="1:8" ht="13.5" x14ac:dyDescent="0.25">
      <c r="A1160" s="11"/>
      <c r="B1160" s="10">
        <v>43997</v>
      </c>
      <c r="C1160" s="2">
        <v>5.6</v>
      </c>
      <c r="D1160" s="2">
        <v>5.6</v>
      </c>
      <c r="E1160" s="2">
        <v>0</v>
      </c>
      <c r="F1160" s="2">
        <v>0</v>
      </c>
      <c r="G1160" s="2">
        <v>0</v>
      </c>
      <c r="H1160" s="16">
        <f t="shared" si="18"/>
        <v>0</v>
      </c>
    </row>
    <row r="1161" spans="1:8" ht="13.5" x14ac:dyDescent="0.25">
      <c r="A1161" s="11"/>
      <c r="B1161" s="10">
        <v>43998</v>
      </c>
      <c r="C1161" s="2">
        <v>5.35</v>
      </c>
      <c r="D1161" s="2">
        <v>5.35</v>
      </c>
      <c r="E1161" s="2">
        <v>0</v>
      </c>
      <c r="F1161" s="2">
        <v>0</v>
      </c>
      <c r="G1161" s="2">
        <v>0</v>
      </c>
      <c r="H1161" s="16">
        <f t="shared" si="18"/>
        <v>-4.4642857142857144E-2</v>
      </c>
    </row>
    <row r="1162" spans="1:8" ht="13.5" x14ac:dyDescent="0.25">
      <c r="A1162" s="11"/>
      <c r="B1162" s="10">
        <v>43999</v>
      </c>
      <c r="C1162" s="2">
        <v>5.1100000000000003</v>
      </c>
      <c r="D1162" s="2">
        <v>5.1100000000000003</v>
      </c>
      <c r="E1162" s="2">
        <v>0</v>
      </c>
      <c r="F1162" s="2">
        <v>0</v>
      </c>
      <c r="G1162" s="2">
        <v>0</v>
      </c>
      <c r="H1162" s="16">
        <f t="shared" si="18"/>
        <v>-4.4859813084112028E-2</v>
      </c>
    </row>
    <row r="1163" spans="1:8" ht="13.5" x14ac:dyDescent="0.25">
      <c r="A1163" s="11"/>
      <c r="B1163" s="10">
        <v>44000</v>
      </c>
      <c r="C1163" s="2">
        <v>4.96</v>
      </c>
      <c r="D1163" s="2">
        <v>4.96</v>
      </c>
      <c r="E1163" s="2">
        <v>0</v>
      </c>
      <c r="F1163" s="2">
        <v>0</v>
      </c>
      <c r="G1163" s="2">
        <v>0</v>
      </c>
      <c r="H1163" s="16">
        <f t="shared" si="18"/>
        <v>-2.9354207436399285E-2</v>
      </c>
    </row>
    <row r="1164" spans="1:8" ht="13.5" x14ac:dyDescent="0.25">
      <c r="A1164" s="11"/>
      <c r="B1164" s="10">
        <v>44001</v>
      </c>
      <c r="C1164" s="2">
        <v>4.96</v>
      </c>
      <c r="D1164" s="2">
        <v>4.96</v>
      </c>
      <c r="E1164" s="2">
        <v>0</v>
      </c>
      <c r="F1164" s="2">
        <v>0</v>
      </c>
      <c r="G1164" s="2">
        <v>0</v>
      </c>
      <c r="H1164" s="16">
        <f t="shared" si="18"/>
        <v>0</v>
      </c>
    </row>
    <row r="1165" spans="1:8" ht="13.5" x14ac:dyDescent="0.25">
      <c r="A1165" s="11"/>
      <c r="B1165" s="10">
        <v>44004</v>
      </c>
      <c r="C1165" s="2">
        <v>4.96</v>
      </c>
      <c r="D1165" s="2">
        <v>4.96</v>
      </c>
      <c r="E1165" s="2">
        <v>2</v>
      </c>
      <c r="F1165" s="2">
        <v>4.96</v>
      </c>
      <c r="G1165" s="2">
        <v>9.92</v>
      </c>
      <c r="H1165" s="16">
        <f t="shared" si="18"/>
        <v>0</v>
      </c>
    </row>
    <row r="1166" spans="1:8" ht="13.5" x14ac:dyDescent="0.25">
      <c r="A1166" s="11"/>
      <c r="B1166" s="10">
        <v>44005</v>
      </c>
      <c r="C1166" s="2">
        <v>4.74</v>
      </c>
      <c r="D1166" s="2">
        <v>4.74</v>
      </c>
      <c r="E1166" s="2">
        <v>0</v>
      </c>
      <c r="F1166" s="2">
        <v>0</v>
      </c>
      <c r="G1166" s="2">
        <v>0</v>
      </c>
      <c r="H1166" s="16">
        <f t="shared" si="18"/>
        <v>-4.4354838709677366E-2</v>
      </c>
    </row>
    <row r="1167" spans="1:8" ht="13.5" x14ac:dyDescent="0.25">
      <c r="A1167" s="11"/>
      <c r="B1167" s="10">
        <v>44006</v>
      </c>
      <c r="C1167" s="2">
        <v>4.5599999999999996</v>
      </c>
      <c r="D1167" s="2">
        <v>4.5599999999999996</v>
      </c>
      <c r="E1167" s="2">
        <v>263</v>
      </c>
      <c r="F1167" s="2">
        <v>4.6375999999999999</v>
      </c>
      <c r="G1167" s="2">
        <v>1219.6887999999999</v>
      </c>
      <c r="H1167" s="16">
        <f t="shared" si="18"/>
        <v>-3.7974683544303924E-2</v>
      </c>
    </row>
    <row r="1168" spans="1:8" ht="13.5" x14ac:dyDescent="0.25">
      <c r="A1168" s="11"/>
      <c r="B1168" s="10">
        <v>44007</v>
      </c>
      <c r="C1168" s="2">
        <v>4.43</v>
      </c>
      <c r="D1168" s="2">
        <v>4.43</v>
      </c>
      <c r="E1168" s="2">
        <v>135</v>
      </c>
      <c r="F1168" s="2">
        <v>4.43</v>
      </c>
      <c r="G1168" s="2">
        <v>598.04999999999995</v>
      </c>
      <c r="H1168" s="16">
        <f t="shared" si="18"/>
        <v>-2.8508771929824539E-2</v>
      </c>
    </row>
    <row r="1169" spans="1:8" ht="13.5" x14ac:dyDescent="0.25">
      <c r="A1169" s="11"/>
      <c r="B1169" s="10">
        <v>44008</v>
      </c>
      <c r="C1169" s="2">
        <v>4.43</v>
      </c>
      <c r="D1169" s="2">
        <v>4.43</v>
      </c>
      <c r="E1169" s="2">
        <v>0</v>
      </c>
      <c r="F1169" s="2">
        <v>0</v>
      </c>
      <c r="G1169" s="2">
        <v>0</v>
      </c>
      <c r="H1169" s="16">
        <f t="shared" si="18"/>
        <v>0</v>
      </c>
    </row>
    <row r="1170" spans="1:8" ht="13.5" x14ac:dyDescent="0.25">
      <c r="A1170" s="11"/>
      <c r="B1170" s="10">
        <v>44011</v>
      </c>
      <c r="C1170" s="2">
        <v>4.5599999999999996</v>
      </c>
      <c r="D1170" s="2">
        <v>4.5599999999999996</v>
      </c>
      <c r="E1170" s="2">
        <v>0</v>
      </c>
      <c r="F1170" s="2">
        <v>0</v>
      </c>
      <c r="G1170" s="2">
        <v>0</v>
      </c>
      <c r="H1170" s="16">
        <f t="shared" si="18"/>
        <v>2.934537246049659E-2</v>
      </c>
    </row>
    <row r="1171" spans="1:8" ht="13.5" x14ac:dyDescent="0.25">
      <c r="A1171" s="11"/>
      <c r="B1171" s="10">
        <v>44012</v>
      </c>
      <c r="C1171" s="2">
        <v>4.6900000000000004</v>
      </c>
      <c r="D1171" s="2">
        <v>4.6900000000000004</v>
      </c>
      <c r="E1171" s="2">
        <v>133</v>
      </c>
      <c r="F1171" s="2">
        <v>4.6900000000000004</v>
      </c>
      <c r="G1171" s="2">
        <v>623.77</v>
      </c>
      <c r="H1171" s="16">
        <f t="shared" si="18"/>
        <v>2.8508771929824737E-2</v>
      </c>
    </row>
    <row r="1172" spans="1:8" ht="13.5" x14ac:dyDescent="0.25">
      <c r="A1172" s="11"/>
      <c r="B1172" s="10">
        <v>44013</v>
      </c>
      <c r="C1172" s="2">
        <v>4.6900000000000004</v>
      </c>
      <c r="D1172" s="2">
        <v>4.6900000000000004</v>
      </c>
      <c r="E1172" s="2">
        <v>0</v>
      </c>
      <c r="F1172" s="2">
        <v>0</v>
      </c>
      <c r="G1172" s="2">
        <v>0</v>
      </c>
      <c r="H1172" s="16">
        <f t="shared" si="18"/>
        <v>0</v>
      </c>
    </row>
    <row r="1173" spans="1:8" ht="13.5" x14ac:dyDescent="0.25">
      <c r="A1173" s="11"/>
      <c r="B1173" s="10">
        <v>44014</v>
      </c>
      <c r="C1173" s="2">
        <v>4.6900000000000004</v>
      </c>
      <c r="D1173" s="2">
        <v>4.6900000000000004</v>
      </c>
      <c r="E1173" s="2">
        <v>0</v>
      </c>
      <c r="F1173" s="2">
        <v>0</v>
      </c>
      <c r="G1173" s="2">
        <v>0</v>
      </c>
      <c r="H1173" s="16">
        <f t="shared" si="18"/>
        <v>0</v>
      </c>
    </row>
    <row r="1174" spans="1:8" ht="13.5" x14ac:dyDescent="0.25">
      <c r="A1174" s="11"/>
      <c r="B1174" s="10">
        <v>44015</v>
      </c>
      <c r="C1174" s="2">
        <v>4.83</v>
      </c>
      <c r="D1174" s="2">
        <v>4.83</v>
      </c>
      <c r="E1174" s="2">
        <v>10</v>
      </c>
      <c r="F1174" s="2">
        <v>4.83</v>
      </c>
      <c r="G1174" s="2">
        <v>48.3</v>
      </c>
      <c r="H1174" s="16">
        <f t="shared" si="18"/>
        <v>2.9850746268656646E-2</v>
      </c>
    </row>
    <row r="1175" spans="1:8" ht="13.5" x14ac:dyDescent="0.25">
      <c r="A1175" s="11"/>
      <c r="B1175" s="10">
        <v>44018</v>
      </c>
      <c r="C1175" s="2">
        <v>4.83</v>
      </c>
      <c r="D1175" s="2">
        <v>4.83</v>
      </c>
      <c r="E1175" s="2">
        <v>0</v>
      </c>
      <c r="F1175" s="2">
        <v>0</v>
      </c>
      <c r="G1175" s="2">
        <v>0</v>
      </c>
      <c r="H1175" s="16">
        <f t="shared" si="18"/>
        <v>0</v>
      </c>
    </row>
    <row r="1176" spans="1:8" ht="13.5" x14ac:dyDescent="0.25">
      <c r="A1176" s="11"/>
      <c r="B1176" s="10">
        <v>44019</v>
      </c>
      <c r="C1176" s="2">
        <v>4.83</v>
      </c>
      <c r="D1176" s="2">
        <v>4.83</v>
      </c>
      <c r="E1176" s="2">
        <v>0</v>
      </c>
      <c r="F1176" s="2">
        <v>0</v>
      </c>
      <c r="G1176" s="2">
        <v>0</v>
      </c>
      <c r="H1176" s="16">
        <f t="shared" si="18"/>
        <v>0</v>
      </c>
    </row>
    <row r="1177" spans="1:8" ht="13.5" x14ac:dyDescent="0.25">
      <c r="A1177" s="11"/>
      <c r="B1177" s="10">
        <v>44020</v>
      </c>
      <c r="C1177" s="2">
        <v>4.83</v>
      </c>
      <c r="D1177" s="2">
        <v>4.83</v>
      </c>
      <c r="E1177" s="2">
        <v>0</v>
      </c>
      <c r="F1177" s="2">
        <v>0</v>
      </c>
      <c r="G1177" s="2">
        <v>0</v>
      </c>
      <c r="H1177" s="16">
        <f t="shared" si="18"/>
        <v>0</v>
      </c>
    </row>
    <row r="1178" spans="1:8" ht="13.5" x14ac:dyDescent="0.25">
      <c r="A1178" s="11"/>
      <c r="B1178" s="10">
        <v>44021</v>
      </c>
      <c r="C1178" s="2">
        <v>4.83</v>
      </c>
      <c r="D1178" s="2">
        <v>4.83</v>
      </c>
      <c r="E1178" s="2">
        <v>0</v>
      </c>
      <c r="F1178" s="2">
        <v>0</v>
      </c>
      <c r="G1178" s="2">
        <v>0</v>
      </c>
      <c r="H1178" s="16">
        <f t="shared" si="18"/>
        <v>0</v>
      </c>
    </row>
    <row r="1179" spans="1:8" ht="13.5" x14ac:dyDescent="0.25">
      <c r="A1179" s="11"/>
      <c r="B1179" s="10">
        <v>44022</v>
      </c>
      <c r="C1179" s="2">
        <v>4.83</v>
      </c>
      <c r="D1179" s="2">
        <v>4.83</v>
      </c>
      <c r="E1179" s="2">
        <v>0</v>
      </c>
      <c r="F1179" s="2">
        <v>0</v>
      </c>
      <c r="G1179" s="2">
        <v>0</v>
      </c>
      <c r="H1179" s="16">
        <f t="shared" si="18"/>
        <v>0</v>
      </c>
    </row>
    <row r="1180" spans="1:8" ht="13.5" x14ac:dyDescent="0.25">
      <c r="A1180" s="11"/>
      <c r="B1180" s="10">
        <v>44025</v>
      </c>
      <c r="C1180" s="2">
        <v>4.88</v>
      </c>
      <c r="D1180" s="2">
        <v>4.88</v>
      </c>
      <c r="E1180" s="2">
        <v>111</v>
      </c>
      <c r="F1180" s="2">
        <v>4.88</v>
      </c>
      <c r="G1180" s="2">
        <v>541.67999999999995</v>
      </c>
      <c r="H1180" s="16">
        <f t="shared" si="18"/>
        <v>1.0351966873705968E-2</v>
      </c>
    </row>
    <row r="1181" spans="1:8" ht="13.5" x14ac:dyDescent="0.25">
      <c r="A1181" s="11"/>
      <c r="B1181" s="10">
        <v>44026</v>
      </c>
      <c r="C1181" s="2">
        <v>4.97</v>
      </c>
      <c r="D1181" s="2">
        <v>4.97</v>
      </c>
      <c r="E1181" s="2">
        <v>133</v>
      </c>
      <c r="F1181" s="2">
        <v>4.97</v>
      </c>
      <c r="G1181" s="2">
        <v>661.01</v>
      </c>
      <c r="H1181" s="16">
        <f t="shared" si="18"/>
        <v>1.8442622950819644E-2</v>
      </c>
    </row>
    <row r="1182" spans="1:8" ht="13.5" x14ac:dyDescent="0.25">
      <c r="A1182" s="11"/>
      <c r="B1182" s="10">
        <v>44027</v>
      </c>
      <c r="C1182" s="2">
        <v>5.0999999999999996</v>
      </c>
      <c r="D1182" s="2">
        <v>5.0999999999999996</v>
      </c>
      <c r="E1182" s="2">
        <v>2</v>
      </c>
      <c r="F1182" s="2">
        <v>5.0999999999999996</v>
      </c>
      <c r="G1182" s="2">
        <v>10.199999999999999</v>
      </c>
      <c r="H1182" s="16">
        <f t="shared" si="18"/>
        <v>2.6156941649899377E-2</v>
      </c>
    </row>
    <row r="1183" spans="1:8" ht="13.5" x14ac:dyDescent="0.25">
      <c r="A1183" s="11"/>
      <c r="B1183" s="10">
        <v>44028</v>
      </c>
      <c r="C1183" s="2">
        <v>4.95</v>
      </c>
      <c r="D1183" s="2">
        <v>4.95</v>
      </c>
      <c r="E1183" s="2">
        <v>0</v>
      </c>
      <c r="F1183" s="2">
        <v>0</v>
      </c>
      <c r="G1183" s="2">
        <v>0</v>
      </c>
      <c r="H1183" s="16">
        <f t="shared" si="18"/>
        <v>-2.9411764705882252E-2</v>
      </c>
    </row>
    <row r="1184" spans="1:8" ht="13.5" x14ac:dyDescent="0.25">
      <c r="A1184" s="11"/>
      <c r="B1184" s="10">
        <v>44029</v>
      </c>
      <c r="C1184" s="2">
        <v>4.95</v>
      </c>
      <c r="D1184" s="2">
        <v>4.95</v>
      </c>
      <c r="E1184" s="2">
        <v>10</v>
      </c>
      <c r="F1184" s="2">
        <v>4.95</v>
      </c>
      <c r="G1184" s="2">
        <v>49.5</v>
      </c>
      <c r="H1184" s="16">
        <f t="shared" si="18"/>
        <v>0</v>
      </c>
    </row>
    <row r="1185" spans="1:8" ht="13.5" x14ac:dyDescent="0.25">
      <c r="A1185" s="11"/>
      <c r="B1185" s="10">
        <v>44032</v>
      </c>
      <c r="C1185" s="2">
        <v>4.95</v>
      </c>
      <c r="D1185" s="2">
        <v>4.95</v>
      </c>
      <c r="E1185" s="2">
        <v>0</v>
      </c>
      <c r="F1185" s="2">
        <v>0</v>
      </c>
      <c r="G1185" s="2">
        <v>0</v>
      </c>
      <c r="H1185" s="16">
        <f t="shared" si="18"/>
        <v>0</v>
      </c>
    </row>
    <row r="1186" spans="1:8" ht="13.5" x14ac:dyDescent="0.25">
      <c r="A1186" s="11"/>
      <c r="B1186" s="10">
        <v>44033</v>
      </c>
      <c r="C1186" s="2">
        <v>4.95</v>
      </c>
      <c r="D1186" s="2">
        <v>4.95</v>
      </c>
      <c r="E1186" s="2">
        <v>0</v>
      </c>
      <c r="F1186" s="2">
        <v>0</v>
      </c>
      <c r="G1186" s="2">
        <v>0</v>
      </c>
      <c r="H1186" s="16">
        <f t="shared" si="18"/>
        <v>0</v>
      </c>
    </row>
    <row r="1187" spans="1:8" ht="13.5" x14ac:dyDescent="0.25">
      <c r="A1187" s="11"/>
      <c r="B1187" s="10">
        <v>44034</v>
      </c>
      <c r="C1187" s="2">
        <v>4.95</v>
      </c>
      <c r="D1187" s="2">
        <v>4.95</v>
      </c>
      <c r="E1187" s="2">
        <v>0</v>
      </c>
      <c r="F1187" s="2">
        <v>0</v>
      </c>
      <c r="G1187" s="2">
        <v>0</v>
      </c>
      <c r="H1187" s="16">
        <f t="shared" si="18"/>
        <v>0</v>
      </c>
    </row>
    <row r="1188" spans="1:8" ht="13.5" x14ac:dyDescent="0.25">
      <c r="A1188" s="11"/>
      <c r="B1188" s="10">
        <v>44035</v>
      </c>
      <c r="C1188" s="2">
        <v>4.95</v>
      </c>
      <c r="D1188" s="2">
        <v>4.95</v>
      </c>
      <c r="E1188" s="2">
        <v>74</v>
      </c>
      <c r="F1188" s="2">
        <v>4.95</v>
      </c>
      <c r="G1188" s="2">
        <v>366.3</v>
      </c>
      <c r="H1188" s="16">
        <f t="shared" si="18"/>
        <v>0</v>
      </c>
    </row>
    <row r="1189" spans="1:8" ht="13.5" x14ac:dyDescent="0.25">
      <c r="A1189" s="11"/>
      <c r="B1189" s="10">
        <v>44036</v>
      </c>
      <c r="C1189" s="2">
        <v>4.95</v>
      </c>
      <c r="D1189" s="2">
        <v>4.95</v>
      </c>
      <c r="E1189" s="2">
        <v>0</v>
      </c>
      <c r="F1189" s="2">
        <v>0</v>
      </c>
      <c r="G1189" s="2">
        <v>0</v>
      </c>
      <c r="H1189" s="16">
        <f t="shared" si="18"/>
        <v>0</v>
      </c>
    </row>
    <row r="1190" spans="1:8" ht="13.5" x14ac:dyDescent="0.25">
      <c r="A1190" s="11"/>
      <c r="B1190" s="10">
        <v>44039</v>
      </c>
      <c r="C1190" s="2">
        <v>4.95</v>
      </c>
      <c r="D1190" s="2">
        <v>4.95</v>
      </c>
      <c r="E1190" s="2">
        <v>0</v>
      </c>
      <c r="F1190" s="2">
        <v>0</v>
      </c>
      <c r="G1190" s="2">
        <v>0</v>
      </c>
      <c r="H1190" s="16">
        <f t="shared" si="18"/>
        <v>0</v>
      </c>
    </row>
    <row r="1191" spans="1:8" ht="13.5" x14ac:dyDescent="0.25">
      <c r="A1191" s="11"/>
      <c r="B1191" s="10">
        <v>44040</v>
      </c>
      <c r="C1191" s="2">
        <v>4.95</v>
      </c>
      <c r="D1191" s="2">
        <v>4.95</v>
      </c>
      <c r="E1191" s="2">
        <v>0</v>
      </c>
      <c r="F1191" s="2">
        <v>0</v>
      </c>
      <c r="G1191" s="2">
        <v>0</v>
      </c>
      <c r="H1191" s="16">
        <f t="shared" si="18"/>
        <v>0</v>
      </c>
    </row>
    <row r="1192" spans="1:8" ht="13.5" x14ac:dyDescent="0.25">
      <c r="A1192" s="11"/>
      <c r="B1192" s="10">
        <v>44041</v>
      </c>
      <c r="C1192" s="2">
        <v>4.8099999999999996</v>
      </c>
      <c r="D1192" s="2">
        <v>4.8099999999999996</v>
      </c>
      <c r="E1192" s="2">
        <v>0</v>
      </c>
      <c r="F1192" s="2">
        <v>0</v>
      </c>
      <c r="G1192" s="2">
        <v>0</v>
      </c>
      <c r="H1192" s="16">
        <f t="shared" si="18"/>
        <v>-2.8282828282828396E-2</v>
      </c>
    </row>
    <row r="1193" spans="1:8" ht="13.5" x14ac:dyDescent="0.25">
      <c r="A1193" s="11"/>
      <c r="B1193" s="10">
        <v>44042</v>
      </c>
      <c r="C1193" s="2">
        <v>4.8099999999999996</v>
      </c>
      <c r="D1193" s="2">
        <v>4.8099999999999996</v>
      </c>
      <c r="E1193" s="2">
        <v>0</v>
      </c>
      <c r="F1193" s="2">
        <v>0</v>
      </c>
      <c r="G1193" s="2">
        <v>0</v>
      </c>
      <c r="H1193" s="16">
        <f t="shared" si="18"/>
        <v>0</v>
      </c>
    </row>
    <row r="1194" spans="1:8" ht="13.5" x14ac:dyDescent="0.25">
      <c r="A1194" s="11"/>
      <c r="B1194" s="10">
        <v>44046</v>
      </c>
      <c r="C1194" s="2">
        <v>4.8099999999999996</v>
      </c>
      <c r="D1194" s="2">
        <v>4.8099999999999996</v>
      </c>
      <c r="E1194" s="2">
        <v>67</v>
      </c>
      <c r="F1194" s="2">
        <v>4.8099999999999996</v>
      </c>
      <c r="G1194" s="2">
        <v>322.27</v>
      </c>
      <c r="H1194" s="16">
        <f t="shared" si="18"/>
        <v>0</v>
      </c>
    </row>
    <row r="1195" spans="1:8" ht="13.5" x14ac:dyDescent="0.25">
      <c r="A1195" s="11"/>
      <c r="B1195" s="10">
        <v>44047</v>
      </c>
      <c r="C1195" s="2">
        <v>4.95</v>
      </c>
      <c r="D1195" s="2">
        <v>4.95</v>
      </c>
      <c r="E1195" s="2">
        <v>0</v>
      </c>
      <c r="F1195" s="2">
        <v>0</v>
      </c>
      <c r="G1195" s="2">
        <v>0</v>
      </c>
      <c r="H1195" s="16">
        <f t="shared" si="18"/>
        <v>2.9106029106029226E-2</v>
      </c>
    </row>
    <row r="1196" spans="1:8" ht="13.5" x14ac:dyDescent="0.25">
      <c r="A1196" s="11"/>
      <c r="B1196" s="10">
        <v>44048</v>
      </c>
      <c r="C1196" s="2">
        <v>4.96</v>
      </c>
      <c r="D1196" s="2">
        <v>4.96</v>
      </c>
      <c r="E1196" s="2">
        <v>6</v>
      </c>
      <c r="F1196" s="2">
        <v>4.96</v>
      </c>
      <c r="G1196" s="2">
        <v>29.76</v>
      </c>
      <c r="H1196" s="16">
        <f t="shared" si="18"/>
        <v>2.0202020202019773E-3</v>
      </c>
    </row>
    <row r="1197" spans="1:8" ht="13.5" x14ac:dyDescent="0.25">
      <c r="A1197" s="11"/>
      <c r="B1197" s="10">
        <v>44049</v>
      </c>
      <c r="C1197" s="2">
        <v>4.96</v>
      </c>
      <c r="D1197" s="2">
        <v>4.96</v>
      </c>
      <c r="E1197" s="2">
        <v>0</v>
      </c>
      <c r="F1197" s="2">
        <v>0</v>
      </c>
      <c r="G1197" s="2">
        <v>0</v>
      </c>
      <c r="H1197" s="16">
        <f t="shared" si="18"/>
        <v>0</v>
      </c>
    </row>
    <row r="1198" spans="1:8" ht="13.5" x14ac:dyDescent="0.25">
      <c r="A1198" s="11"/>
      <c r="B1198" s="10">
        <v>44050</v>
      </c>
      <c r="C1198" s="2">
        <v>5.0999999999999996</v>
      </c>
      <c r="D1198" s="2">
        <v>5.0999999999999996</v>
      </c>
      <c r="E1198" s="2">
        <v>11</v>
      </c>
      <c r="F1198" s="2">
        <v>5.0999999999999996</v>
      </c>
      <c r="G1198" s="2">
        <v>56.1</v>
      </c>
      <c r="H1198" s="16">
        <f t="shared" si="18"/>
        <v>2.822580645161284E-2</v>
      </c>
    </row>
    <row r="1199" spans="1:8" ht="13.5" x14ac:dyDescent="0.25">
      <c r="A1199" s="11"/>
      <c r="B1199" s="10">
        <v>44053</v>
      </c>
      <c r="C1199" s="2">
        <v>5.0999999999999996</v>
      </c>
      <c r="D1199" s="2">
        <v>5.0999999999999996</v>
      </c>
      <c r="E1199" s="2">
        <v>0</v>
      </c>
      <c r="F1199" s="2">
        <v>0</v>
      </c>
      <c r="G1199" s="2">
        <v>0</v>
      </c>
      <c r="H1199" s="16">
        <f t="shared" si="18"/>
        <v>0</v>
      </c>
    </row>
    <row r="1200" spans="1:8" ht="13.5" x14ac:dyDescent="0.25">
      <c r="A1200" s="11"/>
      <c r="B1200" s="10">
        <v>44054</v>
      </c>
      <c r="C1200" s="2">
        <v>5.0999999999999996</v>
      </c>
      <c r="D1200" s="2">
        <v>5.0999999999999996</v>
      </c>
      <c r="E1200" s="2">
        <v>109</v>
      </c>
      <c r="F1200" s="2">
        <v>5.0999999999999996</v>
      </c>
      <c r="G1200" s="2">
        <v>555.9</v>
      </c>
      <c r="H1200" s="16">
        <f t="shared" si="18"/>
        <v>0</v>
      </c>
    </row>
    <row r="1201" spans="1:8" ht="13.5" x14ac:dyDescent="0.25">
      <c r="A1201" s="11"/>
      <c r="B1201" s="10">
        <v>44055</v>
      </c>
      <c r="C1201" s="2">
        <v>5.0999999999999996</v>
      </c>
      <c r="D1201" s="2">
        <v>5.0999999999999996</v>
      </c>
      <c r="E1201" s="2">
        <v>0</v>
      </c>
      <c r="F1201" s="2">
        <v>0</v>
      </c>
      <c r="G1201" s="2">
        <v>0</v>
      </c>
      <c r="H1201" s="16">
        <f t="shared" si="18"/>
        <v>0</v>
      </c>
    </row>
    <row r="1202" spans="1:8" ht="13.5" x14ac:dyDescent="0.25">
      <c r="A1202" s="11"/>
      <c r="B1202" s="10">
        <v>44057</v>
      </c>
      <c r="C1202" s="2">
        <v>5.0999999999999996</v>
      </c>
      <c r="D1202" s="2">
        <v>5.0999999999999996</v>
      </c>
      <c r="E1202" s="2">
        <v>0</v>
      </c>
      <c r="F1202" s="2">
        <v>0</v>
      </c>
      <c r="G1202" s="2">
        <v>0</v>
      </c>
      <c r="H1202" s="16">
        <f t="shared" si="18"/>
        <v>0</v>
      </c>
    </row>
    <row r="1203" spans="1:8" ht="13.5" x14ac:dyDescent="0.25">
      <c r="A1203" s="11"/>
      <c r="B1203" s="10">
        <v>44060</v>
      </c>
      <c r="C1203" s="2">
        <v>5.0999999999999996</v>
      </c>
      <c r="D1203" s="2">
        <v>5.0999999999999996</v>
      </c>
      <c r="E1203" s="2">
        <v>0</v>
      </c>
      <c r="F1203" s="2">
        <v>0</v>
      </c>
      <c r="G1203" s="2">
        <v>0</v>
      </c>
      <c r="H1203" s="16">
        <f t="shared" si="18"/>
        <v>0</v>
      </c>
    </row>
    <row r="1204" spans="1:8" ht="13.5" x14ac:dyDescent="0.25">
      <c r="A1204" s="11"/>
      <c r="B1204" s="10">
        <v>44061</v>
      </c>
      <c r="C1204" s="2">
        <v>5.0999999999999996</v>
      </c>
      <c r="D1204" s="2">
        <v>5.0999999999999996</v>
      </c>
      <c r="E1204" s="2">
        <v>0</v>
      </c>
      <c r="F1204" s="2">
        <v>0</v>
      </c>
      <c r="G1204" s="2">
        <v>0</v>
      </c>
      <c r="H1204" s="16">
        <f t="shared" si="18"/>
        <v>0</v>
      </c>
    </row>
    <row r="1205" spans="1:8" ht="13.5" x14ac:dyDescent="0.25">
      <c r="A1205" s="11"/>
      <c r="B1205" s="10">
        <v>44062</v>
      </c>
      <c r="C1205" s="2">
        <v>5.1100000000000003</v>
      </c>
      <c r="D1205" s="2">
        <v>5.1100000000000003</v>
      </c>
      <c r="E1205" s="2">
        <v>500</v>
      </c>
      <c r="F1205" s="2">
        <v>5.1100000000000003</v>
      </c>
      <c r="G1205" s="2">
        <v>2555</v>
      </c>
      <c r="H1205" s="16">
        <f t="shared" si="18"/>
        <v>1.9607843137256229E-3</v>
      </c>
    </row>
    <row r="1206" spans="1:8" ht="13.5" x14ac:dyDescent="0.25">
      <c r="A1206" s="11"/>
      <c r="B1206" s="10">
        <v>44064</v>
      </c>
      <c r="C1206" s="2">
        <v>5.1100000000000003</v>
      </c>
      <c r="D1206" s="2">
        <v>5.1100000000000003</v>
      </c>
      <c r="E1206" s="2">
        <v>0</v>
      </c>
      <c r="F1206" s="2">
        <v>0</v>
      </c>
      <c r="G1206" s="2">
        <v>0</v>
      </c>
      <c r="H1206" s="16">
        <f t="shared" si="18"/>
        <v>0</v>
      </c>
    </row>
    <row r="1207" spans="1:8" ht="13.5" x14ac:dyDescent="0.25">
      <c r="A1207" s="11"/>
      <c r="B1207" s="10">
        <v>44067</v>
      </c>
      <c r="C1207" s="2">
        <v>4.96</v>
      </c>
      <c r="D1207" s="2">
        <v>4.96</v>
      </c>
      <c r="E1207" s="2">
        <v>0</v>
      </c>
      <c r="F1207" s="2">
        <v>0</v>
      </c>
      <c r="G1207" s="2">
        <v>0</v>
      </c>
      <c r="H1207" s="16">
        <f t="shared" si="18"/>
        <v>-2.9354207436399285E-2</v>
      </c>
    </row>
    <row r="1208" spans="1:8" ht="13.5" x14ac:dyDescent="0.25">
      <c r="A1208" s="11"/>
      <c r="B1208" s="10">
        <v>44068</v>
      </c>
      <c r="C1208" s="2">
        <v>4.82</v>
      </c>
      <c r="D1208" s="2">
        <v>4.82</v>
      </c>
      <c r="E1208" s="2">
        <v>109</v>
      </c>
      <c r="F1208" s="2">
        <v>4.82</v>
      </c>
      <c r="G1208" s="2">
        <v>525.38</v>
      </c>
      <c r="H1208" s="16">
        <f t="shared" si="18"/>
        <v>-2.822580645161284E-2</v>
      </c>
    </row>
    <row r="1209" spans="1:8" ht="13.5" x14ac:dyDescent="0.25">
      <c r="A1209" s="11"/>
      <c r="B1209" s="10">
        <v>44069</v>
      </c>
      <c r="C1209" s="2">
        <v>4.82</v>
      </c>
      <c r="D1209" s="2">
        <v>4.82</v>
      </c>
      <c r="E1209" s="2">
        <v>0</v>
      </c>
      <c r="F1209" s="2">
        <v>0</v>
      </c>
      <c r="G1209" s="2">
        <v>0</v>
      </c>
      <c r="H1209" s="16">
        <f t="shared" si="18"/>
        <v>0</v>
      </c>
    </row>
    <row r="1210" spans="1:8" ht="13.5" x14ac:dyDescent="0.25">
      <c r="A1210" s="11"/>
      <c r="B1210" s="10">
        <v>44070</v>
      </c>
      <c r="C1210" s="2">
        <v>4.82</v>
      </c>
      <c r="D1210" s="2">
        <v>4.82</v>
      </c>
      <c r="E1210" s="2">
        <v>13</v>
      </c>
      <c r="F1210" s="2">
        <v>4.82</v>
      </c>
      <c r="G1210" s="2">
        <v>62.66</v>
      </c>
      <c r="H1210" s="16">
        <f t="shared" si="18"/>
        <v>0</v>
      </c>
    </row>
    <row r="1211" spans="1:8" ht="13.5" x14ac:dyDescent="0.25">
      <c r="A1211" s="11"/>
      <c r="B1211" s="10">
        <v>44071</v>
      </c>
      <c r="C1211" s="2">
        <v>4.82</v>
      </c>
      <c r="D1211" s="2">
        <v>4.82</v>
      </c>
      <c r="E1211" s="2">
        <v>0</v>
      </c>
      <c r="F1211" s="2">
        <v>0</v>
      </c>
      <c r="G1211" s="2">
        <v>0</v>
      </c>
      <c r="H1211" s="16">
        <f t="shared" si="18"/>
        <v>0</v>
      </c>
    </row>
    <row r="1212" spans="1:8" ht="13.5" x14ac:dyDescent="0.25">
      <c r="A1212" s="11"/>
      <c r="B1212" s="10">
        <v>44074</v>
      </c>
      <c r="C1212" s="2">
        <v>4.82</v>
      </c>
      <c r="D1212" s="2">
        <v>4.82</v>
      </c>
      <c r="E1212" s="2">
        <v>0</v>
      </c>
      <c r="F1212" s="2">
        <v>0</v>
      </c>
      <c r="G1212" s="2">
        <v>0</v>
      </c>
      <c r="H1212" s="16">
        <f t="shared" si="18"/>
        <v>0</v>
      </c>
    </row>
    <row r="1213" spans="1:8" ht="13.5" x14ac:dyDescent="0.25">
      <c r="A1213" s="11"/>
      <c r="B1213" s="10">
        <v>44075</v>
      </c>
      <c r="C1213" s="2">
        <v>4.82</v>
      </c>
      <c r="D1213" s="2">
        <v>4.82</v>
      </c>
      <c r="E1213" s="2">
        <v>0</v>
      </c>
      <c r="F1213" s="2">
        <v>0</v>
      </c>
      <c r="G1213" s="2">
        <v>0</v>
      </c>
      <c r="H1213" s="16">
        <f t="shared" si="18"/>
        <v>0</v>
      </c>
    </row>
    <row r="1214" spans="1:8" ht="13.5" x14ac:dyDescent="0.25">
      <c r="A1214" s="11"/>
      <c r="B1214" s="10">
        <v>44076</v>
      </c>
      <c r="C1214" s="2">
        <v>4.82</v>
      </c>
      <c r="D1214" s="2">
        <v>4.82</v>
      </c>
      <c r="E1214" s="2">
        <v>0</v>
      </c>
      <c r="F1214" s="2">
        <v>0</v>
      </c>
      <c r="G1214" s="2">
        <v>0</v>
      </c>
      <c r="H1214" s="16">
        <f t="shared" si="18"/>
        <v>0</v>
      </c>
    </row>
    <row r="1215" spans="1:8" ht="13.5" x14ac:dyDescent="0.25">
      <c r="A1215" s="11"/>
      <c r="B1215" s="10">
        <v>44077</v>
      </c>
      <c r="C1215" s="2">
        <v>4.82</v>
      </c>
      <c r="D1215" s="2">
        <v>4.82</v>
      </c>
      <c r="E1215" s="2">
        <v>0</v>
      </c>
      <c r="F1215" s="2">
        <v>0</v>
      </c>
      <c r="G1215" s="2">
        <v>0</v>
      </c>
      <c r="H1215" s="16">
        <f t="shared" si="18"/>
        <v>0</v>
      </c>
    </row>
    <row r="1216" spans="1:8" ht="13.5" x14ac:dyDescent="0.25">
      <c r="A1216" s="11"/>
      <c r="B1216" s="10">
        <v>44078</v>
      </c>
      <c r="C1216" s="2">
        <v>4.82</v>
      </c>
      <c r="D1216" s="2">
        <v>4.82</v>
      </c>
      <c r="E1216" s="2">
        <v>6</v>
      </c>
      <c r="F1216" s="2">
        <v>4.82</v>
      </c>
      <c r="G1216" s="2">
        <v>28.92</v>
      </c>
      <c r="H1216" s="16">
        <f t="shared" si="18"/>
        <v>0</v>
      </c>
    </row>
    <row r="1217" spans="1:8" ht="13.5" x14ac:dyDescent="0.25">
      <c r="A1217" s="11"/>
      <c r="B1217" s="10">
        <v>44081</v>
      </c>
      <c r="C1217" s="2">
        <v>4.6100000000000003</v>
      </c>
      <c r="D1217" s="2">
        <v>4.6100000000000003</v>
      </c>
      <c r="E1217" s="2">
        <v>0</v>
      </c>
      <c r="F1217" s="2">
        <v>0</v>
      </c>
      <c r="G1217" s="2">
        <v>0</v>
      </c>
      <c r="H1217" s="16">
        <f t="shared" si="18"/>
        <v>-4.3568464730290447E-2</v>
      </c>
    </row>
    <row r="1218" spans="1:8" ht="13.5" x14ac:dyDescent="0.25">
      <c r="A1218" s="11"/>
      <c r="B1218" s="10">
        <v>44082</v>
      </c>
      <c r="C1218" s="2">
        <v>4.57</v>
      </c>
      <c r="D1218" s="2">
        <v>4.57</v>
      </c>
      <c r="E1218" s="2">
        <v>126</v>
      </c>
      <c r="F1218" s="2">
        <v>4.57</v>
      </c>
      <c r="G1218" s="2">
        <v>575.82000000000005</v>
      </c>
      <c r="H1218" s="16">
        <f t="shared" si="18"/>
        <v>-8.6767895878525018E-3</v>
      </c>
    </row>
    <row r="1219" spans="1:8" ht="13.5" x14ac:dyDescent="0.25">
      <c r="A1219" s="11"/>
      <c r="B1219" s="10">
        <v>44083</v>
      </c>
      <c r="C1219" s="2">
        <v>4.4400000000000004</v>
      </c>
      <c r="D1219" s="2">
        <v>4.4400000000000004</v>
      </c>
      <c r="E1219" s="2">
        <v>37</v>
      </c>
      <c r="F1219" s="2">
        <v>4.4400000000000004</v>
      </c>
      <c r="G1219" s="2">
        <v>164.28</v>
      </c>
      <c r="H1219" s="16">
        <f t="shared" si="18"/>
        <v>-2.8446389496717701E-2</v>
      </c>
    </row>
    <row r="1220" spans="1:8" ht="13.5" x14ac:dyDescent="0.25">
      <c r="A1220" s="11"/>
      <c r="B1220" s="10">
        <v>44084</v>
      </c>
      <c r="C1220" s="2">
        <v>4.3</v>
      </c>
      <c r="D1220" s="2">
        <v>4.3</v>
      </c>
      <c r="E1220" s="2">
        <v>11</v>
      </c>
      <c r="F1220" s="2">
        <v>4.3</v>
      </c>
      <c r="G1220" s="2">
        <v>47.3</v>
      </c>
      <c r="H1220" s="16">
        <f t="shared" si="18"/>
        <v>-3.1531531531531654E-2</v>
      </c>
    </row>
    <row r="1221" spans="1:8" ht="13.5" x14ac:dyDescent="0.25">
      <c r="A1221" s="11"/>
      <c r="B1221" s="10">
        <v>44085</v>
      </c>
      <c r="C1221" s="2">
        <v>4.3099999999999996</v>
      </c>
      <c r="D1221" s="2">
        <v>4.3099999999999996</v>
      </c>
      <c r="E1221" s="2">
        <v>25</v>
      </c>
      <c r="F1221" s="2">
        <v>4.3099999999999996</v>
      </c>
      <c r="G1221" s="2">
        <v>107.75</v>
      </c>
      <c r="H1221" s="16">
        <f t="shared" si="18"/>
        <v>2.3255813953487877E-3</v>
      </c>
    </row>
    <row r="1222" spans="1:8" ht="13.5" x14ac:dyDescent="0.25">
      <c r="A1222" s="11"/>
      <c r="B1222" s="10">
        <v>44088</v>
      </c>
      <c r="C1222" s="2">
        <v>4.3099999999999996</v>
      </c>
      <c r="D1222" s="2">
        <v>4.3099999999999996</v>
      </c>
      <c r="E1222" s="2">
        <v>0</v>
      </c>
      <c r="F1222" s="2">
        <v>0</v>
      </c>
      <c r="G1222" s="2">
        <v>0</v>
      </c>
      <c r="H1222" s="16">
        <f t="shared" si="18"/>
        <v>0</v>
      </c>
    </row>
    <row r="1223" spans="1:8" ht="13.5" x14ac:dyDescent="0.25">
      <c r="A1223" s="11"/>
      <c r="B1223" s="10">
        <v>44089</v>
      </c>
      <c r="C1223" s="2">
        <v>4.3099999999999996</v>
      </c>
      <c r="D1223" s="2">
        <v>4.3099999999999996</v>
      </c>
      <c r="E1223" s="2">
        <v>0</v>
      </c>
      <c r="F1223" s="2">
        <v>0</v>
      </c>
      <c r="G1223" s="2">
        <v>0</v>
      </c>
      <c r="H1223" s="16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4.3099999999999996</v>
      </c>
      <c r="D1224" s="2">
        <v>4.3099999999999996</v>
      </c>
      <c r="E1224" s="2">
        <v>0</v>
      </c>
      <c r="F1224" s="2">
        <v>0</v>
      </c>
      <c r="G1224" s="2">
        <v>0</v>
      </c>
      <c r="H1224" s="16">
        <f t="shared" si="19"/>
        <v>0</v>
      </c>
    </row>
    <row r="1225" spans="1:8" ht="13.5" x14ac:dyDescent="0.25">
      <c r="A1225" s="11"/>
      <c r="B1225" s="10">
        <v>44091</v>
      </c>
      <c r="C1225" s="2">
        <v>4.5</v>
      </c>
      <c r="D1225" s="2">
        <v>4.5</v>
      </c>
      <c r="E1225" s="2">
        <v>0</v>
      </c>
      <c r="F1225" s="2">
        <v>0</v>
      </c>
      <c r="G1225" s="2">
        <v>0</v>
      </c>
      <c r="H1225" s="16">
        <f t="shared" si="19"/>
        <v>4.4083526682134666E-2</v>
      </c>
    </row>
    <row r="1226" spans="1:8" ht="13.5" x14ac:dyDescent="0.25">
      <c r="A1226" s="11"/>
      <c r="B1226" s="10">
        <v>44092</v>
      </c>
      <c r="C1226" s="2">
        <v>4.7</v>
      </c>
      <c r="D1226" s="2">
        <v>4.7</v>
      </c>
      <c r="E1226" s="2">
        <v>649</v>
      </c>
      <c r="F1226" s="2">
        <v>4.5705999999999998</v>
      </c>
      <c r="G1226" s="2">
        <v>2966.3193999999999</v>
      </c>
      <c r="H1226" s="16">
        <f t="shared" si="19"/>
        <v>4.4444444444444481E-2</v>
      </c>
    </row>
    <row r="1227" spans="1:8" ht="13.5" x14ac:dyDescent="0.25">
      <c r="A1227" s="11"/>
      <c r="B1227" s="10">
        <v>44095</v>
      </c>
      <c r="C1227" s="2">
        <v>4.84</v>
      </c>
      <c r="D1227" s="2">
        <v>4.84</v>
      </c>
      <c r="E1227" s="2">
        <v>1</v>
      </c>
      <c r="F1227" s="2">
        <v>4.84</v>
      </c>
      <c r="G1227" s="2">
        <v>4.84</v>
      </c>
      <c r="H1227" s="16">
        <f t="shared" si="19"/>
        <v>2.9787234042553123E-2</v>
      </c>
    </row>
    <row r="1228" spans="1:8" ht="13.5" x14ac:dyDescent="0.25">
      <c r="A1228" s="11"/>
      <c r="B1228" s="10">
        <v>44096</v>
      </c>
      <c r="C1228" s="2">
        <v>4.84</v>
      </c>
      <c r="D1228" s="2">
        <v>4.84</v>
      </c>
      <c r="E1228" s="2">
        <v>420</v>
      </c>
      <c r="F1228" s="2">
        <v>4.84</v>
      </c>
      <c r="G1228" s="2">
        <v>2032.8</v>
      </c>
      <c r="H1228" s="16">
        <f t="shared" si="19"/>
        <v>0</v>
      </c>
    </row>
    <row r="1229" spans="1:8" ht="13.5" x14ac:dyDescent="0.25">
      <c r="A1229" s="11"/>
      <c r="B1229" s="10">
        <v>44097</v>
      </c>
      <c r="C1229" s="2">
        <v>4.84</v>
      </c>
      <c r="D1229" s="2">
        <v>4.84</v>
      </c>
      <c r="E1229" s="2">
        <v>5</v>
      </c>
      <c r="F1229" s="2">
        <v>4.7</v>
      </c>
      <c r="G1229" s="2">
        <v>23.5</v>
      </c>
      <c r="H1229" s="16">
        <f t="shared" si="19"/>
        <v>0</v>
      </c>
    </row>
    <row r="1230" spans="1:8" ht="13.5" x14ac:dyDescent="0.25">
      <c r="A1230" s="11"/>
      <c r="B1230" s="10">
        <v>44098</v>
      </c>
      <c r="C1230" s="2">
        <v>5.0599999999999996</v>
      </c>
      <c r="D1230" s="2">
        <v>5.0599999999999996</v>
      </c>
      <c r="E1230" s="2">
        <v>125</v>
      </c>
      <c r="F1230" s="2">
        <v>4.8550000000000004</v>
      </c>
      <c r="G1230" s="2">
        <v>606.875</v>
      </c>
      <c r="H1230" s="16">
        <f t="shared" si="19"/>
        <v>4.5454545454545407E-2</v>
      </c>
    </row>
    <row r="1231" spans="1:8" ht="13.5" x14ac:dyDescent="0.25">
      <c r="A1231" s="11"/>
      <c r="B1231" s="10">
        <v>44099</v>
      </c>
      <c r="C1231" s="2">
        <v>5.0999999999999996</v>
      </c>
      <c r="D1231" s="2">
        <v>5.0999999999999996</v>
      </c>
      <c r="E1231" s="2">
        <v>249</v>
      </c>
      <c r="F1231" s="2">
        <v>5.0774999999999997</v>
      </c>
      <c r="G1231" s="2">
        <v>1264.2974999999999</v>
      </c>
      <c r="H1231" s="16">
        <f t="shared" si="19"/>
        <v>7.9051383399209568E-3</v>
      </c>
    </row>
    <row r="1232" spans="1:8" ht="13.5" x14ac:dyDescent="0.25">
      <c r="A1232" s="11"/>
      <c r="B1232" s="10">
        <v>44102</v>
      </c>
      <c r="C1232" s="2">
        <v>5.0999999999999996</v>
      </c>
      <c r="D1232" s="2">
        <v>5.0999999999999996</v>
      </c>
      <c r="E1232" s="2">
        <v>0</v>
      </c>
      <c r="F1232" s="2">
        <v>0</v>
      </c>
      <c r="G1232" s="2">
        <v>0</v>
      </c>
      <c r="H1232" s="16">
        <f t="shared" si="19"/>
        <v>0</v>
      </c>
    </row>
    <row r="1233" spans="1:8" ht="13.5" x14ac:dyDescent="0.25">
      <c r="A1233" s="11"/>
      <c r="B1233" s="10">
        <v>44103</v>
      </c>
      <c r="C1233" s="2">
        <v>5.0999999999999996</v>
      </c>
      <c r="D1233" s="2">
        <v>5.0999999999999996</v>
      </c>
      <c r="E1233" s="2">
        <v>0</v>
      </c>
      <c r="F1233" s="2">
        <v>0</v>
      </c>
      <c r="G1233" s="2">
        <v>0</v>
      </c>
      <c r="H1233" s="16">
        <f t="shared" si="19"/>
        <v>0</v>
      </c>
    </row>
    <row r="1234" spans="1:8" ht="13.5" x14ac:dyDescent="0.25">
      <c r="A1234" s="11"/>
      <c r="B1234" s="10">
        <v>44104</v>
      </c>
      <c r="C1234" s="2">
        <v>5.0999999999999996</v>
      </c>
      <c r="D1234" s="2">
        <v>5.0999999999999996</v>
      </c>
      <c r="E1234" s="2">
        <v>0</v>
      </c>
      <c r="F1234" s="2">
        <v>0</v>
      </c>
      <c r="G1234" s="2">
        <v>0</v>
      </c>
      <c r="H1234" s="16">
        <f t="shared" si="19"/>
        <v>0</v>
      </c>
    </row>
    <row r="1235" spans="1:8" ht="13.5" x14ac:dyDescent="0.25">
      <c r="A1235" s="11"/>
      <c r="B1235" s="10">
        <v>44105</v>
      </c>
      <c r="C1235" s="2">
        <v>5.0999999999999996</v>
      </c>
      <c r="D1235" s="2">
        <v>5.0999999999999996</v>
      </c>
      <c r="E1235" s="2">
        <v>0</v>
      </c>
      <c r="F1235" s="2">
        <v>0</v>
      </c>
      <c r="G1235" s="2">
        <v>0</v>
      </c>
      <c r="H1235" s="16">
        <f t="shared" si="19"/>
        <v>0</v>
      </c>
    </row>
    <row r="1236" spans="1:8" ht="13.5" x14ac:dyDescent="0.25">
      <c r="A1236" s="11"/>
      <c r="B1236" s="10">
        <v>44106</v>
      </c>
      <c r="C1236" s="2">
        <v>5.0999999999999996</v>
      </c>
      <c r="D1236" s="2">
        <v>5.0999999999999996</v>
      </c>
      <c r="E1236" s="2">
        <v>0</v>
      </c>
      <c r="F1236" s="2">
        <v>0</v>
      </c>
      <c r="G1236" s="2">
        <v>0</v>
      </c>
      <c r="H1236" s="16">
        <f t="shared" si="19"/>
        <v>0</v>
      </c>
    </row>
    <row r="1237" spans="1:8" ht="13.5" x14ac:dyDescent="0.25">
      <c r="A1237" s="11"/>
      <c r="B1237" s="10">
        <v>44109</v>
      </c>
      <c r="C1237" s="2">
        <v>4.95</v>
      </c>
      <c r="D1237" s="2">
        <v>4.95</v>
      </c>
      <c r="E1237" s="2">
        <v>1</v>
      </c>
      <c r="F1237" s="2">
        <v>4.95</v>
      </c>
      <c r="G1237" s="2">
        <v>4.95</v>
      </c>
      <c r="H1237" s="16">
        <f t="shared" si="19"/>
        <v>-2.9411764705882252E-2</v>
      </c>
    </row>
    <row r="1238" spans="1:8" ht="13.5" x14ac:dyDescent="0.25">
      <c r="A1238" s="11"/>
      <c r="B1238" s="10">
        <v>44110</v>
      </c>
      <c r="C1238" s="2">
        <v>4.95</v>
      </c>
      <c r="D1238" s="2">
        <v>4.95</v>
      </c>
      <c r="E1238" s="2">
        <v>8</v>
      </c>
      <c r="F1238" s="2">
        <v>4.95</v>
      </c>
      <c r="G1238" s="2">
        <v>39.6</v>
      </c>
      <c r="H1238" s="16">
        <f t="shared" si="19"/>
        <v>0</v>
      </c>
    </row>
    <row r="1239" spans="1:8" ht="13.5" x14ac:dyDescent="0.25">
      <c r="A1239" s="11"/>
      <c r="B1239" s="10">
        <v>44111</v>
      </c>
      <c r="C1239" s="2">
        <v>5.09</v>
      </c>
      <c r="D1239" s="2">
        <v>5.09</v>
      </c>
      <c r="E1239" s="2">
        <v>51</v>
      </c>
      <c r="F1239" s="2">
        <v>5.0213999999999999</v>
      </c>
      <c r="G1239" s="2">
        <v>256.09140000000002</v>
      </c>
      <c r="H1239" s="16">
        <f t="shared" si="19"/>
        <v>2.8282828282828219E-2</v>
      </c>
    </row>
    <row r="1240" spans="1:8" ht="13.5" x14ac:dyDescent="0.25">
      <c r="A1240" s="11"/>
      <c r="B1240" s="10">
        <v>44112</v>
      </c>
      <c r="C1240" s="2">
        <v>5.0999999999999996</v>
      </c>
      <c r="D1240" s="2">
        <v>5.0999999999999996</v>
      </c>
      <c r="E1240" s="2">
        <v>25</v>
      </c>
      <c r="F1240" s="2">
        <v>5.0999999999999996</v>
      </c>
      <c r="G1240" s="2">
        <v>127.5</v>
      </c>
      <c r="H1240" s="16">
        <f t="shared" si="19"/>
        <v>1.9646365422396439E-3</v>
      </c>
    </row>
    <row r="1241" spans="1:8" ht="13.5" x14ac:dyDescent="0.25">
      <c r="A1241" s="11"/>
      <c r="B1241" s="10">
        <v>44113</v>
      </c>
      <c r="C1241" s="2">
        <v>5.0999999999999996</v>
      </c>
      <c r="D1241" s="2">
        <v>5.0999999999999996</v>
      </c>
      <c r="E1241" s="2">
        <v>174</v>
      </c>
      <c r="F1241" s="2">
        <v>5.0999999999999996</v>
      </c>
      <c r="G1241" s="2">
        <v>887.4</v>
      </c>
      <c r="H1241" s="16">
        <f t="shared" si="19"/>
        <v>0</v>
      </c>
    </row>
    <row r="1242" spans="1:8" ht="13.5" x14ac:dyDescent="0.25">
      <c r="A1242" s="11"/>
      <c r="B1242" s="10">
        <v>44116</v>
      </c>
      <c r="C1242" s="2">
        <v>5.0999999999999996</v>
      </c>
      <c r="D1242" s="2">
        <v>5.0999999999999996</v>
      </c>
      <c r="E1242" s="2">
        <v>0</v>
      </c>
      <c r="F1242" s="2">
        <v>0</v>
      </c>
      <c r="G1242" s="2">
        <v>0</v>
      </c>
      <c r="H1242" s="16">
        <f t="shared" si="19"/>
        <v>0</v>
      </c>
    </row>
    <row r="1243" spans="1:8" ht="13.5" x14ac:dyDescent="0.25">
      <c r="A1243" s="11"/>
      <c r="B1243" s="10">
        <v>44117</v>
      </c>
      <c r="C1243" s="2">
        <v>4.95</v>
      </c>
      <c r="D1243" s="2">
        <v>4.95</v>
      </c>
      <c r="E1243" s="2">
        <v>0</v>
      </c>
      <c r="F1243" s="2">
        <v>0</v>
      </c>
      <c r="G1243" s="2">
        <v>0</v>
      </c>
      <c r="H1243" s="16">
        <f t="shared" si="19"/>
        <v>-2.9411764705882252E-2</v>
      </c>
    </row>
    <row r="1244" spans="1:8" ht="13.5" x14ac:dyDescent="0.25">
      <c r="A1244" s="11"/>
      <c r="B1244" s="10">
        <v>44118</v>
      </c>
      <c r="C1244" s="2">
        <v>4.7300000000000004</v>
      </c>
      <c r="D1244" s="2">
        <v>4.7300000000000004</v>
      </c>
      <c r="E1244" s="2">
        <v>0</v>
      </c>
      <c r="F1244" s="2">
        <v>0</v>
      </c>
      <c r="G1244" s="2">
        <v>0</v>
      </c>
      <c r="H1244" s="16">
        <f t="shared" si="19"/>
        <v>-4.4444444444444391E-2</v>
      </c>
    </row>
    <row r="1245" spans="1:8" ht="13.5" x14ac:dyDescent="0.25">
      <c r="A1245" s="11"/>
      <c r="B1245" s="10">
        <v>44120</v>
      </c>
      <c r="C1245" s="2">
        <v>4.7300000000000004</v>
      </c>
      <c r="D1245" s="2">
        <v>4.7300000000000004</v>
      </c>
      <c r="E1245" s="2">
        <v>2</v>
      </c>
      <c r="F1245" s="2">
        <v>4.7300000000000004</v>
      </c>
      <c r="G1245" s="2">
        <v>9.4600000000000009</v>
      </c>
      <c r="H1245" s="16">
        <f t="shared" si="19"/>
        <v>0</v>
      </c>
    </row>
    <row r="1246" spans="1:8" ht="13.5" x14ac:dyDescent="0.25">
      <c r="A1246" s="11"/>
      <c r="B1246" s="10">
        <v>44123</v>
      </c>
      <c r="C1246" s="2">
        <v>4.7300000000000004</v>
      </c>
      <c r="D1246" s="2">
        <v>4.7300000000000004</v>
      </c>
      <c r="E1246" s="2">
        <v>10</v>
      </c>
      <c r="F1246" s="2">
        <v>4.7300000000000004</v>
      </c>
      <c r="G1246" s="2">
        <v>47.3</v>
      </c>
      <c r="H1246" s="16">
        <f t="shared" si="19"/>
        <v>0</v>
      </c>
    </row>
    <row r="1247" spans="1:8" ht="13.5" x14ac:dyDescent="0.25">
      <c r="A1247" s="11"/>
      <c r="B1247" s="10">
        <v>44124</v>
      </c>
      <c r="C1247" s="2">
        <v>4.59</v>
      </c>
      <c r="D1247" s="2">
        <v>4.59</v>
      </c>
      <c r="E1247" s="2">
        <v>118</v>
      </c>
      <c r="F1247" s="2">
        <v>4.7300000000000004</v>
      </c>
      <c r="G1247" s="2">
        <v>558.14</v>
      </c>
      <c r="H1247" s="16">
        <f t="shared" si="19"/>
        <v>-2.9598308668076227E-2</v>
      </c>
    </row>
    <row r="1248" spans="1:8" ht="13.5" x14ac:dyDescent="0.25">
      <c r="A1248" s="11"/>
      <c r="B1248" s="10">
        <v>44125</v>
      </c>
      <c r="C1248" s="2">
        <v>4.3899999999999997</v>
      </c>
      <c r="D1248" s="2">
        <v>4.3899999999999997</v>
      </c>
      <c r="E1248" s="2">
        <v>2</v>
      </c>
      <c r="F1248" s="2">
        <v>4.3899999999999997</v>
      </c>
      <c r="G1248" s="2">
        <v>8.7799999999999994</v>
      </c>
      <c r="H1248" s="16">
        <f t="shared" si="19"/>
        <v>-4.3572984749455375E-2</v>
      </c>
    </row>
    <row r="1249" spans="1:8" ht="13.5" x14ac:dyDescent="0.25">
      <c r="A1249" s="11"/>
      <c r="B1249" s="10">
        <v>44126</v>
      </c>
      <c r="C1249" s="2">
        <v>4.3899999999999997</v>
      </c>
      <c r="D1249" s="2">
        <v>4.3899999999999997</v>
      </c>
      <c r="E1249" s="2">
        <v>0</v>
      </c>
      <c r="F1249" s="2">
        <v>0</v>
      </c>
      <c r="G1249" s="2">
        <v>0</v>
      </c>
      <c r="H1249" s="16">
        <f t="shared" si="19"/>
        <v>0</v>
      </c>
    </row>
    <row r="1250" spans="1:8" ht="13.5" x14ac:dyDescent="0.25">
      <c r="A1250" s="11"/>
      <c r="B1250" s="10">
        <v>44127</v>
      </c>
      <c r="C1250" s="2">
        <v>4.41</v>
      </c>
      <c r="D1250" s="2">
        <v>4.41</v>
      </c>
      <c r="E1250" s="2">
        <v>11</v>
      </c>
      <c r="F1250" s="2">
        <v>4.3445</v>
      </c>
      <c r="G1250" s="2">
        <v>47.789499999999997</v>
      </c>
      <c r="H1250" s="16">
        <f t="shared" si="19"/>
        <v>4.5558086560365521E-3</v>
      </c>
    </row>
    <row r="1251" spans="1:8" ht="13.5" x14ac:dyDescent="0.25">
      <c r="A1251" s="11"/>
      <c r="B1251" s="10">
        <v>44130</v>
      </c>
      <c r="C1251" s="2">
        <v>4.3099999999999996</v>
      </c>
      <c r="D1251" s="2">
        <v>4.3099999999999996</v>
      </c>
      <c r="E1251" s="2">
        <v>3</v>
      </c>
      <c r="F1251" s="2">
        <v>4.3099999999999996</v>
      </c>
      <c r="G1251" s="2">
        <v>12.93</v>
      </c>
      <c r="H1251" s="16">
        <f t="shared" si="19"/>
        <v>-2.2675736961451368E-2</v>
      </c>
    </row>
    <row r="1252" spans="1:8" ht="13.5" x14ac:dyDescent="0.25">
      <c r="A1252" s="11"/>
      <c r="B1252" s="10">
        <v>44131</v>
      </c>
      <c r="C1252" s="2">
        <v>4.32</v>
      </c>
      <c r="D1252" s="2">
        <v>4.32</v>
      </c>
      <c r="E1252" s="2">
        <v>78</v>
      </c>
      <c r="F1252" s="2">
        <v>4.32</v>
      </c>
      <c r="G1252" s="2">
        <v>336.96</v>
      </c>
      <c r="H1252" s="16">
        <f t="shared" si="19"/>
        <v>2.3201856148493448E-3</v>
      </c>
    </row>
    <row r="1253" spans="1:8" ht="13.5" x14ac:dyDescent="0.25">
      <c r="A1253" s="11"/>
      <c r="B1253" s="10">
        <v>44132</v>
      </c>
      <c r="C1253" s="2">
        <v>4.32</v>
      </c>
      <c r="D1253" s="2">
        <v>4.32</v>
      </c>
      <c r="E1253" s="2">
        <v>0</v>
      </c>
      <c r="F1253" s="2">
        <v>0</v>
      </c>
      <c r="G1253" s="2">
        <v>0</v>
      </c>
      <c r="H1253" s="16">
        <f t="shared" si="19"/>
        <v>0</v>
      </c>
    </row>
    <row r="1254" spans="1:8" ht="13.5" x14ac:dyDescent="0.25">
      <c r="A1254" s="11"/>
      <c r="B1254" s="10">
        <v>44134</v>
      </c>
      <c r="C1254" s="2">
        <v>4.4400000000000004</v>
      </c>
      <c r="D1254" s="2">
        <v>4.4400000000000004</v>
      </c>
      <c r="E1254" s="2">
        <v>0</v>
      </c>
      <c r="F1254" s="2">
        <v>0</v>
      </c>
      <c r="G1254" s="2">
        <v>0</v>
      </c>
      <c r="H1254" s="16">
        <f t="shared" si="19"/>
        <v>2.7777777777777801E-2</v>
      </c>
    </row>
    <row r="1255" spans="1:8" ht="13.5" x14ac:dyDescent="0.25">
      <c r="A1255" s="11"/>
      <c r="B1255" s="10">
        <v>44137</v>
      </c>
      <c r="C1255" s="2">
        <v>4.4400000000000004</v>
      </c>
      <c r="D1255" s="2">
        <v>4.4400000000000004</v>
      </c>
      <c r="E1255" s="2">
        <v>0</v>
      </c>
      <c r="F1255" s="2">
        <v>0</v>
      </c>
      <c r="G1255" s="2">
        <v>0</v>
      </c>
      <c r="H1255" s="16">
        <f t="shared" si="19"/>
        <v>0</v>
      </c>
    </row>
    <row r="1256" spans="1:8" ht="13.5" x14ac:dyDescent="0.25">
      <c r="A1256" s="11"/>
      <c r="B1256" s="10">
        <v>44138</v>
      </c>
      <c r="C1256" s="2">
        <v>4.3099999999999996</v>
      </c>
      <c r="D1256" s="2">
        <v>4.3099999999999996</v>
      </c>
      <c r="E1256" s="2">
        <v>10</v>
      </c>
      <c r="F1256" s="2">
        <v>4.3099999999999996</v>
      </c>
      <c r="G1256" s="2">
        <v>43.1</v>
      </c>
      <c r="H1256" s="16">
        <f t="shared" si="19"/>
        <v>-2.9279279279279452E-2</v>
      </c>
    </row>
    <row r="1257" spans="1:8" ht="13.5" x14ac:dyDescent="0.25">
      <c r="A1257" s="11"/>
      <c r="B1257" s="10">
        <v>44139</v>
      </c>
      <c r="C1257" s="2">
        <v>4.3099999999999996</v>
      </c>
      <c r="D1257" s="2">
        <v>4.3099999999999996</v>
      </c>
      <c r="E1257" s="2">
        <v>106</v>
      </c>
      <c r="F1257" s="2">
        <v>4.3099999999999996</v>
      </c>
      <c r="G1257" s="2">
        <v>456.86</v>
      </c>
      <c r="H1257" s="16">
        <f t="shared" si="19"/>
        <v>0</v>
      </c>
    </row>
    <row r="1258" spans="1:8" ht="13.5" x14ac:dyDescent="0.25">
      <c r="A1258" s="11"/>
      <c r="B1258" s="10">
        <v>44140</v>
      </c>
      <c r="C1258" s="2">
        <v>4.3099999999999996</v>
      </c>
      <c r="D1258" s="2">
        <v>4.3099999999999996</v>
      </c>
      <c r="E1258" s="2">
        <v>0</v>
      </c>
      <c r="F1258" s="2">
        <v>0</v>
      </c>
      <c r="G1258" s="2">
        <v>0</v>
      </c>
      <c r="H1258" s="16">
        <f t="shared" si="19"/>
        <v>0</v>
      </c>
    </row>
    <row r="1259" spans="1:8" ht="13.5" x14ac:dyDescent="0.25">
      <c r="A1259" s="11"/>
      <c r="B1259" s="10">
        <v>44141</v>
      </c>
      <c r="C1259" s="2">
        <v>4.1100000000000003</v>
      </c>
      <c r="D1259" s="2">
        <v>4.1100000000000003</v>
      </c>
      <c r="E1259" s="2">
        <v>16</v>
      </c>
      <c r="F1259" s="2">
        <v>4.1399999999999997</v>
      </c>
      <c r="G1259" s="2">
        <v>66.239999999999995</v>
      </c>
      <c r="H1259" s="16">
        <f t="shared" si="19"/>
        <v>-4.6403712296983597E-2</v>
      </c>
    </row>
    <row r="1260" spans="1:8" ht="13.5" x14ac:dyDescent="0.25">
      <c r="A1260" s="11"/>
      <c r="B1260" s="10">
        <v>44144</v>
      </c>
      <c r="C1260" s="2">
        <v>4.12</v>
      </c>
      <c r="D1260" s="2">
        <v>4.12</v>
      </c>
      <c r="E1260" s="2">
        <v>6</v>
      </c>
      <c r="F1260" s="2">
        <v>4.12</v>
      </c>
      <c r="G1260" s="2">
        <v>24.72</v>
      </c>
      <c r="H1260" s="16">
        <f t="shared" si="19"/>
        <v>2.4330900243308483E-3</v>
      </c>
    </row>
    <row r="1261" spans="1:8" ht="13.5" x14ac:dyDescent="0.25">
      <c r="A1261" s="11"/>
      <c r="B1261" s="10">
        <v>44145</v>
      </c>
      <c r="C1261" s="2">
        <v>4.24</v>
      </c>
      <c r="D1261" s="2">
        <v>4.24</v>
      </c>
      <c r="E1261" s="2">
        <v>8</v>
      </c>
      <c r="F1261" s="2">
        <v>4.24</v>
      </c>
      <c r="G1261" s="2">
        <v>33.92</v>
      </c>
      <c r="H1261" s="16">
        <f t="shared" si="19"/>
        <v>2.9126213592233035E-2</v>
      </c>
    </row>
    <row r="1262" spans="1:8" ht="13.5" x14ac:dyDescent="0.25">
      <c r="A1262" s="11"/>
      <c r="B1262" s="10">
        <v>44146</v>
      </c>
      <c r="C1262" s="2">
        <v>4.43</v>
      </c>
      <c r="D1262" s="2">
        <v>4.43</v>
      </c>
      <c r="E1262" s="2">
        <v>94</v>
      </c>
      <c r="F1262" s="2">
        <v>4.3099999999999996</v>
      </c>
      <c r="G1262" s="2">
        <v>405.14</v>
      </c>
      <c r="H1262" s="16">
        <f t="shared" si="19"/>
        <v>4.481132075471686E-2</v>
      </c>
    </row>
    <row r="1263" spans="1:8" ht="13.5" x14ac:dyDescent="0.25">
      <c r="A1263" s="11"/>
      <c r="B1263" s="10">
        <v>44147</v>
      </c>
      <c r="C1263" s="2">
        <v>4.43</v>
      </c>
      <c r="D1263" s="2">
        <v>4.43</v>
      </c>
      <c r="E1263" s="2">
        <v>0</v>
      </c>
      <c r="F1263" s="2">
        <v>0</v>
      </c>
      <c r="G1263" s="2">
        <v>0</v>
      </c>
      <c r="H1263" s="16">
        <f t="shared" si="19"/>
        <v>0</v>
      </c>
    </row>
    <row r="1264" spans="1:8" ht="13.5" x14ac:dyDescent="0.25">
      <c r="A1264" s="11"/>
      <c r="B1264" s="10">
        <v>44148</v>
      </c>
      <c r="C1264" s="2">
        <v>4.43</v>
      </c>
      <c r="D1264" s="2">
        <v>4.43</v>
      </c>
      <c r="E1264" s="2">
        <v>0</v>
      </c>
      <c r="F1264" s="2">
        <v>0</v>
      </c>
      <c r="G1264" s="2">
        <v>0</v>
      </c>
      <c r="H1264" s="16">
        <f t="shared" si="19"/>
        <v>0</v>
      </c>
    </row>
    <row r="1265" spans="1:8" ht="13.5" x14ac:dyDescent="0.25">
      <c r="A1265" s="11"/>
      <c r="B1265" s="10">
        <v>44151</v>
      </c>
      <c r="C1265" s="2">
        <v>4.3099999999999996</v>
      </c>
      <c r="D1265" s="2">
        <v>4.3099999999999996</v>
      </c>
      <c r="E1265" s="2">
        <v>141</v>
      </c>
      <c r="F1265" s="2">
        <v>4.3099999999999996</v>
      </c>
      <c r="G1265" s="2">
        <v>607.71</v>
      </c>
      <c r="H1265" s="16">
        <f t="shared" si="19"/>
        <v>-2.7088036117381517E-2</v>
      </c>
    </row>
    <row r="1266" spans="1:8" ht="13.5" x14ac:dyDescent="0.25">
      <c r="A1266" s="11"/>
      <c r="B1266" s="10">
        <v>44152</v>
      </c>
      <c r="C1266" s="2">
        <v>4.3099999999999996</v>
      </c>
      <c r="D1266" s="2">
        <v>4.3099999999999996</v>
      </c>
      <c r="E1266" s="2">
        <v>111</v>
      </c>
      <c r="F1266" s="2">
        <v>4.3099999999999996</v>
      </c>
      <c r="G1266" s="2">
        <v>478.41</v>
      </c>
      <c r="H1266" s="16">
        <f t="shared" si="19"/>
        <v>0</v>
      </c>
    </row>
    <row r="1267" spans="1:8" ht="13.5" x14ac:dyDescent="0.25">
      <c r="A1267" s="11"/>
      <c r="B1267" s="10">
        <v>44153</v>
      </c>
      <c r="C1267" s="2">
        <v>4.3099999999999996</v>
      </c>
      <c r="D1267" s="2">
        <v>4.3099999999999996</v>
      </c>
      <c r="E1267" s="2">
        <v>247</v>
      </c>
      <c r="F1267" s="2">
        <v>4.3099999999999996</v>
      </c>
      <c r="G1267" s="2">
        <v>1064.57</v>
      </c>
      <c r="H1267" s="16">
        <f t="shared" si="19"/>
        <v>0</v>
      </c>
    </row>
    <row r="1268" spans="1:8" ht="13.5" x14ac:dyDescent="0.25">
      <c r="A1268" s="11"/>
      <c r="B1268" s="10">
        <v>44154</v>
      </c>
      <c r="C1268" s="2">
        <v>4.4000000000000004</v>
      </c>
      <c r="D1268" s="2">
        <v>4.4000000000000004</v>
      </c>
      <c r="E1268" s="2">
        <v>5</v>
      </c>
      <c r="F1268" s="2">
        <v>4.4000000000000004</v>
      </c>
      <c r="G1268" s="2">
        <v>22</v>
      </c>
      <c r="H1268" s="16">
        <f t="shared" si="19"/>
        <v>2.0881670533642867E-2</v>
      </c>
    </row>
    <row r="1269" spans="1:8" ht="13.5" x14ac:dyDescent="0.25">
      <c r="A1269" s="11"/>
      <c r="B1269" s="10">
        <v>44155</v>
      </c>
      <c r="C1269" s="2">
        <v>4.4000000000000004</v>
      </c>
      <c r="D1269" s="2">
        <v>4.4000000000000004</v>
      </c>
      <c r="E1269" s="2">
        <v>0</v>
      </c>
      <c r="F1269" s="2">
        <v>0</v>
      </c>
      <c r="G1269" s="2">
        <v>0</v>
      </c>
      <c r="H1269" s="16">
        <f t="shared" si="19"/>
        <v>0</v>
      </c>
    </row>
    <row r="1270" spans="1:8" ht="13.5" x14ac:dyDescent="0.25">
      <c r="A1270" s="11"/>
      <c r="B1270" s="10">
        <v>44158</v>
      </c>
      <c r="C1270" s="2">
        <v>4.4000000000000004</v>
      </c>
      <c r="D1270" s="2">
        <v>4.4000000000000004</v>
      </c>
      <c r="E1270" s="2">
        <v>0</v>
      </c>
      <c r="F1270" s="2">
        <v>0</v>
      </c>
      <c r="G1270" s="2">
        <v>0</v>
      </c>
      <c r="H1270" s="16">
        <f t="shared" si="19"/>
        <v>0</v>
      </c>
    </row>
    <row r="1271" spans="1:8" ht="13.5" x14ac:dyDescent="0.25">
      <c r="A1271" s="11"/>
      <c r="B1271" s="10">
        <v>44159</v>
      </c>
      <c r="C1271" s="2">
        <v>4.4000000000000004</v>
      </c>
      <c r="D1271" s="2">
        <v>4.4000000000000004</v>
      </c>
      <c r="E1271" s="2">
        <v>0</v>
      </c>
      <c r="F1271" s="2">
        <v>0</v>
      </c>
      <c r="G1271" s="2">
        <v>0</v>
      </c>
      <c r="H1271" s="16">
        <f t="shared" si="19"/>
        <v>0</v>
      </c>
    </row>
    <row r="1272" spans="1:8" ht="13.5" x14ac:dyDescent="0.25">
      <c r="A1272" s="11"/>
      <c r="B1272" s="10">
        <v>44160</v>
      </c>
      <c r="C1272" s="2">
        <v>4.3099999999999996</v>
      </c>
      <c r="D1272" s="2">
        <v>4.3099999999999996</v>
      </c>
      <c r="E1272" s="2">
        <v>5</v>
      </c>
      <c r="F1272" s="2">
        <v>4.3099999999999996</v>
      </c>
      <c r="G1272" s="2">
        <v>21.55</v>
      </c>
      <c r="H1272" s="16">
        <f t="shared" si="19"/>
        <v>-2.0454545454545621E-2</v>
      </c>
    </row>
    <row r="1273" spans="1:8" ht="13.5" x14ac:dyDescent="0.25">
      <c r="A1273" s="11"/>
      <c r="B1273" s="10">
        <v>44161</v>
      </c>
      <c r="C1273" s="2">
        <v>4.3099999999999996</v>
      </c>
      <c r="D1273" s="2">
        <v>4.3099999999999996</v>
      </c>
      <c r="E1273" s="2">
        <v>92</v>
      </c>
      <c r="F1273" s="2">
        <v>4.3099999999999996</v>
      </c>
      <c r="G1273" s="2">
        <v>396.52</v>
      </c>
      <c r="H1273" s="16">
        <f t="shared" si="19"/>
        <v>0</v>
      </c>
    </row>
    <row r="1274" spans="1:8" ht="13.5" x14ac:dyDescent="0.25">
      <c r="A1274" s="11"/>
      <c r="B1274" s="10">
        <v>44162</v>
      </c>
      <c r="C1274" s="2">
        <v>4.3099999999999996</v>
      </c>
      <c r="D1274" s="2">
        <v>4.3099999999999996</v>
      </c>
      <c r="E1274" s="2">
        <v>0</v>
      </c>
      <c r="F1274" s="2">
        <v>0</v>
      </c>
      <c r="G1274" s="2">
        <v>0</v>
      </c>
      <c r="H1274" s="16">
        <f t="shared" si="19"/>
        <v>0</v>
      </c>
    </row>
    <row r="1275" spans="1:8" ht="13.5" x14ac:dyDescent="0.25">
      <c r="A1275" s="11"/>
      <c r="B1275" s="10">
        <v>44165</v>
      </c>
      <c r="C1275" s="2">
        <v>4.3099999999999996</v>
      </c>
      <c r="D1275" s="2">
        <v>4.3099999999999996</v>
      </c>
      <c r="E1275" s="2">
        <v>0</v>
      </c>
      <c r="F1275" s="2">
        <v>0</v>
      </c>
      <c r="G1275" s="2">
        <v>0</v>
      </c>
      <c r="H1275" s="16">
        <f t="shared" si="19"/>
        <v>0</v>
      </c>
    </row>
    <row r="1276" spans="1:8" ht="13.5" x14ac:dyDescent="0.25">
      <c r="A1276" s="11"/>
      <c r="B1276" s="10">
        <v>44166</v>
      </c>
      <c r="C1276" s="2">
        <v>4.3099999999999996</v>
      </c>
      <c r="D1276" s="2">
        <v>4.3099999999999996</v>
      </c>
      <c r="E1276" s="2">
        <v>0</v>
      </c>
      <c r="F1276" s="2">
        <v>0</v>
      </c>
      <c r="G1276" s="2">
        <v>0</v>
      </c>
      <c r="H1276" s="16">
        <f t="shared" si="19"/>
        <v>0</v>
      </c>
    </row>
    <row r="1277" spans="1:8" ht="13.5" x14ac:dyDescent="0.25">
      <c r="A1277" s="11"/>
      <c r="B1277" s="10">
        <v>44167</v>
      </c>
      <c r="C1277" s="2">
        <v>4.3099999999999996</v>
      </c>
      <c r="D1277" s="2">
        <v>4.3099999999999996</v>
      </c>
      <c r="E1277" s="2">
        <v>0</v>
      </c>
      <c r="F1277" s="2">
        <v>0</v>
      </c>
      <c r="G1277" s="2">
        <v>0</v>
      </c>
      <c r="H1277" s="16">
        <f t="shared" si="19"/>
        <v>0</v>
      </c>
    </row>
    <row r="1278" spans="1:8" ht="13.5" x14ac:dyDescent="0.25">
      <c r="A1278" s="11"/>
      <c r="B1278" s="10">
        <v>44168</v>
      </c>
      <c r="C1278" s="2">
        <v>4.3099999999999996</v>
      </c>
      <c r="D1278" s="2">
        <v>4.3099999999999996</v>
      </c>
      <c r="E1278" s="2">
        <v>0</v>
      </c>
      <c r="F1278" s="2">
        <v>0</v>
      </c>
      <c r="G1278" s="2">
        <v>0</v>
      </c>
      <c r="H1278" s="16">
        <f t="shared" si="19"/>
        <v>0</v>
      </c>
    </row>
    <row r="1279" spans="1:8" ht="13.5" x14ac:dyDescent="0.25">
      <c r="A1279" s="11"/>
      <c r="B1279" s="10">
        <v>44169</v>
      </c>
      <c r="C1279" s="2">
        <v>4.3099999999999996</v>
      </c>
      <c r="D1279" s="2">
        <v>4.3099999999999996</v>
      </c>
      <c r="E1279" s="2">
        <v>0</v>
      </c>
      <c r="F1279" s="2">
        <v>0</v>
      </c>
      <c r="G1279" s="2">
        <v>0</v>
      </c>
      <c r="H1279" s="16">
        <f t="shared" si="19"/>
        <v>0</v>
      </c>
    </row>
    <row r="1280" spans="1:8" ht="13.5" x14ac:dyDescent="0.25">
      <c r="A1280" s="11"/>
      <c r="B1280" s="10">
        <v>44172</v>
      </c>
      <c r="C1280" s="2">
        <v>4.3099999999999996</v>
      </c>
      <c r="D1280" s="2">
        <v>4.3099999999999996</v>
      </c>
      <c r="E1280" s="2">
        <v>0</v>
      </c>
      <c r="F1280" s="2">
        <v>0</v>
      </c>
      <c r="G1280" s="2">
        <v>0</v>
      </c>
      <c r="H1280" s="16">
        <f t="shared" si="19"/>
        <v>0</v>
      </c>
    </row>
    <row r="1281" spans="1:8" ht="13.5" x14ac:dyDescent="0.25">
      <c r="A1281" s="11"/>
      <c r="B1281" s="10">
        <v>44173</v>
      </c>
      <c r="C1281" s="2">
        <v>4.3099999999999996</v>
      </c>
      <c r="D1281" s="2">
        <v>4.3099999999999996</v>
      </c>
      <c r="E1281" s="2">
        <v>0</v>
      </c>
      <c r="F1281" s="2">
        <v>0</v>
      </c>
      <c r="G1281" s="2">
        <v>0</v>
      </c>
      <c r="H1281" s="16">
        <f t="shared" si="19"/>
        <v>0</v>
      </c>
    </row>
    <row r="1282" spans="1:8" ht="13.5" x14ac:dyDescent="0.25">
      <c r="A1282" s="11"/>
      <c r="B1282" s="10">
        <v>44174</v>
      </c>
      <c r="C1282" s="2">
        <v>4.3099999999999996</v>
      </c>
      <c r="D1282" s="2">
        <v>4.3099999999999996</v>
      </c>
      <c r="E1282" s="2">
        <v>0</v>
      </c>
      <c r="F1282" s="2">
        <v>0</v>
      </c>
      <c r="G1282" s="2">
        <v>0</v>
      </c>
      <c r="H1282" s="16">
        <f t="shared" si="19"/>
        <v>0</v>
      </c>
    </row>
    <row r="1283" spans="1:8" ht="13.5" x14ac:dyDescent="0.25">
      <c r="A1283" s="11"/>
      <c r="B1283" s="10">
        <v>44175</v>
      </c>
      <c r="C1283" s="2">
        <v>4.3099999999999996</v>
      </c>
      <c r="D1283" s="2">
        <v>4.3099999999999996</v>
      </c>
      <c r="E1283" s="2">
        <v>0</v>
      </c>
      <c r="F1283" s="2">
        <v>0</v>
      </c>
      <c r="G1283" s="2">
        <v>0</v>
      </c>
      <c r="H1283" s="16">
        <f t="shared" si="19"/>
        <v>0</v>
      </c>
    </row>
    <row r="1284" spans="1:8" ht="13.5" x14ac:dyDescent="0.25">
      <c r="A1284" s="11"/>
      <c r="B1284" s="10">
        <v>44176</v>
      </c>
      <c r="C1284" s="2">
        <v>4.3099999999999996</v>
      </c>
      <c r="D1284" s="2">
        <v>4.3099999999999996</v>
      </c>
      <c r="E1284" s="2">
        <v>0</v>
      </c>
      <c r="F1284" s="2">
        <v>0</v>
      </c>
      <c r="G1284" s="2">
        <v>0</v>
      </c>
      <c r="H1284" s="16">
        <f t="shared" si="19"/>
        <v>0</v>
      </c>
    </row>
    <row r="1285" spans="1:8" ht="13.5" x14ac:dyDescent="0.25">
      <c r="A1285" s="11"/>
      <c r="B1285" s="10">
        <v>44179</v>
      </c>
      <c r="C1285" s="2">
        <v>4.3099999999999996</v>
      </c>
      <c r="D1285" s="2">
        <v>4.3099999999999996</v>
      </c>
      <c r="E1285" s="2">
        <v>0</v>
      </c>
      <c r="F1285" s="2">
        <v>0</v>
      </c>
      <c r="G1285" s="2">
        <v>0</v>
      </c>
      <c r="H1285" s="16">
        <f t="shared" si="19"/>
        <v>0</v>
      </c>
    </row>
    <row r="1286" spans="1:8" ht="13.5" x14ac:dyDescent="0.25">
      <c r="A1286" s="11"/>
      <c r="B1286" s="10">
        <v>44180</v>
      </c>
      <c r="C1286" s="2">
        <v>4.1900000000000004</v>
      </c>
      <c r="D1286" s="2">
        <v>4.1900000000000004</v>
      </c>
      <c r="E1286" s="2">
        <v>0</v>
      </c>
      <c r="F1286" s="2">
        <v>0</v>
      </c>
      <c r="G1286" s="2">
        <v>0</v>
      </c>
      <c r="H1286" s="16">
        <f t="shared" si="19"/>
        <v>-2.7842227378190077E-2</v>
      </c>
    </row>
    <row r="1287" spans="1:8" ht="13.5" x14ac:dyDescent="0.25">
      <c r="A1287" s="11"/>
      <c r="B1287" s="10">
        <v>44181</v>
      </c>
      <c r="C1287" s="2">
        <v>4.05</v>
      </c>
      <c r="D1287" s="2">
        <v>4.05</v>
      </c>
      <c r="E1287" s="2">
        <v>222</v>
      </c>
      <c r="F1287" s="2">
        <v>4.05</v>
      </c>
      <c r="G1287" s="2">
        <v>899.1</v>
      </c>
      <c r="H1287" s="16">
        <f t="shared" ref="H1287:H1350" si="20">(D1287-D1286)/D1286</f>
        <v>-3.3412887828162423E-2</v>
      </c>
    </row>
    <row r="1288" spans="1:8" ht="13.5" x14ac:dyDescent="0.25">
      <c r="A1288" s="11"/>
      <c r="B1288" s="10">
        <v>44182</v>
      </c>
      <c r="C1288" s="2">
        <v>4.05</v>
      </c>
      <c r="D1288" s="2">
        <v>4.05</v>
      </c>
      <c r="E1288" s="2">
        <v>0</v>
      </c>
      <c r="F1288" s="2">
        <v>0</v>
      </c>
      <c r="G1288" s="2">
        <v>0</v>
      </c>
      <c r="H1288" s="16">
        <f t="shared" si="20"/>
        <v>0</v>
      </c>
    </row>
    <row r="1289" spans="1:8" ht="13.5" x14ac:dyDescent="0.25">
      <c r="A1289" s="11"/>
      <c r="B1289" s="10">
        <v>44183</v>
      </c>
      <c r="C1289" s="2">
        <v>4.05</v>
      </c>
      <c r="D1289" s="2">
        <v>4.05</v>
      </c>
      <c r="E1289" s="2">
        <v>0</v>
      </c>
      <c r="F1289" s="2">
        <v>0</v>
      </c>
      <c r="G1289" s="2">
        <v>0</v>
      </c>
      <c r="H1289" s="16">
        <f t="shared" si="20"/>
        <v>0</v>
      </c>
    </row>
    <row r="1290" spans="1:8" ht="13.5" x14ac:dyDescent="0.25">
      <c r="A1290" s="11"/>
      <c r="B1290" s="10">
        <v>44186</v>
      </c>
      <c r="C1290" s="2">
        <v>4.05</v>
      </c>
      <c r="D1290" s="2">
        <v>4.05</v>
      </c>
      <c r="E1290" s="2">
        <v>0</v>
      </c>
      <c r="F1290" s="2">
        <v>0</v>
      </c>
      <c r="G1290" s="2">
        <v>0</v>
      </c>
      <c r="H1290" s="16">
        <f t="shared" si="20"/>
        <v>0</v>
      </c>
    </row>
    <row r="1291" spans="1:8" ht="13.5" x14ac:dyDescent="0.25">
      <c r="A1291" s="11"/>
      <c r="B1291" s="10">
        <v>44187</v>
      </c>
      <c r="C1291" s="2">
        <v>4.05</v>
      </c>
      <c r="D1291" s="2">
        <v>4.05</v>
      </c>
      <c r="E1291" s="2">
        <v>0</v>
      </c>
      <c r="F1291" s="2">
        <v>0</v>
      </c>
      <c r="G1291" s="2">
        <v>0</v>
      </c>
      <c r="H1291" s="16">
        <f t="shared" si="20"/>
        <v>0</v>
      </c>
    </row>
    <row r="1292" spans="1:8" ht="13.5" x14ac:dyDescent="0.25">
      <c r="A1292" s="11"/>
      <c r="B1292" s="10">
        <v>44188</v>
      </c>
      <c r="C1292" s="2">
        <v>4.05</v>
      </c>
      <c r="D1292" s="2">
        <v>4.05</v>
      </c>
      <c r="E1292" s="2">
        <v>20</v>
      </c>
      <c r="F1292" s="2">
        <v>4.05</v>
      </c>
      <c r="G1292" s="2">
        <v>81</v>
      </c>
      <c r="H1292" s="16">
        <f t="shared" si="20"/>
        <v>0</v>
      </c>
    </row>
    <row r="1293" spans="1:8" ht="13.5" x14ac:dyDescent="0.25">
      <c r="A1293" s="11"/>
      <c r="B1293" s="10">
        <v>44189</v>
      </c>
      <c r="C1293" s="2">
        <v>4.05</v>
      </c>
      <c r="D1293" s="2">
        <v>4.05</v>
      </c>
      <c r="E1293" s="2">
        <v>0</v>
      </c>
      <c r="F1293" s="2">
        <v>0</v>
      </c>
      <c r="G1293" s="2">
        <v>0</v>
      </c>
      <c r="H1293" s="16">
        <f t="shared" si="20"/>
        <v>0</v>
      </c>
    </row>
    <row r="1294" spans="1:8" ht="13.5" x14ac:dyDescent="0.25">
      <c r="A1294" s="11"/>
      <c r="B1294" s="10">
        <v>44190</v>
      </c>
      <c r="C1294" s="2">
        <v>4.05</v>
      </c>
      <c r="D1294" s="2">
        <v>4.05</v>
      </c>
      <c r="E1294" s="2">
        <v>0</v>
      </c>
      <c r="F1294" s="2">
        <v>0</v>
      </c>
      <c r="G1294" s="2">
        <v>0</v>
      </c>
      <c r="H1294" s="16">
        <f t="shared" si="20"/>
        <v>0</v>
      </c>
    </row>
    <row r="1295" spans="1:8" ht="13.5" x14ac:dyDescent="0.25">
      <c r="A1295" s="11"/>
      <c r="B1295" s="10">
        <v>44193</v>
      </c>
      <c r="C1295" s="2">
        <v>4.05</v>
      </c>
      <c r="D1295" s="2">
        <v>4.05</v>
      </c>
      <c r="E1295" s="2">
        <v>0</v>
      </c>
      <c r="F1295" s="2">
        <v>0</v>
      </c>
      <c r="G1295" s="2">
        <v>0</v>
      </c>
      <c r="H1295" s="16">
        <f t="shared" si="20"/>
        <v>0</v>
      </c>
    </row>
    <row r="1296" spans="1:8" ht="13.5" x14ac:dyDescent="0.25">
      <c r="A1296" s="11"/>
      <c r="B1296" s="10">
        <v>44194</v>
      </c>
      <c r="C1296" s="2">
        <v>4.05</v>
      </c>
      <c r="D1296" s="2">
        <v>4.05</v>
      </c>
      <c r="E1296" s="2">
        <v>0</v>
      </c>
      <c r="F1296" s="2">
        <v>0</v>
      </c>
      <c r="G1296" s="2">
        <v>0</v>
      </c>
      <c r="H1296" s="16">
        <f t="shared" si="20"/>
        <v>0</v>
      </c>
    </row>
    <row r="1297" spans="1:8" ht="13.5" x14ac:dyDescent="0.25">
      <c r="A1297" s="11"/>
      <c r="B1297" s="10">
        <v>44195</v>
      </c>
      <c r="C1297" s="2">
        <v>3.87</v>
      </c>
      <c r="D1297" s="2">
        <v>3.87</v>
      </c>
      <c r="E1297" s="2">
        <v>0</v>
      </c>
      <c r="F1297" s="2">
        <v>0</v>
      </c>
      <c r="G1297" s="2">
        <v>0</v>
      </c>
      <c r="H1297" s="16">
        <f t="shared" si="20"/>
        <v>-4.4444444444444377E-2</v>
      </c>
    </row>
    <row r="1298" spans="1:8" ht="13.5" x14ac:dyDescent="0.25">
      <c r="A1298" s="11"/>
      <c r="B1298" s="10">
        <v>44196</v>
      </c>
      <c r="C1298" s="2">
        <v>3.84</v>
      </c>
      <c r="D1298" s="2">
        <v>3.84</v>
      </c>
      <c r="E1298" s="2">
        <v>639</v>
      </c>
      <c r="F1298" s="2">
        <v>3.84</v>
      </c>
      <c r="G1298" s="2">
        <v>2453.7600000000002</v>
      </c>
      <c r="H1298" s="16">
        <f t="shared" si="20"/>
        <v>-7.7519379844961881E-3</v>
      </c>
    </row>
    <row r="1299" spans="1:8" ht="13.5" x14ac:dyDescent="0.25">
      <c r="A1299" s="11"/>
      <c r="B1299" s="10">
        <v>44200</v>
      </c>
      <c r="C1299" s="2">
        <v>3.84</v>
      </c>
      <c r="D1299" s="2">
        <v>3.84</v>
      </c>
      <c r="E1299" s="2">
        <v>0</v>
      </c>
      <c r="F1299" s="2">
        <v>0</v>
      </c>
      <c r="G1299" s="2">
        <v>0</v>
      </c>
      <c r="H1299" s="16">
        <f t="shared" si="20"/>
        <v>0</v>
      </c>
    </row>
    <row r="1300" spans="1:8" ht="13.5" x14ac:dyDescent="0.25">
      <c r="A1300" s="11"/>
      <c r="B1300" s="10">
        <v>44201</v>
      </c>
      <c r="C1300" s="2">
        <v>3.73</v>
      </c>
      <c r="D1300" s="2">
        <v>3.73</v>
      </c>
      <c r="E1300" s="2">
        <v>405</v>
      </c>
      <c r="F1300" s="2">
        <v>3.73</v>
      </c>
      <c r="G1300" s="2">
        <v>1510.65</v>
      </c>
      <c r="H1300" s="16">
        <f t="shared" si="20"/>
        <v>-2.8645833333333301E-2</v>
      </c>
    </row>
    <row r="1301" spans="1:8" ht="13.5" x14ac:dyDescent="0.25">
      <c r="A1301" s="11"/>
      <c r="B1301" s="10">
        <v>44202</v>
      </c>
      <c r="C1301" s="2">
        <v>3.73</v>
      </c>
      <c r="D1301" s="2">
        <v>3.73</v>
      </c>
      <c r="E1301" s="2">
        <v>0</v>
      </c>
      <c r="F1301" s="2">
        <v>0</v>
      </c>
      <c r="G1301" s="2">
        <v>0</v>
      </c>
      <c r="H1301" s="16">
        <f t="shared" si="20"/>
        <v>0</v>
      </c>
    </row>
    <row r="1302" spans="1:8" ht="13.5" x14ac:dyDescent="0.25">
      <c r="A1302" s="11"/>
      <c r="B1302" s="10">
        <v>44203</v>
      </c>
      <c r="C1302" s="2">
        <v>3.83</v>
      </c>
      <c r="D1302" s="2">
        <v>3.83</v>
      </c>
      <c r="E1302" s="2">
        <v>141</v>
      </c>
      <c r="F1302" s="2">
        <v>3.83</v>
      </c>
      <c r="G1302" s="2">
        <v>540.03</v>
      </c>
      <c r="H1302" s="16">
        <f t="shared" si="20"/>
        <v>2.6809651474530856E-2</v>
      </c>
    </row>
    <row r="1303" spans="1:8" ht="13.5" x14ac:dyDescent="0.25">
      <c r="A1303" s="11"/>
      <c r="B1303" s="10">
        <v>44204</v>
      </c>
      <c r="C1303" s="2">
        <v>3.83</v>
      </c>
      <c r="D1303" s="2">
        <v>3.83</v>
      </c>
      <c r="E1303" s="2">
        <v>9</v>
      </c>
      <c r="F1303" s="2">
        <v>3.83</v>
      </c>
      <c r="G1303" s="2">
        <v>34.47</v>
      </c>
      <c r="H1303" s="16">
        <f t="shared" si="20"/>
        <v>0</v>
      </c>
    </row>
    <row r="1304" spans="1:8" ht="13.5" x14ac:dyDescent="0.25">
      <c r="A1304" s="11"/>
      <c r="B1304" s="10">
        <v>44207</v>
      </c>
      <c r="C1304" s="2">
        <v>3.83</v>
      </c>
      <c r="D1304" s="2">
        <v>3.83</v>
      </c>
      <c r="E1304" s="2">
        <v>0</v>
      </c>
      <c r="F1304" s="2">
        <v>0</v>
      </c>
      <c r="G1304" s="2">
        <v>0</v>
      </c>
      <c r="H1304" s="16">
        <f t="shared" si="20"/>
        <v>0</v>
      </c>
    </row>
    <row r="1305" spans="1:8" ht="13.5" x14ac:dyDescent="0.25">
      <c r="A1305" s="11"/>
      <c r="B1305" s="10">
        <v>44208</v>
      </c>
      <c r="C1305" s="2">
        <v>3.83</v>
      </c>
      <c r="D1305" s="2">
        <v>3.83</v>
      </c>
      <c r="E1305" s="2">
        <v>0</v>
      </c>
      <c r="F1305" s="2">
        <v>0</v>
      </c>
      <c r="G1305" s="2">
        <v>0</v>
      </c>
      <c r="H1305" s="16">
        <f t="shared" si="20"/>
        <v>0</v>
      </c>
    </row>
    <row r="1306" spans="1:8" ht="13.5" x14ac:dyDescent="0.25">
      <c r="A1306" s="11"/>
      <c r="B1306" s="10">
        <v>44209</v>
      </c>
      <c r="C1306" s="2">
        <v>3.83</v>
      </c>
      <c r="D1306" s="2">
        <v>3.83</v>
      </c>
      <c r="E1306" s="2">
        <v>0</v>
      </c>
      <c r="F1306" s="2">
        <v>0</v>
      </c>
      <c r="G1306" s="2">
        <v>0</v>
      </c>
      <c r="H1306" s="16">
        <f t="shared" si="20"/>
        <v>0</v>
      </c>
    </row>
    <row r="1307" spans="1:8" ht="13.5" x14ac:dyDescent="0.25">
      <c r="A1307" s="11"/>
      <c r="B1307" s="10">
        <v>44211</v>
      </c>
      <c r="C1307" s="2">
        <v>3.83</v>
      </c>
      <c r="D1307" s="2">
        <v>3.83</v>
      </c>
      <c r="E1307" s="2">
        <v>0</v>
      </c>
      <c r="F1307" s="2">
        <v>0</v>
      </c>
      <c r="G1307" s="2">
        <v>0</v>
      </c>
      <c r="H1307" s="16">
        <f t="shared" si="20"/>
        <v>0</v>
      </c>
    </row>
    <row r="1308" spans="1:8" ht="13.5" x14ac:dyDescent="0.25">
      <c r="A1308" s="11"/>
      <c r="B1308" s="10">
        <v>44214</v>
      </c>
      <c r="C1308" s="2">
        <v>3.83</v>
      </c>
      <c r="D1308" s="2">
        <v>3.83</v>
      </c>
      <c r="E1308" s="2">
        <v>0</v>
      </c>
      <c r="F1308" s="2">
        <v>0</v>
      </c>
      <c r="G1308" s="2">
        <v>0</v>
      </c>
      <c r="H1308" s="16">
        <f t="shared" si="20"/>
        <v>0</v>
      </c>
    </row>
    <row r="1309" spans="1:8" ht="13.5" x14ac:dyDescent="0.25">
      <c r="A1309" s="11"/>
      <c r="B1309" s="10">
        <v>44215</v>
      </c>
      <c r="C1309" s="2">
        <v>3.83</v>
      </c>
      <c r="D1309" s="2">
        <v>3.83</v>
      </c>
      <c r="E1309" s="2">
        <v>0</v>
      </c>
      <c r="F1309" s="2">
        <v>0</v>
      </c>
      <c r="G1309" s="2">
        <v>0</v>
      </c>
      <c r="H1309" s="16">
        <f t="shared" si="20"/>
        <v>0</v>
      </c>
    </row>
    <row r="1310" spans="1:8" ht="13.5" x14ac:dyDescent="0.25">
      <c r="A1310" s="11"/>
      <c r="B1310" s="10">
        <v>44216</v>
      </c>
      <c r="C1310" s="2">
        <v>3.83</v>
      </c>
      <c r="D1310" s="2">
        <v>3.83</v>
      </c>
      <c r="E1310" s="2">
        <v>0</v>
      </c>
      <c r="F1310" s="2">
        <v>0</v>
      </c>
      <c r="G1310" s="2">
        <v>0</v>
      </c>
      <c r="H1310" s="16">
        <f t="shared" si="20"/>
        <v>0</v>
      </c>
    </row>
    <row r="1311" spans="1:8" ht="13.5" x14ac:dyDescent="0.25">
      <c r="A1311" s="11"/>
      <c r="B1311" s="10">
        <v>44217</v>
      </c>
      <c r="C1311" s="2">
        <v>3.94</v>
      </c>
      <c r="D1311" s="2">
        <v>3.94</v>
      </c>
      <c r="E1311" s="2">
        <v>133</v>
      </c>
      <c r="F1311" s="2">
        <v>3.94</v>
      </c>
      <c r="G1311" s="2">
        <v>524.02</v>
      </c>
      <c r="H1311" s="16">
        <f t="shared" si="20"/>
        <v>2.8720626631853752E-2</v>
      </c>
    </row>
    <row r="1312" spans="1:8" ht="13.5" x14ac:dyDescent="0.25">
      <c r="A1312" s="11"/>
      <c r="B1312" s="10">
        <v>44218</v>
      </c>
      <c r="C1312" s="2">
        <v>3.94</v>
      </c>
      <c r="D1312" s="2">
        <v>3.94</v>
      </c>
      <c r="E1312" s="2">
        <v>0</v>
      </c>
      <c r="F1312" s="2">
        <v>0</v>
      </c>
      <c r="G1312" s="2">
        <v>0</v>
      </c>
      <c r="H1312" s="16">
        <f t="shared" si="20"/>
        <v>0</v>
      </c>
    </row>
    <row r="1313" spans="1:8" ht="13.5" x14ac:dyDescent="0.25">
      <c r="A1313" s="11"/>
      <c r="B1313" s="10">
        <v>44221</v>
      </c>
      <c r="C1313" s="2">
        <v>3.94</v>
      </c>
      <c r="D1313" s="2">
        <v>3.94</v>
      </c>
      <c r="E1313" s="2">
        <v>0</v>
      </c>
      <c r="F1313" s="2">
        <v>0</v>
      </c>
      <c r="G1313" s="2">
        <v>0</v>
      </c>
      <c r="H1313" s="16">
        <f t="shared" si="20"/>
        <v>0</v>
      </c>
    </row>
    <row r="1314" spans="1:8" ht="13.5" x14ac:dyDescent="0.25">
      <c r="A1314" s="11"/>
      <c r="B1314" s="10">
        <v>44222</v>
      </c>
      <c r="C1314" s="2">
        <v>3.94</v>
      </c>
      <c r="D1314" s="2">
        <v>3.94</v>
      </c>
      <c r="E1314" s="2">
        <v>0</v>
      </c>
      <c r="F1314" s="2">
        <v>0</v>
      </c>
      <c r="G1314" s="2">
        <v>0</v>
      </c>
      <c r="H1314" s="16">
        <f t="shared" si="20"/>
        <v>0</v>
      </c>
    </row>
    <row r="1315" spans="1:8" ht="13.5" x14ac:dyDescent="0.25">
      <c r="A1315" s="11"/>
      <c r="B1315" s="10">
        <v>44223</v>
      </c>
      <c r="C1315" s="2">
        <v>3.94</v>
      </c>
      <c r="D1315" s="2">
        <v>3.94</v>
      </c>
      <c r="E1315" s="2">
        <v>100</v>
      </c>
      <c r="F1315" s="2">
        <v>3.94</v>
      </c>
      <c r="G1315" s="2">
        <v>394</v>
      </c>
      <c r="H1315" s="16">
        <f t="shared" si="20"/>
        <v>0</v>
      </c>
    </row>
    <row r="1316" spans="1:8" ht="13.5" x14ac:dyDescent="0.25">
      <c r="A1316" s="11"/>
      <c r="B1316" s="10">
        <v>44224</v>
      </c>
      <c r="C1316" s="2">
        <v>3.77</v>
      </c>
      <c r="D1316" s="2">
        <v>3.77</v>
      </c>
      <c r="E1316" s="2">
        <v>0</v>
      </c>
      <c r="F1316" s="2">
        <v>0</v>
      </c>
      <c r="G1316" s="2">
        <v>0</v>
      </c>
      <c r="H1316" s="16">
        <f t="shared" si="20"/>
        <v>-4.3147208121827395E-2</v>
      </c>
    </row>
    <row r="1317" spans="1:8" ht="13.5" x14ac:dyDescent="0.25">
      <c r="A1317" s="11"/>
      <c r="B1317" s="10">
        <v>44225</v>
      </c>
      <c r="C1317" s="2">
        <v>3.71</v>
      </c>
      <c r="D1317" s="2">
        <v>3.71</v>
      </c>
      <c r="E1317" s="2">
        <v>123</v>
      </c>
      <c r="F1317" s="2">
        <v>3.7004000000000001</v>
      </c>
      <c r="G1317" s="2">
        <v>455.14920000000001</v>
      </c>
      <c r="H1317" s="16">
        <f t="shared" si="20"/>
        <v>-1.5915119363395239E-2</v>
      </c>
    </row>
    <row r="1318" spans="1:8" ht="13.5" x14ac:dyDescent="0.25">
      <c r="A1318" s="11"/>
      <c r="B1318" s="10">
        <v>44228</v>
      </c>
      <c r="C1318" s="2">
        <v>3.71</v>
      </c>
      <c r="D1318" s="2">
        <v>3.71</v>
      </c>
      <c r="E1318" s="2">
        <v>0</v>
      </c>
      <c r="F1318" s="2">
        <v>0</v>
      </c>
      <c r="G1318" s="2">
        <v>0</v>
      </c>
      <c r="H1318" s="16">
        <f t="shared" si="20"/>
        <v>0</v>
      </c>
    </row>
    <row r="1319" spans="1:8" ht="13.5" x14ac:dyDescent="0.25">
      <c r="A1319" s="11"/>
      <c r="B1319" s="10">
        <v>44229</v>
      </c>
      <c r="C1319" s="2">
        <v>3.6</v>
      </c>
      <c r="D1319" s="2">
        <v>3.6</v>
      </c>
      <c r="E1319" s="2">
        <v>6</v>
      </c>
      <c r="F1319" s="2">
        <v>3.6</v>
      </c>
      <c r="G1319" s="2">
        <v>21.6</v>
      </c>
      <c r="H1319" s="16">
        <f t="shared" si="20"/>
        <v>-2.9649595687331502E-2</v>
      </c>
    </row>
    <row r="1320" spans="1:8" ht="13.5" x14ac:dyDescent="0.25">
      <c r="A1320" s="11"/>
      <c r="B1320" s="10">
        <v>44230</v>
      </c>
      <c r="C1320" s="2">
        <v>3.6</v>
      </c>
      <c r="D1320" s="2">
        <v>3.6</v>
      </c>
      <c r="E1320" s="2">
        <v>0</v>
      </c>
      <c r="F1320" s="2">
        <v>0</v>
      </c>
      <c r="G1320" s="2">
        <v>0</v>
      </c>
      <c r="H1320" s="16">
        <f t="shared" si="20"/>
        <v>0</v>
      </c>
    </row>
    <row r="1321" spans="1:8" ht="13.5" x14ac:dyDescent="0.25">
      <c r="A1321" s="11"/>
      <c r="B1321" s="10">
        <v>44231</v>
      </c>
      <c r="C1321" s="2">
        <v>3.6</v>
      </c>
      <c r="D1321" s="2">
        <v>3.6</v>
      </c>
      <c r="E1321" s="2">
        <v>0</v>
      </c>
      <c r="F1321" s="2">
        <v>0</v>
      </c>
      <c r="G1321" s="2">
        <v>0</v>
      </c>
      <c r="H1321" s="16">
        <f t="shared" si="20"/>
        <v>0</v>
      </c>
    </row>
    <row r="1322" spans="1:8" ht="13.5" x14ac:dyDescent="0.25">
      <c r="A1322" s="11"/>
      <c r="B1322" s="10">
        <v>44232</v>
      </c>
      <c r="C1322" s="2">
        <v>3.6</v>
      </c>
      <c r="D1322" s="2">
        <v>3.6</v>
      </c>
      <c r="E1322" s="2">
        <v>0</v>
      </c>
      <c r="F1322" s="2">
        <v>0</v>
      </c>
      <c r="G1322" s="2">
        <v>0</v>
      </c>
      <c r="H1322" s="16">
        <f t="shared" si="20"/>
        <v>0</v>
      </c>
    </row>
    <row r="1323" spans="1:8" ht="13.5" x14ac:dyDescent="0.25">
      <c r="A1323" s="11"/>
      <c r="B1323" s="10">
        <v>44235</v>
      </c>
      <c r="C1323" s="2">
        <v>3.5</v>
      </c>
      <c r="D1323" s="2">
        <v>3.5</v>
      </c>
      <c r="E1323" s="2">
        <v>200</v>
      </c>
      <c r="F1323" s="2">
        <v>3.5</v>
      </c>
      <c r="G1323" s="2">
        <v>700</v>
      </c>
      <c r="H1323" s="16">
        <f t="shared" si="20"/>
        <v>-2.7777777777777801E-2</v>
      </c>
    </row>
    <row r="1324" spans="1:8" ht="13.5" x14ac:dyDescent="0.25">
      <c r="A1324" s="11"/>
      <c r="B1324" s="10">
        <v>44236</v>
      </c>
      <c r="C1324" s="2">
        <v>3.5</v>
      </c>
      <c r="D1324" s="2">
        <v>3.5</v>
      </c>
      <c r="E1324" s="2">
        <v>0</v>
      </c>
      <c r="F1324" s="2">
        <v>0</v>
      </c>
      <c r="G1324" s="2">
        <v>0</v>
      </c>
      <c r="H1324" s="16">
        <f t="shared" si="20"/>
        <v>0</v>
      </c>
    </row>
    <row r="1325" spans="1:8" ht="13.5" x14ac:dyDescent="0.25">
      <c r="A1325" s="11"/>
      <c r="B1325" s="10">
        <v>44237</v>
      </c>
      <c r="C1325" s="2">
        <v>3.5</v>
      </c>
      <c r="D1325" s="2">
        <v>3.5</v>
      </c>
      <c r="E1325" s="2">
        <v>0</v>
      </c>
      <c r="F1325" s="2">
        <v>0</v>
      </c>
      <c r="G1325" s="2">
        <v>0</v>
      </c>
      <c r="H1325" s="16">
        <f t="shared" si="20"/>
        <v>0</v>
      </c>
    </row>
    <row r="1326" spans="1:8" ht="13.5" x14ac:dyDescent="0.25">
      <c r="A1326" s="11"/>
      <c r="B1326" s="10">
        <v>44238</v>
      </c>
      <c r="C1326" s="2">
        <v>3.6</v>
      </c>
      <c r="D1326" s="2">
        <v>3.6</v>
      </c>
      <c r="E1326" s="2">
        <v>12</v>
      </c>
      <c r="F1326" s="2">
        <v>3.6</v>
      </c>
      <c r="G1326" s="2">
        <v>43.2</v>
      </c>
      <c r="H1326" s="16">
        <f t="shared" si="20"/>
        <v>2.8571428571428598E-2</v>
      </c>
    </row>
    <row r="1327" spans="1:8" ht="13.5" x14ac:dyDescent="0.25">
      <c r="A1327" s="11"/>
      <c r="B1327" s="10">
        <v>44239</v>
      </c>
      <c r="C1327" s="2">
        <v>3.5</v>
      </c>
      <c r="D1327" s="2">
        <v>3.5</v>
      </c>
      <c r="E1327" s="2">
        <v>60</v>
      </c>
      <c r="F1327" s="2">
        <v>3.5</v>
      </c>
      <c r="G1327" s="2">
        <v>210</v>
      </c>
      <c r="H1327" s="16">
        <f t="shared" si="20"/>
        <v>-2.7777777777777801E-2</v>
      </c>
    </row>
    <row r="1328" spans="1:8" ht="13.5" x14ac:dyDescent="0.25">
      <c r="A1328" s="11"/>
      <c r="B1328" s="10">
        <v>44242</v>
      </c>
      <c r="C1328" s="2">
        <v>3.5</v>
      </c>
      <c r="D1328" s="2">
        <v>3.5</v>
      </c>
      <c r="E1328" s="2">
        <v>15</v>
      </c>
      <c r="F1328" s="2">
        <v>3.5</v>
      </c>
      <c r="G1328" s="2">
        <v>52.5</v>
      </c>
      <c r="H1328" s="16">
        <f t="shared" si="20"/>
        <v>0</v>
      </c>
    </row>
    <row r="1329" spans="1:8" ht="13.5" x14ac:dyDescent="0.25">
      <c r="A1329" s="11"/>
      <c r="B1329" s="10">
        <v>44243</v>
      </c>
      <c r="C1329" s="2">
        <v>3.5</v>
      </c>
      <c r="D1329" s="2">
        <v>3.5</v>
      </c>
      <c r="E1329" s="2">
        <v>0</v>
      </c>
      <c r="F1329" s="2">
        <v>0</v>
      </c>
      <c r="G1329" s="2">
        <v>0</v>
      </c>
      <c r="H1329" s="16">
        <f t="shared" si="20"/>
        <v>0</v>
      </c>
    </row>
    <row r="1330" spans="1:8" ht="13.5" x14ac:dyDescent="0.25">
      <c r="A1330" s="11"/>
      <c r="B1330" s="10">
        <v>44244</v>
      </c>
      <c r="C1330" s="2">
        <v>3.6</v>
      </c>
      <c r="D1330" s="2">
        <v>3.6</v>
      </c>
      <c r="E1330" s="2">
        <v>6</v>
      </c>
      <c r="F1330" s="2">
        <v>3.6</v>
      </c>
      <c r="G1330" s="2">
        <v>21.6</v>
      </c>
      <c r="H1330" s="16">
        <f t="shared" si="20"/>
        <v>2.8571428571428598E-2</v>
      </c>
    </row>
    <row r="1331" spans="1:8" ht="13.5" x14ac:dyDescent="0.25">
      <c r="A1331" s="11"/>
      <c r="B1331" s="10">
        <v>44245</v>
      </c>
      <c r="C1331" s="2">
        <v>3.6</v>
      </c>
      <c r="D1331" s="2">
        <v>3.6</v>
      </c>
      <c r="E1331" s="2">
        <v>2</v>
      </c>
      <c r="F1331" s="2">
        <v>3.6</v>
      </c>
      <c r="G1331" s="2">
        <v>7.2</v>
      </c>
      <c r="H1331" s="16">
        <f t="shared" si="20"/>
        <v>0</v>
      </c>
    </row>
    <row r="1332" spans="1:8" ht="13.5" x14ac:dyDescent="0.25">
      <c r="A1332" s="11"/>
      <c r="B1332" s="10">
        <v>44246</v>
      </c>
      <c r="C1332" s="2">
        <v>3.6</v>
      </c>
      <c r="D1332" s="2">
        <v>3.6</v>
      </c>
      <c r="E1332" s="2">
        <v>210</v>
      </c>
      <c r="F1332" s="2">
        <v>3.6</v>
      </c>
      <c r="G1332" s="2">
        <v>756</v>
      </c>
      <c r="H1332" s="16">
        <f t="shared" si="20"/>
        <v>0</v>
      </c>
    </row>
    <row r="1333" spans="1:8" ht="13.5" x14ac:dyDescent="0.25">
      <c r="A1333" s="11"/>
      <c r="B1333" s="10">
        <v>44249</v>
      </c>
      <c r="C1333" s="2">
        <v>3.6</v>
      </c>
      <c r="D1333" s="2">
        <v>3.6</v>
      </c>
      <c r="E1333" s="2">
        <v>0</v>
      </c>
      <c r="F1333" s="2">
        <v>0</v>
      </c>
      <c r="G1333" s="2">
        <v>0</v>
      </c>
      <c r="H1333" s="16">
        <f t="shared" si="20"/>
        <v>0</v>
      </c>
    </row>
    <row r="1334" spans="1:8" ht="13.5" x14ac:dyDescent="0.25">
      <c r="A1334" s="11"/>
      <c r="B1334" s="10">
        <v>44250</v>
      </c>
      <c r="C1334" s="2">
        <v>3.6</v>
      </c>
      <c r="D1334" s="2">
        <v>3.6</v>
      </c>
      <c r="E1334" s="2">
        <v>0</v>
      </c>
      <c r="F1334" s="2">
        <v>0</v>
      </c>
      <c r="G1334" s="2">
        <v>0</v>
      </c>
      <c r="H1334" s="16">
        <f t="shared" si="20"/>
        <v>0</v>
      </c>
    </row>
    <row r="1335" spans="1:8" ht="13.5" x14ac:dyDescent="0.25">
      <c r="A1335" s="11"/>
      <c r="B1335" s="10">
        <v>44251</v>
      </c>
      <c r="C1335" s="2">
        <v>3.6</v>
      </c>
      <c r="D1335" s="2">
        <v>3.6</v>
      </c>
      <c r="E1335" s="2">
        <v>0</v>
      </c>
      <c r="F1335" s="2">
        <v>0</v>
      </c>
      <c r="G1335" s="2">
        <v>0</v>
      </c>
      <c r="H1335" s="16">
        <f t="shared" si="20"/>
        <v>0</v>
      </c>
    </row>
    <row r="1336" spans="1:8" ht="13.5" x14ac:dyDescent="0.25">
      <c r="A1336" s="11"/>
      <c r="B1336" s="10">
        <v>44252</v>
      </c>
      <c r="C1336" s="2">
        <v>3.6</v>
      </c>
      <c r="D1336" s="2">
        <v>3.6</v>
      </c>
      <c r="E1336" s="2">
        <v>61</v>
      </c>
      <c r="F1336" s="2">
        <v>3.6179999999999999</v>
      </c>
      <c r="G1336" s="2">
        <v>220.69800000000001</v>
      </c>
      <c r="H1336" s="16">
        <f t="shared" si="20"/>
        <v>0</v>
      </c>
    </row>
    <row r="1337" spans="1:8" ht="13.5" x14ac:dyDescent="0.25">
      <c r="A1337" s="11"/>
      <c r="B1337" s="10">
        <v>44253</v>
      </c>
      <c r="C1337" s="2">
        <v>3.6</v>
      </c>
      <c r="D1337" s="2">
        <v>3.6</v>
      </c>
      <c r="E1337" s="2">
        <v>2</v>
      </c>
      <c r="F1337" s="2">
        <v>3.6</v>
      </c>
      <c r="G1337" s="2">
        <v>7.2</v>
      </c>
      <c r="H1337" s="16">
        <f t="shared" si="20"/>
        <v>0</v>
      </c>
    </row>
    <row r="1338" spans="1:8" ht="13.5" x14ac:dyDescent="0.25">
      <c r="A1338" s="11"/>
      <c r="B1338" s="10">
        <v>44256</v>
      </c>
      <c r="C1338" s="2">
        <v>3.5</v>
      </c>
      <c r="D1338" s="2">
        <v>3.5</v>
      </c>
      <c r="E1338" s="2">
        <v>2</v>
      </c>
      <c r="F1338" s="2">
        <v>3.5</v>
      </c>
      <c r="G1338" s="2">
        <v>7</v>
      </c>
      <c r="H1338" s="16">
        <f t="shared" si="20"/>
        <v>-2.7777777777777801E-2</v>
      </c>
    </row>
    <row r="1339" spans="1:8" ht="13.5" x14ac:dyDescent="0.25">
      <c r="A1339" s="11"/>
      <c r="B1339" s="10">
        <v>44257</v>
      </c>
      <c r="C1339" s="2">
        <v>3.5</v>
      </c>
      <c r="D1339" s="2">
        <v>3.5</v>
      </c>
      <c r="E1339" s="2">
        <v>0</v>
      </c>
      <c r="F1339" s="2">
        <v>0</v>
      </c>
      <c r="G1339" s="2">
        <v>0</v>
      </c>
      <c r="H1339" s="16">
        <f t="shared" si="20"/>
        <v>0</v>
      </c>
    </row>
    <row r="1340" spans="1:8" ht="13.5" x14ac:dyDescent="0.25">
      <c r="A1340" s="11"/>
      <c r="B1340" s="10">
        <v>44258</v>
      </c>
      <c r="C1340" s="2">
        <v>3.5</v>
      </c>
      <c r="D1340" s="2">
        <v>3.5</v>
      </c>
      <c r="E1340" s="2">
        <v>0</v>
      </c>
      <c r="F1340" s="2">
        <v>0</v>
      </c>
      <c r="G1340" s="2">
        <v>0</v>
      </c>
      <c r="H1340" s="16">
        <f t="shared" si="20"/>
        <v>0</v>
      </c>
    </row>
    <row r="1341" spans="1:8" ht="13.5" x14ac:dyDescent="0.25">
      <c r="A1341" s="11"/>
      <c r="B1341" s="10">
        <v>44259</v>
      </c>
      <c r="C1341" s="2">
        <v>3.4</v>
      </c>
      <c r="D1341" s="2">
        <v>3.4</v>
      </c>
      <c r="E1341" s="2">
        <v>1558</v>
      </c>
      <c r="F1341" s="2">
        <v>3.4013</v>
      </c>
      <c r="G1341" s="2">
        <v>5299.2254000000003</v>
      </c>
      <c r="H1341" s="16">
        <f t="shared" si="20"/>
        <v>-2.8571428571428598E-2</v>
      </c>
    </row>
    <row r="1342" spans="1:8" ht="13.5" x14ac:dyDescent="0.25">
      <c r="A1342" s="11"/>
      <c r="B1342" s="10">
        <v>44260</v>
      </c>
      <c r="C1342" s="2">
        <v>3.32</v>
      </c>
      <c r="D1342" s="2">
        <v>3.32</v>
      </c>
      <c r="E1342" s="2">
        <v>2</v>
      </c>
      <c r="F1342" s="2">
        <v>3.32</v>
      </c>
      <c r="G1342" s="2">
        <v>6.64</v>
      </c>
      <c r="H1342" s="16">
        <f t="shared" si="20"/>
        <v>-2.3529411764705903E-2</v>
      </c>
    </row>
    <row r="1343" spans="1:8" ht="13.5" x14ac:dyDescent="0.25">
      <c r="A1343" s="11"/>
      <c r="B1343" s="10">
        <v>44263</v>
      </c>
      <c r="C1343" s="2">
        <v>3.46</v>
      </c>
      <c r="D1343" s="2">
        <v>3.46</v>
      </c>
      <c r="E1343" s="2">
        <v>0</v>
      </c>
      <c r="F1343" s="2">
        <v>0</v>
      </c>
      <c r="G1343" s="2">
        <v>0</v>
      </c>
      <c r="H1343" s="16">
        <f t="shared" si="20"/>
        <v>4.2168674698795219E-2</v>
      </c>
    </row>
    <row r="1344" spans="1:8" ht="13.5" x14ac:dyDescent="0.25">
      <c r="A1344" s="11"/>
      <c r="B1344" s="10">
        <v>44264</v>
      </c>
      <c r="C1344" s="2">
        <v>3.61</v>
      </c>
      <c r="D1344" s="2">
        <v>3.61</v>
      </c>
      <c r="E1344" s="2">
        <v>0</v>
      </c>
      <c r="F1344" s="2">
        <v>0</v>
      </c>
      <c r="G1344" s="2">
        <v>0</v>
      </c>
      <c r="H1344" s="16">
        <f t="shared" si="20"/>
        <v>4.3352601156069336E-2</v>
      </c>
    </row>
    <row r="1345" spans="1:8" ht="13.5" x14ac:dyDescent="0.25">
      <c r="A1345" s="11"/>
      <c r="B1345" s="10">
        <v>44265</v>
      </c>
      <c r="C1345" s="2">
        <v>3.77</v>
      </c>
      <c r="D1345" s="2">
        <v>3.77</v>
      </c>
      <c r="E1345" s="2">
        <v>0</v>
      </c>
      <c r="F1345" s="2">
        <v>0</v>
      </c>
      <c r="G1345" s="2">
        <v>0</v>
      </c>
      <c r="H1345" s="16">
        <f t="shared" si="20"/>
        <v>4.4321329639889238E-2</v>
      </c>
    </row>
    <row r="1346" spans="1:8" ht="13.5" x14ac:dyDescent="0.25">
      <c r="A1346" s="11"/>
      <c r="B1346" s="10">
        <v>44266</v>
      </c>
      <c r="C1346" s="2">
        <v>3.93</v>
      </c>
      <c r="D1346" s="2">
        <v>3.93</v>
      </c>
      <c r="E1346" s="2">
        <v>0</v>
      </c>
      <c r="F1346" s="2">
        <v>0</v>
      </c>
      <c r="G1346" s="2">
        <v>0</v>
      </c>
      <c r="H1346" s="16">
        <f t="shared" si="20"/>
        <v>4.2440318302387307E-2</v>
      </c>
    </row>
    <row r="1347" spans="1:8" ht="13.5" x14ac:dyDescent="0.25">
      <c r="A1347" s="11"/>
      <c r="B1347" s="10">
        <v>44267</v>
      </c>
      <c r="C1347" s="2">
        <v>3.88</v>
      </c>
      <c r="D1347" s="2">
        <v>3.88</v>
      </c>
      <c r="E1347" s="2">
        <v>21</v>
      </c>
      <c r="F1347" s="2">
        <v>3.88</v>
      </c>
      <c r="G1347" s="2">
        <v>81.48</v>
      </c>
      <c r="H1347" s="16">
        <f t="shared" si="20"/>
        <v>-1.2722646310432637E-2</v>
      </c>
    </row>
    <row r="1348" spans="1:8" ht="13.5" x14ac:dyDescent="0.25">
      <c r="A1348" s="11"/>
      <c r="B1348" s="10">
        <v>44270</v>
      </c>
      <c r="C1348" s="2">
        <v>3.88</v>
      </c>
      <c r="D1348" s="2">
        <v>3.88</v>
      </c>
      <c r="E1348" s="2">
        <v>13</v>
      </c>
      <c r="F1348" s="2">
        <v>3.88</v>
      </c>
      <c r="G1348" s="2">
        <v>50.44</v>
      </c>
      <c r="H1348" s="16">
        <f t="shared" si="20"/>
        <v>0</v>
      </c>
    </row>
    <row r="1349" spans="1:8" ht="13.5" x14ac:dyDescent="0.25">
      <c r="A1349" s="11"/>
      <c r="B1349" s="10">
        <v>44271</v>
      </c>
      <c r="C1349" s="2">
        <v>3.99</v>
      </c>
      <c r="D1349" s="2">
        <v>3.99</v>
      </c>
      <c r="E1349" s="2">
        <v>148</v>
      </c>
      <c r="F1349" s="2">
        <v>3.8815</v>
      </c>
      <c r="G1349" s="2">
        <v>574.46199999999999</v>
      </c>
      <c r="H1349" s="16">
        <f t="shared" si="20"/>
        <v>2.8350515463917609E-2</v>
      </c>
    </row>
    <row r="1350" spans="1:8" ht="13.5" x14ac:dyDescent="0.25">
      <c r="A1350" s="11"/>
      <c r="B1350" s="10">
        <v>44272</v>
      </c>
      <c r="C1350" s="2">
        <v>4.08</v>
      </c>
      <c r="D1350" s="2">
        <v>4.08</v>
      </c>
      <c r="E1350" s="2">
        <v>22</v>
      </c>
      <c r="F1350" s="2">
        <v>4.08</v>
      </c>
      <c r="G1350" s="2">
        <v>89.76</v>
      </c>
      <c r="H1350" s="16">
        <f t="shared" si="20"/>
        <v>2.2556390977443573E-2</v>
      </c>
    </row>
    <row r="1351" spans="1:8" ht="13.5" x14ac:dyDescent="0.25">
      <c r="A1351" s="11"/>
      <c r="B1351" s="10">
        <v>44273</v>
      </c>
      <c r="C1351" s="2">
        <v>4.08</v>
      </c>
      <c r="D1351" s="2">
        <v>4.08</v>
      </c>
      <c r="E1351" s="2">
        <v>0</v>
      </c>
      <c r="F1351" s="2">
        <v>0</v>
      </c>
      <c r="G1351" s="2">
        <v>0</v>
      </c>
      <c r="H1351" s="16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4.2</v>
      </c>
      <c r="D1352" s="2">
        <v>4.2</v>
      </c>
      <c r="E1352" s="2">
        <v>296</v>
      </c>
      <c r="F1352" s="2">
        <v>4.0808</v>
      </c>
      <c r="G1352" s="2">
        <v>1207.9168</v>
      </c>
      <c r="H1352" s="16">
        <f t="shared" si="21"/>
        <v>2.9411764705882377E-2</v>
      </c>
    </row>
    <row r="1353" spans="1:8" ht="13.5" x14ac:dyDescent="0.25">
      <c r="A1353" s="11"/>
      <c r="B1353" s="10">
        <v>44277</v>
      </c>
      <c r="C1353" s="2">
        <v>4.2</v>
      </c>
      <c r="D1353" s="2">
        <v>4.2</v>
      </c>
      <c r="E1353" s="2">
        <v>0</v>
      </c>
      <c r="F1353" s="2">
        <v>0</v>
      </c>
      <c r="G1353" s="2">
        <v>0</v>
      </c>
      <c r="H1353" s="16">
        <f t="shared" si="21"/>
        <v>0</v>
      </c>
    </row>
    <row r="1354" spans="1:8" ht="13.5" x14ac:dyDescent="0.25">
      <c r="A1354" s="11"/>
      <c r="B1354" s="10">
        <v>44278</v>
      </c>
      <c r="C1354" s="2">
        <v>4.2</v>
      </c>
      <c r="D1354" s="2">
        <v>4.2</v>
      </c>
      <c r="E1354" s="2">
        <v>101</v>
      </c>
      <c r="F1354" s="2">
        <v>4.2008000000000001</v>
      </c>
      <c r="G1354" s="2">
        <v>424.2808</v>
      </c>
      <c r="H1354" s="16">
        <f t="shared" si="21"/>
        <v>0</v>
      </c>
    </row>
    <row r="1355" spans="1:8" ht="13.5" x14ac:dyDescent="0.25">
      <c r="A1355" s="11"/>
      <c r="B1355" s="10">
        <v>44279</v>
      </c>
      <c r="C1355" s="2">
        <v>4.3</v>
      </c>
      <c r="D1355" s="2">
        <v>4.3</v>
      </c>
      <c r="E1355" s="2">
        <v>256</v>
      </c>
      <c r="F1355" s="2">
        <v>4.2972999999999999</v>
      </c>
      <c r="G1355" s="2">
        <v>1100.1088</v>
      </c>
      <c r="H1355" s="16">
        <f t="shared" si="21"/>
        <v>2.3809523809523725E-2</v>
      </c>
    </row>
    <row r="1356" spans="1:8" ht="13.5" x14ac:dyDescent="0.25">
      <c r="A1356" s="11"/>
      <c r="B1356" s="10">
        <v>44280</v>
      </c>
      <c r="C1356" s="2">
        <v>4.45</v>
      </c>
      <c r="D1356" s="2">
        <v>4.45</v>
      </c>
      <c r="E1356" s="2">
        <v>352</v>
      </c>
      <c r="F1356" s="2">
        <v>4.4002999999999997</v>
      </c>
      <c r="G1356" s="2">
        <v>1548.9056</v>
      </c>
      <c r="H1356" s="16">
        <f t="shared" si="21"/>
        <v>3.4883720930232641E-2</v>
      </c>
    </row>
    <row r="1357" spans="1:8" ht="13.5" x14ac:dyDescent="0.25">
      <c r="A1357" s="11"/>
      <c r="B1357" s="10">
        <v>44281</v>
      </c>
      <c r="C1357" s="2">
        <v>4.4800000000000004</v>
      </c>
      <c r="D1357" s="2">
        <v>4.4800000000000004</v>
      </c>
      <c r="E1357" s="2">
        <v>117</v>
      </c>
      <c r="F1357" s="2">
        <v>4.4785000000000004</v>
      </c>
      <c r="G1357" s="2">
        <v>523.98450000000003</v>
      </c>
      <c r="H1357" s="16">
        <f t="shared" si="21"/>
        <v>6.7415730337079208E-3</v>
      </c>
    </row>
    <row r="1358" spans="1:8" ht="13.5" x14ac:dyDescent="0.25">
      <c r="A1358" s="11"/>
      <c r="B1358" s="10">
        <v>44284</v>
      </c>
      <c r="C1358" s="2">
        <v>4.5</v>
      </c>
      <c r="D1358" s="2">
        <v>4.5</v>
      </c>
      <c r="E1358" s="2">
        <v>122</v>
      </c>
      <c r="F1358" s="2">
        <v>4.5</v>
      </c>
      <c r="G1358" s="2">
        <v>549</v>
      </c>
      <c r="H1358" s="16">
        <f t="shared" si="21"/>
        <v>4.4642857142856186E-3</v>
      </c>
    </row>
    <row r="1359" spans="1:8" ht="13.5" x14ac:dyDescent="0.25">
      <c r="A1359" s="11"/>
      <c r="B1359" s="10">
        <v>44285</v>
      </c>
      <c r="C1359" s="2">
        <v>4.5</v>
      </c>
      <c r="D1359" s="2">
        <v>4.5</v>
      </c>
      <c r="E1359" s="2">
        <v>0</v>
      </c>
      <c r="F1359" s="2">
        <v>0</v>
      </c>
      <c r="G1359" s="2">
        <v>0</v>
      </c>
      <c r="H1359" s="16">
        <f t="shared" si="21"/>
        <v>0</v>
      </c>
    </row>
    <row r="1360" spans="1:8" ht="13.5" x14ac:dyDescent="0.25">
      <c r="A1360" s="11"/>
      <c r="B1360" s="10">
        <v>44286</v>
      </c>
      <c r="C1360" s="2">
        <v>4.5</v>
      </c>
      <c r="D1360" s="2">
        <v>4.5</v>
      </c>
      <c r="E1360" s="2">
        <v>0</v>
      </c>
      <c r="F1360" s="2">
        <v>0</v>
      </c>
      <c r="G1360" s="2">
        <v>0</v>
      </c>
      <c r="H1360" s="16">
        <f t="shared" si="21"/>
        <v>0</v>
      </c>
    </row>
    <row r="1361" spans="1:8" ht="13.5" x14ac:dyDescent="0.25">
      <c r="A1361" s="11"/>
      <c r="B1361" s="10">
        <v>44287</v>
      </c>
      <c r="C1361" s="2">
        <v>4.5999999999999996</v>
      </c>
      <c r="D1361" s="2">
        <v>4.5999999999999996</v>
      </c>
      <c r="E1361" s="2">
        <v>122</v>
      </c>
      <c r="F1361" s="2">
        <v>4.5999999999999996</v>
      </c>
      <c r="G1361" s="2">
        <v>561.20000000000005</v>
      </c>
      <c r="H1361" s="16">
        <f t="shared" si="21"/>
        <v>2.2222222222222143E-2</v>
      </c>
    </row>
    <row r="1362" spans="1:8" ht="13.5" x14ac:dyDescent="0.25">
      <c r="A1362" s="11"/>
      <c r="B1362" s="10">
        <v>44288</v>
      </c>
      <c r="C1362" s="2">
        <v>4.7300000000000004</v>
      </c>
      <c r="D1362" s="2">
        <v>4.7300000000000004</v>
      </c>
      <c r="E1362" s="2">
        <v>2</v>
      </c>
      <c r="F1362" s="2">
        <v>4.7300000000000004</v>
      </c>
      <c r="G1362" s="2">
        <v>9.4600000000000009</v>
      </c>
      <c r="H1362" s="16">
        <f t="shared" si="21"/>
        <v>2.8260869565217565E-2</v>
      </c>
    </row>
    <row r="1363" spans="1:8" ht="13.5" x14ac:dyDescent="0.25">
      <c r="A1363" s="11"/>
      <c r="B1363" s="10">
        <v>44291</v>
      </c>
      <c r="C1363" s="2">
        <v>4.7300000000000004</v>
      </c>
      <c r="D1363" s="2">
        <v>4.7300000000000004</v>
      </c>
      <c r="E1363" s="2">
        <v>25</v>
      </c>
      <c r="F1363" s="2">
        <v>4.7300000000000004</v>
      </c>
      <c r="G1363" s="2">
        <v>118.25</v>
      </c>
      <c r="H1363" s="16">
        <f t="shared" si="21"/>
        <v>0</v>
      </c>
    </row>
    <row r="1364" spans="1:8" ht="13.5" x14ac:dyDescent="0.25">
      <c r="A1364" s="11"/>
      <c r="B1364" s="10">
        <v>44292</v>
      </c>
      <c r="C1364" s="2">
        <v>4.8</v>
      </c>
      <c r="D1364" s="2">
        <v>4.8</v>
      </c>
      <c r="E1364" s="2">
        <v>113</v>
      </c>
      <c r="F1364" s="2">
        <v>4.7508999999999997</v>
      </c>
      <c r="G1364" s="2">
        <v>536.85170000000005</v>
      </c>
      <c r="H1364" s="16">
        <f t="shared" si="21"/>
        <v>1.4799154334037926E-2</v>
      </c>
    </row>
    <row r="1365" spans="1:8" ht="13.5" x14ac:dyDescent="0.25">
      <c r="A1365" s="11"/>
      <c r="B1365" s="10">
        <v>44293</v>
      </c>
      <c r="C1365" s="2">
        <v>4.9400000000000004</v>
      </c>
      <c r="D1365" s="2">
        <v>4.9400000000000004</v>
      </c>
      <c r="E1365" s="2">
        <v>133</v>
      </c>
      <c r="F1365" s="2">
        <v>4.8021000000000003</v>
      </c>
      <c r="G1365" s="2">
        <v>638.67930000000001</v>
      </c>
      <c r="H1365" s="16">
        <f t="shared" si="21"/>
        <v>2.9166666666666785E-2</v>
      </c>
    </row>
    <row r="1366" spans="1:8" ht="13.5" x14ac:dyDescent="0.25">
      <c r="A1366" s="11"/>
      <c r="B1366" s="10">
        <v>44294</v>
      </c>
      <c r="C1366" s="2">
        <v>5.09</v>
      </c>
      <c r="D1366" s="2">
        <v>5.09</v>
      </c>
      <c r="E1366" s="2">
        <v>103</v>
      </c>
      <c r="F1366" s="2">
        <v>4.9843000000000002</v>
      </c>
      <c r="G1366" s="2">
        <v>513.38289999999995</v>
      </c>
      <c r="H1366" s="16">
        <f t="shared" si="21"/>
        <v>3.0364372469635519E-2</v>
      </c>
    </row>
    <row r="1367" spans="1:8" ht="13.5" x14ac:dyDescent="0.25">
      <c r="A1367" s="11"/>
      <c r="B1367" s="10">
        <v>44298</v>
      </c>
      <c r="C1367" s="2">
        <v>5.24</v>
      </c>
      <c r="D1367" s="2">
        <v>5.24</v>
      </c>
      <c r="E1367" s="2">
        <v>11</v>
      </c>
      <c r="F1367" s="2">
        <v>5.24</v>
      </c>
      <c r="G1367" s="2">
        <v>57.64</v>
      </c>
      <c r="H1367" s="16">
        <f t="shared" si="21"/>
        <v>2.9469548133595355E-2</v>
      </c>
    </row>
    <row r="1368" spans="1:8" ht="13.5" x14ac:dyDescent="0.25">
      <c r="A1368" s="11"/>
      <c r="B1368" s="10">
        <v>44299</v>
      </c>
      <c r="C1368" s="2">
        <v>5.24</v>
      </c>
      <c r="D1368" s="2">
        <v>5.24</v>
      </c>
      <c r="E1368" s="2">
        <v>0</v>
      </c>
      <c r="F1368" s="2">
        <v>0</v>
      </c>
      <c r="G1368" s="2">
        <v>0</v>
      </c>
      <c r="H1368" s="16">
        <f t="shared" si="21"/>
        <v>0</v>
      </c>
    </row>
    <row r="1369" spans="1:8" ht="13.5" x14ac:dyDescent="0.25">
      <c r="A1369" s="11"/>
      <c r="B1369" s="10">
        <v>44300</v>
      </c>
      <c r="C1369" s="2">
        <v>5.39</v>
      </c>
      <c r="D1369" s="2">
        <v>5.39</v>
      </c>
      <c r="E1369" s="2">
        <v>2</v>
      </c>
      <c r="F1369" s="2">
        <v>5.39</v>
      </c>
      <c r="G1369" s="2">
        <v>10.78</v>
      </c>
      <c r="H1369" s="16">
        <f t="shared" si="21"/>
        <v>2.8625954198473181E-2</v>
      </c>
    </row>
    <row r="1370" spans="1:8" ht="13.5" x14ac:dyDescent="0.25">
      <c r="A1370" s="11"/>
      <c r="B1370" s="10">
        <v>44301</v>
      </c>
      <c r="C1370" s="2">
        <v>5.49</v>
      </c>
      <c r="D1370" s="2">
        <v>5.49</v>
      </c>
      <c r="E1370" s="2">
        <v>40</v>
      </c>
      <c r="F1370" s="2">
        <v>5.49</v>
      </c>
      <c r="G1370" s="2">
        <v>219.6</v>
      </c>
      <c r="H1370" s="16">
        <f t="shared" si="21"/>
        <v>1.855287569573294E-2</v>
      </c>
    </row>
    <row r="1371" spans="1:8" ht="13.5" x14ac:dyDescent="0.25">
      <c r="A1371" s="11"/>
      <c r="B1371" s="10">
        <v>44302</v>
      </c>
      <c r="C1371" s="2">
        <v>5.66</v>
      </c>
      <c r="D1371" s="2">
        <v>5.66</v>
      </c>
      <c r="E1371" s="2">
        <v>40</v>
      </c>
      <c r="F1371" s="2">
        <v>5.58</v>
      </c>
      <c r="G1371" s="2">
        <v>223.2</v>
      </c>
      <c r="H1371" s="16">
        <f t="shared" si="21"/>
        <v>3.0965391621129313E-2</v>
      </c>
    </row>
    <row r="1372" spans="1:8" ht="13.5" x14ac:dyDescent="0.25">
      <c r="A1372" s="11"/>
      <c r="B1372" s="10">
        <v>44305</v>
      </c>
      <c r="C1372" s="2">
        <v>5.82</v>
      </c>
      <c r="D1372" s="2">
        <v>5.82</v>
      </c>
      <c r="E1372" s="2">
        <v>2</v>
      </c>
      <c r="F1372" s="2">
        <v>5.82</v>
      </c>
      <c r="G1372" s="2">
        <v>11.64</v>
      </c>
      <c r="H1372" s="16">
        <f t="shared" si="21"/>
        <v>2.8268551236749141E-2</v>
      </c>
    </row>
    <row r="1373" spans="1:8" ht="13.5" x14ac:dyDescent="0.25">
      <c r="A1373" s="11"/>
      <c r="B1373" s="10">
        <v>44306</v>
      </c>
      <c r="C1373" s="2">
        <v>5.98</v>
      </c>
      <c r="D1373" s="2">
        <v>5.98</v>
      </c>
      <c r="E1373" s="2">
        <v>12</v>
      </c>
      <c r="F1373" s="2">
        <v>5.98</v>
      </c>
      <c r="G1373" s="2">
        <v>71.760000000000005</v>
      </c>
      <c r="H1373" s="16">
        <f t="shared" si="21"/>
        <v>2.7491408934707928E-2</v>
      </c>
    </row>
    <row r="1374" spans="1:8" ht="13.5" x14ac:dyDescent="0.25">
      <c r="A1374" s="11"/>
      <c r="B1374" s="10">
        <v>44307</v>
      </c>
      <c r="C1374" s="2">
        <v>5.98</v>
      </c>
      <c r="D1374" s="2">
        <v>5.98</v>
      </c>
      <c r="E1374" s="2">
        <v>90</v>
      </c>
      <c r="F1374" s="2">
        <v>5.98</v>
      </c>
      <c r="G1374" s="2">
        <v>538.20000000000005</v>
      </c>
      <c r="H1374" s="16">
        <f t="shared" si="21"/>
        <v>0</v>
      </c>
    </row>
    <row r="1375" spans="1:8" ht="13.5" x14ac:dyDescent="0.25">
      <c r="A1375" s="11"/>
      <c r="B1375" s="10">
        <v>44308</v>
      </c>
      <c r="C1375" s="2">
        <v>5.98</v>
      </c>
      <c r="D1375" s="2">
        <v>5.98</v>
      </c>
      <c r="E1375" s="2">
        <v>100</v>
      </c>
      <c r="F1375" s="2">
        <v>5.98</v>
      </c>
      <c r="G1375" s="2">
        <v>598</v>
      </c>
      <c r="H1375" s="16">
        <f t="shared" si="21"/>
        <v>0</v>
      </c>
    </row>
    <row r="1376" spans="1:8" ht="13.5" x14ac:dyDescent="0.25">
      <c r="A1376" s="11"/>
      <c r="B1376" s="10">
        <v>44309</v>
      </c>
      <c r="C1376" s="2">
        <v>5.98</v>
      </c>
      <c r="D1376" s="2">
        <v>5.98</v>
      </c>
      <c r="E1376" s="2">
        <v>160</v>
      </c>
      <c r="F1376" s="2">
        <v>5.98</v>
      </c>
      <c r="G1376" s="2">
        <v>956.8</v>
      </c>
      <c r="H1376" s="16">
        <f t="shared" si="21"/>
        <v>0</v>
      </c>
    </row>
    <row r="1377" spans="1:8" ht="13.5" x14ac:dyDescent="0.25">
      <c r="A1377" s="11"/>
      <c r="B1377" s="10">
        <v>44312</v>
      </c>
      <c r="C1377" s="2">
        <v>5.98</v>
      </c>
      <c r="D1377" s="2">
        <v>5.98</v>
      </c>
      <c r="E1377" s="2">
        <v>0</v>
      </c>
      <c r="F1377" s="2">
        <v>0</v>
      </c>
      <c r="G1377" s="2">
        <v>0</v>
      </c>
      <c r="H1377" s="16">
        <f t="shared" si="21"/>
        <v>0</v>
      </c>
    </row>
    <row r="1378" spans="1:8" ht="13.5" x14ac:dyDescent="0.25">
      <c r="A1378" s="11"/>
      <c r="B1378" s="10">
        <v>44313</v>
      </c>
      <c r="C1378" s="2">
        <v>5.98</v>
      </c>
      <c r="D1378" s="2">
        <v>5.98</v>
      </c>
      <c r="E1378" s="2">
        <v>20</v>
      </c>
      <c r="F1378" s="2">
        <v>5.98</v>
      </c>
      <c r="G1378" s="2">
        <v>119.6</v>
      </c>
      <c r="H1378" s="16">
        <f t="shared" si="21"/>
        <v>0</v>
      </c>
    </row>
    <row r="1379" spans="1:8" ht="13.5" x14ac:dyDescent="0.25">
      <c r="A1379" s="11"/>
      <c r="B1379" s="10">
        <v>44314</v>
      </c>
      <c r="C1379" s="2">
        <v>6</v>
      </c>
      <c r="D1379" s="2">
        <v>6</v>
      </c>
      <c r="E1379" s="2">
        <v>18</v>
      </c>
      <c r="F1379" s="2">
        <v>6</v>
      </c>
      <c r="G1379" s="2">
        <v>108</v>
      </c>
      <c r="H1379" s="16">
        <f t="shared" si="21"/>
        <v>3.344481605351099E-3</v>
      </c>
    </row>
    <row r="1380" spans="1:8" ht="13.5" x14ac:dyDescent="0.25">
      <c r="A1380" s="11"/>
      <c r="B1380" s="10">
        <v>44315</v>
      </c>
      <c r="C1380" s="2">
        <v>6.18</v>
      </c>
      <c r="D1380" s="2">
        <v>6.18</v>
      </c>
      <c r="E1380" s="2">
        <v>2</v>
      </c>
      <c r="F1380" s="2">
        <v>6.18</v>
      </c>
      <c r="G1380" s="2">
        <v>12.36</v>
      </c>
      <c r="H1380" s="16">
        <f t="shared" si="21"/>
        <v>2.9999999999999954E-2</v>
      </c>
    </row>
    <row r="1381" spans="1:8" ht="13.5" x14ac:dyDescent="0.25">
      <c r="A1381" s="11"/>
      <c r="B1381" s="10">
        <v>44316</v>
      </c>
      <c r="C1381" s="2">
        <v>6.18</v>
      </c>
      <c r="D1381" s="2">
        <v>6.18</v>
      </c>
      <c r="E1381" s="2">
        <v>52</v>
      </c>
      <c r="F1381" s="2">
        <v>6.0068999999999999</v>
      </c>
      <c r="G1381" s="2">
        <v>312.35879999999997</v>
      </c>
      <c r="H1381" s="16">
        <f t="shared" si="21"/>
        <v>0</v>
      </c>
    </row>
    <row r="1382" spans="1:8" ht="13.5" x14ac:dyDescent="0.25">
      <c r="A1382" s="11"/>
      <c r="B1382" s="10">
        <v>44319</v>
      </c>
      <c r="C1382" s="2">
        <v>6.24</v>
      </c>
      <c r="D1382" s="2">
        <v>6.24</v>
      </c>
      <c r="E1382" s="2">
        <v>2</v>
      </c>
      <c r="F1382" s="2">
        <v>6.24</v>
      </c>
      <c r="G1382" s="2">
        <v>12.48</v>
      </c>
      <c r="H1382" s="16">
        <f t="shared" si="21"/>
        <v>9.7087378640777506E-3</v>
      </c>
    </row>
    <row r="1383" spans="1:8" ht="13.5" x14ac:dyDescent="0.25">
      <c r="A1383" s="11"/>
      <c r="B1383" s="10">
        <v>44320</v>
      </c>
      <c r="C1383" s="2">
        <v>6.24</v>
      </c>
      <c r="D1383" s="2">
        <v>6.24</v>
      </c>
      <c r="E1383" s="2">
        <v>0</v>
      </c>
      <c r="F1383" s="2">
        <v>0</v>
      </c>
      <c r="G1383" s="2">
        <v>0</v>
      </c>
      <c r="H1383" s="16">
        <f t="shared" si="21"/>
        <v>0</v>
      </c>
    </row>
    <row r="1384" spans="1:8" ht="13.5" x14ac:dyDescent="0.25">
      <c r="A1384" s="11"/>
      <c r="B1384" s="10">
        <v>44321</v>
      </c>
      <c r="C1384" s="2">
        <v>6.24</v>
      </c>
      <c r="D1384" s="2">
        <v>6.24</v>
      </c>
      <c r="E1384" s="2">
        <v>0</v>
      </c>
      <c r="F1384" s="2">
        <v>0</v>
      </c>
      <c r="G1384" s="2">
        <v>0</v>
      </c>
      <c r="H1384" s="16">
        <f t="shared" si="21"/>
        <v>0</v>
      </c>
    </row>
    <row r="1385" spans="1:8" ht="13.5" x14ac:dyDescent="0.25">
      <c r="A1385" s="11"/>
      <c r="B1385" s="10">
        <v>44322</v>
      </c>
      <c r="C1385" s="2">
        <v>6.24</v>
      </c>
      <c r="D1385" s="2">
        <v>6.24</v>
      </c>
      <c r="E1385" s="2">
        <v>0</v>
      </c>
      <c r="F1385" s="2">
        <v>0</v>
      </c>
      <c r="G1385" s="2">
        <v>0</v>
      </c>
      <c r="H1385" s="16">
        <f t="shared" si="21"/>
        <v>0</v>
      </c>
    </row>
    <row r="1386" spans="1:8" ht="13.5" x14ac:dyDescent="0.25">
      <c r="A1386" s="11"/>
      <c r="B1386" s="10">
        <v>44323</v>
      </c>
      <c r="C1386" s="2">
        <v>6.2</v>
      </c>
      <c r="D1386" s="2">
        <v>6.2</v>
      </c>
      <c r="E1386" s="2">
        <v>25</v>
      </c>
      <c r="F1386" s="2">
        <v>6.2031999999999998</v>
      </c>
      <c r="G1386" s="2">
        <v>155.08000000000001</v>
      </c>
      <c r="H1386" s="16">
        <f t="shared" si="21"/>
        <v>-6.4102564102564161E-3</v>
      </c>
    </row>
    <row r="1387" spans="1:8" ht="13.5" x14ac:dyDescent="0.25">
      <c r="A1387" s="11"/>
      <c r="B1387" s="10">
        <v>44326</v>
      </c>
      <c r="C1387" s="2">
        <v>6.2</v>
      </c>
      <c r="D1387" s="2">
        <v>6.2</v>
      </c>
      <c r="E1387" s="2">
        <v>2</v>
      </c>
      <c r="F1387" s="2">
        <v>6.2</v>
      </c>
      <c r="G1387" s="2">
        <v>12.4</v>
      </c>
      <c r="H1387" s="16">
        <f t="shared" si="21"/>
        <v>0</v>
      </c>
    </row>
    <row r="1388" spans="1:8" ht="13.5" x14ac:dyDescent="0.25">
      <c r="A1388" s="11"/>
      <c r="B1388" s="10">
        <v>44327</v>
      </c>
      <c r="C1388" s="2">
        <v>6.2</v>
      </c>
      <c r="D1388" s="2">
        <v>6.2</v>
      </c>
      <c r="E1388" s="2">
        <v>1</v>
      </c>
      <c r="F1388" s="2">
        <v>6.2</v>
      </c>
      <c r="G1388" s="2">
        <v>6.2</v>
      </c>
      <c r="H1388" s="16">
        <f t="shared" si="21"/>
        <v>0</v>
      </c>
    </row>
    <row r="1389" spans="1:8" ht="13.5" x14ac:dyDescent="0.25">
      <c r="A1389" s="11"/>
      <c r="B1389" s="10">
        <v>44333</v>
      </c>
      <c r="C1389" s="2">
        <v>6.2</v>
      </c>
      <c r="D1389" s="2">
        <v>6.2</v>
      </c>
      <c r="E1389" s="2">
        <v>80</v>
      </c>
      <c r="F1389" s="2">
        <v>6.1025</v>
      </c>
      <c r="G1389" s="2">
        <v>488.2</v>
      </c>
      <c r="H1389" s="16">
        <f t="shared" si="21"/>
        <v>0</v>
      </c>
    </row>
    <row r="1390" spans="1:8" ht="13.5" x14ac:dyDescent="0.25">
      <c r="A1390" s="11"/>
      <c r="B1390" s="10">
        <v>44334</v>
      </c>
      <c r="C1390" s="2">
        <v>6.2</v>
      </c>
      <c r="D1390" s="2">
        <v>6.2</v>
      </c>
      <c r="E1390" s="2">
        <v>0</v>
      </c>
      <c r="F1390" s="2">
        <v>0</v>
      </c>
      <c r="G1390" s="2">
        <v>0</v>
      </c>
      <c r="H1390" s="16">
        <f t="shared" si="21"/>
        <v>0</v>
      </c>
    </row>
    <row r="1391" spans="1:8" ht="13.5" x14ac:dyDescent="0.25">
      <c r="A1391" s="11"/>
      <c r="B1391" s="10">
        <v>44335</v>
      </c>
      <c r="C1391" s="2">
        <v>6.2</v>
      </c>
      <c r="D1391" s="2">
        <v>6.2</v>
      </c>
      <c r="E1391" s="2">
        <v>0</v>
      </c>
      <c r="F1391" s="2">
        <v>0</v>
      </c>
      <c r="G1391" s="2">
        <v>0</v>
      </c>
      <c r="H1391" s="16">
        <f t="shared" si="21"/>
        <v>0</v>
      </c>
    </row>
    <row r="1392" spans="1:8" ht="13.5" x14ac:dyDescent="0.25">
      <c r="A1392" s="11"/>
      <c r="B1392" s="10">
        <v>44336</v>
      </c>
      <c r="C1392" s="2">
        <v>6.2</v>
      </c>
      <c r="D1392" s="2">
        <v>6.2</v>
      </c>
      <c r="E1392" s="2">
        <v>0</v>
      </c>
      <c r="F1392" s="2">
        <v>0</v>
      </c>
      <c r="G1392" s="2">
        <v>0</v>
      </c>
      <c r="H1392" s="16">
        <f t="shared" si="21"/>
        <v>0</v>
      </c>
    </row>
    <row r="1393" spans="1:8" ht="13.5" x14ac:dyDescent="0.25">
      <c r="A1393" s="11"/>
      <c r="B1393" s="10">
        <v>44337</v>
      </c>
      <c r="C1393" s="2">
        <v>6.2</v>
      </c>
      <c r="D1393" s="2">
        <v>6.2</v>
      </c>
      <c r="E1393" s="2">
        <v>0</v>
      </c>
      <c r="F1393" s="2">
        <v>0</v>
      </c>
      <c r="G1393" s="2">
        <v>0</v>
      </c>
      <c r="H1393" s="16">
        <f t="shared" si="21"/>
        <v>0</v>
      </c>
    </row>
    <row r="1394" spans="1:8" ht="13.5" x14ac:dyDescent="0.25">
      <c r="A1394" s="11"/>
      <c r="B1394" s="10">
        <v>44340</v>
      </c>
      <c r="C1394" s="2">
        <v>6.2</v>
      </c>
      <c r="D1394" s="2">
        <v>6.2</v>
      </c>
      <c r="E1394" s="2">
        <v>0</v>
      </c>
      <c r="F1394" s="2">
        <v>0</v>
      </c>
      <c r="G1394" s="2">
        <v>0</v>
      </c>
      <c r="H1394" s="16">
        <f t="shared" si="21"/>
        <v>0</v>
      </c>
    </row>
    <row r="1395" spans="1:8" ht="13.5" x14ac:dyDescent="0.25">
      <c r="A1395" s="11"/>
      <c r="B1395" s="10">
        <v>44341</v>
      </c>
      <c r="C1395" s="2">
        <v>6.2</v>
      </c>
      <c r="D1395" s="2">
        <v>6.2</v>
      </c>
      <c r="E1395" s="2">
        <v>0</v>
      </c>
      <c r="F1395" s="2">
        <v>0</v>
      </c>
      <c r="G1395" s="2">
        <v>0</v>
      </c>
      <c r="H1395" s="16">
        <f t="shared" si="21"/>
        <v>0</v>
      </c>
    </row>
    <row r="1396" spans="1:8" ht="13.5" x14ac:dyDescent="0.25">
      <c r="A1396" s="11"/>
      <c r="B1396" s="10">
        <v>44342</v>
      </c>
      <c r="C1396" s="2">
        <v>6.2</v>
      </c>
      <c r="D1396" s="2">
        <v>6.2</v>
      </c>
      <c r="E1396" s="2">
        <v>0</v>
      </c>
      <c r="F1396" s="2">
        <v>0</v>
      </c>
      <c r="G1396" s="2">
        <v>0</v>
      </c>
      <c r="H1396" s="16">
        <f t="shared" si="21"/>
        <v>0</v>
      </c>
    </row>
    <row r="1397" spans="1:8" ht="13.5" x14ac:dyDescent="0.25">
      <c r="A1397" s="11"/>
      <c r="B1397" s="10">
        <v>44343</v>
      </c>
      <c r="C1397" s="2">
        <v>6.2</v>
      </c>
      <c r="D1397" s="2">
        <v>6.2</v>
      </c>
      <c r="E1397" s="2">
        <v>0</v>
      </c>
      <c r="F1397" s="2">
        <v>0</v>
      </c>
      <c r="G1397" s="2">
        <v>0</v>
      </c>
      <c r="H1397" s="16">
        <f t="shared" si="21"/>
        <v>0</v>
      </c>
    </row>
    <row r="1398" spans="1:8" ht="13.5" x14ac:dyDescent="0.25">
      <c r="A1398" s="11"/>
      <c r="B1398" s="10">
        <v>44344</v>
      </c>
      <c r="C1398" s="2">
        <v>6.2</v>
      </c>
      <c r="D1398" s="2">
        <v>6.2</v>
      </c>
      <c r="E1398" s="2">
        <v>0</v>
      </c>
      <c r="F1398" s="2">
        <v>0</v>
      </c>
      <c r="G1398" s="2">
        <v>0</v>
      </c>
      <c r="H1398" s="16">
        <f t="shared" si="21"/>
        <v>0</v>
      </c>
    </row>
    <row r="1399" spans="1:8" ht="13.5" x14ac:dyDescent="0.25">
      <c r="A1399" s="11"/>
      <c r="B1399" s="10">
        <v>44347</v>
      </c>
      <c r="C1399" s="2">
        <v>6.2</v>
      </c>
      <c r="D1399" s="2">
        <v>6.2</v>
      </c>
      <c r="E1399" s="2">
        <v>0</v>
      </c>
      <c r="F1399" s="2">
        <v>0</v>
      </c>
      <c r="G1399" s="2">
        <v>0</v>
      </c>
      <c r="H1399" s="16">
        <f t="shared" si="21"/>
        <v>0</v>
      </c>
    </row>
    <row r="1400" spans="1:8" ht="13.5" x14ac:dyDescent="0.25">
      <c r="A1400" s="11"/>
      <c r="B1400" s="10">
        <v>44348</v>
      </c>
      <c r="C1400" s="2">
        <v>6.2</v>
      </c>
      <c r="D1400" s="2">
        <v>6.2</v>
      </c>
      <c r="E1400" s="2">
        <v>0</v>
      </c>
      <c r="F1400" s="2">
        <v>0</v>
      </c>
      <c r="G1400" s="2">
        <v>0</v>
      </c>
      <c r="H1400" s="16">
        <f t="shared" si="21"/>
        <v>0</v>
      </c>
    </row>
    <row r="1401" spans="1:8" ht="13.5" x14ac:dyDescent="0.25">
      <c r="A1401" s="11"/>
      <c r="B1401" s="10">
        <v>44349</v>
      </c>
      <c r="C1401" s="2">
        <v>6.02</v>
      </c>
      <c r="D1401" s="2">
        <v>6.02</v>
      </c>
      <c r="E1401" s="2">
        <v>0</v>
      </c>
      <c r="F1401" s="2">
        <v>0</v>
      </c>
      <c r="G1401" s="2">
        <v>0</v>
      </c>
      <c r="H1401" s="16">
        <f t="shared" si="21"/>
        <v>-2.9032258064516224E-2</v>
      </c>
    </row>
    <row r="1402" spans="1:8" ht="13.5" x14ac:dyDescent="0.25">
      <c r="A1402" s="11"/>
      <c r="B1402" s="10">
        <v>44350</v>
      </c>
      <c r="C1402" s="2">
        <v>5.75</v>
      </c>
      <c r="D1402" s="2">
        <v>5.75</v>
      </c>
      <c r="E1402" s="2">
        <v>0</v>
      </c>
      <c r="F1402" s="2">
        <v>0</v>
      </c>
      <c r="G1402" s="2">
        <v>0</v>
      </c>
      <c r="H1402" s="16">
        <f t="shared" si="21"/>
        <v>-4.4850498338870365E-2</v>
      </c>
    </row>
    <row r="1403" spans="1:8" ht="13.5" x14ac:dyDescent="0.25">
      <c r="A1403" s="11"/>
      <c r="B1403" s="10">
        <v>44351</v>
      </c>
      <c r="C1403" s="2">
        <v>5.5</v>
      </c>
      <c r="D1403" s="2">
        <v>5.5</v>
      </c>
      <c r="E1403" s="2">
        <v>12</v>
      </c>
      <c r="F1403" s="2">
        <v>5.5</v>
      </c>
      <c r="G1403" s="2">
        <v>66</v>
      </c>
      <c r="H1403" s="16">
        <f t="shared" si="21"/>
        <v>-4.3478260869565216E-2</v>
      </c>
    </row>
    <row r="1404" spans="1:8" ht="13.5" x14ac:dyDescent="0.25">
      <c r="A1404" s="11"/>
      <c r="B1404" s="10">
        <v>44354</v>
      </c>
      <c r="C1404" s="2">
        <v>5.34</v>
      </c>
      <c r="D1404" s="2">
        <v>5.34</v>
      </c>
      <c r="E1404" s="2">
        <v>12</v>
      </c>
      <c r="F1404" s="2">
        <v>5.5</v>
      </c>
      <c r="G1404" s="2">
        <v>66</v>
      </c>
      <c r="H1404" s="16">
        <f t="shared" si="21"/>
        <v>-2.9090909090909115E-2</v>
      </c>
    </row>
    <row r="1405" spans="1:8" ht="13.5" x14ac:dyDescent="0.25">
      <c r="A1405" s="11"/>
      <c r="B1405" s="10">
        <v>44355</v>
      </c>
      <c r="C1405" s="2">
        <v>5.18</v>
      </c>
      <c r="D1405" s="2">
        <v>5.18</v>
      </c>
      <c r="E1405" s="2">
        <v>0</v>
      </c>
      <c r="F1405" s="2">
        <v>0</v>
      </c>
      <c r="G1405" s="2">
        <v>0</v>
      </c>
      <c r="H1405" s="16">
        <f t="shared" si="21"/>
        <v>-2.9962546816479429E-2</v>
      </c>
    </row>
    <row r="1406" spans="1:8" ht="13.5" x14ac:dyDescent="0.25">
      <c r="A1406" s="11"/>
      <c r="B1406" s="10">
        <v>44356</v>
      </c>
      <c r="C1406" s="2">
        <v>4.95</v>
      </c>
      <c r="D1406" s="2">
        <v>4.95</v>
      </c>
      <c r="E1406" s="2">
        <v>0</v>
      </c>
      <c r="F1406" s="2">
        <v>0</v>
      </c>
      <c r="G1406" s="2">
        <v>0</v>
      </c>
      <c r="H1406" s="16">
        <f t="shared" si="21"/>
        <v>-4.4401544401544313E-2</v>
      </c>
    </row>
    <row r="1407" spans="1:8" ht="13.5" x14ac:dyDescent="0.25">
      <c r="A1407" s="11"/>
      <c r="B1407" s="10">
        <v>44357</v>
      </c>
      <c r="C1407" s="2">
        <v>4.7300000000000004</v>
      </c>
      <c r="D1407" s="2">
        <v>4.7300000000000004</v>
      </c>
      <c r="E1407" s="2">
        <v>0</v>
      </c>
      <c r="F1407" s="2">
        <v>0</v>
      </c>
      <c r="G1407" s="2">
        <v>0</v>
      </c>
      <c r="H1407" s="16">
        <f t="shared" si="21"/>
        <v>-4.4444444444444391E-2</v>
      </c>
    </row>
    <row r="1408" spans="1:8" ht="13.5" x14ac:dyDescent="0.25">
      <c r="A1408" s="11"/>
      <c r="B1408" s="10">
        <v>44358</v>
      </c>
      <c r="C1408" s="2">
        <v>4.7300000000000004</v>
      </c>
      <c r="D1408" s="2">
        <v>4.7300000000000004</v>
      </c>
      <c r="E1408" s="2">
        <v>0</v>
      </c>
      <c r="F1408" s="2">
        <v>0</v>
      </c>
      <c r="G1408" s="2">
        <v>0</v>
      </c>
      <c r="H1408" s="16">
        <f t="shared" si="21"/>
        <v>0</v>
      </c>
    </row>
    <row r="1409" spans="1:8" ht="13.5" x14ac:dyDescent="0.25">
      <c r="A1409" s="11"/>
      <c r="B1409" s="10">
        <v>44361</v>
      </c>
      <c r="C1409" s="2">
        <v>4.5199999999999996</v>
      </c>
      <c r="D1409" s="2">
        <v>4.5199999999999996</v>
      </c>
      <c r="E1409" s="2">
        <v>0</v>
      </c>
      <c r="F1409" s="2">
        <v>0</v>
      </c>
      <c r="G1409" s="2">
        <v>0</v>
      </c>
      <c r="H1409" s="16">
        <f t="shared" si="21"/>
        <v>-4.4397463002114342E-2</v>
      </c>
    </row>
    <row r="1410" spans="1:8" ht="13.5" x14ac:dyDescent="0.25">
      <c r="A1410" s="11"/>
      <c r="B1410" s="10">
        <v>44362</v>
      </c>
      <c r="C1410" s="2">
        <v>4.32</v>
      </c>
      <c r="D1410" s="2">
        <v>4.32</v>
      </c>
      <c r="E1410" s="2">
        <v>0</v>
      </c>
      <c r="F1410" s="2">
        <v>0</v>
      </c>
      <c r="G1410" s="2">
        <v>0</v>
      </c>
      <c r="H1410" s="16">
        <f t="shared" si="21"/>
        <v>-4.4247787610619316E-2</v>
      </c>
    </row>
    <row r="1411" spans="1:8" ht="13.5" x14ac:dyDescent="0.25">
      <c r="A1411" s="11"/>
      <c r="B1411" s="10">
        <v>44363</v>
      </c>
      <c r="C1411" s="2">
        <v>4.13</v>
      </c>
      <c r="D1411" s="2">
        <v>4.13</v>
      </c>
      <c r="E1411" s="2">
        <v>0</v>
      </c>
      <c r="F1411" s="2">
        <v>0</v>
      </c>
      <c r="G1411" s="2">
        <v>0</v>
      </c>
      <c r="H1411" s="16">
        <f t="shared" si="21"/>
        <v>-4.3981481481481566E-2</v>
      </c>
    </row>
    <row r="1412" spans="1:8" ht="13.5" x14ac:dyDescent="0.25">
      <c r="A1412" s="11"/>
      <c r="B1412" s="10">
        <v>44364</v>
      </c>
      <c r="C1412" s="2">
        <v>3.95</v>
      </c>
      <c r="D1412" s="2">
        <v>3.95</v>
      </c>
      <c r="E1412" s="2">
        <v>0</v>
      </c>
      <c r="F1412" s="2">
        <v>0</v>
      </c>
      <c r="G1412" s="2">
        <v>0</v>
      </c>
      <c r="H1412" s="16">
        <f t="shared" si="21"/>
        <v>-4.3583535108958772E-2</v>
      </c>
    </row>
    <row r="1413" spans="1:8" ht="13.5" x14ac:dyDescent="0.25">
      <c r="A1413" s="11"/>
      <c r="B1413" s="10">
        <v>44365</v>
      </c>
      <c r="C1413" s="2">
        <v>3.95</v>
      </c>
      <c r="D1413" s="2">
        <v>3.95</v>
      </c>
      <c r="E1413" s="2">
        <v>2</v>
      </c>
      <c r="F1413" s="2">
        <v>3.95</v>
      </c>
      <c r="G1413" s="2">
        <v>7.9</v>
      </c>
      <c r="H1413" s="16">
        <f t="shared" si="21"/>
        <v>0</v>
      </c>
    </row>
    <row r="1414" spans="1:8" ht="13.5" x14ac:dyDescent="0.25">
      <c r="A1414" s="11"/>
      <c r="B1414" s="10">
        <v>44368</v>
      </c>
      <c r="C1414" s="2">
        <v>3.95</v>
      </c>
      <c r="D1414" s="2">
        <v>3.95</v>
      </c>
      <c r="E1414" s="2">
        <v>0</v>
      </c>
      <c r="F1414" s="2">
        <v>0</v>
      </c>
      <c r="G1414" s="2">
        <v>0</v>
      </c>
      <c r="H1414" s="16">
        <f t="shared" si="21"/>
        <v>0</v>
      </c>
    </row>
    <row r="1415" spans="1:8" ht="13.5" x14ac:dyDescent="0.25">
      <c r="A1415" s="11"/>
      <c r="B1415" s="10">
        <v>44369</v>
      </c>
      <c r="C1415" s="2">
        <v>3.95</v>
      </c>
      <c r="D1415" s="2">
        <v>3.95</v>
      </c>
      <c r="E1415" s="2">
        <v>0</v>
      </c>
      <c r="F1415" s="2">
        <v>0</v>
      </c>
      <c r="G1415" s="2">
        <v>0</v>
      </c>
      <c r="H1415" s="16">
        <f t="shared" ref="H1415:H1478" si="22">(D1415-D1414)/D1414</f>
        <v>0</v>
      </c>
    </row>
    <row r="1416" spans="1:8" ht="13.5" x14ac:dyDescent="0.25">
      <c r="A1416" s="11"/>
      <c r="B1416" s="10">
        <v>44370</v>
      </c>
      <c r="C1416" s="2">
        <v>4.0599999999999996</v>
      </c>
      <c r="D1416" s="2">
        <v>4.0599999999999996</v>
      </c>
      <c r="E1416" s="2">
        <v>0</v>
      </c>
      <c r="F1416" s="2">
        <v>0</v>
      </c>
      <c r="G1416" s="2">
        <v>0</v>
      </c>
      <c r="H1416" s="16">
        <f t="shared" si="22"/>
        <v>2.7848101265822638E-2</v>
      </c>
    </row>
    <row r="1417" spans="1:8" ht="13.5" x14ac:dyDescent="0.25">
      <c r="A1417" s="11"/>
      <c r="B1417" s="10">
        <v>44371</v>
      </c>
      <c r="C1417" s="2">
        <v>4.24</v>
      </c>
      <c r="D1417" s="2">
        <v>4.24</v>
      </c>
      <c r="E1417" s="2">
        <v>7</v>
      </c>
      <c r="F1417" s="2">
        <v>4.1371000000000002</v>
      </c>
      <c r="G1417" s="2">
        <v>28.959700000000002</v>
      </c>
      <c r="H1417" s="16">
        <f t="shared" si="22"/>
        <v>4.4334975369458282E-2</v>
      </c>
    </row>
    <row r="1418" spans="1:8" ht="13.5" x14ac:dyDescent="0.25">
      <c r="A1418" s="11"/>
      <c r="B1418" s="10">
        <v>44372</v>
      </c>
      <c r="C1418" s="2">
        <v>4.43</v>
      </c>
      <c r="D1418" s="2">
        <v>4.43</v>
      </c>
      <c r="E1418" s="2">
        <v>0</v>
      </c>
      <c r="F1418" s="2">
        <v>0</v>
      </c>
      <c r="G1418" s="2">
        <v>0</v>
      </c>
      <c r="H1418" s="16">
        <f t="shared" si="22"/>
        <v>4.481132075471686E-2</v>
      </c>
    </row>
    <row r="1419" spans="1:8" ht="13.5" x14ac:dyDescent="0.25">
      <c r="A1419" s="11"/>
      <c r="B1419" s="10">
        <v>44375</v>
      </c>
      <c r="C1419" s="2">
        <v>4.62</v>
      </c>
      <c r="D1419" s="2">
        <v>4.62</v>
      </c>
      <c r="E1419" s="2">
        <v>1</v>
      </c>
      <c r="F1419" s="2">
        <v>4.62</v>
      </c>
      <c r="G1419" s="2">
        <v>4.62</v>
      </c>
      <c r="H1419" s="16">
        <f t="shared" si="22"/>
        <v>4.2889390519187449E-2</v>
      </c>
    </row>
    <row r="1420" spans="1:8" ht="13.5" x14ac:dyDescent="0.25">
      <c r="A1420" s="11"/>
      <c r="B1420" s="10">
        <v>44376</v>
      </c>
      <c r="C1420" s="2">
        <v>4.62</v>
      </c>
      <c r="D1420" s="2">
        <v>4.62</v>
      </c>
      <c r="E1420" s="2">
        <v>0</v>
      </c>
      <c r="F1420" s="2">
        <v>0</v>
      </c>
      <c r="G1420" s="2">
        <v>0</v>
      </c>
      <c r="H1420" s="16">
        <f t="shared" si="22"/>
        <v>0</v>
      </c>
    </row>
    <row r="1421" spans="1:8" ht="13.5" x14ac:dyDescent="0.25">
      <c r="A1421" s="11"/>
      <c r="B1421" s="10">
        <v>44377</v>
      </c>
      <c r="C1421" s="2">
        <v>4.62</v>
      </c>
      <c r="D1421" s="2">
        <v>4.62</v>
      </c>
      <c r="E1421" s="2">
        <v>0</v>
      </c>
      <c r="F1421" s="2">
        <v>0</v>
      </c>
      <c r="G1421" s="2">
        <v>0</v>
      </c>
      <c r="H1421" s="16">
        <f t="shared" si="22"/>
        <v>0</v>
      </c>
    </row>
    <row r="1422" spans="1:8" ht="13.5" x14ac:dyDescent="0.25">
      <c r="A1422" s="11"/>
      <c r="B1422" s="10">
        <v>44378</v>
      </c>
      <c r="C1422" s="2">
        <v>4.75</v>
      </c>
      <c r="D1422" s="2">
        <v>4.75</v>
      </c>
      <c r="E1422" s="2">
        <v>0</v>
      </c>
      <c r="F1422" s="2">
        <v>0</v>
      </c>
      <c r="G1422" s="2">
        <v>0</v>
      </c>
      <c r="H1422" s="16">
        <f t="shared" si="22"/>
        <v>2.8138528138528116E-2</v>
      </c>
    </row>
    <row r="1423" spans="1:8" ht="13.5" x14ac:dyDescent="0.25">
      <c r="A1423" s="11"/>
      <c r="B1423" s="10">
        <v>44379</v>
      </c>
      <c r="C1423" s="2">
        <v>4.8899999999999997</v>
      </c>
      <c r="D1423" s="2">
        <v>4.8899999999999997</v>
      </c>
      <c r="E1423" s="2">
        <v>0</v>
      </c>
      <c r="F1423" s="2">
        <v>0</v>
      </c>
      <c r="G1423" s="2">
        <v>0</v>
      </c>
      <c r="H1423" s="16">
        <f t="shared" si="22"/>
        <v>2.9473684210526249E-2</v>
      </c>
    </row>
    <row r="1424" spans="1:8" ht="13.5" x14ac:dyDescent="0.25">
      <c r="A1424" s="11"/>
      <c r="B1424" s="10">
        <v>44382</v>
      </c>
      <c r="C1424" s="2">
        <v>4.8899999999999997</v>
      </c>
      <c r="D1424" s="2">
        <v>4.8899999999999997</v>
      </c>
      <c r="E1424" s="2">
        <v>0</v>
      </c>
      <c r="F1424" s="2">
        <v>0</v>
      </c>
      <c r="G1424" s="2">
        <v>0</v>
      </c>
      <c r="H1424" s="16">
        <f t="shared" si="22"/>
        <v>0</v>
      </c>
    </row>
    <row r="1425" spans="1:8" ht="13.5" x14ac:dyDescent="0.25">
      <c r="A1425" s="11"/>
      <c r="B1425" s="10">
        <v>44383</v>
      </c>
      <c r="C1425" s="2">
        <v>5.03</v>
      </c>
      <c r="D1425" s="2">
        <v>5.03</v>
      </c>
      <c r="E1425" s="2">
        <v>0</v>
      </c>
      <c r="F1425" s="2">
        <v>0</v>
      </c>
      <c r="G1425" s="2">
        <v>0</v>
      </c>
      <c r="H1425" s="16">
        <f t="shared" si="22"/>
        <v>2.8629856850715864E-2</v>
      </c>
    </row>
    <row r="1426" spans="1:8" ht="13.5" x14ac:dyDescent="0.25">
      <c r="A1426" s="11"/>
      <c r="B1426" s="10">
        <v>44384</v>
      </c>
      <c r="C1426" s="2">
        <v>5.03</v>
      </c>
      <c r="D1426" s="2">
        <v>5.03</v>
      </c>
      <c r="E1426" s="2">
        <v>0</v>
      </c>
      <c r="F1426" s="2">
        <v>0</v>
      </c>
      <c r="G1426" s="2">
        <v>0</v>
      </c>
      <c r="H1426" s="16">
        <f t="shared" si="22"/>
        <v>0</v>
      </c>
    </row>
    <row r="1427" spans="1:8" ht="13.5" x14ac:dyDescent="0.25">
      <c r="A1427" s="11"/>
      <c r="B1427" s="10">
        <v>44385</v>
      </c>
      <c r="C1427" s="2">
        <v>5.15</v>
      </c>
      <c r="D1427" s="2">
        <v>5.15</v>
      </c>
      <c r="E1427" s="2">
        <v>2</v>
      </c>
      <c r="F1427" s="2">
        <v>5.15</v>
      </c>
      <c r="G1427" s="2">
        <v>10.3</v>
      </c>
      <c r="H1427" s="16">
        <f t="shared" si="22"/>
        <v>2.3856858846918509E-2</v>
      </c>
    </row>
    <row r="1428" spans="1:8" ht="13.5" x14ac:dyDescent="0.25">
      <c r="A1428" s="11"/>
      <c r="B1428" s="10">
        <v>44386</v>
      </c>
      <c r="C1428" s="2">
        <v>5.3</v>
      </c>
      <c r="D1428" s="2">
        <v>5.3</v>
      </c>
      <c r="E1428" s="2">
        <v>1</v>
      </c>
      <c r="F1428" s="2">
        <v>5.3</v>
      </c>
      <c r="G1428" s="2">
        <v>5.3</v>
      </c>
      <c r="H1428" s="16">
        <f t="shared" si="22"/>
        <v>2.9126213592232903E-2</v>
      </c>
    </row>
    <row r="1429" spans="1:8" ht="13.5" x14ac:dyDescent="0.25">
      <c r="A1429" s="11"/>
      <c r="B1429" s="10">
        <v>44389</v>
      </c>
      <c r="C1429" s="2">
        <v>5.45</v>
      </c>
      <c r="D1429" s="2">
        <v>5.45</v>
      </c>
      <c r="E1429" s="2">
        <v>5</v>
      </c>
      <c r="F1429" s="2">
        <v>5.45</v>
      </c>
      <c r="G1429" s="2">
        <v>27.25</v>
      </c>
      <c r="H1429" s="16">
        <f t="shared" si="22"/>
        <v>2.8301886792452897E-2</v>
      </c>
    </row>
    <row r="1430" spans="1:8" ht="13.5" x14ac:dyDescent="0.25">
      <c r="A1430" s="11"/>
      <c r="B1430" s="10">
        <v>44390</v>
      </c>
      <c r="C1430" s="2">
        <v>5.61</v>
      </c>
      <c r="D1430" s="2">
        <v>5.61</v>
      </c>
      <c r="E1430" s="2">
        <v>200</v>
      </c>
      <c r="F1430" s="2">
        <v>5.61</v>
      </c>
      <c r="G1430" s="2">
        <v>1122</v>
      </c>
      <c r="H1430" s="16">
        <f t="shared" si="22"/>
        <v>2.9357798165137641E-2</v>
      </c>
    </row>
    <row r="1431" spans="1:8" ht="13.5" x14ac:dyDescent="0.25">
      <c r="A1431" s="11"/>
      <c r="B1431" s="10">
        <v>44391</v>
      </c>
      <c r="C1431" s="2">
        <v>5.77</v>
      </c>
      <c r="D1431" s="2">
        <v>5.77</v>
      </c>
      <c r="E1431" s="2">
        <v>2</v>
      </c>
      <c r="F1431" s="2">
        <v>5.77</v>
      </c>
      <c r="G1431" s="2">
        <v>11.54</v>
      </c>
      <c r="H1431" s="16">
        <f t="shared" si="22"/>
        <v>2.8520499108734269E-2</v>
      </c>
    </row>
    <row r="1432" spans="1:8" ht="13.5" x14ac:dyDescent="0.25">
      <c r="A1432" s="11"/>
      <c r="B1432" s="10">
        <v>44392</v>
      </c>
      <c r="C1432" s="2">
        <v>5.77</v>
      </c>
      <c r="D1432" s="2">
        <v>5.77</v>
      </c>
      <c r="E1432" s="2">
        <v>0</v>
      </c>
      <c r="F1432" s="2">
        <v>0</v>
      </c>
      <c r="G1432" s="2">
        <v>0</v>
      </c>
      <c r="H1432" s="16">
        <f t="shared" si="22"/>
        <v>0</v>
      </c>
    </row>
    <row r="1433" spans="1:8" ht="13.5" x14ac:dyDescent="0.25">
      <c r="A1433" s="11"/>
      <c r="B1433" s="10">
        <v>44393</v>
      </c>
      <c r="C1433" s="2">
        <v>5.94</v>
      </c>
      <c r="D1433" s="2">
        <v>5.94</v>
      </c>
      <c r="E1433" s="2">
        <v>1</v>
      </c>
      <c r="F1433" s="2">
        <v>5.94</v>
      </c>
      <c r="G1433" s="2">
        <v>5.94</v>
      </c>
      <c r="H1433" s="16">
        <f t="shared" si="22"/>
        <v>2.9462738301559935E-2</v>
      </c>
    </row>
    <row r="1434" spans="1:8" ht="13.5" x14ac:dyDescent="0.25">
      <c r="A1434" s="11"/>
      <c r="B1434" s="10">
        <v>44396</v>
      </c>
      <c r="C1434" s="2">
        <v>6.11</v>
      </c>
      <c r="D1434" s="2">
        <v>6.11</v>
      </c>
      <c r="E1434" s="2">
        <v>1</v>
      </c>
      <c r="F1434" s="2">
        <v>6.11</v>
      </c>
      <c r="G1434" s="2">
        <v>6.11</v>
      </c>
      <c r="H1434" s="16">
        <f t="shared" si="22"/>
        <v>2.8619528619528607E-2</v>
      </c>
    </row>
    <row r="1435" spans="1:8" ht="13.5" x14ac:dyDescent="0.25">
      <c r="A1435" s="11"/>
      <c r="B1435" s="10">
        <v>44399</v>
      </c>
      <c r="C1435" s="2">
        <v>6.11</v>
      </c>
      <c r="D1435" s="2">
        <v>6.11</v>
      </c>
      <c r="E1435" s="2">
        <v>1</v>
      </c>
      <c r="F1435" s="2">
        <v>6.11</v>
      </c>
      <c r="G1435" s="2">
        <v>6.11</v>
      </c>
      <c r="H1435" s="16">
        <f t="shared" si="22"/>
        <v>0</v>
      </c>
    </row>
    <row r="1436" spans="1:8" ht="13.5" x14ac:dyDescent="0.25">
      <c r="A1436" s="11"/>
      <c r="B1436" s="10">
        <v>44400</v>
      </c>
      <c r="C1436" s="2">
        <v>6.11</v>
      </c>
      <c r="D1436" s="2">
        <v>6.11</v>
      </c>
      <c r="E1436" s="2">
        <v>1</v>
      </c>
      <c r="F1436" s="2">
        <v>6.11</v>
      </c>
      <c r="G1436" s="2">
        <v>6.11</v>
      </c>
      <c r="H1436" s="16">
        <f t="shared" si="22"/>
        <v>0</v>
      </c>
    </row>
    <row r="1437" spans="1:8" ht="13.5" x14ac:dyDescent="0.25">
      <c r="A1437" s="11"/>
      <c r="B1437" s="10">
        <v>44403</v>
      </c>
      <c r="C1437" s="2">
        <v>6.11</v>
      </c>
      <c r="D1437" s="2">
        <v>6.11</v>
      </c>
      <c r="E1437" s="2">
        <v>0</v>
      </c>
      <c r="F1437" s="2">
        <v>0</v>
      </c>
      <c r="G1437" s="2">
        <v>0</v>
      </c>
      <c r="H1437" s="16">
        <f t="shared" si="22"/>
        <v>0</v>
      </c>
    </row>
    <row r="1438" spans="1:8" ht="13.5" x14ac:dyDescent="0.25">
      <c r="A1438" s="11"/>
      <c r="B1438" s="10">
        <v>44404</v>
      </c>
      <c r="C1438" s="2">
        <v>6.11</v>
      </c>
      <c r="D1438" s="2">
        <v>6.11</v>
      </c>
      <c r="E1438" s="2">
        <v>0</v>
      </c>
      <c r="F1438" s="2">
        <v>0</v>
      </c>
      <c r="G1438" s="2">
        <v>0</v>
      </c>
      <c r="H1438" s="16">
        <f t="shared" si="22"/>
        <v>0</v>
      </c>
    </row>
    <row r="1439" spans="1:8" ht="13.5" x14ac:dyDescent="0.25">
      <c r="A1439" s="11"/>
      <c r="B1439" s="10">
        <v>44405</v>
      </c>
      <c r="C1439" s="2">
        <v>6.11</v>
      </c>
      <c r="D1439" s="2">
        <v>6.11</v>
      </c>
      <c r="E1439" s="2">
        <v>0</v>
      </c>
      <c r="F1439" s="2">
        <v>0</v>
      </c>
      <c r="G1439" s="2">
        <v>0</v>
      </c>
      <c r="H1439" s="16">
        <f t="shared" si="22"/>
        <v>0</v>
      </c>
    </row>
    <row r="1440" spans="1:8" ht="13.5" x14ac:dyDescent="0.25">
      <c r="A1440" s="11"/>
      <c r="B1440" s="10">
        <v>44406</v>
      </c>
      <c r="C1440" s="2">
        <v>6.11</v>
      </c>
      <c r="D1440" s="2">
        <v>6.11</v>
      </c>
      <c r="E1440" s="2">
        <v>0</v>
      </c>
      <c r="F1440" s="2">
        <v>0</v>
      </c>
      <c r="G1440" s="2">
        <v>0</v>
      </c>
      <c r="H1440" s="16">
        <f t="shared" si="22"/>
        <v>0</v>
      </c>
    </row>
    <row r="1441" spans="1:8" ht="13.5" x14ac:dyDescent="0.25">
      <c r="A1441" s="11"/>
      <c r="B1441" s="10">
        <v>44407</v>
      </c>
      <c r="C1441" s="2">
        <v>6.11</v>
      </c>
      <c r="D1441" s="2">
        <v>6.11</v>
      </c>
      <c r="E1441" s="2">
        <v>0</v>
      </c>
      <c r="F1441" s="2">
        <v>0</v>
      </c>
      <c r="G1441" s="2">
        <v>0</v>
      </c>
      <c r="H1441" s="16">
        <f t="shared" si="22"/>
        <v>0</v>
      </c>
    </row>
    <row r="1442" spans="1:8" ht="13.5" x14ac:dyDescent="0.25">
      <c r="A1442" s="11"/>
      <c r="B1442" s="10">
        <v>44410</v>
      </c>
      <c r="C1442" s="2">
        <v>6.11</v>
      </c>
      <c r="D1442" s="2">
        <v>6.11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1"/>
      <c r="B1443" s="10">
        <v>44411</v>
      </c>
      <c r="C1443" s="2">
        <v>6.11</v>
      </c>
      <c r="D1443" s="2">
        <v>6.11</v>
      </c>
      <c r="E1443" s="2">
        <v>0</v>
      </c>
      <c r="F1443" s="2">
        <v>0</v>
      </c>
      <c r="G1443" s="2">
        <v>0</v>
      </c>
      <c r="H1443" s="16">
        <f t="shared" si="22"/>
        <v>0</v>
      </c>
    </row>
    <row r="1444" spans="1:8" ht="13.5" x14ac:dyDescent="0.25">
      <c r="A1444" s="11"/>
      <c r="B1444" s="10">
        <v>44412</v>
      </c>
      <c r="C1444" s="2">
        <v>6.11</v>
      </c>
      <c r="D1444" s="2">
        <v>6.11</v>
      </c>
      <c r="E1444" s="2">
        <v>0</v>
      </c>
      <c r="F1444" s="2">
        <v>0</v>
      </c>
      <c r="G1444" s="2">
        <v>0</v>
      </c>
      <c r="H1444" s="16">
        <f t="shared" si="22"/>
        <v>0</v>
      </c>
    </row>
    <row r="1445" spans="1:8" ht="13.5" x14ac:dyDescent="0.25">
      <c r="A1445" s="11"/>
      <c r="B1445" s="10">
        <v>44413</v>
      </c>
      <c r="C1445" s="2">
        <v>6.11</v>
      </c>
      <c r="D1445" s="2">
        <v>6.11</v>
      </c>
      <c r="E1445" s="2">
        <v>0</v>
      </c>
      <c r="F1445" s="2">
        <v>0</v>
      </c>
      <c r="G1445" s="2">
        <v>0</v>
      </c>
      <c r="H1445" s="16">
        <f t="shared" si="22"/>
        <v>0</v>
      </c>
    </row>
    <row r="1446" spans="1:8" ht="13.5" x14ac:dyDescent="0.25">
      <c r="A1446" s="11"/>
      <c r="B1446" s="10">
        <v>44414</v>
      </c>
      <c r="C1446" s="2">
        <v>6.11</v>
      </c>
      <c r="D1446" s="2">
        <v>6.11</v>
      </c>
      <c r="E1446" s="2">
        <v>0</v>
      </c>
      <c r="F1446" s="2">
        <v>0</v>
      </c>
      <c r="G1446" s="2">
        <v>0</v>
      </c>
      <c r="H1446" s="16">
        <f t="shared" si="22"/>
        <v>0</v>
      </c>
    </row>
    <row r="1447" spans="1:8" ht="13.5" x14ac:dyDescent="0.25">
      <c r="A1447" s="11"/>
      <c r="B1447" s="10">
        <v>44417</v>
      </c>
      <c r="C1447" s="2">
        <v>6.11</v>
      </c>
      <c r="D1447" s="2">
        <v>6.11</v>
      </c>
      <c r="E1447" s="2">
        <v>0</v>
      </c>
      <c r="F1447" s="2">
        <v>0</v>
      </c>
      <c r="G1447" s="2">
        <v>0</v>
      </c>
      <c r="H1447" s="16">
        <f t="shared" si="22"/>
        <v>0</v>
      </c>
    </row>
    <row r="1448" spans="1:8" ht="13.5" x14ac:dyDescent="0.25">
      <c r="A1448" s="11"/>
      <c r="B1448" s="10">
        <v>44419</v>
      </c>
      <c r="C1448" s="2">
        <v>6.11</v>
      </c>
      <c r="D1448" s="2">
        <v>6.11</v>
      </c>
      <c r="E1448" s="2">
        <v>0</v>
      </c>
      <c r="F1448" s="2">
        <v>0</v>
      </c>
      <c r="G1448" s="2">
        <v>0</v>
      </c>
      <c r="H1448" s="16">
        <f t="shared" si="22"/>
        <v>0</v>
      </c>
    </row>
    <row r="1449" spans="1:8" ht="13.5" x14ac:dyDescent="0.25">
      <c r="A1449" s="11"/>
      <c r="B1449" s="10">
        <v>44420</v>
      </c>
      <c r="C1449" s="2">
        <v>6.11</v>
      </c>
      <c r="D1449" s="2">
        <v>6.11</v>
      </c>
      <c r="E1449" s="2">
        <v>0</v>
      </c>
      <c r="F1449" s="2">
        <v>0</v>
      </c>
      <c r="G1449" s="2">
        <v>0</v>
      </c>
      <c r="H1449" s="16">
        <f t="shared" si="22"/>
        <v>0</v>
      </c>
    </row>
    <row r="1450" spans="1:8" ht="13.5" x14ac:dyDescent="0.25">
      <c r="A1450" s="11"/>
      <c r="B1450" s="10">
        <v>44424</v>
      </c>
      <c r="C1450" s="2">
        <v>6.11</v>
      </c>
      <c r="D1450" s="2">
        <v>6.11</v>
      </c>
      <c r="E1450" s="2">
        <v>0</v>
      </c>
      <c r="F1450" s="2">
        <v>0</v>
      </c>
      <c r="G1450" s="2">
        <v>0</v>
      </c>
      <c r="H1450" s="16">
        <f t="shared" si="22"/>
        <v>0</v>
      </c>
    </row>
    <row r="1451" spans="1:8" ht="13.5" x14ac:dyDescent="0.25">
      <c r="A1451" s="11"/>
      <c r="B1451" s="10">
        <v>44425</v>
      </c>
      <c r="C1451" s="2">
        <v>6.11</v>
      </c>
      <c r="D1451" s="2">
        <v>6.11</v>
      </c>
      <c r="E1451" s="2">
        <v>0</v>
      </c>
      <c r="F1451" s="2">
        <v>0</v>
      </c>
      <c r="G1451" s="2">
        <v>0</v>
      </c>
      <c r="H1451" s="16">
        <f t="shared" si="22"/>
        <v>0</v>
      </c>
    </row>
    <row r="1452" spans="1:8" ht="13.5" x14ac:dyDescent="0.25">
      <c r="A1452" s="11"/>
      <c r="B1452" s="10">
        <v>44426</v>
      </c>
      <c r="C1452" s="2">
        <v>6.11</v>
      </c>
      <c r="D1452" s="2">
        <v>6.11</v>
      </c>
      <c r="E1452" s="2">
        <v>0</v>
      </c>
      <c r="F1452" s="2">
        <v>0</v>
      </c>
      <c r="G1452" s="2">
        <v>0</v>
      </c>
      <c r="H1452" s="16">
        <f t="shared" si="22"/>
        <v>0</v>
      </c>
    </row>
    <row r="1453" spans="1:8" ht="13.5" x14ac:dyDescent="0.25">
      <c r="A1453" s="11"/>
      <c r="B1453" s="10">
        <v>44427</v>
      </c>
      <c r="C1453" s="2">
        <v>6.11</v>
      </c>
      <c r="D1453" s="2">
        <v>6.11</v>
      </c>
      <c r="E1453" s="2">
        <v>0</v>
      </c>
      <c r="F1453" s="2">
        <v>0</v>
      </c>
      <c r="G1453" s="2">
        <v>0</v>
      </c>
      <c r="H1453" s="16">
        <f t="shared" si="22"/>
        <v>0</v>
      </c>
    </row>
    <row r="1454" spans="1:8" ht="13.5" x14ac:dyDescent="0.25">
      <c r="A1454" s="11"/>
      <c r="B1454" s="10">
        <v>44428</v>
      </c>
      <c r="C1454" s="2">
        <v>6.11</v>
      </c>
      <c r="D1454" s="2">
        <v>6.11</v>
      </c>
      <c r="E1454" s="2">
        <v>0</v>
      </c>
      <c r="F1454" s="2">
        <v>0</v>
      </c>
      <c r="G1454" s="2">
        <v>0</v>
      </c>
      <c r="H1454" s="16">
        <f t="shared" si="22"/>
        <v>0</v>
      </c>
    </row>
    <row r="1455" spans="1:8" ht="13.5" x14ac:dyDescent="0.25">
      <c r="A1455" s="11"/>
      <c r="B1455" s="10">
        <v>44431</v>
      </c>
      <c r="C1455" s="2">
        <v>6.11</v>
      </c>
      <c r="D1455" s="2">
        <v>6.11</v>
      </c>
      <c r="E1455" s="2">
        <v>0</v>
      </c>
      <c r="F1455" s="2">
        <v>0</v>
      </c>
      <c r="G1455" s="2">
        <v>0</v>
      </c>
      <c r="H1455" s="16">
        <f t="shared" si="22"/>
        <v>0</v>
      </c>
    </row>
    <row r="1456" spans="1:8" ht="13.5" x14ac:dyDescent="0.25">
      <c r="A1456" s="11"/>
      <c r="B1456" s="10">
        <v>44432</v>
      </c>
      <c r="C1456" s="2">
        <v>6.11</v>
      </c>
      <c r="D1456" s="2">
        <v>6.11</v>
      </c>
      <c r="E1456" s="2">
        <v>0</v>
      </c>
      <c r="F1456" s="2">
        <v>0</v>
      </c>
      <c r="G1456" s="2">
        <v>0</v>
      </c>
      <c r="H1456" s="16">
        <f t="shared" si="22"/>
        <v>0</v>
      </c>
    </row>
    <row r="1457" spans="1:8" ht="13.5" x14ac:dyDescent="0.25">
      <c r="A1457" s="11"/>
      <c r="B1457" s="10">
        <v>44433</v>
      </c>
      <c r="C1457" s="2">
        <v>6.11</v>
      </c>
      <c r="D1457" s="2">
        <v>6.11</v>
      </c>
      <c r="E1457" s="2">
        <v>0</v>
      </c>
      <c r="F1457" s="2">
        <v>0</v>
      </c>
      <c r="G1457" s="2">
        <v>0</v>
      </c>
      <c r="H1457" s="16">
        <f t="shared" si="22"/>
        <v>0</v>
      </c>
    </row>
    <row r="1458" spans="1:8" ht="13.5" x14ac:dyDescent="0.25">
      <c r="A1458" s="11"/>
      <c r="B1458" s="10">
        <v>44434</v>
      </c>
      <c r="C1458" s="2">
        <v>6.11</v>
      </c>
      <c r="D1458" s="2">
        <v>6.11</v>
      </c>
      <c r="E1458" s="2">
        <v>0</v>
      </c>
      <c r="F1458" s="2">
        <v>0</v>
      </c>
      <c r="G1458" s="2">
        <v>0</v>
      </c>
      <c r="H1458" s="16">
        <f t="shared" si="22"/>
        <v>0</v>
      </c>
    </row>
    <row r="1459" spans="1:8" ht="13.5" x14ac:dyDescent="0.25">
      <c r="A1459" s="11"/>
      <c r="B1459" s="10">
        <v>44435</v>
      </c>
      <c r="C1459" s="2">
        <v>6.11</v>
      </c>
      <c r="D1459" s="2">
        <v>6.11</v>
      </c>
      <c r="E1459" s="2">
        <v>0</v>
      </c>
      <c r="F1459" s="2">
        <v>0</v>
      </c>
      <c r="G1459" s="2">
        <v>0</v>
      </c>
      <c r="H1459" s="16">
        <f t="shared" si="22"/>
        <v>0</v>
      </c>
    </row>
    <row r="1460" spans="1:8" ht="13.5" x14ac:dyDescent="0.25">
      <c r="A1460" s="11"/>
      <c r="B1460" s="10">
        <v>44438</v>
      </c>
      <c r="C1460" s="2">
        <v>6.11</v>
      </c>
      <c r="D1460" s="2">
        <v>6.11</v>
      </c>
      <c r="E1460" s="2">
        <v>0</v>
      </c>
      <c r="F1460" s="2">
        <v>0</v>
      </c>
      <c r="G1460" s="2">
        <v>0</v>
      </c>
      <c r="H1460" s="16">
        <f t="shared" si="22"/>
        <v>0</v>
      </c>
    </row>
    <row r="1461" spans="1:8" ht="13.5" x14ac:dyDescent="0.25">
      <c r="A1461" s="11"/>
      <c r="B1461" s="10">
        <v>44439</v>
      </c>
      <c r="C1461" s="2">
        <v>6.11</v>
      </c>
      <c r="D1461" s="2">
        <v>6.11</v>
      </c>
      <c r="E1461" s="2">
        <v>0</v>
      </c>
      <c r="F1461" s="2">
        <v>0</v>
      </c>
      <c r="G1461" s="2">
        <v>0</v>
      </c>
      <c r="H1461" s="16">
        <f t="shared" si="22"/>
        <v>0</v>
      </c>
    </row>
    <row r="1462" spans="1:8" ht="13.5" x14ac:dyDescent="0.25">
      <c r="A1462" s="11"/>
      <c r="B1462" s="10">
        <v>44440</v>
      </c>
      <c r="C1462" s="2">
        <v>6.11</v>
      </c>
      <c r="D1462" s="2">
        <v>6.11</v>
      </c>
      <c r="E1462" s="2">
        <v>0</v>
      </c>
      <c r="F1462" s="2">
        <v>0</v>
      </c>
      <c r="G1462" s="2">
        <v>0</v>
      </c>
      <c r="H1462" s="16">
        <f t="shared" si="22"/>
        <v>0</v>
      </c>
    </row>
    <row r="1463" spans="1:8" ht="13.5" x14ac:dyDescent="0.25">
      <c r="A1463" s="11"/>
      <c r="B1463" s="10">
        <v>44441</v>
      </c>
      <c r="C1463" s="2">
        <v>6.11</v>
      </c>
      <c r="D1463" s="2">
        <v>6.11</v>
      </c>
      <c r="E1463" s="2">
        <v>0</v>
      </c>
      <c r="F1463" s="2">
        <v>0</v>
      </c>
      <c r="G1463" s="2">
        <v>0</v>
      </c>
      <c r="H1463" s="16">
        <f t="shared" si="22"/>
        <v>0</v>
      </c>
    </row>
    <row r="1464" spans="1:8" ht="13.5" x14ac:dyDescent="0.25">
      <c r="A1464" s="11"/>
      <c r="B1464" s="10">
        <v>44442</v>
      </c>
      <c r="C1464" s="2">
        <v>6.11</v>
      </c>
      <c r="D1464" s="2">
        <v>6.11</v>
      </c>
      <c r="E1464" s="2">
        <v>0</v>
      </c>
      <c r="F1464" s="2">
        <v>0</v>
      </c>
      <c r="G1464" s="2">
        <v>0</v>
      </c>
      <c r="H1464" s="16">
        <f t="shared" si="22"/>
        <v>0</v>
      </c>
    </row>
    <row r="1465" spans="1:8" ht="13.5" x14ac:dyDescent="0.25">
      <c r="A1465" s="11"/>
      <c r="B1465" s="10">
        <v>44445</v>
      </c>
      <c r="C1465" s="2">
        <v>6.11</v>
      </c>
      <c r="D1465" s="2">
        <v>6.11</v>
      </c>
      <c r="E1465" s="2">
        <v>0</v>
      </c>
      <c r="F1465" s="2">
        <v>0</v>
      </c>
      <c r="G1465" s="2">
        <v>0</v>
      </c>
      <c r="H1465" s="16">
        <f t="shared" si="22"/>
        <v>0</v>
      </c>
    </row>
    <row r="1466" spans="1:8" ht="13.5" x14ac:dyDescent="0.25">
      <c r="A1466" s="11"/>
      <c r="B1466" s="10">
        <v>44446</v>
      </c>
      <c r="C1466" s="2">
        <v>6.11</v>
      </c>
      <c r="D1466" s="2">
        <v>6.11</v>
      </c>
      <c r="E1466" s="2">
        <v>0</v>
      </c>
      <c r="F1466" s="2">
        <v>0</v>
      </c>
      <c r="G1466" s="2">
        <v>0</v>
      </c>
      <c r="H1466" s="16">
        <f t="shared" si="22"/>
        <v>0</v>
      </c>
    </row>
    <row r="1467" spans="1:8" ht="13.5" x14ac:dyDescent="0.25">
      <c r="A1467" s="11"/>
      <c r="B1467" s="10">
        <v>44447</v>
      </c>
      <c r="C1467" s="2">
        <v>6.11</v>
      </c>
      <c r="D1467" s="2">
        <v>6.11</v>
      </c>
      <c r="E1467" s="2">
        <v>0</v>
      </c>
      <c r="F1467" s="2">
        <v>0</v>
      </c>
      <c r="G1467" s="2">
        <v>0</v>
      </c>
      <c r="H1467" s="16">
        <f t="shared" si="22"/>
        <v>0</v>
      </c>
    </row>
    <row r="1468" spans="1:8" ht="13.5" x14ac:dyDescent="0.25">
      <c r="A1468" s="11"/>
      <c r="B1468" s="10">
        <v>44448</v>
      </c>
      <c r="C1468" s="2">
        <v>6.11</v>
      </c>
      <c r="D1468" s="2">
        <v>6.11</v>
      </c>
      <c r="E1468" s="2">
        <v>0</v>
      </c>
      <c r="F1468" s="2">
        <v>0</v>
      </c>
      <c r="G1468" s="2">
        <v>0</v>
      </c>
      <c r="H1468" s="16">
        <f t="shared" si="22"/>
        <v>0</v>
      </c>
    </row>
    <row r="1469" spans="1:8" ht="13.5" x14ac:dyDescent="0.25">
      <c r="A1469" s="11"/>
      <c r="B1469" s="10">
        <v>44449</v>
      </c>
      <c r="C1469" s="2">
        <v>6.11</v>
      </c>
      <c r="D1469" s="2">
        <v>6.11</v>
      </c>
      <c r="E1469" s="2">
        <v>0</v>
      </c>
      <c r="F1469" s="2">
        <v>0</v>
      </c>
      <c r="G1469" s="2">
        <v>0</v>
      </c>
      <c r="H1469" s="16">
        <f t="shared" si="22"/>
        <v>0</v>
      </c>
    </row>
    <row r="1470" spans="1:8" ht="13.5" x14ac:dyDescent="0.25">
      <c r="A1470" s="11"/>
      <c r="B1470" s="10">
        <v>44452</v>
      </c>
      <c r="C1470" s="2">
        <v>6.11</v>
      </c>
      <c r="D1470" s="2">
        <v>6.11</v>
      </c>
      <c r="E1470" s="2">
        <v>0</v>
      </c>
      <c r="F1470" s="2">
        <v>0</v>
      </c>
      <c r="G1470" s="2">
        <v>0</v>
      </c>
      <c r="H1470" s="16">
        <f t="shared" si="22"/>
        <v>0</v>
      </c>
    </row>
    <row r="1471" spans="1:8" ht="13.5" x14ac:dyDescent="0.25">
      <c r="A1471" s="11"/>
      <c r="B1471" s="10">
        <v>44453</v>
      </c>
      <c r="C1471" s="2">
        <v>6.12</v>
      </c>
      <c r="D1471" s="2">
        <v>6.12</v>
      </c>
      <c r="E1471" s="2">
        <v>32</v>
      </c>
      <c r="F1471" s="2">
        <v>6.12</v>
      </c>
      <c r="G1471" s="2">
        <v>195.84</v>
      </c>
      <c r="H1471" s="16">
        <f t="shared" si="22"/>
        <v>1.6366612111292612E-3</v>
      </c>
    </row>
    <row r="1472" spans="1:8" ht="13.5" x14ac:dyDescent="0.25">
      <c r="A1472" s="11"/>
      <c r="B1472" s="10">
        <v>44454</v>
      </c>
      <c r="C1472" s="2">
        <v>6.12</v>
      </c>
      <c r="D1472" s="2">
        <v>6.12</v>
      </c>
      <c r="E1472" s="2">
        <v>46</v>
      </c>
      <c r="F1472" s="2">
        <v>6.12</v>
      </c>
      <c r="G1472" s="2">
        <v>281.52</v>
      </c>
      <c r="H1472" s="16">
        <f t="shared" si="22"/>
        <v>0</v>
      </c>
    </row>
    <row r="1473" spans="1:8" ht="13.5" x14ac:dyDescent="0.25">
      <c r="A1473" s="11"/>
      <c r="B1473" s="10">
        <v>44455</v>
      </c>
      <c r="C1473" s="2">
        <v>6.12</v>
      </c>
      <c r="D1473" s="2">
        <v>6.12</v>
      </c>
      <c r="E1473" s="2">
        <v>0</v>
      </c>
      <c r="F1473" s="2">
        <v>0</v>
      </c>
      <c r="G1473" s="2">
        <v>0</v>
      </c>
      <c r="H1473" s="16">
        <f t="shared" si="22"/>
        <v>0</v>
      </c>
    </row>
    <row r="1474" spans="1:8" ht="13.5" x14ac:dyDescent="0.25">
      <c r="A1474" s="11"/>
      <c r="B1474" s="10">
        <v>44456</v>
      </c>
      <c r="C1474" s="2">
        <v>6.12</v>
      </c>
      <c r="D1474" s="2">
        <v>6.12</v>
      </c>
      <c r="E1474" s="2">
        <v>0</v>
      </c>
      <c r="F1474" s="2">
        <v>0</v>
      </c>
      <c r="G1474" s="2">
        <v>0</v>
      </c>
      <c r="H1474" s="16">
        <f t="shared" si="22"/>
        <v>0</v>
      </c>
    </row>
    <row r="1475" spans="1:8" ht="13.5" x14ac:dyDescent="0.25">
      <c r="A1475" s="11"/>
      <c r="B1475" s="10">
        <v>44459</v>
      </c>
      <c r="C1475" s="2">
        <v>6.12</v>
      </c>
      <c r="D1475" s="2">
        <v>6.12</v>
      </c>
      <c r="E1475" s="2">
        <v>0</v>
      </c>
      <c r="F1475" s="2">
        <v>0</v>
      </c>
      <c r="G1475" s="2">
        <v>0</v>
      </c>
      <c r="H1475" s="16">
        <f t="shared" si="22"/>
        <v>0</v>
      </c>
    </row>
    <row r="1476" spans="1:8" ht="13.5" x14ac:dyDescent="0.25">
      <c r="A1476" s="11"/>
      <c r="B1476" s="10">
        <v>44460</v>
      </c>
      <c r="C1476" s="2">
        <v>6.12</v>
      </c>
      <c r="D1476" s="2">
        <v>6.12</v>
      </c>
      <c r="E1476" s="2">
        <v>0</v>
      </c>
      <c r="F1476" s="2">
        <v>0</v>
      </c>
      <c r="G1476" s="2">
        <v>0</v>
      </c>
      <c r="H1476" s="16">
        <f t="shared" si="22"/>
        <v>0</v>
      </c>
    </row>
    <row r="1477" spans="1:8" ht="13.5" x14ac:dyDescent="0.25">
      <c r="A1477" s="11"/>
      <c r="B1477" s="10">
        <v>44461</v>
      </c>
      <c r="C1477" s="2">
        <v>6.12</v>
      </c>
      <c r="D1477" s="2">
        <v>6.12</v>
      </c>
      <c r="E1477" s="2">
        <v>0</v>
      </c>
      <c r="F1477" s="2">
        <v>0</v>
      </c>
      <c r="G1477" s="2">
        <v>0</v>
      </c>
      <c r="H1477" s="16">
        <f t="shared" si="22"/>
        <v>0</v>
      </c>
    </row>
    <row r="1478" spans="1:8" ht="13.5" x14ac:dyDescent="0.25">
      <c r="A1478" s="11"/>
      <c r="B1478" s="10">
        <v>44462</v>
      </c>
      <c r="C1478" s="2">
        <v>6.12</v>
      </c>
      <c r="D1478" s="2">
        <v>6.12</v>
      </c>
      <c r="E1478" s="2">
        <v>0</v>
      </c>
      <c r="F1478" s="2">
        <v>0</v>
      </c>
      <c r="G1478" s="2">
        <v>0</v>
      </c>
      <c r="H1478" s="16">
        <f t="shared" si="22"/>
        <v>0</v>
      </c>
    </row>
    <row r="1479" spans="1:8" ht="13.5" x14ac:dyDescent="0.25">
      <c r="A1479" s="11"/>
      <c r="B1479" s="10">
        <v>44463</v>
      </c>
      <c r="C1479" s="2">
        <v>6.12</v>
      </c>
      <c r="D1479" s="2">
        <v>6.12</v>
      </c>
      <c r="E1479" s="2">
        <v>0</v>
      </c>
      <c r="F1479" s="2">
        <v>0</v>
      </c>
      <c r="G1479" s="2">
        <v>0</v>
      </c>
      <c r="H1479" s="16">
        <f t="shared" ref="H1479:H1542" si="23">(D1479-D1478)/D1478</f>
        <v>0</v>
      </c>
    </row>
    <row r="1480" spans="1:8" ht="13.5" x14ac:dyDescent="0.25">
      <c r="A1480" s="11"/>
      <c r="B1480" s="10">
        <v>44466</v>
      </c>
      <c r="C1480" s="2">
        <v>6.12</v>
      </c>
      <c r="D1480" s="2">
        <v>6.12</v>
      </c>
      <c r="E1480" s="2">
        <v>0</v>
      </c>
      <c r="F1480" s="2">
        <v>0</v>
      </c>
      <c r="G1480" s="2">
        <v>0</v>
      </c>
      <c r="H1480" s="16">
        <f t="shared" si="23"/>
        <v>0</v>
      </c>
    </row>
    <row r="1481" spans="1:8" ht="13.5" x14ac:dyDescent="0.25">
      <c r="A1481" s="11"/>
      <c r="B1481" s="10">
        <v>44467</v>
      </c>
      <c r="C1481" s="2">
        <v>6.12</v>
      </c>
      <c r="D1481" s="2">
        <v>6.12</v>
      </c>
      <c r="E1481" s="2">
        <v>0</v>
      </c>
      <c r="F1481" s="2">
        <v>0</v>
      </c>
      <c r="G1481" s="2">
        <v>0</v>
      </c>
      <c r="H1481" s="16">
        <f t="shared" si="23"/>
        <v>0</v>
      </c>
    </row>
    <row r="1482" spans="1:8" ht="13.5" x14ac:dyDescent="0.25">
      <c r="A1482" s="11"/>
      <c r="B1482" s="10">
        <v>44468</v>
      </c>
      <c r="C1482" s="2">
        <v>6.12</v>
      </c>
      <c r="D1482" s="2">
        <v>6.12</v>
      </c>
      <c r="E1482" s="2">
        <v>0</v>
      </c>
      <c r="F1482" s="2">
        <v>0</v>
      </c>
      <c r="G1482" s="2">
        <v>0</v>
      </c>
      <c r="H1482" s="16">
        <f t="shared" si="23"/>
        <v>0</v>
      </c>
    </row>
    <row r="1483" spans="1:8" ht="13.5" x14ac:dyDescent="0.25">
      <c r="A1483" s="11"/>
      <c r="B1483" s="10">
        <v>44469</v>
      </c>
      <c r="C1483" s="2">
        <v>6.12</v>
      </c>
      <c r="D1483" s="2">
        <v>6.12</v>
      </c>
      <c r="E1483" s="2">
        <v>0</v>
      </c>
      <c r="F1483" s="2">
        <v>0</v>
      </c>
      <c r="G1483" s="2">
        <v>0</v>
      </c>
      <c r="H1483" s="16">
        <f t="shared" si="23"/>
        <v>0</v>
      </c>
    </row>
    <row r="1484" spans="1:8" ht="13.5" x14ac:dyDescent="0.25">
      <c r="A1484" s="11"/>
      <c r="B1484" s="10">
        <v>44470</v>
      </c>
      <c r="C1484" s="2">
        <v>6.12</v>
      </c>
      <c r="D1484" s="2">
        <v>6.12</v>
      </c>
      <c r="E1484" s="2">
        <v>0</v>
      </c>
      <c r="F1484" s="2">
        <v>0</v>
      </c>
      <c r="G1484" s="2">
        <v>0</v>
      </c>
      <c r="H1484" s="16">
        <f t="shared" si="23"/>
        <v>0</v>
      </c>
    </row>
    <row r="1485" spans="1:8" ht="13.5" x14ac:dyDescent="0.25">
      <c r="A1485" s="11"/>
      <c r="B1485" s="10">
        <v>44473</v>
      </c>
      <c r="C1485" s="2">
        <v>6.12</v>
      </c>
      <c r="D1485" s="2">
        <v>6.12</v>
      </c>
      <c r="E1485" s="2">
        <v>0</v>
      </c>
      <c r="F1485" s="2">
        <v>0</v>
      </c>
      <c r="G1485" s="2">
        <v>0</v>
      </c>
      <c r="H1485" s="16">
        <f t="shared" si="23"/>
        <v>0</v>
      </c>
    </row>
    <row r="1486" spans="1:8" ht="13.5" x14ac:dyDescent="0.25">
      <c r="A1486" s="11"/>
      <c r="B1486" s="10">
        <v>44474</v>
      </c>
      <c r="C1486" s="2">
        <v>6.12</v>
      </c>
      <c r="D1486" s="2">
        <v>6.12</v>
      </c>
      <c r="E1486" s="2">
        <v>0</v>
      </c>
      <c r="F1486" s="2">
        <v>0</v>
      </c>
      <c r="G1486" s="2">
        <v>0</v>
      </c>
      <c r="H1486" s="16">
        <f t="shared" si="23"/>
        <v>0</v>
      </c>
    </row>
    <row r="1487" spans="1:8" ht="13.5" x14ac:dyDescent="0.25">
      <c r="A1487" s="11"/>
      <c r="B1487" s="10">
        <v>44475</v>
      </c>
      <c r="C1487" s="2">
        <v>6.12</v>
      </c>
      <c r="D1487" s="2">
        <v>6.12</v>
      </c>
      <c r="E1487" s="2">
        <v>0</v>
      </c>
      <c r="F1487" s="2">
        <v>0</v>
      </c>
      <c r="G1487" s="2">
        <v>0</v>
      </c>
      <c r="H1487" s="16">
        <f t="shared" si="23"/>
        <v>0</v>
      </c>
    </row>
    <row r="1488" spans="1:8" ht="13.5" x14ac:dyDescent="0.25">
      <c r="A1488" s="11"/>
      <c r="B1488" s="10">
        <v>44476</v>
      </c>
      <c r="C1488" s="2">
        <v>6.12</v>
      </c>
      <c r="D1488" s="2">
        <v>6.12</v>
      </c>
      <c r="E1488" s="2">
        <v>0</v>
      </c>
      <c r="F1488" s="2">
        <v>0</v>
      </c>
      <c r="G1488" s="2">
        <v>0</v>
      </c>
      <c r="H1488" s="16">
        <f t="shared" si="23"/>
        <v>0</v>
      </c>
    </row>
    <row r="1489" spans="1:8" ht="13.5" x14ac:dyDescent="0.25">
      <c r="A1489" s="11"/>
      <c r="B1489" s="10">
        <v>44477</v>
      </c>
      <c r="C1489" s="2">
        <v>6.12</v>
      </c>
      <c r="D1489" s="2">
        <v>6.12</v>
      </c>
      <c r="E1489" s="2">
        <v>0</v>
      </c>
      <c r="F1489" s="2">
        <v>0</v>
      </c>
      <c r="G1489" s="2">
        <v>0</v>
      </c>
      <c r="H1489" s="16">
        <f t="shared" si="23"/>
        <v>0</v>
      </c>
    </row>
    <row r="1490" spans="1:8" ht="13.5" x14ac:dyDescent="0.25">
      <c r="A1490" s="11"/>
      <c r="B1490" s="10">
        <v>44480</v>
      </c>
      <c r="C1490" s="2">
        <v>6.12</v>
      </c>
      <c r="D1490" s="2">
        <v>6.12</v>
      </c>
      <c r="E1490" s="2">
        <v>0</v>
      </c>
      <c r="F1490" s="2">
        <v>0</v>
      </c>
      <c r="G1490" s="2">
        <v>0</v>
      </c>
      <c r="H1490" s="16">
        <f t="shared" si="23"/>
        <v>0</v>
      </c>
    </row>
    <row r="1491" spans="1:8" ht="13.5" x14ac:dyDescent="0.25">
      <c r="A1491" s="11"/>
      <c r="B1491" s="10">
        <v>44481</v>
      </c>
      <c r="C1491" s="2">
        <v>6.12</v>
      </c>
      <c r="D1491" s="2">
        <v>6.12</v>
      </c>
      <c r="E1491" s="2">
        <v>0</v>
      </c>
      <c r="F1491" s="2">
        <v>0</v>
      </c>
      <c r="G1491" s="2">
        <v>0</v>
      </c>
      <c r="H1491" s="16">
        <f t="shared" si="23"/>
        <v>0</v>
      </c>
    </row>
    <row r="1492" spans="1:8" ht="13.5" x14ac:dyDescent="0.25">
      <c r="A1492" s="11"/>
      <c r="B1492" s="10">
        <v>44482</v>
      </c>
      <c r="C1492" s="2">
        <v>6.12</v>
      </c>
      <c r="D1492" s="2">
        <v>6.12</v>
      </c>
      <c r="E1492" s="2">
        <v>0</v>
      </c>
      <c r="F1492" s="2">
        <v>0</v>
      </c>
      <c r="G1492" s="2">
        <v>0</v>
      </c>
      <c r="H1492" s="16">
        <f t="shared" si="23"/>
        <v>0</v>
      </c>
    </row>
    <row r="1493" spans="1:8" ht="13.5" x14ac:dyDescent="0.25">
      <c r="A1493" s="11"/>
      <c r="B1493" s="10">
        <v>44483</v>
      </c>
      <c r="C1493" s="2">
        <v>6.12</v>
      </c>
      <c r="D1493" s="2">
        <v>6.12</v>
      </c>
      <c r="E1493" s="2">
        <v>0</v>
      </c>
      <c r="F1493" s="2">
        <v>0</v>
      </c>
      <c r="G1493" s="2">
        <v>0</v>
      </c>
      <c r="H1493" s="16">
        <f t="shared" si="23"/>
        <v>0</v>
      </c>
    </row>
    <row r="1494" spans="1:8" ht="13.5" x14ac:dyDescent="0.25">
      <c r="A1494" s="11"/>
      <c r="B1494" s="10">
        <v>44488</v>
      </c>
      <c r="C1494" s="2">
        <v>6.12</v>
      </c>
      <c r="D1494" s="2">
        <v>6.12</v>
      </c>
      <c r="E1494" s="2">
        <v>0</v>
      </c>
      <c r="F1494" s="2">
        <v>0</v>
      </c>
      <c r="G1494" s="2">
        <v>0</v>
      </c>
      <c r="H1494" s="16">
        <f t="shared" si="23"/>
        <v>0</v>
      </c>
    </row>
    <row r="1495" spans="1:8" ht="13.5" x14ac:dyDescent="0.25">
      <c r="A1495" s="11"/>
      <c r="B1495" s="10">
        <v>44489</v>
      </c>
      <c r="C1495" s="2">
        <v>6.12</v>
      </c>
      <c r="D1495" s="2">
        <v>6.12</v>
      </c>
      <c r="E1495" s="2">
        <v>800</v>
      </c>
      <c r="F1495" s="2">
        <v>6.12</v>
      </c>
      <c r="G1495" s="2">
        <v>4896</v>
      </c>
      <c r="H1495" s="16">
        <f t="shared" si="23"/>
        <v>0</v>
      </c>
    </row>
    <row r="1496" spans="1:8" ht="13.5" x14ac:dyDescent="0.25">
      <c r="A1496" s="11"/>
      <c r="B1496" s="10">
        <v>44490</v>
      </c>
      <c r="C1496" s="2">
        <v>6.12</v>
      </c>
      <c r="D1496" s="2">
        <v>6.12</v>
      </c>
      <c r="E1496" s="2">
        <v>0</v>
      </c>
      <c r="F1496" s="2">
        <v>0</v>
      </c>
      <c r="G1496" s="2">
        <v>0</v>
      </c>
      <c r="H1496" s="16">
        <f t="shared" si="23"/>
        <v>0</v>
      </c>
    </row>
    <row r="1497" spans="1:8" ht="13.5" x14ac:dyDescent="0.25">
      <c r="A1497" s="11"/>
      <c r="B1497" s="10">
        <v>44491</v>
      </c>
      <c r="C1497" s="2">
        <v>6.12</v>
      </c>
      <c r="D1497" s="2">
        <v>6.12</v>
      </c>
      <c r="E1497" s="2">
        <v>0</v>
      </c>
      <c r="F1497" s="2">
        <v>0</v>
      </c>
      <c r="G1497" s="2">
        <v>0</v>
      </c>
      <c r="H1497" s="16">
        <f t="shared" si="23"/>
        <v>0</v>
      </c>
    </row>
    <row r="1498" spans="1:8" ht="13.5" x14ac:dyDescent="0.25">
      <c r="A1498" s="11"/>
      <c r="B1498" s="10">
        <v>44494</v>
      </c>
      <c r="C1498" s="2">
        <v>6.12</v>
      </c>
      <c r="D1498" s="2">
        <v>6.12</v>
      </c>
      <c r="E1498" s="2">
        <v>0</v>
      </c>
      <c r="F1498" s="2">
        <v>0</v>
      </c>
      <c r="G1498" s="2">
        <v>0</v>
      </c>
      <c r="H1498" s="16">
        <f t="shared" si="23"/>
        <v>0</v>
      </c>
    </row>
    <row r="1499" spans="1:8" ht="13.5" x14ac:dyDescent="0.25">
      <c r="A1499" s="11"/>
      <c r="B1499" s="10">
        <v>44495</v>
      </c>
      <c r="C1499" s="2">
        <v>6.12</v>
      </c>
      <c r="D1499" s="2">
        <v>6.12</v>
      </c>
      <c r="E1499" s="2">
        <v>0</v>
      </c>
      <c r="F1499" s="2">
        <v>0</v>
      </c>
      <c r="G1499" s="2">
        <v>0</v>
      </c>
      <c r="H1499" s="16">
        <f t="shared" si="23"/>
        <v>0</v>
      </c>
    </row>
    <row r="1500" spans="1:8" ht="13.5" x14ac:dyDescent="0.25">
      <c r="A1500" s="11"/>
      <c r="B1500" s="10">
        <v>44496</v>
      </c>
      <c r="C1500" s="2">
        <v>6.12</v>
      </c>
      <c r="D1500" s="2">
        <v>6.12</v>
      </c>
      <c r="E1500" s="2">
        <v>0</v>
      </c>
      <c r="F1500" s="2">
        <v>0</v>
      </c>
      <c r="G1500" s="2">
        <v>0</v>
      </c>
      <c r="H1500" s="16">
        <f t="shared" si="23"/>
        <v>0</v>
      </c>
    </row>
    <row r="1501" spans="1:8" ht="13.5" x14ac:dyDescent="0.25">
      <c r="A1501" s="11"/>
      <c r="B1501" s="10">
        <v>44497</v>
      </c>
      <c r="C1501" s="2">
        <v>6.12</v>
      </c>
      <c r="D1501" s="2">
        <v>6.12</v>
      </c>
      <c r="E1501" s="2">
        <v>0</v>
      </c>
      <c r="F1501" s="2">
        <v>0</v>
      </c>
      <c r="G1501" s="2">
        <v>0</v>
      </c>
      <c r="H1501" s="16">
        <f t="shared" si="23"/>
        <v>0</v>
      </c>
    </row>
    <row r="1502" spans="1:8" ht="13.5" x14ac:dyDescent="0.25">
      <c r="A1502" s="11"/>
      <c r="B1502" s="10">
        <v>44498</v>
      </c>
      <c r="C1502" s="2">
        <v>6.12</v>
      </c>
      <c r="D1502" s="2">
        <v>6.12</v>
      </c>
      <c r="E1502" s="2">
        <v>0</v>
      </c>
      <c r="F1502" s="2">
        <v>0</v>
      </c>
      <c r="G1502" s="2">
        <v>0</v>
      </c>
      <c r="H1502" s="16">
        <f t="shared" si="23"/>
        <v>0</v>
      </c>
    </row>
    <row r="1503" spans="1:8" ht="13.5" x14ac:dyDescent="0.25">
      <c r="A1503" s="11"/>
      <c r="B1503" s="10">
        <v>44501</v>
      </c>
      <c r="C1503" s="2">
        <v>6.12</v>
      </c>
      <c r="D1503" s="2">
        <v>6.12</v>
      </c>
      <c r="E1503" s="2">
        <v>0</v>
      </c>
      <c r="F1503" s="2">
        <v>0</v>
      </c>
      <c r="G1503" s="2">
        <v>0</v>
      </c>
      <c r="H1503" s="16">
        <f t="shared" si="23"/>
        <v>0</v>
      </c>
    </row>
    <row r="1504" spans="1:8" ht="13.5" x14ac:dyDescent="0.25">
      <c r="A1504" s="11"/>
      <c r="B1504" s="10">
        <v>44502</v>
      </c>
      <c r="C1504" s="2">
        <v>6.12</v>
      </c>
      <c r="D1504" s="2">
        <v>6.12</v>
      </c>
      <c r="E1504" s="2">
        <v>0</v>
      </c>
      <c r="F1504" s="2">
        <v>0</v>
      </c>
      <c r="G1504" s="2">
        <v>0</v>
      </c>
      <c r="H1504" s="16">
        <f t="shared" si="23"/>
        <v>0</v>
      </c>
    </row>
    <row r="1505" spans="1:8" ht="13.5" x14ac:dyDescent="0.25">
      <c r="A1505" s="11"/>
      <c r="B1505" s="10">
        <v>44503</v>
      </c>
      <c r="C1505" s="2">
        <v>6.12</v>
      </c>
      <c r="D1505" s="2">
        <v>6.12</v>
      </c>
      <c r="E1505" s="2">
        <v>0</v>
      </c>
      <c r="F1505" s="2">
        <v>0</v>
      </c>
      <c r="G1505" s="2">
        <v>0</v>
      </c>
      <c r="H1505" s="16">
        <f t="shared" si="23"/>
        <v>0</v>
      </c>
    </row>
    <row r="1506" spans="1:8" ht="13.5" x14ac:dyDescent="0.25">
      <c r="A1506" s="11"/>
      <c r="B1506" s="10">
        <v>44504</v>
      </c>
      <c r="C1506" s="2">
        <v>5.85</v>
      </c>
      <c r="D1506" s="2">
        <v>5.85</v>
      </c>
      <c r="E1506" s="2">
        <v>0</v>
      </c>
      <c r="F1506" s="2">
        <v>0</v>
      </c>
      <c r="G1506" s="2">
        <v>0</v>
      </c>
      <c r="H1506" s="16">
        <f t="shared" si="23"/>
        <v>-4.4117647058823602E-2</v>
      </c>
    </row>
    <row r="1507" spans="1:8" ht="13.5" x14ac:dyDescent="0.25">
      <c r="A1507" s="11"/>
      <c r="B1507" s="10">
        <v>44505</v>
      </c>
      <c r="C1507" s="2">
        <v>5.85</v>
      </c>
      <c r="D1507" s="2">
        <v>5.85</v>
      </c>
      <c r="E1507" s="2">
        <v>0</v>
      </c>
      <c r="F1507" s="2">
        <v>0</v>
      </c>
      <c r="G1507" s="2">
        <v>0</v>
      </c>
      <c r="H1507" s="16">
        <f t="shared" si="23"/>
        <v>0</v>
      </c>
    </row>
    <row r="1508" spans="1:8" ht="13.5" x14ac:dyDescent="0.25">
      <c r="A1508" s="11"/>
      <c r="B1508" s="10">
        <v>44508</v>
      </c>
      <c r="C1508" s="2">
        <v>5.85</v>
      </c>
      <c r="D1508" s="2">
        <v>5.85</v>
      </c>
      <c r="E1508" s="2">
        <v>0</v>
      </c>
      <c r="F1508" s="2">
        <v>0</v>
      </c>
      <c r="G1508" s="2">
        <v>0</v>
      </c>
      <c r="H1508" s="16">
        <f t="shared" si="23"/>
        <v>0</v>
      </c>
    </row>
    <row r="1509" spans="1:8" ht="13.5" x14ac:dyDescent="0.25">
      <c r="A1509" s="11"/>
      <c r="B1509" s="10">
        <v>44509</v>
      </c>
      <c r="C1509" s="2">
        <v>5.61</v>
      </c>
      <c r="D1509" s="2">
        <v>5.61</v>
      </c>
      <c r="E1509" s="2">
        <v>22</v>
      </c>
      <c r="F1509" s="2">
        <v>5.61</v>
      </c>
      <c r="G1509" s="2">
        <v>123.42</v>
      </c>
      <c r="H1509" s="16">
        <f t="shared" si="23"/>
        <v>-4.1025641025640915E-2</v>
      </c>
    </row>
    <row r="1510" spans="1:8" ht="13.5" x14ac:dyDescent="0.25">
      <c r="A1510" s="11"/>
      <c r="B1510" s="10">
        <v>44510</v>
      </c>
      <c r="C1510" s="2">
        <v>5.61</v>
      </c>
      <c r="D1510" s="2">
        <v>5.61</v>
      </c>
      <c r="E1510" s="2">
        <v>0</v>
      </c>
      <c r="F1510" s="2">
        <v>0</v>
      </c>
      <c r="G1510" s="2">
        <v>0</v>
      </c>
      <c r="H1510" s="16">
        <f t="shared" si="23"/>
        <v>0</v>
      </c>
    </row>
    <row r="1511" spans="1:8" ht="13.5" x14ac:dyDescent="0.25">
      <c r="A1511" s="11"/>
      <c r="B1511" s="10">
        <v>44511</v>
      </c>
      <c r="C1511" s="2">
        <v>5.61</v>
      </c>
      <c r="D1511" s="2">
        <v>5.61</v>
      </c>
      <c r="E1511" s="2">
        <v>100</v>
      </c>
      <c r="F1511" s="2">
        <v>5.61</v>
      </c>
      <c r="G1511" s="2">
        <v>561</v>
      </c>
      <c r="H1511" s="16">
        <f t="shared" si="23"/>
        <v>0</v>
      </c>
    </row>
    <row r="1512" spans="1:8" ht="13.5" x14ac:dyDescent="0.25">
      <c r="A1512" s="11"/>
      <c r="B1512" s="10">
        <v>44512</v>
      </c>
      <c r="C1512" s="2">
        <v>5.61</v>
      </c>
      <c r="D1512" s="2">
        <v>5.61</v>
      </c>
      <c r="E1512" s="2">
        <v>0</v>
      </c>
      <c r="F1512" s="2">
        <v>0</v>
      </c>
      <c r="G1512" s="2">
        <v>0</v>
      </c>
      <c r="H1512" s="16">
        <f t="shared" si="23"/>
        <v>0</v>
      </c>
    </row>
    <row r="1513" spans="1:8" ht="13.5" x14ac:dyDescent="0.25">
      <c r="A1513" s="11"/>
      <c r="B1513" s="10">
        <v>44515</v>
      </c>
      <c r="C1513" s="2">
        <v>5.6</v>
      </c>
      <c r="D1513" s="2">
        <v>5.6</v>
      </c>
      <c r="E1513" s="2">
        <v>6</v>
      </c>
      <c r="F1513" s="2">
        <v>5.6</v>
      </c>
      <c r="G1513" s="2">
        <v>33.6</v>
      </c>
      <c r="H1513" s="16">
        <f t="shared" si="23"/>
        <v>-1.7825311942960204E-3</v>
      </c>
    </row>
    <row r="1514" spans="1:8" ht="13.5" x14ac:dyDescent="0.25">
      <c r="A1514" s="11"/>
      <c r="B1514" s="10">
        <v>44516</v>
      </c>
      <c r="C1514" s="2">
        <v>5.6</v>
      </c>
      <c r="D1514" s="2">
        <v>5.6</v>
      </c>
      <c r="E1514" s="2">
        <v>0</v>
      </c>
      <c r="F1514" s="2">
        <v>0</v>
      </c>
      <c r="G1514" s="2">
        <v>0</v>
      </c>
      <c r="H1514" s="16">
        <f t="shared" si="23"/>
        <v>0</v>
      </c>
    </row>
    <row r="1515" spans="1:8" ht="13.5" x14ac:dyDescent="0.25">
      <c r="A1515" s="11"/>
      <c r="B1515" s="10">
        <v>44517</v>
      </c>
      <c r="C1515" s="2">
        <v>5.6</v>
      </c>
      <c r="D1515" s="2">
        <v>5.6</v>
      </c>
      <c r="E1515" s="2">
        <v>0</v>
      </c>
      <c r="F1515" s="2">
        <v>0</v>
      </c>
      <c r="G1515" s="2">
        <v>0</v>
      </c>
      <c r="H1515" s="16">
        <f t="shared" si="23"/>
        <v>0</v>
      </c>
    </row>
    <row r="1516" spans="1:8" ht="13.5" x14ac:dyDescent="0.25">
      <c r="A1516" s="11"/>
      <c r="B1516" s="10">
        <v>44518</v>
      </c>
      <c r="C1516" s="2">
        <v>5.6</v>
      </c>
      <c r="D1516" s="2">
        <v>5.6</v>
      </c>
      <c r="E1516" s="2">
        <v>0</v>
      </c>
      <c r="F1516" s="2">
        <v>0</v>
      </c>
      <c r="G1516" s="2">
        <v>0</v>
      </c>
      <c r="H1516" s="16">
        <f t="shared" si="23"/>
        <v>0</v>
      </c>
    </row>
    <row r="1517" spans="1:8" ht="13.5" x14ac:dyDescent="0.25">
      <c r="A1517" s="11"/>
      <c r="B1517" s="10">
        <v>44519</v>
      </c>
      <c r="C1517" s="2">
        <v>5.6</v>
      </c>
      <c r="D1517" s="2">
        <v>5.6</v>
      </c>
      <c r="E1517" s="2">
        <v>0</v>
      </c>
      <c r="F1517" s="2">
        <v>0</v>
      </c>
      <c r="G1517" s="2">
        <v>0</v>
      </c>
      <c r="H1517" s="16">
        <f t="shared" si="23"/>
        <v>0</v>
      </c>
    </row>
    <row r="1518" spans="1:8" ht="13.5" x14ac:dyDescent="0.25">
      <c r="A1518" s="11"/>
      <c r="B1518" s="10">
        <v>44522</v>
      </c>
      <c r="C1518" s="2">
        <v>5.6</v>
      </c>
      <c r="D1518" s="2">
        <v>5.6</v>
      </c>
      <c r="E1518" s="2">
        <v>0</v>
      </c>
      <c r="F1518" s="2">
        <v>0</v>
      </c>
      <c r="G1518" s="2">
        <v>0</v>
      </c>
      <c r="H1518" s="16">
        <f t="shared" si="23"/>
        <v>0</v>
      </c>
    </row>
    <row r="1519" spans="1:8" ht="13.5" x14ac:dyDescent="0.25">
      <c r="A1519" s="11"/>
      <c r="B1519" s="10">
        <v>44523</v>
      </c>
      <c r="C1519" s="2">
        <v>5.6</v>
      </c>
      <c r="D1519" s="2">
        <v>5.6</v>
      </c>
      <c r="E1519" s="2">
        <v>0</v>
      </c>
      <c r="F1519" s="2">
        <v>0</v>
      </c>
      <c r="G1519" s="2">
        <v>0</v>
      </c>
      <c r="H1519" s="16">
        <f t="shared" si="23"/>
        <v>0</v>
      </c>
    </row>
    <row r="1520" spans="1:8" ht="13.5" x14ac:dyDescent="0.25">
      <c r="A1520" s="11"/>
      <c r="B1520" s="10">
        <v>44524</v>
      </c>
      <c r="C1520" s="2">
        <v>5.6</v>
      </c>
      <c r="D1520" s="2">
        <v>5.6</v>
      </c>
      <c r="E1520" s="2">
        <v>0</v>
      </c>
      <c r="F1520" s="2">
        <v>0</v>
      </c>
      <c r="G1520" s="2">
        <v>0</v>
      </c>
      <c r="H1520" s="16">
        <f t="shared" si="23"/>
        <v>0</v>
      </c>
    </row>
    <row r="1521" spans="1:8" ht="13.5" x14ac:dyDescent="0.25">
      <c r="A1521" s="11"/>
      <c r="B1521" s="10">
        <v>44525</v>
      </c>
      <c r="C1521" s="2">
        <v>5.6</v>
      </c>
      <c r="D1521" s="2">
        <v>5.6</v>
      </c>
      <c r="E1521" s="2">
        <v>0</v>
      </c>
      <c r="F1521" s="2">
        <v>0</v>
      </c>
      <c r="G1521" s="2">
        <v>0</v>
      </c>
      <c r="H1521" s="16">
        <f t="shared" si="23"/>
        <v>0</v>
      </c>
    </row>
    <row r="1522" spans="1:8" ht="13.5" x14ac:dyDescent="0.25">
      <c r="A1522" s="11"/>
      <c r="B1522" s="10">
        <v>44526</v>
      </c>
      <c r="C1522" s="2">
        <v>5.6</v>
      </c>
      <c r="D1522" s="2">
        <v>5.6</v>
      </c>
      <c r="E1522" s="2">
        <v>0</v>
      </c>
      <c r="F1522" s="2">
        <v>0</v>
      </c>
      <c r="G1522" s="2">
        <v>0</v>
      </c>
      <c r="H1522" s="16">
        <f t="shared" si="23"/>
        <v>0</v>
      </c>
    </row>
    <row r="1523" spans="1:8" ht="13.5" x14ac:dyDescent="0.25">
      <c r="A1523" s="11"/>
      <c r="B1523" s="10">
        <v>44529</v>
      </c>
      <c r="C1523" s="2">
        <v>5.6</v>
      </c>
      <c r="D1523" s="2">
        <v>5.6</v>
      </c>
      <c r="E1523" s="2">
        <v>0</v>
      </c>
      <c r="F1523" s="2">
        <v>0</v>
      </c>
      <c r="G1523" s="2">
        <v>0</v>
      </c>
      <c r="H1523" s="16">
        <f t="shared" si="23"/>
        <v>0</v>
      </c>
    </row>
    <row r="1524" spans="1:8" ht="13.5" x14ac:dyDescent="0.25">
      <c r="A1524" s="11"/>
      <c r="B1524" s="10">
        <v>44530</v>
      </c>
      <c r="C1524" s="2">
        <v>5.6</v>
      </c>
      <c r="D1524" s="2">
        <v>5.6</v>
      </c>
      <c r="E1524" s="2">
        <v>0</v>
      </c>
      <c r="F1524" s="2">
        <v>0</v>
      </c>
      <c r="G1524" s="2">
        <v>0</v>
      </c>
      <c r="H1524" s="16">
        <f t="shared" si="23"/>
        <v>0</v>
      </c>
    </row>
    <row r="1525" spans="1:8" ht="13.5" x14ac:dyDescent="0.25">
      <c r="A1525" s="11"/>
      <c r="B1525" s="10">
        <v>44531</v>
      </c>
      <c r="C1525" s="2">
        <v>5.6</v>
      </c>
      <c r="D1525" s="2">
        <v>5.6</v>
      </c>
      <c r="E1525" s="2">
        <v>0</v>
      </c>
      <c r="F1525" s="2">
        <v>0</v>
      </c>
      <c r="G1525" s="2">
        <v>0</v>
      </c>
      <c r="H1525" s="16">
        <f t="shared" si="23"/>
        <v>0</v>
      </c>
    </row>
    <row r="1526" spans="1:8" ht="13.5" x14ac:dyDescent="0.25">
      <c r="A1526" s="11"/>
      <c r="B1526" s="10">
        <v>44532</v>
      </c>
      <c r="C1526" s="2">
        <v>5.6</v>
      </c>
      <c r="D1526" s="2">
        <v>5.6</v>
      </c>
      <c r="E1526" s="2">
        <v>0</v>
      </c>
      <c r="F1526" s="2">
        <v>0</v>
      </c>
      <c r="G1526" s="2">
        <v>0</v>
      </c>
      <c r="H1526" s="16">
        <f t="shared" si="23"/>
        <v>0</v>
      </c>
    </row>
    <row r="1527" spans="1:8" ht="13.5" x14ac:dyDescent="0.25">
      <c r="A1527" s="11"/>
      <c r="B1527" s="10">
        <v>44533</v>
      </c>
      <c r="C1527" s="2">
        <v>5.6</v>
      </c>
      <c r="D1527" s="2">
        <v>5.6</v>
      </c>
      <c r="E1527" s="2">
        <v>0</v>
      </c>
      <c r="F1527" s="2">
        <v>0</v>
      </c>
      <c r="G1527" s="2">
        <v>0</v>
      </c>
      <c r="H1527" s="16">
        <f t="shared" si="23"/>
        <v>0</v>
      </c>
    </row>
    <row r="1528" spans="1:8" ht="13.5" x14ac:dyDescent="0.25">
      <c r="A1528" s="11"/>
      <c r="B1528" s="10">
        <v>44536</v>
      </c>
      <c r="C1528" s="2">
        <v>5.6</v>
      </c>
      <c r="D1528" s="2">
        <v>5.6</v>
      </c>
      <c r="E1528" s="2">
        <v>0</v>
      </c>
      <c r="F1528" s="2">
        <v>0</v>
      </c>
      <c r="G1528" s="2">
        <v>0</v>
      </c>
      <c r="H1528" s="16">
        <f t="shared" si="23"/>
        <v>0</v>
      </c>
    </row>
    <row r="1529" spans="1:8" ht="13.5" x14ac:dyDescent="0.25">
      <c r="A1529" s="11"/>
      <c r="B1529" s="10">
        <v>44537</v>
      </c>
      <c r="C1529" s="2">
        <v>5.6</v>
      </c>
      <c r="D1529" s="2">
        <v>5.6</v>
      </c>
      <c r="E1529" s="2">
        <v>0</v>
      </c>
      <c r="F1529" s="2">
        <v>0</v>
      </c>
      <c r="G1529" s="2">
        <v>0</v>
      </c>
      <c r="H1529" s="16">
        <f t="shared" si="23"/>
        <v>0</v>
      </c>
    </row>
    <row r="1530" spans="1:8" ht="13.5" x14ac:dyDescent="0.25">
      <c r="A1530" s="11"/>
      <c r="B1530" s="10">
        <v>44538</v>
      </c>
      <c r="C1530" s="2">
        <v>5.6</v>
      </c>
      <c r="D1530" s="2">
        <v>5.6</v>
      </c>
      <c r="E1530" s="2">
        <v>0</v>
      </c>
      <c r="F1530" s="2">
        <v>0</v>
      </c>
      <c r="G1530" s="2">
        <v>0</v>
      </c>
      <c r="H1530" s="16">
        <f t="shared" si="23"/>
        <v>0</v>
      </c>
    </row>
    <row r="1531" spans="1:8" ht="13.5" x14ac:dyDescent="0.25">
      <c r="A1531" s="11"/>
      <c r="B1531" s="10">
        <v>44539</v>
      </c>
      <c r="C1531" s="2">
        <v>5.6</v>
      </c>
      <c r="D1531" s="2">
        <v>5.6</v>
      </c>
      <c r="E1531" s="2">
        <v>0</v>
      </c>
      <c r="F1531" s="2">
        <v>0</v>
      </c>
      <c r="G1531" s="2">
        <v>0</v>
      </c>
      <c r="H1531" s="16">
        <f t="shared" si="23"/>
        <v>0</v>
      </c>
    </row>
    <row r="1532" spans="1:8" ht="13.5" x14ac:dyDescent="0.25">
      <c r="A1532" s="11"/>
      <c r="B1532" s="10">
        <v>44540</v>
      </c>
      <c r="C1532" s="2">
        <v>5.6</v>
      </c>
      <c r="D1532" s="2">
        <v>5.6</v>
      </c>
      <c r="E1532" s="2">
        <v>0</v>
      </c>
      <c r="F1532" s="2">
        <v>0</v>
      </c>
      <c r="G1532" s="2">
        <v>0</v>
      </c>
      <c r="H1532" s="16">
        <f t="shared" si="23"/>
        <v>0</v>
      </c>
    </row>
    <row r="1533" spans="1:8" ht="13.5" x14ac:dyDescent="0.25">
      <c r="A1533" s="11"/>
      <c r="B1533" s="10">
        <v>44543</v>
      </c>
      <c r="C1533" s="2">
        <v>5.6</v>
      </c>
      <c r="D1533" s="2">
        <v>5.6</v>
      </c>
      <c r="E1533" s="2">
        <v>0</v>
      </c>
      <c r="F1533" s="2">
        <v>0</v>
      </c>
      <c r="G1533" s="2">
        <v>0</v>
      </c>
      <c r="H1533" s="16">
        <f t="shared" si="23"/>
        <v>0</v>
      </c>
    </row>
    <row r="1534" spans="1:8" ht="13.5" x14ac:dyDescent="0.25">
      <c r="A1534" s="11"/>
      <c r="B1534" s="10">
        <v>44544</v>
      </c>
      <c r="C1534" s="2">
        <v>5.6</v>
      </c>
      <c r="D1534" s="2">
        <v>5.6</v>
      </c>
      <c r="E1534" s="2">
        <v>20</v>
      </c>
      <c r="F1534" s="2">
        <v>5.6</v>
      </c>
      <c r="G1534" s="2">
        <v>112</v>
      </c>
      <c r="H1534" s="16">
        <f t="shared" si="23"/>
        <v>0</v>
      </c>
    </row>
    <row r="1535" spans="1:8" ht="13.5" x14ac:dyDescent="0.25">
      <c r="A1535" s="11"/>
      <c r="B1535" s="10">
        <v>44545</v>
      </c>
      <c r="C1535" s="2">
        <v>5.6</v>
      </c>
      <c r="D1535" s="2">
        <v>5.6</v>
      </c>
      <c r="E1535" s="2">
        <v>0</v>
      </c>
      <c r="F1535" s="2">
        <v>0</v>
      </c>
      <c r="G1535" s="2">
        <v>0</v>
      </c>
      <c r="H1535" s="16">
        <f t="shared" si="23"/>
        <v>0</v>
      </c>
    </row>
    <row r="1536" spans="1:8" ht="13.5" x14ac:dyDescent="0.25">
      <c r="A1536" s="11"/>
      <c r="B1536" s="10">
        <v>44546</v>
      </c>
      <c r="C1536" s="2">
        <v>5.6</v>
      </c>
      <c r="D1536" s="2">
        <v>5.6</v>
      </c>
      <c r="E1536" s="2">
        <v>0</v>
      </c>
      <c r="F1536" s="2">
        <v>0</v>
      </c>
      <c r="G1536" s="2">
        <v>0</v>
      </c>
      <c r="H1536" s="16">
        <f t="shared" si="23"/>
        <v>0</v>
      </c>
    </row>
    <row r="1537" spans="1:8" ht="13.5" x14ac:dyDescent="0.25">
      <c r="A1537" s="11"/>
      <c r="B1537" s="10">
        <v>44550</v>
      </c>
      <c r="C1537" s="2">
        <v>5.6</v>
      </c>
      <c r="D1537" s="2">
        <v>5.6</v>
      </c>
      <c r="E1537" s="2">
        <v>0</v>
      </c>
      <c r="F1537" s="2">
        <v>0</v>
      </c>
      <c r="G1537" s="2">
        <v>0</v>
      </c>
      <c r="H1537" s="16">
        <f t="shared" si="23"/>
        <v>0</v>
      </c>
    </row>
    <row r="1538" spans="1:8" ht="13.5" x14ac:dyDescent="0.25">
      <c r="A1538" s="11"/>
      <c r="B1538" s="10">
        <v>44551</v>
      </c>
      <c r="C1538" s="2">
        <v>5.6</v>
      </c>
      <c r="D1538" s="2">
        <v>5.6</v>
      </c>
      <c r="E1538" s="2">
        <v>0</v>
      </c>
      <c r="F1538" s="2">
        <v>0</v>
      </c>
      <c r="G1538" s="2">
        <v>0</v>
      </c>
      <c r="H1538" s="16">
        <f t="shared" si="23"/>
        <v>0</v>
      </c>
    </row>
    <row r="1539" spans="1:8" ht="13.5" x14ac:dyDescent="0.25">
      <c r="A1539" s="11"/>
      <c r="B1539" s="10">
        <v>44552</v>
      </c>
      <c r="C1539" s="2">
        <v>5.6</v>
      </c>
      <c r="D1539" s="2">
        <v>5.6</v>
      </c>
      <c r="E1539" s="2">
        <v>0</v>
      </c>
      <c r="F1539" s="2">
        <v>0</v>
      </c>
      <c r="G1539" s="2">
        <v>0</v>
      </c>
      <c r="H1539" s="16">
        <f t="shared" si="23"/>
        <v>0</v>
      </c>
    </row>
    <row r="1540" spans="1:8" ht="13.5" x14ac:dyDescent="0.25">
      <c r="A1540" s="11"/>
      <c r="B1540" s="10">
        <v>44553</v>
      </c>
      <c r="C1540" s="2">
        <v>5.6</v>
      </c>
      <c r="D1540" s="2">
        <v>5.6</v>
      </c>
      <c r="E1540" s="2">
        <v>0</v>
      </c>
      <c r="F1540" s="2">
        <v>0</v>
      </c>
      <c r="G1540" s="2">
        <v>0</v>
      </c>
      <c r="H1540" s="16">
        <f t="shared" si="23"/>
        <v>0</v>
      </c>
    </row>
    <row r="1541" spans="1:8" ht="13.5" x14ac:dyDescent="0.25">
      <c r="A1541" s="11"/>
      <c r="B1541" s="10">
        <v>44554</v>
      </c>
      <c r="C1541" s="2">
        <v>5.6</v>
      </c>
      <c r="D1541" s="2">
        <v>5.6</v>
      </c>
      <c r="E1541" s="2">
        <v>0</v>
      </c>
      <c r="F1541" s="2">
        <v>0</v>
      </c>
      <c r="G1541" s="2">
        <v>0</v>
      </c>
      <c r="H1541" s="16">
        <f t="shared" si="23"/>
        <v>0</v>
      </c>
    </row>
    <row r="1542" spans="1:8" ht="13.5" x14ac:dyDescent="0.25">
      <c r="A1542" s="11"/>
      <c r="B1542" s="10">
        <v>44557</v>
      </c>
      <c r="C1542" s="2">
        <v>5.6</v>
      </c>
      <c r="D1542" s="2">
        <v>5.6</v>
      </c>
      <c r="E1542" s="2">
        <v>0</v>
      </c>
      <c r="F1542" s="2">
        <v>0</v>
      </c>
      <c r="G1542" s="2">
        <v>0</v>
      </c>
      <c r="H1542" s="16">
        <f t="shared" si="23"/>
        <v>0</v>
      </c>
    </row>
    <row r="1543" spans="1:8" ht="13.5" x14ac:dyDescent="0.25">
      <c r="A1543" s="11"/>
      <c r="B1543" s="10">
        <v>44558</v>
      </c>
      <c r="C1543" s="2">
        <v>5.6</v>
      </c>
      <c r="D1543" s="2">
        <v>5.6</v>
      </c>
      <c r="E1543" s="2">
        <v>0</v>
      </c>
      <c r="F1543" s="2">
        <v>0</v>
      </c>
      <c r="G1543" s="2">
        <v>0</v>
      </c>
      <c r="H1543" s="16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5.6</v>
      </c>
      <c r="D1544" s="2">
        <v>5.6</v>
      </c>
      <c r="E1544" s="2">
        <v>0</v>
      </c>
      <c r="F1544" s="2">
        <v>0</v>
      </c>
      <c r="G1544" s="2">
        <v>0</v>
      </c>
      <c r="H1544" s="16">
        <f t="shared" si="24"/>
        <v>0</v>
      </c>
    </row>
    <row r="1545" spans="1:8" ht="13.5" x14ac:dyDescent="0.25">
      <c r="A1545" s="11"/>
      <c r="B1545" s="10">
        <v>44560</v>
      </c>
      <c r="C1545" s="2">
        <v>5.6</v>
      </c>
      <c r="D1545" s="2">
        <v>5.6</v>
      </c>
      <c r="E1545" s="2">
        <v>0</v>
      </c>
      <c r="F1545" s="2">
        <v>0</v>
      </c>
      <c r="G1545" s="2">
        <v>0</v>
      </c>
      <c r="H1545" s="16">
        <f t="shared" si="24"/>
        <v>0</v>
      </c>
    </row>
    <row r="1546" spans="1:8" ht="13.5" x14ac:dyDescent="0.25">
      <c r="A1546" s="11"/>
      <c r="B1546" s="10">
        <v>44561</v>
      </c>
      <c r="C1546" s="2">
        <v>5.6</v>
      </c>
      <c r="D1546" s="2">
        <v>5.6</v>
      </c>
      <c r="E1546" s="2">
        <v>0</v>
      </c>
      <c r="F1546" s="2">
        <v>0</v>
      </c>
      <c r="G1546" s="2">
        <v>0</v>
      </c>
      <c r="H1546" s="16">
        <f t="shared" si="24"/>
        <v>0</v>
      </c>
    </row>
    <row r="1547" spans="1:8" ht="13.5" x14ac:dyDescent="0.25">
      <c r="A1547" s="11"/>
      <c r="B1547" s="10">
        <v>44564</v>
      </c>
      <c r="C1547" s="2">
        <v>5.6</v>
      </c>
      <c r="D1547" s="2">
        <v>5.6</v>
      </c>
      <c r="E1547" s="2">
        <v>0</v>
      </c>
      <c r="F1547" s="2">
        <v>0</v>
      </c>
      <c r="G1547" s="2">
        <v>0</v>
      </c>
      <c r="H1547" s="16">
        <f t="shared" si="24"/>
        <v>0</v>
      </c>
    </row>
    <row r="1548" spans="1:8" ht="13.5" x14ac:dyDescent="0.25">
      <c r="A1548" s="11"/>
      <c r="B1548" s="10">
        <v>44565</v>
      </c>
      <c r="C1548" s="2">
        <v>5.6</v>
      </c>
      <c r="D1548" s="2">
        <v>5.6</v>
      </c>
      <c r="E1548" s="2">
        <v>0</v>
      </c>
      <c r="F1548" s="2">
        <v>0</v>
      </c>
      <c r="G1548" s="2">
        <v>0</v>
      </c>
      <c r="H1548" s="16">
        <f t="shared" si="24"/>
        <v>0</v>
      </c>
    </row>
    <row r="1549" spans="1:8" ht="13.5" x14ac:dyDescent="0.25">
      <c r="A1549" s="11"/>
      <c r="B1549" s="10">
        <v>44566</v>
      </c>
      <c r="C1549" s="2">
        <v>5.6</v>
      </c>
      <c r="D1549" s="2">
        <v>5.6</v>
      </c>
      <c r="E1549" s="2">
        <v>0</v>
      </c>
      <c r="F1549" s="2">
        <v>0</v>
      </c>
      <c r="G1549" s="2">
        <v>0</v>
      </c>
      <c r="H1549" s="16">
        <f t="shared" si="24"/>
        <v>0</v>
      </c>
    </row>
    <row r="1550" spans="1:8" ht="13.5" x14ac:dyDescent="0.25">
      <c r="A1550" s="11"/>
      <c r="B1550" s="10">
        <v>44567</v>
      </c>
      <c r="C1550" s="2">
        <v>5.6</v>
      </c>
      <c r="D1550" s="2">
        <v>5.6</v>
      </c>
      <c r="E1550" s="2">
        <v>0</v>
      </c>
      <c r="F1550" s="2">
        <v>0</v>
      </c>
      <c r="G1550" s="2">
        <v>0</v>
      </c>
      <c r="H1550" s="16">
        <f t="shared" si="24"/>
        <v>0</v>
      </c>
    </row>
    <row r="1551" spans="1:8" ht="13.5" x14ac:dyDescent="0.25">
      <c r="A1551" s="11"/>
      <c r="B1551" s="10">
        <v>44568</v>
      </c>
      <c r="C1551" s="2">
        <v>5.6</v>
      </c>
      <c r="D1551" s="2">
        <v>5.6</v>
      </c>
      <c r="E1551" s="2">
        <v>0</v>
      </c>
      <c r="F1551" s="2">
        <v>0</v>
      </c>
      <c r="G1551" s="2">
        <v>0</v>
      </c>
      <c r="H1551" s="16">
        <f t="shared" si="24"/>
        <v>0</v>
      </c>
    </row>
    <row r="1552" spans="1:8" ht="13.5" x14ac:dyDescent="0.25">
      <c r="A1552" s="11"/>
      <c r="B1552" s="10">
        <v>44571</v>
      </c>
      <c r="C1552" s="2">
        <v>5.6</v>
      </c>
      <c r="D1552" s="2">
        <v>5.6</v>
      </c>
      <c r="E1552" s="2">
        <v>0</v>
      </c>
      <c r="F1552" s="2">
        <v>0</v>
      </c>
      <c r="G1552" s="2">
        <v>0</v>
      </c>
      <c r="H1552" s="16">
        <f t="shared" si="24"/>
        <v>0</v>
      </c>
    </row>
    <row r="1553" spans="1:8" ht="13.5" x14ac:dyDescent="0.25">
      <c r="A1553" s="11"/>
      <c r="B1553" s="10">
        <v>44572</v>
      </c>
      <c r="C1553" s="2">
        <v>5.6</v>
      </c>
      <c r="D1553" s="2">
        <v>5.6</v>
      </c>
      <c r="E1553" s="2">
        <v>0</v>
      </c>
      <c r="F1553" s="2">
        <v>0</v>
      </c>
      <c r="G1553" s="2">
        <v>0</v>
      </c>
      <c r="H1553" s="16">
        <f t="shared" si="24"/>
        <v>0</v>
      </c>
    </row>
    <row r="1554" spans="1:8" ht="13.5" x14ac:dyDescent="0.25">
      <c r="A1554" s="11"/>
      <c r="B1554" s="10">
        <v>44573</v>
      </c>
      <c r="C1554" s="2">
        <v>5.6</v>
      </c>
      <c r="D1554" s="2">
        <v>5.6</v>
      </c>
      <c r="E1554" s="2">
        <v>0</v>
      </c>
      <c r="F1554" s="2">
        <v>0</v>
      </c>
      <c r="G1554" s="2">
        <v>0</v>
      </c>
      <c r="H1554" s="16">
        <f t="shared" si="24"/>
        <v>0</v>
      </c>
    </row>
    <row r="1555" spans="1:8" ht="13.5" x14ac:dyDescent="0.25">
      <c r="A1555" s="11"/>
      <c r="B1555" s="10">
        <v>44574</v>
      </c>
      <c r="C1555" s="2">
        <v>5.6</v>
      </c>
      <c r="D1555" s="2">
        <v>5.6</v>
      </c>
      <c r="E1555" s="2">
        <v>0</v>
      </c>
      <c r="F1555" s="2">
        <v>0</v>
      </c>
      <c r="G1555" s="2">
        <v>0</v>
      </c>
      <c r="H1555" s="16">
        <f t="shared" si="24"/>
        <v>0</v>
      </c>
    </row>
    <row r="1556" spans="1:8" ht="13.5" x14ac:dyDescent="0.25">
      <c r="A1556" s="11"/>
      <c r="B1556" s="10">
        <v>44575</v>
      </c>
      <c r="C1556" s="2">
        <v>5.6</v>
      </c>
      <c r="D1556" s="2">
        <v>5.6</v>
      </c>
      <c r="E1556" s="2">
        <v>0</v>
      </c>
      <c r="F1556" s="2">
        <v>0</v>
      </c>
      <c r="G1556" s="2">
        <v>0</v>
      </c>
      <c r="H1556" s="16">
        <f t="shared" si="24"/>
        <v>0</v>
      </c>
    </row>
    <row r="1557" spans="1:8" ht="13.5" x14ac:dyDescent="0.25">
      <c r="A1557" s="11"/>
      <c r="B1557" s="10">
        <v>44578</v>
      </c>
      <c r="C1557" s="2">
        <v>5.6</v>
      </c>
      <c r="D1557" s="2">
        <v>5.6</v>
      </c>
      <c r="E1557" s="2">
        <v>0</v>
      </c>
      <c r="F1557" s="2">
        <v>0</v>
      </c>
      <c r="G1557" s="2">
        <v>0</v>
      </c>
      <c r="H1557" s="16">
        <f t="shared" si="24"/>
        <v>0</v>
      </c>
    </row>
    <row r="1558" spans="1:8" ht="13.5" x14ac:dyDescent="0.25">
      <c r="A1558" s="11"/>
      <c r="B1558" s="10">
        <v>44579</v>
      </c>
      <c r="C1558" s="2">
        <v>5.35</v>
      </c>
      <c r="D1558" s="2">
        <v>5.35</v>
      </c>
      <c r="E1558" s="2">
        <v>0</v>
      </c>
      <c r="F1558" s="2">
        <v>0</v>
      </c>
      <c r="G1558" s="2">
        <v>0</v>
      </c>
      <c r="H1558" s="16">
        <f t="shared" si="24"/>
        <v>-4.4642857142857144E-2</v>
      </c>
    </row>
    <row r="1559" spans="1:8" ht="13.5" x14ac:dyDescent="0.25">
      <c r="A1559" s="11"/>
      <c r="B1559" s="10">
        <v>44580</v>
      </c>
      <c r="C1559" s="2">
        <v>5.1100000000000003</v>
      </c>
      <c r="D1559" s="2">
        <v>5.1100000000000003</v>
      </c>
      <c r="E1559" s="2">
        <v>0</v>
      </c>
      <c r="F1559" s="2">
        <v>0</v>
      </c>
      <c r="G1559" s="2">
        <v>0</v>
      </c>
      <c r="H1559" s="16">
        <f t="shared" si="24"/>
        <v>-4.4859813084112028E-2</v>
      </c>
    </row>
    <row r="1560" spans="1:8" ht="13.5" x14ac:dyDescent="0.25">
      <c r="A1560" s="11"/>
      <c r="B1560" s="10">
        <v>44581</v>
      </c>
      <c r="C1560" s="2">
        <v>4.8899999999999997</v>
      </c>
      <c r="D1560" s="2">
        <v>4.8899999999999997</v>
      </c>
      <c r="E1560" s="2">
        <v>0</v>
      </c>
      <c r="F1560" s="2">
        <v>0</v>
      </c>
      <c r="G1560" s="2">
        <v>0</v>
      </c>
      <c r="H1560" s="16">
        <f t="shared" si="24"/>
        <v>-4.3052837573385641E-2</v>
      </c>
    </row>
    <row r="1561" spans="1:8" ht="13.5" x14ac:dyDescent="0.25">
      <c r="A1561" s="11"/>
      <c r="B1561" s="10">
        <v>44582</v>
      </c>
      <c r="C1561" s="2">
        <v>4.67</v>
      </c>
      <c r="D1561" s="2">
        <v>4.67</v>
      </c>
      <c r="E1561" s="2">
        <v>0</v>
      </c>
      <c r="F1561" s="2">
        <v>0</v>
      </c>
      <c r="G1561" s="2">
        <v>0</v>
      </c>
      <c r="H1561" s="16">
        <f t="shared" si="24"/>
        <v>-4.4989775051124697E-2</v>
      </c>
    </row>
    <row r="1562" spans="1:8" ht="13.5" x14ac:dyDescent="0.25">
      <c r="A1562" s="11"/>
      <c r="B1562" s="10">
        <v>44585</v>
      </c>
      <c r="C1562" s="2">
        <v>4.46</v>
      </c>
      <c r="D1562" s="2">
        <v>4.46</v>
      </c>
      <c r="E1562" s="2">
        <v>0</v>
      </c>
      <c r="F1562" s="2">
        <v>0</v>
      </c>
      <c r="G1562" s="2">
        <v>0</v>
      </c>
      <c r="H1562" s="16">
        <f t="shared" si="24"/>
        <v>-4.4967880085653097E-2</v>
      </c>
    </row>
    <row r="1563" spans="1:8" ht="13.5" x14ac:dyDescent="0.25">
      <c r="A1563" s="11"/>
      <c r="B1563" s="10">
        <v>44586</v>
      </c>
      <c r="C1563" s="2">
        <v>4.26</v>
      </c>
      <c r="D1563" s="2">
        <v>4.26</v>
      </c>
      <c r="E1563" s="2">
        <v>0</v>
      </c>
      <c r="F1563" s="2">
        <v>0</v>
      </c>
      <c r="G1563" s="2">
        <v>0</v>
      </c>
      <c r="H1563" s="16">
        <f t="shared" si="24"/>
        <v>-4.4843049327354299E-2</v>
      </c>
    </row>
    <row r="1564" spans="1:8" ht="13.5" x14ac:dyDescent="0.25">
      <c r="A1564" s="11"/>
      <c r="B1564" s="10">
        <v>44587</v>
      </c>
      <c r="C1564" s="2">
        <v>4.26</v>
      </c>
      <c r="D1564" s="2">
        <v>4.26</v>
      </c>
      <c r="E1564" s="2">
        <v>0</v>
      </c>
      <c r="F1564" s="2">
        <v>0</v>
      </c>
      <c r="G1564" s="2">
        <v>0</v>
      </c>
      <c r="H1564" s="16">
        <f t="shared" si="24"/>
        <v>0</v>
      </c>
    </row>
    <row r="1565" spans="1:8" ht="13.5" x14ac:dyDescent="0.25">
      <c r="A1565" s="11"/>
      <c r="B1565" s="10">
        <v>44588</v>
      </c>
      <c r="C1565" s="2">
        <v>4.26</v>
      </c>
      <c r="D1565" s="2">
        <v>4.26</v>
      </c>
      <c r="E1565" s="2">
        <v>0</v>
      </c>
      <c r="F1565" s="2">
        <v>0</v>
      </c>
      <c r="G1565" s="2">
        <v>0</v>
      </c>
      <c r="H1565" s="16">
        <f t="shared" si="24"/>
        <v>0</v>
      </c>
    </row>
    <row r="1566" spans="1:8" ht="13.5" x14ac:dyDescent="0.25">
      <c r="A1566" s="11"/>
      <c r="B1566" s="10">
        <v>44589</v>
      </c>
      <c r="C1566" s="2">
        <v>4.07</v>
      </c>
      <c r="D1566" s="2">
        <v>4.07</v>
      </c>
      <c r="E1566" s="2">
        <v>0</v>
      </c>
      <c r="F1566" s="2">
        <v>0</v>
      </c>
      <c r="G1566" s="2">
        <v>0</v>
      </c>
      <c r="H1566" s="16">
        <f t="shared" si="24"/>
        <v>-4.4600938967136038E-2</v>
      </c>
    </row>
    <row r="1567" spans="1:8" ht="13.5" x14ac:dyDescent="0.25">
      <c r="A1567" s="11"/>
      <c r="B1567" s="10">
        <v>44592</v>
      </c>
      <c r="C1567" s="2">
        <v>3.9</v>
      </c>
      <c r="D1567" s="2">
        <v>3.9</v>
      </c>
      <c r="E1567" s="2">
        <v>6</v>
      </c>
      <c r="F1567" s="2">
        <v>3.9</v>
      </c>
      <c r="G1567" s="2">
        <v>23.4</v>
      </c>
      <c r="H1567" s="16">
        <f t="shared" si="24"/>
        <v>-4.1769041769041858E-2</v>
      </c>
    </row>
    <row r="1568" spans="1:8" ht="13.5" x14ac:dyDescent="0.25">
      <c r="A1568" s="11"/>
      <c r="B1568" s="10">
        <v>44593</v>
      </c>
      <c r="C1568" s="2">
        <v>3.9</v>
      </c>
      <c r="D1568" s="2">
        <v>3.9</v>
      </c>
      <c r="E1568" s="2">
        <v>0</v>
      </c>
      <c r="F1568" s="2">
        <v>0</v>
      </c>
      <c r="G1568" s="2">
        <v>0</v>
      </c>
      <c r="H1568" s="16">
        <f t="shared" si="24"/>
        <v>0</v>
      </c>
    </row>
    <row r="1569" spans="1:8" ht="13.5" x14ac:dyDescent="0.25">
      <c r="A1569" s="11"/>
      <c r="B1569" s="10">
        <v>44594</v>
      </c>
      <c r="C1569" s="2">
        <v>3.9</v>
      </c>
      <c r="D1569" s="2">
        <v>3.9</v>
      </c>
      <c r="E1569" s="2">
        <v>0</v>
      </c>
      <c r="F1569" s="2">
        <v>0</v>
      </c>
      <c r="G1569" s="2">
        <v>0</v>
      </c>
      <c r="H1569" s="16">
        <f t="shared" si="24"/>
        <v>0</v>
      </c>
    </row>
    <row r="1570" spans="1:8" ht="13.5" x14ac:dyDescent="0.25">
      <c r="A1570" s="11"/>
      <c r="B1570" s="10">
        <v>44595</v>
      </c>
      <c r="C1570" s="2">
        <v>3.9</v>
      </c>
      <c r="D1570" s="2">
        <v>3.9</v>
      </c>
      <c r="E1570" s="2">
        <v>0</v>
      </c>
      <c r="F1570" s="2">
        <v>0</v>
      </c>
      <c r="G1570" s="2">
        <v>0</v>
      </c>
      <c r="H1570" s="16">
        <f t="shared" si="24"/>
        <v>0</v>
      </c>
    </row>
    <row r="1571" spans="1:8" ht="13.5" x14ac:dyDescent="0.25">
      <c r="A1571" s="11"/>
      <c r="B1571" s="10">
        <v>44596</v>
      </c>
      <c r="C1571" s="2">
        <v>3.9</v>
      </c>
      <c r="D1571" s="2">
        <v>3.9</v>
      </c>
      <c r="E1571" s="2">
        <v>16</v>
      </c>
      <c r="F1571" s="2">
        <v>3.9</v>
      </c>
      <c r="G1571" s="2">
        <v>62.4</v>
      </c>
      <c r="H1571" s="16">
        <f t="shared" si="24"/>
        <v>0</v>
      </c>
    </row>
    <row r="1572" spans="1:8" ht="13.5" x14ac:dyDescent="0.25">
      <c r="A1572" s="11"/>
      <c r="B1572" s="10">
        <v>44599</v>
      </c>
      <c r="C1572" s="2">
        <v>3.9</v>
      </c>
      <c r="D1572" s="2">
        <v>3.9</v>
      </c>
      <c r="E1572" s="2">
        <v>0</v>
      </c>
      <c r="F1572" s="2">
        <v>0</v>
      </c>
      <c r="G1572" s="2">
        <v>0</v>
      </c>
      <c r="H1572" s="16">
        <f t="shared" si="24"/>
        <v>0</v>
      </c>
    </row>
    <row r="1573" spans="1:8" ht="13.5" x14ac:dyDescent="0.25">
      <c r="A1573" s="11"/>
      <c r="B1573" s="10">
        <v>44600</v>
      </c>
      <c r="C1573" s="2">
        <v>3.9</v>
      </c>
      <c r="D1573" s="2">
        <v>3.9</v>
      </c>
      <c r="E1573" s="2">
        <v>0</v>
      </c>
      <c r="F1573" s="2">
        <v>0</v>
      </c>
      <c r="G1573" s="2">
        <v>0</v>
      </c>
      <c r="H1573" s="16">
        <f t="shared" si="24"/>
        <v>0</v>
      </c>
    </row>
    <row r="1574" spans="1:8" ht="13.5" x14ac:dyDescent="0.25">
      <c r="A1574" s="11"/>
      <c r="B1574" s="10">
        <v>44601</v>
      </c>
      <c r="C1574" s="2">
        <v>3.9</v>
      </c>
      <c r="D1574" s="2">
        <v>3.9</v>
      </c>
      <c r="E1574" s="2">
        <v>0</v>
      </c>
      <c r="F1574" s="2">
        <v>0</v>
      </c>
      <c r="G1574" s="2">
        <v>0</v>
      </c>
      <c r="H1574" s="16">
        <f t="shared" si="24"/>
        <v>0</v>
      </c>
    </row>
    <row r="1575" spans="1:8" ht="13.5" x14ac:dyDescent="0.25">
      <c r="A1575" s="11"/>
      <c r="B1575" s="10">
        <v>44602</v>
      </c>
      <c r="C1575" s="2">
        <v>3.73</v>
      </c>
      <c r="D1575" s="2">
        <v>3.73</v>
      </c>
      <c r="E1575" s="2">
        <v>0</v>
      </c>
      <c r="F1575" s="2">
        <v>0</v>
      </c>
      <c r="G1575" s="2">
        <v>0</v>
      </c>
      <c r="H1575" s="16">
        <f t="shared" si="24"/>
        <v>-4.3589743589743574E-2</v>
      </c>
    </row>
    <row r="1576" spans="1:8" ht="13.5" x14ac:dyDescent="0.25">
      <c r="A1576" s="11"/>
      <c r="B1576" s="10">
        <v>44603</v>
      </c>
      <c r="C1576" s="2">
        <v>3.68</v>
      </c>
      <c r="D1576" s="2">
        <v>3.68</v>
      </c>
      <c r="E1576" s="2">
        <v>77</v>
      </c>
      <c r="F1576" s="2">
        <v>3.68</v>
      </c>
      <c r="G1576" s="2">
        <v>283.36</v>
      </c>
      <c r="H1576" s="16">
        <f t="shared" si="24"/>
        <v>-1.3404825737265367E-2</v>
      </c>
    </row>
    <row r="1577" spans="1:8" ht="13.5" x14ac:dyDescent="0.25">
      <c r="A1577" s="11"/>
      <c r="B1577" s="10">
        <v>44606</v>
      </c>
      <c r="C1577" s="2">
        <v>3.69</v>
      </c>
      <c r="D1577" s="2">
        <v>3.69</v>
      </c>
      <c r="E1577" s="2">
        <v>80</v>
      </c>
      <c r="F1577" s="2">
        <v>3.69</v>
      </c>
      <c r="G1577" s="2">
        <v>295.2</v>
      </c>
      <c r="H1577" s="16">
        <f t="shared" si="24"/>
        <v>2.7173913043477679E-3</v>
      </c>
    </row>
    <row r="1578" spans="1:8" ht="13.5" x14ac:dyDescent="0.25">
      <c r="A1578" s="11"/>
      <c r="B1578" s="10">
        <v>44607</v>
      </c>
      <c r="C1578" s="2">
        <v>3.69</v>
      </c>
      <c r="D1578" s="2">
        <v>3.69</v>
      </c>
      <c r="E1578" s="2">
        <v>0</v>
      </c>
      <c r="F1578" s="2">
        <v>0</v>
      </c>
      <c r="G1578" s="2">
        <v>0</v>
      </c>
      <c r="H1578" s="16">
        <f t="shared" si="24"/>
        <v>0</v>
      </c>
    </row>
    <row r="1579" spans="1:8" ht="13.5" x14ac:dyDescent="0.25">
      <c r="A1579" s="11"/>
      <c r="B1579" s="10">
        <v>44608</v>
      </c>
      <c r="C1579" s="2">
        <v>3.69</v>
      </c>
      <c r="D1579" s="2">
        <v>3.69</v>
      </c>
      <c r="E1579" s="2">
        <v>0</v>
      </c>
      <c r="F1579" s="2">
        <v>0</v>
      </c>
      <c r="G1579" s="2">
        <v>0</v>
      </c>
      <c r="H1579" s="16">
        <f t="shared" si="24"/>
        <v>0</v>
      </c>
    </row>
    <row r="1580" spans="1:8" ht="13.5" x14ac:dyDescent="0.25">
      <c r="A1580" s="11"/>
      <c r="B1580" s="10">
        <v>44609</v>
      </c>
      <c r="C1580" s="2">
        <v>3.69</v>
      </c>
      <c r="D1580" s="2">
        <v>3.69</v>
      </c>
      <c r="E1580" s="2">
        <v>0</v>
      </c>
      <c r="F1580" s="2">
        <v>0</v>
      </c>
      <c r="G1580" s="2">
        <v>0</v>
      </c>
      <c r="H1580" s="16">
        <f t="shared" si="24"/>
        <v>0</v>
      </c>
    </row>
    <row r="1581" spans="1:8" ht="13.5" x14ac:dyDescent="0.25">
      <c r="A1581" s="11"/>
      <c r="B1581" s="10">
        <v>44610</v>
      </c>
      <c r="C1581" s="2">
        <v>3.69</v>
      </c>
      <c r="D1581" s="2">
        <v>3.69</v>
      </c>
      <c r="E1581" s="2">
        <v>0</v>
      </c>
      <c r="F1581" s="2">
        <v>0</v>
      </c>
      <c r="G1581" s="2">
        <v>0</v>
      </c>
      <c r="H1581" s="16">
        <f t="shared" si="24"/>
        <v>0</v>
      </c>
    </row>
    <row r="1582" spans="1:8" ht="13.5" x14ac:dyDescent="0.25">
      <c r="A1582" s="11"/>
      <c r="B1582" s="10">
        <v>44613</v>
      </c>
      <c r="C1582" s="2">
        <v>3.69</v>
      </c>
      <c r="D1582" s="2">
        <v>3.69</v>
      </c>
      <c r="E1582" s="2">
        <v>0</v>
      </c>
      <c r="F1582" s="2">
        <v>0</v>
      </c>
      <c r="G1582" s="2">
        <v>0</v>
      </c>
      <c r="H1582" s="16">
        <f t="shared" si="24"/>
        <v>0</v>
      </c>
    </row>
    <row r="1583" spans="1:8" ht="13.5" x14ac:dyDescent="0.25">
      <c r="A1583" s="11"/>
      <c r="B1583" s="10">
        <v>44614</v>
      </c>
      <c r="C1583" s="2">
        <v>3.53</v>
      </c>
      <c r="D1583" s="2">
        <v>3.53</v>
      </c>
      <c r="E1583" s="2">
        <v>0</v>
      </c>
      <c r="F1583" s="2">
        <v>0</v>
      </c>
      <c r="G1583" s="2">
        <v>0</v>
      </c>
      <c r="H1583" s="16">
        <f t="shared" si="24"/>
        <v>-4.3360433604336085E-2</v>
      </c>
    </row>
    <row r="1584" spans="1:8" ht="13.5" x14ac:dyDescent="0.25">
      <c r="A1584" s="11"/>
      <c r="B1584" s="10">
        <v>44615</v>
      </c>
      <c r="C1584" s="2">
        <v>3.4</v>
      </c>
      <c r="D1584" s="2">
        <v>3.4</v>
      </c>
      <c r="E1584" s="2">
        <v>50</v>
      </c>
      <c r="F1584" s="2">
        <v>3.4</v>
      </c>
      <c r="G1584" s="2">
        <v>170</v>
      </c>
      <c r="H1584" s="16">
        <f t="shared" si="24"/>
        <v>-3.6827195467422066E-2</v>
      </c>
    </row>
    <row r="1585" spans="1:8" ht="13.5" x14ac:dyDescent="0.25">
      <c r="A1585" s="11"/>
      <c r="B1585" s="10">
        <v>44616</v>
      </c>
      <c r="C1585" s="2">
        <v>3.4</v>
      </c>
      <c r="D1585" s="2">
        <v>3.4</v>
      </c>
      <c r="E1585" s="2">
        <v>0</v>
      </c>
      <c r="F1585" s="2">
        <v>0</v>
      </c>
      <c r="G1585" s="2">
        <v>0</v>
      </c>
      <c r="H1585" s="16">
        <f t="shared" si="24"/>
        <v>0</v>
      </c>
    </row>
    <row r="1586" spans="1:8" ht="13.5" x14ac:dyDescent="0.25">
      <c r="A1586" s="11"/>
      <c r="B1586" s="10">
        <v>44617</v>
      </c>
      <c r="C1586" s="2">
        <v>3.4</v>
      </c>
      <c r="D1586" s="2">
        <v>3.4</v>
      </c>
      <c r="E1586" s="2">
        <v>0</v>
      </c>
      <c r="F1586" s="2">
        <v>0</v>
      </c>
      <c r="G1586" s="2">
        <v>0</v>
      </c>
      <c r="H1586" s="16">
        <f t="shared" si="24"/>
        <v>0</v>
      </c>
    </row>
    <row r="1587" spans="1:8" ht="13.5" x14ac:dyDescent="0.25">
      <c r="A1587" s="11"/>
      <c r="B1587" s="10">
        <v>44620</v>
      </c>
      <c r="C1587" s="2">
        <v>3.25</v>
      </c>
      <c r="D1587" s="2">
        <v>3.25</v>
      </c>
      <c r="E1587" s="2">
        <v>1550</v>
      </c>
      <c r="F1587" s="2">
        <v>3.25</v>
      </c>
      <c r="G1587" s="2">
        <v>5037.5</v>
      </c>
      <c r="H1587" s="16">
        <f t="shared" si="24"/>
        <v>-4.4117647058823505E-2</v>
      </c>
    </row>
    <row r="1588" spans="1:8" ht="13.5" x14ac:dyDescent="0.25">
      <c r="A1588" s="11"/>
      <c r="B1588" s="10">
        <v>44621</v>
      </c>
      <c r="C1588" s="2">
        <v>3.39</v>
      </c>
      <c r="D1588" s="2">
        <v>3.39</v>
      </c>
      <c r="E1588" s="2">
        <v>0</v>
      </c>
      <c r="F1588" s="2">
        <v>0</v>
      </c>
      <c r="G1588" s="2">
        <v>0</v>
      </c>
      <c r="H1588" s="16">
        <f t="shared" si="24"/>
        <v>4.3076923076923117E-2</v>
      </c>
    </row>
    <row r="1589" spans="1:8" ht="13.5" x14ac:dyDescent="0.25">
      <c r="A1589" s="11"/>
      <c r="B1589" s="10">
        <v>44622</v>
      </c>
      <c r="C1589" s="2">
        <v>3.39</v>
      </c>
      <c r="D1589" s="2">
        <v>3.39</v>
      </c>
      <c r="E1589" s="2">
        <v>0</v>
      </c>
      <c r="F1589" s="2">
        <v>0</v>
      </c>
      <c r="G1589" s="2">
        <v>0</v>
      </c>
      <c r="H1589" s="16">
        <f t="shared" si="24"/>
        <v>0</v>
      </c>
    </row>
    <row r="1590" spans="1:8" ht="13.5" x14ac:dyDescent="0.25">
      <c r="A1590" s="11"/>
      <c r="B1590" s="10">
        <v>44623</v>
      </c>
      <c r="C1590" s="2">
        <v>3.39</v>
      </c>
      <c r="D1590" s="2">
        <v>3.39</v>
      </c>
      <c r="E1590" s="2">
        <v>0</v>
      </c>
      <c r="F1590" s="2">
        <v>0</v>
      </c>
      <c r="G1590" s="2">
        <v>0</v>
      </c>
      <c r="H1590" s="16">
        <f t="shared" si="24"/>
        <v>0</v>
      </c>
    </row>
    <row r="1591" spans="1:8" ht="13.5" x14ac:dyDescent="0.25">
      <c r="A1591" s="11"/>
      <c r="B1591" s="10">
        <v>44624</v>
      </c>
      <c r="C1591" s="2">
        <v>3.39</v>
      </c>
      <c r="D1591" s="2">
        <v>3.39</v>
      </c>
      <c r="E1591" s="2">
        <v>0</v>
      </c>
      <c r="F1591" s="2">
        <v>0</v>
      </c>
      <c r="G1591" s="2">
        <v>0</v>
      </c>
      <c r="H1591" s="16">
        <f t="shared" si="24"/>
        <v>0</v>
      </c>
    </row>
    <row r="1592" spans="1:8" ht="13.5" x14ac:dyDescent="0.25">
      <c r="A1592" s="11"/>
      <c r="B1592" s="10">
        <v>44627</v>
      </c>
      <c r="C1592" s="2">
        <v>3.39</v>
      </c>
      <c r="D1592" s="2">
        <v>3.39</v>
      </c>
      <c r="E1592" s="2">
        <v>0</v>
      </c>
      <c r="F1592" s="2">
        <v>0</v>
      </c>
      <c r="G1592" s="2">
        <v>0</v>
      </c>
      <c r="H1592" s="16">
        <f t="shared" si="24"/>
        <v>0</v>
      </c>
    </row>
    <row r="1593" spans="1:8" ht="13.5" x14ac:dyDescent="0.25">
      <c r="A1593" s="11"/>
      <c r="B1593" s="10">
        <v>44628</v>
      </c>
      <c r="C1593" s="2">
        <v>3.24</v>
      </c>
      <c r="D1593" s="2">
        <v>3.24</v>
      </c>
      <c r="E1593" s="2">
        <v>0</v>
      </c>
      <c r="F1593" s="2">
        <v>0</v>
      </c>
      <c r="G1593" s="2">
        <v>0</v>
      </c>
      <c r="H1593" s="16">
        <f t="shared" si="24"/>
        <v>-4.4247787610619441E-2</v>
      </c>
    </row>
    <row r="1594" spans="1:8" ht="13.5" x14ac:dyDescent="0.25">
      <c r="A1594" s="11"/>
      <c r="B1594" s="10">
        <v>44629</v>
      </c>
      <c r="C1594" s="2">
        <v>3.2</v>
      </c>
      <c r="D1594" s="2">
        <v>3.2</v>
      </c>
      <c r="E1594" s="2">
        <v>210</v>
      </c>
      <c r="F1594" s="2">
        <v>3.2</v>
      </c>
      <c r="G1594" s="2">
        <v>672</v>
      </c>
      <c r="H1594" s="16">
        <f t="shared" si="24"/>
        <v>-1.2345679012345689E-2</v>
      </c>
    </row>
    <row r="1595" spans="1:8" ht="13.5" x14ac:dyDescent="0.25">
      <c r="A1595" s="11"/>
      <c r="B1595" s="10">
        <v>44630</v>
      </c>
      <c r="C1595" s="2">
        <v>3.2</v>
      </c>
      <c r="D1595" s="2">
        <v>3.2</v>
      </c>
      <c r="E1595" s="2">
        <v>26</v>
      </c>
      <c r="F1595" s="2">
        <v>3.2</v>
      </c>
      <c r="G1595" s="2">
        <v>83.2</v>
      </c>
      <c r="H1595" s="16">
        <f t="shared" si="24"/>
        <v>0</v>
      </c>
    </row>
    <row r="1596" spans="1:8" ht="13.5" x14ac:dyDescent="0.25">
      <c r="A1596" s="11"/>
      <c r="B1596" s="10">
        <v>44631</v>
      </c>
      <c r="C1596" s="2">
        <v>3.25</v>
      </c>
      <c r="D1596" s="2">
        <v>3.25</v>
      </c>
      <c r="E1596" s="2">
        <v>100</v>
      </c>
      <c r="F1596" s="2">
        <v>3.25</v>
      </c>
      <c r="G1596" s="2">
        <v>325</v>
      </c>
      <c r="H1596" s="16">
        <f t="shared" si="24"/>
        <v>1.5624999999999944E-2</v>
      </c>
    </row>
    <row r="1597" spans="1:8" ht="13.5" x14ac:dyDescent="0.25">
      <c r="A1597" s="11"/>
      <c r="B1597" s="10">
        <v>44634</v>
      </c>
      <c r="C1597" s="2">
        <v>3.25</v>
      </c>
      <c r="D1597" s="2">
        <v>3.25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1"/>
      <c r="B1598" s="10">
        <v>44635</v>
      </c>
      <c r="C1598" s="2">
        <v>3.39</v>
      </c>
      <c r="D1598" s="2">
        <v>3.39</v>
      </c>
      <c r="E1598" s="2">
        <v>0</v>
      </c>
      <c r="F1598" s="2">
        <v>0</v>
      </c>
      <c r="G1598" s="2">
        <v>0</v>
      </c>
      <c r="H1598" s="16">
        <f t="shared" si="24"/>
        <v>4.3076923076923117E-2</v>
      </c>
    </row>
    <row r="1599" spans="1:8" ht="13.5" x14ac:dyDescent="0.25">
      <c r="A1599" s="11"/>
      <c r="B1599" s="10">
        <v>44636</v>
      </c>
      <c r="C1599" s="2">
        <v>3.54</v>
      </c>
      <c r="D1599" s="2">
        <v>3.54</v>
      </c>
      <c r="E1599" s="2">
        <v>0</v>
      </c>
      <c r="F1599" s="2">
        <v>0</v>
      </c>
      <c r="G1599" s="2">
        <v>0</v>
      </c>
      <c r="H1599" s="16">
        <f t="shared" si="24"/>
        <v>4.4247787610619441E-2</v>
      </c>
    </row>
    <row r="1600" spans="1:8" ht="13.5" x14ac:dyDescent="0.25">
      <c r="A1600" s="11"/>
      <c r="B1600" s="10">
        <v>44637</v>
      </c>
      <c r="C1600" s="2">
        <v>3.54</v>
      </c>
      <c r="D1600" s="2">
        <v>3.54</v>
      </c>
      <c r="E1600" s="2">
        <v>0</v>
      </c>
      <c r="F1600" s="2">
        <v>0</v>
      </c>
      <c r="G1600" s="2">
        <v>0</v>
      </c>
      <c r="H1600" s="16">
        <f t="shared" si="24"/>
        <v>0</v>
      </c>
    </row>
    <row r="1601" spans="1:8" ht="13.5" x14ac:dyDescent="0.25">
      <c r="A1601" s="11"/>
      <c r="B1601" s="10">
        <v>44638</v>
      </c>
      <c r="C1601" s="2">
        <v>3.54</v>
      </c>
      <c r="D1601" s="2">
        <v>3.54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1"/>
      <c r="B1602" s="10">
        <v>44641</v>
      </c>
      <c r="C1602" s="2">
        <v>3.54</v>
      </c>
      <c r="D1602" s="2">
        <v>3.54</v>
      </c>
      <c r="E1602" s="2">
        <v>100</v>
      </c>
      <c r="F1602" s="2">
        <v>3.54</v>
      </c>
      <c r="G1602" s="2">
        <v>354</v>
      </c>
      <c r="H1602" s="16">
        <f t="shared" si="24"/>
        <v>0</v>
      </c>
    </row>
    <row r="1603" spans="1:8" ht="13.5" x14ac:dyDescent="0.25">
      <c r="A1603" s="11"/>
      <c r="B1603" s="10">
        <v>44642</v>
      </c>
      <c r="C1603" s="2">
        <v>3.54</v>
      </c>
      <c r="D1603" s="2">
        <v>3.54</v>
      </c>
      <c r="E1603" s="2">
        <v>0</v>
      </c>
      <c r="F1603" s="2">
        <v>0</v>
      </c>
      <c r="G1603" s="2">
        <v>0</v>
      </c>
      <c r="H1603" s="16">
        <f t="shared" si="24"/>
        <v>0</v>
      </c>
    </row>
    <row r="1604" spans="1:8" ht="13.5" x14ac:dyDescent="0.25">
      <c r="A1604" s="11"/>
      <c r="B1604" s="10">
        <v>44643</v>
      </c>
      <c r="C1604" s="2">
        <v>3.54</v>
      </c>
      <c r="D1604" s="2">
        <v>3.54</v>
      </c>
      <c r="E1604" s="2">
        <v>0</v>
      </c>
      <c r="F1604" s="2">
        <v>0</v>
      </c>
      <c r="G1604" s="2">
        <v>0</v>
      </c>
      <c r="H1604" s="16">
        <f t="shared" si="24"/>
        <v>0</v>
      </c>
    </row>
    <row r="1605" spans="1:8" ht="13.5" x14ac:dyDescent="0.25">
      <c r="A1605" s="11"/>
      <c r="B1605" s="10">
        <v>44644</v>
      </c>
      <c r="C1605" s="2">
        <v>3.54</v>
      </c>
      <c r="D1605" s="2">
        <v>3.54</v>
      </c>
      <c r="E1605" s="2">
        <v>0</v>
      </c>
      <c r="F1605" s="2">
        <v>0</v>
      </c>
      <c r="G1605" s="2">
        <v>0</v>
      </c>
      <c r="H1605" s="16">
        <f t="shared" si="24"/>
        <v>0</v>
      </c>
    </row>
    <row r="1606" spans="1:8" ht="13.5" x14ac:dyDescent="0.25">
      <c r="A1606" s="11"/>
      <c r="B1606" s="10">
        <v>44645</v>
      </c>
      <c r="C1606" s="2">
        <v>3.54</v>
      </c>
      <c r="D1606" s="2">
        <v>3.54</v>
      </c>
      <c r="E1606" s="2">
        <v>0</v>
      </c>
      <c r="F1606" s="2">
        <v>0</v>
      </c>
      <c r="G1606" s="2">
        <v>0</v>
      </c>
      <c r="H1606" s="16">
        <f t="shared" si="24"/>
        <v>0</v>
      </c>
    </row>
    <row r="1607" spans="1:8" ht="13.5" x14ac:dyDescent="0.25">
      <c r="A1607" s="11"/>
      <c r="B1607" s="10">
        <v>44648</v>
      </c>
      <c r="C1607" s="2">
        <v>3.54</v>
      </c>
      <c r="D1607" s="2">
        <v>3.54</v>
      </c>
      <c r="E1607" s="2">
        <v>0</v>
      </c>
      <c r="F1607" s="2">
        <v>0</v>
      </c>
      <c r="G1607" s="2">
        <v>0</v>
      </c>
      <c r="H1607" s="16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3.54</v>
      </c>
      <c r="D1608" s="2">
        <v>3.54</v>
      </c>
      <c r="E1608" s="2">
        <v>0</v>
      </c>
      <c r="F1608" s="2">
        <v>0</v>
      </c>
      <c r="G1608" s="2">
        <v>0</v>
      </c>
      <c r="H1608" s="16">
        <f t="shared" si="25"/>
        <v>0</v>
      </c>
    </row>
    <row r="1609" spans="1:8" ht="13.5" x14ac:dyDescent="0.25">
      <c r="A1609" s="11"/>
      <c r="B1609" s="10">
        <v>44650</v>
      </c>
      <c r="C1609" s="2">
        <v>3.69</v>
      </c>
      <c r="D1609" s="2">
        <v>3.69</v>
      </c>
      <c r="E1609" s="2">
        <v>0</v>
      </c>
      <c r="F1609" s="2">
        <v>0</v>
      </c>
      <c r="G1609" s="2">
        <v>0</v>
      </c>
      <c r="H1609" s="16">
        <f t="shared" si="25"/>
        <v>4.2372881355932181E-2</v>
      </c>
    </row>
    <row r="1610" spans="1:8" ht="13.5" x14ac:dyDescent="0.25">
      <c r="A1610" s="11"/>
      <c r="B1610" s="10">
        <v>44651</v>
      </c>
      <c r="C1610" s="2">
        <v>3.69</v>
      </c>
      <c r="D1610" s="2">
        <v>3.69</v>
      </c>
      <c r="E1610" s="2">
        <v>0</v>
      </c>
      <c r="F1610" s="2">
        <v>0</v>
      </c>
      <c r="G1610" s="2">
        <v>0</v>
      </c>
      <c r="H1610" s="16">
        <f t="shared" si="25"/>
        <v>0</v>
      </c>
    </row>
    <row r="1611" spans="1:8" ht="13.5" x14ac:dyDescent="0.25">
      <c r="A1611" s="11"/>
      <c r="B1611" s="10">
        <v>44652</v>
      </c>
      <c r="C1611" s="2">
        <v>3.69</v>
      </c>
      <c r="D1611" s="2">
        <v>3.69</v>
      </c>
      <c r="E1611" s="2">
        <v>0</v>
      </c>
      <c r="F1611" s="2">
        <v>0</v>
      </c>
      <c r="G1611" s="2">
        <v>0</v>
      </c>
      <c r="H1611" s="16">
        <f t="shared" si="25"/>
        <v>0</v>
      </c>
    </row>
    <row r="1612" spans="1:8" ht="13.5" x14ac:dyDescent="0.25">
      <c r="A1612" s="11"/>
      <c r="B1612" s="10">
        <v>44655</v>
      </c>
      <c r="C1612" s="2">
        <v>3.69</v>
      </c>
      <c r="D1612" s="2">
        <v>3.69</v>
      </c>
      <c r="E1612" s="2">
        <v>0</v>
      </c>
      <c r="F1612" s="2">
        <v>0</v>
      </c>
      <c r="G1612" s="2">
        <v>0</v>
      </c>
      <c r="H1612" s="16">
        <f t="shared" si="25"/>
        <v>0</v>
      </c>
    </row>
    <row r="1613" spans="1:8" ht="13.5" x14ac:dyDescent="0.25">
      <c r="A1613" s="11"/>
      <c r="B1613" s="10">
        <v>44656</v>
      </c>
      <c r="C1613" s="2">
        <v>3.69</v>
      </c>
      <c r="D1613" s="2">
        <v>3.69</v>
      </c>
      <c r="E1613" s="2">
        <v>0</v>
      </c>
      <c r="F1613" s="2">
        <v>0</v>
      </c>
      <c r="G1613" s="2">
        <v>0</v>
      </c>
      <c r="H1613" s="16">
        <f t="shared" si="25"/>
        <v>0</v>
      </c>
    </row>
    <row r="1614" spans="1:8" ht="13.5" x14ac:dyDescent="0.25">
      <c r="A1614" s="11"/>
      <c r="B1614" s="10">
        <v>44657</v>
      </c>
      <c r="C1614" s="2">
        <v>3.69</v>
      </c>
      <c r="D1614" s="2">
        <v>3.69</v>
      </c>
      <c r="E1614" s="2">
        <v>0</v>
      </c>
      <c r="F1614" s="2">
        <v>0</v>
      </c>
      <c r="G1614" s="2">
        <v>0</v>
      </c>
      <c r="H1614" s="16">
        <f t="shared" si="25"/>
        <v>0</v>
      </c>
    </row>
    <row r="1615" spans="1:8" ht="13.5" x14ac:dyDescent="0.25">
      <c r="A1615" s="11"/>
      <c r="B1615" s="10">
        <v>44658</v>
      </c>
      <c r="C1615" s="2">
        <v>3.69</v>
      </c>
      <c r="D1615" s="2">
        <v>3.69</v>
      </c>
      <c r="E1615" s="2">
        <v>0</v>
      </c>
      <c r="F1615" s="2">
        <v>0</v>
      </c>
      <c r="G1615" s="2">
        <v>0</v>
      </c>
      <c r="H1615" s="16">
        <f t="shared" si="25"/>
        <v>0</v>
      </c>
    </row>
    <row r="1616" spans="1:8" ht="13.5" x14ac:dyDescent="0.25">
      <c r="A1616" s="11"/>
      <c r="B1616" s="10">
        <v>44659</v>
      </c>
      <c r="C1616" s="2">
        <v>3.69</v>
      </c>
      <c r="D1616" s="2">
        <v>3.69</v>
      </c>
      <c r="E1616" s="2">
        <v>0</v>
      </c>
      <c r="F1616" s="2">
        <v>0</v>
      </c>
      <c r="G1616" s="2">
        <v>0</v>
      </c>
      <c r="H1616" s="16">
        <f t="shared" si="25"/>
        <v>0</v>
      </c>
    </row>
    <row r="1617" spans="1:8" ht="13.5" x14ac:dyDescent="0.25">
      <c r="A1617" s="11"/>
      <c r="B1617" s="10">
        <v>44662</v>
      </c>
      <c r="C1617" s="2">
        <v>3.69</v>
      </c>
      <c r="D1617" s="2">
        <v>3.69</v>
      </c>
      <c r="E1617" s="2">
        <v>0</v>
      </c>
      <c r="F1617" s="2">
        <v>0</v>
      </c>
      <c r="G1617" s="2">
        <v>0</v>
      </c>
      <c r="H1617" s="16">
        <f t="shared" si="25"/>
        <v>0</v>
      </c>
    </row>
    <row r="1618" spans="1:8" ht="13.5" x14ac:dyDescent="0.25">
      <c r="A1618" s="11"/>
      <c r="B1618" s="10">
        <v>44663</v>
      </c>
      <c r="C1618" s="2">
        <v>3.69</v>
      </c>
      <c r="D1618" s="2">
        <v>3.69</v>
      </c>
      <c r="E1618" s="2">
        <v>0</v>
      </c>
      <c r="F1618" s="2">
        <v>0</v>
      </c>
      <c r="G1618" s="2">
        <v>0</v>
      </c>
      <c r="H1618" s="16">
        <f t="shared" si="25"/>
        <v>0</v>
      </c>
    </row>
    <row r="1619" spans="1:8" ht="13.5" x14ac:dyDescent="0.25">
      <c r="A1619" s="11"/>
      <c r="B1619" s="10">
        <v>44664</v>
      </c>
      <c r="C1619" s="2">
        <v>3.69</v>
      </c>
      <c r="D1619" s="2">
        <v>3.69</v>
      </c>
      <c r="E1619" s="2">
        <v>0</v>
      </c>
      <c r="F1619" s="2">
        <v>0</v>
      </c>
      <c r="G1619" s="2">
        <v>0</v>
      </c>
      <c r="H1619" s="16">
        <f t="shared" si="25"/>
        <v>0</v>
      </c>
    </row>
    <row r="1620" spans="1:8" ht="13.5" x14ac:dyDescent="0.25">
      <c r="A1620" s="11"/>
      <c r="B1620" s="10">
        <v>44665</v>
      </c>
      <c r="C1620" s="2">
        <v>3.69</v>
      </c>
      <c r="D1620" s="2">
        <v>3.69</v>
      </c>
      <c r="E1620" s="2">
        <v>0</v>
      </c>
      <c r="F1620" s="2">
        <v>0</v>
      </c>
      <c r="G1620" s="2">
        <v>0</v>
      </c>
      <c r="H1620" s="16">
        <f t="shared" si="25"/>
        <v>0</v>
      </c>
    </row>
    <row r="1621" spans="1:8" ht="13.5" x14ac:dyDescent="0.25">
      <c r="A1621" s="11"/>
      <c r="B1621" s="10">
        <v>44666</v>
      </c>
      <c r="C1621" s="2">
        <v>3.69</v>
      </c>
      <c r="D1621" s="2">
        <v>3.69</v>
      </c>
      <c r="E1621" s="2">
        <v>0</v>
      </c>
      <c r="F1621" s="2">
        <v>0</v>
      </c>
      <c r="G1621" s="2">
        <v>0</v>
      </c>
      <c r="H1621" s="16">
        <f t="shared" si="25"/>
        <v>0</v>
      </c>
    </row>
    <row r="1622" spans="1:8" ht="13.5" x14ac:dyDescent="0.25">
      <c r="A1622" s="11"/>
      <c r="B1622" s="10">
        <v>44669</v>
      </c>
      <c r="C1622" s="2">
        <v>3.69</v>
      </c>
      <c r="D1622" s="2">
        <v>3.69</v>
      </c>
      <c r="E1622" s="2">
        <v>0</v>
      </c>
      <c r="F1622" s="2">
        <v>0</v>
      </c>
      <c r="G1622" s="2">
        <v>0</v>
      </c>
      <c r="H1622" s="16">
        <f t="shared" si="25"/>
        <v>0</v>
      </c>
    </row>
    <row r="1623" spans="1:8" ht="13.5" x14ac:dyDescent="0.25">
      <c r="A1623" s="11"/>
      <c r="B1623" s="10">
        <v>44670</v>
      </c>
      <c r="C1623" s="2">
        <v>3.69</v>
      </c>
      <c r="D1623" s="2">
        <v>3.69</v>
      </c>
      <c r="E1623" s="2">
        <v>0</v>
      </c>
      <c r="F1623" s="2">
        <v>0</v>
      </c>
      <c r="G1623" s="2">
        <v>0</v>
      </c>
      <c r="H1623" s="16">
        <f t="shared" si="25"/>
        <v>0</v>
      </c>
    </row>
    <row r="1624" spans="1:8" ht="13.5" x14ac:dyDescent="0.25">
      <c r="A1624" s="11"/>
      <c r="B1624" s="10">
        <v>44671</v>
      </c>
      <c r="C1624" s="2">
        <v>3.53</v>
      </c>
      <c r="D1624" s="2">
        <v>3.53</v>
      </c>
      <c r="E1624" s="2">
        <v>0</v>
      </c>
      <c r="F1624" s="2">
        <v>0</v>
      </c>
      <c r="G1624" s="2">
        <v>0</v>
      </c>
      <c r="H1624" s="16">
        <f t="shared" si="25"/>
        <v>-4.3360433604336085E-2</v>
      </c>
    </row>
    <row r="1625" spans="1:8" ht="13.5" x14ac:dyDescent="0.25">
      <c r="A1625" s="11"/>
      <c r="B1625" s="10">
        <v>44672</v>
      </c>
      <c r="C1625" s="2">
        <v>3.53</v>
      </c>
      <c r="D1625" s="2">
        <v>3.53</v>
      </c>
      <c r="E1625" s="2">
        <v>550</v>
      </c>
      <c r="F1625" s="2">
        <v>3.53</v>
      </c>
      <c r="G1625" s="2">
        <v>1941.5</v>
      </c>
      <c r="H1625" s="16">
        <f t="shared" si="25"/>
        <v>0</v>
      </c>
    </row>
    <row r="1626" spans="1:8" ht="13.5" x14ac:dyDescent="0.25">
      <c r="A1626" s="11"/>
      <c r="B1626" s="10">
        <v>44673</v>
      </c>
      <c r="C1626" s="2">
        <v>3.53</v>
      </c>
      <c r="D1626" s="2">
        <v>3.53</v>
      </c>
      <c r="E1626" s="2">
        <v>0</v>
      </c>
      <c r="F1626" s="2">
        <v>0</v>
      </c>
      <c r="G1626" s="2">
        <v>0</v>
      </c>
      <c r="H1626" s="16">
        <f t="shared" si="25"/>
        <v>0</v>
      </c>
    </row>
    <row r="1627" spans="1:8" ht="13.5" x14ac:dyDescent="0.25">
      <c r="A1627" s="11"/>
      <c r="B1627" s="10">
        <v>44676</v>
      </c>
      <c r="C1627" s="2">
        <v>3.53</v>
      </c>
      <c r="D1627" s="2">
        <v>3.53</v>
      </c>
      <c r="E1627" s="2">
        <v>0</v>
      </c>
      <c r="F1627" s="2">
        <v>0</v>
      </c>
      <c r="G1627" s="2">
        <v>0</v>
      </c>
      <c r="H1627" s="16">
        <f t="shared" si="25"/>
        <v>0</v>
      </c>
    </row>
    <row r="1628" spans="1:8" ht="13.5" x14ac:dyDescent="0.25">
      <c r="A1628" s="11"/>
      <c r="B1628" s="10">
        <v>44677</v>
      </c>
      <c r="C1628" s="2">
        <v>3.53</v>
      </c>
      <c r="D1628" s="2">
        <v>3.53</v>
      </c>
      <c r="E1628" s="2">
        <v>0</v>
      </c>
      <c r="F1628" s="2">
        <v>0</v>
      </c>
      <c r="G1628" s="2">
        <v>0</v>
      </c>
      <c r="H1628" s="16">
        <f t="shared" si="25"/>
        <v>0</v>
      </c>
    </row>
    <row r="1629" spans="1:8" ht="13.5" x14ac:dyDescent="0.25">
      <c r="A1629" s="11"/>
      <c r="B1629" s="10">
        <v>44678</v>
      </c>
      <c r="C1629" s="2">
        <v>3.53</v>
      </c>
      <c r="D1629" s="2">
        <v>3.53</v>
      </c>
      <c r="E1629" s="2">
        <v>0</v>
      </c>
      <c r="F1629" s="2">
        <v>0</v>
      </c>
      <c r="G1629" s="2">
        <v>0</v>
      </c>
      <c r="H1629" s="16">
        <f t="shared" si="25"/>
        <v>0</v>
      </c>
    </row>
    <row r="1630" spans="1:8" ht="13.5" x14ac:dyDescent="0.25">
      <c r="A1630" s="11"/>
      <c r="B1630" s="10">
        <v>44679</v>
      </c>
      <c r="C1630" s="2">
        <v>3.58</v>
      </c>
      <c r="D1630" s="2">
        <v>3.58</v>
      </c>
      <c r="E1630" s="2">
        <v>50</v>
      </c>
      <c r="F1630" s="2">
        <v>3.58</v>
      </c>
      <c r="G1630" s="2">
        <v>179</v>
      </c>
      <c r="H1630" s="16">
        <f t="shared" si="25"/>
        <v>1.4164305949008575E-2</v>
      </c>
    </row>
    <row r="1631" spans="1:8" ht="13.5" x14ac:dyDescent="0.25">
      <c r="A1631" s="11"/>
      <c r="B1631" s="10">
        <v>44680</v>
      </c>
      <c r="C1631" s="2">
        <v>3.58</v>
      </c>
      <c r="D1631" s="2">
        <v>3.58</v>
      </c>
      <c r="E1631" s="2">
        <v>0</v>
      </c>
      <c r="F1631" s="2">
        <v>0</v>
      </c>
      <c r="G1631" s="2">
        <v>0</v>
      </c>
      <c r="H1631" s="16">
        <f t="shared" si="25"/>
        <v>0</v>
      </c>
    </row>
    <row r="1632" spans="1:8" ht="13.5" x14ac:dyDescent="0.25">
      <c r="A1632" s="11"/>
      <c r="B1632" s="10">
        <v>44685</v>
      </c>
      <c r="C1632" s="2">
        <v>3.74</v>
      </c>
      <c r="D1632" s="2">
        <v>3.74</v>
      </c>
      <c r="E1632" s="2">
        <v>2</v>
      </c>
      <c r="F1632" s="2">
        <v>3.74</v>
      </c>
      <c r="G1632" s="2">
        <v>7.48</v>
      </c>
      <c r="H1632" s="16">
        <f t="shared" si="25"/>
        <v>4.4692737430167634E-2</v>
      </c>
    </row>
    <row r="1633" spans="1:8" ht="13.5" x14ac:dyDescent="0.25">
      <c r="A1633" s="11"/>
      <c r="B1633" s="10">
        <v>44686</v>
      </c>
      <c r="C1633" s="2">
        <v>3.9</v>
      </c>
      <c r="D1633" s="2">
        <v>3.9</v>
      </c>
      <c r="E1633" s="2">
        <v>25</v>
      </c>
      <c r="F1633" s="2">
        <v>3.9</v>
      </c>
      <c r="G1633" s="2">
        <v>97.5</v>
      </c>
      <c r="H1633" s="16">
        <f t="shared" si="25"/>
        <v>4.2780748663101519E-2</v>
      </c>
    </row>
    <row r="1634" spans="1:8" ht="13.5" x14ac:dyDescent="0.25">
      <c r="A1634" s="11"/>
      <c r="B1634" s="10">
        <v>44687</v>
      </c>
      <c r="C1634" s="2">
        <v>3.9</v>
      </c>
      <c r="D1634" s="2">
        <v>3.9</v>
      </c>
      <c r="E1634" s="2">
        <v>12</v>
      </c>
      <c r="F1634" s="2">
        <v>3.9</v>
      </c>
      <c r="G1634" s="2">
        <v>46.8</v>
      </c>
      <c r="H1634" s="16">
        <f t="shared" si="25"/>
        <v>0</v>
      </c>
    </row>
    <row r="1635" spans="1:8" ht="13.5" x14ac:dyDescent="0.25">
      <c r="A1635" s="11"/>
      <c r="B1635" s="10">
        <v>44690</v>
      </c>
      <c r="C1635" s="2">
        <v>3.95</v>
      </c>
      <c r="D1635" s="2">
        <v>3.95</v>
      </c>
      <c r="E1635" s="2">
        <v>150</v>
      </c>
      <c r="F1635" s="2">
        <v>3.95</v>
      </c>
      <c r="G1635" s="2">
        <v>592.5</v>
      </c>
      <c r="H1635" s="16">
        <f t="shared" si="25"/>
        <v>1.2820512820512889E-2</v>
      </c>
    </row>
    <row r="1636" spans="1:8" ht="13.5" x14ac:dyDescent="0.25">
      <c r="A1636" s="11"/>
      <c r="B1636" s="10">
        <v>44691</v>
      </c>
      <c r="C1636" s="2">
        <v>3.95</v>
      </c>
      <c r="D1636" s="2">
        <v>3.95</v>
      </c>
      <c r="E1636" s="2">
        <v>0</v>
      </c>
      <c r="F1636" s="2">
        <v>0</v>
      </c>
      <c r="G1636" s="2">
        <v>0</v>
      </c>
      <c r="H1636" s="16">
        <f t="shared" si="25"/>
        <v>0</v>
      </c>
    </row>
    <row r="1637" spans="1:8" ht="13.5" x14ac:dyDescent="0.25">
      <c r="A1637" s="11"/>
      <c r="B1637" s="10">
        <v>44692</v>
      </c>
      <c r="C1637" s="2">
        <v>3.95</v>
      </c>
      <c r="D1637" s="2">
        <v>3.95</v>
      </c>
      <c r="E1637" s="2">
        <v>0</v>
      </c>
      <c r="F1637" s="2">
        <v>0</v>
      </c>
      <c r="G1637" s="2">
        <v>0</v>
      </c>
      <c r="H1637" s="16">
        <f t="shared" si="25"/>
        <v>0</v>
      </c>
    </row>
    <row r="1638" spans="1:8" ht="13.5" x14ac:dyDescent="0.25">
      <c r="A1638" s="11"/>
      <c r="B1638" s="10">
        <v>44693</v>
      </c>
      <c r="C1638" s="2">
        <v>3.95</v>
      </c>
      <c r="D1638" s="2">
        <v>3.95</v>
      </c>
      <c r="E1638" s="2">
        <v>0</v>
      </c>
      <c r="F1638" s="2">
        <v>0</v>
      </c>
      <c r="G1638" s="2">
        <v>0</v>
      </c>
      <c r="H1638" s="16">
        <f t="shared" si="25"/>
        <v>0</v>
      </c>
    </row>
    <row r="1639" spans="1:8" ht="13.5" x14ac:dyDescent="0.25">
      <c r="A1639" s="11"/>
      <c r="B1639" s="10">
        <v>44694</v>
      </c>
      <c r="C1639" s="2">
        <v>3.95</v>
      </c>
      <c r="D1639" s="2">
        <v>3.95</v>
      </c>
      <c r="E1639" s="2">
        <v>0</v>
      </c>
      <c r="F1639" s="2">
        <v>0</v>
      </c>
      <c r="G1639" s="2">
        <v>0</v>
      </c>
      <c r="H1639" s="16">
        <f t="shared" si="25"/>
        <v>0</v>
      </c>
    </row>
    <row r="1640" spans="1:8" ht="13.5" x14ac:dyDescent="0.25">
      <c r="A1640" s="11"/>
      <c r="B1640" s="10">
        <v>44697</v>
      </c>
      <c r="C1640" s="2">
        <v>3.95</v>
      </c>
      <c r="D1640" s="2">
        <v>3.95</v>
      </c>
      <c r="E1640" s="2">
        <v>0</v>
      </c>
      <c r="F1640" s="2">
        <v>0</v>
      </c>
      <c r="G1640" s="2">
        <v>0</v>
      </c>
      <c r="H1640" s="16">
        <f t="shared" si="25"/>
        <v>0</v>
      </c>
    </row>
    <row r="1641" spans="1:8" ht="13.5" x14ac:dyDescent="0.25">
      <c r="A1641" s="11"/>
      <c r="B1641" s="10">
        <v>44698</v>
      </c>
      <c r="C1641" s="2">
        <v>4</v>
      </c>
      <c r="D1641" s="2">
        <v>4</v>
      </c>
      <c r="E1641" s="2">
        <v>18</v>
      </c>
      <c r="F1641" s="2">
        <v>4</v>
      </c>
      <c r="G1641" s="2">
        <v>72</v>
      </c>
      <c r="H1641" s="16">
        <f t="shared" si="25"/>
        <v>1.2658227848101221E-2</v>
      </c>
    </row>
    <row r="1642" spans="1:8" ht="13.5" x14ac:dyDescent="0.25">
      <c r="A1642" s="11"/>
      <c r="B1642" s="10">
        <v>44699</v>
      </c>
      <c r="C1642" s="2">
        <v>4</v>
      </c>
      <c r="D1642" s="2">
        <v>4</v>
      </c>
      <c r="E1642" s="2">
        <v>0</v>
      </c>
      <c r="F1642" s="2">
        <v>0</v>
      </c>
      <c r="G1642" s="2">
        <v>0</v>
      </c>
      <c r="H1642" s="16">
        <f t="shared" si="25"/>
        <v>0</v>
      </c>
    </row>
    <row r="1643" spans="1:8" ht="13.5" x14ac:dyDescent="0.25">
      <c r="A1643" s="11"/>
      <c r="B1643" s="10">
        <v>44700</v>
      </c>
      <c r="C1643" s="2">
        <v>4.18</v>
      </c>
      <c r="D1643" s="2">
        <v>4.18</v>
      </c>
      <c r="E1643" s="2">
        <v>0</v>
      </c>
      <c r="F1643" s="2">
        <v>0</v>
      </c>
      <c r="G1643" s="2">
        <v>0</v>
      </c>
      <c r="H1643" s="16">
        <f t="shared" si="25"/>
        <v>4.4999999999999929E-2</v>
      </c>
    </row>
    <row r="1644" spans="1:8" ht="13.5" x14ac:dyDescent="0.25">
      <c r="A1644" s="11"/>
      <c r="B1644" s="10">
        <v>44701</v>
      </c>
      <c r="C1644" s="2">
        <v>4.18</v>
      </c>
      <c r="D1644" s="2">
        <v>4.18</v>
      </c>
      <c r="E1644" s="2">
        <v>0</v>
      </c>
      <c r="F1644" s="2">
        <v>0</v>
      </c>
      <c r="G1644" s="2">
        <v>0</v>
      </c>
      <c r="H1644" s="16">
        <f t="shared" si="25"/>
        <v>0</v>
      </c>
    </row>
    <row r="1645" spans="1:8" ht="13.5" x14ac:dyDescent="0.25">
      <c r="A1645" s="11"/>
      <c r="B1645" s="10">
        <v>44704</v>
      </c>
      <c r="C1645" s="2">
        <v>4.18</v>
      </c>
      <c r="D1645" s="2">
        <v>4.18</v>
      </c>
      <c r="E1645" s="2">
        <v>0</v>
      </c>
      <c r="F1645" s="2">
        <v>0</v>
      </c>
      <c r="G1645" s="2">
        <v>0</v>
      </c>
      <c r="H1645" s="16">
        <f t="shared" si="25"/>
        <v>0</v>
      </c>
    </row>
    <row r="1646" spans="1:8" ht="13.5" x14ac:dyDescent="0.25">
      <c r="A1646" s="11"/>
      <c r="B1646" s="10">
        <v>44705</v>
      </c>
      <c r="C1646" s="2">
        <v>4.18</v>
      </c>
      <c r="D1646" s="2">
        <v>4.18</v>
      </c>
      <c r="E1646" s="2">
        <v>0</v>
      </c>
      <c r="F1646" s="2">
        <v>0</v>
      </c>
      <c r="G1646" s="2">
        <v>0</v>
      </c>
      <c r="H1646" s="16">
        <f t="shared" si="25"/>
        <v>0</v>
      </c>
    </row>
    <row r="1647" spans="1:8" ht="13.5" x14ac:dyDescent="0.25">
      <c r="A1647" s="11"/>
      <c r="B1647" s="10">
        <v>44706</v>
      </c>
      <c r="C1647" s="2">
        <v>4.18</v>
      </c>
      <c r="D1647" s="2">
        <v>4.18</v>
      </c>
      <c r="E1647" s="2">
        <v>0</v>
      </c>
      <c r="F1647" s="2">
        <v>0</v>
      </c>
      <c r="G1647" s="2">
        <v>0</v>
      </c>
      <c r="H1647" s="16">
        <f t="shared" si="25"/>
        <v>0</v>
      </c>
    </row>
    <row r="1648" spans="1:8" ht="13.5" x14ac:dyDescent="0.25">
      <c r="A1648" s="11"/>
      <c r="B1648" s="10">
        <v>44707</v>
      </c>
      <c r="C1648" s="2">
        <v>4.18</v>
      </c>
      <c r="D1648" s="2">
        <v>4.18</v>
      </c>
      <c r="E1648" s="2">
        <v>0</v>
      </c>
      <c r="F1648" s="2">
        <v>0</v>
      </c>
      <c r="G1648" s="2">
        <v>0</v>
      </c>
      <c r="H1648" s="16">
        <f t="shared" si="25"/>
        <v>0</v>
      </c>
    </row>
    <row r="1649" spans="1:8" ht="13.5" x14ac:dyDescent="0.25">
      <c r="A1649" s="11"/>
      <c r="B1649" s="10">
        <v>44708</v>
      </c>
      <c r="C1649" s="2">
        <v>4.18</v>
      </c>
      <c r="D1649" s="2">
        <v>4.18</v>
      </c>
      <c r="E1649" s="2">
        <v>0</v>
      </c>
      <c r="F1649" s="2">
        <v>0</v>
      </c>
      <c r="G1649" s="2">
        <v>0</v>
      </c>
      <c r="H1649" s="16">
        <f t="shared" si="25"/>
        <v>0</v>
      </c>
    </row>
    <row r="1650" spans="1:8" ht="13.5" x14ac:dyDescent="0.25">
      <c r="A1650" s="11"/>
      <c r="B1650" s="10">
        <v>44711</v>
      </c>
      <c r="C1650" s="2">
        <v>4.18</v>
      </c>
      <c r="D1650" s="2">
        <v>4.18</v>
      </c>
      <c r="E1650" s="2">
        <v>0</v>
      </c>
      <c r="F1650" s="2">
        <v>0</v>
      </c>
      <c r="G1650" s="2">
        <v>0</v>
      </c>
      <c r="H1650" s="16">
        <f t="shared" si="25"/>
        <v>0</v>
      </c>
    </row>
    <row r="1651" spans="1:8" ht="13.5" x14ac:dyDescent="0.25">
      <c r="A1651" s="11"/>
      <c r="B1651" s="10">
        <v>44712</v>
      </c>
      <c r="C1651" s="2">
        <v>4</v>
      </c>
      <c r="D1651" s="2">
        <v>4</v>
      </c>
      <c r="E1651" s="2">
        <v>0</v>
      </c>
      <c r="F1651" s="2">
        <v>0</v>
      </c>
      <c r="G1651" s="2">
        <v>0</v>
      </c>
      <c r="H1651" s="16">
        <f t="shared" si="25"/>
        <v>-4.3062200956937732E-2</v>
      </c>
    </row>
    <row r="1652" spans="1:8" ht="13.5" x14ac:dyDescent="0.25">
      <c r="A1652" s="11"/>
      <c r="B1652" s="10">
        <v>44713</v>
      </c>
      <c r="C1652" s="2">
        <v>3.82</v>
      </c>
      <c r="D1652" s="2">
        <v>3.82</v>
      </c>
      <c r="E1652" s="2">
        <v>0</v>
      </c>
      <c r="F1652" s="2">
        <v>0</v>
      </c>
      <c r="G1652" s="2">
        <v>0</v>
      </c>
      <c r="H1652" s="16">
        <f t="shared" si="25"/>
        <v>-4.500000000000004E-2</v>
      </c>
    </row>
    <row r="1653" spans="1:8" ht="13.5" x14ac:dyDescent="0.25">
      <c r="A1653" s="11"/>
      <c r="B1653" s="10">
        <v>44714</v>
      </c>
      <c r="C1653" s="2">
        <v>3.65</v>
      </c>
      <c r="D1653" s="2">
        <v>3.65</v>
      </c>
      <c r="E1653" s="2">
        <v>0</v>
      </c>
      <c r="F1653" s="2">
        <v>0</v>
      </c>
      <c r="G1653" s="2">
        <v>0</v>
      </c>
      <c r="H1653" s="16">
        <f t="shared" si="25"/>
        <v>-4.4502617801047105E-2</v>
      </c>
    </row>
    <row r="1654" spans="1:8" ht="13.5" x14ac:dyDescent="0.25">
      <c r="A1654" s="11"/>
      <c r="B1654" s="10">
        <v>44715</v>
      </c>
      <c r="C1654" s="2">
        <v>3.65</v>
      </c>
      <c r="D1654" s="2">
        <v>3.65</v>
      </c>
      <c r="E1654" s="2">
        <v>29</v>
      </c>
      <c r="F1654" s="2">
        <v>3.65</v>
      </c>
      <c r="G1654" s="2">
        <v>105.85</v>
      </c>
      <c r="H1654" s="16">
        <f t="shared" si="25"/>
        <v>0</v>
      </c>
    </row>
    <row r="1655" spans="1:8" ht="13.5" x14ac:dyDescent="0.25">
      <c r="A1655" s="11"/>
      <c r="B1655" s="10">
        <v>44718</v>
      </c>
      <c r="C1655" s="2">
        <v>3.49</v>
      </c>
      <c r="D1655" s="2">
        <v>3.49</v>
      </c>
      <c r="E1655" s="2">
        <v>0</v>
      </c>
      <c r="F1655" s="2">
        <v>0</v>
      </c>
      <c r="G1655" s="2">
        <v>0</v>
      </c>
      <c r="H1655" s="16">
        <f t="shared" si="25"/>
        <v>-4.3835616438356081E-2</v>
      </c>
    </row>
    <row r="1656" spans="1:8" ht="13.5" x14ac:dyDescent="0.25">
      <c r="A1656" s="11"/>
      <c r="B1656" s="10">
        <v>44719</v>
      </c>
      <c r="C1656" s="2">
        <v>3.49</v>
      </c>
      <c r="D1656" s="2">
        <v>3.49</v>
      </c>
      <c r="E1656" s="2">
        <v>6</v>
      </c>
      <c r="F1656" s="2">
        <v>3.49</v>
      </c>
      <c r="G1656" s="2">
        <v>20.94</v>
      </c>
      <c r="H1656" s="16">
        <f t="shared" si="25"/>
        <v>0</v>
      </c>
    </row>
    <row r="1657" spans="1:8" ht="13.5" x14ac:dyDescent="0.25">
      <c r="A1657" s="11"/>
      <c r="B1657" s="10">
        <v>44720</v>
      </c>
      <c r="C1657" s="2">
        <v>3.49</v>
      </c>
      <c r="D1657" s="2">
        <v>3.49</v>
      </c>
      <c r="E1657" s="2">
        <v>0</v>
      </c>
      <c r="F1657" s="2">
        <v>0</v>
      </c>
      <c r="G1657" s="2">
        <v>0</v>
      </c>
      <c r="H1657" s="16">
        <f t="shared" si="25"/>
        <v>0</v>
      </c>
    </row>
    <row r="1658" spans="1:8" ht="13.5" x14ac:dyDescent="0.25">
      <c r="A1658" s="11"/>
      <c r="B1658" s="10">
        <v>44721</v>
      </c>
      <c r="C1658" s="2">
        <v>3.62</v>
      </c>
      <c r="D1658" s="2">
        <v>3.62</v>
      </c>
      <c r="E1658" s="2">
        <v>100</v>
      </c>
      <c r="F1658" s="2">
        <v>3.62</v>
      </c>
      <c r="G1658" s="2">
        <v>362</v>
      </c>
      <c r="H1658" s="16">
        <f t="shared" si="25"/>
        <v>3.7249283667621744E-2</v>
      </c>
    </row>
    <row r="1659" spans="1:8" ht="13.5" x14ac:dyDescent="0.25">
      <c r="A1659" s="11"/>
      <c r="B1659" s="10">
        <v>44722</v>
      </c>
      <c r="C1659" s="2">
        <v>3.65</v>
      </c>
      <c r="D1659" s="2">
        <v>3.65</v>
      </c>
      <c r="E1659" s="2">
        <v>19</v>
      </c>
      <c r="F1659" s="2">
        <v>3.65</v>
      </c>
      <c r="G1659" s="2">
        <v>69.349999999999994</v>
      </c>
      <c r="H1659" s="16">
        <f t="shared" si="25"/>
        <v>8.2872928176795039E-3</v>
      </c>
    </row>
    <row r="1660" spans="1:8" ht="13.5" x14ac:dyDescent="0.25">
      <c r="A1660" s="11"/>
      <c r="B1660" s="10">
        <v>44725</v>
      </c>
      <c r="C1660" s="2">
        <v>3.81</v>
      </c>
      <c r="D1660" s="2">
        <v>3.81</v>
      </c>
      <c r="E1660" s="2">
        <v>57</v>
      </c>
      <c r="F1660" s="2">
        <v>3.81</v>
      </c>
      <c r="G1660" s="2">
        <v>217.17</v>
      </c>
      <c r="H1660" s="16">
        <f t="shared" si="25"/>
        <v>4.3835616438356206E-2</v>
      </c>
    </row>
    <row r="1661" spans="1:8" ht="13.5" x14ac:dyDescent="0.25">
      <c r="A1661" s="11"/>
      <c r="B1661" s="10">
        <v>44726</v>
      </c>
      <c r="C1661" s="2">
        <v>3.81</v>
      </c>
      <c r="D1661" s="2">
        <v>3.81</v>
      </c>
      <c r="E1661" s="2">
        <v>0</v>
      </c>
      <c r="F1661" s="2">
        <v>0</v>
      </c>
      <c r="G1661" s="2">
        <v>0</v>
      </c>
      <c r="H1661" s="16">
        <f t="shared" si="25"/>
        <v>0</v>
      </c>
    </row>
    <row r="1662" spans="1:8" ht="13.5" x14ac:dyDescent="0.25">
      <c r="A1662" s="11"/>
      <c r="B1662" s="10">
        <v>44727</v>
      </c>
      <c r="C1662" s="2">
        <v>3.81</v>
      </c>
      <c r="D1662" s="2">
        <v>3.81</v>
      </c>
      <c r="E1662" s="2">
        <v>148</v>
      </c>
      <c r="F1662" s="2">
        <v>3.81</v>
      </c>
      <c r="G1662" s="2">
        <v>563.88</v>
      </c>
      <c r="H1662" s="16">
        <f t="shared" si="25"/>
        <v>0</v>
      </c>
    </row>
    <row r="1663" spans="1:8" ht="13.5" x14ac:dyDescent="0.25">
      <c r="A1663" s="11"/>
      <c r="B1663" s="10">
        <v>44728</v>
      </c>
      <c r="C1663" s="2">
        <v>3.81</v>
      </c>
      <c r="D1663" s="2">
        <v>3.81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1"/>
      <c r="B1664" s="10">
        <v>44729</v>
      </c>
      <c r="C1664" s="2">
        <v>3.65</v>
      </c>
      <c r="D1664" s="2">
        <v>3.65</v>
      </c>
      <c r="E1664" s="2">
        <v>1352</v>
      </c>
      <c r="F1664" s="2">
        <v>3.65</v>
      </c>
      <c r="G1664" s="2">
        <v>4934.8</v>
      </c>
      <c r="H1664" s="16">
        <f t="shared" si="25"/>
        <v>-4.1994750656168013E-2</v>
      </c>
    </row>
    <row r="1665" spans="1:8" ht="13.5" x14ac:dyDescent="0.25">
      <c r="A1665" s="11"/>
      <c r="B1665" s="10">
        <v>44732</v>
      </c>
      <c r="C1665" s="2">
        <v>3.59</v>
      </c>
      <c r="D1665" s="2">
        <v>3.59</v>
      </c>
      <c r="E1665" s="2">
        <v>172</v>
      </c>
      <c r="F1665" s="2">
        <v>3.59</v>
      </c>
      <c r="G1665" s="2">
        <v>617.48</v>
      </c>
      <c r="H1665" s="16">
        <f t="shared" si="25"/>
        <v>-1.6438356164383577E-2</v>
      </c>
    </row>
    <row r="1666" spans="1:8" ht="13.5" x14ac:dyDescent="0.25">
      <c r="A1666" s="11"/>
      <c r="B1666" s="10">
        <v>44733</v>
      </c>
      <c r="C1666" s="2">
        <v>3.59</v>
      </c>
      <c r="D1666" s="2">
        <v>3.59</v>
      </c>
      <c r="E1666" s="2">
        <v>0</v>
      </c>
      <c r="F1666" s="2">
        <v>0</v>
      </c>
      <c r="G1666" s="2">
        <v>0</v>
      </c>
      <c r="H1666" s="16">
        <f t="shared" si="25"/>
        <v>0</v>
      </c>
    </row>
    <row r="1667" spans="1:8" ht="13.5" x14ac:dyDescent="0.25">
      <c r="A1667" s="11"/>
      <c r="B1667" s="10">
        <v>44734</v>
      </c>
      <c r="C1667" s="2">
        <v>3.59</v>
      </c>
      <c r="D1667" s="2">
        <v>3.59</v>
      </c>
      <c r="E1667" s="2">
        <v>0</v>
      </c>
      <c r="F1667" s="2">
        <v>0</v>
      </c>
      <c r="G1667" s="2">
        <v>0</v>
      </c>
      <c r="H1667" s="16">
        <f t="shared" si="25"/>
        <v>0</v>
      </c>
    </row>
    <row r="1668" spans="1:8" ht="13.5" x14ac:dyDescent="0.25">
      <c r="A1668" s="11"/>
      <c r="B1668" s="10">
        <v>44735</v>
      </c>
      <c r="C1668" s="2">
        <v>3.59</v>
      </c>
      <c r="D1668" s="2">
        <v>3.59</v>
      </c>
      <c r="E1668" s="2">
        <v>0</v>
      </c>
      <c r="F1668" s="2">
        <v>0</v>
      </c>
      <c r="G1668" s="2">
        <v>0</v>
      </c>
      <c r="H1668" s="16">
        <f t="shared" si="25"/>
        <v>0</v>
      </c>
    </row>
    <row r="1669" spans="1:8" ht="13.5" x14ac:dyDescent="0.25">
      <c r="A1669" s="11"/>
      <c r="B1669" s="10">
        <v>44736</v>
      </c>
      <c r="C1669" s="2">
        <v>3.59</v>
      </c>
      <c r="D1669" s="2">
        <v>3.59</v>
      </c>
      <c r="E1669" s="2">
        <v>0</v>
      </c>
      <c r="F1669" s="2">
        <v>0</v>
      </c>
      <c r="G1669" s="2">
        <v>0</v>
      </c>
      <c r="H1669" s="16">
        <f t="shared" si="25"/>
        <v>0</v>
      </c>
    </row>
    <row r="1670" spans="1:8" ht="13.5" x14ac:dyDescent="0.25">
      <c r="A1670" s="11"/>
      <c r="B1670" s="10">
        <v>44739</v>
      </c>
      <c r="C1670" s="2">
        <v>3.59</v>
      </c>
      <c r="D1670" s="2">
        <v>3.59</v>
      </c>
      <c r="E1670" s="2">
        <v>0</v>
      </c>
      <c r="F1670" s="2">
        <v>0</v>
      </c>
      <c r="G1670" s="2">
        <v>0</v>
      </c>
      <c r="H1670" s="16">
        <f t="shared" si="25"/>
        <v>0</v>
      </c>
    </row>
    <row r="1671" spans="1:8" ht="13.5" x14ac:dyDescent="0.25">
      <c r="A1671" s="11"/>
      <c r="B1671" s="10">
        <v>44740</v>
      </c>
      <c r="C1671" s="2">
        <v>3.59</v>
      </c>
      <c r="D1671" s="2">
        <v>3.59</v>
      </c>
      <c r="E1671" s="2">
        <v>0</v>
      </c>
      <c r="F1671" s="2">
        <v>0</v>
      </c>
      <c r="G1671" s="2">
        <v>0</v>
      </c>
      <c r="H1671" s="16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3.59</v>
      </c>
      <c r="D1672" s="2">
        <v>3.59</v>
      </c>
      <c r="E1672" s="2">
        <v>0</v>
      </c>
      <c r="F1672" s="2">
        <v>0</v>
      </c>
      <c r="G1672" s="2">
        <v>0</v>
      </c>
      <c r="H1672" s="16">
        <f t="shared" si="26"/>
        <v>0</v>
      </c>
    </row>
    <row r="1673" spans="1:8" ht="13.5" x14ac:dyDescent="0.25">
      <c r="A1673" s="11"/>
      <c r="B1673" s="10">
        <v>44742</v>
      </c>
      <c r="C1673" s="2">
        <v>3.59</v>
      </c>
      <c r="D1673" s="2">
        <v>3.59</v>
      </c>
      <c r="E1673" s="2">
        <v>0</v>
      </c>
      <c r="F1673" s="2">
        <v>0</v>
      </c>
      <c r="G1673" s="2">
        <v>0</v>
      </c>
      <c r="H1673" s="16">
        <f t="shared" si="26"/>
        <v>0</v>
      </c>
    </row>
    <row r="1674" spans="1:8" ht="13.5" x14ac:dyDescent="0.25">
      <c r="A1674" s="11"/>
      <c r="B1674" s="10">
        <v>44743</v>
      </c>
      <c r="C1674" s="2">
        <v>3.59</v>
      </c>
      <c r="D1674" s="2">
        <v>3.59</v>
      </c>
      <c r="E1674" s="2">
        <v>0</v>
      </c>
      <c r="F1674" s="2">
        <v>0</v>
      </c>
      <c r="G1674" s="2">
        <v>0</v>
      </c>
      <c r="H1674" s="16">
        <f t="shared" si="26"/>
        <v>0</v>
      </c>
    </row>
    <row r="1675" spans="1:8" ht="13.5" x14ac:dyDescent="0.25">
      <c r="A1675" s="11"/>
      <c r="B1675" s="10">
        <v>44746</v>
      </c>
      <c r="C1675" s="2">
        <v>3.59</v>
      </c>
      <c r="D1675" s="2">
        <v>3.59</v>
      </c>
      <c r="E1675" s="2">
        <v>0</v>
      </c>
      <c r="F1675" s="2">
        <v>0</v>
      </c>
      <c r="G1675" s="2">
        <v>0</v>
      </c>
      <c r="H1675" s="16">
        <f t="shared" si="26"/>
        <v>0</v>
      </c>
    </row>
    <row r="1676" spans="1:8" ht="13.5" x14ac:dyDescent="0.25">
      <c r="A1676" s="11"/>
      <c r="B1676" s="10">
        <v>44747</v>
      </c>
      <c r="C1676" s="2">
        <v>3.59</v>
      </c>
      <c r="D1676" s="2">
        <v>3.59</v>
      </c>
      <c r="E1676" s="2">
        <v>0</v>
      </c>
      <c r="F1676" s="2">
        <v>0</v>
      </c>
      <c r="G1676" s="2">
        <v>0</v>
      </c>
      <c r="H1676" s="16">
        <f t="shared" si="26"/>
        <v>0</v>
      </c>
    </row>
    <row r="1677" spans="1:8" ht="13.5" x14ac:dyDescent="0.25">
      <c r="A1677" s="11"/>
      <c r="B1677" s="10">
        <v>44748</v>
      </c>
      <c r="C1677" s="2">
        <v>3.59</v>
      </c>
      <c r="D1677" s="2">
        <v>3.59</v>
      </c>
      <c r="E1677" s="2">
        <v>0</v>
      </c>
      <c r="F1677" s="2">
        <v>0</v>
      </c>
      <c r="G1677" s="2">
        <v>0</v>
      </c>
      <c r="H1677" s="16">
        <f t="shared" si="26"/>
        <v>0</v>
      </c>
    </row>
    <row r="1678" spans="1:8" ht="13.5" x14ac:dyDescent="0.25">
      <c r="A1678" s="11"/>
      <c r="B1678" s="10">
        <v>44749</v>
      </c>
      <c r="C1678" s="2">
        <v>3.59</v>
      </c>
      <c r="D1678" s="2">
        <v>3.59</v>
      </c>
      <c r="E1678" s="2">
        <v>0</v>
      </c>
      <c r="F1678" s="2">
        <v>0</v>
      </c>
      <c r="G1678" s="2">
        <v>0</v>
      </c>
      <c r="H1678" s="16">
        <f t="shared" si="26"/>
        <v>0</v>
      </c>
    </row>
    <row r="1679" spans="1:8" ht="13.5" x14ac:dyDescent="0.25">
      <c r="A1679" s="11"/>
      <c r="B1679" s="10">
        <v>44750</v>
      </c>
      <c r="C1679" s="2">
        <v>3.59</v>
      </c>
      <c r="D1679" s="2">
        <v>3.59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1"/>
      <c r="B1680" s="10">
        <v>44753</v>
      </c>
      <c r="C1680" s="2">
        <v>3.59</v>
      </c>
      <c r="D1680" s="2">
        <v>3.59</v>
      </c>
      <c r="E1680" s="2">
        <v>0</v>
      </c>
      <c r="F1680" s="2">
        <v>0</v>
      </c>
      <c r="G1680" s="2">
        <v>0</v>
      </c>
      <c r="H1680" s="16">
        <f t="shared" si="26"/>
        <v>0</v>
      </c>
    </row>
    <row r="1681" spans="1:8" ht="13.5" x14ac:dyDescent="0.25">
      <c r="A1681" s="11"/>
      <c r="B1681" s="10">
        <v>44754</v>
      </c>
      <c r="C1681" s="2">
        <v>3.59</v>
      </c>
      <c r="D1681" s="2">
        <v>3.59</v>
      </c>
      <c r="E1681" s="2">
        <v>0</v>
      </c>
      <c r="F1681" s="2">
        <v>0</v>
      </c>
      <c r="G1681" s="2">
        <v>0</v>
      </c>
      <c r="H1681" s="16">
        <f t="shared" si="26"/>
        <v>0</v>
      </c>
    </row>
    <row r="1682" spans="1:8" ht="13.5" x14ac:dyDescent="0.25">
      <c r="A1682" s="11"/>
      <c r="B1682" s="10">
        <v>44755</v>
      </c>
      <c r="C1682" s="2">
        <v>3.59</v>
      </c>
      <c r="D1682" s="2">
        <v>3.59</v>
      </c>
      <c r="E1682" s="2">
        <v>0</v>
      </c>
      <c r="F1682" s="2">
        <v>0</v>
      </c>
      <c r="G1682" s="2">
        <v>0</v>
      </c>
      <c r="H1682" s="16">
        <f t="shared" si="26"/>
        <v>0</v>
      </c>
    </row>
    <row r="1683" spans="1:8" ht="13.5" x14ac:dyDescent="0.25">
      <c r="A1683" s="11"/>
      <c r="B1683" s="10">
        <v>44756</v>
      </c>
      <c r="C1683" s="2">
        <v>3.59</v>
      </c>
      <c r="D1683" s="2">
        <v>3.59</v>
      </c>
      <c r="E1683" s="2">
        <v>0</v>
      </c>
      <c r="F1683" s="2">
        <v>0</v>
      </c>
      <c r="G1683" s="2">
        <v>0</v>
      </c>
      <c r="H1683" s="16">
        <f t="shared" si="26"/>
        <v>0</v>
      </c>
    </row>
    <row r="1684" spans="1:8" ht="13.5" x14ac:dyDescent="0.25">
      <c r="A1684" s="11"/>
      <c r="B1684" s="10">
        <v>44757</v>
      </c>
      <c r="C1684" s="2">
        <v>3.59</v>
      </c>
      <c r="D1684" s="2">
        <v>3.59</v>
      </c>
      <c r="E1684" s="2">
        <v>0</v>
      </c>
      <c r="F1684" s="2">
        <v>0</v>
      </c>
      <c r="G1684" s="2">
        <v>0</v>
      </c>
      <c r="H1684" s="16">
        <f t="shared" si="26"/>
        <v>0</v>
      </c>
    </row>
    <row r="1685" spans="1:8" ht="13.5" x14ac:dyDescent="0.25">
      <c r="A1685" s="11"/>
      <c r="B1685" s="10">
        <v>44760</v>
      </c>
      <c r="C1685" s="2">
        <v>3.59</v>
      </c>
      <c r="D1685" s="2">
        <v>3.59</v>
      </c>
      <c r="E1685" s="2">
        <v>0</v>
      </c>
      <c r="F1685" s="2">
        <v>0</v>
      </c>
      <c r="G1685" s="2">
        <v>0</v>
      </c>
      <c r="H1685" s="16">
        <f t="shared" si="26"/>
        <v>0</v>
      </c>
    </row>
    <row r="1686" spans="1:8" ht="13.5" x14ac:dyDescent="0.25">
      <c r="A1686" s="11"/>
      <c r="B1686" s="10">
        <v>44761</v>
      </c>
      <c r="C1686" s="2">
        <v>3.59</v>
      </c>
      <c r="D1686" s="2">
        <v>3.59</v>
      </c>
      <c r="E1686" s="2">
        <v>0</v>
      </c>
      <c r="F1686" s="2">
        <v>0</v>
      </c>
      <c r="G1686" s="2">
        <v>0</v>
      </c>
      <c r="H1686" s="16">
        <f t="shared" si="26"/>
        <v>0</v>
      </c>
    </row>
    <row r="1687" spans="1:8" ht="13.5" x14ac:dyDescent="0.25">
      <c r="A1687" s="11"/>
      <c r="B1687" s="10">
        <v>44762</v>
      </c>
      <c r="C1687" s="2">
        <v>3.59</v>
      </c>
      <c r="D1687" s="2">
        <v>3.59</v>
      </c>
      <c r="E1687" s="2">
        <v>0</v>
      </c>
      <c r="F1687" s="2">
        <v>0</v>
      </c>
      <c r="G1687" s="2">
        <v>0</v>
      </c>
      <c r="H1687" s="16">
        <f t="shared" si="26"/>
        <v>0</v>
      </c>
    </row>
    <row r="1688" spans="1:8" ht="13.5" x14ac:dyDescent="0.25">
      <c r="A1688" s="11"/>
      <c r="B1688" s="10">
        <v>44763</v>
      </c>
      <c r="C1688" s="2">
        <v>3.59</v>
      </c>
      <c r="D1688" s="2">
        <v>3.59</v>
      </c>
      <c r="E1688" s="2">
        <v>0</v>
      </c>
      <c r="F1688" s="2">
        <v>0</v>
      </c>
      <c r="G1688" s="2">
        <v>0</v>
      </c>
      <c r="H1688" s="16">
        <f t="shared" si="26"/>
        <v>0</v>
      </c>
    </row>
    <row r="1689" spans="1:8" ht="13.5" x14ac:dyDescent="0.25">
      <c r="A1689" s="11"/>
      <c r="B1689" s="10">
        <v>44764</v>
      </c>
      <c r="C1689" s="2">
        <v>3.59</v>
      </c>
      <c r="D1689" s="2">
        <v>3.59</v>
      </c>
      <c r="E1689" s="2">
        <v>0</v>
      </c>
      <c r="F1689" s="2">
        <v>0</v>
      </c>
      <c r="G1689" s="2">
        <v>0</v>
      </c>
      <c r="H1689" s="16">
        <f t="shared" si="26"/>
        <v>0</v>
      </c>
    </row>
    <row r="1690" spans="1:8" ht="13.5" x14ac:dyDescent="0.25">
      <c r="A1690" s="11"/>
      <c r="B1690" s="10">
        <v>44768</v>
      </c>
      <c r="C1690" s="2">
        <v>3.59</v>
      </c>
      <c r="D1690" s="2">
        <v>3.59</v>
      </c>
      <c r="E1690" s="2">
        <v>0</v>
      </c>
      <c r="F1690" s="2">
        <v>0</v>
      </c>
      <c r="G1690" s="2">
        <v>0</v>
      </c>
      <c r="H1690" s="16">
        <f t="shared" si="26"/>
        <v>0</v>
      </c>
    </row>
    <row r="1691" spans="1:8" ht="13.5" x14ac:dyDescent="0.25">
      <c r="A1691" s="11"/>
      <c r="B1691" s="10">
        <v>44769</v>
      </c>
      <c r="C1691" s="2">
        <v>3.59</v>
      </c>
      <c r="D1691" s="2">
        <v>3.59</v>
      </c>
      <c r="E1691" s="2">
        <v>0</v>
      </c>
      <c r="F1691" s="2">
        <v>0</v>
      </c>
      <c r="G1691" s="2">
        <v>0</v>
      </c>
      <c r="H1691" s="16">
        <f t="shared" si="26"/>
        <v>0</v>
      </c>
    </row>
    <row r="1692" spans="1:8" ht="13.5" x14ac:dyDescent="0.25">
      <c r="A1692" s="11"/>
      <c r="B1692" s="10">
        <v>44770</v>
      </c>
      <c r="C1692" s="2">
        <v>3.59</v>
      </c>
      <c r="D1692" s="2">
        <v>3.59</v>
      </c>
      <c r="E1692" s="2">
        <v>0</v>
      </c>
      <c r="F1692" s="2">
        <v>0</v>
      </c>
      <c r="G1692" s="2">
        <v>0</v>
      </c>
      <c r="H1692" s="16">
        <f t="shared" si="26"/>
        <v>0</v>
      </c>
    </row>
    <row r="1693" spans="1:8" ht="13.5" x14ac:dyDescent="0.25">
      <c r="A1693" s="11"/>
      <c r="B1693" s="10">
        <v>44771</v>
      </c>
      <c r="C1693" s="2">
        <v>3.59</v>
      </c>
      <c r="D1693" s="2">
        <v>3.59</v>
      </c>
      <c r="E1693" s="2">
        <v>0</v>
      </c>
      <c r="F1693" s="2">
        <v>0</v>
      </c>
      <c r="G1693" s="2">
        <v>0</v>
      </c>
      <c r="H1693" s="16">
        <f t="shared" si="26"/>
        <v>0</v>
      </c>
    </row>
    <row r="1694" spans="1:8" ht="13.5" x14ac:dyDescent="0.25">
      <c r="A1694" s="11"/>
      <c r="B1694" s="10">
        <v>44774</v>
      </c>
      <c r="C1694" s="2">
        <v>3.59</v>
      </c>
      <c r="D1694" s="2">
        <v>3.59</v>
      </c>
      <c r="E1694" s="2">
        <v>0</v>
      </c>
      <c r="F1694" s="2">
        <v>0</v>
      </c>
      <c r="G1694" s="2">
        <v>0</v>
      </c>
      <c r="H1694" s="16">
        <f t="shared" si="26"/>
        <v>0</v>
      </c>
    </row>
    <row r="1695" spans="1:8" ht="13.5" x14ac:dyDescent="0.25">
      <c r="A1695" s="11"/>
      <c r="B1695" s="10">
        <v>44775</v>
      </c>
      <c r="C1695" s="2">
        <v>3.59</v>
      </c>
      <c r="D1695" s="2">
        <v>3.59</v>
      </c>
      <c r="E1695" s="2">
        <v>0</v>
      </c>
      <c r="F1695" s="2">
        <v>0</v>
      </c>
      <c r="G1695" s="2">
        <v>0</v>
      </c>
      <c r="H1695" s="16">
        <f t="shared" si="26"/>
        <v>0</v>
      </c>
    </row>
    <row r="1696" spans="1:8" ht="13.5" x14ac:dyDescent="0.25">
      <c r="A1696" s="11"/>
      <c r="B1696" s="10">
        <v>44776</v>
      </c>
      <c r="C1696" s="2">
        <v>3.59</v>
      </c>
      <c r="D1696" s="2">
        <v>3.59</v>
      </c>
      <c r="E1696" s="2">
        <v>0</v>
      </c>
      <c r="F1696" s="2">
        <v>0</v>
      </c>
      <c r="G1696" s="2">
        <v>0</v>
      </c>
      <c r="H1696" s="16">
        <f t="shared" si="26"/>
        <v>0</v>
      </c>
    </row>
    <row r="1697" spans="1:8" ht="13.5" x14ac:dyDescent="0.25">
      <c r="A1697" s="11"/>
      <c r="B1697" s="10">
        <v>44777</v>
      </c>
      <c r="C1697" s="2">
        <v>3.59</v>
      </c>
      <c r="D1697" s="2">
        <v>3.59</v>
      </c>
      <c r="E1697" s="2">
        <v>0</v>
      </c>
      <c r="F1697" s="2">
        <v>0</v>
      </c>
      <c r="G1697" s="2">
        <v>0</v>
      </c>
      <c r="H1697" s="16">
        <f t="shared" si="26"/>
        <v>0</v>
      </c>
    </row>
    <row r="1698" spans="1:8" ht="13.5" x14ac:dyDescent="0.25">
      <c r="A1698" s="11"/>
      <c r="B1698" s="10">
        <v>44778</v>
      </c>
      <c r="C1698" s="2">
        <v>3.59</v>
      </c>
      <c r="D1698" s="2">
        <v>3.59</v>
      </c>
      <c r="E1698" s="2">
        <v>0</v>
      </c>
      <c r="F1698" s="2">
        <v>0</v>
      </c>
      <c r="G1698" s="2">
        <v>0</v>
      </c>
      <c r="H1698" s="16">
        <f t="shared" si="26"/>
        <v>0</v>
      </c>
    </row>
    <row r="1699" spans="1:8" ht="13.5" x14ac:dyDescent="0.25">
      <c r="A1699" s="11"/>
      <c r="B1699" s="10">
        <v>44781</v>
      </c>
      <c r="C1699" s="2">
        <v>3.59</v>
      </c>
      <c r="D1699" s="2">
        <v>3.59</v>
      </c>
      <c r="E1699" s="2">
        <v>0</v>
      </c>
      <c r="F1699" s="2">
        <v>0</v>
      </c>
      <c r="G1699" s="2">
        <v>0</v>
      </c>
      <c r="H1699" s="16">
        <f t="shared" si="26"/>
        <v>0</v>
      </c>
    </row>
    <row r="1700" spans="1:8" ht="13.5" x14ac:dyDescent="0.25">
      <c r="A1700" s="11"/>
      <c r="B1700" s="10">
        <v>44782</v>
      </c>
      <c r="C1700" s="2">
        <v>3.59</v>
      </c>
      <c r="D1700" s="2">
        <v>3.59</v>
      </c>
      <c r="E1700" s="2">
        <v>0</v>
      </c>
      <c r="F1700" s="2">
        <v>0</v>
      </c>
      <c r="G1700" s="2">
        <v>0</v>
      </c>
      <c r="H1700" s="16">
        <f t="shared" si="26"/>
        <v>0</v>
      </c>
    </row>
    <row r="1701" spans="1:8" ht="13.5" x14ac:dyDescent="0.25">
      <c r="A1701" s="11"/>
      <c r="B1701" s="10">
        <v>44783</v>
      </c>
      <c r="C1701" s="2">
        <v>3.59</v>
      </c>
      <c r="D1701" s="2">
        <v>3.59</v>
      </c>
      <c r="E1701" s="2">
        <v>0</v>
      </c>
      <c r="F1701" s="2">
        <v>0</v>
      </c>
      <c r="G1701" s="2">
        <v>0</v>
      </c>
      <c r="H1701" s="16">
        <f t="shared" si="26"/>
        <v>0</v>
      </c>
    </row>
    <row r="1702" spans="1:8" ht="13.5" x14ac:dyDescent="0.25">
      <c r="A1702" s="11"/>
      <c r="B1702" s="10">
        <v>44784</v>
      </c>
      <c r="C1702" s="2">
        <v>3.59</v>
      </c>
      <c r="D1702" s="2">
        <v>3.59</v>
      </c>
      <c r="E1702" s="2">
        <v>0</v>
      </c>
      <c r="F1702" s="2">
        <v>0</v>
      </c>
      <c r="G1702" s="2">
        <v>0</v>
      </c>
      <c r="H1702" s="16">
        <f t="shared" si="26"/>
        <v>0</v>
      </c>
    </row>
    <row r="1703" spans="1:8" ht="13.5" x14ac:dyDescent="0.25">
      <c r="A1703" s="11"/>
      <c r="B1703" s="10">
        <v>44785</v>
      </c>
      <c r="C1703" s="2">
        <v>3.59</v>
      </c>
      <c r="D1703" s="2">
        <v>3.59</v>
      </c>
      <c r="E1703" s="2">
        <v>0</v>
      </c>
      <c r="F1703" s="2">
        <v>0</v>
      </c>
      <c r="G1703" s="2">
        <v>0</v>
      </c>
      <c r="H1703" s="16">
        <f t="shared" si="26"/>
        <v>0</v>
      </c>
    </row>
    <row r="1704" spans="1:8" ht="13.5" x14ac:dyDescent="0.25">
      <c r="A1704" s="11"/>
      <c r="B1704" s="10">
        <v>44788</v>
      </c>
      <c r="C1704" s="2">
        <v>3.59</v>
      </c>
      <c r="D1704" s="2">
        <v>3.59</v>
      </c>
      <c r="E1704" s="2">
        <v>0</v>
      </c>
      <c r="F1704" s="2">
        <v>0</v>
      </c>
      <c r="G1704" s="2">
        <v>0</v>
      </c>
      <c r="H1704" s="16">
        <f t="shared" si="26"/>
        <v>0</v>
      </c>
    </row>
    <row r="1705" spans="1:8" ht="13.5" x14ac:dyDescent="0.25">
      <c r="A1705" s="11"/>
      <c r="B1705" s="10">
        <v>44789</v>
      </c>
      <c r="C1705" s="2">
        <v>3.59</v>
      </c>
      <c r="D1705" s="2">
        <v>3.59</v>
      </c>
      <c r="E1705" s="2">
        <v>0</v>
      </c>
      <c r="F1705" s="2">
        <v>0</v>
      </c>
      <c r="G1705" s="2">
        <v>0</v>
      </c>
      <c r="H1705" s="16">
        <f t="shared" si="26"/>
        <v>0</v>
      </c>
    </row>
    <row r="1706" spans="1:8" ht="13.5" x14ac:dyDescent="0.25">
      <c r="A1706" s="11"/>
      <c r="B1706" s="10">
        <v>44790</v>
      </c>
      <c r="C1706" s="2">
        <v>3.59</v>
      </c>
      <c r="D1706" s="2">
        <v>3.59</v>
      </c>
      <c r="E1706" s="2">
        <v>0</v>
      </c>
      <c r="F1706" s="2">
        <v>0</v>
      </c>
      <c r="G1706" s="2">
        <v>0</v>
      </c>
      <c r="H1706" s="16">
        <f t="shared" si="26"/>
        <v>0</v>
      </c>
    </row>
    <row r="1707" spans="1:8" ht="13.5" x14ac:dyDescent="0.25">
      <c r="A1707" s="11"/>
      <c r="B1707" s="10">
        <v>44791</v>
      </c>
      <c r="C1707" s="2">
        <v>3.59</v>
      </c>
      <c r="D1707" s="2">
        <v>3.59</v>
      </c>
      <c r="E1707" s="2">
        <v>0</v>
      </c>
      <c r="F1707" s="2">
        <v>0</v>
      </c>
      <c r="G1707" s="2">
        <v>0</v>
      </c>
      <c r="H1707" s="16">
        <f t="shared" si="26"/>
        <v>0</v>
      </c>
    </row>
    <row r="1708" spans="1:8" ht="13.5" x14ac:dyDescent="0.25">
      <c r="A1708" s="11"/>
      <c r="B1708" s="10">
        <v>44792</v>
      </c>
      <c r="C1708" s="2">
        <v>3.59</v>
      </c>
      <c r="D1708" s="2">
        <v>3.59</v>
      </c>
      <c r="E1708" s="2">
        <v>0</v>
      </c>
      <c r="F1708" s="2">
        <v>0</v>
      </c>
      <c r="G1708" s="2">
        <v>0</v>
      </c>
      <c r="H1708" s="16">
        <f t="shared" si="26"/>
        <v>0</v>
      </c>
    </row>
    <row r="1709" spans="1:8" ht="13.5" x14ac:dyDescent="0.25">
      <c r="A1709" s="11"/>
      <c r="B1709" s="10">
        <v>44795</v>
      </c>
      <c r="C1709" s="2">
        <v>3.59</v>
      </c>
      <c r="D1709" s="2">
        <v>3.59</v>
      </c>
      <c r="E1709" s="2">
        <v>0</v>
      </c>
      <c r="F1709" s="2">
        <v>0</v>
      </c>
      <c r="G1709" s="2">
        <v>0</v>
      </c>
      <c r="H1709" s="16">
        <f t="shared" si="26"/>
        <v>0</v>
      </c>
    </row>
    <row r="1710" spans="1:8" ht="13.5" x14ac:dyDescent="0.25">
      <c r="A1710" s="11"/>
      <c r="B1710" s="10">
        <v>44796</v>
      </c>
      <c r="C1710" s="2">
        <v>3.59</v>
      </c>
      <c r="D1710" s="2">
        <v>3.59</v>
      </c>
      <c r="E1710" s="2">
        <v>0</v>
      </c>
      <c r="F1710" s="2">
        <v>0</v>
      </c>
      <c r="G1710" s="2">
        <v>0</v>
      </c>
      <c r="H1710" s="16">
        <f t="shared" si="26"/>
        <v>0</v>
      </c>
    </row>
    <row r="1711" spans="1:8" ht="13.5" x14ac:dyDescent="0.25">
      <c r="A1711" s="11"/>
      <c r="B1711" s="10">
        <v>44797</v>
      </c>
      <c r="C1711" s="2">
        <v>3.43</v>
      </c>
      <c r="D1711" s="2">
        <v>3.43</v>
      </c>
      <c r="E1711" s="2">
        <v>0</v>
      </c>
      <c r="F1711" s="2">
        <v>0</v>
      </c>
      <c r="G1711" s="2">
        <v>0</v>
      </c>
      <c r="H1711" s="16">
        <f t="shared" si="26"/>
        <v>-4.4568245125348106E-2</v>
      </c>
    </row>
    <row r="1712" spans="1:8" ht="13.5" x14ac:dyDescent="0.25">
      <c r="A1712" s="11"/>
      <c r="B1712" s="10">
        <v>44798</v>
      </c>
      <c r="C1712" s="2">
        <v>3.28</v>
      </c>
      <c r="D1712" s="2">
        <v>3.28</v>
      </c>
      <c r="E1712" s="2">
        <v>0</v>
      </c>
      <c r="F1712" s="2">
        <v>0</v>
      </c>
      <c r="G1712" s="2">
        <v>0</v>
      </c>
      <c r="H1712" s="16">
        <f t="shared" si="26"/>
        <v>-4.3731778425656079E-2</v>
      </c>
    </row>
    <row r="1713" spans="1:8" ht="13.5" x14ac:dyDescent="0.25">
      <c r="A1713" s="11"/>
      <c r="B1713" s="10">
        <v>44799</v>
      </c>
      <c r="C1713" s="2">
        <v>3.28</v>
      </c>
      <c r="D1713" s="2">
        <v>3.28</v>
      </c>
      <c r="E1713" s="2">
        <v>55</v>
      </c>
      <c r="F1713" s="2">
        <v>3.28</v>
      </c>
      <c r="G1713" s="2">
        <v>180.4</v>
      </c>
      <c r="H1713" s="16">
        <f t="shared" si="26"/>
        <v>0</v>
      </c>
    </row>
    <row r="1714" spans="1:8" ht="13.5" x14ac:dyDescent="0.25">
      <c r="A1714" s="11"/>
      <c r="B1714" s="10">
        <v>44802</v>
      </c>
      <c r="C1714" s="2">
        <v>3.23</v>
      </c>
      <c r="D1714" s="2">
        <v>3.23</v>
      </c>
      <c r="E1714" s="2">
        <v>33</v>
      </c>
      <c r="F1714" s="2">
        <v>3.23</v>
      </c>
      <c r="G1714" s="2">
        <v>106.59</v>
      </c>
      <c r="H1714" s="16">
        <f t="shared" si="26"/>
        <v>-1.5243902439024336E-2</v>
      </c>
    </row>
    <row r="1715" spans="1:8" ht="13.5" x14ac:dyDescent="0.25">
      <c r="A1715" s="11"/>
      <c r="B1715" s="10">
        <v>44803</v>
      </c>
      <c r="C1715" s="2">
        <v>3.22</v>
      </c>
      <c r="D1715" s="2">
        <v>3.22</v>
      </c>
      <c r="E1715" s="2">
        <v>33</v>
      </c>
      <c r="F1715" s="2">
        <v>3.22</v>
      </c>
      <c r="G1715" s="2">
        <v>106.26</v>
      </c>
      <c r="H1715" s="16">
        <f t="shared" si="26"/>
        <v>-3.0959752321980762E-3</v>
      </c>
    </row>
    <row r="1716" spans="1:8" ht="13.5" x14ac:dyDescent="0.25">
      <c r="A1716" s="11"/>
      <c r="B1716" s="10">
        <v>44804</v>
      </c>
      <c r="C1716" s="2">
        <v>3.22</v>
      </c>
      <c r="D1716" s="2">
        <v>3.22</v>
      </c>
      <c r="E1716" s="2">
        <v>0</v>
      </c>
      <c r="F1716" s="2">
        <v>0</v>
      </c>
      <c r="G1716" s="2">
        <v>0</v>
      </c>
      <c r="H1716" s="16">
        <f t="shared" si="26"/>
        <v>0</v>
      </c>
    </row>
    <row r="1717" spans="1:8" ht="13.5" x14ac:dyDescent="0.25">
      <c r="A1717" s="11"/>
      <c r="B1717" s="10">
        <v>44805</v>
      </c>
      <c r="C1717" s="2">
        <v>3.23</v>
      </c>
      <c r="D1717" s="2">
        <v>3.23</v>
      </c>
      <c r="E1717" s="2">
        <v>5</v>
      </c>
      <c r="F1717" s="2">
        <v>3.23</v>
      </c>
      <c r="G1717" s="2">
        <v>16.149999999999999</v>
      </c>
      <c r="H1717" s="16">
        <f t="shared" si="26"/>
        <v>3.1055900621117347E-3</v>
      </c>
    </row>
    <row r="1718" spans="1:8" ht="13.5" x14ac:dyDescent="0.25">
      <c r="A1718" s="11"/>
      <c r="B1718" s="10">
        <v>44806</v>
      </c>
      <c r="C1718" s="2">
        <v>3.37</v>
      </c>
      <c r="D1718" s="2">
        <v>3.37</v>
      </c>
      <c r="E1718" s="2">
        <v>0</v>
      </c>
      <c r="F1718" s="2">
        <v>0</v>
      </c>
      <c r="G1718" s="2">
        <v>0</v>
      </c>
      <c r="H1718" s="16">
        <f t="shared" si="26"/>
        <v>4.3343653250774029E-2</v>
      </c>
    </row>
    <row r="1719" spans="1:8" ht="13.5" x14ac:dyDescent="0.25">
      <c r="A1719" s="11"/>
      <c r="B1719" s="10">
        <v>44809</v>
      </c>
      <c r="C1719" s="2">
        <v>3.52</v>
      </c>
      <c r="D1719" s="2">
        <v>3.52</v>
      </c>
      <c r="E1719" s="2">
        <v>0</v>
      </c>
      <c r="F1719" s="2">
        <v>0</v>
      </c>
      <c r="G1719" s="2">
        <v>0</v>
      </c>
      <c r="H1719" s="16">
        <f t="shared" si="26"/>
        <v>4.4510385756676533E-2</v>
      </c>
    </row>
    <row r="1720" spans="1:8" ht="13.5" x14ac:dyDescent="0.25">
      <c r="A1720" s="11"/>
      <c r="B1720" s="10">
        <v>44810</v>
      </c>
      <c r="C1720" s="2">
        <v>3.59</v>
      </c>
      <c r="D1720" s="2">
        <v>3.59</v>
      </c>
      <c r="E1720" s="2">
        <v>280</v>
      </c>
      <c r="F1720" s="2">
        <v>3.59</v>
      </c>
      <c r="G1720" s="2">
        <v>1005.2</v>
      </c>
      <c r="H1720" s="16">
        <f t="shared" si="26"/>
        <v>1.9886363636363591E-2</v>
      </c>
    </row>
    <row r="1721" spans="1:8" ht="13.5" x14ac:dyDescent="0.25">
      <c r="A1721" s="11"/>
      <c r="B1721" s="10">
        <v>44811</v>
      </c>
      <c r="C1721" s="2">
        <v>3.75</v>
      </c>
      <c r="D1721" s="2">
        <v>3.75</v>
      </c>
      <c r="E1721" s="2">
        <v>0</v>
      </c>
      <c r="F1721" s="2">
        <v>0</v>
      </c>
      <c r="G1721" s="2">
        <v>0</v>
      </c>
      <c r="H1721" s="16">
        <f t="shared" si="26"/>
        <v>4.4568245125348231E-2</v>
      </c>
    </row>
    <row r="1722" spans="1:8" ht="13.5" x14ac:dyDescent="0.25">
      <c r="A1722" s="11"/>
      <c r="B1722" s="10">
        <v>44812</v>
      </c>
      <c r="C1722" s="2">
        <v>3.89</v>
      </c>
      <c r="D1722" s="2">
        <v>3.89</v>
      </c>
      <c r="E1722" s="2">
        <v>34</v>
      </c>
      <c r="F1722" s="2">
        <v>3.89</v>
      </c>
      <c r="G1722" s="2">
        <v>132.26</v>
      </c>
      <c r="H1722" s="16">
        <f t="shared" si="26"/>
        <v>3.7333333333333364E-2</v>
      </c>
    </row>
    <row r="1723" spans="1:8" ht="13.5" x14ac:dyDescent="0.25">
      <c r="A1723" s="11"/>
      <c r="B1723" s="10">
        <v>44813</v>
      </c>
      <c r="C1723" s="2">
        <v>3.89</v>
      </c>
      <c r="D1723" s="2">
        <v>3.89</v>
      </c>
      <c r="E1723" s="2">
        <v>5</v>
      </c>
      <c r="F1723" s="2">
        <v>3.89</v>
      </c>
      <c r="G1723" s="2">
        <v>19.45</v>
      </c>
      <c r="H1723" s="16">
        <f t="shared" si="26"/>
        <v>0</v>
      </c>
    </row>
    <row r="1724" spans="1:8" ht="13.5" x14ac:dyDescent="0.25">
      <c r="A1724" s="11"/>
      <c r="B1724" s="10">
        <v>44816</v>
      </c>
      <c r="C1724" s="2">
        <v>4.0599999999999996</v>
      </c>
      <c r="D1724" s="2">
        <v>4.0599999999999996</v>
      </c>
      <c r="E1724" s="2">
        <v>57</v>
      </c>
      <c r="F1724" s="2">
        <v>4.0599999999999996</v>
      </c>
      <c r="G1724" s="2">
        <v>231.42</v>
      </c>
      <c r="H1724" s="16">
        <f t="shared" si="26"/>
        <v>4.3701799485861045E-2</v>
      </c>
    </row>
    <row r="1725" spans="1:8" ht="13.5" x14ac:dyDescent="0.25">
      <c r="A1725" s="11"/>
      <c r="B1725" s="10">
        <v>44817</v>
      </c>
      <c r="C1725" s="2">
        <v>4.04</v>
      </c>
      <c r="D1725" s="2">
        <v>4.04</v>
      </c>
      <c r="E1725" s="2">
        <v>518</v>
      </c>
      <c r="F1725" s="2">
        <v>4.04</v>
      </c>
      <c r="G1725" s="2">
        <v>2092.7199999999998</v>
      </c>
      <c r="H1725" s="16">
        <f t="shared" si="26"/>
        <v>-4.9261083743841316E-3</v>
      </c>
    </row>
    <row r="1726" spans="1:8" ht="13.5" x14ac:dyDescent="0.25">
      <c r="A1726" s="11"/>
      <c r="B1726" s="10">
        <v>44818</v>
      </c>
      <c r="C1726" s="2">
        <v>4.0999999999999996</v>
      </c>
      <c r="D1726" s="2">
        <v>4.0999999999999996</v>
      </c>
      <c r="E1726" s="2">
        <v>77</v>
      </c>
      <c r="F1726" s="2">
        <v>4.0999999999999996</v>
      </c>
      <c r="G1726" s="2">
        <v>315.7</v>
      </c>
      <c r="H1726" s="16">
        <f t="shared" si="26"/>
        <v>1.4851485148514755E-2</v>
      </c>
    </row>
    <row r="1727" spans="1:8" ht="13.5" x14ac:dyDescent="0.25">
      <c r="A1727" s="11"/>
      <c r="B1727" s="10">
        <v>44819</v>
      </c>
      <c r="C1727" s="2">
        <v>4.1100000000000003</v>
      </c>
      <c r="D1727" s="2">
        <v>4.1100000000000003</v>
      </c>
      <c r="E1727" s="2">
        <v>25</v>
      </c>
      <c r="F1727" s="2">
        <v>4.1100000000000003</v>
      </c>
      <c r="G1727" s="2">
        <v>102.75</v>
      </c>
      <c r="H1727" s="16">
        <f t="shared" si="26"/>
        <v>2.4390243902440672E-3</v>
      </c>
    </row>
    <row r="1728" spans="1:8" ht="13.5" x14ac:dyDescent="0.25">
      <c r="A1728" s="11"/>
      <c r="B1728" s="10">
        <v>44820</v>
      </c>
      <c r="C1728" s="2">
        <v>4.1100000000000003</v>
      </c>
      <c r="D1728" s="2">
        <v>4.1100000000000003</v>
      </c>
      <c r="E1728" s="2">
        <v>0</v>
      </c>
      <c r="F1728" s="2">
        <v>0</v>
      </c>
      <c r="G1728" s="2">
        <v>0</v>
      </c>
      <c r="H1728" s="16">
        <f t="shared" si="26"/>
        <v>0</v>
      </c>
    </row>
    <row r="1729" spans="1:8" ht="13.5" x14ac:dyDescent="0.25">
      <c r="A1729" s="11"/>
      <c r="B1729" s="10">
        <v>44823</v>
      </c>
      <c r="C1729" s="2">
        <v>4.1100000000000003</v>
      </c>
      <c r="D1729" s="2">
        <v>4.1100000000000003</v>
      </c>
      <c r="E1729" s="2">
        <v>0</v>
      </c>
      <c r="F1729" s="2">
        <v>0</v>
      </c>
      <c r="G1729" s="2">
        <v>0</v>
      </c>
      <c r="H1729" s="16">
        <f t="shared" si="26"/>
        <v>0</v>
      </c>
    </row>
    <row r="1730" spans="1:8" ht="13.5" x14ac:dyDescent="0.25">
      <c r="A1730" s="11"/>
      <c r="B1730" s="10">
        <v>44824</v>
      </c>
      <c r="C1730" s="2">
        <v>4.1100000000000003</v>
      </c>
      <c r="D1730" s="2">
        <v>4.1100000000000003</v>
      </c>
      <c r="E1730" s="2">
        <v>0</v>
      </c>
      <c r="F1730" s="2">
        <v>0</v>
      </c>
      <c r="G1730" s="2">
        <v>0</v>
      </c>
      <c r="H1730" s="16">
        <f t="shared" si="26"/>
        <v>0</v>
      </c>
    </row>
    <row r="1731" spans="1:8" ht="13.5" x14ac:dyDescent="0.25">
      <c r="A1731" s="11"/>
      <c r="B1731" s="10">
        <v>44825</v>
      </c>
      <c r="C1731" s="2">
        <v>4.1100000000000003</v>
      </c>
      <c r="D1731" s="2">
        <v>4.1100000000000003</v>
      </c>
      <c r="E1731" s="2">
        <v>0</v>
      </c>
      <c r="F1731" s="2">
        <v>0</v>
      </c>
      <c r="G1731" s="2">
        <v>0</v>
      </c>
      <c r="H1731" s="16">
        <f t="shared" si="26"/>
        <v>0</v>
      </c>
    </row>
    <row r="1732" spans="1:8" ht="13.5" x14ac:dyDescent="0.25">
      <c r="A1732" s="11"/>
      <c r="B1732" s="10">
        <v>44826</v>
      </c>
      <c r="C1732" s="2">
        <v>4.1100000000000003</v>
      </c>
      <c r="D1732" s="2">
        <v>4.1100000000000003</v>
      </c>
      <c r="E1732" s="2">
        <v>0</v>
      </c>
      <c r="F1732" s="2">
        <v>0</v>
      </c>
      <c r="G1732" s="2">
        <v>0</v>
      </c>
      <c r="H1732" s="16">
        <f t="shared" si="26"/>
        <v>0</v>
      </c>
    </row>
    <row r="1733" spans="1:8" ht="13.5" x14ac:dyDescent="0.25">
      <c r="A1733" s="11"/>
      <c r="B1733" s="10">
        <v>44827</v>
      </c>
      <c r="C1733" s="2">
        <v>3.93</v>
      </c>
      <c r="D1733" s="2">
        <v>3.93</v>
      </c>
      <c r="E1733" s="2">
        <v>0</v>
      </c>
      <c r="F1733" s="2">
        <v>0</v>
      </c>
      <c r="G1733" s="2">
        <v>0</v>
      </c>
      <c r="H1733" s="16">
        <f t="shared" si="26"/>
        <v>-4.3795620437956241E-2</v>
      </c>
    </row>
    <row r="1734" spans="1:8" ht="13.5" x14ac:dyDescent="0.25">
      <c r="A1734" s="11"/>
      <c r="B1734" s="10">
        <v>44830</v>
      </c>
      <c r="C1734" s="2">
        <v>3.93</v>
      </c>
      <c r="D1734" s="2">
        <v>3.93</v>
      </c>
      <c r="E1734" s="2">
        <v>0</v>
      </c>
      <c r="F1734" s="2">
        <v>0</v>
      </c>
      <c r="G1734" s="2">
        <v>0</v>
      </c>
      <c r="H1734" s="16">
        <f t="shared" si="26"/>
        <v>0</v>
      </c>
    </row>
    <row r="1735" spans="1:8" ht="13.5" x14ac:dyDescent="0.25">
      <c r="A1735" s="11"/>
      <c r="B1735" s="10">
        <v>44831</v>
      </c>
      <c r="C1735" s="2">
        <v>3.93</v>
      </c>
      <c r="D1735" s="2">
        <v>3.93</v>
      </c>
      <c r="E1735" s="2">
        <v>0</v>
      </c>
      <c r="F1735" s="2">
        <v>0</v>
      </c>
      <c r="G1735" s="2">
        <v>0</v>
      </c>
      <c r="H1735" s="16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3.93</v>
      </c>
      <c r="D1736" s="2">
        <v>3.93</v>
      </c>
      <c r="E1736" s="2">
        <v>0</v>
      </c>
      <c r="F1736" s="2">
        <v>0</v>
      </c>
      <c r="G1736" s="2">
        <v>0</v>
      </c>
      <c r="H1736" s="16">
        <f t="shared" si="27"/>
        <v>0</v>
      </c>
    </row>
    <row r="1737" spans="1:8" ht="13.5" x14ac:dyDescent="0.25">
      <c r="A1737" s="11"/>
      <c r="B1737" s="10">
        <v>44833</v>
      </c>
      <c r="C1737" s="2">
        <v>3.93</v>
      </c>
      <c r="D1737" s="2">
        <v>3.93</v>
      </c>
      <c r="E1737" s="2">
        <v>0</v>
      </c>
      <c r="F1737" s="2">
        <v>0</v>
      </c>
      <c r="G1737" s="2">
        <v>0</v>
      </c>
      <c r="H1737" s="16">
        <f t="shared" si="27"/>
        <v>0</v>
      </c>
    </row>
    <row r="1738" spans="1:8" ht="13.5" x14ac:dyDescent="0.25">
      <c r="A1738" s="11"/>
      <c r="B1738" s="10">
        <v>44834</v>
      </c>
      <c r="C1738" s="2">
        <v>3.93</v>
      </c>
      <c r="D1738" s="2">
        <v>3.93</v>
      </c>
      <c r="E1738" s="2">
        <v>0</v>
      </c>
      <c r="F1738" s="2">
        <v>0</v>
      </c>
      <c r="G1738" s="2">
        <v>0</v>
      </c>
      <c r="H1738" s="16">
        <f t="shared" si="27"/>
        <v>0</v>
      </c>
    </row>
    <row r="1739" spans="1:8" ht="13.5" x14ac:dyDescent="0.25">
      <c r="A1739" s="11"/>
      <c r="B1739" s="10">
        <v>44837</v>
      </c>
      <c r="C1739" s="2">
        <v>3.93</v>
      </c>
      <c r="D1739" s="2">
        <v>3.93</v>
      </c>
      <c r="E1739" s="2">
        <v>5</v>
      </c>
      <c r="F1739" s="2">
        <v>3.93</v>
      </c>
      <c r="G1739" s="2">
        <v>19.649999999999999</v>
      </c>
      <c r="H1739" s="16">
        <f t="shared" si="27"/>
        <v>0</v>
      </c>
    </row>
    <row r="1740" spans="1:8" ht="13.5" x14ac:dyDescent="0.25">
      <c r="A1740" s="11"/>
      <c r="B1740" s="10">
        <v>44838</v>
      </c>
      <c r="C1740" s="2">
        <v>3.93</v>
      </c>
      <c r="D1740" s="2">
        <v>3.93</v>
      </c>
      <c r="E1740" s="2">
        <v>0</v>
      </c>
      <c r="F1740" s="2">
        <v>0</v>
      </c>
      <c r="G1740" s="2">
        <v>0</v>
      </c>
      <c r="H1740" s="16">
        <f t="shared" si="27"/>
        <v>0</v>
      </c>
    </row>
    <row r="1741" spans="1:8" ht="13.5" x14ac:dyDescent="0.25">
      <c r="A1741" s="11"/>
      <c r="B1741" s="10">
        <v>44839</v>
      </c>
      <c r="C1741" s="2">
        <v>3.93</v>
      </c>
      <c r="D1741" s="2">
        <v>3.93</v>
      </c>
      <c r="E1741" s="2">
        <v>0</v>
      </c>
      <c r="F1741" s="2">
        <v>0</v>
      </c>
      <c r="G1741" s="2">
        <v>0</v>
      </c>
      <c r="H1741" s="16">
        <f t="shared" si="27"/>
        <v>0</v>
      </c>
    </row>
    <row r="1742" spans="1:8" ht="13.5" x14ac:dyDescent="0.25">
      <c r="A1742" s="11"/>
      <c r="B1742" s="10">
        <v>44840</v>
      </c>
      <c r="C1742" s="2">
        <v>3.93</v>
      </c>
      <c r="D1742" s="2">
        <v>3.93</v>
      </c>
      <c r="E1742" s="2">
        <v>7</v>
      </c>
      <c r="F1742" s="2">
        <v>3.93</v>
      </c>
      <c r="G1742" s="2">
        <v>27.51</v>
      </c>
      <c r="H1742" s="16">
        <f t="shared" si="27"/>
        <v>0</v>
      </c>
    </row>
    <row r="1743" spans="1:8" ht="13.5" x14ac:dyDescent="0.25">
      <c r="A1743" s="11"/>
      <c r="B1743" s="10">
        <v>44841</v>
      </c>
      <c r="C1743" s="2">
        <v>3.93</v>
      </c>
      <c r="D1743" s="2">
        <v>3.93</v>
      </c>
      <c r="E1743" s="2">
        <v>0</v>
      </c>
      <c r="F1743" s="2">
        <v>0</v>
      </c>
      <c r="G1743" s="2">
        <v>0</v>
      </c>
      <c r="H1743" s="16">
        <f t="shared" si="27"/>
        <v>0</v>
      </c>
    </row>
    <row r="1744" spans="1:8" ht="13.5" x14ac:dyDescent="0.25">
      <c r="A1744" s="11"/>
      <c r="B1744" s="10">
        <v>44844</v>
      </c>
      <c r="C1744" s="2">
        <v>3.93</v>
      </c>
      <c r="D1744" s="2">
        <v>3.93</v>
      </c>
      <c r="E1744" s="2">
        <v>0</v>
      </c>
      <c r="F1744" s="2">
        <v>0</v>
      </c>
      <c r="G1744" s="2">
        <v>0</v>
      </c>
      <c r="H1744" s="16">
        <f t="shared" si="27"/>
        <v>0</v>
      </c>
    </row>
    <row r="1745" spans="1:8" ht="13.5" x14ac:dyDescent="0.25">
      <c r="A1745" s="11"/>
      <c r="B1745" s="10">
        <v>44845</v>
      </c>
      <c r="C1745" s="2">
        <v>3.93</v>
      </c>
      <c r="D1745" s="2">
        <v>3.93</v>
      </c>
      <c r="E1745" s="2">
        <v>7</v>
      </c>
      <c r="F1745" s="2">
        <v>3.93</v>
      </c>
      <c r="G1745" s="2">
        <v>27.51</v>
      </c>
      <c r="H1745" s="16">
        <f t="shared" si="27"/>
        <v>0</v>
      </c>
    </row>
    <row r="1746" spans="1:8" ht="13.5" x14ac:dyDescent="0.25">
      <c r="A1746" s="11"/>
      <c r="B1746" s="10">
        <v>44846</v>
      </c>
      <c r="C1746" s="2">
        <v>4.0999999999999996</v>
      </c>
      <c r="D1746" s="2">
        <v>4.0999999999999996</v>
      </c>
      <c r="E1746" s="2">
        <v>50</v>
      </c>
      <c r="F1746" s="2">
        <v>4.0999999999999996</v>
      </c>
      <c r="G1746" s="2">
        <v>205</v>
      </c>
      <c r="H1746" s="16">
        <f t="shared" si="27"/>
        <v>4.3256997455470604E-2</v>
      </c>
    </row>
    <row r="1747" spans="1:8" ht="13.5" x14ac:dyDescent="0.25">
      <c r="A1747" s="11"/>
      <c r="B1747" s="10">
        <v>44847</v>
      </c>
      <c r="C1747" s="2">
        <v>4.0999999999999996</v>
      </c>
      <c r="D1747" s="2">
        <v>4.0999999999999996</v>
      </c>
      <c r="E1747" s="2">
        <v>0</v>
      </c>
      <c r="F1747" s="2">
        <v>0</v>
      </c>
      <c r="G1747" s="2">
        <v>0</v>
      </c>
      <c r="H1747" s="16">
        <f t="shared" si="27"/>
        <v>0</v>
      </c>
    </row>
    <row r="1748" spans="1:8" ht="13.5" x14ac:dyDescent="0.25">
      <c r="A1748" s="11"/>
      <c r="B1748" s="10">
        <v>44848</v>
      </c>
      <c r="C1748" s="2">
        <v>4.0999999999999996</v>
      </c>
      <c r="D1748" s="2">
        <v>4.0999999999999996</v>
      </c>
      <c r="E1748" s="2">
        <v>10</v>
      </c>
      <c r="F1748" s="2">
        <v>4.0999999999999996</v>
      </c>
      <c r="G1748" s="2">
        <v>41</v>
      </c>
      <c r="H1748" s="16">
        <f t="shared" si="27"/>
        <v>0</v>
      </c>
    </row>
    <row r="1749" spans="1:8" ht="13.5" x14ac:dyDescent="0.25">
      <c r="A1749" s="11"/>
      <c r="B1749" s="10">
        <v>44851</v>
      </c>
      <c r="C1749" s="2">
        <v>4.0999999999999996</v>
      </c>
      <c r="D1749" s="2">
        <v>4.0999999999999996</v>
      </c>
      <c r="E1749" s="2">
        <v>0</v>
      </c>
      <c r="F1749" s="2">
        <v>0</v>
      </c>
      <c r="G1749" s="2">
        <v>0</v>
      </c>
      <c r="H1749" s="16">
        <f t="shared" si="27"/>
        <v>0</v>
      </c>
    </row>
    <row r="1750" spans="1:8" ht="13.5" x14ac:dyDescent="0.25">
      <c r="A1750" s="11"/>
      <c r="B1750" s="10">
        <v>44852</v>
      </c>
      <c r="C1750" s="2">
        <v>4.0999999999999996</v>
      </c>
      <c r="D1750" s="2">
        <v>4.0999999999999996</v>
      </c>
      <c r="E1750" s="2">
        <v>61</v>
      </c>
      <c r="F1750" s="2">
        <v>4.0999999999999996</v>
      </c>
      <c r="G1750" s="2">
        <v>250.1</v>
      </c>
      <c r="H1750" s="16">
        <f t="shared" si="27"/>
        <v>0</v>
      </c>
    </row>
    <row r="1751" spans="1:8" ht="13.5" x14ac:dyDescent="0.25">
      <c r="A1751" s="11"/>
      <c r="B1751" s="10">
        <v>44853</v>
      </c>
      <c r="C1751" s="2">
        <v>4.0999999999999996</v>
      </c>
      <c r="D1751" s="2">
        <v>4.0999999999999996</v>
      </c>
      <c r="E1751" s="2">
        <v>0</v>
      </c>
      <c r="F1751" s="2">
        <v>0</v>
      </c>
      <c r="G1751" s="2">
        <v>0</v>
      </c>
      <c r="H1751" s="16">
        <f t="shared" si="27"/>
        <v>0</v>
      </c>
    </row>
    <row r="1752" spans="1:8" ht="13.5" x14ac:dyDescent="0.25">
      <c r="A1752" s="11"/>
      <c r="B1752" s="10">
        <v>44854</v>
      </c>
      <c r="C1752" s="2">
        <v>4.28</v>
      </c>
      <c r="D1752" s="2">
        <v>4.28</v>
      </c>
      <c r="E1752" s="2">
        <v>100</v>
      </c>
      <c r="F1752" s="2">
        <v>4.28</v>
      </c>
      <c r="G1752" s="2">
        <v>428</v>
      </c>
      <c r="H1752" s="16">
        <f t="shared" si="27"/>
        <v>4.3902439024390394E-2</v>
      </c>
    </row>
    <row r="1753" spans="1:8" ht="13.5" x14ac:dyDescent="0.25">
      <c r="A1753" s="11"/>
      <c r="B1753" s="10">
        <v>44855</v>
      </c>
      <c r="C1753" s="2">
        <v>4.3</v>
      </c>
      <c r="D1753" s="2">
        <v>4.3</v>
      </c>
      <c r="E1753" s="2">
        <v>488</v>
      </c>
      <c r="F1753" s="2">
        <v>4.3</v>
      </c>
      <c r="G1753" s="2">
        <v>2098.4</v>
      </c>
      <c r="H1753" s="16">
        <f t="shared" si="27"/>
        <v>4.6728971962615821E-3</v>
      </c>
    </row>
    <row r="1754" spans="1:8" ht="13.5" x14ac:dyDescent="0.25">
      <c r="A1754" s="11"/>
      <c r="B1754" s="10">
        <v>44858</v>
      </c>
      <c r="C1754" s="2">
        <v>4.34</v>
      </c>
      <c r="D1754" s="2">
        <v>4.34</v>
      </c>
      <c r="E1754" s="2">
        <v>60</v>
      </c>
      <c r="F1754" s="2">
        <v>4.34</v>
      </c>
      <c r="G1754" s="2">
        <v>260.39999999999998</v>
      </c>
      <c r="H1754" s="16">
        <f t="shared" si="27"/>
        <v>9.3023255813953574E-3</v>
      </c>
    </row>
    <row r="1755" spans="1:8" ht="13.5" x14ac:dyDescent="0.25">
      <c r="A1755" s="11"/>
      <c r="B1755" s="10">
        <v>44859</v>
      </c>
      <c r="C1755" s="2">
        <v>4.34</v>
      </c>
      <c r="D1755" s="2">
        <v>4.34</v>
      </c>
      <c r="E1755" s="2">
        <v>0</v>
      </c>
      <c r="F1755" s="2">
        <v>0</v>
      </c>
      <c r="G1755" s="2">
        <v>0</v>
      </c>
      <c r="H1755" s="16">
        <f t="shared" si="27"/>
        <v>0</v>
      </c>
    </row>
    <row r="1756" spans="1:8" ht="13.5" x14ac:dyDescent="0.25">
      <c r="A1756" s="11"/>
      <c r="B1756" s="10">
        <v>44860</v>
      </c>
      <c r="C1756" s="2">
        <v>4.3</v>
      </c>
      <c r="D1756" s="2">
        <v>4.3</v>
      </c>
      <c r="E1756" s="2">
        <v>340</v>
      </c>
      <c r="F1756" s="2">
        <v>4.3</v>
      </c>
      <c r="G1756" s="2">
        <v>1462</v>
      </c>
      <c r="H1756" s="16">
        <f t="shared" si="27"/>
        <v>-9.2165898617511607E-3</v>
      </c>
    </row>
    <row r="1757" spans="1:8" ht="13.5" x14ac:dyDescent="0.25">
      <c r="A1757" s="11"/>
      <c r="B1757" s="10">
        <v>44861</v>
      </c>
      <c r="C1757" s="2">
        <v>4.3</v>
      </c>
      <c r="D1757" s="2">
        <v>4.3</v>
      </c>
      <c r="E1757" s="2">
        <v>0</v>
      </c>
      <c r="F1757" s="2">
        <v>0</v>
      </c>
      <c r="G1757" s="2">
        <v>0</v>
      </c>
      <c r="H1757" s="16">
        <f t="shared" si="27"/>
        <v>0</v>
      </c>
    </row>
    <row r="1758" spans="1:8" ht="13.5" x14ac:dyDescent="0.25">
      <c r="A1758" s="11"/>
      <c r="B1758" s="10">
        <v>44862</v>
      </c>
      <c r="C1758" s="2">
        <v>4.3</v>
      </c>
      <c r="D1758" s="2">
        <v>4.3</v>
      </c>
      <c r="E1758" s="2">
        <v>0</v>
      </c>
      <c r="F1758" s="2">
        <v>0</v>
      </c>
      <c r="G1758" s="2">
        <v>0</v>
      </c>
      <c r="H1758" s="16">
        <f t="shared" si="27"/>
        <v>0</v>
      </c>
    </row>
    <row r="1759" spans="1:8" ht="13.5" x14ac:dyDescent="0.25">
      <c r="A1759" s="11"/>
      <c r="B1759" s="10">
        <v>44865</v>
      </c>
      <c r="C1759" s="2">
        <v>4.3</v>
      </c>
      <c r="D1759" s="2">
        <v>4.3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1"/>
      <c r="B1760" s="10">
        <v>44866</v>
      </c>
      <c r="C1760" s="2">
        <v>4.3</v>
      </c>
      <c r="D1760" s="2">
        <v>4.3</v>
      </c>
      <c r="E1760" s="2">
        <v>0</v>
      </c>
      <c r="F1760" s="2">
        <v>0</v>
      </c>
      <c r="G1760" s="2">
        <v>0</v>
      </c>
      <c r="H1760" s="16">
        <f t="shared" si="27"/>
        <v>0</v>
      </c>
    </row>
    <row r="1761" spans="1:8" ht="13.5" x14ac:dyDescent="0.25">
      <c r="A1761" s="11"/>
      <c r="B1761" s="10">
        <v>44867</v>
      </c>
      <c r="C1761" s="2">
        <v>4.3</v>
      </c>
      <c r="D1761" s="2">
        <v>4.3</v>
      </c>
      <c r="E1761" s="2">
        <v>0</v>
      </c>
      <c r="F1761" s="2">
        <v>0</v>
      </c>
      <c r="G1761" s="2">
        <v>0</v>
      </c>
      <c r="H1761" s="16">
        <f t="shared" si="27"/>
        <v>0</v>
      </c>
    </row>
    <row r="1762" spans="1:8" ht="13.5" x14ac:dyDescent="0.25">
      <c r="A1762" s="11"/>
      <c r="B1762" s="10">
        <v>44868</v>
      </c>
      <c r="C1762" s="2">
        <v>4.3</v>
      </c>
      <c r="D1762" s="2">
        <v>4.3</v>
      </c>
      <c r="E1762" s="2">
        <v>0</v>
      </c>
      <c r="F1762" s="2">
        <v>0</v>
      </c>
      <c r="G1762" s="2">
        <v>0</v>
      </c>
      <c r="H1762" s="16">
        <f t="shared" si="27"/>
        <v>0</v>
      </c>
    </row>
    <row r="1763" spans="1:8" ht="13.5" x14ac:dyDescent="0.25">
      <c r="A1763" s="11"/>
      <c r="B1763" s="10">
        <v>44869</v>
      </c>
      <c r="C1763" s="2">
        <v>4.3</v>
      </c>
      <c r="D1763" s="2">
        <v>4.3</v>
      </c>
      <c r="E1763" s="2">
        <v>0</v>
      </c>
      <c r="F1763" s="2">
        <v>0</v>
      </c>
      <c r="G1763" s="2">
        <v>0</v>
      </c>
      <c r="H1763" s="16">
        <f t="shared" si="27"/>
        <v>0</v>
      </c>
    </row>
    <row r="1764" spans="1:8" ht="13.5" x14ac:dyDescent="0.25">
      <c r="A1764" s="11"/>
      <c r="B1764" s="10">
        <v>44872</v>
      </c>
      <c r="C1764" s="2">
        <v>4.3</v>
      </c>
      <c r="D1764" s="2">
        <v>4.3</v>
      </c>
      <c r="E1764" s="2">
        <v>0</v>
      </c>
      <c r="F1764" s="2">
        <v>0</v>
      </c>
      <c r="G1764" s="2">
        <v>0</v>
      </c>
      <c r="H1764" s="16">
        <f t="shared" si="27"/>
        <v>0</v>
      </c>
    </row>
    <row r="1765" spans="1:8" ht="13.5" x14ac:dyDescent="0.25">
      <c r="A1765" s="11"/>
      <c r="B1765" s="10">
        <v>44873</v>
      </c>
      <c r="C1765" s="2">
        <v>4.3</v>
      </c>
      <c r="D1765" s="2">
        <v>4.3</v>
      </c>
      <c r="E1765" s="2">
        <v>0</v>
      </c>
      <c r="F1765" s="2">
        <v>0</v>
      </c>
      <c r="G1765" s="2">
        <v>0</v>
      </c>
      <c r="H1765" s="16">
        <f t="shared" si="27"/>
        <v>0</v>
      </c>
    </row>
    <row r="1766" spans="1:8" ht="13.5" x14ac:dyDescent="0.25">
      <c r="A1766" s="11"/>
      <c r="B1766" s="10">
        <v>44874</v>
      </c>
      <c r="C1766" s="2">
        <v>4.3</v>
      </c>
      <c r="D1766" s="2">
        <v>4.3</v>
      </c>
      <c r="E1766" s="2">
        <v>0</v>
      </c>
      <c r="F1766" s="2">
        <v>0</v>
      </c>
      <c r="G1766" s="2">
        <v>0</v>
      </c>
      <c r="H1766" s="16">
        <f t="shared" si="27"/>
        <v>0</v>
      </c>
    </row>
    <row r="1767" spans="1:8" ht="13.5" x14ac:dyDescent="0.25">
      <c r="A1767" s="11"/>
      <c r="B1767" s="10">
        <v>44875</v>
      </c>
      <c r="C1767" s="2">
        <v>4.3</v>
      </c>
      <c r="D1767" s="2">
        <v>4.3</v>
      </c>
      <c r="E1767" s="2">
        <v>0</v>
      </c>
      <c r="F1767" s="2">
        <v>0</v>
      </c>
      <c r="G1767" s="2">
        <v>0</v>
      </c>
      <c r="H1767" s="16">
        <f t="shared" si="27"/>
        <v>0</v>
      </c>
    </row>
    <row r="1768" spans="1:8" ht="13.5" x14ac:dyDescent="0.25">
      <c r="A1768" s="11"/>
      <c r="B1768" s="10">
        <v>44876</v>
      </c>
      <c r="C1768" s="2">
        <v>4.3</v>
      </c>
      <c r="D1768" s="2">
        <v>4.3</v>
      </c>
      <c r="E1768" s="2">
        <v>0</v>
      </c>
      <c r="F1768" s="2">
        <v>0</v>
      </c>
      <c r="G1768" s="2">
        <v>0</v>
      </c>
      <c r="H1768" s="16">
        <f t="shared" si="27"/>
        <v>0</v>
      </c>
    </row>
    <row r="1769" spans="1:8" ht="13.5" x14ac:dyDescent="0.25">
      <c r="A1769" s="11"/>
      <c r="B1769" s="10">
        <v>44879</v>
      </c>
      <c r="C1769" s="2">
        <v>4.3</v>
      </c>
      <c r="D1769" s="2">
        <v>4.3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1"/>
      <c r="B1770" s="10">
        <v>44880</v>
      </c>
      <c r="C1770" s="2">
        <v>4.3</v>
      </c>
      <c r="D1770" s="2">
        <v>4.3</v>
      </c>
      <c r="E1770" s="2">
        <v>0</v>
      </c>
      <c r="F1770" s="2">
        <v>0</v>
      </c>
      <c r="G1770" s="2">
        <v>0</v>
      </c>
      <c r="H1770" s="16">
        <f t="shared" si="27"/>
        <v>0</v>
      </c>
    </row>
    <row r="1771" spans="1:8" ht="13.5" x14ac:dyDescent="0.25">
      <c r="A1771" s="11"/>
      <c r="B1771" s="10">
        <v>44881</v>
      </c>
      <c r="C1771" s="2">
        <v>4.3</v>
      </c>
      <c r="D1771" s="2">
        <v>4.3</v>
      </c>
      <c r="E1771" s="2">
        <v>0</v>
      </c>
      <c r="F1771" s="2">
        <v>0</v>
      </c>
      <c r="G1771" s="2">
        <v>0</v>
      </c>
      <c r="H1771" s="16">
        <f t="shared" si="27"/>
        <v>0</v>
      </c>
    </row>
    <row r="1772" spans="1:8" ht="13.5" x14ac:dyDescent="0.25">
      <c r="A1772" s="11"/>
      <c r="B1772" s="10">
        <v>44882</v>
      </c>
      <c r="C1772" s="2">
        <v>4.3</v>
      </c>
      <c r="D1772" s="2">
        <v>4.3</v>
      </c>
      <c r="E1772" s="2">
        <v>0</v>
      </c>
      <c r="F1772" s="2">
        <v>0</v>
      </c>
      <c r="G1772" s="2">
        <v>0</v>
      </c>
      <c r="H1772" s="16">
        <f t="shared" si="27"/>
        <v>0</v>
      </c>
    </row>
    <row r="1773" spans="1:8" ht="13.5" x14ac:dyDescent="0.25">
      <c r="A1773" s="11"/>
      <c r="B1773" s="10">
        <v>44883</v>
      </c>
      <c r="C1773" s="2">
        <v>4.3</v>
      </c>
      <c r="D1773" s="2">
        <v>4.3</v>
      </c>
      <c r="E1773" s="2">
        <v>0</v>
      </c>
      <c r="F1773" s="2">
        <v>0</v>
      </c>
      <c r="G1773" s="2">
        <v>0</v>
      </c>
      <c r="H1773" s="16">
        <f t="shared" si="27"/>
        <v>0</v>
      </c>
    </row>
    <row r="1774" spans="1:8" ht="13.5" x14ac:dyDescent="0.25">
      <c r="A1774" s="11"/>
      <c r="B1774" s="10">
        <v>44886</v>
      </c>
      <c r="C1774" s="2">
        <v>4.3</v>
      </c>
      <c r="D1774" s="2">
        <v>4.3</v>
      </c>
      <c r="E1774" s="2">
        <v>0</v>
      </c>
      <c r="F1774" s="2">
        <v>0</v>
      </c>
      <c r="G1774" s="2">
        <v>0</v>
      </c>
      <c r="H1774" s="16">
        <f t="shared" si="27"/>
        <v>0</v>
      </c>
    </row>
    <row r="1775" spans="1:8" ht="13.5" x14ac:dyDescent="0.25">
      <c r="A1775" s="11"/>
      <c r="B1775" s="10">
        <v>44887</v>
      </c>
      <c r="C1775" s="2">
        <v>4.3</v>
      </c>
      <c r="D1775" s="2">
        <v>4.3</v>
      </c>
      <c r="E1775" s="2">
        <v>0</v>
      </c>
      <c r="F1775" s="2">
        <v>0</v>
      </c>
      <c r="G1775" s="2">
        <v>0</v>
      </c>
      <c r="H1775" s="16">
        <f t="shared" si="27"/>
        <v>0</v>
      </c>
    </row>
    <row r="1776" spans="1:8" ht="13.5" x14ac:dyDescent="0.25">
      <c r="A1776" s="11"/>
      <c r="B1776" s="10">
        <v>44888</v>
      </c>
      <c r="C1776" s="2">
        <v>4.3</v>
      </c>
      <c r="D1776" s="2">
        <v>4.3</v>
      </c>
      <c r="E1776" s="2">
        <v>0</v>
      </c>
      <c r="F1776" s="2">
        <v>0</v>
      </c>
      <c r="G1776" s="2">
        <v>0</v>
      </c>
      <c r="H1776" s="16">
        <f t="shared" si="27"/>
        <v>0</v>
      </c>
    </row>
    <row r="1777" spans="1:8" ht="13.5" x14ac:dyDescent="0.25">
      <c r="A1777" s="11"/>
      <c r="B1777" s="10">
        <v>44889</v>
      </c>
      <c r="C1777" s="2">
        <v>4.3</v>
      </c>
      <c r="D1777" s="2">
        <v>4.3</v>
      </c>
      <c r="E1777" s="2">
        <v>0</v>
      </c>
      <c r="F1777" s="2">
        <v>0</v>
      </c>
      <c r="G1777" s="2">
        <v>0</v>
      </c>
      <c r="H1777" s="16">
        <f t="shared" si="27"/>
        <v>0</v>
      </c>
    </row>
    <row r="1778" spans="1:8" ht="13.5" x14ac:dyDescent="0.25">
      <c r="A1778" s="11"/>
      <c r="B1778" s="10">
        <v>44890</v>
      </c>
      <c r="C1778" s="2">
        <v>4.3</v>
      </c>
      <c r="D1778" s="2">
        <v>4.3</v>
      </c>
      <c r="E1778" s="2">
        <v>0</v>
      </c>
      <c r="F1778" s="2">
        <v>0</v>
      </c>
      <c r="G1778" s="2">
        <v>0</v>
      </c>
      <c r="H1778" s="16">
        <f t="shared" si="27"/>
        <v>0</v>
      </c>
    </row>
    <row r="1779" spans="1:8" ht="13.5" x14ac:dyDescent="0.25">
      <c r="A1779" s="11"/>
      <c r="B1779" s="10">
        <v>44893</v>
      </c>
      <c r="C1779" s="2">
        <v>4.3</v>
      </c>
      <c r="D1779" s="2">
        <v>4.3</v>
      </c>
      <c r="E1779" s="2">
        <v>0</v>
      </c>
      <c r="F1779" s="2">
        <v>0</v>
      </c>
      <c r="G1779" s="2">
        <v>0</v>
      </c>
      <c r="H1779" s="16">
        <f t="shared" si="27"/>
        <v>0</v>
      </c>
    </row>
    <row r="1780" spans="1:8" ht="13.5" x14ac:dyDescent="0.25">
      <c r="A1780" s="11"/>
      <c r="B1780" s="10">
        <v>44894</v>
      </c>
      <c r="C1780" s="2">
        <v>4.3</v>
      </c>
      <c r="D1780" s="2">
        <v>4.3</v>
      </c>
      <c r="E1780" s="2">
        <v>0</v>
      </c>
      <c r="F1780" s="2">
        <v>0</v>
      </c>
      <c r="G1780" s="2">
        <v>0</v>
      </c>
      <c r="H1780" s="16">
        <f t="shared" si="27"/>
        <v>0</v>
      </c>
    </row>
    <row r="1781" spans="1:8" ht="13.5" x14ac:dyDescent="0.25">
      <c r="A1781" s="11"/>
      <c r="B1781" s="10">
        <v>44895</v>
      </c>
      <c r="C1781" s="2">
        <v>4.1100000000000003</v>
      </c>
      <c r="D1781" s="2">
        <v>4.1100000000000003</v>
      </c>
      <c r="E1781" s="2">
        <v>5</v>
      </c>
      <c r="F1781" s="2">
        <v>4.1100000000000003</v>
      </c>
      <c r="G1781" s="2">
        <v>20.55</v>
      </c>
      <c r="H1781" s="16">
        <f t="shared" si="27"/>
        <v>-4.4186046511627795E-2</v>
      </c>
    </row>
    <row r="1782" spans="1:8" ht="13.5" x14ac:dyDescent="0.25">
      <c r="A1782" s="11"/>
      <c r="B1782" s="10">
        <v>44896</v>
      </c>
      <c r="C1782" s="2">
        <v>4.1100000000000003</v>
      </c>
      <c r="D1782" s="2">
        <v>4.1100000000000003</v>
      </c>
      <c r="E1782" s="2">
        <v>0</v>
      </c>
      <c r="F1782" s="2">
        <v>0</v>
      </c>
      <c r="G1782" s="2">
        <v>0</v>
      </c>
      <c r="H1782" s="16">
        <f t="shared" si="27"/>
        <v>0</v>
      </c>
    </row>
    <row r="1783" spans="1:8" ht="13.5" x14ac:dyDescent="0.25">
      <c r="A1783" s="11"/>
      <c r="B1783" s="10">
        <v>44897</v>
      </c>
      <c r="C1783" s="2">
        <v>4.1100000000000003</v>
      </c>
      <c r="D1783" s="2">
        <v>4.1100000000000003</v>
      </c>
      <c r="E1783" s="2">
        <v>0</v>
      </c>
      <c r="F1783" s="2">
        <v>0</v>
      </c>
      <c r="G1783" s="2">
        <v>0</v>
      </c>
      <c r="H1783" s="16">
        <f t="shared" si="27"/>
        <v>0</v>
      </c>
    </row>
    <row r="1784" spans="1:8" ht="13.5" x14ac:dyDescent="0.25">
      <c r="A1784" s="11"/>
      <c r="B1784" s="10">
        <v>44900</v>
      </c>
      <c r="C1784" s="2">
        <v>4.1100000000000003</v>
      </c>
      <c r="D1784" s="2">
        <v>4.1100000000000003</v>
      </c>
      <c r="E1784" s="2">
        <v>0</v>
      </c>
      <c r="F1784" s="2">
        <v>0</v>
      </c>
      <c r="G1784" s="2">
        <v>0</v>
      </c>
      <c r="H1784" s="16">
        <f t="shared" si="27"/>
        <v>0</v>
      </c>
    </row>
    <row r="1785" spans="1:8" ht="13.5" x14ac:dyDescent="0.25">
      <c r="A1785" s="11"/>
      <c r="B1785" s="10">
        <v>44901</v>
      </c>
      <c r="C1785" s="2">
        <v>4.1100000000000003</v>
      </c>
      <c r="D1785" s="2">
        <v>4.1100000000000003</v>
      </c>
      <c r="E1785" s="2">
        <v>0</v>
      </c>
      <c r="F1785" s="2">
        <v>0</v>
      </c>
      <c r="G1785" s="2">
        <v>0</v>
      </c>
      <c r="H1785" s="16">
        <f t="shared" si="27"/>
        <v>0</v>
      </c>
    </row>
    <row r="1786" spans="1:8" ht="13.5" x14ac:dyDescent="0.25">
      <c r="A1786" s="11"/>
      <c r="B1786" s="10">
        <v>44902</v>
      </c>
      <c r="C1786" s="2">
        <v>4.1100000000000003</v>
      </c>
      <c r="D1786" s="2">
        <v>4.1100000000000003</v>
      </c>
      <c r="E1786" s="2">
        <v>0</v>
      </c>
      <c r="F1786" s="2">
        <v>0</v>
      </c>
      <c r="G1786" s="2">
        <v>0</v>
      </c>
      <c r="H1786" s="16">
        <f t="shared" si="27"/>
        <v>0</v>
      </c>
    </row>
    <row r="1787" spans="1:8" ht="13.5" x14ac:dyDescent="0.25">
      <c r="A1787" s="11"/>
      <c r="B1787" s="10">
        <v>44903</v>
      </c>
      <c r="C1787" s="2">
        <v>4.1100000000000003</v>
      </c>
      <c r="D1787" s="2">
        <v>4.1100000000000003</v>
      </c>
      <c r="E1787" s="2">
        <v>0</v>
      </c>
      <c r="F1787" s="2">
        <v>0</v>
      </c>
      <c r="G1787" s="2">
        <v>0</v>
      </c>
      <c r="H1787" s="16">
        <f t="shared" si="27"/>
        <v>0</v>
      </c>
    </row>
    <row r="1788" spans="1:8" ht="13.5" x14ac:dyDescent="0.25">
      <c r="A1788" s="11"/>
      <c r="B1788" s="10">
        <v>44904</v>
      </c>
      <c r="C1788" s="2">
        <v>4.1100000000000003</v>
      </c>
      <c r="D1788" s="2">
        <v>4.1100000000000003</v>
      </c>
      <c r="E1788" s="2">
        <v>0</v>
      </c>
      <c r="F1788" s="2">
        <v>0</v>
      </c>
      <c r="G1788" s="2">
        <v>0</v>
      </c>
      <c r="H1788" s="16">
        <f t="shared" si="27"/>
        <v>0</v>
      </c>
    </row>
    <row r="1789" spans="1:8" ht="13.5" x14ac:dyDescent="0.25">
      <c r="A1789" s="11"/>
      <c r="B1789" s="10">
        <v>44907</v>
      </c>
      <c r="C1789" s="2">
        <v>4.1100000000000003</v>
      </c>
      <c r="D1789" s="2">
        <v>4.1100000000000003</v>
      </c>
      <c r="E1789" s="2">
        <v>0</v>
      </c>
      <c r="F1789" s="2">
        <v>0</v>
      </c>
      <c r="G1789" s="2">
        <v>0</v>
      </c>
      <c r="H1789" s="16">
        <f t="shared" si="27"/>
        <v>0</v>
      </c>
    </row>
    <row r="1790" spans="1:8" ht="13.5" x14ac:dyDescent="0.25">
      <c r="A1790" s="11"/>
      <c r="B1790" s="10">
        <v>44908</v>
      </c>
      <c r="C1790" s="2">
        <v>4.1100000000000003</v>
      </c>
      <c r="D1790" s="2">
        <v>4.1100000000000003</v>
      </c>
      <c r="E1790" s="2">
        <v>0</v>
      </c>
      <c r="F1790" s="2">
        <v>0</v>
      </c>
      <c r="G1790" s="2">
        <v>0</v>
      </c>
      <c r="H1790" s="16">
        <f t="shared" si="27"/>
        <v>0</v>
      </c>
    </row>
    <row r="1791" spans="1:8" ht="13.5" x14ac:dyDescent="0.25">
      <c r="A1791" s="11"/>
      <c r="B1791" s="10">
        <v>44909</v>
      </c>
      <c r="C1791" s="2">
        <v>4.1100000000000003</v>
      </c>
      <c r="D1791" s="2">
        <v>4.1100000000000003</v>
      </c>
      <c r="E1791" s="2">
        <v>0</v>
      </c>
      <c r="F1791" s="2">
        <v>0</v>
      </c>
      <c r="G1791" s="2">
        <v>0</v>
      </c>
      <c r="H1791" s="16">
        <f t="shared" si="27"/>
        <v>0</v>
      </c>
    </row>
    <row r="1792" spans="1:8" ht="13.5" x14ac:dyDescent="0.25">
      <c r="A1792" s="11"/>
      <c r="B1792" s="10">
        <v>44910</v>
      </c>
      <c r="C1792" s="2">
        <v>4.1100000000000003</v>
      </c>
      <c r="D1792" s="2">
        <v>4.1100000000000003</v>
      </c>
      <c r="E1792" s="2">
        <v>0</v>
      </c>
      <c r="F1792" s="2">
        <v>0</v>
      </c>
      <c r="G1792" s="2">
        <v>0</v>
      </c>
      <c r="H1792" s="16">
        <f t="shared" si="27"/>
        <v>0</v>
      </c>
    </row>
    <row r="1793" spans="1:8" ht="13.5" x14ac:dyDescent="0.25">
      <c r="A1793" s="11"/>
      <c r="B1793" s="10">
        <v>44911</v>
      </c>
      <c r="C1793" s="2">
        <v>4.1100000000000003</v>
      </c>
      <c r="D1793" s="2">
        <v>4.1100000000000003</v>
      </c>
      <c r="E1793" s="2">
        <v>0</v>
      </c>
      <c r="F1793" s="2">
        <v>0</v>
      </c>
      <c r="G1793" s="2">
        <v>0</v>
      </c>
      <c r="H1793" s="16">
        <f t="shared" si="27"/>
        <v>0</v>
      </c>
    </row>
    <row r="1794" spans="1:8" ht="13.5" x14ac:dyDescent="0.25">
      <c r="A1794" s="11"/>
      <c r="B1794" s="10">
        <v>44914</v>
      </c>
      <c r="C1794" s="2">
        <v>4.1100000000000003</v>
      </c>
      <c r="D1794" s="2">
        <v>4.1100000000000003</v>
      </c>
      <c r="E1794" s="2">
        <v>0</v>
      </c>
      <c r="F1794" s="2">
        <v>0</v>
      </c>
      <c r="G1794" s="2">
        <v>0</v>
      </c>
      <c r="H1794" s="16">
        <f t="shared" si="27"/>
        <v>0</v>
      </c>
    </row>
    <row r="1795" spans="1:8" ht="13.5" x14ac:dyDescent="0.25">
      <c r="A1795" s="11"/>
      <c r="B1795" s="10">
        <v>44915</v>
      </c>
      <c r="C1795" s="2">
        <v>4.1100000000000003</v>
      </c>
      <c r="D1795" s="2">
        <v>4.1100000000000003</v>
      </c>
      <c r="E1795" s="2">
        <v>0</v>
      </c>
      <c r="F1795" s="2">
        <v>0</v>
      </c>
      <c r="G1795" s="2">
        <v>0</v>
      </c>
      <c r="H1795" s="16">
        <f t="shared" si="27"/>
        <v>0</v>
      </c>
    </row>
    <row r="1796" spans="1:8" ht="13.5" x14ac:dyDescent="0.25">
      <c r="A1796" s="11"/>
      <c r="B1796" s="10">
        <v>44916</v>
      </c>
      <c r="C1796" s="2">
        <v>4.1100000000000003</v>
      </c>
      <c r="D1796" s="2">
        <v>4.1100000000000003</v>
      </c>
      <c r="E1796" s="2">
        <v>0</v>
      </c>
      <c r="F1796" s="2">
        <v>0</v>
      </c>
      <c r="G1796" s="2">
        <v>0</v>
      </c>
      <c r="H1796" s="16">
        <f t="shared" si="27"/>
        <v>0</v>
      </c>
    </row>
    <row r="1797" spans="1:8" ht="13.5" x14ac:dyDescent="0.25">
      <c r="A1797" s="11"/>
      <c r="B1797" s="10">
        <v>44917</v>
      </c>
      <c r="C1797" s="2">
        <v>4.1100000000000003</v>
      </c>
      <c r="D1797" s="2">
        <v>4.1100000000000003</v>
      </c>
      <c r="E1797" s="2">
        <v>0</v>
      </c>
      <c r="F1797" s="2">
        <v>0</v>
      </c>
      <c r="G1797" s="2">
        <v>0</v>
      </c>
      <c r="H1797" s="16">
        <f t="shared" si="27"/>
        <v>0</v>
      </c>
    </row>
    <row r="1798" spans="1:8" ht="13.5" x14ac:dyDescent="0.25">
      <c r="A1798" s="11"/>
      <c r="B1798" s="10">
        <v>44918</v>
      </c>
      <c r="C1798" s="2">
        <v>4.1100000000000003</v>
      </c>
      <c r="D1798" s="2">
        <v>4.1100000000000003</v>
      </c>
      <c r="E1798" s="2">
        <v>0</v>
      </c>
      <c r="F1798" s="2">
        <v>0</v>
      </c>
      <c r="G1798" s="2">
        <v>0</v>
      </c>
      <c r="H1798" s="16">
        <f t="shared" si="27"/>
        <v>0</v>
      </c>
    </row>
    <row r="1799" spans="1:8" ht="13.5" x14ac:dyDescent="0.25">
      <c r="A1799" s="11"/>
      <c r="B1799" s="10">
        <v>44921</v>
      </c>
      <c r="C1799" s="2">
        <v>4.1100000000000003</v>
      </c>
      <c r="D1799" s="2">
        <v>4.1100000000000003</v>
      </c>
      <c r="E1799" s="2">
        <v>0</v>
      </c>
      <c r="F1799" s="2">
        <v>0</v>
      </c>
      <c r="G1799" s="2">
        <v>0</v>
      </c>
      <c r="H1799" s="16">
        <f t="shared" ref="H1799:H1862" si="28">(D1799-D1798)/D1798</f>
        <v>0</v>
      </c>
    </row>
    <row r="1800" spans="1:8" ht="13.5" x14ac:dyDescent="0.25">
      <c r="A1800" s="11"/>
      <c r="B1800" s="10">
        <v>44922</v>
      </c>
      <c r="C1800" s="2">
        <v>4.1100000000000003</v>
      </c>
      <c r="D1800" s="2">
        <v>4.1100000000000003</v>
      </c>
      <c r="E1800" s="2">
        <v>0</v>
      </c>
      <c r="F1800" s="2">
        <v>0</v>
      </c>
      <c r="G1800" s="2">
        <v>0</v>
      </c>
      <c r="H1800" s="16">
        <f t="shared" si="28"/>
        <v>0</v>
      </c>
    </row>
    <row r="1801" spans="1:8" ht="13.5" x14ac:dyDescent="0.25">
      <c r="A1801" s="11"/>
      <c r="B1801" s="10">
        <v>44923</v>
      </c>
      <c r="C1801" s="2">
        <v>4.1100000000000003</v>
      </c>
      <c r="D1801" s="2">
        <v>4.1100000000000003</v>
      </c>
      <c r="E1801" s="2">
        <v>0</v>
      </c>
      <c r="F1801" s="2">
        <v>0</v>
      </c>
      <c r="G1801" s="2">
        <v>0</v>
      </c>
      <c r="H1801" s="16">
        <f t="shared" si="28"/>
        <v>0</v>
      </c>
    </row>
    <row r="1802" spans="1:8" ht="13.5" x14ac:dyDescent="0.25">
      <c r="A1802" s="11"/>
      <c r="B1802" s="10">
        <v>44924</v>
      </c>
      <c r="C1802" s="2">
        <v>4.1100000000000003</v>
      </c>
      <c r="D1802" s="2">
        <v>4.1100000000000003</v>
      </c>
      <c r="E1802" s="2">
        <v>0</v>
      </c>
      <c r="F1802" s="2">
        <v>0</v>
      </c>
      <c r="G1802" s="2">
        <v>0</v>
      </c>
      <c r="H1802" s="16">
        <f t="shared" si="28"/>
        <v>0</v>
      </c>
    </row>
    <row r="1803" spans="1:8" ht="13.5" x14ac:dyDescent="0.25">
      <c r="A1803" s="11"/>
      <c r="B1803" s="10">
        <v>44925</v>
      </c>
      <c r="C1803" s="2">
        <v>4.1100000000000003</v>
      </c>
      <c r="D1803" s="2">
        <v>4.1100000000000003</v>
      </c>
      <c r="E1803" s="2">
        <v>0</v>
      </c>
      <c r="F1803" s="2">
        <v>0</v>
      </c>
      <c r="G1803" s="2">
        <v>0</v>
      </c>
      <c r="H1803" s="16">
        <f t="shared" si="28"/>
        <v>0</v>
      </c>
    </row>
    <row r="1804" spans="1:8" ht="13.5" x14ac:dyDescent="0.25">
      <c r="A1804" s="11"/>
      <c r="B1804" s="10">
        <v>44928</v>
      </c>
      <c r="C1804" s="2">
        <v>4.1100000000000003</v>
      </c>
      <c r="D1804" s="2">
        <v>4.1100000000000003</v>
      </c>
      <c r="E1804" s="2">
        <v>100</v>
      </c>
      <c r="F1804" s="2">
        <v>4.1100000000000003</v>
      </c>
      <c r="G1804" s="2">
        <v>411</v>
      </c>
      <c r="H1804" s="16">
        <f t="shared" si="28"/>
        <v>0</v>
      </c>
    </row>
    <row r="1805" spans="1:8" ht="13.5" x14ac:dyDescent="0.25">
      <c r="A1805" s="11"/>
      <c r="B1805" s="10">
        <v>44929</v>
      </c>
      <c r="C1805" s="2">
        <v>4.1100000000000003</v>
      </c>
      <c r="D1805" s="2">
        <v>4.1100000000000003</v>
      </c>
      <c r="E1805" s="2">
        <v>0</v>
      </c>
      <c r="F1805" s="2">
        <v>0</v>
      </c>
      <c r="G1805" s="2">
        <v>0</v>
      </c>
      <c r="H1805" s="16">
        <f t="shared" si="28"/>
        <v>0</v>
      </c>
    </row>
    <row r="1806" spans="1:8" ht="13.5" x14ac:dyDescent="0.25">
      <c r="A1806" s="11"/>
      <c r="B1806" s="10">
        <v>44930</v>
      </c>
      <c r="C1806" s="2">
        <v>4.1100000000000003</v>
      </c>
      <c r="D1806" s="2">
        <v>4.1100000000000003</v>
      </c>
      <c r="E1806" s="2">
        <v>0</v>
      </c>
      <c r="F1806" s="2">
        <v>0</v>
      </c>
      <c r="G1806" s="2">
        <v>0</v>
      </c>
      <c r="H1806" s="16">
        <f t="shared" si="28"/>
        <v>0</v>
      </c>
    </row>
    <row r="1807" spans="1:8" ht="13.5" x14ac:dyDescent="0.25">
      <c r="A1807" s="11"/>
      <c r="B1807" s="10">
        <v>44931</v>
      </c>
      <c r="C1807" s="2">
        <v>4.1100000000000003</v>
      </c>
      <c r="D1807" s="2">
        <v>4.1100000000000003</v>
      </c>
      <c r="E1807" s="2">
        <v>0</v>
      </c>
      <c r="F1807" s="2">
        <v>0</v>
      </c>
      <c r="G1807" s="2">
        <v>0</v>
      </c>
      <c r="H1807" s="16">
        <f t="shared" si="28"/>
        <v>0</v>
      </c>
    </row>
    <row r="1808" spans="1:8" ht="13.5" x14ac:dyDescent="0.25">
      <c r="A1808" s="11"/>
      <c r="B1808" s="10">
        <v>44932</v>
      </c>
      <c r="C1808" s="2">
        <v>4.1100000000000003</v>
      </c>
      <c r="D1808" s="2">
        <v>4.1100000000000003</v>
      </c>
      <c r="E1808" s="2">
        <v>0</v>
      </c>
      <c r="F1808" s="2">
        <v>0</v>
      </c>
      <c r="G1808" s="2">
        <v>0</v>
      </c>
      <c r="H1808" s="16">
        <f t="shared" si="28"/>
        <v>0</v>
      </c>
    </row>
    <row r="1809" spans="1:8" ht="13.5" x14ac:dyDescent="0.25">
      <c r="A1809" s="11"/>
      <c r="B1809" s="10">
        <v>44935</v>
      </c>
      <c r="C1809" s="2">
        <v>4.1100000000000003</v>
      </c>
      <c r="D1809" s="2">
        <v>4.1100000000000003</v>
      </c>
      <c r="E1809" s="2">
        <v>0</v>
      </c>
      <c r="F1809" s="2">
        <v>0</v>
      </c>
      <c r="G1809" s="2">
        <v>0</v>
      </c>
      <c r="H1809" s="16">
        <f t="shared" si="28"/>
        <v>0</v>
      </c>
    </row>
    <row r="1810" spans="1:8" ht="13.5" x14ac:dyDescent="0.25">
      <c r="A1810" s="11"/>
      <c r="B1810" s="10">
        <v>44936</v>
      </c>
      <c r="C1810" s="2">
        <v>4.1100000000000003</v>
      </c>
      <c r="D1810" s="2">
        <v>4.1100000000000003</v>
      </c>
      <c r="E1810" s="2">
        <v>0</v>
      </c>
      <c r="F1810" s="2">
        <v>0</v>
      </c>
      <c r="G1810" s="2">
        <v>0</v>
      </c>
      <c r="H1810" s="16">
        <f t="shared" si="28"/>
        <v>0</v>
      </c>
    </row>
    <row r="1811" spans="1:8" ht="13.5" x14ac:dyDescent="0.25">
      <c r="A1811" s="11"/>
      <c r="B1811" s="10">
        <v>44937</v>
      </c>
      <c r="C1811" s="2">
        <v>4.12</v>
      </c>
      <c r="D1811" s="2">
        <v>4.12</v>
      </c>
      <c r="E1811" s="2">
        <v>6</v>
      </c>
      <c r="F1811" s="2">
        <v>4.12</v>
      </c>
      <c r="G1811" s="2">
        <v>24.72</v>
      </c>
      <c r="H1811" s="16">
        <f t="shared" si="28"/>
        <v>2.4330900243308483E-3</v>
      </c>
    </row>
    <row r="1812" spans="1:8" ht="13.5" x14ac:dyDescent="0.25">
      <c r="A1812" s="11"/>
      <c r="B1812" s="10">
        <v>44938</v>
      </c>
      <c r="C1812" s="2">
        <v>4.12</v>
      </c>
      <c r="D1812" s="2">
        <v>4.12</v>
      </c>
      <c r="E1812" s="2">
        <v>0</v>
      </c>
      <c r="F1812" s="2">
        <v>0</v>
      </c>
      <c r="G1812" s="2">
        <v>0</v>
      </c>
      <c r="H1812" s="16">
        <f t="shared" si="28"/>
        <v>0</v>
      </c>
    </row>
    <row r="1813" spans="1:8" ht="13.5" x14ac:dyDescent="0.25">
      <c r="A1813" s="11"/>
      <c r="B1813" s="10">
        <v>44939</v>
      </c>
      <c r="C1813" s="2">
        <v>4.12</v>
      </c>
      <c r="D1813" s="2">
        <v>4.12</v>
      </c>
      <c r="E1813" s="2">
        <v>0</v>
      </c>
      <c r="F1813" s="2">
        <v>0</v>
      </c>
      <c r="G1813" s="2">
        <v>0</v>
      </c>
      <c r="H1813" s="16">
        <f t="shared" si="28"/>
        <v>0</v>
      </c>
    </row>
    <row r="1814" spans="1:8" ht="13.5" x14ac:dyDescent="0.25">
      <c r="A1814" s="11"/>
      <c r="B1814" s="10">
        <v>44942</v>
      </c>
      <c r="C1814" s="2">
        <v>4.12</v>
      </c>
      <c r="D1814" s="2">
        <v>4.12</v>
      </c>
      <c r="E1814" s="2">
        <v>0</v>
      </c>
      <c r="F1814" s="2">
        <v>0</v>
      </c>
      <c r="G1814" s="2">
        <v>0</v>
      </c>
      <c r="H1814" s="16">
        <f t="shared" si="28"/>
        <v>0</v>
      </c>
    </row>
    <row r="1815" spans="1:8" ht="13.5" x14ac:dyDescent="0.25">
      <c r="A1815" s="11"/>
      <c r="B1815" s="10">
        <v>44943</v>
      </c>
      <c r="C1815" s="2">
        <v>4.12</v>
      </c>
      <c r="D1815" s="2">
        <v>4.12</v>
      </c>
      <c r="E1815" s="2">
        <v>0</v>
      </c>
      <c r="F1815" s="2">
        <v>0</v>
      </c>
      <c r="G1815" s="2">
        <v>0</v>
      </c>
      <c r="H1815" s="16">
        <f t="shared" si="28"/>
        <v>0</v>
      </c>
    </row>
    <row r="1816" spans="1:8" ht="13.5" x14ac:dyDescent="0.25">
      <c r="A1816" s="11"/>
      <c r="B1816" s="10">
        <v>44944</v>
      </c>
      <c r="C1816" s="2">
        <v>4.12</v>
      </c>
      <c r="D1816" s="2">
        <v>4.12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1"/>
      <c r="B1817" s="10">
        <v>44945</v>
      </c>
      <c r="C1817" s="2">
        <v>4.12</v>
      </c>
      <c r="D1817" s="2">
        <v>4.12</v>
      </c>
      <c r="E1817" s="2">
        <v>0</v>
      </c>
      <c r="F1817" s="2">
        <v>0</v>
      </c>
      <c r="G1817" s="2">
        <v>0</v>
      </c>
      <c r="H1817" s="16">
        <f t="shared" si="28"/>
        <v>0</v>
      </c>
    </row>
    <row r="1818" spans="1:8" ht="13.5" x14ac:dyDescent="0.25">
      <c r="A1818" s="11"/>
      <c r="B1818" s="10">
        <v>44946</v>
      </c>
      <c r="C1818" s="2">
        <v>4.12</v>
      </c>
      <c r="D1818" s="2">
        <v>4.12</v>
      </c>
      <c r="E1818" s="2">
        <v>0</v>
      </c>
      <c r="F1818" s="2">
        <v>0</v>
      </c>
      <c r="G1818" s="2">
        <v>0</v>
      </c>
      <c r="H1818" s="16">
        <f t="shared" si="28"/>
        <v>0</v>
      </c>
    </row>
    <row r="1819" spans="1:8" ht="13.5" x14ac:dyDescent="0.25">
      <c r="A1819" s="11"/>
      <c r="B1819" s="10">
        <v>44949</v>
      </c>
      <c r="C1819" s="2">
        <v>4.12</v>
      </c>
      <c r="D1819" s="2">
        <v>4.12</v>
      </c>
      <c r="E1819" s="2">
        <v>99</v>
      </c>
      <c r="F1819" s="2">
        <v>4.12</v>
      </c>
      <c r="G1819" s="2">
        <v>407.88</v>
      </c>
      <c r="H1819" s="16">
        <f t="shared" si="28"/>
        <v>0</v>
      </c>
    </row>
    <row r="1820" spans="1:8" ht="13.5" x14ac:dyDescent="0.25">
      <c r="A1820" s="11"/>
      <c r="B1820" s="10">
        <v>44950</v>
      </c>
      <c r="C1820" s="2">
        <v>4.2</v>
      </c>
      <c r="D1820" s="2">
        <v>4.2</v>
      </c>
      <c r="E1820" s="2">
        <v>100</v>
      </c>
      <c r="F1820" s="2">
        <v>4.2</v>
      </c>
      <c r="G1820" s="2">
        <v>420</v>
      </c>
      <c r="H1820" s="16">
        <f t="shared" si="28"/>
        <v>1.9417475728155355E-2</v>
      </c>
    </row>
    <row r="1821" spans="1:8" ht="13.5" x14ac:dyDescent="0.25">
      <c r="A1821" s="11"/>
      <c r="B1821" s="10">
        <v>44951</v>
      </c>
      <c r="C1821" s="2">
        <v>4.3</v>
      </c>
      <c r="D1821" s="2">
        <v>4.3</v>
      </c>
      <c r="E1821" s="2">
        <v>106</v>
      </c>
      <c r="F1821" s="2">
        <v>4.3</v>
      </c>
      <c r="G1821" s="2">
        <v>455.8</v>
      </c>
      <c r="H1821" s="16">
        <f t="shared" si="28"/>
        <v>2.3809523809523725E-2</v>
      </c>
    </row>
    <row r="1822" spans="1:8" ht="13.5" x14ac:dyDescent="0.25">
      <c r="A1822" s="11"/>
      <c r="B1822" s="10">
        <v>44952</v>
      </c>
      <c r="C1822" s="2">
        <v>4.3099999999999996</v>
      </c>
      <c r="D1822" s="2">
        <v>4.3099999999999996</v>
      </c>
      <c r="E1822" s="2">
        <v>347</v>
      </c>
      <c r="F1822" s="2">
        <v>4.3099999999999996</v>
      </c>
      <c r="G1822" s="2">
        <v>1495.57</v>
      </c>
      <c r="H1822" s="16">
        <f t="shared" si="28"/>
        <v>2.3255813953487877E-3</v>
      </c>
    </row>
    <row r="1823" spans="1:8" ht="13.5" x14ac:dyDescent="0.25">
      <c r="A1823" s="11"/>
      <c r="B1823" s="10">
        <v>44953</v>
      </c>
      <c r="C1823" s="2">
        <v>4.5</v>
      </c>
      <c r="D1823" s="2">
        <v>4.5</v>
      </c>
      <c r="E1823" s="2">
        <v>5</v>
      </c>
      <c r="F1823" s="2">
        <v>4.5</v>
      </c>
      <c r="G1823" s="2">
        <v>22.5</v>
      </c>
      <c r="H1823" s="16">
        <f t="shared" si="28"/>
        <v>4.4083526682134666E-2</v>
      </c>
    </row>
    <row r="1824" spans="1:8" ht="13.5" x14ac:dyDescent="0.25">
      <c r="A1824" s="11"/>
      <c r="B1824" s="10">
        <v>44956</v>
      </c>
      <c r="C1824" s="2">
        <v>4.5199999999999996</v>
      </c>
      <c r="D1824" s="2">
        <v>4.5199999999999996</v>
      </c>
      <c r="E1824" s="2">
        <v>17</v>
      </c>
      <c r="F1824" s="2">
        <v>4.5199999999999996</v>
      </c>
      <c r="G1824" s="2">
        <v>76.84</v>
      </c>
      <c r="H1824" s="16">
        <f t="shared" si="28"/>
        <v>4.4444444444443499E-3</v>
      </c>
    </row>
    <row r="1825" spans="1:8" ht="13.5" x14ac:dyDescent="0.25">
      <c r="A1825" s="11"/>
      <c r="B1825" s="10">
        <v>44957</v>
      </c>
      <c r="C1825" s="2">
        <v>4.62</v>
      </c>
      <c r="D1825" s="2">
        <v>4.62</v>
      </c>
      <c r="E1825" s="2">
        <v>11</v>
      </c>
      <c r="F1825" s="2">
        <v>4.62</v>
      </c>
      <c r="G1825" s="2">
        <v>50.82</v>
      </c>
      <c r="H1825" s="16">
        <f t="shared" si="28"/>
        <v>2.2123893805309856E-2</v>
      </c>
    </row>
    <row r="1826" spans="1:8" ht="13.5" x14ac:dyDescent="0.25">
      <c r="A1826" s="11"/>
      <c r="B1826" s="10">
        <v>44958</v>
      </c>
      <c r="C1826" s="2">
        <v>4.7300000000000004</v>
      </c>
      <c r="D1826" s="2">
        <v>4.7300000000000004</v>
      </c>
      <c r="E1826" s="2">
        <v>10</v>
      </c>
      <c r="F1826" s="2">
        <v>4.7300000000000004</v>
      </c>
      <c r="G1826" s="2">
        <v>47.3</v>
      </c>
      <c r="H1826" s="16">
        <f t="shared" si="28"/>
        <v>2.3809523809523878E-2</v>
      </c>
    </row>
    <row r="1827" spans="1:8" ht="13.5" x14ac:dyDescent="0.25">
      <c r="A1827" s="11"/>
      <c r="B1827" s="10">
        <v>44959</v>
      </c>
      <c r="C1827" s="2">
        <v>4.82</v>
      </c>
      <c r="D1827" s="2">
        <v>4.82</v>
      </c>
      <c r="E1827" s="2">
        <v>211</v>
      </c>
      <c r="F1827" s="2">
        <v>4.82</v>
      </c>
      <c r="G1827" s="2">
        <v>1017.02</v>
      </c>
      <c r="H1827" s="16">
        <f t="shared" si="28"/>
        <v>1.9027484143763183E-2</v>
      </c>
    </row>
    <row r="1828" spans="1:8" ht="13.5" x14ac:dyDescent="0.25">
      <c r="A1828" s="11"/>
      <c r="B1828" s="10">
        <v>44960</v>
      </c>
      <c r="C1828" s="2">
        <v>5</v>
      </c>
      <c r="D1828" s="2">
        <v>5</v>
      </c>
      <c r="E1828" s="2">
        <v>21</v>
      </c>
      <c r="F1828" s="2">
        <v>5</v>
      </c>
      <c r="G1828" s="2">
        <v>105</v>
      </c>
      <c r="H1828" s="16">
        <f t="shared" si="28"/>
        <v>3.7344398340248899E-2</v>
      </c>
    </row>
    <row r="1829" spans="1:8" ht="13.5" x14ac:dyDescent="0.25">
      <c r="A1829" s="11"/>
      <c r="B1829" s="10">
        <v>44963</v>
      </c>
      <c r="C1829" s="2">
        <v>5.2</v>
      </c>
      <c r="D1829" s="2">
        <v>5.2</v>
      </c>
      <c r="E1829" s="2">
        <v>11</v>
      </c>
      <c r="F1829" s="2">
        <v>5.2</v>
      </c>
      <c r="G1829" s="2">
        <v>57.2</v>
      </c>
      <c r="H1829" s="16">
        <f t="shared" si="28"/>
        <v>4.0000000000000036E-2</v>
      </c>
    </row>
    <row r="1830" spans="1:8" ht="13.5" x14ac:dyDescent="0.25">
      <c r="A1830" s="11"/>
      <c r="B1830" s="10">
        <v>44964</v>
      </c>
      <c r="C1830" s="2">
        <v>5</v>
      </c>
      <c r="D1830" s="2">
        <v>5</v>
      </c>
      <c r="E1830" s="2">
        <v>10</v>
      </c>
      <c r="F1830" s="2">
        <v>5</v>
      </c>
      <c r="G1830" s="2">
        <v>50</v>
      </c>
      <c r="H1830" s="16">
        <f t="shared" si="28"/>
        <v>-3.8461538461538491E-2</v>
      </c>
    </row>
    <row r="1831" spans="1:8" ht="13.5" x14ac:dyDescent="0.25">
      <c r="A1831" s="11"/>
      <c r="B1831" s="10">
        <v>44965</v>
      </c>
      <c r="C1831" s="2">
        <v>5</v>
      </c>
      <c r="D1831" s="2">
        <v>5</v>
      </c>
      <c r="E1831" s="2">
        <v>0</v>
      </c>
      <c r="F1831" s="2">
        <v>0</v>
      </c>
      <c r="G1831" s="2">
        <v>0</v>
      </c>
      <c r="H1831" s="16">
        <f t="shared" si="28"/>
        <v>0</v>
      </c>
    </row>
    <row r="1832" spans="1:8" ht="13.5" x14ac:dyDescent="0.25">
      <c r="A1832" s="11"/>
      <c r="B1832" s="10">
        <v>44966</v>
      </c>
      <c r="C1832" s="2">
        <v>5.15</v>
      </c>
      <c r="D1832" s="2">
        <v>5.15</v>
      </c>
      <c r="E1832" s="2">
        <v>220</v>
      </c>
      <c r="F1832" s="2">
        <v>5.15</v>
      </c>
      <c r="G1832" s="2">
        <v>1133</v>
      </c>
      <c r="H1832" s="16">
        <f t="shared" si="28"/>
        <v>3.0000000000000072E-2</v>
      </c>
    </row>
    <row r="1833" spans="1:8" ht="13.5" x14ac:dyDescent="0.25">
      <c r="A1833" s="11"/>
      <c r="B1833" s="10">
        <v>44967</v>
      </c>
      <c r="C1833" s="2">
        <v>5.38</v>
      </c>
      <c r="D1833" s="2">
        <v>5.38</v>
      </c>
      <c r="E1833" s="2">
        <v>5</v>
      </c>
      <c r="F1833" s="2">
        <v>5.38</v>
      </c>
      <c r="G1833" s="2">
        <v>26.9</v>
      </c>
      <c r="H1833" s="16">
        <f t="shared" si="28"/>
        <v>4.4660194174757188E-2</v>
      </c>
    </row>
    <row r="1834" spans="1:8" ht="13.5" x14ac:dyDescent="0.25">
      <c r="A1834" s="11"/>
      <c r="B1834" s="10">
        <v>44970</v>
      </c>
      <c r="C1834" s="2">
        <v>5.38</v>
      </c>
      <c r="D1834" s="2">
        <v>5.38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1"/>
      <c r="B1835" s="10">
        <v>44971</v>
      </c>
      <c r="C1835" s="2">
        <v>5.38</v>
      </c>
      <c r="D1835" s="2">
        <v>5.38</v>
      </c>
      <c r="E1835" s="2">
        <v>5</v>
      </c>
      <c r="F1835" s="2">
        <v>5.38</v>
      </c>
      <c r="G1835" s="2">
        <v>26.9</v>
      </c>
      <c r="H1835" s="16">
        <f t="shared" si="28"/>
        <v>0</v>
      </c>
    </row>
    <row r="1836" spans="1:8" ht="13.5" x14ac:dyDescent="0.25">
      <c r="A1836" s="11"/>
      <c r="B1836" s="10">
        <v>44972</v>
      </c>
      <c r="C1836" s="2">
        <v>5.38</v>
      </c>
      <c r="D1836" s="2">
        <v>5.38</v>
      </c>
      <c r="E1836" s="2">
        <v>0</v>
      </c>
      <c r="F1836" s="2">
        <v>0</v>
      </c>
      <c r="G1836" s="2">
        <v>0</v>
      </c>
      <c r="H1836" s="16">
        <f t="shared" si="28"/>
        <v>0</v>
      </c>
    </row>
    <row r="1837" spans="1:8" ht="13.5" x14ac:dyDescent="0.25">
      <c r="A1837" s="11"/>
      <c r="B1837" s="10">
        <v>44973</v>
      </c>
      <c r="C1837" s="2">
        <v>5.38</v>
      </c>
      <c r="D1837" s="2">
        <v>5.38</v>
      </c>
      <c r="E1837" s="2">
        <v>0</v>
      </c>
      <c r="F1837" s="2">
        <v>0</v>
      </c>
      <c r="G1837" s="2">
        <v>0</v>
      </c>
      <c r="H1837" s="16">
        <f t="shared" si="28"/>
        <v>0</v>
      </c>
    </row>
    <row r="1838" spans="1:8" ht="13.5" x14ac:dyDescent="0.25">
      <c r="A1838" s="11"/>
      <c r="B1838" s="10">
        <v>44974</v>
      </c>
      <c r="C1838" s="2">
        <v>5.15</v>
      </c>
      <c r="D1838" s="2">
        <v>5.15</v>
      </c>
      <c r="E1838" s="2">
        <v>15</v>
      </c>
      <c r="F1838" s="2">
        <v>5.15</v>
      </c>
      <c r="G1838" s="2">
        <v>77.25</v>
      </c>
      <c r="H1838" s="16">
        <f t="shared" si="28"/>
        <v>-4.2750929368029655E-2</v>
      </c>
    </row>
    <row r="1839" spans="1:8" ht="13.5" x14ac:dyDescent="0.25">
      <c r="A1839" s="11"/>
      <c r="B1839" s="10">
        <v>44977</v>
      </c>
      <c r="C1839" s="2">
        <v>5.14</v>
      </c>
      <c r="D1839" s="2">
        <v>5.14</v>
      </c>
      <c r="E1839" s="2">
        <v>7</v>
      </c>
      <c r="F1839" s="2">
        <v>5.14</v>
      </c>
      <c r="G1839" s="2">
        <v>35.979999999999997</v>
      </c>
      <c r="H1839" s="16">
        <f t="shared" si="28"/>
        <v>-1.9417475728156649E-3</v>
      </c>
    </row>
    <row r="1840" spans="1:8" ht="13.5" x14ac:dyDescent="0.25">
      <c r="A1840" s="11"/>
      <c r="B1840" s="10">
        <v>44978</v>
      </c>
      <c r="C1840" s="2">
        <v>5.14</v>
      </c>
      <c r="D1840" s="2">
        <v>5.14</v>
      </c>
      <c r="E1840" s="2">
        <v>0</v>
      </c>
      <c r="F1840" s="2">
        <v>0</v>
      </c>
      <c r="G1840" s="2">
        <v>0</v>
      </c>
      <c r="H1840" s="16">
        <f t="shared" si="28"/>
        <v>0</v>
      </c>
    </row>
    <row r="1841" spans="1:8" ht="13.5" x14ac:dyDescent="0.25">
      <c r="A1841" s="11"/>
      <c r="B1841" s="10">
        <v>44979</v>
      </c>
      <c r="C1841" s="2">
        <v>5.14</v>
      </c>
      <c r="D1841" s="2">
        <v>5.14</v>
      </c>
      <c r="E1841" s="2">
        <v>0</v>
      </c>
      <c r="F1841" s="2">
        <v>0</v>
      </c>
      <c r="G1841" s="2">
        <v>0</v>
      </c>
      <c r="H1841" s="16">
        <f t="shared" si="28"/>
        <v>0</v>
      </c>
    </row>
    <row r="1842" spans="1:8" ht="13.5" x14ac:dyDescent="0.25">
      <c r="A1842" s="11"/>
      <c r="B1842" s="10">
        <v>44980</v>
      </c>
      <c r="C1842" s="2">
        <v>4.91</v>
      </c>
      <c r="D1842" s="2">
        <v>4.91</v>
      </c>
      <c r="E1842" s="2">
        <v>0</v>
      </c>
      <c r="F1842" s="2">
        <v>0</v>
      </c>
      <c r="G1842" s="2">
        <v>0</v>
      </c>
      <c r="H1842" s="16">
        <f t="shared" si="28"/>
        <v>-4.4747081712062167E-2</v>
      </c>
    </row>
    <row r="1843" spans="1:8" ht="13.5" x14ac:dyDescent="0.25">
      <c r="A1843" s="11"/>
      <c r="B1843" s="10">
        <v>44981</v>
      </c>
      <c r="C1843" s="2">
        <v>4.6900000000000004</v>
      </c>
      <c r="D1843" s="2">
        <v>4.6900000000000004</v>
      </c>
      <c r="E1843" s="2">
        <v>0</v>
      </c>
      <c r="F1843" s="2">
        <v>0</v>
      </c>
      <c r="G1843" s="2">
        <v>0</v>
      </c>
      <c r="H1843" s="16">
        <f t="shared" si="28"/>
        <v>-4.4806517311608909E-2</v>
      </c>
    </row>
    <row r="1844" spans="1:8" ht="13.5" x14ac:dyDescent="0.25">
      <c r="A1844" s="11"/>
      <c r="B1844" s="10">
        <v>44984</v>
      </c>
      <c r="C1844" s="2">
        <v>4.6900000000000004</v>
      </c>
      <c r="D1844" s="2">
        <v>4.6900000000000004</v>
      </c>
      <c r="E1844" s="2">
        <v>0</v>
      </c>
      <c r="F1844" s="2">
        <v>0</v>
      </c>
      <c r="G1844" s="2">
        <v>0</v>
      </c>
      <c r="H1844" s="16">
        <f t="shared" si="28"/>
        <v>0</v>
      </c>
    </row>
    <row r="1845" spans="1:8" ht="13.5" x14ac:dyDescent="0.25">
      <c r="A1845" s="11"/>
      <c r="B1845" s="10">
        <v>44985</v>
      </c>
      <c r="C1845" s="2">
        <v>4.6900000000000004</v>
      </c>
      <c r="D1845" s="2">
        <v>4.6900000000000004</v>
      </c>
      <c r="E1845" s="2">
        <v>0</v>
      </c>
      <c r="F1845" s="2">
        <v>0</v>
      </c>
      <c r="G1845" s="2">
        <v>0</v>
      </c>
      <c r="H1845" s="16">
        <f t="shared" si="28"/>
        <v>0</v>
      </c>
    </row>
    <row r="1846" spans="1:8" ht="13.5" x14ac:dyDescent="0.25">
      <c r="A1846" s="11"/>
      <c r="B1846" s="10">
        <v>44986</v>
      </c>
      <c r="C1846" s="2">
        <v>4.4800000000000004</v>
      </c>
      <c r="D1846" s="2">
        <v>4.4800000000000004</v>
      </c>
      <c r="E1846" s="2">
        <v>0</v>
      </c>
      <c r="F1846" s="2">
        <v>0</v>
      </c>
      <c r="G1846" s="2">
        <v>0</v>
      </c>
      <c r="H1846" s="16">
        <f t="shared" si="28"/>
        <v>-4.4776119402985065E-2</v>
      </c>
    </row>
    <row r="1847" spans="1:8" ht="13.5" x14ac:dyDescent="0.25">
      <c r="A1847" s="11"/>
      <c r="B1847" s="10">
        <v>44987</v>
      </c>
      <c r="C1847" s="2">
        <v>4.3499999999999996</v>
      </c>
      <c r="D1847" s="2">
        <v>4.3499999999999996</v>
      </c>
      <c r="E1847" s="2">
        <v>50</v>
      </c>
      <c r="F1847" s="2">
        <v>4.3499999999999996</v>
      </c>
      <c r="G1847" s="2">
        <v>217.5</v>
      </c>
      <c r="H1847" s="16">
        <f t="shared" si="28"/>
        <v>-2.9017857142857314E-2</v>
      </c>
    </row>
    <row r="1848" spans="1:8" ht="13.5" x14ac:dyDescent="0.25">
      <c r="A1848" s="11"/>
      <c r="B1848" s="10">
        <v>44988</v>
      </c>
      <c r="C1848" s="2">
        <v>4.3499999999999996</v>
      </c>
      <c r="D1848" s="2">
        <v>4.3499999999999996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1"/>
      <c r="B1849" s="10">
        <v>44991</v>
      </c>
      <c r="C1849" s="2">
        <v>4.3499999999999996</v>
      </c>
      <c r="D1849" s="2">
        <v>4.3499999999999996</v>
      </c>
      <c r="E1849" s="2">
        <v>0</v>
      </c>
      <c r="F1849" s="2">
        <v>0</v>
      </c>
      <c r="G1849" s="2">
        <v>0</v>
      </c>
      <c r="H1849" s="16">
        <f t="shared" si="28"/>
        <v>0</v>
      </c>
    </row>
    <row r="1850" spans="1:8" ht="13.5" x14ac:dyDescent="0.25">
      <c r="A1850" s="11"/>
      <c r="B1850" s="10">
        <v>44992</v>
      </c>
      <c r="C1850" s="2">
        <v>4.25</v>
      </c>
      <c r="D1850" s="2">
        <v>4.25</v>
      </c>
      <c r="E1850" s="2">
        <v>50</v>
      </c>
      <c r="F1850" s="2">
        <v>4.25</v>
      </c>
      <c r="G1850" s="2">
        <v>212.5</v>
      </c>
      <c r="H1850" s="16">
        <f t="shared" si="28"/>
        <v>-2.2988505747126357E-2</v>
      </c>
    </row>
    <row r="1851" spans="1:8" ht="13.5" x14ac:dyDescent="0.25">
      <c r="A1851" s="11"/>
      <c r="B1851" s="10">
        <v>44993</v>
      </c>
      <c r="C1851" s="2">
        <v>4.0599999999999996</v>
      </c>
      <c r="D1851" s="2">
        <v>4.0599999999999996</v>
      </c>
      <c r="E1851" s="2">
        <v>0</v>
      </c>
      <c r="F1851" s="2">
        <v>0</v>
      </c>
      <c r="G1851" s="2">
        <v>0</v>
      </c>
      <c r="H1851" s="16">
        <f t="shared" si="28"/>
        <v>-4.4705882352941269E-2</v>
      </c>
    </row>
    <row r="1852" spans="1:8" ht="13.5" x14ac:dyDescent="0.25">
      <c r="A1852" s="11"/>
      <c r="B1852" s="10">
        <v>44994</v>
      </c>
      <c r="C1852" s="2">
        <v>4.0599999999999996</v>
      </c>
      <c r="D1852" s="2">
        <v>4.0599999999999996</v>
      </c>
      <c r="E1852" s="2">
        <v>0</v>
      </c>
      <c r="F1852" s="2">
        <v>0</v>
      </c>
      <c r="G1852" s="2">
        <v>0</v>
      </c>
      <c r="H1852" s="16">
        <f t="shared" si="28"/>
        <v>0</v>
      </c>
    </row>
    <row r="1853" spans="1:8" ht="13.5" x14ac:dyDescent="0.25">
      <c r="A1853" s="11"/>
      <c r="B1853" s="10">
        <v>44995</v>
      </c>
      <c r="C1853" s="2">
        <v>4.01</v>
      </c>
      <c r="D1853" s="2">
        <v>4.01</v>
      </c>
      <c r="E1853" s="2">
        <v>100</v>
      </c>
      <c r="F1853" s="2">
        <v>4.01</v>
      </c>
      <c r="G1853" s="2">
        <v>401</v>
      </c>
      <c r="H1853" s="16">
        <f t="shared" si="28"/>
        <v>-1.2315270935960548E-2</v>
      </c>
    </row>
    <row r="1854" spans="1:8" ht="13.5" x14ac:dyDescent="0.25">
      <c r="A1854" s="11"/>
      <c r="B1854" s="10">
        <v>44998</v>
      </c>
      <c r="C1854" s="2">
        <v>4.01</v>
      </c>
      <c r="D1854" s="2">
        <v>4.01</v>
      </c>
      <c r="E1854" s="2">
        <v>0</v>
      </c>
      <c r="F1854" s="2">
        <v>0</v>
      </c>
      <c r="G1854" s="2">
        <v>0</v>
      </c>
      <c r="H1854" s="16">
        <f t="shared" si="28"/>
        <v>0</v>
      </c>
    </row>
    <row r="1855" spans="1:8" ht="13.5" x14ac:dyDescent="0.25">
      <c r="A1855" s="11"/>
      <c r="B1855" s="10">
        <v>44999</v>
      </c>
      <c r="C1855" s="2">
        <v>4.01</v>
      </c>
      <c r="D1855" s="2">
        <v>4.01</v>
      </c>
      <c r="E1855" s="2">
        <v>0</v>
      </c>
      <c r="F1855" s="2">
        <v>0</v>
      </c>
      <c r="G1855" s="2">
        <v>0</v>
      </c>
      <c r="H1855" s="16">
        <f t="shared" si="28"/>
        <v>0</v>
      </c>
    </row>
    <row r="1856" spans="1:8" ht="13.5" x14ac:dyDescent="0.25">
      <c r="A1856" s="11"/>
      <c r="B1856" s="10">
        <v>45000</v>
      </c>
      <c r="C1856" s="2">
        <v>4.01</v>
      </c>
      <c r="D1856" s="2">
        <v>4.01</v>
      </c>
      <c r="E1856" s="2">
        <v>0</v>
      </c>
      <c r="F1856" s="2">
        <v>0</v>
      </c>
      <c r="G1856" s="2">
        <v>0</v>
      </c>
      <c r="H1856" s="16">
        <f t="shared" si="28"/>
        <v>0</v>
      </c>
    </row>
    <row r="1857" spans="1:8" ht="13.5" x14ac:dyDescent="0.25">
      <c r="A1857" s="11"/>
      <c r="B1857" s="10">
        <v>45001</v>
      </c>
      <c r="C1857" s="2">
        <v>4.01</v>
      </c>
      <c r="D1857" s="2">
        <v>4.01</v>
      </c>
      <c r="E1857" s="2">
        <v>0</v>
      </c>
      <c r="F1857" s="2">
        <v>0</v>
      </c>
      <c r="G1857" s="2">
        <v>0</v>
      </c>
      <c r="H1857" s="16">
        <f t="shared" si="28"/>
        <v>0</v>
      </c>
    </row>
    <row r="1858" spans="1:8" ht="13.5" x14ac:dyDescent="0.25">
      <c r="A1858" s="11"/>
      <c r="B1858" s="10">
        <v>45002</v>
      </c>
      <c r="C1858" s="2">
        <v>3.83</v>
      </c>
      <c r="D1858" s="2">
        <v>3.83</v>
      </c>
      <c r="E1858" s="2">
        <v>0</v>
      </c>
      <c r="F1858" s="2">
        <v>0</v>
      </c>
      <c r="G1858" s="2">
        <v>0</v>
      </c>
      <c r="H1858" s="16">
        <f t="shared" si="28"/>
        <v>-4.488778054862836E-2</v>
      </c>
    </row>
    <row r="1859" spans="1:8" ht="13.5" x14ac:dyDescent="0.25">
      <c r="A1859" s="11"/>
      <c r="B1859" s="10">
        <v>45006</v>
      </c>
      <c r="C1859" s="2">
        <v>3.66</v>
      </c>
      <c r="D1859" s="2">
        <v>3.66</v>
      </c>
      <c r="E1859" s="2">
        <v>0</v>
      </c>
      <c r="F1859" s="2">
        <v>0</v>
      </c>
      <c r="G1859" s="2">
        <v>0</v>
      </c>
      <c r="H1859" s="16">
        <f t="shared" si="28"/>
        <v>-4.4386422976501284E-2</v>
      </c>
    </row>
    <row r="1860" spans="1:8" ht="13.5" x14ac:dyDescent="0.25">
      <c r="A1860" s="11"/>
      <c r="B1860" s="10">
        <v>45007</v>
      </c>
      <c r="C1860" s="2">
        <v>3.5</v>
      </c>
      <c r="D1860" s="2">
        <v>3.5</v>
      </c>
      <c r="E1860" s="2">
        <v>40</v>
      </c>
      <c r="F1860" s="2">
        <v>3.5</v>
      </c>
      <c r="G1860" s="2">
        <v>140</v>
      </c>
      <c r="H1860" s="16">
        <f t="shared" si="28"/>
        <v>-4.3715846994535554E-2</v>
      </c>
    </row>
    <row r="1861" spans="1:8" ht="13.5" x14ac:dyDescent="0.25">
      <c r="A1861" s="11"/>
      <c r="B1861" s="10">
        <v>45008</v>
      </c>
      <c r="C1861" s="2">
        <v>3.5</v>
      </c>
      <c r="D1861" s="2">
        <v>3.5</v>
      </c>
      <c r="E1861" s="2">
        <v>0</v>
      </c>
      <c r="F1861" s="2">
        <v>0</v>
      </c>
      <c r="G1861" s="2">
        <v>0</v>
      </c>
      <c r="H1861" s="16">
        <f t="shared" si="28"/>
        <v>0</v>
      </c>
    </row>
    <row r="1862" spans="1:8" ht="13.5" x14ac:dyDescent="0.25">
      <c r="A1862" s="11"/>
      <c r="B1862" s="10">
        <v>45009</v>
      </c>
      <c r="C1862" s="2">
        <v>3.5</v>
      </c>
      <c r="D1862" s="2">
        <v>3.5</v>
      </c>
      <c r="E1862" s="2">
        <v>0</v>
      </c>
      <c r="F1862" s="2">
        <v>0</v>
      </c>
      <c r="G1862" s="2">
        <v>0</v>
      </c>
      <c r="H1862" s="16">
        <f t="shared" si="28"/>
        <v>0</v>
      </c>
    </row>
    <row r="1863" spans="1:8" ht="13.5" x14ac:dyDescent="0.25">
      <c r="A1863" s="11"/>
      <c r="B1863" s="10">
        <v>45012</v>
      </c>
      <c r="C1863" s="2">
        <v>3.5</v>
      </c>
      <c r="D1863" s="2">
        <v>3.5</v>
      </c>
      <c r="E1863" s="2">
        <v>0</v>
      </c>
      <c r="F1863" s="2">
        <v>0</v>
      </c>
      <c r="G1863" s="2">
        <v>0</v>
      </c>
      <c r="H1863" s="16">
        <f t="shared" ref="H1863:H1926" si="29">(D1863-D1862)/D1862</f>
        <v>0</v>
      </c>
    </row>
    <row r="1864" spans="1:8" ht="13.5" x14ac:dyDescent="0.25">
      <c r="A1864" s="11"/>
      <c r="B1864" s="10">
        <v>45013</v>
      </c>
      <c r="C1864" s="2">
        <v>3.35</v>
      </c>
      <c r="D1864" s="2">
        <v>3.35</v>
      </c>
      <c r="E1864" s="2">
        <v>15</v>
      </c>
      <c r="F1864" s="2">
        <v>3.35</v>
      </c>
      <c r="G1864" s="2">
        <v>50.25</v>
      </c>
      <c r="H1864" s="16">
        <f t="shared" si="29"/>
        <v>-4.285714285714283E-2</v>
      </c>
    </row>
    <row r="1865" spans="1:8" ht="13.5" x14ac:dyDescent="0.25">
      <c r="A1865" s="11"/>
      <c r="B1865" s="10">
        <v>45014</v>
      </c>
      <c r="C1865" s="2">
        <v>3.35</v>
      </c>
      <c r="D1865" s="2">
        <v>3.35</v>
      </c>
      <c r="E1865" s="2">
        <v>0</v>
      </c>
      <c r="F1865" s="2">
        <v>0</v>
      </c>
      <c r="G1865" s="2">
        <v>0</v>
      </c>
      <c r="H1865" s="16">
        <f t="shared" si="29"/>
        <v>0</v>
      </c>
    </row>
    <row r="1866" spans="1:8" ht="13.5" x14ac:dyDescent="0.25">
      <c r="A1866" s="11"/>
      <c r="B1866" s="10">
        <v>45015</v>
      </c>
      <c r="C1866" s="2">
        <v>3.35</v>
      </c>
      <c r="D1866" s="2">
        <v>3.35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1"/>
      <c r="B1867" s="10">
        <v>45016</v>
      </c>
      <c r="C1867" s="2">
        <v>3.35</v>
      </c>
      <c r="D1867" s="2">
        <v>3.35</v>
      </c>
      <c r="E1867" s="2">
        <v>0</v>
      </c>
      <c r="F1867" s="2">
        <v>0</v>
      </c>
      <c r="G1867" s="2">
        <v>0</v>
      </c>
      <c r="H1867" s="16">
        <f t="shared" si="29"/>
        <v>0</v>
      </c>
    </row>
    <row r="1868" spans="1:8" ht="13.5" x14ac:dyDescent="0.25">
      <c r="A1868" s="11"/>
      <c r="B1868" s="10">
        <v>45019</v>
      </c>
      <c r="C1868" s="2">
        <v>3.35</v>
      </c>
      <c r="D1868" s="2">
        <v>3.35</v>
      </c>
      <c r="E1868" s="2">
        <v>0</v>
      </c>
      <c r="F1868" s="2">
        <v>0</v>
      </c>
      <c r="G1868" s="2">
        <v>0</v>
      </c>
      <c r="H1868" s="16">
        <f t="shared" si="29"/>
        <v>0</v>
      </c>
    </row>
    <row r="1869" spans="1:8" ht="13.5" x14ac:dyDescent="0.25">
      <c r="A1869" s="11"/>
      <c r="B1869" s="10">
        <v>45020</v>
      </c>
      <c r="C1869" s="2">
        <v>3.35</v>
      </c>
      <c r="D1869" s="2">
        <v>3.35</v>
      </c>
      <c r="E1869" s="2">
        <v>0</v>
      </c>
      <c r="F1869" s="2">
        <v>0</v>
      </c>
      <c r="G1869" s="2">
        <v>0</v>
      </c>
      <c r="H1869" s="16">
        <f t="shared" si="29"/>
        <v>0</v>
      </c>
    </row>
    <row r="1870" spans="1:8" ht="13.5" x14ac:dyDescent="0.25">
      <c r="A1870" s="11"/>
      <c r="B1870" s="10">
        <v>45021</v>
      </c>
      <c r="C1870" s="2">
        <v>3.35</v>
      </c>
      <c r="D1870" s="2">
        <v>3.35</v>
      </c>
      <c r="E1870" s="2">
        <v>0</v>
      </c>
      <c r="F1870" s="2">
        <v>0</v>
      </c>
      <c r="G1870" s="2">
        <v>0</v>
      </c>
      <c r="H1870" s="16">
        <f t="shared" si="29"/>
        <v>0</v>
      </c>
    </row>
    <row r="1871" spans="1:8" ht="13.5" x14ac:dyDescent="0.25">
      <c r="A1871" s="11"/>
      <c r="B1871" s="10">
        <v>45022</v>
      </c>
      <c r="C1871" s="2">
        <v>3.35</v>
      </c>
      <c r="D1871" s="2">
        <v>3.35</v>
      </c>
      <c r="E1871" s="2">
        <v>0</v>
      </c>
      <c r="F1871" s="2">
        <v>0</v>
      </c>
      <c r="G1871" s="2">
        <v>0</v>
      </c>
      <c r="H1871" s="16">
        <f t="shared" si="29"/>
        <v>0</v>
      </c>
    </row>
    <row r="1872" spans="1:8" ht="13.5" x14ac:dyDescent="0.25">
      <c r="A1872" s="11"/>
      <c r="B1872" s="10">
        <v>45023</v>
      </c>
      <c r="C1872" s="2">
        <v>3.35</v>
      </c>
      <c r="D1872" s="2">
        <v>3.35</v>
      </c>
      <c r="E1872" s="2">
        <v>0</v>
      </c>
      <c r="F1872" s="2">
        <v>0</v>
      </c>
      <c r="G1872" s="2">
        <v>0</v>
      </c>
      <c r="H1872" s="16">
        <f t="shared" si="29"/>
        <v>0</v>
      </c>
    </row>
    <row r="1873" spans="1:8" ht="13.5" x14ac:dyDescent="0.25">
      <c r="A1873" s="11"/>
      <c r="B1873" s="10">
        <v>45026</v>
      </c>
      <c r="C1873" s="2">
        <v>3.35</v>
      </c>
      <c r="D1873" s="2">
        <v>3.35</v>
      </c>
      <c r="E1873" s="2">
        <v>0</v>
      </c>
      <c r="F1873" s="2">
        <v>0</v>
      </c>
      <c r="G1873" s="2">
        <v>0</v>
      </c>
      <c r="H1873" s="16">
        <f t="shared" si="29"/>
        <v>0</v>
      </c>
    </row>
    <row r="1874" spans="1:8" ht="13.5" x14ac:dyDescent="0.25">
      <c r="A1874" s="11"/>
      <c r="B1874" s="10">
        <v>45027</v>
      </c>
      <c r="C1874" s="2">
        <v>3.35</v>
      </c>
      <c r="D1874" s="2">
        <v>3.35</v>
      </c>
      <c r="E1874" s="2">
        <v>0</v>
      </c>
      <c r="F1874" s="2">
        <v>0</v>
      </c>
      <c r="G1874" s="2">
        <v>0</v>
      </c>
      <c r="H1874" s="16">
        <f t="shared" si="29"/>
        <v>0</v>
      </c>
    </row>
    <row r="1875" spans="1:8" ht="13.5" x14ac:dyDescent="0.25">
      <c r="A1875" s="11"/>
      <c r="B1875" s="10">
        <v>45028</v>
      </c>
      <c r="C1875" s="2">
        <v>3.35</v>
      </c>
      <c r="D1875" s="2">
        <v>3.35</v>
      </c>
      <c r="E1875" s="2">
        <v>0</v>
      </c>
      <c r="F1875" s="2">
        <v>0</v>
      </c>
      <c r="G1875" s="2">
        <v>0</v>
      </c>
      <c r="H1875" s="16">
        <f t="shared" si="29"/>
        <v>0</v>
      </c>
    </row>
    <row r="1876" spans="1:8" ht="13.5" x14ac:dyDescent="0.25">
      <c r="A1876" s="11"/>
      <c r="B1876" s="10">
        <v>45029</v>
      </c>
      <c r="C1876" s="2">
        <v>3.35</v>
      </c>
      <c r="D1876" s="2">
        <v>3.35</v>
      </c>
      <c r="E1876" s="2">
        <v>0</v>
      </c>
      <c r="F1876" s="2">
        <v>0</v>
      </c>
      <c r="G1876" s="2">
        <v>0</v>
      </c>
      <c r="H1876" s="16">
        <f t="shared" si="29"/>
        <v>0</v>
      </c>
    </row>
    <row r="1877" spans="1:8" ht="13.5" x14ac:dyDescent="0.25">
      <c r="A1877" s="11"/>
      <c r="B1877" s="10">
        <v>45030</v>
      </c>
      <c r="C1877" s="2">
        <v>3.35</v>
      </c>
      <c r="D1877" s="2">
        <v>3.35</v>
      </c>
      <c r="E1877" s="2">
        <v>0</v>
      </c>
      <c r="F1877" s="2">
        <v>0</v>
      </c>
      <c r="G1877" s="2">
        <v>0</v>
      </c>
      <c r="H1877" s="16">
        <f t="shared" si="29"/>
        <v>0</v>
      </c>
    </row>
    <row r="1878" spans="1:8" ht="13.5" x14ac:dyDescent="0.25">
      <c r="A1878" s="11"/>
      <c r="B1878" s="10">
        <v>45033</v>
      </c>
      <c r="C1878" s="2">
        <v>3.35</v>
      </c>
      <c r="D1878" s="2">
        <v>3.35</v>
      </c>
      <c r="E1878" s="2">
        <v>0</v>
      </c>
      <c r="F1878" s="2">
        <v>0</v>
      </c>
      <c r="G1878" s="2">
        <v>0</v>
      </c>
      <c r="H1878" s="16">
        <f t="shared" si="29"/>
        <v>0</v>
      </c>
    </row>
    <row r="1879" spans="1:8" ht="13.5" x14ac:dyDescent="0.25">
      <c r="A1879" s="11"/>
      <c r="B1879" s="10">
        <v>45034</v>
      </c>
      <c r="C1879" s="2">
        <v>3.35</v>
      </c>
      <c r="D1879" s="2">
        <v>3.35</v>
      </c>
      <c r="E1879" s="2">
        <v>0</v>
      </c>
      <c r="F1879" s="2">
        <v>0</v>
      </c>
      <c r="G1879" s="2">
        <v>0</v>
      </c>
      <c r="H1879" s="16">
        <f t="shared" si="29"/>
        <v>0</v>
      </c>
    </row>
    <row r="1880" spans="1:8" ht="13.5" x14ac:dyDescent="0.25">
      <c r="A1880" s="11"/>
      <c r="B1880" s="10">
        <v>45035</v>
      </c>
      <c r="C1880" s="2">
        <v>3.35</v>
      </c>
      <c r="D1880" s="2">
        <v>3.35</v>
      </c>
      <c r="E1880" s="2">
        <v>0</v>
      </c>
      <c r="F1880" s="2">
        <v>0</v>
      </c>
      <c r="G1880" s="2">
        <v>0</v>
      </c>
      <c r="H1880" s="16">
        <f t="shared" si="29"/>
        <v>0</v>
      </c>
    </row>
    <row r="1881" spans="1:8" ht="13.5" x14ac:dyDescent="0.25">
      <c r="A1881" s="11"/>
      <c r="B1881" s="10">
        <v>45036</v>
      </c>
      <c r="C1881" s="2">
        <v>3.35</v>
      </c>
      <c r="D1881" s="2">
        <v>3.35</v>
      </c>
      <c r="E1881" s="2">
        <v>0</v>
      </c>
      <c r="F1881" s="2">
        <v>0</v>
      </c>
      <c r="G1881" s="2">
        <v>0</v>
      </c>
      <c r="H1881" s="16">
        <f t="shared" si="29"/>
        <v>0</v>
      </c>
    </row>
    <row r="1882" spans="1:8" ht="13.5" x14ac:dyDescent="0.25">
      <c r="A1882" s="11"/>
      <c r="B1882" s="10">
        <v>45040</v>
      </c>
      <c r="C1882" s="2">
        <v>3.35</v>
      </c>
      <c r="D1882" s="2">
        <v>3.35</v>
      </c>
      <c r="E1882" s="2">
        <v>0</v>
      </c>
      <c r="F1882" s="2">
        <v>0</v>
      </c>
      <c r="G1882" s="2">
        <v>0</v>
      </c>
      <c r="H1882" s="16">
        <f t="shared" si="29"/>
        <v>0</v>
      </c>
    </row>
    <row r="1883" spans="1:8" ht="13.5" x14ac:dyDescent="0.25">
      <c r="A1883" s="11"/>
      <c r="B1883" s="10">
        <v>45041</v>
      </c>
      <c r="C1883" s="2">
        <v>3.35</v>
      </c>
      <c r="D1883" s="2">
        <v>3.35</v>
      </c>
      <c r="E1883" s="2">
        <v>0</v>
      </c>
      <c r="F1883" s="2">
        <v>0</v>
      </c>
      <c r="G1883" s="2">
        <v>0</v>
      </c>
      <c r="H1883" s="16">
        <f t="shared" si="29"/>
        <v>0</v>
      </c>
    </row>
    <row r="1884" spans="1:8" ht="13.5" x14ac:dyDescent="0.25">
      <c r="A1884" s="11"/>
      <c r="B1884" s="10">
        <v>45042</v>
      </c>
      <c r="C1884" s="2">
        <v>3.5</v>
      </c>
      <c r="D1884" s="2">
        <v>3.5</v>
      </c>
      <c r="E1884" s="2">
        <v>25</v>
      </c>
      <c r="F1884" s="2">
        <v>3.5</v>
      </c>
      <c r="G1884" s="2">
        <v>87.5</v>
      </c>
      <c r="H1884" s="16">
        <f t="shared" si="29"/>
        <v>4.4776119402985044E-2</v>
      </c>
    </row>
    <row r="1885" spans="1:8" ht="13.5" x14ac:dyDescent="0.25">
      <c r="A1885" s="11"/>
      <c r="B1885" s="10">
        <v>45043</v>
      </c>
      <c r="C1885" s="2">
        <v>3.5</v>
      </c>
      <c r="D1885" s="2">
        <v>3.5</v>
      </c>
      <c r="E1885" s="2">
        <v>0</v>
      </c>
      <c r="F1885" s="2">
        <v>0</v>
      </c>
      <c r="G1885" s="2">
        <v>0</v>
      </c>
      <c r="H1885" s="16">
        <f t="shared" si="29"/>
        <v>0</v>
      </c>
    </row>
    <row r="1886" spans="1:8" ht="13.5" x14ac:dyDescent="0.25">
      <c r="A1886" s="11"/>
      <c r="B1886" s="10">
        <v>45044</v>
      </c>
      <c r="C1886" s="2">
        <v>3.5</v>
      </c>
      <c r="D1886" s="2">
        <v>3.5</v>
      </c>
      <c r="E1886" s="2">
        <v>0</v>
      </c>
      <c r="F1886" s="2">
        <v>0</v>
      </c>
      <c r="G1886" s="2">
        <v>0</v>
      </c>
      <c r="H1886" s="16">
        <f t="shared" si="29"/>
        <v>0</v>
      </c>
    </row>
    <row r="1887" spans="1:8" ht="13.5" x14ac:dyDescent="0.25">
      <c r="A1887" s="11"/>
      <c r="B1887" s="10">
        <v>45048</v>
      </c>
      <c r="C1887" s="2">
        <v>3.5</v>
      </c>
      <c r="D1887" s="2">
        <v>3.5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1"/>
      <c r="B1888" s="10">
        <v>45049</v>
      </c>
      <c r="C1888" s="2">
        <v>3.5</v>
      </c>
      <c r="D1888" s="2">
        <v>3.5</v>
      </c>
      <c r="E1888" s="2">
        <v>0</v>
      </c>
      <c r="F1888" s="2">
        <v>0</v>
      </c>
      <c r="G1888" s="2">
        <v>0</v>
      </c>
      <c r="H1888" s="16">
        <f t="shared" si="29"/>
        <v>0</v>
      </c>
    </row>
    <row r="1889" spans="1:8" ht="13.5" x14ac:dyDescent="0.25">
      <c r="A1889" s="11"/>
      <c r="B1889" s="10">
        <v>45050</v>
      </c>
      <c r="C1889" s="2">
        <v>3.5</v>
      </c>
      <c r="D1889" s="2">
        <v>3.5</v>
      </c>
      <c r="E1889" s="2">
        <v>0</v>
      </c>
      <c r="F1889" s="2">
        <v>0</v>
      </c>
      <c r="G1889" s="2">
        <v>0</v>
      </c>
      <c r="H1889" s="16">
        <f t="shared" si="29"/>
        <v>0</v>
      </c>
    </row>
    <row r="1890" spans="1:8" ht="13.5" x14ac:dyDescent="0.25">
      <c r="A1890" s="11"/>
      <c r="B1890" s="10">
        <v>45051</v>
      </c>
      <c r="C1890" s="2">
        <v>3.5</v>
      </c>
      <c r="D1890" s="2">
        <v>3.5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1"/>
      <c r="B1891" s="10">
        <v>45054</v>
      </c>
      <c r="C1891" s="2">
        <v>3.5</v>
      </c>
      <c r="D1891" s="2">
        <v>3.5</v>
      </c>
      <c r="E1891" s="2">
        <v>0</v>
      </c>
      <c r="F1891" s="2">
        <v>0</v>
      </c>
      <c r="G1891" s="2">
        <v>0</v>
      </c>
      <c r="H1891" s="16">
        <f t="shared" si="29"/>
        <v>0</v>
      </c>
    </row>
    <row r="1892" spans="1:8" ht="13.5" x14ac:dyDescent="0.25">
      <c r="A1892" s="11"/>
      <c r="B1892" s="10">
        <v>45055</v>
      </c>
      <c r="C1892" s="2">
        <v>3.5</v>
      </c>
      <c r="D1892" s="2">
        <v>3.5</v>
      </c>
      <c r="E1892" s="2">
        <v>0</v>
      </c>
      <c r="F1892" s="2">
        <v>0</v>
      </c>
      <c r="G1892" s="2">
        <v>0</v>
      </c>
      <c r="H1892" s="16">
        <f t="shared" si="29"/>
        <v>0</v>
      </c>
    </row>
    <row r="1893" spans="1:8" ht="13.5" x14ac:dyDescent="0.25">
      <c r="A1893" s="11"/>
      <c r="B1893" s="10">
        <v>45056</v>
      </c>
      <c r="C1893" s="2">
        <v>3.5</v>
      </c>
      <c r="D1893" s="2">
        <v>3.5</v>
      </c>
      <c r="E1893" s="2">
        <v>0</v>
      </c>
      <c r="F1893" s="2">
        <v>0</v>
      </c>
      <c r="G1893" s="2">
        <v>0</v>
      </c>
      <c r="H1893" s="16">
        <f t="shared" si="29"/>
        <v>0</v>
      </c>
    </row>
    <row r="1894" spans="1:8" ht="13.5" x14ac:dyDescent="0.25">
      <c r="A1894" s="11"/>
      <c r="B1894" s="10">
        <v>45057</v>
      </c>
      <c r="C1894" s="2">
        <v>3.5</v>
      </c>
      <c r="D1894" s="2">
        <v>3.5</v>
      </c>
      <c r="E1894" s="2">
        <v>0</v>
      </c>
      <c r="F1894" s="2">
        <v>0</v>
      </c>
      <c r="G1894" s="2">
        <v>0</v>
      </c>
      <c r="H1894" s="16">
        <f t="shared" si="29"/>
        <v>0</v>
      </c>
    </row>
    <row r="1895" spans="1:8" ht="13.5" x14ac:dyDescent="0.25">
      <c r="A1895" s="11"/>
      <c r="B1895" s="10">
        <v>45058</v>
      </c>
      <c r="C1895" s="2">
        <v>3.65</v>
      </c>
      <c r="D1895" s="2">
        <v>3.65</v>
      </c>
      <c r="E1895" s="2">
        <v>0</v>
      </c>
      <c r="F1895" s="2">
        <v>0</v>
      </c>
      <c r="G1895" s="2">
        <v>0</v>
      </c>
      <c r="H1895" s="16">
        <f t="shared" si="29"/>
        <v>4.285714285714283E-2</v>
      </c>
    </row>
    <row r="1896" spans="1:8" ht="13.5" x14ac:dyDescent="0.25">
      <c r="A1896" s="11"/>
      <c r="B1896" s="10">
        <v>45061</v>
      </c>
      <c r="C1896" s="2">
        <v>3.81</v>
      </c>
      <c r="D1896" s="2">
        <v>3.81</v>
      </c>
      <c r="E1896" s="2">
        <v>0</v>
      </c>
      <c r="F1896" s="2">
        <v>0</v>
      </c>
      <c r="G1896" s="2">
        <v>0</v>
      </c>
      <c r="H1896" s="16">
        <f t="shared" si="29"/>
        <v>4.3835616438356206E-2</v>
      </c>
    </row>
    <row r="1897" spans="1:8" ht="13.5" x14ac:dyDescent="0.25">
      <c r="A1897" s="11"/>
      <c r="B1897" s="10">
        <v>45062</v>
      </c>
      <c r="C1897" s="2">
        <v>3.98</v>
      </c>
      <c r="D1897" s="2">
        <v>3.98</v>
      </c>
      <c r="E1897" s="2">
        <v>0</v>
      </c>
      <c r="F1897" s="2">
        <v>0</v>
      </c>
      <c r="G1897" s="2">
        <v>0</v>
      </c>
      <c r="H1897" s="16">
        <f t="shared" si="29"/>
        <v>4.4619422572178456E-2</v>
      </c>
    </row>
    <row r="1898" spans="1:8" ht="13.5" x14ac:dyDescent="0.25">
      <c r="A1898" s="11"/>
      <c r="B1898" s="10">
        <v>45063</v>
      </c>
      <c r="C1898" s="2">
        <v>4.1500000000000004</v>
      </c>
      <c r="D1898" s="2">
        <v>4.1500000000000004</v>
      </c>
      <c r="E1898" s="2">
        <v>0</v>
      </c>
      <c r="F1898" s="2">
        <v>0</v>
      </c>
      <c r="G1898" s="2">
        <v>0</v>
      </c>
      <c r="H1898" s="16">
        <f t="shared" si="29"/>
        <v>4.2713567839196075E-2</v>
      </c>
    </row>
    <row r="1899" spans="1:8" ht="13.5" x14ac:dyDescent="0.25">
      <c r="A1899" s="11"/>
      <c r="B1899" s="10">
        <v>45064</v>
      </c>
      <c r="C1899" s="2">
        <v>4.1399999999999997</v>
      </c>
      <c r="D1899" s="2">
        <v>4.1399999999999997</v>
      </c>
      <c r="E1899" s="2">
        <v>4</v>
      </c>
      <c r="F1899" s="2">
        <v>4.1399999999999997</v>
      </c>
      <c r="G1899" s="2">
        <v>16.559999999999999</v>
      </c>
      <c r="H1899" s="16">
        <f t="shared" si="29"/>
        <v>-2.4096385542170299E-3</v>
      </c>
    </row>
    <row r="1900" spans="1:8" ht="13.5" x14ac:dyDescent="0.25">
      <c r="A1900" s="11"/>
      <c r="B1900" s="10">
        <v>45065</v>
      </c>
      <c r="C1900" s="2">
        <v>4.1399999999999997</v>
      </c>
      <c r="D1900" s="2">
        <v>4.1399999999999997</v>
      </c>
      <c r="E1900" s="2">
        <v>0</v>
      </c>
      <c r="F1900" s="2">
        <v>0</v>
      </c>
      <c r="G1900" s="2">
        <v>0</v>
      </c>
      <c r="H1900" s="16">
        <f t="shared" si="29"/>
        <v>0</v>
      </c>
    </row>
    <row r="1901" spans="1:8" ht="13.5" x14ac:dyDescent="0.25">
      <c r="A1901" s="11"/>
      <c r="B1901" s="10">
        <v>45068</v>
      </c>
      <c r="C1901" s="2">
        <v>4.1399999999999997</v>
      </c>
      <c r="D1901" s="2">
        <v>4.1399999999999997</v>
      </c>
      <c r="E1901" s="2">
        <v>200</v>
      </c>
      <c r="F1901" s="2">
        <v>4.1399999999999997</v>
      </c>
      <c r="G1901" s="2">
        <v>828</v>
      </c>
      <c r="H1901" s="16">
        <f t="shared" si="29"/>
        <v>0</v>
      </c>
    </row>
    <row r="1902" spans="1:8" ht="13.5" x14ac:dyDescent="0.25">
      <c r="A1902" s="11"/>
      <c r="B1902" s="10">
        <v>45069</v>
      </c>
      <c r="C1902" s="2">
        <v>4.1900000000000004</v>
      </c>
      <c r="D1902" s="2">
        <v>4.1900000000000004</v>
      </c>
      <c r="E1902" s="2">
        <v>11</v>
      </c>
      <c r="F1902" s="2">
        <v>4.1900000000000004</v>
      </c>
      <c r="G1902" s="2">
        <v>46.09</v>
      </c>
      <c r="H1902" s="16">
        <f t="shared" si="29"/>
        <v>1.2077294685990511E-2</v>
      </c>
    </row>
    <row r="1903" spans="1:8" ht="13.5" x14ac:dyDescent="0.25">
      <c r="A1903" s="11"/>
      <c r="B1903" s="10">
        <v>45070</v>
      </c>
      <c r="C1903" s="2">
        <v>4.2</v>
      </c>
      <c r="D1903" s="2">
        <v>4.2</v>
      </c>
      <c r="E1903" s="2">
        <v>11</v>
      </c>
      <c r="F1903" s="2">
        <v>4.2</v>
      </c>
      <c r="G1903" s="2">
        <v>46.2</v>
      </c>
      <c r="H1903" s="16">
        <f t="shared" si="29"/>
        <v>2.386634844868684E-3</v>
      </c>
    </row>
    <row r="1904" spans="1:8" ht="13.5" x14ac:dyDescent="0.25">
      <c r="A1904" s="11"/>
      <c r="B1904" s="10">
        <v>45071</v>
      </c>
      <c r="C1904" s="2">
        <v>4.3</v>
      </c>
      <c r="D1904" s="2">
        <v>4.3</v>
      </c>
      <c r="E1904" s="2">
        <v>13</v>
      </c>
      <c r="F1904" s="2">
        <v>4.3</v>
      </c>
      <c r="G1904" s="2">
        <v>55.9</v>
      </c>
      <c r="H1904" s="16">
        <f t="shared" si="29"/>
        <v>2.3809523809523725E-2</v>
      </c>
    </row>
    <row r="1905" spans="1:8" ht="13.5" x14ac:dyDescent="0.25">
      <c r="A1905" s="11"/>
      <c r="B1905" s="10">
        <v>45072</v>
      </c>
      <c r="C1905" s="2">
        <v>4.2</v>
      </c>
      <c r="D1905" s="2">
        <v>4.2</v>
      </c>
      <c r="E1905" s="2">
        <v>11</v>
      </c>
      <c r="F1905" s="2">
        <v>4.2</v>
      </c>
      <c r="G1905" s="2">
        <v>46.2</v>
      </c>
      <c r="H1905" s="16">
        <f t="shared" si="29"/>
        <v>-2.3255813953488292E-2</v>
      </c>
    </row>
    <row r="1906" spans="1:8" ht="13.5" x14ac:dyDescent="0.25">
      <c r="A1906" s="11"/>
      <c r="B1906" s="10">
        <v>45075</v>
      </c>
      <c r="C1906" s="2">
        <v>4.2</v>
      </c>
      <c r="D1906" s="2">
        <v>4.2</v>
      </c>
      <c r="E1906" s="2">
        <v>0</v>
      </c>
      <c r="F1906" s="2">
        <v>0</v>
      </c>
      <c r="G1906" s="2">
        <v>0</v>
      </c>
      <c r="H1906" s="16">
        <f t="shared" si="29"/>
        <v>0</v>
      </c>
    </row>
    <row r="1907" spans="1:8" ht="13.5" x14ac:dyDescent="0.25">
      <c r="A1907" s="11"/>
      <c r="B1907" s="10">
        <v>45076</v>
      </c>
      <c r="C1907" s="2">
        <v>4.2</v>
      </c>
      <c r="D1907" s="2">
        <v>4.2</v>
      </c>
      <c r="E1907" s="2">
        <v>0</v>
      </c>
      <c r="F1907" s="2">
        <v>0</v>
      </c>
      <c r="G1907" s="2">
        <v>0</v>
      </c>
      <c r="H1907" s="16">
        <f t="shared" si="29"/>
        <v>0</v>
      </c>
    </row>
    <row r="1908" spans="1:8" ht="13.5" x14ac:dyDescent="0.25">
      <c r="A1908" s="11"/>
      <c r="B1908" s="10">
        <v>45077</v>
      </c>
      <c r="C1908" s="2">
        <v>4.2</v>
      </c>
      <c r="D1908" s="2">
        <v>4.2</v>
      </c>
      <c r="E1908" s="2">
        <v>0</v>
      </c>
      <c r="F1908" s="2">
        <v>0</v>
      </c>
      <c r="G1908" s="2">
        <v>0</v>
      </c>
      <c r="H1908" s="16">
        <f t="shared" si="29"/>
        <v>0</v>
      </c>
    </row>
    <row r="1909" spans="1:8" ht="13.5" x14ac:dyDescent="0.25">
      <c r="A1909" s="11"/>
      <c r="B1909" s="10">
        <v>45078</v>
      </c>
      <c r="C1909" s="2">
        <v>4.2</v>
      </c>
      <c r="D1909" s="2">
        <v>4.2</v>
      </c>
      <c r="E1909" s="2">
        <v>0</v>
      </c>
      <c r="F1909" s="2">
        <v>0</v>
      </c>
      <c r="G1909" s="2">
        <v>0</v>
      </c>
      <c r="H1909" s="16">
        <f t="shared" si="29"/>
        <v>0</v>
      </c>
    </row>
    <row r="1910" spans="1:8" ht="13.5" x14ac:dyDescent="0.25">
      <c r="A1910" s="11"/>
      <c r="B1910" s="10">
        <v>45079</v>
      </c>
      <c r="C1910" s="2">
        <v>4.38</v>
      </c>
      <c r="D1910" s="2">
        <v>4.38</v>
      </c>
      <c r="E1910" s="2">
        <v>11</v>
      </c>
      <c r="F1910" s="2">
        <v>4.38</v>
      </c>
      <c r="G1910" s="2">
        <v>48.18</v>
      </c>
      <c r="H1910" s="16">
        <f t="shared" si="29"/>
        <v>4.2857142857142788E-2</v>
      </c>
    </row>
    <row r="1911" spans="1:8" ht="13.5" x14ac:dyDescent="0.25">
      <c r="A1911" s="11"/>
      <c r="B1911" s="10">
        <v>45082</v>
      </c>
      <c r="C1911" s="2">
        <v>4.4000000000000004</v>
      </c>
      <c r="D1911" s="2">
        <v>4.4000000000000004</v>
      </c>
      <c r="E1911" s="2">
        <v>14</v>
      </c>
      <c r="F1911" s="2">
        <v>4.4000000000000004</v>
      </c>
      <c r="G1911" s="2">
        <v>61.6</v>
      </c>
      <c r="H1911" s="16">
        <f t="shared" si="29"/>
        <v>4.566210045662206E-3</v>
      </c>
    </row>
    <row r="1912" spans="1:8" ht="13.5" x14ac:dyDescent="0.25">
      <c r="A1912" s="11"/>
      <c r="B1912" s="10">
        <v>45083</v>
      </c>
      <c r="C1912" s="2">
        <v>4.5</v>
      </c>
      <c r="D1912" s="2">
        <v>4.5</v>
      </c>
      <c r="E1912" s="2">
        <v>15</v>
      </c>
      <c r="F1912" s="2">
        <v>4.5</v>
      </c>
      <c r="G1912" s="2">
        <v>67.5</v>
      </c>
      <c r="H1912" s="16">
        <f t="shared" si="29"/>
        <v>2.2727272727272645E-2</v>
      </c>
    </row>
    <row r="1913" spans="1:8" ht="13.5" x14ac:dyDescent="0.25">
      <c r="A1913" s="11"/>
      <c r="B1913" s="10">
        <v>45084</v>
      </c>
      <c r="C1913" s="2">
        <v>4.55</v>
      </c>
      <c r="D1913" s="2">
        <v>4.55</v>
      </c>
      <c r="E1913" s="2">
        <v>12</v>
      </c>
      <c r="F1913" s="2">
        <v>4.55</v>
      </c>
      <c r="G1913" s="2">
        <v>54.6</v>
      </c>
      <c r="H1913" s="16">
        <f t="shared" si="29"/>
        <v>1.1111111111111072E-2</v>
      </c>
    </row>
    <row r="1914" spans="1:8" ht="13.5" x14ac:dyDescent="0.25">
      <c r="A1914" s="11"/>
      <c r="B1914" s="10">
        <v>45085</v>
      </c>
      <c r="C1914" s="2">
        <v>4.55</v>
      </c>
      <c r="D1914" s="2">
        <v>4.55</v>
      </c>
      <c r="E1914" s="2">
        <v>0</v>
      </c>
      <c r="F1914" s="2">
        <v>0</v>
      </c>
      <c r="G1914" s="2">
        <v>0</v>
      </c>
      <c r="H1914" s="16">
        <f t="shared" si="29"/>
        <v>0</v>
      </c>
    </row>
    <row r="1915" spans="1:8" ht="13.5" x14ac:dyDescent="0.25">
      <c r="A1915" s="11"/>
      <c r="B1915" s="10">
        <v>45086</v>
      </c>
      <c r="C1915" s="2">
        <v>4.59</v>
      </c>
      <c r="D1915" s="2">
        <v>4.59</v>
      </c>
      <c r="E1915" s="2">
        <v>12</v>
      </c>
      <c r="F1915" s="2">
        <v>4.59</v>
      </c>
      <c r="G1915" s="2">
        <v>55.08</v>
      </c>
      <c r="H1915" s="16">
        <f t="shared" si="29"/>
        <v>8.7912087912087999E-3</v>
      </c>
    </row>
    <row r="1916" spans="1:8" ht="13.5" x14ac:dyDescent="0.25">
      <c r="A1916" s="11"/>
      <c r="B1916" s="10">
        <v>45089</v>
      </c>
      <c r="C1916" s="2">
        <v>4.5999999999999996</v>
      </c>
      <c r="D1916" s="2">
        <v>4.5999999999999996</v>
      </c>
      <c r="E1916" s="2">
        <v>77</v>
      </c>
      <c r="F1916" s="2">
        <v>4.5999999999999996</v>
      </c>
      <c r="G1916" s="2">
        <v>354.2</v>
      </c>
      <c r="H1916" s="16">
        <f t="shared" si="29"/>
        <v>2.1786492374727207E-3</v>
      </c>
    </row>
    <row r="1917" spans="1:8" ht="13.5" x14ac:dyDescent="0.25">
      <c r="A1917" s="11"/>
      <c r="B1917" s="10">
        <v>45090</v>
      </c>
      <c r="C1917" s="2">
        <v>4.6500000000000004</v>
      </c>
      <c r="D1917" s="2">
        <v>4.6500000000000004</v>
      </c>
      <c r="E1917" s="2">
        <v>13</v>
      </c>
      <c r="F1917" s="2">
        <v>4.6500000000000004</v>
      </c>
      <c r="G1917" s="2">
        <v>60.45</v>
      </c>
      <c r="H1917" s="16">
        <f t="shared" si="29"/>
        <v>1.086956521739146E-2</v>
      </c>
    </row>
    <row r="1918" spans="1:8" ht="13.5" x14ac:dyDescent="0.25">
      <c r="A1918" s="11"/>
      <c r="B1918" s="10">
        <v>45091</v>
      </c>
      <c r="C1918" s="2">
        <v>4.7</v>
      </c>
      <c r="D1918" s="2">
        <v>4.7</v>
      </c>
      <c r="E1918" s="2">
        <v>39</v>
      </c>
      <c r="F1918" s="2">
        <v>4.7</v>
      </c>
      <c r="G1918" s="2">
        <v>183.3</v>
      </c>
      <c r="H1918" s="16">
        <f t="shared" si="29"/>
        <v>1.0752688172042972E-2</v>
      </c>
    </row>
    <row r="1919" spans="1:8" ht="13.5" x14ac:dyDescent="0.25">
      <c r="A1919" s="11"/>
      <c r="B1919" s="10">
        <v>45092</v>
      </c>
      <c r="C1919" s="2">
        <v>4.7</v>
      </c>
      <c r="D1919" s="2">
        <v>4.7</v>
      </c>
      <c r="E1919" s="2">
        <v>0</v>
      </c>
      <c r="F1919" s="2">
        <v>0</v>
      </c>
      <c r="G1919" s="2">
        <v>0</v>
      </c>
      <c r="H1919" s="16">
        <f t="shared" si="29"/>
        <v>0</v>
      </c>
    </row>
    <row r="1920" spans="1:8" ht="13.5" x14ac:dyDescent="0.25">
      <c r="A1920" s="11"/>
      <c r="B1920" s="10">
        <v>45093</v>
      </c>
      <c r="C1920" s="2">
        <v>4.74</v>
      </c>
      <c r="D1920" s="2">
        <v>4.74</v>
      </c>
      <c r="E1920" s="2">
        <v>258</v>
      </c>
      <c r="F1920" s="2">
        <v>4.74</v>
      </c>
      <c r="G1920" s="2">
        <v>1222.92</v>
      </c>
      <c r="H1920" s="16">
        <f t="shared" si="29"/>
        <v>8.5106382978723475E-3</v>
      </c>
    </row>
    <row r="1921" spans="1:8" ht="13.5" x14ac:dyDescent="0.25">
      <c r="A1921" s="11"/>
      <c r="B1921" s="10">
        <v>45096</v>
      </c>
      <c r="C1921" s="2">
        <v>4.75</v>
      </c>
      <c r="D1921" s="2">
        <v>4.75</v>
      </c>
      <c r="E1921" s="2">
        <v>14</v>
      </c>
      <c r="F1921" s="2">
        <v>4.75</v>
      </c>
      <c r="G1921" s="2">
        <v>66.5</v>
      </c>
      <c r="H1921" s="16">
        <f t="shared" si="29"/>
        <v>2.1097046413501657E-3</v>
      </c>
    </row>
    <row r="1922" spans="1:8" ht="13.5" x14ac:dyDescent="0.25">
      <c r="A1922" s="11"/>
      <c r="B1922" s="10">
        <v>45097</v>
      </c>
      <c r="C1922" s="2">
        <v>4.75</v>
      </c>
      <c r="D1922" s="2">
        <v>4.75</v>
      </c>
      <c r="E1922" s="2">
        <v>0</v>
      </c>
      <c r="F1922" s="2">
        <v>0</v>
      </c>
      <c r="G1922" s="2">
        <v>0</v>
      </c>
      <c r="H1922" s="16">
        <f t="shared" si="29"/>
        <v>0</v>
      </c>
    </row>
    <row r="1923" spans="1:8" ht="13.5" x14ac:dyDescent="0.25">
      <c r="A1923" s="11"/>
      <c r="B1923" s="10">
        <v>45098</v>
      </c>
      <c r="C1923" s="2">
        <v>4.75</v>
      </c>
      <c r="D1923" s="2">
        <v>4.75</v>
      </c>
      <c r="E1923" s="2">
        <v>0</v>
      </c>
      <c r="F1923" s="2">
        <v>0</v>
      </c>
      <c r="G1923" s="2">
        <v>0</v>
      </c>
      <c r="H1923" s="16">
        <f t="shared" si="29"/>
        <v>0</v>
      </c>
    </row>
    <row r="1924" spans="1:8" ht="13.5" x14ac:dyDescent="0.25">
      <c r="A1924" s="11"/>
      <c r="B1924" s="10">
        <v>45099</v>
      </c>
      <c r="C1924" s="2">
        <v>4.96</v>
      </c>
      <c r="D1924" s="2">
        <v>4.96</v>
      </c>
      <c r="E1924" s="2">
        <v>2</v>
      </c>
      <c r="F1924" s="2">
        <v>4.96</v>
      </c>
      <c r="G1924" s="2">
        <v>9.92</v>
      </c>
      <c r="H1924" s="16">
        <f t="shared" si="29"/>
        <v>4.4210526315789464E-2</v>
      </c>
    </row>
    <row r="1925" spans="1:8" ht="13.5" x14ac:dyDescent="0.25">
      <c r="A1925" s="11"/>
      <c r="B1925" s="10">
        <v>45100</v>
      </c>
      <c r="C1925" s="2">
        <v>4.99</v>
      </c>
      <c r="D1925" s="2">
        <v>4.99</v>
      </c>
      <c r="E1925" s="2">
        <v>5</v>
      </c>
      <c r="F1925" s="2">
        <v>4.99</v>
      </c>
      <c r="G1925" s="2">
        <v>24.95</v>
      </c>
      <c r="H1925" s="16">
        <f t="shared" si="29"/>
        <v>6.0483870967742437E-3</v>
      </c>
    </row>
    <row r="1926" spans="1:8" ht="13.5" x14ac:dyDescent="0.25">
      <c r="A1926" s="11"/>
      <c r="B1926" s="10">
        <v>45103</v>
      </c>
      <c r="C1926" s="2">
        <v>4.99</v>
      </c>
      <c r="D1926" s="2">
        <v>4.99</v>
      </c>
      <c r="E1926" s="2">
        <v>10</v>
      </c>
      <c r="F1926" s="2">
        <v>4.99</v>
      </c>
      <c r="G1926" s="2">
        <v>49.9</v>
      </c>
      <c r="H1926" s="16">
        <f t="shared" si="29"/>
        <v>0</v>
      </c>
    </row>
    <row r="1927" spans="1:8" ht="13.5" x14ac:dyDescent="0.25">
      <c r="A1927" s="11"/>
      <c r="B1927" s="10">
        <v>45104</v>
      </c>
      <c r="C1927" s="2">
        <v>4.99</v>
      </c>
      <c r="D1927" s="2">
        <v>4.99</v>
      </c>
      <c r="E1927" s="2">
        <v>390</v>
      </c>
      <c r="F1927" s="2">
        <v>4.99</v>
      </c>
      <c r="G1927" s="2">
        <v>1946.1</v>
      </c>
      <c r="H1927" s="16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5.16</v>
      </c>
      <c r="D1928" s="2">
        <v>5.16</v>
      </c>
      <c r="E1928" s="2">
        <v>17</v>
      </c>
      <c r="F1928" s="2">
        <v>5.16</v>
      </c>
      <c r="G1928" s="2">
        <v>87.72</v>
      </c>
      <c r="H1928" s="16">
        <f t="shared" si="30"/>
        <v>3.4068136272545076E-2</v>
      </c>
    </row>
    <row r="1929" spans="1:8" ht="13.5" x14ac:dyDescent="0.25">
      <c r="A1929" s="11"/>
      <c r="B1929" s="10">
        <v>45110</v>
      </c>
      <c r="C1929" s="2">
        <v>5.34</v>
      </c>
      <c r="D1929" s="2">
        <v>5.34</v>
      </c>
      <c r="E1929" s="2">
        <v>25</v>
      </c>
      <c r="F1929" s="2">
        <v>5.34</v>
      </c>
      <c r="G1929" s="2">
        <v>133.5</v>
      </c>
      <c r="H1929" s="16">
        <f t="shared" si="30"/>
        <v>3.4883720930232502E-2</v>
      </c>
    </row>
    <row r="1930" spans="1:8" ht="13.5" x14ac:dyDescent="0.25">
      <c r="A1930" s="11"/>
      <c r="B1930" s="10">
        <v>45111</v>
      </c>
      <c r="C1930" s="2">
        <v>5.33</v>
      </c>
      <c r="D1930" s="2">
        <v>5.33</v>
      </c>
      <c r="E1930" s="2">
        <v>199</v>
      </c>
      <c r="F1930" s="2">
        <v>5.33</v>
      </c>
      <c r="G1930" s="2">
        <v>1060.67</v>
      </c>
      <c r="H1930" s="16">
        <f t="shared" si="30"/>
        <v>-1.8726591760299227E-3</v>
      </c>
    </row>
    <row r="1931" spans="1:8" ht="13.5" x14ac:dyDescent="0.25">
      <c r="A1931" s="11"/>
      <c r="B1931" s="10">
        <v>45112</v>
      </c>
      <c r="C1931" s="2">
        <v>5.32</v>
      </c>
      <c r="D1931" s="2">
        <v>5.32</v>
      </c>
      <c r="E1931" s="2">
        <v>150</v>
      </c>
      <c r="F1931" s="2">
        <v>5.32</v>
      </c>
      <c r="G1931" s="2">
        <v>798</v>
      </c>
      <c r="H1931" s="16">
        <f t="shared" si="30"/>
        <v>-1.8761726078798848E-3</v>
      </c>
    </row>
    <row r="1932" spans="1:8" ht="13.5" x14ac:dyDescent="0.25">
      <c r="A1932" s="11"/>
      <c r="B1932" s="10">
        <v>45113</v>
      </c>
      <c r="C1932" s="2">
        <v>5.32</v>
      </c>
      <c r="D1932" s="2">
        <v>5.32</v>
      </c>
      <c r="E1932" s="2">
        <v>10</v>
      </c>
      <c r="F1932" s="2">
        <v>5.32</v>
      </c>
      <c r="G1932" s="2">
        <v>53.2</v>
      </c>
      <c r="H1932" s="16">
        <f t="shared" si="30"/>
        <v>0</v>
      </c>
    </row>
    <row r="1933" spans="1:8" ht="13.5" x14ac:dyDescent="0.25">
      <c r="A1933" s="11"/>
      <c r="B1933" s="10">
        <v>45114</v>
      </c>
      <c r="C1933" s="2">
        <v>5.32</v>
      </c>
      <c r="D1933" s="2">
        <v>5.32</v>
      </c>
      <c r="E1933" s="2">
        <v>15</v>
      </c>
      <c r="F1933" s="2">
        <v>5.32</v>
      </c>
      <c r="G1933" s="2">
        <v>79.8</v>
      </c>
      <c r="H1933" s="16">
        <f t="shared" si="30"/>
        <v>0</v>
      </c>
    </row>
    <row r="1934" spans="1:8" ht="13.5" x14ac:dyDescent="0.25">
      <c r="A1934" s="11"/>
      <c r="B1934" s="10">
        <v>45117</v>
      </c>
      <c r="C1934" s="2">
        <v>5.32</v>
      </c>
      <c r="D1934" s="2">
        <v>5.32</v>
      </c>
      <c r="E1934" s="2">
        <v>0</v>
      </c>
      <c r="F1934" s="2">
        <v>0</v>
      </c>
      <c r="G1934" s="2">
        <v>0</v>
      </c>
      <c r="H1934" s="16">
        <f t="shared" si="30"/>
        <v>0</v>
      </c>
    </row>
    <row r="1935" spans="1:8" ht="13.5" x14ac:dyDescent="0.25">
      <c r="A1935" s="11"/>
      <c r="B1935" s="10">
        <v>45118</v>
      </c>
      <c r="C1935" s="2">
        <v>5.32</v>
      </c>
      <c r="D1935" s="2">
        <v>5.32</v>
      </c>
      <c r="E1935" s="2">
        <v>0</v>
      </c>
      <c r="F1935" s="2">
        <v>0</v>
      </c>
      <c r="G1935" s="2">
        <v>0</v>
      </c>
      <c r="H1935" s="16">
        <f t="shared" si="30"/>
        <v>0</v>
      </c>
    </row>
    <row r="1936" spans="1:8" ht="13.5" x14ac:dyDescent="0.25">
      <c r="A1936" s="11"/>
      <c r="B1936" s="10">
        <v>45119</v>
      </c>
      <c r="C1936" s="2">
        <v>5.32</v>
      </c>
      <c r="D1936" s="2">
        <v>5.32</v>
      </c>
      <c r="E1936" s="2">
        <v>0</v>
      </c>
      <c r="F1936" s="2">
        <v>0</v>
      </c>
      <c r="G1936" s="2">
        <v>0</v>
      </c>
      <c r="H1936" s="16">
        <f t="shared" si="30"/>
        <v>0</v>
      </c>
    </row>
    <row r="1937" spans="1:8" ht="13.5" x14ac:dyDescent="0.25">
      <c r="A1937" s="11"/>
      <c r="B1937" s="10">
        <v>45120</v>
      </c>
      <c r="C1937" s="2">
        <v>5.32</v>
      </c>
      <c r="D1937" s="2">
        <v>5.32</v>
      </c>
      <c r="E1937" s="2">
        <v>0</v>
      </c>
      <c r="F1937" s="2">
        <v>0</v>
      </c>
      <c r="G1937" s="2">
        <v>0</v>
      </c>
      <c r="H1937" s="16">
        <f t="shared" si="30"/>
        <v>0</v>
      </c>
    </row>
    <row r="1938" spans="1:8" ht="13.5" x14ac:dyDescent="0.25">
      <c r="A1938" s="11"/>
      <c r="B1938" s="10">
        <v>45121</v>
      </c>
      <c r="C1938" s="2">
        <v>5.32</v>
      </c>
      <c r="D1938" s="2">
        <v>5.32</v>
      </c>
      <c r="E1938" s="2">
        <v>0</v>
      </c>
      <c r="F1938" s="2">
        <v>0</v>
      </c>
      <c r="G1938" s="2">
        <v>0</v>
      </c>
      <c r="H1938" s="16">
        <f t="shared" si="30"/>
        <v>0</v>
      </c>
    </row>
    <row r="1939" spans="1:8" ht="13.5" x14ac:dyDescent="0.25">
      <c r="A1939" s="11"/>
      <c r="B1939" s="10">
        <v>45124</v>
      </c>
      <c r="C1939" s="2">
        <v>5.32</v>
      </c>
      <c r="D1939" s="2">
        <v>5.32</v>
      </c>
      <c r="E1939" s="2">
        <v>0</v>
      </c>
      <c r="F1939" s="2">
        <v>0</v>
      </c>
      <c r="G1939" s="2">
        <v>0</v>
      </c>
      <c r="H1939" s="16">
        <f t="shared" si="30"/>
        <v>0</v>
      </c>
    </row>
    <row r="1940" spans="1:8" ht="13.5" x14ac:dyDescent="0.25">
      <c r="A1940" s="11"/>
      <c r="B1940" s="10">
        <v>45125</v>
      </c>
      <c r="C1940" s="2">
        <v>5.32</v>
      </c>
      <c r="D1940" s="2">
        <v>5.32</v>
      </c>
      <c r="E1940" s="2">
        <v>0</v>
      </c>
      <c r="F1940" s="2">
        <v>0</v>
      </c>
      <c r="G1940" s="2">
        <v>0</v>
      </c>
      <c r="H1940" s="16">
        <f t="shared" si="30"/>
        <v>0</v>
      </c>
    </row>
    <row r="1941" spans="1:8" ht="13.5" x14ac:dyDescent="0.25">
      <c r="A1941" s="11"/>
      <c r="B1941" s="10">
        <v>45127</v>
      </c>
      <c r="C1941" s="2">
        <v>5.3</v>
      </c>
      <c r="D1941" s="2">
        <v>5.3</v>
      </c>
      <c r="E1941" s="2">
        <v>150</v>
      </c>
      <c r="F1941" s="2">
        <v>5.3</v>
      </c>
      <c r="G1941" s="2">
        <v>795</v>
      </c>
      <c r="H1941" s="16">
        <f t="shared" si="30"/>
        <v>-3.759398496240688E-3</v>
      </c>
    </row>
    <row r="1942" spans="1:8" ht="13.5" x14ac:dyDescent="0.25">
      <c r="A1942" s="11"/>
      <c r="B1942" s="10">
        <v>45128</v>
      </c>
      <c r="C1942" s="2">
        <v>5.3</v>
      </c>
      <c r="D1942" s="2">
        <v>5.3</v>
      </c>
      <c r="E1942" s="2">
        <v>0</v>
      </c>
      <c r="F1942" s="2">
        <v>0</v>
      </c>
      <c r="G1942" s="2">
        <v>0</v>
      </c>
      <c r="H1942" s="16">
        <f t="shared" si="30"/>
        <v>0</v>
      </c>
    </row>
    <row r="1943" spans="1:8" ht="13.5" x14ac:dyDescent="0.25">
      <c r="A1943" s="11"/>
      <c r="B1943" s="10">
        <v>45131</v>
      </c>
      <c r="C1943" s="2">
        <v>5.3</v>
      </c>
      <c r="D1943" s="2">
        <v>5.3</v>
      </c>
      <c r="E1943" s="2">
        <v>10</v>
      </c>
      <c r="F1943" s="2">
        <v>5.3</v>
      </c>
      <c r="G1943" s="2">
        <v>53</v>
      </c>
      <c r="H1943" s="16">
        <f t="shared" si="30"/>
        <v>0</v>
      </c>
    </row>
    <row r="1944" spans="1:8" ht="13.5" x14ac:dyDescent="0.25">
      <c r="A1944" s="11"/>
      <c r="B1944" s="10">
        <v>45133</v>
      </c>
      <c r="C1944" s="2">
        <v>5.3</v>
      </c>
      <c r="D1944" s="2">
        <v>5.3</v>
      </c>
      <c r="E1944" s="2">
        <v>0</v>
      </c>
      <c r="F1944" s="2">
        <v>0</v>
      </c>
      <c r="G1944" s="2">
        <v>0</v>
      </c>
      <c r="H1944" s="16">
        <f t="shared" si="30"/>
        <v>0</v>
      </c>
    </row>
    <row r="1945" spans="1:8" ht="13.5" x14ac:dyDescent="0.25">
      <c r="A1945" s="11"/>
      <c r="B1945" s="10">
        <v>45134</v>
      </c>
      <c r="C1945" s="2">
        <v>5.3</v>
      </c>
      <c r="D1945" s="2">
        <v>5.3</v>
      </c>
      <c r="E1945" s="2">
        <v>0</v>
      </c>
      <c r="F1945" s="2">
        <v>0</v>
      </c>
      <c r="G1945" s="2">
        <v>0</v>
      </c>
      <c r="H1945" s="16">
        <f t="shared" si="30"/>
        <v>0</v>
      </c>
    </row>
    <row r="1946" spans="1:8" ht="13.5" x14ac:dyDescent="0.25">
      <c r="A1946" s="11"/>
      <c r="B1946" s="10">
        <v>45135</v>
      </c>
      <c r="C1946" s="2">
        <v>5.3</v>
      </c>
      <c r="D1946" s="2">
        <v>5.3</v>
      </c>
      <c r="E1946" s="2">
        <v>0</v>
      </c>
      <c r="F1946" s="2">
        <v>0</v>
      </c>
      <c r="G1946" s="2">
        <v>0</v>
      </c>
      <c r="H1946" s="16">
        <f t="shared" si="30"/>
        <v>0</v>
      </c>
    </row>
    <row r="1947" spans="1:8" ht="13.5" x14ac:dyDescent="0.25">
      <c r="A1947" s="11"/>
      <c r="B1947" s="10">
        <v>45138</v>
      </c>
      <c r="C1947" s="2">
        <v>5.29</v>
      </c>
      <c r="D1947" s="2">
        <v>5.29</v>
      </c>
      <c r="E1947" s="2">
        <v>300</v>
      </c>
      <c r="F1947" s="2">
        <v>5.29</v>
      </c>
      <c r="G1947" s="2">
        <v>1587</v>
      </c>
      <c r="H1947" s="16">
        <f t="shared" si="30"/>
        <v>-1.8867924528301486E-3</v>
      </c>
    </row>
    <row r="1948" spans="1:8" ht="13.5" x14ac:dyDescent="0.25">
      <c r="A1948" s="11"/>
      <c r="B1948" s="10">
        <v>45139</v>
      </c>
      <c r="C1948" s="2">
        <v>5.2</v>
      </c>
      <c r="D1948" s="2">
        <v>5.2</v>
      </c>
      <c r="E1948" s="2">
        <v>450</v>
      </c>
      <c r="F1948" s="2">
        <v>5.2</v>
      </c>
      <c r="G1948" s="2">
        <v>2340</v>
      </c>
      <c r="H1948" s="16">
        <f t="shared" si="30"/>
        <v>-1.7013232514177665E-2</v>
      </c>
    </row>
    <row r="1949" spans="1:8" ht="13.5" x14ac:dyDescent="0.25">
      <c r="A1949" s="11"/>
      <c r="B1949" s="10">
        <v>45140</v>
      </c>
      <c r="C1949" s="2">
        <v>5.2</v>
      </c>
      <c r="D1949" s="2">
        <v>5.2</v>
      </c>
      <c r="E1949" s="2">
        <v>115</v>
      </c>
      <c r="F1949" s="2">
        <v>5.2</v>
      </c>
      <c r="G1949" s="2">
        <v>598</v>
      </c>
      <c r="H1949" s="16">
        <f t="shared" si="30"/>
        <v>0</v>
      </c>
    </row>
    <row r="1950" spans="1:8" ht="13.5" x14ac:dyDescent="0.25">
      <c r="A1950" s="11"/>
      <c r="B1950" s="10">
        <v>45141</v>
      </c>
      <c r="C1950" s="2">
        <v>5.0999999999999996</v>
      </c>
      <c r="D1950" s="2">
        <v>5.0999999999999996</v>
      </c>
      <c r="E1950" s="2">
        <v>22</v>
      </c>
      <c r="F1950" s="2">
        <v>5.0999999999999996</v>
      </c>
      <c r="G1950" s="2">
        <v>112.2</v>
      </c>
      <c r="H1950" s="16">
        <f t="shared" si="30"/>
        <v>-1.9230769230769332E-2</v>
      </c>
    </row>
    <row r="1951" spans="1:8" ht="13.5" x14ac:dyDescent="0.25">
      <c r="A1951" s="11"/>
      <c r="B1951" s="10">
        <v>45142</v>
      </c>
      <c r="C1951" s="2">
        <v>5.0999999999999996</v>
      </c>
      <c r="D1951" s="2">
        <v>5.0999999999999996</v>
      </c>
      <c r="E1951" s="2">
        <v>400</v>
      </c>
      <c r="F1951" s="2">
        <v>5.0999999999999996</v>
      </c>
      <c r="G1951" s="2">
        <v>2040</v>
      </c>
      <c r="H1951" s="16">
        <f t="shared" si="30"/>
        <v>0</v>
      </c>
    </row>
    <row r="1952" spans="1:8" ht="13.5" x14ac:dyDescent="0.25">
      <c r="A1952" s="11"/>
      <c r="B1952" s="10">
        <v>45145</v>
      </c>
      <c r="C1952" s="2">
        <v>5.0999999999999996</v>
      </c>
      <c r="D1952" s="2">
        <v>5.0999999999999996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1"/>
      <c r="B1953" s="10">
        <v>45146</v>
      </c>
      <c r="C1953" s="2">
        <v>5.0999999999999996</v>
      </c>
      <c r="D1953" s="2">
        <v>5.0999999999999996</v>
      </c>
      <c r="E1953" s="2">
        <v>0</v>
      </c>
      <c r="F1953" s="2">
        <v>0</v>
      </c>
      <c r="G1953" s="2">
        <v>0</v>
      </c>
      <c r="H1953" s="16">
        <f t="shared" si="30"/>
        <v>0</v>
      </c>
    </row>
    <row r="1954" spans="1:8" ht="13.5" x14ac:dyDescent="0.25">
      <c r="A1954" s="11"/>
      <c r="B1954" s="10">
        <v>45147</v>
      </c>
      <c r="C1954" s="2">
        <v>5.0999999999999996</v>
      </c>
      <c r="D1954" s="2">
        <v>5.0999999999999996</v>
      </c>
      <c r="E1954" s="2">
        <v>0</v>
      </c>
      <c r="F1954" s="2">
        <v>0</v>
      </c>
      <c r="G1954" s="2">
        <v>0</v>
      </c>
      <c r="H1954" s="16">
        <f t="shared" si="30"/>
        <v>0</v>
      </c>
    </row>
    <row r="1955" spans="1:8" ht="13.5" x14ac:dyDescent="0.25">
      <c r="A1955" s="11"/>
      <c r="B1955" s="10">
        <v>45148</v>
      </c>
      <c r="C1955" s="2">
        <v>5.0999999999999996</v>
      </c>
      <c r="D1955" s="2">
        <v>5.0999999999999996</v>
      </c>
      <c r="E1955" s="2">
        <v>0</v>
      </c>
      <c r="F1955" s="2">
        <v>0</v>
      </c>
      <c r="G1955" s="2">
        <v>0</v>
      </c>
      <c r="H1955" s="16">
        <f t="shared" si="30"/>
        <v>0</v>
      </c>
    </row>
    <row r="1956" spans="1:8" ht="13.5" x14ac:dyDescent="0.25">
      <c r="A1956" s="11"/>
      <c r="B1956" s="10">
        <v>45149</v>
      </c>
      <c r="C1956" s="2">
        <v>5.0999999999999996</v>
      </c>
      <c r="D1956" s="2">
        <v>5.0999999999999996</v>
      </c>
      <c r="E1956" s="2">
        <v>100</v>
      </c>
      <c r="F1956" s="2">
        <v>5.0999999999999996</v>
      </c>
      <c r="G1956" s="2">
        <v>510</v>
      </c>
      <c r="H1956" s="16">
        <f t="shared" si="30"/>
        <v>0</v>
      </c>
    </row>
    <row r="1957" spans="1:8" ht="13.5" x14ac:dyDescent="0.25">
      <c r="A1957" s="11"/>
      <c r="B1957" s="10">
        <v>45152</v>
      </c>
      <c r="C1957" s="2">
        <v>5.18</v>
      </c>
      <c r="D1957" s="2">
        <v>5.18</v>
      </c>
      <c r="E1957" s="2">
        <v>10</v>
      </c>
      <c r="F1957" s="2">
        <v>5.18</v>
      </c>
      <c r="G1957" s="2">
        <v>51.8</v>
      </c>
      <c r="H1957" s="16">
        <f t="shared" si="30"/>
        <v>1.5686274509803935E-2</v>
      </c>
    </row>
    <row r="1958" spans="1:8" ht="13.5" x14ac:dyDescent="0.25">
      <c r="A1958" s="11"/>
      <c r="B1958" s="10">
        <v>45153</v>
      </c>
      <c r="C1958" s="2">
        <v>5.19</v>
      </c>
      <c r="D1958" s="2">
        <v>5.19</v>
      </c>
      <c r="E1958" s="2">
        <v>872</v>
      </c>
      <c r="F1958" s="2">
        <v>5.19</v>
      </c>
      <c r="G1958" s="2">
        <v>4525.68</v>
      </c>
      <c r="H1958" s="16">
        <f t="shared" si="30"/>
        <v>1.9305019305020609E-3</v>
      </c>
    </row>
    <row r="1959" spans="1:8" ht="13.5" x14ac:dyDescent="0.25">
      <c r="A1959" s="11"/>
      <c r="B1959" s="10">
        <v>45154</v>
      </c>
      <c r="C1959" s="2">
        <v>5.19</v>
      </c>
      <c r="D1959" s="2">
        <v>5.19</v>
      </c>
      <c r="E1959" s="2">
        <v>0</v>
      </c>
      <c r="F1959" s="2">
        <v>0</v>
      </c>
      <c r="G1959" s="2">
        <v>0</v>
      </c>
      <c r="H1959" s="16">
        <f t="shared" si="30"/>
        <v>0</v>
      </c>
    </row>
    <row r="1960" spans="1:8" ht="13.5" x14ac:dyDescent="0.25">
      <c r="A1960" s="11"/>
      <c r="B1960" s="10">
        <v>45155</v>
      </c>
      <c r="C1960" s="2">
        <v>5.19</v>
      </c>
      <c r="D1960" s="2">
        <v>5.19</v>
      </c>
      <c r="E1960" s="2">
        <v>0</v>
      </c>
      <c r="F1960" s="2">
        <v>0</v>
      </c>
      <c r="G1960" s="2">
        <v>0</v>
      </c>
      <c r="H1960" s="16">
        <f t="shared" si="30"/>
        <v>0</v>
      </c>
    </row>
    <row r="1961" spans="1:8" ht="13.5" x14ac:dyDescent="0.25">
      <c r="A1961" s="11"/>
      <c r="B1961" s="10">
        <v>45156</v>
      </c>
      <c r="C1961" s="2">
        <v>5.19</v>
      </c>
      <c r="D1961" s="2">
        <v>5.19</v>
      </c>
      <c r="E1961" s="2">
        <v>0</v>
      </c>
      <c r="F1961" s="2">
        <v>0</v>
      </c>
      <c r="G1961" s="2">
        <v>0</v>
      </c>
      <c r="H1961" s="16">
        <f t="shared" si="30"/>
        <v>0</v>
      </c>
    </row>
    <row r="1962" spans="1:8" ht="13.5" x14ac:dyDescent="0.25">
      <c r="A1962" s="11"/>
      <c r="B1962" s="10">
        <v>45159</v>
      </c>
      <c r="C1962" s="2">
        <v>5.19</v>
      </c>
      <c r="D1962" s="2">
        <v>5.19</v>
      </c>
      <c r="E1962" s="2">
        <v>0</v>
      </c>
      <c r="F1962" s="2">
        <v>0</v>
      </c>
      <c r="G1962" s="2">
        <v>0</v>
      </c>
      <c r="H1962" s="16">
        <f t="shared" si="30"/>
        <v>0</v>
      </c>
    </row>
    <row r="1963" spans="1:8" ht="13.5" x14ac:dyDescent="0.25">
      <c r="A1963" s="11"/>
      <c r="B1963" s="10">
        <v>45160</v>
      </c>
      <c r="C1963" s="2">
        <v>5.19</v>
      </c>
      <c r="D1963" s="2">
        <v>5.19</v>
      </c>
      <c r="E1963" s="2">
        <v>100</v>
      </c>
      <c r="F1963" s="2">
        <v>5.19</v>
      </c>
      <c r="G1963" s="2">
        <v>519</v>
      </c>
      <c r="H1963" s="16">
        <f t="shared" si="30"/>
        <v>0</v>
      </c>
    </row>
    <row r="1964" spans="1:8" ht="13.5" x14ac:dyDescent="0.25">
      <c r="A1964" s="11"/>
      <c r="B1964" s="10">
        <v>45161</v>
      </c>
      <c r="C1964" s="2">
        <v>5.19</v>
      </c>
      <c r="D1964" s="2">
        <v>5.19</v>
      </c>
      <c r="E1964" s="2">
        <v>0</v>
      </c>
      <c r="F1964" s="2">
        <v>0</v>
      </c>
      <c r="G1964" s="2">
        <v>0</v>
      </c>
      <c r="H1964" s="16">
        <f t="shared" si="30"/>
        <v>0</v>
      </c>
    </row>
    <row r="1965" spans="1:8" ht="13.5" x14ac:dyDescent="0.25">
      <c r="A1965" s="11"/>
      <c r="B1965" s="10">
        <v>45162</v>
      </c>
      <c r="C1965" s="2">
        <v>5.19</v>
      </c>
      <c r="D1965" s="2">
        <v>5.19</v>
      </c>
      <c r="E1965" s="2">
        <v>20</v>
      </c>
      <c r="F1965" s="2">
        <v>5.19</v>
      </c>
      <c r="G1965" s="2">
        <v>103.8</v>
      </c>
      <c r="H1965" s="16">
        <f t="shared" si="30"/>
        <v>0</v>
      </c>
    </row>
    <row r="1966" spans="1:8" ht="13.5" x14ac:dyDescent="0.25">
      <c r="A1966" s="11"/>
      <c r="B1966" s="10">
        <v>45163</v>
      </c>
      <c r="C1966" s="2">
        <v>5.19</v>
      </c>
      <c r="D1966" s="2">
        <v>5.19</v>
      </c>
      <c r="E1966" s="2">
        <v>50</v>
      </c>
      <c r="F1966" s="2">
        <v>5.19</v>
      </c>
      <c r="G1966" s="2">
        <v>259.5</v>
      </c>
      <c r="H1966" s="16">
        <f t="shared" si="30"/>
        <v>0</v>
      </c>
    </row>
    <row r="1967" spans="1:8" ht="13.5" x14ac:dyDescent="0.25">
      <c r="A1967" s="11"/>
      <c r="B1967" s="10">
        <v>45166</v>
      </c>
      <c r="C1967" s="2">
        <v>5.19</v>
      </c>
      <c r="D1967" s="2">
        <v>5.19</v>
      </c>
      <c r="E1967" s="2">
        <v>0</v>
      </c>
      <c r="F1967" s="2">
        <v>0</v>
      </c>
      <c r="G1967" s="2">
        <v>0</v>
      </c>
      <c r="H1967" s="16">
        <f t="shared" si="30"/>
        <v>0</v>
      </c>
    </row>
    <row r="1968" spans="1:8" ht="13.5" x14ac:dyDescent="0.25">
      <c r="A1968" s="11"/>
      <c r="B1968" s="10">
        <v>45167</v>
      </c>
      <c r="C1968" s="2">
        <v>5.25</v>
      </c>
      <c r="D1968" s="2">
        <v>5.25</v>
      </c>
      <c r="E1968" s="2">
        <v>50</v>
      </c>
      <c r="F1968" s="2">
        <v>5.25</v>
      </c>
      <c r="G1968" s="2">
        <v>262.5</v>
      </c>
      <c r="H1968" s="16">
        <f t="shared" si="30"/>
        <v>1.156069364161842E-2</v>
      </c>
    </row>
    <row r="1969" spans="1:8" ht="13.5" x14ac:dyDescent="0.25">
      <c r="A1969" s="11"/>
      <c r="B1969" s="10">
        <v>45168</v>
      </c>
      <c r="C1969" s="2">
        <v>5.2</v>
      </c>
      <c r="D1969" s="2">
        <v>5.2</v>
      </c>
      <c r="E1969" s="2">
        <v>20</v>
      </c>
      <c r="F1969" s="2">
        <v>5.2</v>
      </c>
      <c r="G1969" s="2">
        <v>104</v>
      </c>
      <c r="H1969" s="16">
        <f t="shared" si="30"/>
        <v>-9.52380952380949E-3</v>
      </c>
    </row>
    <row r="1970" spans="1:8" ht="13.5" x14ac:dyDescent="0.25">
      <c r="A1970" s="11"/>
      <c r="B1970" s="10">
        <v>45169</v>
      </c>
      <c r="C1970" s="2">
        <v>5.2</v>
      </c>
      <c r="D1970" s="2">
        <v>5.2</v>
      </c>
      <c r="E1970" s="2">
        <v>100</v>
      </c>
      <c r="F1970" s="2">
        <v>5.2</v>
      </c>
      <c r="G1970" s="2">
        <v>520</v>
      </c>
      <c r="H1970" s="16">
        <f t="shared" si="30"/>
        <v>0</v>
      </c>
    </row>
    <row r="1971" spans="1:8" ht="13.5" x14ac:dyDescent="0.25">
      <c r="A1971" s="11"/>
      <c r="B1971" s="10">
        <v>45170</v>
      </c>
      <c r="C1971" s="2">
        <v>5.2</v>
      </c>
      <c r="D1971" s="2">
        <v>5.2</v>
      </c>
      <c r="E1971" s="2">
        <v>0</v>
      </c>
      <c r="F1971" s="2">
        <v>0</v>
      </c>
      <c r="G1971" s="2">
        <v>0</v>
      </c>
      <c r="H1971" s="16">
        <f t="shared" si="30"/>
        <v>0</v>
      </c>
    </row>
    <row r="1972" spans="1:8" ht="13.5" x14ac:dyDescent="0.25">
      <c r="A1972" s="11"/>
      <c r="B1972" s="10">
        <v>45173</v>
      </c>
      <c r="C1972" s="2">
        <v>5.2</v>
      </c>
      <c r="D1972" s="2">
        <v>5.2</v>
      </c>
      <c r="E1972" s="2">
        <v>0</v>
      </c>
      <c r="F1972" s="2">
        <v>0</v>
      </c>
      <c r="G1972" s="2">
        <v>0</v>
      </c>
      <c r="H1972" s="16">
        <f t="shared" si="30"/>
        <v>0</v>
      </c>
    </row>
    <row r="1973" spans="1:8" ht="13.5" x14ac:dyDescent="0.25">
      <c r="A1973" s="11"/>
      <c r="B1973" s="10">
        <v>45174</v>
      </c>
      <c r="C1973" s="2">
        <v>5.2</v>
      </c>
      <c r="D1973" s="2">
        <v>5.2</v>
      </c>
      <c r="E1973" s="2">
        <v>0</v>
      </c>
      <c r="F1973" s="2">
        <v>0</v>
      </c>
      <c r="G1973" s="2">
        <v>0</v>
      </c>
      <c r="H1973" s="16">
        <f t="shared" si="30"/>
        <v>0</v>
      </c>
    </row>
    <row r="1974" spans="1:8" ht="13.5" x14ac:dyDescent="0.25">
      <c r="A1974" s="11"/>
      <c r="B1974" s="10">
        <v>45175</v>
      </c>
      <c r="C1974" s="2">
        <v>5.2</v>
      </c>
      <c r="D1974" s="2">
        <v>5.2</v>
      </c>
      <c r="E1974" s="2">
        <v>0</v>
      </c>
      <c r="F1974" s="2">
        <v>0</v>
      </c>
      <c r="G1974" s="2">
        <v>0</v>
      </c>
      <c r="H1974" s="16">
        <f t="shared" si="30"/>
        <v>0</v>
      </c>
    </row>
    <row r="1975" spans="1:8" ht="13.5" x14ac:dyDescent="0.25">
      <c r="A1975" s="11"/>
      <c r="B1975" s="10">
        <v>45176</v>
      </c>
      <c r="C1975" s="2">
        <v>5.2</v>
      </c>
      <c r="D1975" s="2">
        <v>5.2</v>
      </c>
      <c r="E1975" s="2">
        <v>0</v>
      </c>
      <c r="F1975" s="2">
        <v>0</v>
      </c>
      <c r="G1975" s="2">
        <v>0</v>
      </c>
      <c r="H1975" s="16">
        <f t="shared" si="30"/>
        <v>0</v>
      </c>
    </row>
    <row r="1976" spans="1:8" ht="13.5" x14ac:dyDescent="0.25">
      <c r="A1976" s="11"/>
      <c r="B1976" s="10">
        <v>45177</v>
      </c>
      <c r="C1976" s="2">
        <v>5.2</v>
      </c>
      <c r="D1976" s="2">
        <v>5.2</v>
      </c>
      <c r="E1976" s="2">
        <v>191</v>
      </c>
      <c r="F1976" s="2">
        <v>5.2</v>
      </c>
      <c r="G1976" s="2">
        <v>993.2</v>
      </c>
      <c r="H1976" s="16">
        <f t="shared" si="30"/>
        <v>0</v>
      </c>
    </row>
    <row r="1977" spans="1:8" ht="13.5" x14ac:dyDescent="0.25">
      <c r="A1977" s="11"/>
      <c r="B1977" s="10">
        <v>45180</v>
      </c>
      <c r="C1977" s="2">
        <v>5.25</v>
      </c>
      <c r="D1977" s="2">
        <v>5.25</v>
      </c>
      <c r="E1977" s="2">
        <v>290</v>
      </c>
      <c r="F1977" s="2">
        <v>5.25</v>
      </c>
      <c r="G1977" s="2">
        <v>1522.5</v>
      </c>
      <c r="H1977" s="16">
        <f t="shared" si="30"/>
        <v>9.6153846153845812E-3</v>
      </c>
    </row>
    <row r="1978" spans="1:8" ht="13.5" x14ac:dyDescent="0.25">
      <c r="A1978" s="11"/>
      <c r="B1978" s="10">
        <v>45181</v>
      </c>
      <c r="C1978" s="2">
        <v>5.25</v>
      </c>
      <c r="D1978" s="2">
        <v>5.25</v>
      </c>
      <c r="E1978" s="2">
        <v>0</v>
      </c>
      <c r="F1978" s="2">
        <v>0</v>
      </c>
      <c r="G1978" s="2">
        <v>0</v>
      </c>
      <c r="H1978" s="16">
        <f t="shared" si="30"/>
        <v>0</v>
      </c>
    </row>
    <row r="1979" spans="1:8" ht="13.5" x14ac:dyDescent="0.25">
      <c r="A1979" s="11"/>
      <c r="B1979" s="10">
        <v>45182</v>
      </c>
      <c r="C1979" s="2">
        <v>5.25</v>
      </c>
      <c r="D1979" s="2">
        <v>5.25</v>
      </c>
      <c r="E1979" s="2">
        <v>100</v>
      </c>
      <c r="F1979" s="2">
        <v>5.25</v>
      </c>
      <c r="G1979" s="2">
        <v>525</v>
      </c>
      <c r="H1979" s="16">
        <f t="shared" si="30"/>
        <v>0</v>
      </c>
    </row>
    <row r="1980" spans="1:8" ht="13.5" x14ac:dyDescent="0.25">
      <c r="A1980" s="11"/>
      <c r="B1980" s="10">
        <v>45183</v>
      </c>
      <c r="C1980" s="2">
        <v>5.35</v>
      </c>
      <c r="D1980" s="2">
        <v>5.35</v>
      </c>
      <c r="E1980" s="2">
        <v>13</v>
      </c>
      <c r="F1980" s="2">
        <v>5.35</v>
      </c>
      <c r="G1980" s="2">
        <v>69.55</v>
      </c>
      <c r="H1980" s="16">
        <f t="shared" si="30"/>
        <v>1.904761904761898E-2</v>
      </c>
    </row>
    <row r="1981" spans="1:8" ht="13.5" x14ac:dyDescent="0.25">
      <c r="A1981" s="11"/>
      <c r="B1981" s="10">
        <v>45184</v>
      </c>
      <c r="C1981" s="2">
        <v>5.35</v>
      </c>
      <c r="D1981" s="2">
        <v>5.35</v>
      </c>
      <c r="E1981" s="2">
        <v>106</v>
      </c>
      <c r="F1981" s="2">
        <v>5.35</v>
      </c>
      <c r="G1981" s="2">
        <v>567.1</v>
      </c>
      <c r="H1981" s="16">
        <f t="shared" si="30"/>
        <v>0</v>
      </c>
    </row>
    <row r="1982" spans="1:8" ht="13.5" x14ac:dyDescent="0.25">
      <c r="A1982" s="11"/>
      <c r="B1982" s="10">
        <v>45187</v>
      </c>
      <c r="C1982" s="2">
        <v>5.58</v>
      </c>
      <c r="D1982" s="2">
        <v>5.58</v>
      </c>
      <c r="E1982" s="2">
        <v>550</v>
      </c>
      <c r="F1982" s="2">
        <v>5.58</v>
      </c>
      <c r="G1982" s="2">
        <v>3069</v>
      </c>
      <c r="H1982" s="16">
        <f t="shared" si="30"/>
        <v>4.2990654205607562E-2</v>
      </c>
    </row>
    <row r="1983" spans="1:8" ht="13.5" x14ac:dyDescent="0.25">
      <c r="A1983" s="11"/>
      <c r="B1983" s="10">
        <v>45188</v>
      </c>
      <c r="C1983" s="2">
        <v>5.57</v>
      </c>
      <c r="D1983" s="2">
        <v>5.57</v>
      </c>
      <c r="E1983" s="2">
        <v>225</v>
      </c>
      <c r="F1983" s="2">
        <v>5.57</v>
      </c>
      <c r="G1983" s="2">
        <v>1253.25</v>
      </c>
      <c r="H1983" s="16">
        <f t="shared" si="30"/>
        <v>-1.7921146953404636E-3</v>
      </c>
    </row>
    <row r="1984" spans="1:8" ht="13.5" x14ac:dyDescent="0.25">
      <c r="A1984" s="11"/>
      <c r="B1984" s="10">
        <v>45189</v>
      </c>
      <c r="C1984" s="2">
        <v>5.57</v>
      </c>
      <c r="D1984" s="2">
        <v>5.57</v>
      </c>
      <c r="E1984" s="2">
        <v>250</v>
      </c>
      <c r="F1984" s="2">
        <v>5.57</v>
      </c>
      <c r="G1984" s="2">
        <v>1392.5</v>
      </c>
      <c r="H1984" s="16">
        <f t="shared" si="30"/>
        <v>0</v>
      </c>
    </row>
    <row r="1985" spans="1:8" ht="13.5" x14ac:dyDescent="0.25">
      <c r="A1985" s="11"/>
      <c r="B1985" s="10">
        <v>45190</v>
      </c>
      <c r="C1985" s="2">
        <v>5.58</v>
      </c>
      <c r="D1985" s="2">
        <v>5.58</v>
      </c>
      <c r="E1985" s="2">
        <v>260</v>
      </c>
      <c r="F1985" s="2">
        <v>5.58</v>
      </c>
      <c r="G1985" s="2">
        <v>1450.8</v>
      </c>
      <c r="H1985" s="16">
        <f t="shared" si="30"/>
        <v>1.7953321364452041E-3</v>
      </c>
    </row>
    <row r="1986" spans="1:8" ht="13.5" x14ac:dyDescent="0.25">
      <c r="A1986" s="11"/>
      <c r="B1986" s="10">
        <v>45191</v>
      </c>
      <c r="C1986" s="2">
        <v>5.57</v>
      </c>
      <c r="D1986" s="2">
        <v>5.57</v>
      </c>
      <c r="E1986" s="2">
        <v>52</v>
      </c>
      <c r="F1986" s="2">
        <v>5.57</v>
      </c>
      <c r="G1986" s="2">
        <v>289.64</v>
      </c>
      <c r="H1986" s="16">
        <f t="shared" si="30"/>
        <v>-1.7921146953404636E-3</v>
      </c>
    </row>
    <row r="1987" spans="1:8" ht="13.5" x14ac:dyDescent="0.25">
      <c r="A1987" s="11"/>
      <c r="B1987" s="10">
        <v>45194</v>
      </c>
      <c r="C1987" s="2">
        <v>5.58</v>
      </c>
      <c r="D1987" s="2">
        <v>5.58</v>
      </c>
      <c r="E1987" s="2">
        <v>420</v>
      </c>
      <c r="F1987" s="2">
        <v>5.58</v>
      </c>
      <c r="G1987" s="2">
        <v>2343.6</v>
      </c>
      <c r="H1987" s="16">
        <f t="shared" si="30"/>
        <v>1.7953321364452041E-3</v>
      </c>
    </row>
    <row r="1988" spans="1:8" ht="13.5" x14ac:dyDescent="0.25">
      <c r="A1988" s="11"/>
      <c r="B1988" s="10">
        <v>45195</v>
      </c>
      <c r="C1988" s="2">
        <v>5.58</v>
      </c>
      <c r="D1988" s="2">
        <v>5.58</v>
      </c>
      <c r="E1988" s="2">
        <v>50</v>
      </c>
      <c r="F1988" s="2">
        <v>5.58</v>
      </c>
      <c r="G1988" s="2">
        <v>279</v>
      </c>
      <c r="H1988" s="16">
        <f t="shared" si="30"/>
        <v>0</v>
      </c>
    </row>
    <row r="1989" spans="1:8" ht="13.5" x14ac:dyDescent="0.25">
      <c r="A1989" s="11"/>
      <c r="B1989" s="10">
        <v>45197</v>
      </c>
      <c r="C1989" s="2">
        <v>5.58</v>
      </c>
      <c r="D1989" s="2">
        <v>5.58</v>
      </c>
      <c r="E1989" s="2">
        <v>0</v>
      </c>
      <c r="F1989" s="2">
        <v>0</v>
      </c>
      <c r="G1989" s="2">
        <v>0</v>
      </c>
      <c r="H1989" s="16">
        <f t="shared" si="30"/>
        <v>0</v>
      </c>
    </row>
    <row r="1990" spans="1:8" ht="13.5" x14ac:dyDescent="0.25">
      <c r="A1990" s="11"/>
      <c r="B1990" s="10">
        <v>45198</v>
      </c>
      <c r="C1990" s="2">
        <v>5.58</v>
      </c>
      <c r="D1990" s="2">
        <v>5.58</v>
      </c>
      <c r="E1990" s="2">
        <v>0</v>
      </c>
      <c r="F1990" s="2">
        <v>0</v>
      </c>
      <c r="G1990" s="2">
        <v>0</v>
      </c>
      <c r="H1990" s="16">
        <f t="shared" si="30"/>
        <v>0</v>
      </c>
    </row>
    <row r="1991" spans="1:8" ht="13.5" x14ac:dyDescent="0.25">
      <c r="A1991" s="11"/>
      <c r="B1991" s="10">
        <v>45201</v>
      </c>
      <c r="C1991" s="2">
        <v>5.83</v>
      </c>
      <c r="D1991" s="2">
        <v>5.83</v>
      </c>
      <c r="E1991" s="2">
        <v>5</v>
      </c>
      <c r="F1991" s="2">
        <v>5.83</v>
      </c>
      <c r="G1991" s="2">
        <v>29.15</v>
      </c>
      <c r="H1991" s="16">
        <f t="shared" ref="H1991:H2054" si="31">(D1991-D1990)/D1990</f>
        <v>4.4802867383512544E-2</v>
      </c>
    </row>
    <row r="1992" spans="1:8" ht="13.5" x14ac:dyDescent="0.25">
      <c r="A1992" s="11"/>
      <c r="B1992" s="10">
        <v>45202</v>
      </c>
      <c r="C1992" s="2">
        <v>6</v>
      </c>
      <c r="D1992" s="2">
        <v>6</v>
      </c>
      <c r="E1992" s="2">
        <v>40</v>
      </c>
      <c r="F1992" s="2">
        <v>6</v>
      </c>
      <c r="G1992" s="2">
        <v>240</v>
      </c>
      <c r="H1992" s="16">
        <f t="shared" si="31"/>
        <v>2.9159519725557449E-2</v>
      </c>
    </row>
    <row r="1993" spans="1:8" ht="13.5" x14ac:dyDescent="0.25">
      <c r="A1993" s="11"/>
      <c r="B1993" s="10">
        <v>45203</v>
      </c>
      <c r="C1993" s="2">
        <v>6</v>
      </c>
      <c r="D1993" s="2">
        <v>6</v>
      </c>
      <c r="E1993" s="2">
        <v>6</v>
      </c>
      <c r="F1993" s="2">
        <v>6</v>
      </c>
      <c r="G1993" s="2">
        <v>36</v>
      </c>
      <c r="H1993" s="16">
        <f t="shared" si="31"/>
        <v>0</v>
      </c>
    </row>
    <row r="1994" spans="1:8" ht="13.5" x14ac:dyDescent="0.25">
      <c r="A1994" s="11"/>
      <c r="B1994" s="10">
        <v>45204</v>
      </c>
      <c r="C1994" s="2">
        <v>6.27</v>
      </c>
      <c r="D1994" s="2">
        <v>6.27</v>
      </c>
      <c r="E1994" s="2">
        <v>5</v>
      </c>
      <c r="F1994" s="2">
        <v>6.27</v>
      </c>
      <c r="G1994" s="2">
        <v>31.35</v>
      </c>
      <c r="H1994" s="16">
        <f t="shared" si="31"/>
        <v>4.4999999999999929E-2</v>
      </c>
    </row>
    <row r="1995" spans="1:8" ht="13.5" x14ac:dyDescent="0.25">
      <c r="A1995" s="11"/>
      <c r="B1995" s="10">
        <v>45205</v>
      </c>
      <c r="C1995" s="2">
        <v>6.27</v>
      </c>
      <c r="D1995" s="2">
        <v>6.27</v>
      </c>
      <c r="E1995" s="2">
        <v>0</v>
      </c>
      <c r="F1995" s="2">
        <v>0</v>
      </c>
      <c r="G1995" s="2">
        <v>0</v>
      </c>
      <c r="H1995" s="16">
        <f t="shared" si="31"/>
        <v>0</v>
      </c>
    </row>
    <row r="1996" spans="1:8" ht="13.5" x14ac:dyDescent="0.25">
      <c r="A1996" s="11"/>
      <c r="B1996" s="10">
        <v>45208</v>
      </c>
      <c r="C1996" s="2">
        <v>6.27</v>
      </c>
      <c r="D1996" s="2">
        <v>6.27</v>
      </c>
      <c r="E1996" s="2">
        <v>0</v>
      </c>
      <c r="F1996" s="2">
        <v>0</v>
      </c>
      <c r="G1996" s="2">
        <v>0</v>
      </c>
      <c r="H1996" s="16">
        <f t="shared" si="31"/>
        <v>0</v>
      </c>
    </row>
    <row r="1997" spans="1:8" ht="13.5" x14ac:dyDescent="0.25">
      <c r="A1997" s="11"/>
      <c r="B1997" s="10">
        <v>45209</v>
      </c>
      <c r="C1997" s="2">
        <v>6.27</v>
      </c>
      <c r="D1997" s="2">
        <v>6.27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1"/>
      <c r="B1998" s="10">
        <v>45210</v>
      </c>
      <c r="C1998" s="2">
        <v>6.37</v>
      </c>
      <c r="D1998" s="2">
        <v>6.37</v>
      </c>
      <c r="E1998" s="2">
        <v>15</v>
      </c>
      <c r="F1998" s="2">
        <v>6.37</v>
      </c>
      <c r="G1998" s="2">
        <v>95.55</v>
      </c>
      <c r="H1998" s="16">
        <f t="shared" si="31"/>
        <v>1.5948963317384456E-2</v>
      </c>
    </row>
    <row r="1999" spans="1:8" ht="13.5" x14ac:dyDescent="0.25">
      <c r="A1999" s="11"/>
      <c r="B1999" s="10">
        <v>45211</v>
      </c>
      <c r="C1999" s="2">
        <v>6.4</v>
      </c>
      <c r="D1999" s="2">
        <v>6.4</v>
      </c>
      <c r="E1999" s="2">
        <v>80</v>
      </c>
      <c r="F1999" s="2">
        <v>6.4</v>
      </c>
      <c r="G1999" s="2">
        <v>512</v>
      </c>
      <c r="H1999" s="16">
        <f t="shared" si="31"/>
        <v>4.7095761381476054E-3</v>
      </c>
    </row>
    <row r="2000" spans="1:8" ht="13.5" x14ac:dyDescent="0.25">
      <c r="A2000" s="11"/>
      <c r="B2000" s="10">
        <v>45212</v>
      </c>
      <c r="C2000" s="2">
        <v>6.4</v>
      </c>
      <c r="D2000" s="2">
        <v>6.4</v>
      </c>
      <c r="E2000" s="2">
        <v>110</v>
      </c>
      <c r="F2000" s="2">
        <v>6.4</v>
      </c>
      <c r="G2000" s="2">
        <v>704</v>
      </c>
      <c r="H2000" s="16">
        <f t="shared" si="31"/>
        <v>0</v>
      </c>
    </row>
    <row r="2001" spans="1:8" ht="13.5" x14ac:dyDescent="0.25">
      <c r="A2001" s="11"/>
      <c r="B2001" s="10">
        <v>45215</v>
      </c>
      <c r="C2001" s="2">
        <v>6.4</v>
      </c>
      <c r="D2001" s="2">
        <v>6.4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1"/>
      <c r="B2002" s="10">
        <v>45216</v>
      </c>
      <c r="C2002" s="2">
        <v>6.4</v>
      </c>
      <c r="D2002" s="2">
        <v>6.4</v>
      </c>
      <c r="E2002" s="2">
        <v>50</v>
      </c>
      <c r="F2002" s="2">
        <v>6.4</v>
      </c>
      <c r="G2002" s="2">
        <v>320</v>
      </c>
      <c r="H2002" s="16">
        <f t="shared" si="31"/>
        <v>0</v>
      </c>
    </row>
    <row r="2003" spans="1:8" ht="13.5" x14ac:dyDescent="0.25">
      <c r="A2003" s="11"/>
      <c r="B2003" s="10">
        <v>45217</v>
      </c>
      <c r="C2003" s="2">
        <v>6.4</v>
      </c>
      <c r="D2003" s="2">
        <v>6.4</v>
      </c>
      <c r="E2003" s="2">
        <v>30</v>
      </c>
      <c r="F2003" s="2">
        <v>6.4</v>
      </c>
      <c r="G2003" s="2">
        <v>192</v>
      </c>
      <c r="H2003" s="16">
        <f t="shared" si="31"/>
        <v>0</v>
      </c>
    </row>
    <row r="2004" spans="1:8" ht="13.5" x14ac:dyDescent="0.25">
      <c r="A2004" s="11"/>
      <c r="B2004" s="10">
        <v>45218</v>
      </c>
      <c r="C2004" s="2">
        <v>6.4</v>
      </c>
      <c r="D2004" s="2">
        <v>6.4</v>
      </c>
      <c r="E2004" s="2">
        <v>99</v>
      </c>
      <c r="F2004" s="2">
        <v>6.4</v>
      </c>
      <c r="G2004" s="2">
        <v>633.6</v>
      </c>
      <c r="H2004" s="16">
        <f t="shared" si="31"/>
        <v>0</v>
      </c>
    </row>
    <row r="2005" spans="1:8" ht="13.5" x14ac:dyDescent="0.25">
      <c r="A2005" s="11"/>
      <c r="B2005" s="10">
        <v>45219</v>
      </c>
      <c r="C2005" s="2">
        <v>6.4</v>
      </c>
      <c r="D2005" s="2">
        <v>6.4</v>
      </c>
      <c r="E2005" s="2">
        <v>15</v>
      </c>
      <c r="F2005" s="2">
        <v>6.4</v>
      </c>
      <c r="G2005" s="2">
        <v>96</v>
      </c>
      <c r="H2005" s="16">
        <f t="shared" si="31"/>
        <v>0</v>
      </c>
    </row>
    <row r="2006" spans="1:8" ht="13.5" x14ac:dyDescent="0.25">
      <c r="A2006" s="11"/>
      <c r="B2006" s="10">
        <v>45222</v>
      </c>
      <c r="C2006" s="2">
        <v>6.4</v>
      </c>
      <c r="D2006" s="2">
        <v>6.4</v>
      </c>
      <c r="E2006" s="2">
        <v>0</v>
      </c>
      <c r="F2006" s="2">
        <v>0</v>
      </c>
      <c r="G2006" s="2">
        <v>0</v>
      </c>
      <c r="H2006" s="16">
        <f t="shared" si="31"/>
        <v>0</v>
      </c>
    </row>
    <row r="2007" spans="1:8" ht="13.5" x14ac:dyDescent="0.25">
      <c r="A2007" s="11"/>
      <c r="B2007" s="10">
        <v>45223</v>
      </c>
      <c r="C2007" s="2">
        <v>6.4</v>
      </c>
      <c r="D2007" s="2">
        <v>6.4</v>
      </c>
      <c r="E2007" s="2">
        <v>10</v>
      </c>
      <c r="F2007" s="2">
        <v>6.4</v>
      </c>
      <c r="G2007" s="2">
        <v>64</v>
      </c>
      <c r="H2007" s="16">
        <f t="shared" si="31"/>
        <v>0</v>
      </c>
    </row>
    <row r="2008" spans="1:8" ht="13.5" x14ac:dyDescent="0.25">
      <c r="A2008" s="11"/>
      <c r="B2008" s="10">
        <v>45224</v>
      </c>
      <c r="C2008" s="2">
        <v>6.4</v>
      </c>
      <c r="D2008" s="2">
        <v>6.4</v>
      </c>
      <c r="E2008" s="2">
        <v>82</v>
      </c>
      <c r="F2008" s="2">
        <v>6.4</v>
      </c>
      <c r="G2008" s="2">
        <v>524.79999999999995</v>
      </c>
      <c r="H2008" s="16">
        <f t="shared" si="31"/>
        <v>0</v>
      </c>
    </row>
    <row r="2009" spans="1:8" ht="13.5" x14ac:dyDescent="0.25">
      <c r="A2009" s="11"/>
      <c r="B2009" s="10">
        <v>45225</v>
      </c>
      <c r="C2009" s="2">
        <v>6.4</v>
      </c>
      <c r="D2009" s="2">
        <v>6.4</v>
      </c>
      <c r="E2009" s="2">
        <v>0</v>
      </c>
      <c r="F2009" s="2">
        <v>0</v>
      </c>
      <c r="G2009" s="2">
        <v>0</v>
      </c>
      <c r="H2009" s="16">
        <f t="shared" si="31"/>
        <v>0</v>
      </c>
    </row>
    <row r="2010" spans="1:8" ht="13.5" x14ac:dyDescent="0.25">
      <c r="A2010" s="11"/>
      <c r="B2010" s="10">
        <v>45226</v>
      </c>
      <c r="C2010" s="2">
        <v>6.4</v>
      </c>
      <c r="D2010" s="2">
        <v>6.4</v>
      </c>
      <c r="E2010" s="2">
        <v>0</v>
      </c>
      <c r="F2010" s="2">
        <v>0</v>
      </c>
      <c r="G2010" s="2">
        <v>0</v>
      </c>
      <c r="H2010" s="16">
        <f t="shared" si="31"/>
        <v>0</v>
      </c>
    </row>
    <row r="2011" spans="1:8" ht="13.5" x14ac:dyDescent="0.25">
      <c r="A2011" s="11"/>
      <c r="B2011" s="10">
        <v>45229</v>
      </c>
      <c r="C2011" s="2">
        <v>6.4</v>
      </c>
      <c r="D2011" s="2">
        <v>6.4</v>
      </c>
      <c r="E2011" s="2">
        <v>0</v>
      </c>
      <c r="F2011" s="2">
        <v>0</v>
      </c>
      <c r="G2011" s="2">
        <v>0</v>
      </c>
      <c r="H2011" s="16">
        <f t="shared" si="31"/>
        <v>0</v>
      </c>
    </row>
    <row r="2012" spans="1:8" ht="13.5" x14ac:dyDescent="0.25">
      <c r="A2012" s="11"/>
      <c r="B2012" s="10">
        <v>45230</v>
      </c>
      <c r="C2012" s="2">
        <v>6.4</v>
      </c>
      <c r="D2012" s="2">
        <v>6.4</v>
      </c>
      <c r="E2012" s="2">
        <v>0</v>
      </c>
      <c r="F2012" s="2">
        <v>0</v>
      </c>
      <c r="G2012" s="2">
        <v>0</v>
      </c>
      <c r="H2012" s="16">
        <f t="shared" si="31"/>
        <v>0</v>
      </c>
    </row>
    <row r="2013" spans="1:8" ht="13.5" x14ac:dyDescent="0.25">
      <c r="A2013" s="11"/>
      <c r="B2013" s="10">
        <v>45231</v>
      </c>
      <c r="C2013" s="2">
        <v>6.4</v>
      </c>
      <c r="D2013" s="2">
        <v>6.4</v>
      </c>
      <c r="E2013" s="2">
        <v>0</v>
      </c>
      <c r="F2013" s="2">
        <v>0</v>
      </c>
      <c r="G2013" s="2">
        <v>0</v>
      </c>
      <c r="H2013" s="16">
        <f t="shared" si="31"/>
        <v>0</v>
      </c>
    </row>
    <row r="2014" spans="1:8" ht="13.5" x14ac:dyDescent="0.25">
      <c r="A2014" s="11"/>
      <c r="B2014" s="10">
        <v>45232</v>
      </c>
      <c r="C2014" s="2">
        <v>6.4</v>
      </c>
      <c r="D2014" s="2">
        <v>6.4</v>
      </c>
      <c r="E2014" s="2">
        <v>0</v>
      </c>
      <c r="F2014" s="2">
        <v>0</v>
      </c>
      <c r="G2014" s="2">
        <v>0</v>
      </c>
      <c r="H2014" s="16">
        <f t="shared" si="31"/>
        <v>0</v>
      </c>
    </row>
    <row r="2015" spans="1:8" ht="13.5" x14ac:dyDescent="0.25">
      <c r="A2015" s="11"/>
      <c r="B2015" s="10">
        <v>45233</v>
      </c>
      <c r="C2015" s="2">
        <v>6.4</v>
      </c>
      <c r="D2015" s="2">
        <v>6.4</v>
      </c>
      <c r="E2015" s="2">
        <v>0</v>
      </c>
      <c r="F2015" s="2">
        <v>0</v>
      </c>
      <c r="G2015" s="2">
        <v>0</v>
      </c>
      <c r="H2015" s="16">
        <f t="shared" si="31"/>
        <v>0</v>
      </c>
    </row>
    <row r="2016" spans="1:8" ht="13.5" x14ac:dyDescent="0.25">
      <c r="A2016" s="11"/>
      <c r="B2016" s="10">
        <v>45236</v>
      </c>
      <c r="C2016" s="2">
        <v>6.4</v>
      </c>
      <c r="D2016" s="2">
        <v>6.4</v>
      </c>
      <c r="E2016" s="2">
        <v>0</v>
      </c>
      <c r="F2016" s="2">
        <v>0</v>
      </c>
      <c r="G2016" s="2">
        <v>0</v>
      </c>
      <c r="H2016" s="16">
        <f t="shared" si="31"/>
        <v>0</v>
      </c>
    </row>
    <row r="2017" spans="1:8" ht="13.5" x14ac:dyDescent="0.25">
      <c r="A2017" s="11"/>
      <c r="B2017" s="10">
        <v>45237</v>
      </c>
      <c r="C2017" s="2">
        <v>6.4</v>
      </c>
      <c r="D2017" s="2">
        <v>6.4</v>
      </c>
      <c r="E2017" s="2">
        <v>0</v>
      </c>
      <c r="F2017" s="2">
        <v>0</v>
      </c>
      <c r="G2017" s="2">
        <v>0</v>
      </c>
      <c r="H2017" s="16">
        <f t="shared" si="31"/>
        <v>0</v>
      </c>
    </row>
    <row r="2018" spans="1:8" ht="13.5" x14ac:dyDescent="0.25">
      <c r="A2018" s="11"/>
      <c r="B2018" s="10">
        <v>45238</v>
      </c>
      <c r="C2018" s="2">
        <v>6.4</v>
      </c>
      <c r="D2018" s="2">
        <v>6.4</v>
      </c>
      <c r="E2018" s="2">
        <v>0</v>
      </c>
      <c r="F2018" s="2">
        <v>0</v>
      </c>
      <c r="G2018" s="2">
        <v>0</v>
      </c>
      <c r="H2018" s="16">
        <f t="shared" si="31"/>
        <v>0</v>
      </c>
    </row>
    <row r="2019" spans="1:8" ht="13.5" x14ac:dyDescent="0.25">
      <c r="A2019" s="11"/>
      <c r="B2019" s="10">
        <v>45239</v>
      </c>
      <c r="C2019" s="2">
        <v>6.4</v>
      </c>
      <c r="D2019" s="2">
        <v>6.4</v>
      </c>
      <c r="E2019" s="2">
        <v>0</v>
      </c>
      <c r="F2019" s="2">
        <v>0</v>
      </c>
      <c r="G2019" s="2">
        <v>0</v>
      </c>
      <c r="H2019" s="16">
        <f t="shared" si="31"/>
        <v>0</v>
      </c>
    </row>
    <row r="2020" spans="1:8" ht="13.5" x14ac:dyDescent="0.25">
      <c r="A2020" s="11"/>
      <c r="B2020" s="10">
        <v>45240</v>
      </c>
      <c r="C2020" s="2">
        <v>6.4</v>
      </c>
      <c r="D2020" s="2">
        <v>6.4</v>
      </c>
      <c r="E2020" s="2">
        <v>0</v>
      </c>
      <c r="F2020" s="2">
        <v>0</v>
      </c>
      <c r="G2020" s="2">
        <v>0</v>
      </c>
      <c r="H2020" s="16">
        <f t="shared" si="31"/>
        <v>0</v>
      </c>
    </row>
    <row r="2021" spans="1:8" ht="13.5" x14ac:dyDescent="0.25">
      <c r="A2021" s="11"/>
      <c r="B2021" s="10">
        <v>45243</v>
      </c>
      <c r="C2021" s="2">
        <v>6.4</v>
      </c>
      <c r="D2021" s="2">
        <v>6.4</v>
      </c>
      <c r="E2021" s="2">
        <v>0</v>
      </c>
      <c r="F2021" s="2">
        <v>0</v>
      </c>
      <c r="G2021" s="2">
        <v>0</v>
      </c>
      <c r="H2021" s="16">
        <f t="shared" si="31"/>
        <v>0</v>
      </c>
    </row>
    <row r="2022" spans="1:8" ht="13.5" x14ac:dyDescent="0.25">
      <c r="A2022" s="11"/>
      <c r="B2022" s="10">
        <v>45244</v>
      </c>
      <c r="C2022" s="2">
        <v>6.4</v>
      </c>
      <c r="D2022" s="2">
        <v>6.4</v>
      </c>
      <c r="E2022" s="2">
        <v>0</v>
      </c>
      <c r="F2022" s="2">
        <v>0</v>
      </c>
      <c r="G2022" s="2">
        <v>0</v>
      </c>
      <c r="H2022" s="16">
        <f t="shared" si="31"/>
        <v>0</v>
      </c>
    </row>
    <row r="2023" spans="1:8" ht="13.5" x14ac:dyDescent="0.25">
      <c r="A2023" s="11"/>
      <c r="B2023" s="10">
        <v>45245</v>
      </c>
      <c r="C2023" s="2">
        <v>6.12</v>
      </c>
      <c r="D2023" s="2">
        <v>6.12</v>
      </c>
      <c r="E2023" s="2">
        <v>0</v>
      </c>
      <c r="F2023" s="2">
        <v>0</v>
      </c>
      <c r="G2023" s="2">
        <v>0</v>
      </c>
      <c r="H2023" s="16">
        <f t="shared" si="31"/>
        <v>-4.3750000000000039E-2</v>
      </c>
    </row>
    <row r="2024" spans="1:8" ht="13.5" x14ac:dyDescent="0.25">
      <c r="A2024" s="11"/>
      <c r="B2024" s="10">
        <v>45246</v>
      </c>
      <c r="C2024" s="2">
        <v>5.85</v>
      </c>
      <c r="D2024" s="2">
        <v>5.85</v>
      </c>
      <c r="E2024" s="2">
        <v>0</v>
      </c>
      <c r="F2024" s="2">
        <v>0</v>
      </c>
      <c r="G2024" s="2">
        <v>0</v>
      </c>
      <c r="H2024" s="16">
        <f t="shared" si="31"/>
        <v>-4.4117647058823602E-2</v>
      </c>
    </row>
    <row r="2025" spans="1:8" ht="13.5" x14ac:dyDescent="0.25">
      <c r="A2025" s="11"/>
      <c r="B2025" s="10">
        <v>45247</v>
      </c>
      <c r="C2025" s="2">
        <v>5.59</v>
      </c>
      <c r="D2025" s="2">
        <v>5.59</v>
      </c>
      <c r="E2025" s="2">
        <v>0</v>
      </c>
      <c r="F2025" s="2">
        <v>0</v>
      </c>
      <c r="G2025" s="2">
        <v>0</v>
      </c>
      <c r="H2025" s="16">
        <f t="shared" si="31"/>
        <v>-4.4444444444444411E-2</v>
      </c>
    </row>
    <row r="2026" spans="1:8" ht="13.5" x14ac:dyDescent="0.25">
      <c r="A2026" s="11"/>
      <c r="B2026" s="10">
        <v>45250</v>
      </c>
      <c r="C2026" s="2">
        <v>5.84</v>
      </c>
      <c r="D2026" s="2">
        <v>5.84</v>
      </c>
      <c r="E2026" s="2">
        <v>0</v>
      </c>
      <c r="F2026" s="2">
        <v>0</v>
      </c>
      <c r="G2026" s="2">
        <v>0</v>
      </c>
      <c r="H2026" s="16">
        <f t="shared" si="31"/>
        <v>4.4722719141323794E-2</v>
      </c>
    </row>
    <row r="2027" spans="1:8" ht="13.5" x14ac:dyDescent="0.25">
      <c r="A2027" s="11"/>
      <c r="B2027" s="10">
        <v>45251</v>
      </c>
      <c r="C2027" s="2">
        <v>5.58</v>
      </c>
      <c r="D2027" s="2">
        <v>5.58</v>
      </c>
      <c r="E2027" s="2">
        <v>0</v>
      </c>
      <c r="F2027" s="2">
        <v>0</v>
      </c>
      <c r="G2027" s="2">
        <v>0</v>
      </c>
      <c r="H2027" s="16">
        <f t="shared" si="31"/>
        <v>-4.4520547945205442E-2</v>
      </c>
    </row>
    <row r="2028" spans="1:8" ht="13.5" x14ac:dyDescent="0.25">
      <c r="A2028" s="11"/>
      <c r="B2028" s="10">
        <v>45252</v>
      </c>
      <c r="C2028" s="2">
        <v>5.33</v>
      </c>
      <c r="D2028" s="2">
        <v>5.33</v>
      </c>
      <c r="E2028" s="2">
        <v>1</v>
      </c>
      <c r="F2028" s="2">
        <v>5.33</v>
      </c>
      <c r="G2028" s="2">
        <v>5.33</v>
      </c>
      <c r="H2028" s="16">
        <f t="shared" si="31"/>
        <v>-4.4802867383512544E-2</v>
      </c>
    </row>
    <row r="2029" spans="1:8" ht="13.5" x14ac:dyDescent="0.25">
      <c r="A2029" s="11"/>
      <c r="B2029" s="10">
        <v>45253</v>
      </c>
      <c r="C2029" s="2">
        <v>5.33</v>
      </c>
      <c r="D2029" s="2">
        <v>5.33</v>
      </c>
      <c r="E2029" s="2">
        <v>15</v>
      </c>
      <c r="F2029" s="2">
        <v>5.33</v>
      </c>
      <c r="G2029" s="2">
        <v>79.95</v>
      </c>
      <c r="H2029" s="16">
        <f t="shared" si="31"/>
        <v>0</v>
      </c>
    </row>
    <row r="2030" spans="1:8" ht="13.5" x14ac:dyDescent="0.25">
      <c r="A2030" s="11"/>
      <c r="B2030" s="10">
        <v>45254</v>
      </c>
      <c r="C2030" s="2">
        <v>5.0999999999999996</v>
      </c>
      <c r="D2030" s="2">
        <v>5.0999999999999996</v>
      </c>
      <c r="E2030" s="2">
        <v>0</v>
      </c>
      <c r="F2030" s="2">
        <v>0</v>
      </c>
      <c r="G2030" s="2">
        <v>0</v>
      </c>
      <c r="H2030" s="16">
        <f t="shared" si="31"/>
        <v>-4.3151969981238353E-2</v>
      </c>
    </row>
    <row r="2031" spans="1:8" ht="13.5" x14ac:dyDescent="0.25">
      <c r="A2031" s="11"/>
      <c r="B2031" s="10">
        <v>45257</v>
      </c>
      <c r="C2031" s="2">
        <v>4.88</v>
      </c>
      <c r="D2031" s="2">
        <v>4.88</v>
      </c>
      <c r="E2031" s="2">
        <v>0</v>
      </c>
      <c r="F2031" s="2">
        <v>0</v>
      </c>
      <c r="G2031" s="2">
        <v>0</v>
      </c>
      <c r="H2031" s="16">
        <f t="shared" si="31"/>
        <v>-4.3137254901960735E-2</v>
      </c>
    </row>
    <row r="2032" spans="1:8" ht="13.5" x14ac:dyDescent="0.25">
      <c r="A2032" s="11"/>
      <c r="B2032" s="10">
        <v>45258</v>
      </c>
      <c r="C2032" s="2">
        <v>4.67</v>
      </c>
      <c r="D2032" s="2">
        <v>4.67</v>
      </c>
      <c r="E2032" s="2">
        <v>0</v>
      </c>
      <c r="F2032" s="2">
        <v>0</v>
      </c>
      <c r="G2032" s="2">
        <v>0</v>
      </c>
      <c r="H2032" s="16">
        <f t="shared" si="31"/>
        <v>-4.3032786885245894E-2</v>
      </c>
    </row>
    <row r="2033" spans="1:8" ht="13.5" x14ac:dyDescent="0.25">
      <c r="A2033" s="11"/>
      <c r="B2033" s="10">
        <v>45259</v>
      </c>
      <c r="C2033" s="2">
        <v>4.47</v>
      </c>
      <c r="D2033" s="2">
        <v>4.47</v>
      </c>
      <c r="E2033" s="2">
        <v>53</v>
      </c>
      <c r="F2033" s="2">
        <v>4.47</v>
      </c>
      <c r="G2033" s="2">
        <v>236.91</v>
      </c>
      <c r="H2033" s="16">
        <f t="shared" si="31"/>
        <v>-4.2826552462526805E-2</v>
      </c>
    </row>
    <row r="2034" spans="1:8" ht="13.5" x14ac:dyDescent="0.25">
      <c r="A2034" s="11"/>
      <c r="B2034" s="10">
        <v>45260</v>
      </c>
      <c r="C2034" s="2">
        <v>4.47</v>
      </c>
      <c r="D2034" s="2">
        <v>4.47</v>
      </c>
      <c r="E2034" s="2">
        <v>0</v>
      </c>
      <c r="F2034" s="2">
        <v>0</v>
      </c>
      <c r="G2034" s="2">
        <v>0</v>
      </c>
      <c r="H2034" s="16">
        <f t="shared" si="31"/>
        <v>0</v>
      </c>
    </row>
    <row r="2035" spans="1:8" ht="13.5" x14ac:dyDescent="0.25">
      <c r="A2035" s="11"/>
      <c r="B2035" s="10">
        <v>45261</v>
      </c>
      <c r="C2035" s="2">
        <v>4.47</v>
      </c>
      <c r="D2035" s="2">
        <v>4.47</v>
      </c>
      <c r="E2035" s="2">
        <v>0</v>
      </c>
      <c r="F2035" s="2">
        <v>0</v>
      </c>
      <c r="G2035" s="2">
        <v>0</v>
      </c>
      <c r="H2035" s="16">
        <f t="shared" si="31"/>
        <v>0</v>
      </c>
    </row>
    <row r="2036" spans="1:8" ht="13.5" x14ac:dyDescent="0.25">
      <c r="A2036" s="11"/>
      <c r="B2036" s="10">
        <v>45264</v>
      </c>
      <c r="C2036" s="2">
        <v>4.47</v>
      </c>
      <c r="D2036" s="2">
        <v>4.47</v>
      </c>
      <c r="E2036" s="2">
        <v>0</v>
      </c>
      <c r="F2036" s="2">
        <v>0</v>
      </c>
      <c r="G2036" s="2">
        <v>0</v>
      </c>
      <c r="H2036" s="16">
        <f t="shared" si="31"/>
        <v>0</v>
      </c>
    </row>
    <row r="2037" spans="1:8" ht="13.5" x14ac:dyDescent="0.25">
      <c r="A2037" s="11"/>
      <c r="B2037" s="10">
        <v>45265</v>
      </c>
      <c r="C2037" s="2">
        <v>4.47</v>
      </c>
      <c r="D2037" s="2">
        <v>4.47</v>
      </c>
      <c r="E2037" s="2">
        <v>0</v>
      </c>
      <c r="F2037" s="2">
        <v>0</v>
      </c>
      <c r="G2037" s="2">
        <v>0</v>
      </c>
      <c r="H2037" s="16">
        <f t="shared" si="31"/>
        <v>0</v>
      </c>
    </row>
    <row r="2038" spans="1:8" ht="13.5" x14ac:dyDescent="0.25">
      <c r="A2038" s="11"/>
      <c r="B2038" s="10">
        <v>45266</v>
      </c>
      <c r="C2038" s="2">
        <v>4.47</v>
      </c>
      <c r="D2038" s="2">
        <v>4.47</v>
      </c>
      <c r="E2038" s="2">
        <v>0</v>
      </c>
      <c r="F2038" s="2">
        <v>0</v>
      </c>
      <c r="G2038" s="2">
        <v>0</v>
      </c>
      <c r="H2038" s="16">
        <f t="shared" si="31"/>
        <v>0</v>
      </c>
    </row>
    <row r="2039" spans="1:8" ht="13.5" x14ac:dyDescent="0.25">
      <c r="A2039" s="11"/>
      <c r="B2039" s="10">
        <v>45267</v>
      </c>
      <c r="C2039" s="2">
        <v>4.47</v>
      </c>
      <c r="D2039" s="2">
        <v>4.47</v>
      </c>
      <c r="E2039" s="2">
        <v>0</v>
      </c>
      <c r="F2039" s="2">
        <v>0</v>
      </c>
      <c r="G2039" s="2">
        <v>0</v>
      </c>
      <c r="H2039" s="16">
        <f t="shared" si="31"/>
        <v>0</v>
      </c>
    </row>
    <row r="2040" spans="1:8" ht="13.5" x14ac:dyDescent="0.25">
      <c r="A2040" s="11"/>
      <c r="B2040" s="10">
        <v>45268</v>
      </c>
      <c r="C2040" s="2">
        <v>4.47</v>
      </c>
      <c r="D2040" s="2">
        <v>4.47</v>
      </c>
      <c r="E2040" s="2">
        <v>0</v>
      </c>
      <c r="F2040" s="2">
        <v>0</v>
      </c>
      <c r="G2040" s="2">
        <v>0</v>
      </c>
      <c r="H2040" s="16">
        <f t="shared" si="31"/>
        <v>0</v>
      </c>
    </row>
    <row r="2041" spans="1:8" ht="13.5" x14ac:dyDescent="0.25">
      <c r="A2041" s="11"/>
      <c r="B2041" s="10">
        <v>45271</v>
      </c>
      <c r="C2041" s="2">
        <v>4.46</v>
      </c>
      <c r="D2041" s="2">
        <v>4.46</v>
      </c>
      <c r="E2041" s="2">
        <v>6</v>
      </c>
      <c r="F2041" s="2">
        <v>4.46</v>
      </c>
      <c r="G2041" s="2">
        <v>26.76</v>
      </c>
      <c r="H2041" s="16">
        <f t="shared" si="31"/>
        <v>-2.237136465324337E-3</v>
      </c>
    </row>
    <row r="2042" spans="1:8" ht="13.5" x14ac:dyDescent="0.25">
      <c r="A2042" s="11"/>
      <c r="B2042" s="10">
        <v>45272</v>
      </c>
      <c r="C2042" s="2">
        <v>4.46</v>
      </c>
      <c r="D2042" s="2">
        <v>4.46</v>
      </c>
      <c r="E2042" s="2">
        <v>0</v>
      </c>
      <c r="F2042" s="2">
        <v>0</v>
      </c>
      <c r="G2042" s="2">
        <v>0</v>
      </c>
      <c r="H2042" s="16">
        <f t="shared" si="31"/>
        <v>0</v>
      </c>
    </row>
    <row r="2043" spans="1:8" ht="13.5" x14ac:dyDescent="0.25">
      <c r="A2043" s="11"/>
      <c r="B2043" s="10">
        <v>45273</v>
      </c>
      <c r="C2043" s="2">
        <v>4.46</v>
      </c>
      <c r="D2043" s="2">
        <v>4.46</v>
      </c>
      <c r="E2043" s="2">
        <v>44</v>
      </c>
      <c r="F2043" s="2">
        <v>4.46</v>
      </c>
      <c r="G2043" s="2">
        <v>196.24</v>
      </c>
      <c r="H2043" s="16">
        <f t="shared" si="31"/>
        <v>0</v>
      </c>
    </row>
    <row r="2044" spans="1:8" ht="13.5" x14ac:dyDescent="0.25">
      <c r="A2044" s="11"/>
      <c r="B2044" s="10">
        <v>45274</v>
      </c>
      <c r="C2044" s="2">
        <v>4.46</v>
      </c>
      <c r="D2044" s="2">
        <v>4.46</v>
      </c>
      <c r="E2044" s="2">
        <v>0</v>
      </c>
      <c r="F2044" s="2">
        <v>0</v>
      </c>
      <c r="G2044" s="2">
        <v>0</v>
      </c>
      <c r="H2044" s="16">
        <f t="shared" si="31"/>
        <v>0</v>
      </c>
    </row>
    <row r="2045" spans="1:8" ht="13.5" x14ac:dyDescent="0.25">
      <c r="A2045" s="11"/>
      <c r="B2045" s="10">
        <v>45275</v>
      </c>
      <c r="C2045" s="2">
        <v>4.46</v>
      </c>
      <c r="D2045" s="2">
        <v>4.46</v>
      </c>
      <c r="E2045" s="2">
        <v>0</v>
      </c>
      <c r="F2045" s="2">
        <v>0</v>
      </c>
      <c r="G2045" s="2">
        <v>0</v>
      </c>
      <c r="H2045" s="16">
        <f t="shared" si="31"/>
        <v>0</v>
      </c>
    </row>
    <row r="2046" spans="1:8" ht="13.5" x14ac:dyDescent="0.25">
      <c r="A2046" s="11"/>
      <c r="B2046" s="10">
        <v>45278</v>
      </c>
      <c r="C2046" s="2">
        <v>4.46</v>
      </c>
      <c r="D2046" s="2">
        <v>4.46</v>
      </c>
      <c r="E2046" s="2">
        <v>0</v>
      </c>
      <c r="F2046" s="2">
        <v>0</v>
      </c>
      <c r="G2046" s="2">
        <v>0</v>
      </c>
      <c r="H2046" s="16">
        <f t="shared" si="31"/>
        <v>0</v>
      </c>
    </row>
    <row r="2047" spans="1:8" ht="13.5" x14ac:dyDescent="0.25">
      <c r="A2047" s="11"/>
      <c r="B2047" s="10">
        <v>45279</v>
      </c>
      <c r="C2047" s="2">
        <v>4.26</v>
      </c>
      <c r="D2047" s="2">
        <v>4.26</v>
      </c>
      <c r="E2047" s="2">
        <v>0</v>
      </c>
      <c r="F2047" s="2">
        <v>0</v>
      </c>
      <c r="G2047" s="2">
        <v>0</v>
      </c>
      <c r="H2047" s="16">
        <f t="shared" si="31"/>
        <v>-4.4843049327354299E-2</v>
      </c>
    </row>
    <row r="2048" spans="1:8" ht="13.5" x14ac:dyDescent="0.25">
      <c r="A2048" s="11"/>
      <c r="B2048" s="10">
        <v>45280</v>
      </c>
      <c r="C2048" s="2">
        <v>4.2699999999999996</v>
      </c>
      <c r="D2048" s="2">
        <v>4.2699999999999996</v>
      </c>
      <c r="E2048" s="2">
        <v>5</v>
      </c>
      <c r="F2048" s="2">
        <v>4.2699999999999996</v>
      </c>
      <c r="G2048" s="2">
        <v>21.35</v>
      </c>
      <c r="H2048" s="16">
        <f t="shared" si="31"/>
        <v>2.347417840375537E-3</v>
      </c>
    </row>
    <row r="2049" spans="1:8" ht="13.5" x14ac:dyDescent="0.25">
      <c r="A2049" s="11"/>
      <c r="B2049" s="10">
        <v>45281</v>
      </c>
      <c r="C2049" s="2">
        <v>4.2699999999999996</v>
      </c>
      <c r="D2049" s="2">
        <v>4.2699999999999996</v>
      </c>
      <c r="E2049" s="2">
        <v>0</v>
      </c>
      <c r="F2049" s="2">
        <v>0</v>
      </c>
      <c r="G2049" s="2">
        <v>0</v>
      </c>
      <c r="H2049" s="16">
        <f t="shared" si="31"/>
        <v>0</v>
      </c>
    </row>
    <row r="2050" spans="1:8" ht="13.5" x14ac:dyDescent="0.25">
      <c r="A2050" s="11"/>
      <c r="B2050" s="10">
        <v>45282</v>
      </c>
      <c r="C2050" s="2">
        <v>4.08</v>
      </c>
      <c r="D2050" s="2">
        <v>4.08</v>
      </c>
      <c r="E2050" s="2">
        <v>0</v>
      </c>
      <c r="F2050" s="2">
        <v>0</v>
      </c>
      <c r="G2050" s="2">
        <v>0</v>
      </c>
      <c r="H2050" s="16">
        <f t="shared" si="31"/>
        <v>-4.4496487119437829E-2</v>
      </c>
    </row>
    <row r="2051" spans="1:8" ht="13.5" x14ac:dyDescent="0.25">
      <c r="A2051" s="11"/>
      <c r="B2051" s="10">
        <v>45285</v>
      </c>
      <c r="C2051" s="2">
        <v>3.9</v>
      </c>
      <c r="D2051" s="2">
        <v>3.9</v>
      </c>
      <c r="E2051" s="2">
        <v>0</v>
      </c>
      <c r="F2051" s="2">
        <v>0</v>
      </c>
      <c r="G2051" s="2">
        <v>0</v>
      </c>
      <c r="H2051" s="16">
        <f t="shared" si="31"/>
        <v>-4.4117647058823567E-2</v>
      </c>
    </row>
    <row r="2052" spans="1:8" ht="13.5" x14ac:dyDescent="0.25">
      <c r="A2052" s="11"/>
      <c r="B2052" s="10">
        <v>45286</v>
      </c>
      <c r="C2052" s="2">
        <v>3.75</v>
      </c>
      <c r="D2052" s="2">
        <v>3.75</v>
      </c>
      <c r="E2052" s="2">
        <v>10</v>
      </c>
      <c r="F2052" s="2">
        <v>3.75</v>
      </c>
      <c r="G2052" s="2">
        <v>37.5</v>
      </c>
      <c r="H2052" s="16">
        <f t="shared" si="31"/>
        <v>-3.8461538461538443E-2</v>
      </c>
    </row>
    <row r="2053" spans="1:8" ht="13.5" x14ac:dyDescent="0.25">
      <c r="A2053" s="11"/>
      <c r="B2053" s="10">
        <v>45287</v>
      </c>
      <c r="C2053" s="2">
        <v>3.75</v>
      </c>
      <c r="D2053" s="2">
        <v>3.75</v>
      </c>
      <c r="E2053" s="2">
        <v>0</v>
      </c>
      <c r="F2053" s="2">
        <v>0</v>
      </c>
      <c r="G2053" s="2">
        <v>0</v>
      </c>
      <c r="H2053" s="16">
        <f t="shared" si="31"/>
        <v>0</v>
      </c>
    </row>
    <row r="2054" spans="1:8" ht="13.5" x14ac:dyDescent="0.25">
      <c r="A2054" s="11"/>
      <c r="B2054" s="10">
        <v>45288</v>
      </c>
      <c r="C2054" s="2">
        <v>3.75</v>
      </c>
      <c r="D2054" s="2">
        <v>3.75</v>
      </c>
      <c r="E2054" s="2">
        <v>0</v>
      </c>
      <c r="F2054" s="2">
        <v>0</v>
      </c>
      <c r="G2054" s="2">
        <v>0</v>
      </c>
      <c r="H2054" s="16">
        <f t="shared" si="31"/>
        <v>0</v>
      </c>
    </row>
    <row r="2055" spans="1:8" ht="13.5" x14ac:dyDescent="0.25">
      <c r="A2055" s="11"/>
      <c r="B2055" s="10">
        <v>45289</v>
      </c>
      <c r="C2055" s="2">
        <v>3.76</v>
      </c>
      <c r="D2055" s="2">
        <v>3.76</v>
      </c>
      <c r="E2055" s="2">
        <v>88</v>
      </c>
      <c r="F2055" s="2">
        <v>3.76</v>
      </c>
      <c r="G2055" s="2">
        <v>330.88</v>
      </c>
      <c r="H2055" s="16">
        <f t="shared" ref="H2055:H2118" si="32">(D2055-D2054)/D2054</f>
        <v>2.6666666666666098E-3</v>
      </c>
    </row>
    <row r="2056" spans="1:8" ht="13.5" x14ac:dyDescent="0.25">
      <c r="A2056" s="11"/>
      <c r="B2056" s="10">
        <v>45293</v>
      </c>
      <c r="C2056" s="2">
        <v>3.76</v>
      </c>
      <c r="D2056" s="2">
        <v>3.76</v>
      </c>
      <c r="E2056" s="2">
        <v>0</v>
      </c>
      <c r="F2056" s="2">
        <v>0</v>
      </c>
      <c r="G2056" s="2">
        <v>0</v>
      </c>
      <c r="H2056" s="16">
        <f t="shared" si="32"/>
        <v>0</v>
      </c>
    </row>
    <row r="2057" spans="1:8" ht="13.5" x14ac:dyDescent="0.25">
      <c r="A2057" s="11"/>
      <c r="B2057" s="10">
        <v>45294</v>
      </c>
      <c r="C2057" s="2">
        <v>3.76</v>
      </c>
      <c r="D2057" s="2">
        <v>3.76</v>
      </c>
      <c r="E2057" s="2">
        <v>0</v>
      </c>
      <c r="F2057" s="2">
        <v>0</v>
      </c>
      <c r="G2057" s="2">
        <v>0</v>
      </c>
      <c r="H2057" s="16">
        <f t="shared" si="32"/>
        <v>0</v>
      </c>
    </row>
    <row r="2058" spans="1:8" ht="13.5" x14ac:dyDescent="0.25">
      <c r="A2058" s="11"/>
      <c r="B2058" s="10">
        <v>45295</v>
      </c>
      <c r="C2058" s="2">
        <v>3.77</v>
      </c>
      <c r="D2058" s="2">
        <v>3.77</v>
      </c>
      <c r="E2058" s="2">
        <v>15</v>
      </c>
      <c r="F2058" s="2">
        <v>3.77</v>
      </c>
      <c r="G2058" s="2">
        <v>56.55</v>
      </c>
      <c r="H2058" s="16">
        <f t="shared" si="32"/>
        <v>2.6595744680851679E-3</v>
      </c>
    </row>
    <row r="2059" spans="1:8" ht="13.5" x14ac:dyDescent="0.25">
      <c r="A2059" s="11"/>
      <c r="B2059" s="10">
        <v>45296</v>
      </c>
      <c r="C2059" s="2">
        <v>3.93</v>
      </c>
      <c r="D2059" s="2">
        <v>3.93</v>
      </c>
      <c r="E2059" s="2">
        <v>0</v>
      </c>
      <c r="F2059" s="2">
        <v>0</v>
      </c>
      <c r="G2059" s="2">
        <v>0</v>
      </c>
      <c r="H2059" s="16">
        <f t="shared" si="32"/>
        <v>4.2440318302387307E-2</v>
      </c>
    </row>
    <row r="2060" spans="1:8" ht="13.5" x14ac:dyDescent="0.25">
      <c r="A2060" s="11"/>
      <c r="B2060" s="10">
        <v>45299</v>
      </c>
      <c r="C2060" s="2">
        <v>3.93</v>
      </c>
      <c r="D2060" s="2">
        <v>3.93</v>
      </c>
      <c r="E2060" s="2">
        <v>0</v>
      </c>
      <c r="F2060" s="2">
        <v>0</v>
      </c>
      <c r="G2060" s="2">
        <v>0</v>
      </c>
      <c r="H2060" s="16">
        <f t="shared" si="32"/>
        <v>0</v>
      </c>
    </row>
    <row r="2061" spans="1:8" ht="13.5" x14ac:dyDescent="0.25">
      <c r="A2061" s="11"/>
      <c r="B2061" s="10">
        <v>45300</v>
      </c>
      <c r="C2061" s="2">
        <v>3.93</v>
      </c>
      <c r="D2061" s="2">
        <v>3.93</v>
      </c>
      <c r="E2061" s="2">
        <v>0</v>
      </c>
      <c r="F2061" s="2">
        <v>0</v>
      </c>
      <c r="G2061" s="2">
        <v>0</v>
      </c>
      <c r="H2061" s="16">
        <f t="shared" si="32"/>
        <v>0</v>
      </c>
    </row>
    <row r="2062" spans="1:8" ht="13.5" x14ac:dyDescent="0.25">
      <c r="A2062" s="11"/>
      <c r="B2062" s="10">
        <v>45301</v>
      </c>
      <c r="C2062" s="2">
        <v>3.93</v>
      </c>
      <c r="D2062" s="2">
        <v>3.93</v>
      </c>
      <c r="E2062" s="2">
        <v>0</v>
      </c>
      <c r="F2062" s="2">
        <v>0</v>
      </c>
      <c r="G2062" s="2">
        <v>0</v>
      </c>
      <c r="H2062" s="16">
        <f t="shared" si="32"/>
        <v>0</v>
      </c>
    </row>
    <row r="2063" spans="1:8" ht="13.5" x14ac:dyDescent="0.25">
      <c r="A2063" s="11"/>
      <c r="B2063" s="10">
        <v>45302</v>
      </c>
      <c r="C2063" s="2">
        <v>3.93</v>
      </c>
      <c r="D2063" s="2">
        <v>3.93</v>
      </c>
      <c r="E2063" s="2">
        <v>0</v>
      </c>
      <c r="F2063" s="2">
        <v>0</v>
      </c>
      <c r="G2063" s="2">
        <v>0</v>
      </c>
      <c r="H2063" s="16">
        <f t="shared" si="32"/>
        <v>0</v>
      </c>
    </row>
    <row r="2064" spans="1:8" ht="13.5" x14ac:dyDescent="0.25">
      <c r="A2064" s="11"/>
      <c r="B2064" s="10">
        <v>45303</v>
      </c>
      <c r="C2064" s="2">
        <v>3.93</v>
      </c>
      <c r="D2064" s="2">
        <v>3.93</v>
      </c>
      <c r="E2064" s="2">
        <v>10</v>
      </c>
      <c r="F2064" s="2">
        <v>3.93</v>
      </c>
      <c r="G2064" s="2">
        <v>39.299999999999997</v>
      </c>
      <c r="H2064" s="16">
        <f t="shared" si="32"/>
        <v>0</v>
      </c>
    </row>
    <row r="2065" spans="1:8" ht="13.5" x14ac:dyDescent="0.25">
      <c r="A2065" s="11"/>
      <c r="B2065" s="10">
        <v>45306</v>
      </c>
      <c r="C2065" s="2">
        <v>3.93</v>
      </c>
      <c r="D2065" s="2">
        <v>3.93</v>
      </c>
      <c r="E2065" s="2">
        <v>10</v>
      </c>
      <c r="F2065" s="2">
        <v>3.93</v>
      </c>
      <c r="G2065" s="2">
        <v>39.299999999999997</v>
      </c>
      <c r="H2065" s="16">
        <f t="shared" si="32"/>
        <v>0</v>
      </c>
    </row>
    <row r="2066" spans="1:8" ht="13.5" x14ac:dyDescent="0.25">
      <c r="A2066" s="11"/>
      <c r="B2066" s="10">
        <v>45307</v>
      </c>
      <c r="C2066" s="2">
        <v>3.93</v>
      </c>
      <c r="D2066" s="2">
        <v>3.93</v>
      </c>
      <c r="E2066" s="2">
        <v>0</v>
      </c>
      <c r="F2066" s="2">
        <v>0</v>
      </c>
      <c r="G2066" s="2">
        <v>0</v>
      </c>
      <c r="H2066" s="16">
        <f t="shared" si="32"/>
        <v>0</v>
      </c>
    </row>
    <row r="2067" spans="1:8" ht="13.5" x14ac:dyDescent="0.25">
      <c r="A2067" s="11"/>
      <c r="B2067" s="10">
        <v>45308</v>
      </c>
      <c r="C2067" s="2">
        <v>3.76</v>
      </c>
      <c r="D2067" s="2">
        <v>3.76</v>
      </c>
      <c r="E2067" s="2">
        <v>0</v>
      </c>
      <c r="F2067" s="2">
        <v>0</v>
      </c>
      <c r="G2067" s="2">
        <v>0</v>
      </c>
      <c r="H2067" s="16">
        <f t="shared" si="32"/>
        <v>-4.3256997455470833E-2</v>
      </c>
    </row>
    <row r="2068" spans="1:8" ht="13.5" x14ac:dyDescent="0.25">
      <c r="A2068" s="11"/>
      <c r="B2068" s="10">
        <v>45309</v>
      </c>
      <c r="C2068" s="2">
        <v>3.76</v>
      </c>
      <c r="D2068" s="2">
        <v>3.76</v>
      </c>
      <c r="E2068" s="2">
        <v>22</v>
      </c>
      <c r="F2068" s="2">
        <v>3.76</v>
      </c>
      <c r="G2068" s="2">
        <v>82.72</v>
      </c>
      <c r="H2068" s="16">
        <f t="shared" si="32"/>
        <v>0</v>
      </c>
    </row>
    <row r="2069" spans="1:8" ht="13.5" x14ac:dyDescent="0.25">
      <c r="A2069" s="11"/>
      <c r="B2069" s="10">
        <v>45310</v>
      </c>
      <c r="C2069" s="2">
        <v>3.76</v>
      </c>
      <c r="D2069" s="2">
        <v>3.76</v>
      </c>
      <c r="E2069" s="2">
        <v>0</v>
      </c>
      <c r="F2069" s="2">
        <v>0</v>
      </c>
      <c r="G2069" s="2">
        <v>0</v>
      </c>
      <c r="H2069" s="16">
        <f t="shared" si="32"/>
        <v>0</v>
      </c>
    </row>
    <row r="2070" spans="1:8" ht="13.5" x14ac:dyDescent="0.25">
      <c r="A2070" s="11"/>
      <c r="B2070" s="10">
        <v>45313</v>
      </c>
      <c r="C2070" s="2">
        <v>3.76</v>
      </c>
      <c r="D2070" s="2">
        <v>3.76</v>
      </c>
      <c r="E2070" s="2">
        <v>0</v>
      </c>
      <c r="F2070" s="2">
        <v>0</v>
      </c>
      <c r="G2070" s="2">
        <v>0</v>
      </c>
      <c r="H2070" s="16">
        <f t="shared" si="32"/>
        <v>0</v>
      </c>
    </row>
    <row r="2071" spans="1:8" ht="13.5" x14ac:dyDescent="0.25">
      <c r="A2071" s="11"/>
      <c r="B2071" s="10">
        <v>45314</v>
      </c>
      <c r="C2071" s="2">
        <v>3.76</v>
      </c>
      <c r="D2071" s="2">
        <v>3.76</v>
      </c>
      <c r="E2071" s="2">
        <v>0</v>
      </c>
      <c r="F2071" s="2">
        <v>0</v>
      </c>
      <c r="G2071" s="2">
        <v>0</v>
      </c>
      <c r="H2071" s="16">
        <f t="shared" si="32"/>
        <v>0</v>
      </c>
    </row>
    <row r="2072" spans="1:8" ht="13.5" x14ac:dyDescent="0.25">
      <c r="A2072" s="11"/>
      <c r="B2072" s="10">
        <v>45315</v>
      </c>
      <c r="C2072" s="2">
        <v>3.76</v>
      </c>
      <c r="D2072" s="2">
        <v>3.76</v>
      </c>
      <c r="E2072" s="2">
        <v>0</v>
      </c>
      <c r="F2072" s="2">
        <v>0</v>
      </c>
      <c r="G2072" s="2">
        <v>0</v>
      </c>
      <c r="H2072" s="16">
        <f t="shared" si="32"/>
        <v>0</v>
      </c>
    </row>
    <row r="2073" spans="1:8" ht="13.5" x14ac:dyDescent="0.25">
      <c r="A2073" s="11"/>
      <c r="B2073" s="10">
        <v>45316</v>
      </c>
      <c r="C2073" s="2">
        <v>3.76</v>
      </c>
      <c r="D2073" s="2">
        <v>3.76</v>
      </c>
      <c r="E2073" s="2">
        <v>0</v>
      </c>
      <c r="F2073" s="2">
        <v>0</v>
      </c>
      <c r="G2073" s="2">
        <v>0</v>
      </c>
      <c r="H2073" s="16">
        <f t="shared" si="32"/>
        <v>0</v>
      </c>
    </row>
    <row r="2074" spans="1:8" ht="13.5" x14ac:dyDescent="0.25">
      <c r="A2074" s="11"/>
      <c r="B2074" s="10">
        <v>45317</v>
      </c>
      <c r="C2074" s="2">
        <v>3.76</v>
      </c>
      <c r="D2074" s="2">
        <v>3.76</v>
      </c>
      <c r="E2074" s="2">
        <v>0</v>
      </c>
      <c r="F2074" s="2">
        <v>0</v>
      </c>
      <c r="G2074" s="2">
        <v>0</v>
      </c>
      <c r="H2074" s="16">
        <f t="shared" si="32"/>
        <v>0</v>
      </c>
    </row>
    <row r="2075" spans="1:8" ht="13.5" x14ac:dyDescent="0.25">
      <c r="A2075" s="11"/>
      <c r="B2075" s="10">
        <v>45320</v>
      </c>
      <c r="C2075" s="2">
        <v>3.76</v>
      </c>
      <c r="D2075" s="2">
        <v>3.76</v>
      </c>
      <c r="E2075" s="2">
        <v>0</v>
      </c>
      <c r="F2075" s="2">
        <v>0</v>
      </c>
      <c r="G2075" s="2">
        <v>0</v>
      </c>
      <c r="H2075" s="16">
        <f t="shared" si="32"/>
        <v>0</v>
      </c>
    </row>
    <row r="2076" spans="1:8" ht="13.5" x14ac:dyDescent="0.25">
      <c r="A2076" s="11"/>
      <c r="B2076" s="10">
        <v>45321</v>
      </c>
      <c r="C2076" s="2">
        <v>3.76</v>
      </c>
      <c r="D2076" s="2">
        <v>3.76</v>
      </c>
      <c r="E2076" s="2">
        <v>0</v>
      </c>
      <c r="F2076" s="2">
        <v>0</v>
      </c>
      <c r="G2076" s="2">
        <v>0</v>
      </c>
      <c r="H2076" s="16">
        <f t="shared" si="32"/>
        <v>0</v>
      </c>
    </row>
    <row r="2077" spans="1:8" ht="13.5" x14ac:dyDescent="0.25">
      <c r="A2077" s="11"/>
      <c r="B2077" s="10">
        <v>45322</v>
      </c>
      <c r="C2077" s="2">
        <v>3.75</v>
      </c>
      <c r="D2077" s="2">
        <v>3.75</v>
      </c>
      <c r="E2077" s="2">
        <v>12</v>
      </c>
      <c r="F2077" s="2">
        <v>3.75</v>
      </c>
      <c r="G2077" s="2">
        <v>45</v>
      </c>
      <c r="H2077" s="16">
        <f t="shared" si="32"/>
        <v>-2.6595744680850499E-3</v>
      </c>
    </row>
    <row r="2078" spans="1:8" ht="13.5" x14ac:dyDescent="0.25">
      <c r="A2078" s="11"/>
      <c r="B2078" s="10">
        <v>45323</v>
      </c>
      <c r="C2078" s="2">
        <v>3.75</v>
      </c>
      <c r="D2078" s="2">
        <v>3.75</v>
      </c>
      <c r="E2078" s="2">
        <v>0</v>
      </c>
      <c r="F2078" s="2">
        <v>0</v>
      </c>
      <c r="G2078" s="2">
        <v>0</v>
      </c>
      <c r="H2078" s="16">
        <f t="shared" si="32"/>
        <v>0</v>
      </c>
    </row>
    <row r="2079" spans="1:8" ht="13.5" x14ac:dyDescent="0.25">
      <c r="A2079" s="11"/>
      <c r="B2079" s="10">
        <v>45324</v>
      </c>
      <c r="C2079" s="2">
        <v>3.75</v>
      </c>
      <c r="D2079" s="2">
        <v>3.75</v>
      </c>
      <c r="E2079" s="2">
        <v>9</v>
      </c>
      <c r="F2079" s="2">
        <v>3.75</v>
      </c>
      <c r="G2079" s="2">
        <v>33.75</v>
      </c>
      <c r="H2079" s="16">
        <f t="shared" si="32"/>
        <v>0</v>
      </c>
    </row>
    <row r="2080" spans="1:8" ht="13.5" x14ac:dyDescent="0.25">
      <c r="A2080" s="11"/>
      <c r="B2080" s="10">
        <v>45327</v>
      </c>
      <c r="C2080" s="2">
        <v>3.75</v>
      </c>
      <c r="D2080" s="2">
        <v>3.75</v>
      </c>
      <c r="E2080" s="2">
        <v>8</v>
      </c>
      <c r="F2080" s="2">
        <v>3.75</v>
      </c>
      <c r="G2080" s="2">
        <v>30</v>
      </c>
      <c r="H2080" s="16">
        <f t="shared" si="32"/>
        <v>0</v>
      </c>
    </row>
    <row r="2081" spans="1:8" ht="13.5" x14ac:dyDescent="0.25">
      <c r="A2081" s="11"/>
      <c r="B2081" s="10">
        <v>45328</v>
      </c>
      <c r="C2081" s="2">
        <v>3.75</v>
      </c>
      <c r="D2081" s="2">
        <v>3.75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1"/>
      <c r="B2082" s="10">
        <v>45329</v>
      </c>
      <c r="C2082" s="2">
        <v>3.75</v>
      </c>
      <c r="D2082" s="2">
        <v>3.75</v>
      </c>
      <c r="E2082" s="2">
        <v>0</v>
      </c>
      <c r="F2082" s="2">
        <v>0</v>
      </c>
      <c r="G2082" s="2">
        <v>0</v>
      </c>
      <c r="H2082" s="16">
        <f t="shared" si="32"/>
        <v>0</v>
      </c>
    </row>
    <row r="2083" spans="1:8" ht="13.5" x14ac:dyDescent="0.25">
      <c r="A2083" s="11"/>
      <c r="B2083" s="10">
        <v>45330</v>
      </c>
      <c r="C2083" s="2">
        <v>3.75</v>
      </c>
      <c r="D2083" s="2">
        <v>3.75</v>
      </c>
      <c r="E2083" s="2">
        <v>0</v>
      </c>
      <c r="F2083" s="2">
        <v>0</v>
      </c>
      <c r="G2083" s="2">
        <v>0</v>
      </c>
      <c r="H2083" s="16">
        <f t="shared" si="32"/>
        <v>0</v>
      </c>
    </row>
    <row r="2084" spans="1:8" ht="13.5" x14ac:dyDescent="0.25">
      <c r="A2084" s="11"/>
      <c r="B2084" s="10">
        <v>45331</v>
      </c>
      <c r="C2084" s="2">
        <v>3.75</v>
      </c>
      <c r="D2084" s="2">
        <v>3.75</v>
      </c>
      <c r="E2084" s="2">
        <v>0</v>
      </c>
      <c r="F2084" s="2">
        <v>0</v>
      </c>
      <c r="G2084" s="2">
        <v>0</v>
      </c>
      <c r="H2084" s="16">
        <f t="shared" si="32"/>
        <v>0</v>
      </c>
    </row>
    <row r="2085" spans="1:8" ht="13.5" x14ac:dyDescent="0.25">
      <c r="A2085" s="11"/>
      <c r="B2085" s="10">
        <v>45334</v>
      </c>
      <c r="C2085" s="2">
        <v>3.75</v>
      </c>
      <c r="D2085" s="2">
        <v>3.75</v>
      </c>
      <c r="E2085" s="2">
        <v>0</v>
      </c>
      <c r="F2085" s="2">
        <v>0</v>
      </c>
      <c r="G2085" s="2">
        <v>0</v>
      </c>
      <c r="H2085" s="16">
        <f t="shared" si="32"/>
        <v>0</v>
      </c>
    </row>
    <row r="2086" spans="1:8" ht="13.5" x14ac:dyDescent="0.25">
      <c r="A2086" s="11"/>
      <c r="B2086" s="10">
        <v>45335</v>
      </c>
      <c r="C2086" s="2">
        <v>3.75</v>
      </c>
      <c r="D2086" s="2">
        <v>3.75</v>
      </c>
      <c r="E2086" s="2">
        <v>0</v>
      </c>
      <c r="F2086" s="2">
        <v>0</v>
      </c>
      <c r="G2086" s="2">
        <v>0</v>
      </c>
      <c r="H2086" s="16">
        <f t="shared" si="32"/>
        <v>0</v>
      </c>
    </row>
    <row r="2087" spans="1:8" ht="13.5" x14ac:dyDescent="0.25">
      <c r="A2087" s="11"/>
      <c r="B2087" s="10">
        <v>45336</v>
      </c>
      <c r="C2087" s="2">
        <v>3.75</v>
      </c>
      <c r="D2087" s="2">
        <v>3.75</v>
      </c>
      <c r="E2087" s="2">
        <v>221</v>
      </c>
      <c r="F2087" s="2">
        <v>3.75</v>
      </c>
      <c r="G2087" s="2">
        <v>828.75</v>
      </c>
      <c r="H2087" s="16">
        <f t="shared" si="32"/>
        <v>0</v>
      </c>
    </row>
    <row r="2088" spans="1:8" ht="13.5" x14ac:dyDescent="0.25">
      <c r="A2088" s="11"/>
      <c r="B2088" s="10">
        <v>45337</v>
      </c>
      <c r="C2088" s="2">
        <v>3.75</v>
      </c>
      <c r="D2088" s="2">
        <v>3.75</v>
      </c>
      <c r="E2088" s="2">
        <v>0</v>
      </c>
      <c r="F2088" s="2">
        <v>0</v>
      </c>
      <c r="G2088" s="2">
        <v>0</v>
      </c>
      <c r="H2088" s="16">
        <f t="shared" si="32"/>
        <v>0</v>
      </c>
    </row>
    <row r="2089" spans="1:8" ht="13.5" x14ac:dyDescent="0.25">
      <c r="A2089" s="11"/>
      <c r="B2089" s="10">
        <v>45338</v>
      </c>
      <c r="C2089" s="2">
        <v>3.75</v>
      </c>
      <c r="D2089" s="2">
        <v>3.75</v>
      </c>
      <c r="E2089" s="2">
        <v>0</v>
      </c>
      <c r="F2089" s="2">
        <v>0</v>
      </c>
      <c r="G2089" s="2">
        <v>0</v>
      </c>
      <c r="H2089" s="16">
        <f t="shared" si="32"/>
        <v>0</v>
      </c>
    </row>
    <row r="2090" spans="1:8" ht="13.5" x14ac:dyDescent="0.25">
      <c r="A2090" s="11"/>
      <c r="B2090" s="10">
        <v>45341</v>
      </c>
      <c r="C2090" s="2">
        <v>3.75</v>
      </c>
      <c r="D2090" s="2">
        <v>3.75</v>
      </c>
      <c r="E2090" s="2">
        <v>0</v>
      </c>
      <c r="F2090" s="2">
        <v>0</v>
      </c>
      <c r="G2090" s="2">
        <v>0</v>
      </c>
      <c r="H2090" s="16">
        <f t="shared" si="32"/>
        <v>0</v>
      </c>
    </row>
    <row r="2091" spans="1:8" ht="13.5" x14ac:dyDescent="0.25">
      <c r="A2091" s="11"/>
      <c r="B2091" s="10">
        <v>45342</v>
      </c>
      <c r="C2091" s="2">
        <v>3.75</v>
      </c>
      <c r="D2091" s="2">
        <v>3.75</v>
      </c>
      <c r="E2091" s="2">
        <v>0</v>
      </c>
      <c r="F2091" s="2">
        <v>0</v>
      </c>
      <c r="G2091" s="2">
        <v>0</v>
      </c>
      <c r="H2091" s="16">
        <f t="shared" si="32"/>
        <v>0</v>
      </c>
    </row>
    <row r="2092" spans="1:8" ht="13.5" x14ac:dyDescent="0.25">
      <c r="A2092" s="11"/>
      <c r="B2092" s="10">
        <v>45343</v>
      </c>
      <c r="C2092" s="2">
        <v>3.75</v>
      </c>
      <c r="D2092" s="2">
        <v>3.75</v>
      </c>
      <c r="E2092" s="2">
        <v>0</v>
      </c>
      <c r="F2092" s="2">
        <v>0</v>
      </c>
      <c r="G2092" s="2">
        <v>0</v>
      </c>
      <c r="H2092" s="16">
        <f t="shared" si="32"/>
        <v>0</v>
      </c>
    </row>
    <row r="2093" spans="1:8" ht="13.5" x14ac:dyDescent="0.25">
      <c r="A2093" s="11"/>
      <c r="B2093" s="10">
        <v>45344</v>
      </c>
      <c r="C2093" s="2">
        <v>3.75</v>
      </c>
      <c r="D2093" s="2">
        <v>3.75</v>
      </c>
      <c r="E2093" s="2">
        <v>0</v>
      </c>
      <c r="F2093" s="2">
        <v>0</v>
      </c>
      <c r="G2093" s="2">
        <v>0</v>
      </c>
      <c r="H2093" s="16">
        <f t="shared" si="32"/>
        <v>0</v>
      </c>
    </row>
    <row r="2094" spans="1:8" ht="13.5" x14ac:dyDescent="0.25">
      <c r="A2094" s="11"/>
      <c r="B2094" s="10">
        <v>45345</v>
      </c>
      <c r="C2094" s="2">
        <v>3.75</v>
      </c>
      <c r="D2094" s="2">
        <v>3.75</v>
      </c>
      <c r="E2094" s="2">
        <v>0</v>
      </c>
      <c r="F2094" s="2">
        <v>0</v>
      </c>
      <c r="G2094" s="2">
        <v>0</v>
      </c>
      <c r="H2094" s="16">
        <f t="shared" si="32"/>
        <v>0</v>
      </c>
    </row>
    <row r="2095" spans="1:8" ht="13.5" x14ac:dyDescent="0.25">
      <c r="A2095" s="11"/>
      <c r="B2095" s="10">
        <v>45348</v>
      </c>
      <c r="C2095" s="2">
        <v>3.75</v>
      </c>
      <c r="D2095" s="2">
        <v>3.75</v>
      </c>
      <c r="E2095" s="2">
        <v>0</v>
      </c>
      <c r="F2095" s="2">
        <v>0</v>
      </c>
      <c r="G2095" s="2">
        <v>0</v>
      </c>
      <c r="H2095" s="16">
        <f t="shared" si="32"/>
        <v>0</v>
      </c>
    </row>
    <row r="2096" spans="1:8" ht="13.5" x14ac:dyDescent="0.25">
      <c r="A2096" s="11"/>
      <c r="B2096" s="10">
        <v>45349</v>
      </c>
      <c r="C2096" s="2">
        <v>3.75</v>
      </c>
      <c r="D2096" s="2">
        <v>3.75</v>
      </c>
      <c r="E2096" s="2">
        <v>0</v>
      </c>
      <c r="F2096" s="2">
        <v>0</v>
      </c>
      <c r="G2096" s="2">
        <v>0</v>
      </c>
      <c r="H2096" s="16">
        <f t="shared" si="32"/>
        <v>0</v>
      </c>
    </row>
    <row r="2097" spans="1:8" ht="13.5" x14ac:dyDescent="0.25">
      <c r="A2097" s="11"/>
      <c r="B2097" s="10">
        <v>45350</v>
      </c>
      <c r="C2097" s="2">
        <v>3.75</v>
      </c>
      <c r="D2097" s="2">
        <v>3.75</v>
      </c>
      <c r="E2097" s="2">
        <v>0</v>
      </c>
      <c r="F2097" s="2">
        <v>0</v>
      </c>
      <c r="G2097" s="2">
        <v>0</v>
      </c>
      <c r="H2097" s="16">
        <f t="shared" si="32"/>
        <v>0</v>
      </c>
    </row>
    <row r="2098" spans="1:8" ht="13.5" x14ac:dyDescent="0.25">
      <c r="A2098" s="11"/>
      <c r="B2098" s="10">
        <v>45351</v>
      </c>
      <c r="C2098" s="2">
        <v>3.75</v>
      </c>
      <c r="D2098" s="2">
        <v>3.75</v>
      </c>
      <c r="E2098" s="2">
        <v>0</v>
      </c>
      <c r="F2098" s="2">
        <v>0</v>
      </c>
      <c r="G2098" s="2">
        <v>0</v>
      </c>
      <c r="H2098" s="16">
        <f t="shared" si="32"/>
        <v>0</v>
      </c>
    </row>
    <row r="2099" spans="1:8" ht="13.5" x14ac:dyDescent="0.25">
      <c r="A2099" s="11"/>
      <c r="B2099" s="10">
        <v>45352</v>
      </c>
      <c r="C2099" s="2">
        <v>3.75</v>
      </c>
      <c r="D2099" s="2">
        <v>3.75</v>
      </c>
      <c r="E2099" s="2">
        <v>0</v>
      </c>
      <c r="F2099" s="2">
        <v>0</v>
      </c>
      <c r="G2099" s="2">
        <v>0</v>
      </c>
      <c r="H2099" s="16">
        <f t="shared" si="32"/>
        <v>0</v>
      </c>
    </row>
    <row r="2100" spans="1:8" ht="13.5" x14ac:dyDescent="0.25">
      <c r="A2100" s="11"/>
      <c r="B2100" s="10">
        <v>45355</v>
      </c>
      <c r="C2100" s="2">
        <v>3.75</v>
      </c>
      <c r="D2100" s="2">
        <v>3.75</v>
      </c>
      <c r="E2100" s="2">
        <v>0</v>
      </c>
      <c r="F2100" s="2">
        <v>0</v>
      </c>
      <c r="G2100" s="2">
        <v>0</v>
      </c>
      <c r="H2100" s="16">
        <f t="shared" si="32"/>
        <v>0</v>
      </c>
    </row>
    <row r="2101" spans="1:8" ht="13.5" x14ac:dyDescent="0.25">
      <c r="A2101" s="11"/>
      <c r="B2101" s="10">
        <v>45356</v>
      </c>
      <c r="C2101" s="2">
        <v>3.75</v>
      </c>
      <c r="D2101" s="2">
        <v>3.75</v>
      </c>
      <c r="E2101" s="2">
        <v>0</v>
      </c>
      <c r="F2101" s="2">
        <v>0</v>
      </c>
      <c r="G2101" s="2">
        <v>0</v>
      </c>
      <c r="H2101" s="16">
        <f t="shared" si="32"/>
        <v>0</v>
      </c>
    </row>
    <row r="2102" spans="1:8" ht="13.5" x14ac:dyDescent="0.25">
      <c r="A2102" s="11"/>
      <c r="B2102" s="10">
        <v>45357</v>
      </c>
      <c r="C2102" s="2">
        <v>3.75</v>
      </c>
      <c r="D2102" s="2">
        <v>3.75</v>
      </c>
      <c r="E2102" s="2">
        <v>0</v>
      </c>
      <c r="F2102" s="2">
        <v>0</v>
      </c>
      <c r="G2102" s="2">
        <v>0</v>
      </c>
      <c r="H2102" s="16">
        <f t="shared" si="32"/>
        <v>0</v>
      </c>
    </row>
    <row r="2103" spans="1:8" ht="13.5" x14ac:dyDescent="0.25">
      <c r="A2103" s="11"/>
      <c r="B2103" s="10">
        <v>45358</v>
      </c>
      <c r="C2103" s="2">
        <v>3.75</v>
      </c>
      <c r="D2103" s="2">
        <v>3.75</v>
      </c>
      <c r="E2103" s="2">
        <v>0</v>
      </c>
      <c r="F2103" s="2">
        <v>0</v>
      </c>
      <c r="G2103" s="2">
        <v>0</v>
      </c>
      <c r="H2103" s="16">
        <f t="shared" si="32"/>
        <v>0</v>
      </c>
    </row>
    <row r="2104" spans="1:8" ht="13.5" x14ac:dyDescent="0.25">
      <c r="A2104" s="11"/>
      <c r="B2104" s="10">
        <v>45359</v>
      </c>
      <c r="C2104" s="2">
        <v>3.75</v>
      </c>
      <c r="D2104" s="2">
        <v>3.75</v>
      </c>
      <c r="E2104" s="2">
        <v>0</v>
      </c>
      <c r="F2104" s="2">
        <v>0</v>
      </c>
      <c r="G2104" s="2">
        <v>0</v>
      </c>
      <c r="H2104" s="16">
        <f t="shared" si="32"/>
        <v>0</v>
      </c>
    </row>
    <row r="2105" spans="1:8" ht="13.5" x14ac:dyDescent="0.25">
      <c r="A2105" s="11"/>
      <c r="B2105" s="10">
        <v>45362</v>
      </c>
      <c r="C2105" s="2">
        <v>3.75</v>
      </c>
      <c r="D2105" s="2">
        <v>3.75</v>
      </c>
      <c r="E2105" s="2">
        <v>0</v>
      </c>
      <c r="F2105" s="2">
        <v>0</v>
      </c>
      <c r="G2105" s="2">
        <v>0</v>
      </c>
      <c r="H2105" s="16">
        <f t="shared" si="32"/>
        <v>0</v>
      </c>
    </row>
    <row r="2106" spans="1:8" ht="13.5" x14ac:dyDescent="0.25">
      <c r="A2106" s="11"/>
      <c r="B2106" s="10">
        <v>45363</v>
      </c>
      <c r="C2106" s="2">
        <v>3.75</v>
      </c>
      <c r="D2106" s="2">
        <v>3.75</v>
      </c>
      <c r="E2106" s="2">
        <v>0</v>
      </c>
      <c r="F2106" s="2">
        <v>0</v>
      </c>
      <c r="G2106" s="2">
        <v>0</v>
      </c>
      <c r="H2106" s="16">
        <f t="shared" si="32"/>
        <v>0</v>
      </c>
    </row>
    <row r="2107" spans="1:8" ht="13.5" x14ac:dyDescent="0.25">
      <c r="A2107" s="11"/>
      <c r="B2107" s="10">
        <v>45364</v>
      </c>
      <c r="C2107" s="2">
        <v>3.75</v>
      </c>
      <c r="D2107" s="2">
        <v>3.75</v>
      </c>
      <c r="E2107" s="2">
        <v>0</v>
      </c>
      <c r="F2107" s="2">
        <v>0</v>
      </c>
      <c r="G2107" s="2">
        <v>0</v>
      </c>
      <c r="H2107" s="16">
        <f t="shared" si="32"/>
        <v>0</v>
      </c>
    </row>
    <row r="2108" spans="1:8" ht="13.5" x14ac:dyDescent="0.25">
      <c r="A2108" s="11"/>
      <c r="B2108" s="10">
        <v>45365</v>
      </c>
      <c r="C2108" s="2">
        <v>3.75</v>
      </c>
      <c r="D2108" s="2">
        <v>3.75</v>
      </c>
      <c r="E2108" s="2">
        <v>0</v>
      </c>
      <c r="F2108" s="2">
        <v>0</v>
      </c>
      <c r="G2108" s="2">
        <v>0</v>
      </c>
      <c r="H2108" s="16">
        <f t="shared" si="32"/>
        <v>0</v>
      </c>
    </row>
    <row r="2109" spans="1:8" ht="13.5" x14ac:dyDescent="0.25">
      <c r="A2109" s="11"/>
      <c r="B2109" s="10">
        <v>45366</v>
      </c>
      <c r="C2109" s="2">
        <v>3.75</v>
      </c>
      <c r="D2109" s="2">
        <v>3.75</v>
      </c>
      <c r="E2109" s="2">
        <v>0</v>
      </c>
      <c r="F2109" s="2">
        <v>0</v>
      </c>
      <c r="G2109" s="2">
        <v>0</v>
      </c>
      <c r="H2109" s="16">
        <f t="shared" si="32"/>
        <v>0</v>
      </c>
    </row>
    <row r="2110" spans="1:8" ht="13.5" x14ac:dyDescent="0.25">
      <c r="A2110" s="11"/>
      <c r="B2110" s="10">
        <v>45369</v>
      </c>
      <c r="C2110" s="2">
        <v>3.75</v>
      </c>
      <c r="D2110" s="2">
        <v>3.75</v>
      </c>
      <c r="E2110" s="2">
        <v>0</v>
      </c>
      <c r="F2110" s="2">
        <v>0</v>
      </c>
      <c r="G2110" s="2">
        <v>0</v>
      </c>
      <c r="H2110" s="16">
        <f t="shared" si="32"/>
        <v>0</v>
      </c>
    </row>
    <row r="2111" spans="1:8" ht="13.5" x14ac:dyDescent="0.25">
      <c r="A2111" s="11"/>
      <c r="B2111" s="10">
        <v>45370</v>
      </c>
      <c r="C2111" s="2">
        <v>3.75</v>
      </c>
      <c r="D2111" s="2">
        <v>3.75</v>
      </c>
      <c r="E2111" s="2">
        <v>0</v>
      </c>
      <c r="F2111" s="2">
        <v>0</v>
      </c>
      <c r="G2111" s="2">
        <v>0</v>
      </c>
      <c r="H2111" s="16">
        <f t="shared" si="32"/>
        <v>0</v>
      </c>
    </row>
    <row r="2112" spans="1:8" ht="13.5" x14ac:dyDescent="0.25">
      <c r="A2112" s="11"/>
      <c r="B2112" s="10">
        <v>45372</v>
      </c>
      <c r="C2112" s="2">
        <v>3.75</v>
      </c>
      <c r="D2112" s="2">
        <v>3.75</v>
      </c>
      <c r="E2112" s="2">
        <v>0</v>
      </c>
      <c r="F2112" s="2">
        <v>0</v>
      </c>
      <c r="G2112" s="2">
        <v>0</v>
      </c>
      <c r="H2112" s="16">
        <f t="shared" si="32"/>
        <v>0</v>
      </c>
    </row>
    <row r="2113" spans="1:8" ht="13.5" x14ac:dyDescent="0.25">
      <c r="A2113" s="11"/>
      <c r="B2113" s="10">
        <v>45373</v>
      </c>
      <c r="C2113" s="2">
        <v>3.75</v>
      </c>
      <c r="D2113" s="2">
        <v>3.75</v>
      </c>
      <c r="E2113" s="2">
        <v>0</v>
      </c>
      <c r="F2113" s="2">
        <v>0</v>
      </c>
      <c r="G2113" s="2">
        <v>0</v>
      </c>
      <c r="H2113" s="16">
        <f t="shared" si="32"/>
        <v>0</v>
      </c>
    </row>
    <row r="2114" spans="1:8" ht="13.5" x14ac:dyDescent="0.25">
      <c r="A2114" s="11"/>
      <c r="B2114" s="10">
        <v>45376</v>
      </c>
      <c r="C2114" s="2">
        <v>3.75</v>
      </c>
      <c r="D2114" s="2">
        <v>3.75</v>
      </c>
      <c r="E2114" s="2">
        <v>0</v>
      </c>
      <c r="F2114" s="2">
        <v>0</v>
      </c>
      <c r="G2114" s="2">
        <v>0</v>
      </c>
      <c r="H2114" s="16">
        <f t="shared" si="32"/>
        <v>0</v>
      </c>
    </row>
    <row r="2115" spans="1:8" ht="13.5" x14ac:dyDescent="0.25">
      <c r="A2115" s="11"/>
      <c r="B2115" s="10">
        <v>45377</v>
      </c>
      <c r="C2115" s="2">
        <v>3.75</v>
      </c>
      <c r="D2115" s="2">
        <v>3.75</v>
      </c>
      <c r="E2115" s="2">
        <v>0</v>
      </c>
      <c r="F2115" s="2">
        <v>0</v>
      </c>
      <c r="G2115" s="2">
        <v>0</v>
      </c>
      <c r="H2115" s="16">
        <f t="shared" si="32"/>
        <v>0</v>
      </c>
    </row>
    <row r="2116" spans="1:8" ht="13.5" x14ac:dyDescent="0.25">
      <c r="A2116" s="11"/>
      <c r="B2116" s="10">
        <v>45378</v>
      </c>
      <c r="C2116" s="2">
        <v>3.75</v>
      </c>
      <c r="D2116" s="2">
        <v>3.75</v>
      </c>
      <c r="E2116" s="2">
        <v>0</v>
      </c>
      <c r="F2116" s="2">
        <v>0</v>
      </c>
      <c r="G2116" s="2">
        <v>0</v>
      </c>
      <c r="H2116" s="16">
        <f t="shared" si="32"/>
        <v>0</v>
      </c>
    </row>
    <row r="2117" spans="1:8" ht="13.5" x14ac:dyDescent="0.25">
      <c r="A2117" s="11"/>
      <c r="B2117" s="10">
        <v>45379</v>
      </c>
      <c r="C2117" s="2">
        <v>3.75</v>
      </c>
      <c r="D2117" s="2">
        <v>3.75</v>
      </c>
      <c r="E2117" s="2">
        <v>0</v>
      </c>
      <c r="F2117" s="2">
        <v>0</v>
      </c>
      <c r="G2117" s="2">
        <v>0</v>
      </c>
      <c r="H2117" s="16">
        <f t="shared" si="32"/>
        <v>0</v>
      </c>
    </row>
    <row r="2118" spans="1:8" ht="13.5" x14ac:dyDescent="0.25">
      <c r="A2118" s="11"/>
      <c r="B2118" s="10">
        <v>45380</v>
      </c>
      <c r="C2118" s="2">
        <v>3.75</v>
      </c>
      <c r="D2118" s="2">
        <v>3.75</v>
      </c>
      <c r="E2118" s="2">
        <v>0</v>
      </c>
      <c r="F2118" s="2">
        <v>0</v>
      </c>
      <c r="G2118" s="2">
        <v>0</v>
      </c>
      <c r="H2118" s="16">
        <f t="shared" si="32"/>
        <v>0</v>
      </c>
    </row>
    <row r="2119" spans="1:8" ht="13.5" x14ac:dyDescent="0.25">
      <c r="A2119" s="11"/>
      <c r="B2119" s="10">
        <v>45383</v>
      </c>
      <c r="C2119" s="2">
        <v>3.75</v>
      </c>
      <c r="D2119" s="2">
        <v>3.75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3.75</v>
      </c>
      <c r="D2120" s="2">
        <v>3.75</v>
      </c>
      <c r="E2120" s="2">
        <v>0</v>
      </c>
      <c r="F2120" s="2">
        <v>0</v>
      </c>
      <c r="G2120" s="2">
        <v>0</v>
      </c>
      <c r="H2120" s="16">
        <f t="shared" si="33"/>
        <v>0</v>
      </c>
    </row>
    <row r="2121" spans="1:8" ht="13.5" x14ac:dyDescent="0.25">
      <c r="A2121" s="11"/>
      <c r="B2121" s="10">
        <v>45385</v>
      </c>
      <c r="C2121" s="2">
        <v>3.75</v>
      </c>
      <c r="D2121" s="2">
        <v>3.75</v>
      </c>
      <c r="E2121" s="2">
        <v>0</v>
      </c>
      <c r="F2121" s="2">
        <v>0</v>
      </c>
      <c r="G2121" s="2">
        <v>0</v>
      </c>
      <c r="H2121" s="16">
        <f t="shared" si="33"/>
        <v>0</v>
      </c>
    </row>
    <row r="2122" spans="1:8" ht="13.5" x14ac:dyDescent="0.25">
      <c r="A2122" s="11"/>
      <c r="B2122" s="10">
        <v>45386</v>
      </c>
      <c r="C2122" s="2">
        <v>3.75</v>
      </c>
      <c r="D2122" s="2">
        <v>3.75</v>
      </c>
      <c r="E2122" s="2">
        <v>0</v>
      </c>
      <c r="F2122" s="2">
        <v>0</v>
      </c>
      <c r="G2122" s="2">
        <v>0</v>
      </c>
      <c r="H2122" s="16">
        <f t="shared" si="33"/>
        <v>0</v>
      </c>
    </row>
    <row r="2123" spans="1:8" ht="13.5" x14ac:dyDescent="0.25">
      <c r="A2123" s="11"/>
      <c r="B2123" s="10">
        <v>45387</v>
      </c>
      <c r="C2123" s="2">
        <v>3.75</v>
      </c>
      <c r="D2123" s="2">
        <v>3.75</v>
      </c>
      <c r="E2123" s="2">
        <v>0</v>
      </c>
      <c r="F2123" s="2">
        <v>0</v>
      </c>
      <c r="G2123" s="2">
        <v>0</v>
      </c>
      <c r="H2123" s="16">
        <f t="shared" si="33"/>
        <v>0</v>
      </c>
    </row>
    <row r="2124" spans="1:8" ht="13.5" x14ac:dyDescent="0.25">
      <c r="A2124" s="11"/>
      <c r="B2124" s="10">
        <v>45390</v>
      </c>
      <c r="C2124" s="2">
        <v>3.75</v>
      </c>
      <c r="D2124" s="2">
        <v>3.75</v>
      </c>
      <c r="E2124" s="2">
        <v>0</v>
      </c>
      <c r="F2124" s="2">
        <v>0</v>
      </c>
      <c r="G2124" s="2">
        <v>0</v>
      </c>
      <c r="H2124" s="16">
        <f t="shared" si="33"/>
        <v>0</v>
      </c>
    </row>
    <row r="2125" spans="1:8" ht="13.5" x14ac:dyDescent="0.25">
      <c r="A2125" s="11"/>
      <c r="B2125" s="10">
        <v>45394</v>
      </c>
      <c r="C2125" s="2">
        <v>3.75</v>
      </c>
      <c r="D2125" s="2">
        <v>3.75</v>
      </c>
      <c r="E2125" s="2">
        <v>0</v>
      </c>
      <c r="F2125" s="2">
        <v>0</v>
      </c>
      <c r="G2125" s="2">
        <v>0</v>
      </c>
      <c r="H2125" s="16">
        <f t="shared" si="33"/>
        <v>0</v>
      </c>
    </row>
    <row r="2126" spans="1:8" ht="13.5" x14ac:dyDescent="0.25">
      <c r="A2126" s="11"/>
      <c r="B2126" s="10">
        <v>45397</v>
      </c>
      <c r="C2126" s="2">
        <v>3.75</v>
      </c>
      <c r="D2126" s="2">
        <v>3.75</v>
      </c>
      <c r="E2126" s="2">
        <v>0</v>
      </c>
      <c r="F2126" s="2">
        <v>0</v>
      </c>
      <c r="G2126" s="2">
        <v>0</v>
      </c>
      <c r="H2126" s="16">
        <f t="shared" si="33"/>
        <v>0</v>
      </c>
    </row>
    <row r="2127" spans="1:8" ht="13.5" x14ac:dyDescent="0.25">
      <c r="A2127" s="11"/>
      <c r="B2127" s="10">
        <v>45398</v>
      </c>
      <c r="C2127" s="2">
        <v>3.75</v>
      </c>
      <c r="D2127" s="2">
        <v>3.75</v>
      </c>
      <c r="E2127" s="2">
        <v>0</v>
      </c>
      <c r="F2127" s="2">
        <v>0</v>
      </c>
      <c r="G2127" s="2">
        <v>0</v>
      </c>
      <c r="H2127" s="16">
        <f t="shared" si="33"/>
        <v>0</v>
      </c>
    </row>
    <row r="2128" spans="1:8" ht="13.5" x14ac:dyDescent="0.25">
      <c r="A2128" s="11"/>
      <c r="B2128" s="10">
        <v>45399</v>
      </c>
      <c r="C2128" s="2">
        <v>3.75</v>
      </c>
      <c r="D2128" s="2">
        <v>3.75</v>
      </c>
      <c r="E2128" s="2">
        <v>0</v>
      </c>
      <c r="F2128" s="2">
        <v>0</v>
      </c>
      <c r="G2128" s="2">
        <v>0</v>
      </c>
      <c r="H2128" s="16">
        <f t="shared" si="33"/>
        <v>0</v>
      </c>
    </row>
    <row r="2129" spans="1:8" ht="13.5" x14ac:dyDescent="0.25">
      <c r="A2129" s="11"/>
      <c r="B2129" s="10">
        <v>45400</v>
      </c>
      <c r="C2129" s="2">
        <v>3.91</v>
      </c>
      <c r="D2129" s="2">
        <v>3.91</v>
      </c>
      <c r="E2129" s="2">
        <v>0</v>
      </c>
      <c r="F2129" s="2">
        <v>0</v>
      </c>
      <c r="G2129" s="2">
        <v>0</v>
      </c>
      <c r="H2129" s="16">
        <f t="shared" si="33"/>
        <v>4.2666666666666707E-2</v>
      </c>
    </row>
    <row r="2130" spans="1:8" ht="13.5" x14ac:dyDescent="0.25">
      <c r="A2130" s="11"/>
      <c r="B2130" s="10">
        <v>45401</v>
      </c>
      <c r="C2130" s="2">
        <v>3.92</v>
      </c>
      <c r="D2130" s="2">
        <v>3.92</v>
      </c>
      <c r="E2130" s="2">
        <v>79</v>
      </c>
      <c r="F2130" s="2">
        <v>3.92</v>
      </c>
      <c r="G2130" s="2">
        <v>309.68</v>
      </c>
      <c r="H2130" s="16">
        <f t="shared" si="33"/>
        <v>2.5575447570331936E-3</v>
      </c>
    </row>
    <row r="2131" spans="1:8" ht="13.5" x14ac:dyDescent="0.25">
      <c r="A2131" s="11"/>
      <c r="B2131" s="10">
        <v>45404</v>
      </c>
      <c r="C2131" s="2">
        <v>3.92</v>
      </c>
      <c r="D2131" s="2">
        <v>3.92</v>
      </c>
      <c r="E2131" s="2">
        <v>0</v>
      </c>
      <c r="F2131" s="2">
        <v>0</v>
      </c>
      <c r="G2131" s="2">
        <v>0</v>
      </c>
      <c r="H2131" s="16">
        <f t="shared" si="33"/>
        <v>0</v>
      </c>
    </row>
    <row r="2132" spans="1:8" ht="13.5" x14ac:dyDescent="0.25">
      <c r="A2132" s="11"/>
      <c r="B2132" s="10">
        <v>45405</v>
      </c>
      <c r="C2132" s="2">
        <v>3.92</v>
      </c>
      <c r="D2132" s="2">
        <v>3.92</v>
      </c>
      <c r="E2132" s="2">
        <v>0</v>
      </c>
      <c r="F2132" s="2">
        <v>0</v>
      </c>
      <c r="G2132" s="2">
        <v>0</v>
      </c>
      <c r="H2132" s="16">
        <f t="shared" si="33"/>
        <v>0</v>
      </c>
    </row>
    <row r="2133" spans="1:8" ht="13.5" x14ac:dyDescent="0.25">
      <c r="A2133" s="11"/>
      <c r="B2133" s="10">
        <v>45406</v>
      </c>
      <c r="C2133" s="2">
        <v>3.92</v>
      </c>
      <c r="D2133" s="2">
        <v>3.92</v>
      </c>
      <c r="E2133" s="2">
        <v>0</v>
      </c>
      <c r="F2133" s="2">
        <v>0</v>
      </c>
      <c r="G2133" s="2">
        <v>0</v>
      </c>
      <c r="H2133" s="16">
        <f t="shared" si="33"/>
        <v>0</v>
      </c>
    </row>
    <row r="2134" spans="1:8" ht="13.5" x14ac:dyDescent="0.25">
      <c r="A2134" s="11"/>
      <c r="B2134" s="10">
        <v>45407</v>
      </c>
      <c r="C2134" s="2">
        <v>3.92</v>
      </c>
      <c r="D2134" s="2">
        <v>3.92</v>
      </c>
      <c r="E2134" s="2">
        <v>0</v>
      </c>
      <c r="F2134" s="2">
        <v>0</v>
      </c>
      <c r="G2134" s="2">
        <v>0</v>
      </c>
      <c r="H2134" s="16">
        <f t="shared" si="33"/>
        <v>0</v>
      </c>
    </row>
    <row r="2135" spans="1:8" ht="13.5" x14ac:dyDescent="0.25">
      <c r="A2135" s="11"/>
      <c r="B2135" s="10">
        <v>45408</v>
      </c>
      <c r="C2135" s="2">
        <v>3.92</v>
      </c>
      <c r="D2135" s="2">
        <v>3.92</v>
      </c>
      <c r="E2135" s="2">
        <v>0</v>
      </c>
      <c r="F2135" s="2">
        <v>0</v>
      </c>
      <c r="G2135" s="2">
        <v>0</v>
      </c>
      <c r="H2135" s="16">
        <f t="shared" si="33"/>
        <v>0</v>
      </c>
    </row>
    <row r="2136" spans="1:8" ht="13.5" x14ac:dyDescent="0.25">
      <c r="A2136" s="11"/>
      <c r="B2136" s="10">
        <v>45411</v>
      </c>
      <c r="C2136" s="2">
        <v>3.92</v>
      </c>
      <c r="D2136" s="2">
        <v>3.92</v>
      </c>
      <c r="E2136" s="2">
        <v>0</v>
      </c>
      <c r="F2136" s="2">
        <v>0</v>
      </c>
      <c r="G2136" s="2">
        <v>0</v>
      </c>
      <c r="H2136" s="16">
        <f t="shared" si="33"/>
        <v>0</v>
      </c>
    </row>
    <row r="2137" spans="1:8" ht="13.5" x14ac:dyDescent="0.25">
      <c r="A2137" s="11"/>
      <c r="B2137" s="10">
        <v>45412</v>
      </c>
      <c r="C2137" s="2">
        <v>3.92</v>
      </c>
      <c r="D2137" s="2">
        <v>3.92</v>
      </c>
      <c r="E2137" s="2">
        <v>0</v>
      </c>
      <c r="F2137" s="2">
        <v>0</v>
      </c>
      <c r="G2137" s="2">
        <v>0</v>
      </c>
      <c r="H2137" s="16">
        <f t="shared" si="33"/>
        <v>0</v>
      </c>
    </row>
    <row r="2138" spans="1:8" ht="13.5" x14ac:dyDescent="0.25">
      <c r="A2138" s="11"/>
      <c r="B2138" s="10">
        <v>45414</v>
      </c>
      <c r="C2138" s="2">
        <v>3.92</v>
      </c>
      <c r="D2138" s="2">
        <v>3.92</v>
      </c>
      <c r="E2138" s="2">
        <v>0</v>
      </c>
      <c r="F2138" s="2">
        <v>0</v>
      </c>
      <c r="G2138" s="2">
        <v>0</v>
      </c>
      <c r="H2138" s="16">
        <f t="shared" si="33"/>
        <v>0</v>
      </c>
    </row>
    <row r="2139" spans="1:8" ht="13.5" x14ac:dyDescent="0.25">
      <c r="A2139" s="11"/>
      <c r="B2139" s="10">
        <v>45415</v>
      </c>
      <c r="C2139" s="2">
        <v>3.92</v>
      </c>
      <c r="D2139" s="2">
        <v>3.92</v>
      </c>
      <c r="E2139" s="2">
        <v>0</v>
      </c>
      <c r="F2139" s="2">
        <v>0</v>
      </c>
      <c r="G2139" s="2">
        <v>0</v>
      </c>
      <c r="H2139" s="16">
        <f t="shared" si="33"/>
        <v>0</v>
      </c>
    </row>
    <row r="2140" spans="1:8" ht="13.5" x14ac:dyDescent="0.25">
      <c r="A2140" s="11"/>
      <c r="B2140" s="10">
        <v>45418</v>
      </c>
      <c r="C2140" s="2">
        <v>3.92</v>
      </c>
      <c r="D2140" s="2">
        <v>3.92</v>
      </c>
      <c r="E2140" s="2">
        <v>0</v>
      </c>
      <c r="F2140" s="2">
        <v>0</v>
      </c>
      <c r="G2140" s="2">
        <v>0</v>
      </c>
      <c r="H2140" s="16">
        <f t="shared" si="33"/>
        <v>0</v>
      </c>
    </row>
    <row r="2141" spans="1:8" ht="13.5" x14ac:dyDescent="0.25">
      <c r="A2141" s="11"/>
      <c r="B2141" s="10">
        <v>45419</v>
      </c>
      <c r="C2141" s="2">
        <v>4</v>
      </c>
      <c r="D2141" s="2">
        <v>4</v>
      </c>
      <c r="E2141" s="2">
        <v>57</v>
      </c>
      <c r="F2141" s="2">
        <v>4</v>
      </c>
      <c r="G2141" s="2">
        <v>228</v>
      </c>
      <c r="H2141" s="16">
        <f t="shared" si="33"/>
        <v>2.0408163265306142E-2</v>
      </c>
    </row>
    <row r="2142" spans="1:8" ht="13.5" x14ac:dyDescent="0.25">
      <c r="A2142" s="11"/>
      <c r="B2142" s="10">
        <v>45420</v>
      </c>
      <c r="C2142" s="2">
        <v>4</v>
      </c>
      <c r="D2142" s="2">
        <v>4</v>
      </c>
      <c r="E2142" s="2">
        <v>0</v>
      </c>
      <c r="F2142" s="2">
        <v>0</v>
      </c>
      <c r="G2142" s="2">
        <v>0</v>
      </c>
      <c r="H2142" s="16">
        <f t="shared" si="33"/>
        <v>0</v>
      </c>
    </row>
    <row r="2143" spans="1:8" ht="13.5" x14ac:dyDescent="0.25">
      <c r="A2143" s="11"/>
      <c r="B2143" s="10">
        <v>45421</v>
      </c>
      <c r="C2143" s="2">
        <v>3.92</v>
      </c>
      <c r="D2143" s="2">
        <v>3.92</v>
      </c>
      <c r="E2143" s="2">
        <v>145</v>
      </c>
      <c r="F2143" s="2">
        <v>3.92</v>
      </c>
      <c r="G2143" s="2">
        <v>568.4</v>
      </c>
      <c r="H2143" s="16">
        <f t="shared" si="33"/>
        <v>-2.0000000000000018E-2</v>
      </c>
    </row>
    <row r="2144" spans="1:8" ht="13.5" x14ac:dyDescent="0.25">
      <c r="A2144" s="11"/>
      <c r="B2144" s="10">
        <v>45422</v>
      </c>
      <c r="C2144" s="2">
        <v>3.92</v>
      </c>
      <c r="D2144" s="2">
        <v>3.92</v>
      </c>
      <c r="E2144" s="2">
        <v>0</v>
      </c>
      <c r="F2144" s="2">
        <v>0</v>
      </c>
      <c r="G2144" s="2">
        <v>0</v>
      </c>
      <c r="H2144" s="16">
        <f t="shared" si="33"/>
        <v>0</v>
      </c>
    </row>
    <row r="2145" spans="1:8" ht="13.5" x14ac:dyDescent="0.25">
      <c r="A2145" s="11"/>
      <c r="B2145" s="10">
        <v>45425</v>
      </c>
      <c r="C2145" s="2">
        <v>3.92</v>
      </c>
      <c r="D2145" s="2">
        <v>3.92</v>
      </c>
      <c r="E2145" s="2">
        <v>0</v>
      </c>
      <c r="F2145" s="2">
        <v>0</v>
      </c>
      <c r="G2145" s="2">
        <v>0</v>
      </c>
      <c r="H2145" s="16">
        <f t="shared" si="33"/>
        <v>0</v>
      </c>
    </row>
    <row r="2146" spans="1:8" ht="13.5" x14ac:dyDescent="0.25">
      <c r="A2146" s="11"/>
      <c r="B2146" s="10">
        <v>45426</v>
      </c>
      <c r="C2146" s="2">
        <v>3.92</v>
      </c>
      <c r="D2146" s="2">
        <v>3.92</v>
      </c>
      <c r="E2146" s="2">
        <v>0</v>
      </c>
      <c r="F2146" s="2">
        <v>0</v>
      </c>
      <c r="G2146" s="2">
        <v>0</v>
      </c>
      <c r="H2146" s="16">
        <f t="shared" si="33"/>
        <v>0</v>
      </c>
    </row>
    <row r="2147" spans="1:8" ht="13.5" x14ac:dyDescent="0.25">
      <c r="A2147" s="11"/>
      <c r="B2147" s="10">
        <v>45427</v>
      </c>
      <c r="C2147" s="2">
        <v>3.92</v>
      </c>
      <c r="D2147" s="2">
        <v>3.92</v>
      </c>
      <c r="E2147" s="2">
        <v>0</v>
      </c>
      <c r="F2147" s="2">
        <v>0</v>
      </c>
      <c r="G2147" s="2">
        <v>0</v>
      </c>
      <c r="H2147" s="16">
        <f t="shared" si="33"/>
        <v>0</v>
      </c>
    </row>
    <row r="2148" spans="1:8" ht="13.5" x14ac:dyDescent="0.25">
      <c r="A2148" s="11"/>
      <c r="B2148" s="10">
        <v>45428</v>
      </c>
      <c r="C2148" s="2">
        <v>3.92</v>
      </c>
      <c r="D2148" s="2">
        <v>3.92</v>
      </c>
      <c r="E2148" s="2">
        <v>0</v>
      </c>
      <c r="F2148" s="2">
        <v>0</v>
      </c>
      <c r="G2148" s="2">
        <v>0</v>
      </c>
      <c r="H2148" s="16">
        <f t="shared" si="33"/>
        <v>0</v>
      </c>
    </row>
    <row r="2149" spans="1:8" ht="13.5" x14ac:dyDescent="0.25">
      <c r="A2149" s="11"/>
      <c r="B2149" s="10">
        <v>45429</v>
      </c>
      <c r="C2149" s="2">
        <v>3.92</v>
      </c>
      <c r="D2149" s="2">
        <v>3.92</v>
      </c>
      <c r="E2149" s="2">
        <v>0</v>
      </c>
      <c r="F2149" s="2">
        <v>0</v>
      </c>
      <c r="G2149" s="2">
        <v>0</v>
      </c>
      <c r="H2149" s="16">
        <f t="shared" si="33"/>
        <v>0</v>
      </c>
    </row>
    <row r="2150" spans="1:8" ht="13.5" x14ac:dyDescent="0.25">
      <c r="A2150" s="11"/>
      <c r="B2150" s="10">
        <v>45432</v>
      </c>
      <c r="C2150" s="2">
        <v>3.92</v>
      </c>
      <c r="D2150" s="2">
        <v>3.92</v>
      </c>
      <c r="E2150" s="2">
        <v>0</v>
      </c>
      <c r="F2150" s="2">
        <v>0</v>
      </c>
      <c r="G2150" s="2">
        <v>0</v>
      </c>
      <c r="H2150" s="16">
        <f t="shared" si="33"/>
        <v>0</v>
      </c>
    </row>
    <row r="2151" spans="1:8" ht="13.5" x14ac:dyDescent="0.25">
      <c r="A2151" s="11"/>
      <c r="B2151" s="10">
        <v>45433</v>
      </c>
      <c r="C2151" s="2">
        <v>3.92</v>
      </c>
      <c r="D2151" s="2">
        <v>3.92</v>
      </c>
      <c r="E2151" s="2">
        <v>0</v>
      </c>
      <c r="F2151" s="2">
        <v>0</v>
      </c>
      <c r="G2151" s="2">
        <v>0</v>
      </c>
      <c r="H2151" s="16">
        <f t="shared" si="33"/>
        <v>0</v>
      </c>
    </row>
    <row r="2152" spans="1:8" ht="13.5" x14ac:dyDescent="0.25">
      <c r="A2152" s="11"/>
      <c r="B2152" s="10">
        <v>45434</v>
      </c>
      <c r="C2152" s="2">
        <v>3.92</v>
      </c>
      <c r="D2152" s="2">
        <v>3.92</v>
      </c>
      <c r="E2152" s="2">
        <v>0</v>
      </c>
      <c r="F2152" s="2">
        <v>0</v>
      </c>
      <c r="G2152" s="2">
        <v>0</v>
      </c>
      <c r="H2152" s="16">
        <f t="shared" si="33"/>
        <v>0</v>
      </c>
    </row>
    <row r="2153" spans="1:8" ht="13.5" x14ac:dyDescent="0.25">
      <c r="A2153" s="11"/>
      <c r="B2153" s="10">
        <v>45435</v>
      </c>
      <c r="C2153" s="2">
        <v>4.09</v>
      </c>
      <c r="D2153" s="2">
        <v>4.09</v>
      </c>
      <c r="E2153" s="2">
        <v>500</v>
      </c>
      <c r="F2153" s="2">
        <v>4.09</v>
      </c>
      <c r="G2153" s="2">
        <v>2045</v>
      </c>
      <c r="H2153" s="16">
        <f t="shared" si="33"/>
        <v>4.3367346938775496E-2</v>
      </c>
    </row>
    <row r="2154" spans="1:8" ht="13.5" x14ac:dyDescent="0.25">
      <c r="A2154" s="11"/>
      <c r="B2154" s="10">
        <v>45436</v>
      </c>
      <c r="C2154" s="2">
        <v>4.2699999999999996</v>
      </c>
      <c r="D2154" s="2">
        <v>4.2699999999999996</v>
      </c>
      <c r="E2154" s="2">
        <v>800</v>
      </c>
      <c r="F2154" s="2">
        <v>4.2699999999999996</v>
      </c>
      <c r="G2154" s="2">
        <v>3416</v>
      </c>
      <c r="H2154" s="16">
        <f t="shared" si="33"/>
        <v>4.4009779951100177E-2</v>
      </c>
    </row>
    <row r="2155" spans="1:8" ht="13.5" x14ac:dyDescent="0.25">
      <c r="A2155" s="11"/>
      <c r="B2155" s="10">
        <v>45439</v>
      </c>
      <c r="C2155" s="2">
        <v>4.2699999999999996</v>
      </c>
      <c r="D2155" s="2">
        <v>4.2699999999999996</v>
      </c>
      <c r="E2155" s="2">
        <v>0</v>
      </c>
      <c r="F2155" s="2">
        <v>0</v>
      </c>
      <c r="G2155" s="2">
        <v>0</v>
      </c>
      <c r="H2155" s="16">
        <f t="shared" si="33"/>
        <v>0</v>
      </c>
    </row>
    <row r="2156" spans="1:8" ht="13.5" x14ac:dyDescent="0.25">
      <c r="A2156" s="11"/>
      <c r="B2156" s="10">
        <v>45440</v>
      </c>
      <c r="C2156" s="2">
        <v>4.2699999999999996</v>
      </c>
      <c r="D2156" s="2">
        <v>4.2699999999999996</v>
      </c>
      <c r="E2156" s="2">
        <v>800</v>
      </c>
      <c r="F2156" s="2">
        <v>4.2699999999999996</v>
      </c>
      <c r="G2156" s="2">
        <v>3416</v>
      </c>
      <c r="H2156" s="16">
        <f t="shared" si="33"/>
        <v>0</v>
      </c>
    </row>
    <row r="2157" spans="1:8" ht="13.5" x14ac:dyDescent="0.25">
      <c r="A2157" s="11"/>
      <c r="B2157" s="10">
        <v>45441</v>
      </c>
      <c r="C2157" s="2">
        <v>4.2699999999999996</v>
      </c>
      <c r="D2157" s="2">
        <v>4.2699999999999996</v>
      </c>
      <c r="E2157" s="2">
        <v>0</v>
      </c>
      <c r="F2157" s="2">
        <v>0</v>
      </c>
      <c r="G2157" s="2">
        <v>0</v>
      </c>
      <c r="H2157" s="16">
        <f t="shared" si="33"/>
        <v>0</v>
      </c>
    </row>
    <row r="2158" spans="1:8" ht="13.5" x14ac:dyDescent="0.25">
      <c r="A2158" s="11"/>
      <c r="B2158" s="10">
        <v>45442</v>
      </c>
      <c r="C2158" s="2">
        <v>4.08</v>
      </c>
      <c r="D2158" s="2">
        <v>4.08</v>
      </c>
      <c r="E2158" s="2">
        <v>50</v>
      </c>
      <c r="F2158" s="2">
        <v>4.08</v>
      </c>
      <c r="G2158" s="2">
        <v>204</v>
      </c>
      <c r="H2158" s="16">
        <f t="shared" si="33"/>
        <v>-4.4496487119437829E-2</v>
      </c>
    </row>
    <row r="2159" spans="1:8" ht="13.5" x14ac:dyDescent="0.25">
      <c r="A2159" s="11"/>
      <c r="B2159" s="10">
        <v>45443</v>
      </c>
      <c r="C2159" s="2">
        <v>4.08</v>
      </c>
      <c r="D2159" s="2">
        <v>4.08</v>
      </c>
      <c r="E2159" s="2">
        <v>0</v>
      </c>
      <c r="F2159" s="2">
        <v>0</v>
      </c>
      <c r="G2159" s="2">
        <v>0</v>
      </c>
      <c r="H2159" s="16">
        <f t="shared" si="33"/>
        <v>0</v>
      </c>
    </row>
    <row r="2160" spans="1:8" ht="13.5" x14ac:dyDescent="0.25">
      <c r="A2160" s="11"/>
      <c r="B2160" s="10">
        <v>45446</v>
      </c>
      <c r="C2160" s="2">
        <v>4.08</v>
      </c>
      <c r="D2160" s="2">
        <v>4.08</v>
      </c>
      <c r="E2160" s="2">
        <v>0</v>
      </c>
      <c r="F2160" s="2">
        <v>0</v>
      </c>
      <c r="G2160" s="2">
        <v>0</v>
      </c>
      <c r="H2160" s="16">
        <f t="shared" si="33"/>
        <v>0</v>
      </c>
    </row>
    <row r="2161" spans="1:8" ht="13.5" x14ac:dyDescent="0.25">
      <c r="A2161" s="11"/>
      <c r="B2161" s="10">
        <v>45447</v>
      </c>
      <c r="C2161" s="2">
        <v>4.08</v>
      </c>
      <c r="D2161" s="2">
        <v>4.08</v>
      </c>
      <c r="E2161" s="2">
        <v>0</v>
      </c>
      <c r="F2161" s="2">
        <v>0</v>
      </c>
      <c r="G2161" s="2">
        <v>0</v>
      </c>
      <c r="H2161" s="16">
        <f t="shared" si="33"/>
        <v>0</v>
      </c>
    </row>
    <row r="2162" spans="1:8" ht="13.5" x14ac:dyDescent="0.25">
      <c r="A2162" s="11"/>
      <c r="B2162" s="10">
        <v>45448</v>
      </c>
      <c r="C2162" s="2">
        <v>4.08</v>
      </c>
      <c r="D2162" s="2">
        <v>4.08</v>
      </c>
      <c r="E2162" s="2">
        <v>0</v>
      </c>
      <c r="F2162" s="2">
        <v>0</v>
      </c>
      <c r="G2162" s="2">
        <v>0</v>
      </c>
      <c r="H2162" s="16">
        <f t="shared" si="33"/>
        <v>0</v>
      </c>
    </row>
    <row r="2163" spans="1:8" ht="13.5" x14ac:dyDescent="0.25">
      <c r="A2163" s="11"/>
      <c r="B2163" s="10">
        <v>45449</v>
      </c>
      <c r="C2163" s="2">
        <v>4.08</v>
      </c>
      <c r="D2163" s="2">
        <v>4.08</v>
      </c>
      <c r="E2163" s="2">
        <v>0</v>
      </c>
      <c r="F2163" s="2">
        <v>0</v>
      </c>
      <c r="G2163" s="2">
        <v>0</v>
      </c>
      <c r="H2163" s="16">
        <f t="shared" si="33"/>
        <v>0</v>
      </c>
    </row>
    <row r="2164" spans="1:8" ht="13.5" x14ac:dyDescent="0.25">
      <c r="A2164" s="11"/>
      <c r="B2164" s="10">
        <v>45450</v>
      </c>
      <c r="C2164" s="2">
        <v>4.08</v>
      </c>
      <c r="D2164" s="2">
        <v>4.08</v>
      </c>
      <c r="E2164" s="2">
        <v>0</v>
      </c>
      <c r="F2164" s="2">
        <v>0</v>
      </c>
      <c r="G2164" s="2">
        <v>0</v>
      </c>
      <c r="H2164" s="16">
        <f t="shared" si="33"/>
        <v>0</v>
      </c>
    </row>
    <row r="2165" spans="1:8" ht="13.5" x14ac:dyDescent="0.25">
      <c r="A2165" s="11"/>
      <c r="B2165" s="10">
        <v>45453</v>
      </c>
      <c r="C2165" s="2">
        <v>4.08</v>
      </c>
      <c r="D2165" s="2">
        <v>4.08</v>
      </c>
      <c r="E2165" s="2">
        <v>0</v>
      </c>
      <c r="F2165" s="2">
        <v>0</v>
      </c>
      <c r="G2165" s="2">
        <v>0</v>
      </c>
      <c r="H2165" s="16">
        <f t="shared" si="33"/>
        <v>0</v>
      </c>
    </row>
    <row r="2166" spans="1:8" ht="13.5" x14ac:dyDescent="0.25">
      <c r="A2166" s="11"/>
      <c r="B2166" s="10">
        <v>45454</v>
      </c>
      <c r="C2166" s="2">
        <v>4</v>
      </c>
      <c r="D2166" s="2">
        <v>4</v>
      </c>
      <c r="E2166" s="2">
        <v>17</v>
      </c>
      <c r="F2166" s="2">
        <v>4</v>
      </c>
      <c r="G2166" s="2">
        <v>68</v>
      </c>
      <c r="H2166" s="16">
        <f t="shared" si="33"/>
        <v>-1.9607843137254919E-2</v>
      </c>
    </row>
    <row r="2167" spans="1:8" ht="13.5" x14ac:dyDescent="0.25">
      <c r="A2167" s="11"/>
      <c r="B2167" s="10">
        <v>45455</v>
      </c>
      <c r="C2167" s="2">
        <v>4.05</v>
      </c>
      <c r="D2167" s="2">
        <v>4.05</v>
      </c>
      <c r="E2167" s="2">
        <v>40</v>
      </c>
      <c r="F2167" s="2">
        <v>4.05</v>
      </c>
      <c r="G2167" s="2">
        <v>162</v>
      </c>
      <c r="H2167" s="16">
        <f t="shared" si="33"/>
        <v>1.2499999999999956E-2</v>
      </c>
    </row>
    <row r="2168" spans="1:8" ht="13.5" x14ac:dyDescent="0.25">
      <c r="A2168" s="11"/>
      <c r="B2168" s="10">
        <v>45456</v>
      </c>
      <c r="C2168" s="2">
        <v>4.05</v>
      </c>
      <c r="D2168" s="2">
        <v>4.05</v>
      </c>
      <c r="E2168" s="2">
        <v>0</v>
      </c>
      <c r="F2168" s="2">
        <v>0</v>
      </c>
      <c r="G2168" s="2">
        <v>0</v>
      </c>
      <c r="H2168" s="16">
        <f t="shared" si="33"/>
        <v>0</v>
      </c>
    </row>
    <row r="2169" spans="1:8" ht="13.5" x14ac:dyDescent="0.25">
      <c r="A2169" s="11"/>
      <c r="B2169" s="10">
        <v>45457</v>
      </c>
      <c r="C2169" s="2">
        <v>4.05</v>
      </c>
      <c r="D2169" s="2">
        <v>4.05</v>
      </c>
      <c r="E2169" s="2">
        <v>0</v>
      </c>
      <c r="F2169" s="2">
        <v>0</v>
      </c>
      <c r="G2169" s="2">
        <v>0</v>
      </c>
      <c r="H2169" s="16">
        <f t="shared" si="33"/>
        <v>0</v>
      </c>
    </row>
    <row r="2170" spans="1:8" ht="13.5" x14ac:dyDescent="0.25">
      <c r="A2170" s="11"/>
      <c r="B2170" s="10">
        <v>45461</v>
      </c>
      <c r="C2170" s="2">
        <v>4.05</v>
      </c>
      <c r="D2170" s="2">
        <v>4.05</v>
      </c>
      <c r="E2170" s="2">
        <v>0</v>
      </c>
      <c r="F2170" s="2">
        <v>0</v>
      </c>
      <c r="G2170" s="2">
        <v>0</v>
      </c>
      <c r="H2170" s="16">
        <f t="shared" si="33"/>
        <v>0</v>
      </c>
    </row>
    <row r="2171" spans="1:8" ht="13.5" x14ac:dyDescent="0.25">
      <c r="A2171" s="11"/>
      <c r="B2171" s="10">
        <v>45462</v>
      </c>
      <c r="C2171" s="2">
        <v>4.05</v>
      </c>
      <c r="D2171" s="2">
        <v>4.05</v>
      </c>
      <c r="E2171" s="2">
        <v>0</v>
      </c>
      <c r="F2171" s="2">
        <v>0</v>
      </c>
      <c r="G2171" s="2">
        <v>0</v>
      </c>
      <c r="H2171" s="16">
        <f t="shared" si="33"/>
        <v>0</v>
      </c>
    </row>
    <row r="2172" spans="1:8" ht="13.5" x14ac:dyDescent="0.25">
      <c r="A2172" s="11"/>
      <c r="B2172" s="10">
        <v>45463</v>
      </c>
      <c r="C2172" s="2">
        <v>4.05</v>
      </c>
      <c r="D2172" s="2">
        <v>4.05</v>
      </c>
      <c r="E2172" s="2">
        <v>0</v>
      </c>
      <c r="F2172" s="2">
        <v>0</v>
      </c>
      <c r="G2172" s="2">
        <v>0</v>
      </c>
      <c r="H2172" s="16">
        <f t="shared" si="33"/>
        <v>0</v>
      </c>
    </row>
    <row r="2173" spans="1:8" ht="13.5" x14ac:dyDescent="0.25">
      <c r="A2173" s="11"/>
      <c r="B2173" s="10">
        <v>45464</v>
      </c>
      <c r="C2173" s="2">
        <v>4.05</v>
      </c>
      <c r="D2173" s="2">
        <v>4.05</v>
      </c>
      <c r="E2173" s="2">
        <v>0</v>
      </c>
      <c r="F2173" s="2">
        <v>0</v>
      </c>
      <c r="G2173" s="2">
        <v>0</v>
      </c>
      <c r="H2173" s="16">
        <f t="shared" si="33"/>
        <v>0</v>
      </c>
    </row>
    <row r="2174" spans="1:8" ht="13.5" x14ac:dyDescent="0.25">
      <c r="A2174" s="11"/>
      <c r="B2174" s="10">
        <v>45467</v>
      </c>
      <c r="C2174" s="2">
        <v>4.2300000000000004</v>
      </c>
      <c r="D2174" s="2">
        <v>4.2300000000000004</v>
      </c>
      <c r="E2174" s="2">
        <v>0</v>
      </c>
      <c r="F2174" s="2">
        <v>0</v>
      </c>
      <c r="G2174" s="2">
        <v>0</v>
      </c>
      <c r="H2174" s="16">
        <f t="shared" si="33"/>
        <v>4.4444444444444599E-2</v>
      </c>
    </row>
    <row r="2175" spans="1:8" ht="13.5" x14ac:dyDescent="0.25">
      <c r="A2175" s="11"/>
      <c r="B2175" s="10">
        <v>45468</v>
      </c>
      <c r="C2175" s="2">
        <v>4.42</v>
      </c>
      <c r="D2175" s="2">
        <v>4.42</v>
      </c>
      <c r="E2175" s="2">
        <v>0</v>
      </c>
      <c r="F2175" s="2">
        <v>0</v>
      </c>
      <c r="G2175" s="2">
        <v>0</v>
      </c>
      <c r="H2175" s="16">
        <f t="shared" si="33"/>
        <v>4.4917257683215008E-2</v>
      </c>
    </row>
    <row r="2176" spans="1:8" ht="13.5" x14ac:dyDescent="0.25">
      <c r="A2176" s="11"/>
      <c r="B2176" s="10">
        <v>45469</v>
      </c>
      <c r="C2176" s="2">
        <v>4.42</v>
      </c>
      <c r="D2176" s="2">
        <v>4.42</v>
      </c>
      <c r="E2176" s="2">
        <v>0</v>
      </c>
      <c r="F2176" s="2">
        <v>0</v>
      </c>
      <c r="G2176" s="2">
        <v>0</v>
      </c>
      <c r="H2176" s="16">
        <f t="shared" si="33"/>
        <v>0</v>
      </c>
    </row>
    <row r="2177" spans="1:8" ht="13.5" x14ac:dyDescent="0.25">
      <c r="A2177" s="11"/>
      <c r="B2177" s="10">
        <v>45470</v>
      </c>
      <c r="C2177" s="2">
        <v>4.42</v>
      </c>
      <c r="D2177" s="2">
        <v>4.42</v>
      </c>
      <c r="E2177" s="2">
        <v>0</v>
      </c>
      <c r="F2177" s="2">
        <v>0</v>
      </c>
      <c r="G2177" s="2">
        <v>0</v>
      </c>
      <c r="H2177" s="16">
        <f t="shared" si="33"/>
        <v>0</v>
      </c>
    </row>
    <row r="2178" spans="1:8" ht="13.5" x14ac:dyDescent="0.25">
      <c r="A2178" s="11"/>
      <c r="B2178" s="10">
        <v>45471</v>
      </c>
      <c r="C2178" s="2">
        <v>4.42</v>
      </c>
      <c r="D2178" s="2">
        <v>4.42</v>
      </c>
      <c r="E2178" s="2">
        <v>0</v>
      </c>
      <c r="F2178" s="2">
        <v>0</v>
      </c>
      <c r="G2178" s="2">
        <v>0</v>
      </c>
      <c r="H2178" s="16">
        <f t="shared" si="33"/>
        <v>0</v>
      </c>
    </row>
    <row r="2179" spans="1:8" ht="13.5" x14ac:dyDescent="0.25">
      <c r="A2179" s="11"/>
      <c r="B2179" s="10">
        <v>45474</v>
      </c>
      <c r="C2179" s="2">
        <v>4.42</v>
      </c>
      <c r="D2179" s="2">
        <v>4.42</v>
      </c>
      <c r="E2179" s="2">
        <v>0</v>
      </c>
      <c r="F2179" s="2">
        <v>0</v>
      </c>
      <c r="G2179" s="2">
        <v>0</v>
      </c>
      <c r="H2179" s="16">
        <f t="shared" si="33"/>
        <v>0</v>
      </c>
    </row>
    <row r="2180" spans="1:8" ht="13.5" x14ac:dyDescent="0.25">
      <c r="A2180" s="11"/>
      <c r="B2180" s="10">
        <v>45475</v>
      </c>
      <c r="C2180" s="2">
        <v>4.42</v>
      </c>
      <c r="D2180" s="2">
        <v>4.42</v>
      </c>
      <c r="E2180" s="2">
        <v>0</v>
      </c>
      <c r="F2180" s="2">
        <v>0</v>
      </c>
      <c r="G2180" s="2">
        <v>0</v>
      </c>
      <c r="H2180" s="16">
        <f t="shared" si="33"/>
        <v>0</v>
      </c>
    </row>
    <row r="2181" spans="1:8" ht="13.5" x14ac:dyDescent="0.25">
      <c r="A2181" s="11"/>
      <c r="B2181" s="10">
        <v>45476</v>
      </c>
      <c r="C2181" s="2">
        <v>4.42</v>
      </c>
      <c r="D2181" s="2">
        <v>4.42</v>
      </c>
      <c r="E2181" s="2">
        <v>0</v>
      </c>
      <c r="F2181" s="2">
        <v>0</v>
      </c>
      <c r="G2181" s="2">
        <v>0</v>
      </c>
      <c r="H2181" s="16">
        <f t="shared" si="33"/>
        <v>0</v>
      </c>
    </row>
    <row r="2182" spans="1:8" ht="13.5" x14ac:dyDescent="0.25">
      <c r="A2182" s="11"/>
      <c r="B2182" s="10">
        <v>45477</v>
      </c>
      <c r="C2182" s="2">
        <v>4.42</v>
      </c>
      <c r="D2182" s="2">
        <v>4.42</v>
      </c>
      <c r="E2182" s="2">
        <v>0</v>
      </c>
      <c r="F2182" s="2">
        <v>0</v>
      </c>
      <c r="G2182" s="2">
        <v>0</v>
      </c>
      <c r="H2182" s="16">
        <f t="shared" si="33"/>
        <v>0</v>
      </c>
    </row>
    <row r="2183" spans="1:8" ht="13.5" x14ac:dyDescent="0.25">
      <c r="A2183" s="11"/>
      <c r="B2183" s="10">
        <v>45478</v>
      </c>
      <c r="C2183" s="2">
        <v>4.42</v>
      </c>
      <c r="D2183" s="2">
        <v>4.42</v>
      </c>
      <c r="E2183" s="2">
        <v>0</v>
      </c>
      <c r="F2183" s="2">
        <v>0</v>
      </c>
      <c r="G2183" s="2">
        <v>0</v>
      </c>
      <c r="H2183" s="16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4.42</v>
      </c>
      <c r="D2184" s="2">
        <v>4.42</v>
      </c>
      <c r="E2184" s="2">
        <v>0</v>
      </c>
      <c r="F2184" s="2">
        <v>0</v>
      </c>
      <c r="G2184" s="2">
        <v>0</v>
      </c>
      <c r="H2184" s="16">
        <f t="shared" si="34"/>
        <v>0</v>
      </c>
    </row>
    <row r="2185" spans="1:8" ht="13.5" x14ac:dyDescent="0.25">
      <c r="A2185" s="11"/>
      <c r="B2185" s="10">
        <v>45482</v>
      </c>
      <c r="C2185" s="2">
        <v>4.42</v>
      </c>
      <c r="D2185" s="2">
        <v>4.42</v>
      </c>
      <c r="E2185" s="2">
        <v>0</v>
      </c>
      <c r="F2185" s="2">
        <v>0</v>
      </c>
      <c r="G2185" s="2">
        <v>0</v>
      </c>
      <c r="H2185" s="16">
        <f t="shared" si="34"/>
        <v>0</v>
      </c>
    </row>
    <row r="2186" spans="1:8" ht="13.5" x14ac:dyDescent="0.25">
      <c r="A2186" s="11"/>
      <c r="B2186" s="10">
        <v>45483</v>
      </c>
      <c r="C2186" s="2">
        <v>4.42</v>
      </c>
      <c r="D2186" s="2">
        <v>4.42</v>
      </c>
      <c r="E2186" s="2">
        <v>0</v>
      </c>
      <c r="F2186" s="2">
        <v>0</v>
      </c>
      <c r="G2186" s="2">
        <v>0</v>
      </c>
      <c r="H2186" s="16">
        <f t="shared" si="34"/>
        <v>0</v>
      </c>
    </row>
    <row r="2187" spans="1:8" ht="13.5" x14ac:dyDescent="0.25">
      <c r="A2187" s="11"/>
      <c r="B2187" s="10">
        <v>45484</v>
      </c>
      <c r="C2187" s="2">
        <v>4.42</v>
      </c>
      <c r="D2187" s="2">
        <v>4.42</v>
      </c>
      <c r="E2187" s="2">
        <v>0</v>
      </c>
      <c r="F2187" s="2">
        <v>0</v>
      </c>
      <c r="G2187" s="2">
        <v>0</v>
      </c>
      <c r="H2187" s="16">
        <f t="shared" si="34"/>
        <v>0</v>
      </c>
    </row>
    <row r="2188" spans="1:8" ht="13.5" x14ac:dyDescent="0.25">
      <c r="A2188" s="11"/>
      <c r="B2188" s="10">
        <v>45485</v>
      </c>
      <c r="C2188" s="2">
        <v>4.2300000000000004</v>
      </c>
      <c r="D2188" s="2">
        <v>4.2300000000000004</v>
      </c>
      <c r="E2188" s="2">
        <v>0</v>
      </c>
      <c r="F2188" s="2">
        <v>0</v>
      </c>
      <c r="G2188" s="2">
        <v>0</v>
      </c>
      <c r="H2188" s="16">
        <f t="shared" si="34"/>
        <v>-4.2986425339366405E-2</v>
      </c>
    </row>
    <row r="2189" spans="1:8" ht="13.5" x14ac:dyDescent="0.25">
      <c r="A2189" s="11"/>
      <c r="B2189" s="10">
        <v>45488</v>
      </c>
      <c r="C2189" s="2">
        <v>4.04</v>
      </c>
      <c r="D2189" s="2">
        <v>4.04</v>
      </c>
      <c r="E2189" s="2">
        <v>0</v>
      </c>
      <c r="F2189" s="2">
        <v>0</v>
      </c>
      <c r="G2189" s="2">
        <v>0</v>
      </c>
      <c r="H2189" s="16">
        <f t="shared" si="34"/>
        <v>-4.4917257683215216E-2</v>
      </c>
    </row>
    <row r="2190" spans="1:8" ht="13.5" x14ac:dyDescent="0.25">
      <c r="A2190" s="11"/>
      <c r="B2190" s="10">
        <v>45489</v>
      </c>
      <c r="C2190" s="2">
        <v>3.86</v>
      </c>
      <c r="D2190" s="2">
        <v>3.86</v>
      </c>
      <c r="E2190" s="2">
        <v>0</v>
      </c>
      <c r="F2190" s="2">
        <v>0</v>
      </c>
      <c r="G2190" s="2">
        <v>0</v>
      </c>
      <c r="H2190" s="16">
        <f t="shared" si="34"/>
        <v>-4.4554455445544594E-2</v>
      </c>
    </row>
    <row r="2191" spans="1:8" ht="13.5" x14ac:dyDescent="0.25">
      <c r="A2191" s="11"/>
      <c r="B2191" s="10">
        <v>45490</v>
      </c>
      <c r="C2191" s="2">
        <v>3.75</v>
      </c>
      <c r="D2191" s="2">
        <v>3.75</v>
      </c>
      <c r="E2191" s="2">
        <v>170</v>
      </c>
      <c r="F2191" s="2">
        <v>3.75</v>
      </c>
      <c r="G2191" s="2">
        <v>637.5</v>
      </c>
      <c r="H2191" s="16">
        <f t="shared" si="34"/>
        <v>-2.849740932642484E-2</v>
      </c>
    </row>
    <row r="2192" spans="1:8" ht="13.5" x14ac:dyDescent="0.25">
      <c r="A2192" s="11"/>
      <c r="B2192" s="10">
        <v>45491</v>
      </c>
      <c r="C2192" s="2">
        <v>3.75</v>
      </c>
      <c r="D2192" s="2">
        <v>3.75</v>
      </c>
      <c r="E2192" s="2">
        <v>0</v>
      </c>
      <c r="F2192" s="2">
        <v>0</v>
      </c>
      <c r="G2192" s="2">
        <v>0</v>
      </c>
      <c r="H2192" s="16">
        <f t="shared" si="34"/>
        <v>0</v>
      </c>
    </row>
    <row r="2193" spans="1:8" ht="13.5" x14ac:dyDescent="0.25">
      <c r="A2193" s="11"/>
      <c r="B2193" s="10">
        <v>45492</v>
      </c>
      <c r="C2193" s="2">
        <v>3.75</v>
      </c>
      <c r="D2193" s="2">
        <v>3.75</v>
      </c>
      <c r="E2193" s="2">
        <v>0</v>
      </c>
      <c r="F2193" s="2">
        <v>0</v>
      </c>
      <c r="G2193" s="2">
        <v>0</v>
      </c>
      <c r="H2193" s="16">
        <f t="shared" si="34"/>
        <v>0</v>
      </c>
    </row>
    <row r="2194" spans="1:8" ht="13.5" x14ac:dyDescent="0.25">
      <c r="A2194" s="11"/>
      <c r="B2194" s="10">
        <v>45495</v>
      </c>
      <c r="C2194" s="2">
        <v>3.75</v>
      </c>
      <c r="D2194" s="2">
        <v>3.75</v>
      </c>
      <c r="E2194" s="2">
        <v>0</v>
      </c>
      <c r="F2194" s="2">
        <v>0</v>
      </c>
      <c r="G2194" s="2">
        <v>0</v>
      </c>
      <c r="H2194" s="16">
        <f t="shared" si="34"/>
        <v>0</v>
      </c>
    </row>
    <row r="2195" spans="1:8" ht="13.5" x14ac:dyDescent="0.25">
      <c r="A2195" s="11"/>
      <c r="B2195" s="10">
        <v>45496</v>
      </c>
      <c r="C2195" s="2">
        <v>3.91</v>
      </c>
      <c r="D2195" s="2">
        <v>3.91</v>
      </c>
      <c r="E2195" s="2">
        <v>0</v>
      </c>
      <c r="F2195" s="2">
        <v>0</v>
      </c>
      <c r="G2195" s="2">
        <v>0</v>
      </c>
      <c r="H2195" s="16">
        <f t="shared" si="34"/>
        <v>4.2666666666666707E-2</v>
      </c>
    </row>
    <row r="2196" spans="1:8" ht="13.5" x14ac:dyDescent="0.25">
      <c r="A2196" s="11"/>
      <c r="B2196" s="10">
        <v>45497</v>
      </c>
      <c r="C2196" s="2">
        <v>4.0199999999999996</v>
      </c>
      <c r="D2196" s="2">
        <v>4.0199999999999996</v>
      </c>
      <c r="E2196" s="2">
        <v>5</v>
      </c>
      <c r="F2196" s="2">
        <v>4.0199999999999996</v>
      </c>
      <c r="G2196" s="2">
        <v>20.100000000000001</v>
      </c>
      <c r="H2196" s="16">
        <f t="shared" si="34"/>
        <v>2.8132992327365582E-2</v>
      </c>
    </row>
    <row r="2197" spans="1:8" ht="13.5" x14ac:dyDescent="0.25">
      <c r="A2197" s="11"/>
      <c r="B2197" s="10">
        <v>45499</v>
      </c>
      <c r="C2197" s="2">
        <v>4.0199999999999996</v>
      </c>
      <c r="D2197" s="2">
        <v>4.0199999999999996</v>
      </c>
      <c r="E2197" s="2">
        <v>0</v>
      </c>
      <c r="F2197" s="2">
        <v>0</v>
      </c>
      <c r="G2197" s="2">
        <v>0</v>
      </c>
      <c r="H2197" s="16">
        <f t="shared" si="34"/>
        <v>0</v>
      </c>
    </row>
    <row r="2198" spans="1:8" ht="13.5" x14ac:dyDescent="0.25">
      <c r="A2198" s="11"/>
      <c r="B2198" s="10">
        <v>45502</v>
      </c>
      <c r="C2198" s="2">
        <v>4.0199999999999996</v>
      </c>
      <c r="D2198" s="2">
        <v>4.0199999999999996</v>
      </c>
      <c r="E2198" s="2">
        <v>0</v>
      </c>
      <c r="F2198" s="2">
        <v>0</v>
      </c>
      <c r="G2198" s="2">
        <v>0</v>
      </c>
      <c r="H2198" s="16">
        <f t="shared" si="34"/>
        <v>0</v>
      </c>
    </row>
    <row r="2199" spans="1:8" ht="13.5" x14ac:dyDescent="0.25">
      <c r="A2199" s="11"/>
      <c r="B2199" s="10">
        <v>45503</v>
      </c>
      <c r="C2199" s="2">
        <v>4.0199999999999996</v>
      </c>
      <c r="D2199" s="2">
        <v>4.0199999999999996</v>
      </c>
      <c r="E2199" s="2">
        <v>0</v>
      </c>
      <c r="F2199" s="2">
        <v>0</v>
      </c>
      <c r="G2199" s="2">
        <v>0</v>
      </c>
      <c r="H2199" s="16">
        <f t="shared" si="34"/>
        <v>0</v>
      </c>
    </row>
    <row r="2200" spans="1:8" ht="13.5" x14ac:dyDescent="0.25">
      <c r="A2200" s="11"/>
      <c r="B2200" s="10">
        <v>45504</v>
      </c>
      <c r="C2200" s="2">
        <v>4.0199999999999996</v>
      </c>
      <c r="D2200" s="2">
        <v>4.0199999999999996</v>
      </c>
      <c r="E2200" s="2">
        <v>0</v>
      </c>
      <c r="F2200" s="2">
        <v>0</v>
      </c>
      <c r="G2200" s="2">
        <v>0</v>
      </c>
      <c r="H2200" s="16">
        <f t="shared" si="34"/>
        <v>0</v>
      </c>
    </row>
    <row r="2201" spans="1:8" ht="13.5" x14ac:dyDescent="0.25">
      <c r="A2201" s="11"/>
      <c r="B2201" s="10">
        <v>45505</v>
      </c>
      <c r="C2201" s="2">
        <v>4.0199999999999996</v>
      </c>
      <c r="D2201" s="2">
        <v>4.0199999999999996</v>
      </c>
      <c r="E2201" s="2">
        <v>0</v>
      </c>
      <c r="F2201" s="2">
        <v>0</v>
      </c>
      <c r="G2201" s="2">
        <v>0</v>
      </c>
      <c r="H2201" s="16">
        <f t="shared" si="34"/>
        <v>0</v>
      </c>
    </row>
    <row r="2202" spans="1:8" ht="13.5" x14ac:dyDescent="0.25">
      <c r="A2202" s="11"/>
      <c r="B2202" s="10">
        <v>45506</v>
      </c>
      <c r="C2202" s="2">
        <v>4.0199999999999996</v>
      </c>
      <c r="D2202" s="2">
        <v>4.0199999999999996</v>
      </c>
      <c r="E2202" s="2">
        <v>0</v>
      </c>
      <c r="F2202" s="2">
        <v>0</v>
      </c>
      <c r="G2202" s="2">
        <v>0</v>
      </c>
      <c r="H2202" s="16">
        <f t="shared" si="34"/>
        <v>0</v>
      </c>
    </row>
    <row r="2203" spans="1:8" ht="13.5" x14ac:dyDescent="0.25">
      <c r="A2203" s="11"/>
      <c r="B2203" s="10">
        <v>45509</v>
      </c>
      <c r="C2203" s="2">
        <v>4.2</v>
      </c>
      <c r="D2203" s="2">
        <v>4.2</v>
      </c>
      <c r="E2203" s="2">
        <v>0</v>
      </c>
      <c r="F2203" s="2">
        <v>0</v>
      </c>
      <c r="G2203" s="2">
        <v>0</v>
      </c>
      <c r="H2203" s="16">
        <f t="shared" si="34"/>
        <v>4.4776119402985232E-2</v>
      </c>
    </row>
    <row r="2204" spans="1:8" ht="13.5" x14ac:dyDescent="0.25">
      <c r="A2204" s="11"/>
      <c r="B2204" s="10">
        <v>45510</v>
      </c>
      <c r="C2204" s="2">
        <v>4.2</v>
      </c>
      <c r="D2204" s="2">
        <v>4.2</v>
      </c>
      <c r="E2204" s="2">
        <v>0</v>
      </c>
      <c r="F2204" s="2">
        <v>0</v>
      </c>
      <c r="G2204" s="2">
        <v>0</v>
      </c>
      <c r="H2204" s="16">
        <f t="shared" si="34"/>
        <v>0</v>
      </c>
    </row>
    <row r="2205" spans="1:8" ht="13.5" x14ac:dyDescent="0.25">
      <c r="A2205" s="11"/>
      <c r="B2205" s="10">
        <v>45511</v>
      </c>
      <c r="C2205" s="2">
        <v>4.38</v>
      </c>
      <c r="D2205" s="2">
        <v>4.38</v>
      </c>
      <c r="E2205" s="2">
        <v>35</v>
      </c>
      <c r="F2205" s="2">
        <v>4.38</v>
      </c>
      <c r="G2205" s="2">
        <v>153.30000000000001</v>
      </c>
      <c r="H2205" s="16">
        <f t="shared" si="34"/>
        <v>4.2857142857142788E-2</v>
      </c>
    </row>
    <row r="2206" spans="1:8" ht="13.5" x14ac:dyDescent="0.25">
      <c r="A2206" s="11"/>
      <c r="B2206" s="10">
        <v>45512</v>
      </c>
      <c r="C2206" s="2">
        <v>4.4000000000000004</v>
      </c>
      <c r="D2206" s="2">
        <v>4.4000000000000004</v>
      </c>
      <c r="E2206" s="2">
        <v>1031</v>
      </c>
      <c r="F2206" s="2">
        <v>4.4000000000000004</v>
      </c>
      <c r="G2206" s="2">
        <v>4536.3999999999996</v>
      </c>
      <c r="H2206" s="16">
        <f t="shared" si="34"/>
        <v>4.566210045662206E-3</v>
      </c>
    </row>
    <row r="2207" spans="1:8" ht="13.5" x14ac:dyDescent="0.25">
      <c r="A2207" s="11"/>
      <c r="B2207" s="10">
        <v>45513</v>
      </c>
      <c r="C2207" s="2">
        <v>4.55</v>
      </c>
      <c r="D2207" s="2">
        <v>4.55</v>
      </c>
      <c r="E2207" s="2">
        <v>11</v>
      </c>
      <c r="F2207" s="2">
        <v>4.55</v>
      </c>
      <c r="G2207" s="2">
        <v>50.05</v>
      </c>
      <c r="H2207" s="16">
        <f t="shared" si="34"/>
        <v>3.409090909090897E-2</v>
      </c>
    </row>
    <row r="2208" spans="1:8" ht="13.5" x14ac:dyDescent="0.25">
      <c r="A2208" s="11"/>
      <c r="B2208" s="10">
        <v>45516</v>
      </c>
      <c r="C2208" s="2">
        <v>4.55</v>
      </c>
      <c r="D2208" s="2">
        <v>4.55</v>
      </c>
      <c r="E2208" s="2">
        <v>0</v>
      </c>
      <c r="F2208" s="2">
        <v>0</v>
      </c>
      <c r="G2208" s="2">
        <v>0</v>
      </c>
      <c r="H2208" s="16">
        <f t="shared" si="34"/>
        <v>0</v>
      </c>
    </row>
    <row r="2209" spans="1:8" ht="13.5" x14ac:dyDescent="0.25">
      <c r="A2209" s="11"/>
      <c r="B2209" s="10">
        <v>45518</v>
      </c>
      <c r="C2209" s="2">
        <v>4.75</v>
      </c>
      <c r="D2209" s="2">
        <v>4.75</v>
      </c>
      <c r="E2209" s="2">
        <v>33</v>
      </c>
      <c r="F2209" s="2">
        <v>4.75</v>
      </c>
      <c r="G2209" s="2">
        <v>156.75</v>
      </c>
      <c r="H2209" s="16">
        <f t="shared" si="34"/>
        <v>4.3956043956043994E-2</v>
      </c>
    </row>
    <row r="2210" spans="1:8" ht="13.5" x14ac:dyDescent="0.25">
      <c r="A2210" s="11"/>
      <c r="B2210" s="10">
        <v>45519</v>
      </c>
      <c r="C2210" s="2">
        <v>4.75</v>
      </c>
      <c r="D2210" s="2">
        <v>4.75</v>
      </c>
      <c r="E2210" s="2">
        <v>0</v>
      </c>
      <c r="F2210" s="2">
        <v>0</v>
      </c>
      <c r="G2210" s="2">
        <v>0</v>
      </c>
      <c r="H2210" s="16">
        <f t="shared" si="34"/>
        <v>0</v>
      </c>
    </row>
    <row r="2211" spans="1:8" ht="13.5" x14ac:dyDescent="0.25">
      <c r="A2211" s="11"/>
      <c r="B2211" s="10">
        <v>45520</v>
      </c>
      <c r="C2211" s="2">
        <v>4.96</v>
      </c>
      <c r="D2211" s="2">
        <v>4.96</v>
      </c>
      <c r="E2211" s="2">
        <v>6</v>
      </c>
      <c r="F2211" s="2">
        <v>4.96</v>
      </c>
      <c r="G2211" s="2">
        <v>29.76</v>
      </c>
      <c r="H2211" s="16">
        <f t="shared" si="34"/>
        <v>4.4210526315789464E-2</v>
      </c>
    </row>
    <row r="2212" spans="1:8" ht="13.5" x14ac:dyDescent="0.25">
      <c r="A2212" s="11"/>
      <c r="B2212" s="10">
        <v>45523</v>
      </c>
      <c r="C2212" s="2">
        <v>4.96</v>
      </c>
      <c r="D2212" s="2">
        <v>4.96</v>
      </c>
      <c r="E2212" s="2">
        <v>994</v>
      </c>
      <c r="F2212" s="2">
        <v>4.96</v>
      </c>
      <c r="G2212" s="2">
        <v>4930.24</v>
      </c>
      <c r="H2212" s="16">
        <f t="shared" si="34"/>
        <v>0</v>
      </c>
    </row>
    <row r="2213" spans="1:8" ht="13.5" x14ac:dyDescent="0.25">
      <c r="A2213" s="11"/>
      <c r="B2213" s="10">
        <v>45524</v>
      </c>
      <c r="C2213" s="2">
        <v>5</v>
      </c>
      <c r="D2213" s="2">
        <v>5</v>
      </c>
      <c r="E2213" s="2">
        <v>170</v>
      </c>
      <c r="F2213" s="2">
        <v>5</v>
      </c>
      <c r="G2213" s="2">
        <v>850</v>
      </c>
      <c r="H2213" s="16">
        <f t="shared" si="34"/>
        <v>8.0645161290322648E-3</v>
      </c>
    </row>
    <row r="2214" spans="1:8" ht="13.5" x14ac:dyDescent="0.25">
      <c r="A2214" s="11"/>
      <c r="B2214" s="10">
        <v>45525</v>
      </c>
      <c r="C2214" s="2">
        <v>5.08</v>
      </c>
      <c r="D2214" s="2">
        <v>5.08</v>
      </c>
      <c r="E2214" s="2">
        <v>20</v>
      </c>
      <c r="F2214" s="2">
        <v>5.08</v>
      </c>
      <c r="G2214" s="2">
        <v>101.6</v>
      </c>
      <c r="H2214" s="16">
        <f t="shared" si="34"/>
        <v>1.6000000000000014E-2</v>
      </c>
    </row>
    <row r="2215" spans="1:8" ht="13.5" x14ac:dyDescent="0.25">
      <c r="A2215" s="11"/>
      <c r="B2215" s="10">
        <v>45526</v>
      </c>
      <c r="C2215" s="2">
        <v>5.0999999999999996</v>
      </c>
      <c r="D2215" s="2">
        <v>5.0999999999999996</v>
      </c>
      <c r="E2215" s="2">
        <v>16</v>
      </c>
      <c r="F2215" s="2">
        <v>5.0999999999999996</v>
      </c>
      <c r="G2215" s="2">
        <v>81.599999999999994</v>
      </c>
      <c r="H2215" s="16">
        <f t="shared" si="34"/>
        <v>3.9370078740156638E-3</v>
      </c>
    </row>
    <row r="2216" spans="1:8" ht="13.5" x14ac:dyDescent="0.25">
      <c r="A2216" s="11"/>
      <c r="B2216" s="10">
        <v>45527</v>
      </c>
      <c r="C2216" s="2">
        <v>5.2</v>
      </c>
      <c r="D2216" s="2">
        <v>5.2</v>
      </c>
      <c r="E2216" s="2">
        <v>669</v>
      </c>
      <c r="F2216" s="2">
        <v>5.2</v>
      </c>
      <c r="G2216" s="2">
        <v>3478.8</v>
      </c>
      <c r="H2216" s="16">
        <f t="shared" si="34"/>
        <v>1.9607843137255009E-2</v>
      </c>
    </row>
    <row r="2217" spans="1:8" ht="13.5" x14ac:dyDescent="0.25">
      <c r="A2217" s="11"/>
      <c r="B2217" s="10">
        <v>45530</v>
      </c>
      <c r="C2217" s="2">
        <v>5.43</v>
      </c>
      <c r="D2217" s="2">
        <v>5.43</v>
      </c>
      <c r="E2217" s="2">
        <v>0</v>
      </c>
      <c r="F2217" s="2">
        <v>0</v>
      </c>
      <c r="G2217" s="2">
        <v>0</v>
      </c>
      <c r="H2217" s="16">
        <f t="shared" si="34"/>
        <v>4.4230769230769143E-2</v>
      </c>
    </row>
    <row r="2218" spans="1:8" ht="13.5" x14ac:dyDescent="0.25">
      <c r="A2218" s="11"/>
      <c r="B2218" s="10">
        <v>45531</v>
      </c>
      <c r="C2218" s="2">
        <v>5.67</v>
      </c>
      <c r="D2218" s="2">
        <v>5.67</v>
      </c>
      <c r="E2218" s="2">
        <v>5</v>
      </c>
      <c r="F2218" s="2">
        <v>5.67</v>
      </c>
      <c r="G2218" s="2">
        <v>28.35</v>
      </c>
      <c r="H2218" s="16">
        <f t="shared" si="34"/>
        <v>4.4198895027624349E-2</v>
      </c>
    </row>
    <row r="2219" spans="1:8" ht="13.5" x14ac:dyDescent="0.25">
      <c r="A2219" s="11"/>
      <c r="B2219" s="10">
        <v>45532</v>
      </c>
      <c r="C2219" s="2">
        <v>5.89</v>
      </c>
      <c r="D2219" s="2">
        <v>5.89</v>
      </c>
      <c r="E2219" s="2">
        <v>5</v>
      </c>
      <c r="F2219" s="2">
        <v>5.89</v>
      </c>
      <c r="G2219" s="2">
        <v>29.45</v>
      </c>
      <c r="H2219" s="16">
        <f t="shared" si="34"/>
        <v>3.880070546737209E-2</v>
      </c>
    </row>
    <row r="2220" spans="1:8" ht="13.5" x14ac:dyDescent="0.25">
      <c r="A2220" s="11"/>
      <c r="B2220" s="10">
        <v>45533</v>
      </c>
      <c r="C2220" s="2">
        <v>5.89</v>
      </c>
      <c r="D2220" s="2">
        <v>5.89</v>
      </c>
      <c r="E2220" s="2">
        <v>0</v>
      </c>
      <c r="F2220" s="2">
        <v>0</v>
      </c>
      <c r="G2220" s="2">
        <v>0</v>
      </c>
      <c r="H2220" s="16">
        <f t="shared" si="34"/>
        <v>0</v>
      </c>
    </row>
    <row r="2221" spans="1:8" ht="13.5" x14ac:dyDescent="0.25">
      <c r="A2221" s="11"/>
      <c r="B2221" s="10">
        <v>45534</v>
      </c>
      <c r="C2221" s="2">
        <v>5.89</v>
      </c>
      <c r="D2221" s="2">
        <v>5.89</v>
      </c>
      <c r="E2221" s="2">
        <v>0</v>
      </c>
      <c r="F2221" s="2">
        <v>0</v>
      </c>
      <c r="G2221" s="2">
        <v>0</v>
      </c>
      <c r="H2221" s="16">
        <f t="shared" si="34"/>
        <v>0</v>
      </c>
    </row>
    <row r="2222" spans="1:8" ht="13.5" x14ac:dyDescent="0.25">
      <c r="A2222" s="11"/>
      <c r="B2222" s="10">
        <v>45537</v>
      </c>
      <c r="C2222" s="2">
        <v>5.89</v>
      </c>
      <c r="D2222" s="2">
        <v>5.89</v>
      </c>
      <c r="E2222" s="2">
        <v>17</v>
      </c>
      <c r="F2222" s="2">
        <v>5.89</v>
      </c>
      <c r="G2222" s="2">
        <v>100.13</v>
      </c>
      <c r="H2222" s="16">
        <f t="shared" si="34"/>
        <v>0</v>
      </c>
    </row>
    <row r="2223" spans="1:8" ht="13.5" x14ac:dyDescent="0.25">
      <c r="A2223" s="11"/>
      <c r="B2223" s="10">
        <v>45538</v>
      </c>
      <c r="C2223" s="2">
        <v>5.99</v>
      </c>
      <c r="D2223" s="2">
        <v>5.99</v>
      </c>
      <c r="E2223" s="2">
        <v>40</v>
      </c>
      <c r="F2223" s="2">
        <v>5.99</v>
      </c>
      <c r="G2223" s="2">
        <v>239.6</v>
      </c>
      <c r="H2223" s="16">
        <f t="shared" si="34"/>
        <v>1.6977928692699581E-2</v>
      </c>
    </row>
    <row r="2224" spans="1:8" ht="13.5" x14ac:dyDescent="0.25">
      <c r="A2224" s="11"/>
      <c r="B2224" s="10">
        <v>45539</v>
      </c>
      <c r="C2224" s="2">
        <v>6</v>
      </c>
      <c r="D2224" s="2">
        <v>6</v>
      </c>
      <c r="E2224" s="2">
        <v>10</v>
      </c>
      <c r="F2224" s="2">
        <v>6</v>
      </c>
      <c r="G2224" s="2">
        <v>60</v>
      </c>
      <c r="H2224" s="16">
        <f t="shared" si="34"/>
        <v>1.6694490818029693E-3</v>
      </c>
    </row>
    <row r="2225" spans="1:8" ht="13.5" x14ac:dyDescent="0.25">
      <c r="A2225" s="11"/>
      <c r="B2225" s="10">
        <v>45540</v>
      </c>
      <c r="C2225" s="2">
        <v>6</v>
      </c>
      <c r="D2225" s="2">
        <v>6</v>
      </c>
      <c r="E2225" s="2">
        <v>10</v>
      </c>
      <c r="F2225" s="2">
        <v>6</v>
      </c>
      <c r="G2225" s="2">
        <v>60</v>
      </c>
      <c r="H2225" s="16">
        <f t="shared" si="34"/>
        <v>0</v>
      </c>
    </row>
    <row r="2226" spans="1:8" ht="13.5" x14ac:dyDescent="0.25">
      <c r="A2226" s="11"/>
      <c r="B2226" s="10">
        <v>45541</v>
      </c>
      <c r="C2226" s="2">
        <v>6</v>
      </c>
      <c r="D2226" s="2">
        <v>6</v>
      </c>
      <c r="E2226" s="2">
        <v>700</v>
      </c>
      <c r="F2226" s="2">
        <v>6</v>
      </c>
      <c r="G2226" s="2">
        <v>4200</v>
      </c>
      <c r="H2226" s="16">
        <f t="shared" si="34"/>
        <v>0</v>
      </c>
    </row>
    <row r="2227" spans="1:8" ht="13.5" x14ac:dyDescent="0.25">
      <c r="A2227" s="11"/>
      <c r="B2227" s="10">
        <v>45544</v>
      </c>
      <c r="C2227" s="2">
        <v>6</v>
      </c>
      <c r="D2227" s="2">
        <v>6</v>
      </c>
      <c r="E2227" s="2">
        <v>10</v>
      </c>
      <c r="F2227" s="2">
        <v>6</v>
      </c>
      <c r="G2227" s="2">
        <v>60</v>
      </c>
      <c r="H2227" s="16">
        <f t="shared" si="34"/>
        <v>0</v>
      </c>
    </row>
    <row r="2228" spans="1:8" ht="13.5" x14ac:dyDescent="0.25">
      <c r="A2228" s="11"/>
      <c r="B2228" s="10">
        <v>45545</v>
      </c>
      <c r="C2228" s="2">
        <v>6</v>
      </c>
      <c r="D2228" s="2">
        <v>6</v>
      </c>
      <c r="E2228" s="2">
        <v>156</v>
      </c>
      <c r="F2228" s="2">
        <v>6</v>
      </c>
      <c r="G2228" s="2">
        <v>936</v>
      </c>
      <c r="H2228" s="16">
        <f t="shared" si="34"/>
        <v>0</v>
      </c>
    </row>
    <row r="2229" spans="1:8" ht="13.5" x14ac:dyDescent="0.25">
      <c r="A2229" s="11"/>
      <c r="B2229" s="10">
        <v>45546</v>
      </c>
      <c r="C2229" s="2">
        <v>6</v>
      </c>
      <c r="D2229" s="2">
        <v>6</v>
      </c>
      <c r="E2229" s="2">
        <v>0</v>
      </c>
      <c r="F2229" s="2">
        <v>0</v>
      </c>
      <c r="G2229" s="2">
        <v>0</v>
      </c>
      <c r="H2229" s="16">
        <f t="shared" si="34"/>
        <v>0</v>
      </c>
    </row>
    <row r="2230" spans="1:8" ht="13.5" x14ac:dyDescent="0.25">
      <c r="A2230" s="11"/>
      <c r="B2230" s="10">
        <v>45547</v>
      </c>
      <c r="C2230" s="2">
        <v>6</v>
      </c>
      <c r="D2230" s="2">
        <v>6</v>
      </c>
      <c r="E2230" s="2">
        <v>99</v>
      </c>
      <c r="F2230" s="2">
        <v>6</v>
      </c>
      <c r="G2230" s="2">
        <v>594</v>
      </c>
      <c r="H2230" s="16">
        <f t="shared" si="34"/>
        <v>0</v>
      </c>
    </row>
    <row r="2231" spans="1:8" ht="13.5" x14ac:dyDescent="0.25">
      <c r="A2231" s="11"/>
      <c r="B2231" s="10">
        <v>45548</v>
      </c>
      <c r="C2231" s="2">
        <v>6</v>
      </c>
      <c r="D2231" s="2">
        <v>6</v>
      </c>
      <c r="E2231" s="2">
        <v>0</v>
      </c>
      <c r="F2231" s="2">
        <v>0</v>
      </c>
      <c r="G2231" s="2">
        <v>0</v>
      </c>
      <c r="H2231" s="16">
        <f t="shared" si="34"/>
        <v>0</v>
      </c>
    </row>
    <row r="2232" spans="1:8" ht="13.5" x14ac:dyDescent="0.25">
      <c r="A2232" s="11"/>
      <c r="B2232" s="10">
        <v>45551</v>
      </c>
      <c r="C2232" s="2">
        <v>6</v>
      </c>
      <c r="D2232" s="2">
        <v>6</v>
      </c>
      <c r="E2232" s="2">
        <v>135</v>
      </c>
      <c r="F2232" s="2">
        <v>6</v>
      </c>
      <c r="G2232" s="2">
        <v>810</v>
      </c>
      <c r="H2232" s="16">
        <f t="shared" si="34"/>
        <v>0</v>
      </c>
    </row>
    <row r="2233" spans="1:8" ht="13.5" x14ac:dyDescent="0.25">
      <c r="A2233" s="11"/>
      <c r="B2233" s="10">
        <v>45552</v>
      </c>
      <c r="C2233" s="2">
        <v>5.73</v>
      </c>
      <c r="D2233" s="2">
        <v>5.73</v>
      </c>
      <c r="E2233" s="2">
        <v>0</v>
      </c>
      <c r="F2233" s="2">
        <v>0</v>
      </c>
      <c r="G2233" s="2">
        <v>0</v>
      </c>
      <c r="H2233" s="16">
        <f t="shared" si="34"/>
        <v>-4.4999999999999929E-2</v>
      </c>
    </row>
    <row r="2234" spans="1:8" ht="13.5" x14ac:dyDescent="0.25">
      <c r="A2234" s="11"/>
      <c r="B2234" s="10">
        <v>45553</v>
      </c>
      <c r="C2234" s="2">
        <v>5.73</v>
      </c>
      <c r="D2234" s="2">
        <v>5.73</v>
      </c>
      <c r="E2234" s="2">
        <v>74</v>
      </c>
      <c r="F2234" s="2">
        <v>5.73</v>
      </c>
      <c r="G2234" s="2">
        <v>424.02</v>
      </c>
      <c r="H2234" s="16">
        <f t="shared" si="34"/>
        <v>0</v>
      </c>
    </row>
    <row r="2235" spans="1:8" ht="13.5" x14ac:dyDescent="0.25">
      <c r="A2235" s="11"/>
      <c r="B2235" s="10">
        <v>45554</v>
      </c>
      <c r="C2235" s="2">
        <v>5.98</v>
      </c>
      <c r="D2235" s="2">
        <v>5.98</v>
      </c>
      <c r="E2235" s="2">
        <v>5</v>
      </c>
      <c r="F2235" s="2">
        <v>5.98</v>
      </c>
      <c r="G2235" s="2">
        <v>29.9</v>
      </c>
      <c r="H2235" s="16">
        <f t="shared" si="34"/>
        <v>4.3630017452006981E-2</v>
      </c>
    </row>
    <row r="2236" spans="1:8" ht="13.5" x14ac:dyDescent="0.25">
      <c r="A2236" s="11"/>
      <c r="B2236" s="10">
        <v>45555</v>
      </c>
      <c r="C2236" s="2">
        <v>5.98</v>
      </c>
      <c r="D2236" s="2">
        <v>5.98</v>
      </c>
      <c r="E2236" s="2">
        <v>0</v>
      </c>
      <c r="F2236" s="2">
        <v>0</v>
      </c>
      <c r="G2236" s="2">
        <v>0</v>
      </c>
      <c r="H2236" s="16">
        <f t="shared" si="34"/>
        <v>0</v>
      </c>
    </row>
    <row r="2237" spans="1:8" ht="13.5" x14ac:dyDescent="0.25">
      <c r="A2237" s="11"/>
      <c r="B2237" s="10">
        <v>45558</v>
      </c>
      <c r="C2237" s="2">
        <v>5.98</v>
      </c>
      <c r="D2237" s="2">
        <v>5.98</v>
      </c>
      <c r="E2237" s="2">
        <v>95</v>
      </c>
      <c r="F2237" s="2">
        <v>5.98</v>
      </c>
      <c r="G2237" s="2">
        <v>568.1</v>
      </c>
      <c r="H2237" s="16">
        <f t="shared" si="34"/>
        <v>0</v>
      </c>
    </row>
    <row r="2238" spans="1:8" ht="13.5" x14ac:dyDescent="0.25">
      <c r="A2238" s="11"/>
      <c r="B2238" s="10">
        <v>45559</v>
      </c>
      <c r="C2238" s="2">
        <v>5.98</v>
      </c>
      <c r="D2238" s="2">
        <v>5.98</v>
      </c>
      <c r="E2238" s="2">
        <v>0</v>
      </c>
      <c r="F2238" s="2">
        <v>0</v>
      </c>
      <c r="G2238" s="2">
        <v>0</v>
      </c>
      <c r="H2238" s="16">
        <f t="shared" si="34"/>
        <v>0</v>
      </c>
    </row>
    <row r="2239" spans="1:8" ht="13.5" x14ac:dyDescent="0.25">
      <c r="A2239" s="11"/>
      <c r="B2239" s="10">
        <v>45560</v>
      </c>
      <c r="C2239" s="2">
        <v>5.98</v>
      </c>
      <c r="D2239" s="2">
        <v>5.98</v>
      </c>
      <c r="E2239" s="2">
        <v>0</v>
      </c>
      <c r="F2239" s="2">
        <v>0</v>
      </c>
      <c r="G2239" s="2">
        <v>0</v>
      </c>
      <c r="H2239" s="16">
        <f t="shared" si="34"/>
        <v>0</v>
      </c>
    </row>
    <row r="2240" spans="1:8" ht="13.5" x14ac:dyDescent="0.25">
      <c r="A2240" s="11"/>
      <c r="B2240" s="10">
        <v>45561</v>
      </c>
      <c r="C2240" s="2">
        <v>5.98</v>
      </c>
      <c r="D2240" s="2">
        <v>5.98</v>
      </c>
      <c r="E2240" s="2">
        <v>0</v>
      </c>
      <c r="F2240" s="2">
        <v>0</v>
      </c>
      <c r="G2240" s="2">
        <v>0</v>
      </c>
      <c r="H2240" s="16">
        <f t="shared" si="34"/>
        <v>0</v>
      </c>
    </row>
    <row r="2241" spans="1:8" ht="13.5" x14ac:dyDescent="0.25">
      <c r="A2241" s="11"/>
      <c r="B2241" s="10">
        <v>45562</v>
      </c>
      <c r="C2241" s="2">
        <v>5.9</v>
      </c>
      <c r="D2241" s="2">
        <v>5.9</v>
      </c>
      <c r="E2241" s="2">
        <v>5</v>
      </c>
      <c r="F2241" s="2">
        <v>5.9</v>
      </c>
      <c r="G2241" s="2">
        <v>29.5</v>
      </c>
      <c r="H2241" s="16">
        <f t="shared" si="34"/>
        <v>-1.3377926421404692E-2</v>
      </c>
    </row>
    <row r="2242" spans="1:8" ht="13.5" x14ac:dyDescent="0.25">
      <c r="A2242" s="11"/>
      <c r="B2242" s="10">
        <v>45565</v>
      </c>
      <c r="C2242" s="2">
        <v>5.9</v>
      </c>
      <c r="D2242" s="2">
        <v>5.9</v>
      </c>
      <c r="E2242" s="2">
        <v>0</v>
      </c>
      <c r="F2242" s="2">
        <v>0</v>
      </c>
      <c r="G2242" s="2">
        <v>0</v>
      </c>
      <c r="H2242" s="16">
        <f t="shared" si="34"/>
        <v>0</v>
      </c>
    </row>
    <row r="2243" spans="1:8" ht="13.5" x14ac:dyDescent="0.25">
      <c r="A2243" s="11"/>
      <c r="B2243" s="10">
        <v>45566</v>
      </c>
      <c r="C2243" s="2">
        <v>5.9</v>
      </c>
      <c r="D2243" s="2">
        <v>5.9</v>
      </c>
      <c r="E2243" s="2">
        <v>0</v>
      </c>
      <c r="F2243" s="2">
        <v>0</v>
      </c>
      <c r="G2243" s="2">
        <v>0</v>
      </c>
      <c r="H2243" s="16">
        <f t="shared" si="34"/>
        <v>0</v>
      </c>
    </row>
    <row r="2244" spans="1:8" ht="13.5" x14ac:dyDescent="0.25">
      <c r="A2244" s="11"/>
      <c r="B2244" s="10">
        <v>45567</v>
      </c>
      <c r="C2244" s="2">
        <v>5.74</v>
      </c>
      <c r="D2244" s="2">
        <v>5.74</v>
      </c>
      <c r="E2244" s="2">
        <v>140</v>
      </c>
      <c r="F2244" s="2">
        <v>5.74</v>
      </c>
      <c r="G2244" s="2">
        <v>803.6</v>
      </c>
      <c r="H2244" s="16">
        <f t="shared" si="34"/>
        <v>-2.7118644067796634E-2</v>
      </c>
    </row>
    <row r="2245" spans="1:8" ht="13.5" x14ac:dyDescent="0.25">
      <c r="A2245" s="11"/>
      <c r="B2245" s="10">
        <v>45568</v>
      </c>
      <c r="C2245" s="2">
        <v>5.74</v>
      </c>
      <c r="D2245" s="2">
        <v>5.74</v>
      </c>
      <c r="E2245" s="2">
        <v>0</v>
      </c>
      <c r="F2245" s="2">
        <v>0</v>
      </c>
      <c r="G2245" s="2">
        <v>0</v>
      </c>
      <c r="H2245" s="16">
        <f t="shared" si="34"/>
        <v>0</v>
      </c>
    </row>
    <row r="2246" spans="1:8" ht="13.5" x14ac:dyDescent="0.25">
      <c r="A2246" s="11"/>
      <c r="B2246" s="10">
        <v>45569</v>
      </c>
      <c r="C2246" s="2">
        <v>5.74</v>
      </c>
      <c r="D2246" s="2">
        <v>5.74</v>
      </c>
      <c r="E2246" s="2">
        <v>0</v>
      </c>
      <c r="F2246" s="2">
        <v>0</v>
      </c>
      <c r="G2246" s="2">
        <v>0</v>
      </c>
      <c r="H2246" s="16">
        <f t="shared" si="34"/>
        <v>0</v>
      </c>
    </row>
    <row r="2247" spans="1:8" ht="13.5" x14ac:dyDescent="0.25">
      <c r="A2247" s="11"/>
      <c r="B2247" s="10">
        <v>45572</v>
      </c>
      <c r="C2247" s="2">
        <v>5.49</v>
      </c>
      <c r="D2247" s="2">
        <v>5.49</v>
      </c>
      <c r="E2247" s="2">
        <v>0</v>
      </c>
      <c r="F2247" s="2">
        <v>0</v>
      </c>
      <c r="G2247" s="2">
        <v>0</v>
      </c>
      <c r="H2247" s="16">
        <f t="shared" ref="H2247:H2310" si="35">(D2247-D2246)/D2246</f>
        <v>-4.3554006968641111E-2</v>
      </c>
    </row>
    <row r="2248" spans="1:8" ht="13.5" x14ac:dyDescent="0.25">
      <c r="A2248" s="11"/>
      <c r="B2248" s="10">
        <v>45573</v>
      </c>
      <c r="C2248" s="2">
        <v>5.7</v>
      </c>
      <c r="D2248" s="2">
        <v>5.7</v>
      </c>
      <c r="E2248" s="2">
        <v>5</v>
      </c>
      <c r="F2248" s="2">
        <v>5.7</v>
      </c>
      <c r="G2248" s="2">
        <v>28.5</v>
      </c>
      <c r="H2248" s="16">
        <f t="shared" si="35"/>
        <v>3.8251366120218573E-2</v>
      </c>
    </row>
    <row r="2249" spans="1:8" ht="13.5" x14ac:dyDescent="0.25">
      <c r="A2249" s="11"/>
      <c r="B2249" s="10">
        <v>45574</v>
      </c>
      <c r="C2249" s="2">
        <v>5.73</v>
      </c>
      <c r="D2249" s="2">
        <v>5.73</v>
      </c>
      <c r="E2249" s="2">
        <v>50</v>
      </c>
      <c r="F2249" s="2">
        <v>5.73</v>
      </c>
      <c r="G2249" s="2">
        <v>286.5</v>
      </c>
      <c r="H2249" s="16">
        <f t="shared" si="35"/>
        <v>5.2631578947368854E-3</v>
      </c>
    </row>
    <row r="2250" spans="1:8" ht="13.5" x14ac:dyDescent="0.25">
      <c r="A2250" s="11"/>
      <c r="B2250" s="10">
        <v>45575</v>
      </c>
      <c r="C2250" s="2">
        <v>5.73</v>
      </c>
      <c r="D2250" s="2">
        <v>5.73</v>
      </c>
      <c r="E2250" s="2">
        <v>0</v>
      </c>
      <c r="F2250" s="2">
        <v>0</v>
      </c>
      <c r="G2250" s="2">
        <v>0</v>
      </c>
      <c r="H2250" s="16">
        <f t="shared" si="35"/>
        <v>0</v>
      </c>
    </row>
    <row r="2251" spans="1:8" ht="13.5" x14ac:dyDescent="0.25">
      <c r="A2251" s="11"/>
      <c r="B2251" s="10">
        <v>45576</v>
      </c>
      <c r="C2251" s="2">
        <v>5.73</v>
      </c>
      <c r="D2251" s="2">
        <v>5.73</v>
      </c>
      <c r="E2251" s="2">
        <v>0</v>
      </c>
      <c r="F2251" s="2">
        <v>0</v>
      </c>
      <c r="G2251" s="2">
        <v>0</v>
      </c>
      <c r="H2251" s="16">
        <f t="shared" si="35"/>
        <v>0</v>
      </c>
    </row>
    <row r="2252" spans="1:8" ht="13.5" x14ac:dyDescent="0.25">
      <c r="A2252" s="11"/>
      <c r="B2252" s="10">
        <v>45579</v>
      </c>
      <c r="C2252" s="2">
        <v>5.73</v>
      </c>
      <c r="D2252" s="2">
        <v>5.73</v>
      </c>
      <c r="E2252" s="2">
        <v>1030</v>
      </c>
      <c r="F2252" s="2">
        <v>5.73</v>
      </c>
      <c r="G2252" s="2">
        <v>5901.9</v>
      </c>
      <c r="H2252" s="16">
        <f t="shared" si="35"/>
        <v>0</v>
      </c>
    </row>
    <row r="2253" spans="1:8" ht="13.5" x14ac:dyDescent="0.25">
      <c r="A2253" s="11"/>
      <c r="B2253" s="10">
        <v>45581</v>
      </c>
      <c r="C2253" s="2">
        <v>5.73</v>
      </c>
      <c r="D2253" s="2">
        <v>5.73</v>
      </c>
      <c r="E2253" s="2">
        <v>0</v>
      </c>
      <c r="F2253" s="2">
        <v>0</v>
      </c>
      <c r="G2253" s="2">
        <v>0</v>
      </c>
      <c r="H2253" s="16">
        <f t="shared" si="35"/>
        <v>0</v>
      </c>
    </row>
    <row r="2254" spans="1:8" ht="13.5" x14ac:dyDescent="0.25">
      <c r="A2254" s="11"/>
      <c r="B2254" s="10">
        <v>45582</v>
      </c>
      <c r="C2254" s="2">
        <v>5.73</v>
      </c>
      <c r="D2254" s="2">
        <v>5.73</v>
      </c>
      <c r="E2254" s="2">
        <v>0</v>
      </c>
      <c r="F2254" s="2">
        <v>0</v>
      </c>
      <c r="G2254" s="2">
        <v>0</v>
      </c>
      <c r="H2254" s="16">
        <f t="shared" si="35"/>
        <v>0</v>
      </c>
    </row>
    <row r="2255" spans="1:8" ht="13.5" x14ac:dyDescent="0.25">
      <c r="A2255" s="11"/>
      <c r="B2255" s="10">
        <v>45583</v>
      </c>
      <c r="C2255" s="2">
        <v>5.48</v>
      </c>
      <c r="D2255" s="2">
        <v>5.48</v>
      </c>
      <c r="E2255" s="2">
        <v>0</v>
      </c>
      <c r="F2255" s="2">
        <v>0</v>
      </c>
      <c r="G2255" s="2">
        <v>0</v>
      </c>
      <c r="H2255" s="16">
        <f t="shared" si="35"/>
        <v>-4.3630017452006981E-2</v>
      </c>
    </row>
    <row r="2256" spans="1:8" ht="13.5" x14ac:dyDescent="0.25">
      <c r="A2256" s="11"/>
      <c r="B2256" s="10">
        <v>45586</v>
      </c>
      <c r="C2256" s="2">
        <v>5.48</v>
      </c>
      <c r="D2256" s="2">
        <v>5.48</v>
      </c>
      <c r="E2256" s="2">
        <v>6</v>
      </c>
      <c r="F2256" s="2">
        <v>5.48</v>
      </c>
      <c r="G2256" s="2">
        <v>32.880000000000003</v>
      </c>
      <c r="H2256" s="16">
        <f t="shared" si="35"/>
        <v>0</v>
      </c>
    </row>
    <row r="2257" spans="1:8" ht="13.5" x14ac:dyDescent="0.25">
      <c r="A2257" s="11"/>
      <c r="B2257" s="10">
        <v>45587</v>
      </c>
      <c r="C2257" s="2">
        <v>5.48</v>
      </c>
      <c r="D2257" s="2">
        <v>5.48</v>
      </c>
      <c r="E2257" s="2">
        <v>6</v>
      </c>
      <c r="F2257" s="2">
        <v>5.48</v>
      </c>
      <c r="G2257" s="2">
        <v>32.880000000000003</v>
      </c>
      <c r="H2257" s="16">
        <f t="shared" si="35"/>
        <v>0</v>
      </c>
    </row>
    <row r="2258" spans="1:8" ht="13.5" x14ac:dyDescent="0.25">
      <c r="A2258" s="11"/>
      <c r="B2258" s="10">
        <v>45588</v>
      </c>
      <c r="C2258" s="2">
        <v>5.48</v>
      </c>
      <c r="D2258" s="2">
        <v>5.48</v>
      </c>
      <c r="E2258" s="2">
        <v>0</v>
      </c>
      <c r="F2258" s="2">
        <v>0</v>
      </c>
      <c r="G2258" s="2">
        <v>0</v>
      </c>
      <c r="H2258" s="16">
        <f t="shared" si="35"/>
        <v>0</v>
      </c>
    </row>
    <row r="2259" spans="1:8" ht="13.5" x14ac:dyDescent="0.25">
      <c r="A2259" s="11"/>
      <c r="B2259" s="10">
        <v>45589</v>
      </c>
      <c r="C2259" s="2">
        <v>5.48</v>
      </c>
      <c r="D2259" s="2">
        <v>5.48</v>
      </c>
      <c r="E2259" s="2">
        <v>0</v>
      </c>
      <c r="F2259" s="2">
        <v>0</v>
      </c>
      <c r="G2259" s="2">
        <v>0</v>
      </c>
      <c r="H2259" s="16">
        <f t="shared" si="35"/>
        <v>0</v>
      </c>
    </row>
    <row r="2260" spans="1:8" ht="13.5" x14ac:dyDescent="0.25">
      <c r="A2260" s="11"/>
      <c r="B2260" s="10">
        <v>45590</v>
      </c>
      <c r="C2260" s="2">
        <v>5.48</v>
      </c>
      <c r="D2260" s="2">
        <v>5.48</v>
      </c>
      <c r="E2260" s="2">
        <v>6</v>
      </c>
      <c r="F2260" s="2">
        <v>5.48</v>
      </c>
      <c r="G2260" s="2">
        <v>32.880000000000003</v>
      </c>
      <c r="H2260" s="16">
        <f t="shared" si="35"/>
        <v>0</v>
      </c>
    </row>
    <row r="2261" spans="1:8" ht="13.5" x14ac:dyDescent="0.25">
      <c r="A2261" s="11"/>
      <c r="B2261" s="10">
        <v>45593</v>
      </c>
      <c r="C2261" s="2">
        <v>5.5</v>
      </c>
      <c r="D2261" s="2">
        <v>5.5</v>
      </c>
      <c r="E2261" s="2">
        <v>39</v>
      </c>
      <c r="F2261" s="2">
        <v>5.5</v>
      </c>
      <c r="G2261" s="2">
        <v>214.5</v>
      </c>
      <c r="H2261" s="16">
        <f t="shared" si="35"/>
        <v>3.6496350364962722E-3</v>
      </c>
    </row>
    <row r="2262" spans="1:8" ht="13.5" x14ac:dyDescent="0.25">
      <c r="A2262" s="11"/>
      <c r="B2262" s="10">
        <v>45594</v>
      </c>
      <c r="C2262" s="2">
        <v>5.5</v>
      </c>
      <c r="D2262" s="2">
        <v>5.5</v>
      </c>
      <c r="E2262" s="2">
        <v>0</v>
      </c>
      <c r="F2262" s="2">
        <v>0</v>
      </c>
      <c r="G2262" s="2">
        <v>0</v>
      </c>
      <c r="H2262" s="16">
        <f t="shared" si="35"/>
        <v>0</v>
      </c>
    </row>
    <row r="2263" spans="1:8" ht="13.5" x14ac:dyDescent="0.25">
      <c r="A2263" s="11"/>
      <c r="B2263" s="10">
        <v>45595</v>
      </c>
      <c r="C2263" s="2">
        <v>5.5</v>
      </c>
      <c r="D2263" s="2">
        <v>5.5</v>
      </c>
      <c r="E2263" s="2">
        <v>0</v>
      </c>
      <c r="F2263" s="2">
        <v>0</v>
      </c>
      <c r="G2263" s="2">
        <v>0</v>
      </c>
      <c r="H2263" s="16">
        <f t="shared" si="35"/>
        <v>0</v>
      </c>
    </row>
    <row r="2264" spans="1:8" ht="13.5" x14ac:dyDescent="0.25">
      <c r="A2264" s="11"/>
      <c r="B2264" s="10">
        <v>45596</v>
      </c>
      <c r="C2264" s="2">
        <v>5.5</v>
      </c>
      <c r="D2264" s="2">
        <v>5.5</v>
      </c>
      <c r="E2264" s="2">
        <v>0</v>
      </c>
      <c r="F2264" s="2">
        <v>0</v>
      </c>
      <c r="G2264" s="2">
        <v>0</v>
      </c>
      <c r="H2264" s="16">
        <f t="shared" si="35"/>
        <v>0</v>
      </c>
    </row>
    <row r="2265" spans="1:8" ht="13.5" x14ac:dyDescent="0.25">
      <c r="A2265" s="11"/>
      <c r="B2265" s="10">
        <v>45597</v>
      </c>
      <c r="C2265" s="2">
        <v>5.5</v>
      </c>
      <c r="D2265" s="2">
        <v>5.5</v>
      </c>
      <c r="E2265" s="2">
        <v>0</v>
      </c>
      <c r="F2265" s="2">
        <v>0</v>
      </c>
      <c r="G2265" s="2">
        <v>0</v>
      </c>
      <c r="H2265" s="16">
        <f t="shared" si="35"/>
        <v>0</v>
      </c>
    </row>
    <row r="2266" spans="1:8" ht="13.5" x14ac:dyDescent="0.25">
      <c r="A2266" s="11"/>
      <c r="B2266" s="10">
        <v>45600</v>
      </c>
      <c r="C2266" s="2">
        <v>5.5</v>
      </c>
      <c r="D2266" s="2">
        <v>5.5</v>
      </c>
      <c r="E2266" s="2">
        <v>0</v>
      </c>
      <c r="F2266" s="2">
        <v>0</v>
      </c>
      <c r="G2266" s="2">
        <v>0</v>
      </c>
      <c r="H2266" s="16">
        <f t="shared" si="35"/>
        <v>0</v>
      </c>
    </row>
    <row r="2267" spans="1:8" ht="13.5" x14ac:dyDescent="0.25">
      <c r="A2267" s="11"/>
      <c r="B2267" s="10">
        <v>45601</v>
      </c>
      <c r="C2267" s="2">
        <v>5.5</v>
      </c>
      <c r="D2267" s="2">
        <v>5.5</v>
      </c>
      <c r="E2267" s="2">
        <v>0</v>
      </c>
      <c r="F2267" s="2">
        <v>0</v>
      </c>
      <c r="G2267" s="2">
        <v>0</v>
      </c>
      <c r="H2267" s="16">
        <f t="shared" si="35"/>
        <v>0</v>
      </c>
    </row>
    <row r="2268" spans="1:8" ht="13.5" x14ac:dyDescent="0.25">
      <c r="A2268" s="11"/>
      <c r="B2268" s="10">
        <v>45602</v>
      </c>
      <c r="C2268" s="2">
        <v>5.5</v>
      </c>
      <c r="D2268" s="2">
        <v>5.5</v>
      </c>
      <c r="E2268" s="2">
        <v>0</v>
      </c>
      <c r="F2268" s="2">
        <v>0</v>
      </c>
      <c r="G2268" s="2">
        <v>0</v>
      </c>
      <c r="H2268" s="16">
        <f t="shared" si="35"/>
        <v>0</v>
      </c>
    </row>
    <row r="2269" spans="1:8" ht="13.5" x14ac:dyDescent="0.25">
      <c r="A2269" s="11"/>
      <c r="B2269" s="10">
        <v>45603</v>
      </c>
      <c r="C2269" s="2">
        <v>5.5</v>
      </c>
      <c r="D2269" s="2">
        <v>5.5</v>
      </c>
      <c r="E2269" s="2">
        <v>0</v>
      </c>
      <c r="F2269" s="2">
        <v>0</v>
      </c>
      <c r="G2269" s="2">
        <v>0</v>
      </c>
      <c r="H2269" s="16">
        <f t="shared" si="35"/>
        <v>0</v>
      </c>
    </row>
    <row r="2270" spans="1:8" ht="13.5" x14ac:dyDescent="0.25">
      <c r="A2270" s="11"/>
      <c r="B2270" s="10">
        <v>45604</v>
      </c>
      <c r="C2270" s="2">
        <v>5.5</v>
      </c>
      <c r="D2270" s="2">
        <v>5.5</v>
      </c>
      <c r="E2270" s="2">
        <v>0</v>
      </c>
      <c r="F2270" s="2">
        <v>0</v>
      </c>
      <c r="G2270" s="2">
        <v>0</v>
      </c>
      <c r="H2270" s="16">
        <f t="shared" si="35"/>
        <v>0</v>
      </c>
    </row>
    <row r="2271" spans="1:8" ht="13.5" x14ac:dyDescent="0.25">
      <c r="A2271" s="11"/>
      <c r="B2271" s="10">
        <v>45607</v>
      </c>
      <c r="C2271" s="2">
        <v>5.5</v>
      </c>
      <c r="D2271" s="2">
        <v>5.5</v>
      </c>
      <c r="E2271" s="2">
        <v>0</v>
      </c>
      <c r="F2271" s="2">
        <v>0</v>
      </c>
      <c r="G2271" s="2">
        <v>0</v>
      </c>
      <c r="H2271" s="16">
        <f t="shared" si="35"/>
        <v>0</v>
      </c>
    </row>
    <row r="2272" spans="1:8" ht="13.5" x14ac:dyDescent="0.25">
      <c r="A2272" s="11"/>
      <c r="B2272" s="10">
        <v>45608</v>
      </c>
      <c r="C2272" s="2">
        <v>5.5</v>
      </c>
      <c r="D2272" s="2">
        <v>5.5</v>
      </c>
      <c r="E2272" s="2">
        <v>0</v>
      </c>
      <c r="F2272" s="2">
        <v>0</v>
      </c>
      <c r="G2272" s="2">
        <v>0</v>
      </c>
      <c r="H2272" s="16">
        <f t="shared" si="35"/>
        <v>0</v>
      </c>
    </row>
    <row r="2273" spans="1:8" ht="13.5" x14ac:dyDescent="0.25">
      <c r="A2273" s="11"/>
      <c r="B2273" s="10">
        <v>45609</v>
      </c>
      <c r="C2273" s="2">
        <v>5.5</v>
      </c>
      <c r="D2273" s="2">
        <v>5.5</v>
      </c>
      <c r="E2273" s="2">
        <v>0</v>
      </c>
      <c r="F2273" s="2">
        <v>0</v>
      </c>
      <c r="G2273" s="2">
        <v>0</v>
      </c>
      <c r="H2273" s="16">
        <f t="shared" si="35"/>
        <v>0</v>
      </c>
    </row>
    <row r="2274" spans="1:8" ht="13.5" x14ac:dyDescent="0.25">
      <c r="A2274" s="11"/>
      <c r="B2274" s="10">
        <v>45610</v>
      </c>
      <c r="C2274" s="2">
        <v>5.5</v>
      </c>
      <c r="D2274" s="2">
        <v>5.5</v>
      </c>
      <c r="E2274" s="2">
        <v>0</v>
      </c>
      <c r="F2274" s="2">
        <v>0</v>
      </c>
      <c r="G2274" s="2">
        <v>0</v>
      </c>
      <c r="H2274" s="16">
        <f t="shared" si="35"/>
        <v>0</v>
      </c>
    </row>
    <row r="2275" spans="1:8" ht="13.5" x14ac:dyDescent="0.25">
      <c r="A2275" s="11"/>
      <c r="B2275" s="10">
        <v>45611</v>
      </c>
      <c r="C2275" s="2">
        <v>5.5</v>
      </c>
      <c r="D2275" s="2">
        <v>5.5</v>
      </c>
      <c r="E2275" s="2">
        <v>0</v>
      </c>
      <c r="F2275" s="2">
        <v>0</v>
      </c>
      <c r="G2275" s="2">
        <v>0</v>
      </c>
      <c r="H2275" s="16">
        <f t="shared" si="35"/>
        <v>0</v>
      </c>
    </row>
    <row r="2276" spans="1:8" ht="13.5" x14ac:dyDescent="0.25">
      <c r="A2276" s="11"/>
      <c r="B2276" s="10">
        <v>45614</v>
      </c>
      <c r="C2276" s="2">
        <v>5.5</v>
      </c>
      <c r="D2276" s="2">
        <v>5.5</v>
      </c>
      <c r="E2276" s="2">
        <v>100</v>
      </c>
      <c r="F2276" s="2">
        <v>5.5</v>
      </c>
      <c r="G2276" s="2">
        <v>550</v>
      </c>
      <c r="H2276" s="16">
        <f t="shared" si="35"/>
        <v>0</v>
      </c>
    </row>
    <row r="2277" spans="1:8" ht="13.5" x14ac:dyDescent="0.25">
      <c r="A2277" s="11"/>
      <c r="B2277" s="10">
        <v>45615</v>
      </c>
      <c r="C2277" s="2">
        <v>5.5</v>
      </c>
      <c r="D2277" s="2">
        <v>5.5</v>
      </c>
      <c r="E2277" s="2">
        <v>0</v>
      </c>
      <c r="F2277" s="2">
        <v>0</v>
      </c>
      <c r="G2277" s="2">
        <v>0</v>
      </c>
      <c r="H2277" s="16">
        <f t="shared" si="35"/>
        <v>0</v>
      </c>
    </row>
    <row r="2278" spans="1:8" ht="13.5" x14ac:dyDescent="0.25">
      <c r="A2278" s="11"/>
      <c r="B2278" s="10">
        <v>45616</v>
      </c>
      <c r="C2278" s="2">
        <v>5.5</v>
      </c>
      <c r="D2278" s="2">
        <v>5.5</v>
      </c>
      <c r="E2278" s="2">
        <v>0</v>
      </c>
      <c r="F2278" s="2">
        <v>0</v>
      </c>
      <c r="G2278" s="2">
        <v>0</v>
      </c>
      <c r="H2278" s="16">
        <f t="shared" si="35"/>
        <v>0</v>
      </c>
    </row>
    <row r="2279" spans="1:8" ht="13.5" x14ac:dyDescent="0.25">
      <c r="A2279" s="11"/>
      <c r="B2279" s="10">
        <v>45617</v>
      </c>
      <c r="C2279" s="2">
        <v>5.5</v>
      </c>
      <c r="D2279" s="2">
        <v>5.5</v>
      </c>
      <c r="E2279" s="2">
        <v>0</v>
      </c>
      <c r="F2279" s="2">
        <v>0</v>
      </c>
      <c r="G2279" s="2">
        <v>0</v>
      </c>
      <c r="H2279" s="16">
        <f t="shared" si="35"/>
        <v>0</v>
      </c>
    </row>
    <row r="2280" spans="1:8" ht="13.5" x14ac:dyDescent="0.25">
      <c r="A2280" s="11"/>
      <c r="B2280" s="10">
        <v>45618</v>
      </c>
      <c r="C2280" s="2">
        <v>5.5</v>
      </c>
      <c r="D2280" s="2">
        <v>5.5</v>
      </c>
      <c r="E2280" s="2">
        <v>0</v>
      </c>
      <c r="F2280" s="2">
        <v>0</v>
      </c>
      <c r="G2280" s="2">
        <v>0</v>
      </c>
      <c r="H2280" s="16">
        <f t="shared" si="35"/>
        <v>0</v>
      </c>
    </row>
    <row r="2281" spans="1:8" ht="13.5" x14ac:dyDescent="0.25">
      <c r="A2281" s="11"/>
      <c r="B2281" s="10">
        <v>45621</v>
      </c>
      <c r="C2281" s="2">
        <v>5.5</v>
      </c>
      <c r="D2281" s="2">
        <v>5.5</v>
      </c>
      <c r="E2281" s="2">
        <v>0</v>
      </c>
      <c r="F2281" s="2">
        <v>0</v>
      </c>
      <c r="G2281" s="2">
        <v>0</v>
      </c>
      <c r="H2281" s="16">
        <f t="shared" si="35"/>
        <v>0</v>
      </c>
    </row>
    <row r="2282" spans="1:8" ht="13.5" x14ac:dyDescent="0.25">
      <c r="A2282" s="11"/>
      <c r="B2282" s="10">
        <v>45622</v>
      </c>
      <c r="C2282" s="2">
        <v>5.5</v>
      </c>
      <c r="D2282" s="2">
        <v>5.5</v>
      </c>
      <c r="E2282" s="2">
        <v>0</v>
      </c>
      <c r="F2282" s="2">
        <v>0</v>
      </c>
      <c r="G2282" s="2">
        <v>0</v>
      </c>
      <c r="H2282" s="16">
        <f t="shared" si="35"/>
        <v>0</v>
      </c>
    </row>
    <row r="2283" spans="1:8" ht="13.5" x14ac:dyDescent="0.25">
      <c r="A2283" s="11"/>
      <c r="B2283" s="10">
        <v>45623</v>
      </c>
      <c r="C2283" s="2">
        <v>5.5</v>
      </c>
      <c r="D2283" s="2">
        <v>5.5</v>
      </c>
      <c r="E2283" s="2">
        <v>0</v>
      </c>
      <c r="F2283" s="2">
        <v>0</v>
      </c>
      <c r="G2283" s="2">
        <v>0</v>
      </c>
      <c r="H2283" s="16">
        <f t="shared" si="35"/>
        <v>0</v>
      </c>
    </row>
    <row r="2284" spans="1:8" ht="13.5" x14ac:dyDescent="0.25">
      <c r="A2284" s="11"/>
      <c r="B2284" s="10">
        <v>45624</v>
      </c>
      <c r="C2284" s="2">
        <v>5.5</v>
      </c>
      <c r="D2284" s="2">
        <v>5.5</v>
      </c>
      <c r="E2284" s="2">
        <v>0</v>
      </c>
      <c r="F2284" s="2">
        <v>0</v>
      </c>
      <c r="G2284" s="2">
        <v>0</v>
      </c>
      <c r="H2284" s="16">
        <f t="shared" si="35"/>
        <v>0</v>
      </c>
    </row>
    <row r="2285" spans="1:8" ht="13.5" x14ac:dyDescent="0.25">
      <c r="A2285" s="11"/>
      <c r="B2285" s="10">
        <v>45625</v>
      </c>
      <c r="C2285" s="2">
        <v>5.5</v>
      </c>
      <c r="D2285" s="2">
        <v>5.5</v>
      </c>
      <c r="E2285" s="2">
        <v>0</v>
      </c>
      <c r="F2285" s="2">
        <v>0</v>
      </c>
      <c r="G2285" s="2">
        <v>0</v>
      </c>
      <c r="H2285" s="16">
        <f t="shared" si="35"/>
        <v>0</v>
      </c>
    </row>
    <row r="2286" spans="1:8" ht="13.5" x14ac:dyDescent="0.25">
      <c r="A2286" s="11"/>
      <c r="B2286" s="10">
        <v>45628</v>
      </c>
      <c r="C2286" s="2">
        <v>5.5</v>
      </c>
      <c r="D2286" s="2">
        <v>5.5</v>
      </c>
      <c r="E2286" s="2">
        <v>0</v>
      </c>
      <c r="F2286" s="2">
        <v>0</v>
      </c>
      <c r="G2286" s="2">
        <v>0</v>
      </c>
      <c r="H2286" s="16">
        <f t="shared" si="35"/>
        <v>0</v>
      </c>
    </row>
    <row r="2287" spans="1:8" ht="13.5" x14ac:dyDescent="0.25">
      <c r="A2287" s="11"/>
      <c r="B2287" s="10">
        <v>45629</v>
      </c>
      <c r="C2287" s="2">
        <v>5.5</v>
      </c>
      <c r="D2287" s="2">
        <v>5.5</v>
      </c>
      <c r="E2287" s="2">
        <v>0</v>
      </c>
      <c r="F2287" s="2">
        <v>0</v>
      </c>
      <c r="G2287" s="2">
        <v>0</v>
      </c>
      <c r="H2287" s="16">
        <f t="shared" si="35"/>
        <v>0</v>
      </c>
    </row>
    <row r="2288" spans="1:8" ht="13.5" x14ac:dyDescent="0.25">
      <c r="A2288" s="11"/>
      <c r="B2288" s="10">
        <v>45630</v>
      </c>
      <c r="C2288" s="2">
        <v>5.5</v>
      </c>
      <c r="D2288" s="2">
        <v>5.5</v>
      </c>
      <c r="E2288" s="2">
        <v>0</v>
      </c>
      <c r="F2288" s="2">
        <v>0</v>
      </c>
      <c r="G2288" s="2">
        <v>0</v>
      </c>
      <c r="H2288" s="16">
        <f t="shared" si="35"/>
        <v>0</v>
      </c>
    </row>
    <row r="2289" spans="1:8" ht="13.5" x14ac:dyDescent="0.25">
      <c r="A2289" s="11"/>
      <c r="B2289" s="10">
        <v>45631</v>
      </c>
      <c r="C2289" s="2">
        <v>5.5</v>
      </c>
      <c r="D2289" s="2">
        <v>5.5</v>
      </c>
      <c r="E2289" s="2">
        <v>0</v>
      </c>
      <c r="F2289" s="2">
        <v>0</v>
      </c>
      <c r="G2289" s="2">
        <v>0</v>
      </c>
      <c r="H2289" s="16">
        <f t="shared" si="35"/>
        <v>0</v>
      </c>
    </row>
    <row r="2290" spans="1:8" ht="13.5" x14ac:dyDescent="0.25">
      <c r="A2290" s="11"/>
      <c r="B2290" s="10">
        <v>45632</v>
      </c>
      <c r="C2290" s="2">
        <v>5.3</v>
      </c>
      <c r="D2290" s="2">
        <v>5.3</v>
      </c>
      <c r="E2290" s="2">
        <v>11</v>
      </c>
      <c r="F2290" s="2">
        <v>5.3</v>
      </c>
      <c r="G2290" s="2">
        <v>58.3</v>
      </c>
      <c r="H2290" s="16">
        <f t="shared" si="35"/>
        <v>-3.6363636363636397E-2</v>
      </c>
    </row>
    <row r="2291" spans="1:8" ht="13.5" x14ac:dyDescent="0.25">
      <c r="A2291" s="11"/>
      <c r="B2291" s="10">
        <v>45635</v>
      </c>
      <c r="C2291" s="2">
        <v>5.3</v>
      </c>
      <c r="D2291" s="2">
        <v>5.3</v>
      </c>
      <c r="E2291" s="2">
        <v>0</v>
      </c>
      <c r="F2291" s="2">
        <v>0</v>
      </c>
      <c r="G2291" s="2">
        <v>0</v>
      </c>
      <c r="H2291" s="16">
        <f t="shared" si="35"/>
        <v>0</v>
      </c>
    </row>
    <row r="2292" spans="1:8" ht="13.5" x14ac:dyDescent="0.25">
      <c r="A2292" s="11"/>
      <c r="B2292" s="10">
        <v>45636</v>
      </c>
      <c r="C2292" s="2">
        <v>5.3</v>
      </c>
      <c r="D2292" s="2">
        <v>5.3</v>
      </c>
      <c r="E2292" s="2">
        <v>0</v>
      </c>
      <c r="F2292" s="2">
        <v>0</v>
      </c>
      <c r="G2292" s="2">
        <v>0</v>
      </c>
      <c r="H2292" s="16">
        <f t="shared" si="35"/>
        <v>0</v>
      </c>
    </row>
    <row r="2293" spans="1:8" ht="13.5" x14ac:dyDescent="0.25">
      <c r="A2293" s="11"/>
      <c r="B2293" s="10">
        <v>45637</v>
      </c>
      <c r="C2293" s="2">
        <v>5.3</v>
      </c>
      <c r="D2293" s="2">
        <v>5.3</v>
      </c>
      <c r="E2293" s="2">
        <v>11</v>
      </c>
      <c r="F2293" s="2">
        <v>5.3</v>
      </c>
      <c r="G2293" s="2">
        <v>58.3</v>
      </c>
      <c r="H2293" s="16">
        <f t="shared" si="35"/>
        <v>0</v>
      </c>
    </row>
    <row r="2294" spans="1:8" ht="13.5" x14ac:dyDescent="0.25">
      <c r="A2294" s="11"/>
      <c r="B2294" s="10">
        <v>45638</v>
      </c>
      <c r="C2294" s="2">
        <v>5.07</v>
      </c>
      <c r="D2294" s="2">
        <v>5.07</v>
      </c>
      <c r="E2294" s="2">
        <v>0</v>
      </c>
      <c r="F2294" s="2">
        <v>0</v>
      </c>
      <c r="G2294" s="2">
        <v>0</v>
      </c>
      <c r="H2294" s="16">
        <f t="shared" si="35"/>
        <v>-4.3396226415094254E-2</v>
      </c>
    </row>
    <row r="2295" spans="1:8" ht="13.5" x14ac:dyDescent="0.25">
      <c r="A2295" s="11"/>
      <c r="B2295" s="10">
        <v>45639</v>
      </c>
      <c r="C2295" s="2">
        <v>4.8499999999999996</v>
      </c>
      <c r="D2295" s="2">
        <v>4.8499999999999996</v>
      </c>
      <c r="E2295" s="2">
        <v>0</v>
      </c>
      <c r="F2295" s="2">
        <v>0</v>
      </c>
      <c r="G2295" s="2">
        <v>0</v>
      </c>
      <c r="H2295" s="16">
        <f t="shared" si="35"/>
        <v>-4.3392504930966594E-2</v>
      </c>
    </row>
    <row r="2296" spans="1:8" ht="13.5" x14ac:dyDescent="0.25">
      <c r="A2296" s="11"/>
      <c r="B2296" s="10">
        <v>45642</v>
      </c>
      <c r="C2296" s="2">
        <v>4.6399999999999997</v>
      </c>
      <c r="D2296" s="2">
        <v>4.6399999999999997</v>
      </c>
      <c r="E2296" s="2">
        <v>0</v>
      </c>
      <c r="F2296" s="2">
        <v>0</v>
      </c>
      <c r="G2296" s="2">
        <v>0</v>
      </c>
      <c r="H2296" s="16">
        <f t="shared" si="35"/>
        <v>-4.3298969072164947E-2</v>
      </c>
    </row>
    <row r="2297" spans="1:8" ht="13.5" x14ac:dyDescent="0.25">
      <c r="A2297" s="11"/>
      <c r="B2297" s="10">
        <v>45644</v>
      </c>
      <c r="C2297" s="2">
        <v>4.45</v>
      </c>
      <c r="D2297" s="2">
        <v>4.45</v>
      </c>
      <c r="E2297" s="2">
        <v>44</v>
      </c>
      <c r="F2297" s="2">
        <v>4.45</v>
      </c>
      <c r="G2297" s="2">
        <v>195.8</v>
      </c>
      <c r="H2297" s="16">
        <f t="shared" si="35"/>
        <v>-4.094827586206886E-2</v>
      </c>
    </row>
    <row r="2298" spans="1:8" ht="13.5" x14ac:dyDescent="0.25">
      <c r="A2298" s="11"/>
      <c r="B2298" s="10">
        <v>45645</v>
      </c>
      <c r="C2298" s="2">
        <v>4.45</v>
      </c>
      <c r="D2298" s="2">
        <v>4.45</v>
      </c>
      <c r="E2298" s="2">
        <v>0</v>
      </c>
      <c r="F2298" s="2">
        <v>0</v>
      </c>
      <c r="G2298" s="2">
        <v>0</v>
      </c>
      <c r="H2298" s="16">
        <f t="shared" si="35"/>
        <v>0</v>
      </c>
    </row>
    <row r="2299" spans="1:8" ht="13.5" x14ac:dyDescent="0.25">
      <c r="A2299" s="11"/>
      <c r="B2299" s="10">
        <v>45646</v>
      </c>
      <c r="C2299" s="2">
        <v>4.4000000000000004</v>
      </c>
      <c r="D2299" s="2">
        <v>4.4000000000000004</v>
      </c>
      <c r="E2299" s="2">
        <v>28</v>
      </c>
      <c r="F2299" s="2">
        <v>4.4000000000000004</v>
      </c>
      <c r="G2299" s="2">
        <v>123.2</v>
      </c>
      <c r="H2299" s="16">
        <f t="shared" si="35"/>
        <v>-1.1235955056179735E-2</v>
      </c>
    </row>
    <row r="2300" spans="1:8" ht="13.5" x14ac:dyDescent="0.25">
      <c r="A2300" s="11"/>
      <c r="B2300" s="10">
        <v>45649</v>
      </c>
      <c r="C2300" s="2">
        <v>4.4000000000000004</v>
      </c>
      <c r="D2300" s="2">
        <v>4.4000000000000004</v>
      </c>
      <c r="E2300" s="2">
        <v>0</v>
      </c>
      <c r="F2300" s="2">
        <v>0</v>
      </c>
      <c r="G2300" s="2">
        <v>0</v>
      </c>
      <c r="H2300" s="16">
        <f t="shared" si="35"/>
        <v>0</v>
      </c>
    </row>
    <row r="2301" spans="1:8" ht="13.5" x14ac:dyDescent="0.25">
      <c r="A2301" s="11"/>
      <c r="B2301" s="10">
        <v>45650</v>
      </c>
      <c r="C2301" s="2">
        <v>4.4000000000000004</v>
      </c>
      <c r="D2301" s="2">
        <v>4.4000000000000004</v>
      </c>
      <c r="E2301" s="2">
        <v>0</v>
      </c>
      <c r="F2301" s="2">
        <v>0</v>
      </c>
      <c r="G2301" s="2">
        <v>0</v>
      </c>
      <c r="H2301" s="16">
        <f t="shared" si="35"/>
        <v>0</v>
      </c>
    </row>
    <row r="2302" spans="1:8" ht="13.5" x14ac:dyDescent="0.25">
      <c r="A2302" s="11"/>
      <c r="B2302" s="10">
        <v>45651</v>
      </c>
      <c r="C2302" s="2">
        <v>4.4000000000000004</v>
      </c>
      <c r="D2302" s="2">
        <v>4.4000000000000004</v>
      </c>
      <c r="E2302" s="2">
        <v>0</v>
      </c>
      <c r="F2302" s="2">
        <v>0</v>
      </c>
      <c r="G2302" s="2">
        <v>0</v>
      </c>
      <c r="H2302" s="16">
        <f t="shared" si="35"/>
        <v>0</v>
      </c>
    </row>
    <row r="2303" spans="1:8" ht="13.5" x14ac:dyDescent="0.25">
      <c r="A2303" s="11"/>
      <c r="B2303" s="10">
        <v>45652</v>
      </c>
      <c r="C2303" s="2">
        <v>4.4000000000000004</v>
      </c>
      <c r="D2303" s="2">
        <v>4.4000000000000004</v>
      </c>
      <c r="E2303" s="2">
        <v>0</v>
      </c>
      <c r="F2303" s="2">
        <v>0</v>
      </c>
      <c r="G2303" s="2">
        <v>0</v>
      </c>
      <c r="H2303" s="16">
        <f t="shared" si="35"/>
        <v>0</v>
      </c>
    </row>
    <row r="2304" spans="1:8" ht="13.5" x14ac:dyDescent="0.25">
      <c r="A2304" s="11"/>
      <c r="B2304" s="10">
        <v>45653</v>
      </c>
      <c r="C2304" s="2">
        <v>4.4000000000000004</v>
      </c>
      <c r="D2304" s="2">
        <v>4.4000000000000004</v>
      </c>
      <c r="E2304" s="2">
        <v>0</v>
      </c>
      <c r="F2304" s="2">
        <v>0</v>
      </c>
      <c r="G2304" s="2">
        <v>0</v>
      </c>
      <c r="H2304" s="16">
        <f t="shared" si="35"/>
        <v>0</v>
      </c>
    </row>
    <row r="2305" spans="1:8" ht="13.5" x14ac:dyDescent="0.25">
      <c r="A2305" s="11"/>
      <c r="B2305" s="10">
        <v>45656</v>
      </c>
      <c r="C2305" s="2">
        <v>4.4000000000000004</v>
      </c>
      <c r="D2305" s="2">
        <v>4.4000000000000004</v>
      </c>
      <c r="E2305" s="2">
        <v>0</v>
      </c>
      <c r="F2305" s="2">
        <v>0</v>
      </c>
      <c r="G2305" s="2">
        <v>0</v>
      </c>
      <c r="H2305" s="16">
        <f t="shared" si="35"/>
        <v>0</v>
      </c>
    </row>
    <row r="2306" spans="1:8" ht="13.5" x14ac:dyDescent="0.25">
      <c r="A2306" s="11"/>
      <c r="B2306" s="10">
        <v>45657</v>
      </c>
      <c r="C2306" s="2">
        <v>4.21</v>
      </c>
      <c r="D2306" s="2">
        <v>4.21</v>
      </c>
      <c r="E2306" s="2">
        <v>0</v>
      </c>
      <c r="F2306" s="2">
        <v>0</v>
      </c>
      <c r="G2306" s="2">
        <v>0</v>
      </c>
      <c r="H2306" s="16">
        <f t="shared" si="35"/>
        <v>-4.3181818181818266E-2</v>
      </c>
    </row>
    <row r="2307" spans="1:8" ht="13.5" x14ac:dyDescent="0.25">
      <c r="A2307" s="11"/>
      <c r="B2307" s="10">
        <v>45659</v>
      </c>
      <c r="C2307" s="2">
        <v>4.03</v>
      </c>
      <c r="D2307" s="2">
        <v>4.03</v>
      </c>
      <c r="E2307" s="2">
        <v>0</v>
      </c>
      <c r="F2307" s="2">
        <v>0</v>
      </c>
      <c r="G2307" s="2">
        <v>0</v>
      </c>
      <c r="H2307" s="16">
        <f t="shared" si="35"/>
        <v>-4.2755344418052191E-2</v>
      </c>
    </row>
    <row r="2308" spans="1:8" ht="13.5" x14ac:dyDescent="0.25">
      <c r="A2308" s="11"/>
      <c r="B2308" s="10">
        <v>45660</v>
      </c>
      <c r="C2308" s="2">
        <v>3.85</v>
      </c>
      <c r="D2308" s="2">
        <v>3.85</v>
      </c>
      <c r="E2308" s="2">
        <v>0</v>
      </c>
      <c r="F2308" s="2">
        <v>0</v>
      </c>
      <c r="G2308" s="2">
        <v>0</v>
      </c>
      <c r="H2308" s="16">
        <f t="shared" si="35"/>
        <v>-4.4665012406947931E-2</v>
      </c>
    </row>
    <row r="2309" spans="1:8" ht="13.5" x14ac:dyDescent="0.25">
      <c r="A2309" s="11"/>
      <c r="B2309" s="10">
        <v>45663</v>
      </c>
      <c r="C2309" s="2">
        <v>3.75</v>
      </c>
      <c r="D2309" s="2">
        <v>3.75</v>
      </c>
      <c r="E2309" s="2">
        <v>62</v>
      </c>
      <c r="F2309" s="2">
        <v>3.75</v>
      </c>
      <c r="G2309" s="2">
        <v>232.5</v>
      </c>
      <c r="H2309" s="16">
        <f t="shared" si="35"/>
        <v>-2.5974025974025997E-2</v>
      </c>
    </row>
    <row r="2310" spans="1:8" ht="13.5" x14ac:dyDescent="0.25">
      <c r="A2310" s="11"/>
      <c r="B2310" s="10">
        <v>45664</v>
      </c>
      <c r="C2310" s="2">
        <v>3.59</v>
      </c>
      <c r="D2310" s="2">
        <v>3.59</v>
      </c>
      <c r="E2310" s="2">
        <v>62</v>
      </c>
      <c r="F2310" s="2">
        <v>3.59</v>
      </c>
      <c r="G2310" s="2">
        <v>222.58</v>
      </c>
      <c r="H2310" s="16">
        <f t="shared" si="35"/>
        <v>-4.2666666666666707E-2</v>
      </c>
    </row>
    <row r="2311" spans="1:8" ht="13.5" x14ac:dyDescent="0.25">
      <c r="A2311" s="11"/>
      <c r="B2311" s="10">
        <v>45665</v>
      </c>
      <c r="C2311" s="2">
        <v>3.59</v>
      </c>
      <c r="D2311" s="2">
        <v>3.59</v>
      </c>
      <c r="E2311" s="2">
        <v>0</v>
      </c>
      <c r="F2311" s="2">
        <v>0</v>
      </c>
      <c r="G2311" s="2">
        <v>0</v>
      </c>
      <c r="H2311" s="16">
        <f t="shared" ref="H2311:H2374" si="36">(D2311-D2310)/D2310</f>
        <v>0</v>
      </c>
    </row>
    <row r="2312" spans="1:8" ht="13.5" x14ac:dyDescent="0.25">
      <c r="A2312" s="11"/>
      <c r="B2312" s="10">
        <v>45666</v>
      </c>
      <c r="C2312" s="2">
        <v>3.59</v>
      </c>
      <c r="D2312" s="2">
        <v>3.59</v>
      </c>
      <c r="E2312" s="2">
        <v>0</v>
      </c>
      <c r="F2312" s="2">
        <v>0</v>
      </c>
      <c r="G2312" s="2">
        <v>0</v>
      </c>
      <c r="H2312" s="16">
        <f t="shared" si="36"/>
        <v>0</v>
      </c>
    </row>
    <row r="2313" spans="1:8" ht="13.5" x14ac:dyDescent="0.25">
      <c r="A2313" s="11"/>
      <c r="B2313" s="10">
        <v>45667</v>
      </c>
      <c r="C2313" s="2">
        <v>3.59</v>
      </c>
      <c r="D2313" s="2">
        <v>3.59</v>
      </c>
      <c r="E2313" s="2">
        <v>0</v>
      </c>
      <c r="F2313" s="2">
        <v>0</v>
      </c>
      <c r="G2313" s="2">
        <v>0</v>
      </c>
      <c r="H2313" s="16">
        <f t="shared" si="36"/>
        <v>0</v>
      </c>
    </row>
    <row r="2314" spans="1:8" ht="13.5" x14ac:dyDescent="0.25">
      <c r="A2314" s="11"/>
      <c r="B2314" s="10">
        <v>45670</v>
      </c>
      <c r="C2314" s="2">
        <v>3.59</v>
      </c>
      <c r="D2314" s="2">
        <v>3.59</v>
      </c>
      <c r="E2314" s="2">
        <v>0</v>
      </c>
      <c r="F2314" s="2">
        <v>0</v>
      </c>
      <c r="G2314" s="2">
        <v>0</v>
      </c>
      <c r="H2314" s="16">
        <f t="shared" si="36"/>
        <v>0</v>
      </c>
    </row>
    <row r="2315" spans="1:8" ht="13.5" x14ac:dyDescent="0.25">
      <c r="A2315" s="11"/>
      <c r="B2315" s="10">
        <v>45671</v>
      </c>
      <c r="C2315" s="2">
        <v>3.59</v>
      </c>
      <c r="D2315" s="2">
        <v>3.59</v>
      </c>
      <c r="E2315" s="2">
        <v>0</v>
      </c>
      <c r="F2315" s="2">
        <v>0</v>
      </c>
      <c r="G2315" s="2">
        <v>0</v>
      </c>
      <c r="H2315" s="16">
        <f t="shared" si="36"/>
        <v>0</v>
      </c>
    </row>
    <row r="2316" spans="1:8" ht="13.5" x14ac:dyDescent="0.25">
      <c r="A2316" s="11"/>
      <c r="B2316" s="10">
        <v>45672</v>
      </c>
      <c r="C2316" s="2">
        <v>3.59</v>
      </c>
      <c r="D2316" s="2">
        <v>3.59</v>
      </c>
      <c r="E2316" s="2">
        <v>0</v>
      </c>
      <c r="F2316" s="2">
        <v>0</v>
      </c>
      <c r="G2316" s="2">
        <v>0</v>
      </c>
      <c r="H2316" s="16">
        <f t="shared" si="36"/>
        <v>0</v>
      </c>
    </row>
    <row r="2317" spans="1:8" ht="13.5" x14ac:dyDescent="0.25">
      <c r="A2317" s="11"/>
      <c r="B2317" s="10">
        <v>45673</v>
      </c>
      <c r="C2317" s="2">
        <v>3.59</v>
      </c>
      <c r="D2317" s="2">
        <v>3.59</v>
      </c>
      <c r="E2317" s="2">
        <v>0</v>
      </c>
      <c r="F2317" s="2">
        <v>0</v>
      </c>
      <c r="G2317" s="2">
        <v>0</v>
      </c>
      <c r="H2317" s="16">
        <f t="shared" si="36"/>
        <v>0</v>
      </c>
    </row>
    <row r="2318" spans="1:8" ht="13.5" x14ac:dyDescent="0.25">
      <c r="A2318" s="11"/>
      <c r="B2318" s="10">
        <v>45674</v>
      </c>
      <c r="C2318" s="2">
        <v>3.59</v>
      </c>
      <c r="D2318" s="2">
        <v>3.59</v>
      </c>
      <c r="E2318" s="2">
        <v>504</v>
      </c>
      <c r="F2318" s="2">
        <v>3.59</v>
      </c>
      <c r="G2318" s="2">
        <v>1809.36</v>
      </c>
      <c r="H2318" s="16">
        <f t="shared" si="36"/>
        <v>0</v>
      </c>
    </row>
    <row r="2319" spans="1:8" ht="13.5" x14ac:dyDescent="0.25">
      <c r="A2319" s="11"/>
      <c r="B2319" s="10">
        <v>45677</v>
      </c>
      <c r="C2319" s="2">
        <v>3.59</v>
      </c>
      <c r="D2319" s="2">
        <v>3.59</v>
      </c>
      <c r="E2319" s="2">
        <v>0</v>
      </c>
      <c r="F2319" s="2">
        <v>0</v>
      </c>
      <c r="G2319" s="2">
        <v>0</v>
      </c>
      <c r="H2319" s="16">
        <f t="shared" si="36"/>
        <v>0</v>
      </c>
    </row>
    <row r="2320" spans="1:8" ht="13.5" x14ac:dyDescent="0.25">
      <c r="A2320" s="11"/>
      <c r="B2320" s="10">
        <v>45678</v>
      </c>
      <c r="C2320" s="2">
        <v>3.59</v>
      </c>
      <c r="D2320" s="2">
        <v>3.59</v>
      </c>
      <c r="E2320" s="2">
        <v>0</v>
      </c>
      <c r="F2320" s="2">
        <v>0</v>
      </c>
      <c r="G2320" s="2">
        <v>0</v>
      </c>
      <c r="H2320" s="16">
        <f t="shared" si="36"/>
        <v>0</v>
      </c>
    </row>
    <row r="2321" spans="1:8" ht="13.5" x14ac:dyDescent="0.25">
      <c r="A2321" s="11"/>
      <c r="B2321" s="10">
        <v>45679</v>
      </c>
      <c r="C2321" s="2">
        <v>3.59</v>
      </c>
      <c r="D2321" s="2">
        <v>3.59</v>
      </c>
      <c r="E2321" s="2">
        <v>0</v>
      </c>
      <c r="F2321" s="2">
        <v>0</v>
      </c>
      <c r="G2321" s="2">
        <v>0</v>
      </c>
      <c r="H2321" s="16">
        <f t="shared" si="36"/>
        <v>0</v>
      </c>
    </row>
    <row r="2322" spans="1:8" ht="13.5" x14ac:dyDescent="0.25">
      <c r="A2322" s="11"/>
      <c r="B2322" s="10">
        <v>45680</v>
      </c>
      <c r="C2322" s="2">
        <v>3.5</v>
      </c>
      <c r="D2322" s="2">
        <v>3.5</v>
      </c>
      <c r="E2322" s="2">
        <v>1050</v>
      </c>
      <c r="F2322" s="2">
        <v>3.5</v>
      </c>
      <c r="G2322" s="2">
        <v>3675</v>
      </c>
      <c r="H2322" s="16">
        <f t="shared" si="36"/>
        <v>-2.5069637883008318E-2</v>
      </c>
    </row>
    <row r="2323" spans="1:8" ht="13.5" x14ac:dyDescent="0.25">
      <c r="A2323" s="11"/>
      <c r="B2323" s="10">
        <v>45681</v>
      </c>
      <c r="C2323" s="2">
        <v>3.5</v>
      </c>
      <c r="D2323" s="2">
        <v>3.5</v>
      </c>
      <c r="E2323" s="2">
        <v>103</v>
      </c>
      <c r="F2323" s="2">
        <v>3.5</v>
      </c>
      <c r="G2323" s="2">
        <v>360.5</v>
      </c>
      <c r="H2323" s="16">
        <f t="shared" si="36"/>
        <v>0</v>
      </c>
    </row>
    <row r="2324" spans="1:8" ht="13.5" x14ac:dyDescent="0.25">
      <c r="A2324" s="11"/>
      <c r="B2324" s="10">
        <v>45684</v>
      </c>
      <c r="C2324" s="2">
        <v>3.5</v>
      </c>
      <c r="D2324" s="2">
        <v>3.5</v>
      </c>
      <c r="E2324" s="2">
        <v>105</v>
      </c>
      <c r="F2324" s="2">
        <v>3.5</v>
      </c>
      <c r="G2324" s="2">
        <v>367.5</v>
      </c>
      <c r="H2324" s="16">
        <f t="shared" si="36"/>
        <v>0</v>
      </c>
    </row>
    <row r="2325" spans="1:8" ht="13.5" x14ac:dyDescent="0.25">
      <c r="A2325" s="11"/>
      <c r="B2325" s="10">
        <v>45685</v>
      </c>
      <c r="C2325" s="2">
        <v>3.5</v>
      </c>
      <c r="D2325" s="2">
        <v>3.5</v>
      </c>
      <c r="E2325" s="2">
        <v>0</v>
      </c>
      <c r="F2325" s="2">
        <v>0</v>
      </c>
      <c r="G2325" s="2">
        <v>0</v>
      </c>
      <c r="H2325" s="16">
        <f t="shared" si="36"/>
        <v>0</v>
      </c>
    </row>
    <row r="2326" spans="1:8" ht="13.5" x14ac:dyDescent="0.25">
      <c r="A2326" s="11"/>
      <c r="B2326" s="10">
        <v>45686</v>
      </c>
      <c r="C2326" s="2">
        <v>3.5</v>
      </c>
      <c r="D2326" s="2">
        <v>3.5</v>
      </c>
      <c r="E2326" s="2">
        <v>0</v>
      </c>
      <c r="F2326" s="2">
        <v>0</v>
      </c>
      <c r="G2326" s="2">
        <v>0</v>
      </c>
      <c r="H2326" s="16">
        <f t="shared" si="36"/>
        <v>0</v>
      </c>
    </row>
    <row r="2327" spans="1:8" ht="13.5" x14ac:dyDescent="0.25">
      <c r="A2327" s="11"/>
      <c r="B2327" s="10">
        <v>45687</v>
      </c>
      <c r="C2327" s="2">
        <v>3.5</v>
      </c>
      <c r="D2327" s="2">
        <v>3.5</v>
      </c>
      <c r="E2327" s="2">
        <v>0</v>
      </c>
      <c r="F2327" s="2">
        <v>0</v>
      </c>
      <c r="G2327" s="2">
        <v>0</v>
      </c>
      <c r="H2327" s="16">
        <f t="shared" si="36"/>
        <v>0</v>
      </c>
    </row>
    <row r="2328" spans="1:8" ht="13.5" x14ac:dyDescent="0.25">
      <c r="A2328" s="11"/>
      <c r="B2328" s="10">
        <v>45688</v>
      </c>
      <c r="C2328" s="2">
        <v>3.5</v>
      </c>
      <c r="D2328" s="2">
        <v>3.5</v>
      </c>
      <c r="E2328" s="2">
        <v>0</v>
      </c>
      <c r="F2328" s="2">
        <v>0</v>
      </c>
      <c r="G2328" s="2">
        <v>0</v>
      </c>
      <c r="H2328" s="16">
        <f t="shared" si="36"/>
        <v>0</v>
      </c>
    </row>
    <row r="2329" spans="1:8" ht="13.5" x14ac:dyDescent="0.25">
      <c r="A2329" s="11"/>
      <c r="B2329" s="10">
        <v>45691</v>
      </c>
      <c r="C2329" s="2">
        <v>3.5</v>
      </c>
      <c r="D2329" s="2">
        <v>3.5</v>
      </c>
      <c r="E2329" s="2">
        <v>0</v>
      </c>
      <c r="F2329" s="2">
        <v>0</v>
      </c>
      <c r="G2329" s="2">
        <v>0</v>
      </c>
      <c r="H2329" s="16">
        <f t="shared" si="36"/>
        <v>0</v>
      </c>
    </row>
    <row r="2330" spans="1:8" ht="13.5" x14ac:dyDescent="0.25">
      <c r="A2330" s="11"/>
      <c r="B2330" s="10">
        <v>45692</v>
      </c>
      <c r="C2330" s="2">
        <v>3.5</v>
      </c>
      <c r="D2330" s="2">
        <v>3.5</v>
      </c>
      <c r="E2330" s="2">
        <v>0</v>
      </c>
      <c r="F2330" s="2">
        <v>0</v>
      </c>
      <c r="G2330" s="2">
        <v>0</v>
      </c>
      <c r="H2330" s="16">
        <f t="shared" si="36"/>
        <v>0</v>
      </c>
    </row>
    <row r="2331" spans="1:8" ht="13.5" x14ac:dyDescent="0.25">
      <c r="A2331" s="11"/>
      <c r="B2331" s="10">
        <v>45693</v>
      </c>
      <c r="C2331" s="2">
        <v>3.5</v>
      </c>
      <c r="D2331" s="2">
        <v>3.5</v>
      </c>
      <c r="E2331" s="2">
        <v>0</v>
      </c>
      <c r="F2331" s="2">
        <v>0</v>
      </c>
      <c r="G2331" s="2">
        <v>0</v>
      </c>
      <c r="H2331" s="16">
        <f t="shared" si="36"/>
        <v>0</v>
      </c>
    </row>
    <row r="2332" spans="1:8" ht="13.5" x14ac:dyDescent="0.25">
      <c r="A2332" s="11"/>
      <c r="B2332" s="10">
        <v>45694</v>
      </c>
      <c r="C2332" s="2">
        <v>3.5</v>
      </c>
      <c r="D2332" s="2">
        <v>3.5</v>
      </c>
      <c r="E2332" s="2">
        <v>0</v>
      </c>
      <c r="F2332" s="2">
        <v>0</v>
      </c>
      <c r="G2332" s="2">
        <v>0</v>
      </c>
      <c r="H2332" s="16">
        <f t="shared" si="36"/>
        <v>0</v>
      </c>
    </row>
    <row r="2333" spans="1:8" ht="13.5" x14ac:dyDescent="0.25">
      <c r="A2333" s="11"/>
      <c r="B2333" s="10">
        <v>45695</v>
      </c>
      <c r="C2333" s="2">
        <v>3.5</v>
      </c>
      <c r="D2333" s="2">
        <v>3.5</v>
      </c>
      <c r="E2333" s="2">
        <v>0</v>
      </c>
      <c r="F2333" s="2">
        <v>0</v>
      </c>
      <c r="G2333" s="2">
        <v>0</v>
      </c>
      <c r="H2333" s="16">
        <f t="shared" si="36"/>
        <v>0</v>
      </c>
    </row>
    <row r="2334" spans="1:8" ht="13.5" x14ac:dyDescent="0.25">
      <c r="A2334" s="11"/>
      <c r="B2334" s="10">
        <v>45698</v>
      </c>
      <c r="C2334" s="2">
        <v>3.5</v>
      </c>
      <c r="D2334" s="2">
        <v>3.5</v>
      </c>
      <c r="E2334" s="2">
        <v>0</v>
      </c>
      <c r="F2334" s="2">
        <v>0</v>
      </c>
      <c r="G2334" s="2">
        <v>0</v>
      </c>
      <c r="H2334" s="16">
        <f t="shared" si="36"/>
        <v>0</v>
      </c>
    </row>
    <row r="2335" spans="1:8" ht="13.5" x14ac:dyDescent="0.25">
      <c r="A2335" s="11"/>
      <c r="B2335" s="10">
        <v>45699</v>
      </c>
      <c r="C2335" s="2">
        <v>3.4</v>
      </c>
      <c r="D2335" s="2">
        <v>3.4</v>
      </c>
      <c r="E2335" s="2">
        <v>150</v>
      </c>
      <c r="F2335" s="2">
        <v>3.4</v>
      </c>
      <c r="G2335" s="2">
        <v>510</v>
      </c>
      <c r="H2335" s="16">
        <f t="shared" si="36"/>
        <v>-2.8571428571428598E-2</v>
      </c>
    </row>
    <row r="2336" spans="1:8" ht="13.5" x14ac:dyDescent="0.25">
      <c r="A2336" s="11"/>
      <c r="B2336" s="10">
        <v>45700</v>
      </c>
      <c r="C2336" s="2">
        <v>3.4</v>
      </c>
      <c r="D2336" s="2">
        <v>3.4</v>
      </c>
      <c r="E2336" s="2">
        <v>0</v>
      </c>
      <c r="F2336" s="2">
        <v>0</v>
      </c>
      <c r="G2336" s="2">
        <v>0</v>
      </c>
      <c r="H2336" s="16">
        <f t="shared" si="36"/>
        <v>0</v>
      </c>
    </row>
    <row r="2337" spans="1:8" ht="13.5" x14ac:dyDescent="0.25">
      <c r="A2337" s="11"/>
      <c r="B2337" s="10">
        <v>45701</v>
      </c>
      <c r="C2337" s="2">
        <v>3.4</v>
      </c>
      <c r="D2337" s="2">
        <v>3.4</v>
      </c>
      <c r="E2337" s="2">
        <v>0</v>
      </c>
      <c r="F2337" s="2">
        <v>0</v>
      </c>
      <c r="G2337" s="2">
        <v>0</v>
      </c>
      <c r="H2337" s="16">
        <f t="shared" si="36"/>
        <v>0</v>
      </c>
    </row>
    <row r="2338" spans="1:8" ht="13.5" x14ac:dyDescent="0.25">
      <c r="A2338" s="11"/>
      <c r="B2338" s="10">
        <v>45702</v>
      </c>
      <c r="C2338" s="2">
        <v>3.4</v>
      </c>
      <c r="D2338" s="2">
        <v>3.4</v>
      </c>
      <c r="E2338" s="2">
        <v>0</v>
      </c>
      <c r="F2338" s="2">
        <v>0</v>
      </c>
      <c r="G2338" s="2">
        <v>0</v>
      </c>
      <c r="H2338" s="16">
        <f t="shared" si="36"/>
        <v>0</v>
      </c>
    </row>
    <row r="2339" spans="1:8" ht="13.5" x14ac:dyDescent="0.25">
      <c r="A2339" s="11"/>
      <c r="B2339" s="10">
        <v>45705</v>
      </c>
      <c r="C2339" s="2">
        <v>3.5</v>
      </c>
      <c r="D2339" s="2">
        <v>3.5</v>
      </c>
      <c r="E2339" s="2">
        <v>725</v>
      </c>
      <c r="F2339" s="2">
        <v>3.5</v>
      </c>
      <c r="G2339" s="2">
        <v>2537.5</v>
      </c>
      <c r="H2339" s="16">
        <f t="shared" si="36"/>
        <v>2.941176470588238E-2</v>
      </c>
    </row>
    <row r="2340" spans="1:8" ht="13.5" x14ac:dyDescent="0.25">
      <c r="A2340" s="11"/>
      <c r="B2340" s="10">
        <v>45706</v>
      </c>
      <c r="C2340" s="2">
        <v>3.51</v>
      </c>
      <c r="D2340" s="2">
        <v>3.51</v>
      </c>
      <c r="E2340" s="2">
        <v>150</v>
      </c>
      <c r="F2340" s="2">
        <v>3.51</v>
      </c>
      <c r="G2340" s="2">
        <v>526.5</v>
      </c>
      <c r="H2340" s="16">
        <f t="shared" si="36"/>
        <v>2.8571428571427964E-3</v>
      </c>
    </row>
    <row r="2341" spans="1:8" ht="13.5" x14ac:dyDescent="0.25">
      <c r="A2341" s="11"/>
      <c r="B2341" s="10">
        <v>45707</v>
      </c>
      <c r="C2341" s="2">
        <v>3.51</v>
      </c>
      <c r="D2341" s="2">
        <v>3.51</v>
      </c>
      <c r="E2341" s="2">
        <v>320</v>
      </c>
      <c r="F2341" s="2">
        <v>3.51</v>
      </c>
      <c r="G2341" s="2">
        <v>1123.2</v>
      </c>
      <c r="H2341" s="16">
        <f t="shared" si="36"/>
        <v>0</v>
      </c>
    </row>
    <row r="2342" spans="1:8" ht="13.5" x14ac:dyDescent="0.25">
      <c r="A2342" s="11"/>
      <c r="B2342" s="10">
        <v>45708</v>
      </c>
      <c r="C2342" s="2">
        <v>3.65</v>
      </c>
      <c r="D2342" s="2">
        <v>3.65</v>
      </c>
      <c r="E2342" s="2">
        <v>11</v>
      </c>
      <c r="F2342" s="2">
        <v>3.65</v>
      </c>
      <c r="G2342" s="2">
        <v>40.15</v>
      </c>
      <c r="H2342" s="16">
        <f t="shared" si="36"/>
        <v>3.9886039886039927E-2</v>
      </c>
    </row>
    <row r="2343" spans="1:8" ht="13.5" x14ac:dyDescent="0.25">
      <c r="A2343" s="11"/>
      <c r="B2343" s="10">
        <v>45709</v>
      </c>
      <c r="C2343" s="2">
        <v>3.65</v>
      </c>
      <c r="D2343" s="2">
        <v>3.65</v>
      </c>
      <c r="E2343" s="2">
        <v>0</v>
      </c>
      <c r="F2343" s="2">
        <v>0</v>
      </c>
      <c r="G2343" s="2">
        <v>0</v>
      </c>
      <c r="H2343" s="16">
        <f t="shared" si="36"/>
        <v>0</v>
      </c>
    </row>
    <row r="2344" spans="1:8" ht="13.5" x14ac:dyDescent="0.25">
      <c r="A2344" s="11"/>
      <c r="B2344" s="10">
        <v>45712</v>
      </c>
      <c r="C2344" s="2">
        <v>3.65</v>
      </c>
      <c r="D2344" s="2">
        <v>3.65</v>
      </c>
      <c r="E2344" s="2">
        <v>0</v>
      </c>
      <c r="F2344" s="2">
        <v>0</v>
      </c>
      <c r="G2344" s="2">
        <v>0</v>
      </c>
      <c r="H2344" s="16">
        <f t="shared" si="36"/>
        <v>0</v>
      </c>
    </row>
    <row r="2345" spans="1:8" ht="13.5" x14ac:dyDescent="0.25">
      <c r="A2345" s="11"/>
      <c r="B2345" s="10">
        <v>45713</v>
      </c>
      <c r="C2345" s="2">
        <v>3.81</v>
      </c>
      <c r="D2345" s="2">
        <v>3.81</v>
      </c>
      <c r="E2345" s="2">
        <v>105</v>
      </c>
      <c r="F2345" s="2">
        <v>3.81</v>
      </c>
      <c r="G2345" s="2">
        <v>400.05</v>
      </c>
      <c r="H2345" s="16">
        <f t="shared" si="36"/>
        <v>4.3835616438356206E-2</v>
      </c>
    </row>
    <row r="2346" spans="1:8" ht="13.5" x14ac:dyDescent="0.25">
      <c r="A2346" s="11"/>
      <c r="B2346" s="10">
        <v>45714</v>
      </c>
      <c r="C2346" s="2">
        <v>3.98</v>
      </c>
      <c r="D2346" s="2">
        <v>3.98</v>
      </c>
      <c r="E2346" s="2">
        <v>0</v>
      </c>
      <c r="F2346" s="2">
        <v>0</v>
      </c>
      <c r="G2346" s="2">
        <v>0</v>
      </c>
      <c r="H2346" s="16">
        <f t="shared" si="36"/>
        <v>4.4619422572178456E-2</v>
      </c>
    </row>
    <row r="2347" spans="1:8" ht="13.5" x14ac:dyDescent="0.25">
      <c r="A2347" s="11"/>
      <c r="B2347" s="10">
        <v>45715</v>
      </c>
      <c r="C2347" s="2">
        <v>3.95</v>
      </c>
      <c r="D2347" s="2">
        <v>3.95</v>
      </c>
      <c r="E2347" s="2">
        <v>90</v>
      </c>
      <c r="F2347" s="2">
        <v>3.95</v>
      </c>
      <c r="G2347" s="2">
        <v>355.5</v>
      </c>
      <c r="H2347" s="16">
        <f t="shared" si="36"/>
        <v>-7.5376884422110064E-3</v>
      </c>
    </row>
    <row r="2348" spans="1:8" ht="13.5" x14ac:dyDescent="0.25">
      <c r="A2348" s="11"/>
      <c r="B2348" s="10">
        <v>45716</v>
      </c>
      <c r="C2348" s="2">
        <v>3.95</v>
      </c>
      <c r="D2348" s="2">
        <v>3.95</v>
      </c>
      <c r="E2348" s="2">
        <v>0</v>
      </c>
      <c r="F2348" s="2">
        <v>0</v>
      </c>
      <c r="G2348" s="2">
        <v>0</v>
      </c>
      <c r="H2348" s="16">
        <f t="shared" si="36"/>
        <v>0</v>
      </c>
    </row>
    <row r="2349" spans="1:8" ht="13.5" x14ac:dyDescent="0.25">
      <c r="A2349" s="11"/>
      <c r="B2349" s="10">
        <v>45719</v>
      </c>
      <c r="C2349" s="2">
        <v>3.78</v>
      </c>
      <c r="D2349" s="2">
        <v>3.78</v>
      </c>
      <c r="E2349" s="2">
        <v>0</v>
      </c>
      <c r="F2349" s="2">
        <v>0</v>
      </c>
      <c r="G2349" s="2">
        <v>0</v>
      </c>
      <c r="H2349" s="16">
        <f t="shared" si="36"/>
        <v>-4.3037974683544394E-2</v>
      </c>
    </row>
    <row r="2350" spans="1:8" ht="13.5" x14ac:dyDescent="0.25">
      <c r="A2350" s="11"/>
      <c r="B2350" s="10">
        <v>45720</v>
      </c>
      <c r="C2350" s="2">
        <v>3.95</v>
      </c>
      <c r="D2350" s="2">
        <v>3.95</v>
      </c>
      <c r="E2350" s="2">
        <v>0</v>
      </c>
      <c r="F2350" s="2">
        <v>0</v>
      </c>
      <c r="G2350" s="2">
        <v>0</v>
      </c>
      <c r="H2350" s="16">
        <f t="shared" si="36"/>
        <v>4.4973544973545075E-2</v>
      </c>
    </row>
    <row r="2351" spans="1:8" ht="13.5" x14ac:dyDescent="0.25">
      <c r="A2351" s="11"/>
      <c r="B2351" s="10">
        <v>45721</v>
      </c>
      <c r="C2351" s="2">
        <v>3.78</v>
      </c>
      <c r="D2351" s="2">
        <v>3.78</v>
      </c>
      <c r="E2351" s="2">
        <v>10</v>
      </c>
      <c r="F2351" s="2">
        <v>3.78</v>
      </c>
      <c r="G2351" s="2">
        <v>37.799999999999997</v>
      </c>
      <c r="H2351" s="16">
        <f t="shared" si="36"/>
        <v>-4.3037974683544394E-2</v>
      </c>
    </row>
    <row r="2352" spans="1:8" ht="13.5" x14ac:dyDescent="0.25">
      <c r="A2352" s="11"/>
      <c r="B2352" s="10">
        <v>45722</v>
      </c>
      <c r="C2352" s="2">
        <v>3.95</v>
      </c>
      <c r="D2352" s="2">
        <v>3.95</v>
      </c>
      <c r="E2352" s="2">
        <v>0</v>
      </c>
      <c r="F2352" s="2">
        <v>0</v>
      </c>
      <c r="G2352" s="2">
        <v>0</v>
      </c>
      <c r="H2352" s="16">
        <f t="shared" si="36"/>
        <v>4.4973544973545075E-2</v>
      </c>
    </row>
    <row r="2353" spans="1:8" ht="13.5" x14ac:dyDescent="0.25">
      <c r="A2353" s="11"/>
      <c r="B2353" s="10">
        <v>45723</v>
      </c>
      <c r="C2353" s="2">
        <v>4.12</v>
      </c>
      <c r="D2353" s="2">
        <v>4.12</v>
      </c>
      <c r="E2353" s="2">
        <v>2017</v>
      </c>
      <c r="F2353" s="2">
        <v>4.12</v>
      </c>
      <c r="G2353" s="2">
        <v>8310.0400000000009</v>
      </c>
      <c r="H2353" s="16">
        <f t="shared" si="36"/>
        <v>4.3037974683544283E-2</v>
      </c>
    </row>
    <row r="2354" spans="1:8" ht="13.5" x14ac:dyDescent="0.25">
      <c r="A2354" s="11"/>
      <c r="B2354" s="10">
        <v>45726</v>
      </c>
      <c r="C2354" s="2">
        <v>4.12</v>
      </c>
      <c r="D2354" s="2">
        <v>4.12</v>
      </c>
      <c r="E2354" s="2">
        <v>11</v>
      </c>
      <c r="F2354" s="2">
        <v>4.12</v>
      </c>
      <c r="G2354" s="2">
        <v>45.32</v>
      </c>
      <c r="H2354" s="16">
        <f t="shared" si="36"/>
        <v>0</v>
      </c>
    </row>
    <row r="2355" spans="1:8" ht="13.5" x14ac:dyDescent="0.25">
      <c r="A2355" s="11"/>
      <c r="B2355" s="10">
        <v>45727</v>
      </c>
      <c r="C2355" s="2">
        <v>4.12</v>
      </c>
      <c r="D2355" s="2">
        <v>4.12</v>
      </c>
      <c r="E2355" s="2">
        <v>0</v>
      </c>
      <c r="F2355" s="2">
        <v>0</v>
      </c>
      <c r="G2355" s="2">
        <v>0</v>
      </c>
      <c r="H2355" s="16">
        <f t="shared" si="36"/>
        <v>0</v>
      </c>
    </row>
    <row r="2356" spans="1:8" ht="13.5" x14ac:dyDescent="0.25">
      <c r="A2356" s="11"/>
      <c r="B2356" s="10">
        <v>45728</v>
      </c>
      <c r="C2356" s="2">
        <v>4.3</v>
      </c>
      <c r="D2356" s="2">
        <v>4.3</v>
      </c>
      <c r="E2356" s="2">
        <v>375</v>
      </c>
      <c r="F2356" s="2">
        <v>4.3</v>
      </c>
      <c r="G2356" s="2">
        <v>1612.5</v>
      </c>
      <c r="H2356" s="16">
        <f t="shared" si="36"/>
        <v>4.3689320388349447E-2</v>
      </c>
    </row>
    <row r="2357" spans="1:8" ht="13.5" x14ac:dyDescent="0.25">
      <c r="A2357" s="11"/>
      <c r="B2357" s="10">
        <v>45729</v>
      </c>
      <c r="C2357" s="2">
        <v>4.49</v>
      </c>
      <c r="D2357" s="2">
        <v>4.49</v>
      </c>
      <c r="E2357" s="2">
        <v>210</v>
      </c>
      <c r="F2357" s="2">
        <v>4.49</v>
      </c>
      <c r="G2357" s="2">
        <v>942.9</v>
      </c>
      <c r="H2357" s="16">
        <f t="shared" si="36"/>
        <v>4.4186046511627997E-2</v>
      </c>
    </row>
    <row r="2358" spans="1:8" ht="13.5" x14ac:dyDescent="0.25">
      <c r="A2358" s="11"/>
      <c r="B2358" s="10">
        <v>45730</v>
      </c>
      <c r="C2358" s="2">
        <v>4.6900000000000004</v>
      </c>
      <c r="D2358" s="2">
        <v>4.6900000000000004</v>
      </c>
      <c r="E2358" s="2">
        <v>25</v>
      </c>
      <c r="F2358" s="2">
        <v>4.6900000000000004</v>
      </c>
      <c r="G2358" s="2">
        <v>117.25</v>
      </c>
      <c r="H2358" s="16">
        <f t="shared" si="36"/>
        <v>4.454342984409803E-2</v>
      </c>
    </row>
    <row r="2359" spans="1:8" ht="13.5" x14ac:dyDescent="0.25">
      <c r="A2359" s="11"/>
      <c r="B2359" s="10">
        <v>45733</v>
      </c>
      <c r="C2359" s="2">
        <v>4.6900000000000004</v>
      </c>
      <c r="D2359" s="2">
        <v>4.6900000000000004</v>
      </c>
      <c r="E2359" s="2">
        <v>0</v>
      </c>
      <c r="F2359" s="2">
        <v>0</v>
      </c>
      <c r="G2359" s="2">
        <v>0</v>
      </c>
      <c r="H2359" s="16">
        <f t="shared" si="36"/>
        <v>0</v>
      </c>
    </row>
    <row r="2360" spans="1:8" ht="13.5" x14ac:dyDescent="0.25">
      <c r="A2360" s="11"/>
      <c r="B2360" s="10">
        <v>45734</v>
      </c>
      <c r="C2360" s="2">
        <v>4.9000000000000004</v>
      </c>
      <c r="D2360" s="2">
        <v>4.9000000000000004</v>
      </c>
      <c r="E2360" s="2">
        <v>137</v>
      </c>
      <c r="F2360" s="2">
        <v>4.9000000000000004</v>
      </c>
      <c r="G2360" s="2">
        <v>671.3</v>
      </c>
      <c r="H2360" s="16">
        <f t="shared" si="36"/>
        <v>4.4776119402985065E-2</v>
      </c>
    </row>
    <row r="2361" spans="1:8" ht="13.5" x14ac:dyDescent="0.25">
      <c r="A2361" s="11"/>
      <c r="B2361" s="10">
        <v>45735</v>
      </c>
      <c r="C2361" s="2">
        <v>5</v>
      </c>
      <c r="D2361" s="2">
        <v>5</v>
      </c>
      <c r="E2361" s="2">
        <v>33</v>
      </c>
      <c r="F2361" s="2">
        <v>5</v>
      </c>
      <c r="G2361" s="2">
        <v>165</v>
      </c>
      <c r="H2361" s="16">
        <f t="shared" si="36"/>
        <v>2.0408163265306048E-2</v>
      </c>
    </row>
    <row r="2362" spans="1:8" ht="13.5" x14ac:dyDescent="0.25">
      <c r="A2362" s="11"/>
      <c r="B2362" s="10">
        <v>45737</v>
      </c>
      <c r="C2362" s="2">
        <v>5.2</v>
      </c>
      <c r="D2362" s="2">
        <v>5.2</v>
      </c>
      <c r="E2362" s="2">
        <v>1105</v>
      </c>
      <c r="F2362" s="2">
        <v>5.2</v>
      </c>
      <c r="G2362" s="2">
        <v>5746</v>
      </c>
      <c r="H2362" s="16">
        <f t="shared" si="36"/>
        <v>4.0000000000000036E-2</v>
      </c>
    </row>
    <row r="2363" spans="1:8" ht="13.5" x14ac:dyDescent="0.25">
      <c r="A2363" s="11"/>
      <c r="B2363" s="10">
        <v>45740</v>
      </c>
      <c r="C2363" s="2">
        <v>5.2</v>
      </c>
      <c r="D2363" s="2">
        <v>5.2</v>
      </c>
      <c r="E2363" s="2">
        <v>0</v>
      </c>
      <c r="F2363" s="2">
        <v>0</v>
      </c>
      <c r="G2363" s="2">
        <v>0</v>
      </c>
      <c r="H2363" s="16">
        <f t="shared" si="36"/>
        <v>0</v>
      </c>
    </row>
    <row r="2364" spans="1:8" ht="13.5" x14ac:dyDescent="0.25">
      <c r="A2364" s="11"/>
      <c r="B2364" s="10">
        <v>45741</v>
      </c>
      <c r="C2364" s="2">
        <v>5.2</v>
      </c>
      <c r="D2364" s="2">
        <v>5.2</v>
      </c>
      <c r="E2364" s="2">
        <v>150</v>
      </c>
      <c r="F2364" s="2">
        <v>5.2</v>
      </c>
      <c r="G2364" s="2">
        <v>780</v>
      </c>
      <c r="H2364" s="16">
        <f t="shared" si="36"/>
        <v>0</v>
      </c>
    </row>
    <row r="2365" spans="1:8" ht="13.5" x14ac:dyDescent="0.25">
      <c r="A2365" s="11"/>
      <c r="B2365" s="10">
        <v>45742</v>
      </c>
      <c r="C2365" s="2">
        <v>5.3</v>
      </c>
      <c r="D2365" s="2">
        <v>5.3</v>
      </c>
      <c r="E2365" s="2">
        <v>406</v>
      </c>
      <c r="F2365" s="2">
        <v>5.3</v>
      </c>
      <c r="G2365" s="2">
        <v>2151.8000000000002</v>
      </c>
      <c r="H2365" s="16">
        <f t="shared" si="36"/>
        <v>1.9230769230769162E-2</v>
      </c>
    </row>
    <row r="2366" spans="1:8" ht="13.5" x14ac:dyDescent="0.25">
      <c r="A2366" s="11"/>
      <c r="B2366" s="10">
        <v>45743</v>
      </c>
      <c r="C2366" s="2">
        <v>5.39</v>
      </c>
      <c r="D2366" s="2">
        <v>5.39</v>
      </c>
      <c r="E2366" s="2">
        <v>15</v>
      </c>
      <c r="F2366" s="2">
        <v>5.39</v>
      </c>
      <c r="G2366" s="2">
        <v>80.849999999999994</v>
      </c>
      <c r="H2366" s="16">
        <f t="shared" si="36"/>
        <v>1.6981132075471674E-2</v>
      </c>
    </row>
    <row r="2367" spans="1:8" ht="13.5" x14ac:dyDescent="0.25">
      <c r="A2367" s="11"/>
      <c r="B2367" s="10">
        <v>45744</v>
      </c>
      <c r="C2367" s="2">
        <v>5.45</v>
      </c>
      <c r="D2367" s="2">
        <v>5.45</v>
      </c>
      <c r="E2367" s="2">
        <v>6</v>
      </c>
      <c r="F2367" s="2">
        <v>5.45</v>
      </c>
      <c r="G2367" s="2">
        <v>32.700000000000003</v>
      </c>
      <c r="H2367" s="16">
        <f t="shared" si="36"/>
        <v>1.1131725417439797E-2</v>
      </c>
    </row>
    <row r="2368" spans="1:8" ht="13.5" x14ac:dyDescent="0.25">
      <c r="A2368" s="11"/>
      <c r="B2368" s="10">
        <v>45749</v>
      </c>
      <c r="C2368" s="2">
        <v>5.45</v>
      </c>
      <c r="D2368" s="2">
        <v>5.45</v>
      </c>
      <c r="E2368" s="2">
        <v>0</v>
      </c>
      <c r="F2368" s="2">
        <v>0</v>
      </c>
      <c r="G2368" s="2">
        <v>0</v>
      </c>
      <c r="H2368" s="16">
        <f t="shared" si="36"/>
        <v>0</v>
      </c>
    </row>
    <row r="2369" spans="1:8" ht="13.5" x14ac:dyDescent="0.25">
      <c r="A2369" s="11"/>
      <c r="B2369" s="10">
        <v>45750</v>
      </c>
      <c r="C2369" s="2">
        <v>5.49</v>
      </c>
      <c r="D2369" s="2">
        <v>5.49</v>
      </c>
      <c r="E2369" s="2">
        <v>253</v>
      </c>
      <c r="F2369" s="2">
        <v>5.49</v>
      </c>
      <c r="G2369" s="2">
        <v>1388.97</v>
      </c>
      <c r="H2369" s="16">
        <f t="shared" si="36"/>
        <v>7.3394495412844101E-3</v>
      </c>
    </row>
    <row r="2370" spans="1:8" ht="13.5" x14ac:dyDescent="0.25">
      <c r="A2370" s="11"/>
      <c r="B2370" s="10">
        <v>45751</v>
      </c>
      <c r="C2370" s="2">
        <v>5.55</v>
      </c>
      <c r="D2370" s="2">
        <v>5.55</v>
      </c>
      <c r="E2370" s="2">
        <v>25</v>
      </c>
      <c r="F2370" s="2">
        <v>5.55</v>
      </c>
      <c r="G2370" s="2">
        <v>138.75</v>
      </c>
      <c r="H2370" s="16">
        <f t="shared" si="36"/>
        <v>1.0928961748633809E-2</v>
      </c>
    </row>
    <row r="2371" spans="1:8" ht="13.5" x14ac:dyDescent="0.25">
      <c r="A2371" s="11"/>
      <c r="B2371" s="10">
        <v>45754</v>
      </c>
      <c r="C2371" s="2">
        <v>5.7</v>
      </c>
      <c r="D2371" s="2">
        <v>5.7</v>
      </c>
      <c r="E2371" s="2">
        <v>820</v>
      </c>
      <c r="F2371" s="2">
        <v>5.7</v>
      </c>
      <c r="G2371" s="2">
        <v>4674</v>
      </c>
      <c r="H2371" s="16">
        <f t="shared" si="36"/>
        <v>2.7027027027027091E-2</v>
      </c>
    </row>
    <row r="2372" spans="1:8" ht="13.5" x14ac:dyDescent="0.25">
      <c r="A2372" s="11"/>
      <c r="B2372" s="10">
        <v>45755</v>
      </c>
      <c r="C2372" s="2">
        <v>5.75</v>
      </c>
      <c r="D2372" s="2">
        <v>5.75</v>
      </c>
      <c r="E2372" s="2">
        <v>28</v>
      </c>
      <c r="F2372" s="2">
        <v>5.75</v>
      </c>
      <c r="G2372" s="2">
        <v>161</v>
      </c>
      <c r="H2372" s="16">
        <f t="shared" si="36"/>
        <v>8.7719298245613718E-3</v>
      </c>
    </row>
    <row r="2373" spans="1:8" ht="13.5" x14ac:dyDescent="0.25">
      <c r="A2373" s="11"/>
      <c r="B2373" s="10">
        <v>45757</v>
      </c>
      <c r="C2373" s="2">
        <v>5.85</v>
      </c>
      <c r="D2373" s="2">
        <v>5.85</v>
      </c>
      <c r="E2373" s="2">
        <v>500</v>
      </c>
      <c r="F2373" s="2">
        <v>5.85</v>
      </c>
      <c r="G2373" s="2">
        <v>2925</v>
      </c>
      <c r="H2373" s="16">
        <f t="shared" si="36"/>
        <v>1.7391304347826025E-2</v>
      </c>
    </row>
    <row r="2374" spans="1:8" ht="13.5" x14ac:dyDescent="0.25">
      <c r="A2374" s="11"/>
      <c r="B2374" s="10">
        <v>45758</v>
      </c>
      <c r="C2374" s="2">
        <v>6.11</v>
      </c>
      <c r="D2374" s="2">
        <v>6.11</v>
      </c>
      <c r="E2374" s="2">
        <v>15</v>
      </c>
      <c r="F2374" s="2">
        <v>6.11</v>
      </c>
      <c r="G2374" s="2">
        <v>91.65</v>
      </c>
      <c r="H2374" s="16">
        <f t="shared" si="36"/>
        <v>4.4444444444444564E-2</v>
      </c>
    </row>
    <row r="2375" spans="1:8" ht="13.5" x14ac:dyDescent="0.25">
      <c r="A2375" s="11"/>
      <c r="B2375" s="10">
        <v>45761</v>
      </c>
      <c r="C2375" s="2">
        <v>6.25</v>
      </c>
      <c r="D2375" s="2">
        <v>6.25</v>
      </c>
      <c r="E2375" s="2">
        <v>5</v>
      </c>
      <c r="F2375" s="2">
        <v>6.25</v>
      </c>
      <c r="G2375" s="2">
        <v>31.25</v>
      </c>
      <c r="H2375" s="16">
        <f t="shared" ref="H2375:H2438" si="37">(D2375-D2374)/D2374</f>
        <v>2.2913256955810094E-2</v>
      </c>
    </row>
    <row r="2376" spans="1:8" ht="13.5" x14ac:dyDescent="0.25">
      <c r="A2376" s="11"/>
      <c r="B2376" s="10">
        <v>45762</v>
      </c>
      <c r="C2376" s="2">
        <v>6.3</v>
      </c>
      <c r="D2376" s="2">
        <v>6.3</v>
      </c>
      <c r="E2376" s="2">
        <v>680</v>
      </c>
      <c r="F2376" s="2">
        <v>6.3</v>
      </c>
      <c r="G2376" s="2">
        <v>4284</v>
      </c>
      <c r="H2376" s="16">
        <f t="shared" si="37"/>
        <v>7.9999999999999724E-3</v>
      </c>
    </row>
    <row r="2377" spans="1:8" ht="13.5" x14ac:dyDescent="0.25">
      <c r="A2377" s="11"/>
      <c r="B2377" s="10">
        <v>45763</v>
      </c>
      <c r="C2377" s="2">
        <v>6.4</v>
      </c>
      <c r="D2377" s="2">
        <v>6.4</v>
      </c>
      <c r="E2377" s="2">
        <v>1220</v>
      </c>
      <c r="F2377" s="2">
        <v>6.4</v>
      </c>
      <c r="G2377" s="2">
        <v>7808</v>
      </c>
      <c r="H2377" s="16">
        <f t="shared" si="37"/>
        <v>1.5873015873015959E-2</v>
      </c>
    </row>
    <row r="2378" spans="1:8" ht="13.5" x14ac:dyDescent="0.25">
      <c r="A2378" s="11"/>
      <c r="B2378" s="10">
        <v>45764</v>
      </c>
      <c r="C2378" s="2">
        <v>6.4</v>
      </c>
      <c r="D2378" s="2">
        <v>6.4</v>
      </c>
      <c r="E2378" s="2">
        <v>0</v>
      </c>
      <c r="F2378" s="2">
        <v>0</v>
      </c>
      <c r="G2378" s="2">
        <v>0</v>
      </c>
      <c r="H2378" s="16">
        <f t="shared" si="37"/>
        <v>0</v>
      </c>
    </row>
    <row r="2379" spans="1:8" ht="13.5" x14ac:dyDescent="0.25">
      <c r="A2379" s="11"/>
      <c r="B2379" s="10">
        <v>45765</v>
      </c>
      <c r="C2379" s="2">
        <v>6.4</v>
      </c>
      <c r="D2379" s="2">
        <v>6.4</v>
      </c>
      <c r="E2379" s="2">
        <v>52</v>
      </c>
      <c r="F2379" s="2">
        <v>6.4</v>
      </c>
      <c r="G2379" s="2">
        <v>332.8</v>
      </c>
      <c r="H2379" s="16">
        <f t="shared" si="37"/>
        <v>0</v>
      </c>
    </row>
    <row r="2380" spans="1:8" ht="13.5" x14ac:dyDescent="0.25">
      <c r="A2380" s="11"/>
      <c r="B2380" s="10">
        <v>45768</v>
      </c>
      <c r="C2380" s="2">
        <v>6.4</v>
      </c>
      <c r="D2380" s="2">
        <v>6.4</v>
      </c>
      <c r="E2380" s="2">
        <v>100</v>
      </c>
      <c r="F2380" s="2">
        <v>6.4</v>
      </c>
      <c r="G2380" s="2">
        <v>640</v>
      </c>
      <c r="H2380" s="16">
        <f t="shared" si="37"/>
        <v>0</v>
      </c>
    </row>
    <row r="2381" spans="1:8" ht="13.5" x14ac:dyDescent="0.25">
      <c r="A2381" s="11"/>
      <c r="B2381" s="10">
        <v>45769</v>
      </c>
      <c r="C2381" s="2">
        <v>6.68</v>
      </c>
      <c r="D2381" s="2">
        <v>6.68</v>
      </c>
      <c r="E2381" s="2">
        <v>50</v>
      </c>
      <c r="F2381" s="2">
        <v>6.68</v>
      </c>
      <c r="G2381" s="2">
        <v>334</v>
      </c>
      <c r="H2381" s="16">
        <f t="shared" si="37"/>
        <v>4.37499999999999E-2</v>
      </c>
    </row>
    <row r="2382" spans="1:8" ht="13.5" x14ac:dyDescent="0.25">
      <c r="A2382" s="11"/>
      <c r="B2382" s="10">
        <v>45770</v>
      </c>
      <c r="C2382" s="2">
        <v>6.68</v>
      </c>
      <c r="D2382" s="2">
        <v>6.68</v>
      </c>
      <c r="E2382" s="2">
        <v>0</v>
      </c>
      <c r="F2382" s="2">
        <v>0</v>
      </c>
      <c r="G2382" s="2">
        <v>0</v>
      </c>
      <c r="H2382" s="16">
        <f t="shared" si="37"/>
        <v>0</v>
      </c>
    </row>
    <row r="2383" spans="1:8" ht="13.5" x14ac:dyDescent="0.25">
      <c r="A2383" s="11"/>
      <c r="B2383" s="10">
        <v>45771</v>
      </c>
      <c r="C2383" s="2">
        <v>6.5</v>
      </c>
      <c r="D2383" s="2">
        <v>6.5</v>
      </c>
      <c r="E2383" s="2">
        <v>200</v>
      </c>
      <c r="F2383" s="2">
        <v>6.5</v>
      </c>
      <c r="G2383" s="2">
        <v>1300</v>
      </c>
      <c r="H2383" s="16">
        <f t="shared" si="37"/>
        <v>-2.6946107784431097E-2</v>
      </c>
    </row>
    <row r="2384" spans="1:8" ht="13.5" x14ac:dyDescent="0.25">
      <c r="A2384" s="11"/>
      <c r="B2384" s="10">
        <v>45772</v>
      </c>
      <c r="C2384" s="2">
        <v>6.4</v>
      </c>
      <c r="D2384" s="2">
        <v>6.4</v>
      </c>
      <c r="E2384" s="2">
        <v>200</v>
      </c>
      <c r="F2384" s="2">
        <v>6.4</v>
      </c>
      <c r="G2384" s="2">
        <v>1280</v>
      </c>
      <c r="H2384" s="16">
        <f t="shared" si="37"/>
        <v>-1.538461538461533E-2</v>
      </c>
    </row>
    <row r="2385" spans="1:8" ht="13.5" x14ac:dyDescent="0.25">
      <c r="A2385" s="11"/>
      <c r="B2385" s="10">
        <v>45775</v>
      </c>
      <c r="C2385" s="2">
        <v>6.4</v>
      </c>
      <c r="D2385" s="2">
        <v>6.4</v>
      </c>
      <c r="E2385" s="2">
        <v>0</v>
      </c>
      <c r="F2385" s="2">
        <v>0</v>
      </c>
      <c r="G2385" s="2">
        <v>0</v>
      </c>
      <c r="H2385" s="16">
        <f t="shared" si="37"/>
        <v>0</v>
      </c>
    </row>
    <row r="2386" spans="1:8" ht="13.5" x14ac:dyDescent="0.25">
      <c r="A2386" s="11"/>
      <c r="B2386" s="10">
        <v>45776</v>
      </c>
      <c r="C2386" s="2">
        <v>6.4</v>
      </c>
      <c r="D2386" s="2">
        <v>6.4</v>
      </c>
      <c r="E2386" s="2">
        <v>5</v>
      </c>
      <c r="F2386" s="2">
        <v>6.4</v>
      </c>
      <c r="G2386" s="2">
        <v>32</v>
      </c>
      <c r="H2386" s="16">
        <f t="shared" si="37"/>
        <v>0</v>
      </c>
    </row>
    <row r="2387" spans="1:8" ht="13.5" x14ac:dyDescent="0.25">
      <c r="A2387" s="11"/>
      <c r="B2387" s="10">
        <v>45777</v>
      </c>
      <c r="C2387" s="2">
        <v>6.12</v>
      </c>
      <c r="D2387" s="2">
        <v>6.12</v>
      </c>
      <c r="E2387" s="2">
        <v>0</v>
      </c>
      <c r="F2387" s="2">
        <v>0</v>
      </c>
      <c r="G2387" s="2">
        <v>0</v>
      </c>
      <c r="H2387" s="16">
        <f t="shared" si="37"/>
        <v>-4.3750000000000039E-2</v>
      </c>
    </row>
    <row r="2388" spans="1:8" ht="13.5" x14ac:dyDescent="0.25">
      <c r="A2388" s="11"/>
      <c r="B2388" s="10">
        <v>45779</v>
      </c>
      <c r="C2388" s="2">
        <v>6</v>
      </c>
      <c r="D2388" s="2">
        <v>6</v>
      </c>
      <c r="E2388" s="2">
        <v>18</v>
      </c>
      <c r="F2388" s="2">
        <v>6</v>
      </c>
      <c r="G2388" s="2">
        <v>108</v>
      </c>
      <c r="H2388" s="16">
        <f t="shared" si="37"/>
        <v>-1.9607843137254919E-2</v>
      </c>
    </row>
    <row r="2389" spans="1:8" ht="13.5" x14ac:dyDescent="0.25">
      <c r="A2389" s="11"/>
      <c r="B2389" s="10">
        <v>45782</v>
      </c>
      <c r="C2389" s="2">
        <v>6</v>
      </c>
      <c r="D2389" s="2">
        <v>6</v>
      </c>
      <c r="E2389" s="2">
        <v>6</v>
      </c>
      <c r="F2389" s="2">
        <v>6</v>
      </c>
      <c r="G2389" s="2">
        <v>36</v>
      </c>
      <c r="H2389" s="16">
        <f t="shared" si="37"/>
        <v>0</v>
      </c>
    </row>
    <row r="2390" spans="1:8" ht="13.5" x14ac:dyDescent="0.25">
      <c r="A2390" s="11"/>
      <c r="B2390" s="10">
        <v>45783</v>
      </c>
      <c r="C2390" s="2">
        <v>5.8</v>
      </c>
      <c r="D2390" s="2">
        <v>5.8</v>
      </c>
      <c r="E2390" s="2">
        <v>130</v>
      </c>
      <c r="F2390" s="2">
        <v>5.8</v>
      </c>
      <c r="G2390" s="2">
        <v>754</v>
      </c>
      <c r="H2390" s="16">
        <f t="shared" si="37"/>
        <v>-3.3333333333333361E-2</v>
      </c>
    </row>
    <row r="2391" spans="1:8" ht="13.5" x14ac:dyDescent="0.25">
      <c r="A2391" s="11"/>
      <c r="B2391" s="10">
        <v>45784</v>
      </c>
      <c r="C2391" s="2">
        <v>5.8</v>
      </c>
      <c r="D2391" s="2">
        <v>5.8</v>
      </c>
      <c r="E2391" s="2">
        <v>158</v>
      </c>
      <c r="F2391" s="2">
        <v>5.8</v>
      </c>
      <c r="G2391" s="2">
        <v>916.4</v>
      </c>
      <c r="H2391" s="16">
        <f t="shared" si="37"/>
        <v>0</v>
      </c>
    </row>
    <row r="2392" spans="1:8" ht="13.5" x14ac:dyDescent="0.25">
      <c r="A2392" s="11"/>
      <c r="B2392" s="10">
        <v>45785</v>
      </c>
      <c r="C2392" s="2">
        <v>5.8</v>
      </c>
      <c r="D2392" s="2">
        <v>5.8</v>
      </c>
      <c r="E2392" s="2">
        <v>16</v>
      </c>
      <c r="F2392" s="2">
        <v>5.8</v>
      </c>
      <c r="G2392" s="2">
        <v>92.8</v>
      </c>
      <c r="H2392" s="16">
        <f t="shared" si="37"/>
        <v>0</v>
      </c>
    </row>
    <row r="2393" spans="1:8" ht="13.5" x14ac:dyDescent="0.25">
      <c r="A2393" s="11"/>
      <c r="B2393" s="10">
        <v>45786</v>
      </c>
      <c r="C2393" s="2">
        <v>5.8</v>
      </c>
      <c r="D2393" s="2">
        <v>5.8</v>
      </c>
      <c r="E2393" s="2">
        <v>116</v>
      </c>
      <c r="F2393" s="2">
        <v>5.8</v>
      </c>
      <c r="G2393" s="2">
        <v>672.8</v>
      </c>
      <c r="H2393" s="16">
        <f t="shared" si="37"/>
        <v>0</v>
      </c>
    </row>
    <row r="2394" spans="1:8" ht="13.5" x14ac:dyDescent="0.25">
      <c r="A2394" s="11"/>
      <c r="B2394" s="10">
        <v>45789</v>
      </c>
      <c r="C2394" s="2">
        <v>5.8</v>
      </c>
      <c r="D2394" s="2">
        <v>5.8</v>
      </c>
      <c r="E2394" s="2">
        <v>1</v>
      </c>
      <c r="F2394" s="2">
        <v>5.8</v>
      </c>
      <c r="G2394" s="2">
        <v>5.8</v>
      </c>
      <c r="H2394" s="16">
        <f t="shared" si="37"/>
        <v>0</v>
      </c>
    </row>
    <row r="2395" spans="1:8" ht="13.5" x14ac:dyDescent="0.25">
      <c r="A2395" s="11"/>
      <c r="B2395" s="10">
        <v>45790</v>
      </c>
      <c r="C2395" s="2">
        <v>5.82</v>
      </c>
      <c r="D2395" s="2">
        <v>5.82</v>
      </c>
      <c r="E2395" s="2">
        <v>5</v>
      </c>
      <c r="F2395" s="2">
        <v>5.82</v>
      </c>
      <c r="G2395" s="2">
        <v>29.1</v>
      </c>
      <c r="H2395" s="16">
        <f t="shared" si="37"/>
        <v>3.4482758620690453E-3</v>
      </c>
    </row>
    <row r="2396" spans="1:8" ht="13.5" x14ac:dyDescent="0.25">
      <c r="A2396" s="11"/>
      <c r="B2396" s="10">
        <v>45791</v>
      </c>
      <c r="C2396" s="2">
        <v>5.82</v>
      </c>
      <c r="D2396" s="2">
        <v>5.82</v>
      </c>
      <c r="E2396" s="2">
        <v>0</v>
      </c>
      <c r="F2396" s="2">
        <v>0</v>
      </c>
      <c r="G2396" s="2">
        <v>0</v>
      </c>
      <c r="H2396" s="16">
        <f t="shared" si="37"/>
        <v>0</v>
      </c>
    </row>
    <row r="2397" spans="1:8" ht="13.5" x14ac:dyDescent="0.25">
      <c r="A2397" s="11"/>
      <c r="B2397" s="10">
        <v>45792</v>
      </c>
      <c r="C2397" s="2">
        <v>5.6</v>
      </c>
      <c r="D2397" s="2">
        <v>5.6</v>
      </c>
      <c r="E2397" s="2">
        <v>82</v>
      </c>
      <c r="F2397" s="2">
        <v>5.6</v>
      </c>
      <c r="G2397" s="2">
        <v>459.2</v>
      </c>
      <c r="H2397" s="16">
        <f t="shared" si="37"/>
        <v>-3.7800687285223476E-2</v>
      </c>
    </row>
    <row r="2398" spans="1:8" ht="13.5" x14ac:dyDescent="0.25">
      <c r="A2398" s="11"/>
      <c r="B2398" s="10">
        <v>45793</v>
      </c>
      <c r="C2398" s="2">
        <v>5.6</v>
      </c>
      <c r="D2398" s="2">
        <v>5.6</v>
      </c>
      <c r="E2398" s="2">
        <v>0</v>
      </c>
      <c r="F2398" s="2">
        <v>0</v>
      </c>
      <c r="G2398" s="2">
        <v>0</v>
      </c>
      <c r="H2398" s="16">
        <f t="shared" si="37"/>
        <v>0</v>
      </c>
    </row>
    <row r="2399" spans="1:8" ht="13.5" x14ac:dyDescent="0.25">
      <c r="A2399" s="11"/>
      <c r="B2399" s="10">
        <v>45796</v>
      </c>
      <c r="C2399" s="2">
        <v>5.6</v>
      </c>
      <c r="D2399" s="2">
        <v>5.6</v>
      </c>
      <c r="E2399" s="2">
        <v>0</v>
      </c>
      <c r="F2399" s="2">
        <v>0</v>
      </c>
      <c r="G2399" s="2">
        <v>0</v>
      </c>
      <c r="H2399" s="16">
        <f t="shared" si="37"/>
        <v>0</v>
      </c>
    </row>
    <row r="2400" spans="1:8" ht="13.5" x14ac:dyDescent="0.25">
      <c r="A2400" s="11"/>
      <c r="B2400" s="10">
        <v>45797</v>
      </c>
      <c r="C2400" s="2">
        <v>5.6</v>
      </c>
      <c r="D2400" s="2">
        <v>5.6</v>
      </c>
      <c r="E2400" s="2">
        <v>0</v>
      </c>
      <c r="F2400" s="2">
        <v>0</v>
      </c>
      <c r="G2400" s="2">
        <v>0</v>
      </c>
      <c r="H2400" s="16">
        <f t="shared" si="37"/>
        <v>0</v>
      </c>
    </row>
    <row r="2401" spans="1:8" ht="13.5" x14ac:dyDescent="0.25">
      <c r="A2401" s="11"/>
      <c r="B2401" s="10">
        <v>45798</v>
      </c>
      <c r="C2401" s="2">
        <v>5.6</v>
      </c>
      <c r="D2401" s="2">
        <v>5.6</v>
      </c>
      <c r="E2401" s="2">
        <v>11</v>
      </c>
      <c r="F2401" s="2">
        <v>5.6</v>
      </c>
      <c r="G2401" s="2">
        <v>61.6</v>
      </c>
      <c r="H2401" s="16">
        <f t="shared" si="37"/>
        <v>0</v>
      </c>
    </row>
    <row r="2402" spans="1:8" ht="13.5" x14ac:dyDescent="0.25">
      <c r="A2402" s="11"/>
      <c r="B2402" s="10">
        <v>45799</v>
      </c>
      <c r="C2402" s="2">
        <v>5.6</v>
      </c>
      <c r="D2402" s="2">
        <v>5.6</v>
      </c>
      <c r="E2402" s="2">
        <v>1</v>
      </c>
      <c r="F2402" s="2">
        <v>5.6</v>
      </c>
      <c r="G2402" s="2">
        <v>5.6</v>
      </c>
      <c r="H2402" s="16">
        <f t="shared" si="37"/>
        <v>0</v>
      </c>
    </row>
    <row r="2403" spans="1:8" ht="13.5" x14ac:dyDescent="0.25">
      <c r="A2403" s="11"/>
      <c r="B2403" s="10">
        <v>45800</v>
      </c>
      <c r="C2403" s="2">
        <v>5.6</v>
      </c>
      <c r="D2403" s="2">
        <v>5.6</v>
      </c>
      <c r="E2403" s="2">
        <v>11</v>
      </c>
      <c r="F2403" s="2">
        <v>5.6</v>
      </c>
      <c r="G2403" s="2">
        <v>61.6</v>
      </c>
      <c r="H2403" s="16">
        <f t="shared" si="37"/>
        <v>0</v>
      </c>
    </row>
    <row r="2404" spans="1:8" ht="13.5" x14ac:dyDescent="0.25">
      <c r="A2404" s="11"/>
      <c r="B2404" s="10">
        <v>45803</v>
      </c>
      <c r="C2404" s="2">
        <v>5.6</v>
      </c>
      <c r="D2404" s="2">
        <v>5.6</v>
      </c>
      <c r="E2404" s="2">
        <v>1</v>
      </c>
      <c r="F2404" s="2">
        <v>5.6</v>
      </c>
      <c r="G2404" s="2">
        <v>5.6</v>
      </c>
      <c r="H2404" s="16">
        <f t="shared" si="37"/>
        <v>0</v>
      </c>
    </row>
    <row r="2405" spans="1:8" ht="13.5" x14ac:dyDescent="0.25">
      <c r="A2405" s="11"/>
      <c r="B2405" s="10">
        <v>45804</v>
      </c>
      <c r="C2405" s="2">
        <v>5.51</v>
      </c>
      <c r="D2405" s="2">
        <v>5.51</v>
      </c>
      <c r="E2405" s="2">
        <v>14</v>
      </c>
      <c r="F2405" s="2">
        <v>5.51</v>
      </c>
      <c r="G2405" s="2">
        <v>77.14</v>
      </c>
      <c r="H2405" s="16">
        <f t="shared" si="37"/>
        <v>-1.6071428571428546E-2</v>
      </c>
    </row>
    <row r="2406" spans="1:8" ht="13.5" x14ac:dyDescent="0.25">
      <c r="A2406" s="11"/>
      <c r="B2406" s="10">
        <v>45805</v>
      </c>
      <c r="C2406" s="2">
        <v>5.51</v>
      </c>
      <c r="D2406" s="2">
        <v>5.51</v>
      </c>
      <c r="E2406" s="2">
        <v>0</v>
      </c>
      <c r="F2406" s="2">
        <v>0</v>
      </c>
      <c r="G2406" s="2">
        <v>0</v>
      </c>
      <c r="H2406" s="16">
        <f t="shared" si="37"/>
        <v>0</v>
      </c>
    </row>
    <row r="2407" spans="1:8" ht="13.5" x14ac:dyDescent="0.25">
      <c r="A2407" s="11"/>
      <c r="B2407" s="10">
        <v>45806</v>
      </c>
      <c r="C2407" s="2">
        <v>5.51</v>
      </c>
      <c r="D2407" s="2">
        <v>5.51</v>
      </c>
      <c r="E2407" s="2">
        <v>0</v>
      </c>
      <c r="F2407" s="2">
        <v>0</v>
      </c>
      <c r="G2407" s="2">
        <v>0</v>
      </c>
      <c r="H2407" s="16">
        <f t="shared" si="37"/>
        <v>0</v>
      </c>
    </row>
    <row r="2408" spans="1:8" ht="13.5" x14ac:dyDescent="0.25">
      <c r="A2408" s="11"/>
      <c r="B2408" s="10">
        <v>45807</v>
      </c>
      <c r="C2408" s="2">
        <v>5.51</v>
      </c>
      <c r="D2408" s="2">
        <v>5.51</v>
      </c>
      <c r="E2408" s="2">
        <v>20</v>
      </c>
      <c r="F2408" s="2">
        <v>5.51</v>
      </c>
      <c r="G2408" s="2">
        <v>110.2</v>
      </c>
      <c r="H2408" s="16">
        <f t="shared" si="37"/>
        <v>0</v>
      </c>
    </row>
    <row r="2409" spans="1:8" ht="13.5" x14ac:dyDescent="0.25">
      <c r="A2409" s="11"/>
      <c r="B2409" s="10">
        <v>45810</v>
      </c>
      <c r="C2409" s="2">
        <v>5.51</v>
      </c>
      <c r="D2409" s="2">
        <v>5.51</v>
      </c>
      <c r="E2409" s="2">
        <v>380</v>
      </c>
      <c r="F2409" s="2">
        <v>5.51</v>
      </c>
      <c r="G2409" s="2">
        <v>2093.8000000000002</v>
      </c>
      <c r="H2409" s="16">
        <f t="shared" si="37"/>
        <v>0</v>
      </c>
    </row>
    <row r="2410" spans="1:8" ht="13.5" x14ac:dyDescent="0.25">
      <c r="A2410" s="11"/>
      <c r="B2410" s="10">
        <v>45811</v>
      </c>
      <c r="C2410" s="2">
        <v>5.51</v>
      </c>
      <c r="D2410" s="2">
        <v>5.51</v>
      </c>
      <c r="E2410" s="2">
        <v>0</v>
      </c>
      <c r="F2410" s="2">
        <v>0</v>
      </c>
      <c r="G2410" s="2">
        <v>0</v>
      </c>
      <c r="H2410" s="16">
        <f t="shared" si="37"/>
        <v>0</v>
      </c>
    </row>
    <row r="2411" spans="1:8" ht="13.5" x14ac:dyDescent="0.25">
      <c r="A2411" s="11"/>
      <c r="B2411" s="10">
        <v>45812</v>
      </c>
      <c r="C2411" s="2">
        <v>5.51</v>
      </c>
      <c r="D2411" s="2">
        <v>5.51</v>
      </c>
      <c r="E2411" s="2">
        <v>0</v>
      </c>
      <c r="F2411" s="2">
        <v>0</v>
      </c>
      <c r="G2411" s="2">
        <v>0</v>
      </c>
      <c r="H2411" s="16">
        <f t="shared" si="37"/>
        <v>0</v>
      </c>
    </row>
    <row r="2412" spans="1:8" ht="13.5" x14ac:dyDescent="0.25">
      <c r="A2412" s="11"/>
      <c r="B2412" s="10">
        <v>45813</v>
      </c>
      <c r="C2412" s="2">
        <v>5.51</v>
      </c>
      <c r="D2412" s="2">
        <v>5.51</v>
      </c>
      <c r="E2412" s="2">
        <v>0</v>
      </c>
      <c r="F2412" s="2">
        <v>0</v>
      </c>
      <c r="G2412" s="2">
        <v>0</v>
      </c>
      <c r="H2412" s="16">
        <f t="shared" si="37"/>
        <v>0</v>
      </c>
    </row>
    <row r="2413" spans="1:8" ht="13.5" x14ac:dyDescent="0.25">
      <c r="A2413" s="11"/>
      <c r="B2413" s="10">
        <v>45817</v>
      </c>
      <c r="C2413" s="2">
        <v>5.75</v>
      </c>
      <c r="D2413" s="2">
        <v>5.75</v>
      </c>
      <c r="E2413" s="2">
        <v>6</v>
      </c>
      <c r="F2413" s="2">
        <v>5.75</v>
      </c>
      <c r="G2413" s="2">
        <v>34.5</v>
      </c>
      <c r="H2413" s="16">
        <f t="shared" si="37"/>
        <v>4.3557168784029078E-2</v>
      </c>
    </row>
    <row r="2414" spans="1:8" ht="13.5" x14ac:dyDescent="0.25">
      <c r="A2414" s="11"/>
      <c r="B2414" s="10">
        <v>45818</v>
      </c>
      <c r="C2414" s="2">
        <v>5.75</v>
      </c>
      <c r="D2414" s="2">
        <v>5.75</v>
      </c>
      <c r="E2414" s="2">
        <v>0</v>
      </c>
      <c r="F2414" s="2">
        <v>0</v>
      </c>
      <c r="G2414" s="2">
        <v>0</v>
      </c>
      <c r="H2414" s="16">
        <f t="shared" si="37"/>
        <v>0</v>
      </c>
    </row>
    <row r="2415" spans="1:8" ht="13.5" x14ac:dyDescent="0.25">
      <c r="A2415" s="11"/>
      <c r="B2415" s="10">
        <v>45819</v>
      </c>
      <c r="C2415" s="2">
        <v>5.5</v>
      </c>
      <c r="D2415" s="2">
        <v>5.5</v>
      </c>
      <c r="E2415" s="2">
        <v>0</v>
      </c>
      <c r="F2415" s="2">
        <v>0</v>
      </c>
      <c r="G2415" s="2">
        <v>0</v>
      </c>
      <c r="H2415" s="16">
        <f t="shared" si="37"/>
        <v>-4.3478260869565216E-2</v>
      </c>
    </row>
    <row r="2416" spans="1:8" ht="13.5" x14ac:dyDescent="0.25">
      <c r="A2416" s="11"/>
      <c r="B2416" s="10">
        <v>45820</v>
      </c>
      <c r="C2416" s="2">
        <v>5.26</v>
      </c>
      <c r="D2416" s="2">
        <v>5.26</v>
      </c>
      <c r="E2416" s="2">
        <v>0</v>
      </c>
      <c r="F2416" s="2">
        <v>0</v>
      </c>
      <c r="G2416" s="2">
        <v>0</v>
      </c>
      <c r="H2416" s="16">
        <f t="shared" si="37"/>
        <v>-4.3636363636363674E-2</v>
      </c>
    </row>
    <row r="2417" spans="1:8" ht="13.5" x14ac:dyDescent="0.25">
      <c r="A2417" s="11"/>
      <c r="B2417" s="10">
        <v>45821</v>
      </c>
      <c r="C2417" s="2">
        <v>5.03</v>
      </c>
      <c r="D2417" s="2">
        <v>5.03</v>
      </c>
      <c r="E2417" s="2">
        <v>0</v>
      </c>
      <c r="F2417" s="2">
        <v>0</v>
      </c>
      <c r="G2417" s="2">
        <v>0</v>
      </c>
      <c r="H2417" s="16">
        <f t="shared" si="37"/>
        <v>-4.3726235741444783E-2</v>
      </c>
    </row>
    <row r="2418" spans="1:8" ht="13.5" x14ac:dyDescent="0.25">
      <c r="A2418" s="11"/>
      <c r="B2418" s="10">
        <v>45824</v>
      </c>
      <c r="C2418" s="2">
        <v>4.8099999999999996</v>
      </c>
      <c r="D2418" s="2">
        <v>4.8099999999999996</v>
      </c>
      <c r="E2418" s="2">
        <v>0</v>
      </c>
      <c r="F2418" s="2">
        <v>0</v>
      </c>
      <c r="G2418" s="2">
        <v>0</v>
      </c>
      <c r="H2418" s="16">
        <f t="shared" si="37"/>
        <v>-4.3737574552684025E-2</v>
      </c>
    </row>
    <row r="2419" spans="1:8" ht="13.5" x14ac:dyDescent="0.25">
      <c r="A2419" s="11"/>
      <c r="B2419" s="10">
        <v>45825</v>
      </c>
      <c r="C2419" s="2">
        <v>4.8</v>
      </c>
      <c r="D2419" s="2">
        <v>4.8</v>
      </c>
      <c r="E2419" s="2">
        <v>25</v>
      </c>
      <c r="F2419" s="2">
        <v>4.8</v>
      </c>
      <c r="G2419" s="2">
        <v>120</v>
      </c>
      <c r="H2419" s="16">
        <f t="shared" si="37"/>
        <v>-2.0790020790020349E-3</v>
      </c>
    </row>
    <row r="2420" spans="1:8" ht="13.5" x14ac:dyDescent="0.25">
      <c r="A2420" s="11"/>
      <c r="B2420" s="10">
        <v>45826</v>
      </c>
      <c r="C2420" s="2">
        <v>4.8</v>
      </c>
      <c r="D2420" s="2">
        <v>4.8</v>
      </c>
      <c r="E2420" s="2">
        <v>6</v>
      </c>
      <c r="F2420" s="2">
        <v>4.8</v>
      </c>
      <c r="G2420" s="2">
        <v>28.8</v>
      </c>
      <c r="H2420" s="16">
        <f t="shared" si="37"/>
        <v>0</v>
      </c>
    </row>
    <row r="2421" spans="1:8" ht="13.5" x14ac:dyDescent="0.25">
      <c r="A2421" s="11"/>
      <c r="B2421" s="10">
        <v>45827</v>
      </c>
      <c r="C2421" s="2">
        <v>4.8</v>
      </c>
      <c r="D2421" s="2">
        <v>4.8</v>
      </c>
      <c r="E2421" s="2">
        <v>20</v>
      </c>
      <c r="F2421" s="2">
        <v>4.8</v>
      </c>
      <c r="G2421" s="2">
        <v>96</v>
      </c>
      <c r="H2421" s="16">
        <f t="shared" si="37"/>
        <v>0</v>
      </c>
    </row>
    <row r="2422" spans="1:8" ht="13.5" x14ac:dyDescent="0.25">
      <c r="A2422" s="11"/>
      <c r="B2422" s="10">
        <v>45828</v>
      </c>
      <c r="C2422" s="2">
        <v>4.8</v>
      </c>
      <c r="D2422" s="2">
        <v>4.8</v>
      </c>
      <c r="E2422" s="2">
        <v>0</v>
      </c>
      <c r="F2422" s="2">
        <v>0</v>
      </c>
      <c r="G2422" s="2">
        <v>0</v>
      </c>
      <c r="H2422" s="16">
        <f t="shared" si="37"/>
        <v>0</v>
      </c>
    </row>
    <row r="2423" spans="1:8" ht="13.5" x14ac:dyDescent="0.25">
      <c r="A2423" s="11"/>
      <c r="B2423" s="10">
        <v>45831</v>
      </c>
      <c r="C2423" s="2">
        <v>4.8</v>
      </c>
      <c r="D2423" s="2">
        <v>4.8</v>
      </c>
      <c r="E2423" s="2">
        <v>0</v>
      </c>
      <c r="F2423" s="2">
        <v>0</v>
      </c>
      <c r="G2423" s="2">
        <v>0</v>
      </c>
      <c r="H2423" s="16">
        <f t="shared" si="37"/>
        <v>0</v>
      </c>
    </row>
    <row r="2424" spans="1:8" ht="13.5" x14ac:dyDescent="0.25">
      <c r="A2424" s="11"/>
      <c r="B2424" s="10">
        <v>45832</v>
      </c>
      <c r="C2424" s="2">
        <v>4.8</v>
      </c>
      <c r="D2424" s="2">
        <v>4.8</v>
      </c>
      <c r="E2424" s="2">
        <v>267</v>
      </c>
      <c r="F2424" s="2">
        <v>4.8</v>
      </c>
      <c r="G2424" s="2">
        <v>1281.5999999999999</v>
      </c>
      <c r="H2424" s="16">
        <f t="shared" si="37"/>
        <v>0</v>
      </c>
    </row>
    <row r="2425" spans="1:8" ht="13.5" x14ac:dyDescent="0.25">
      <c r="A2425" s="11"/>
      <c r="B2425" s="10">
        <v>45833</v>
      </c>
      <c r="C2425" s="2">
        <v>4.5999999999999996</v>
      </c>
      <c r="D2425" s="2">
        <v>4.5999999999999996</v>
      </c>
      <c r="E2425" s="2">
        <v>1000</v>
      </c>
      <c r="F2425" s="2">
        <v>4.5999999999999996</v>
      </c>
      <c r="G2425" s="2">
        <v>4600</v>
      </c>
      <c r="H2425" s="16">
        <f t="shared" si="37"/>
        <v>-4.1666666666666706E-2</v>
      </c>
    </row>
    <row r="2426" spans="1:8" ht="13.5" x14ac:dyDescent="0.25">
      <c r="A2426" s="11"/>
      <c r="B2426" s="10">
        <v>45835</v>
      </c>
      <c r="C2426" s="2">
        <v>4.4000000000000004</v>
      </c>
      <c r="D2426" s="2">
        <v>4.4000000000000004</v>
      </c>
      <c r="E2426" s="2">
        <v>0</v>
      </c>
      <c r="F2426" s="2">
        <v>0</v>
      </c>
      <c r="G2426" s="2">
        <v>0</v>
      </c>
      <c r="H2426" s="16">
        <f t="shared" si="37"/>
        <v>-4.3478260869565064E-2</v>
      </c>
    </row>
    <row r="2427" spans="1:8" ht="13.5" x14ac:dyDescent="0.25">
      <c r="A2427" s="11"/>
      <c r="B2427" s="10">
        <v>45838</v>
      </c>
      <c r="C2427" s="2">
        <v>4.21</v>
      </c>
      <c r="D2427" s="2">
        <v>4.21</v>
      </c>
      <c r="E2427" s="2">
        <v>0</v>
      </c>
      <c r="F2427" s="2">
        <v>0</v>
      </c>
      <c r="G2427" s="2">
        <v>0</v>
      </c>
      <c r="H2427" s="16">
        <f t="shared" si="37"/>
        <v>-4.3181818181818266E-2</v>
      </c>
    </row>
    <row r="2428" spans="1:8" ht="13.5" x14ac:dyDescent="0.25">
      <c r="A2428" s="11"/>
      <c r="B2428" s="10">
        <v>45839</v>
      </c>
      <c r="C2428" s="2">
        <v>4.03</v>
      </c>
      <c r="D2428" s="2">
        <v>4.03</v>
      </c>
      <c r="E2428" s="2">
        <v>0</v>
      </c>
      <c r="F2428" s="2">
        <v>0</v>
      </c>
      <c r="G2428" s="2">
        <v>0</v>
      </c>
      <c r="H2428" s="16">
        <f t="shared" si="37"/>
        <v>-4.2755344418052191E-2</v>
      </c>
    </row>
    <row r="2429" spans="1:8" ht="13.5" x14ac:dyDescent="0.25">
      <c r="A2429" s="11"/>
      <c r="B2429" s="10">
        <v>45840</v>
      </c>
      <c r="C2429" s="2">
        <v>3.85</v>
      </c>
      <c r="D2429" s="2">
        <v>3.85</v>
      </c>
      <c r="E2429" s="2">
        <v>0</v>
      </c>
      <c r="F2429" s="2">
        <v>0</v>
      </c>
      <c r="G2429" s="2">
        <v>0</v>
      </c>
      <c r="H2429" s="16">
        <f t="shared" si="37"/>
        <v>-4.4665012406947931E-2</v>
      </c>
    </row>
    <row r="2430" spans="1:8" ht="13.5" x14ac:dyDescent="0.25">
      <c r="A2430" s="11"/>
      <c r="B2430" s="10">
        <v>45841</v>
      </c>
      <c r="C2430" s="2">
        <v>3.8</v>
      </c>
      <c r="D2430" s="2">
        <v>3.8</v>
      </c>
      <c r="E2430" s="2">
        <v>116</v>
      </c>
      <c r="F2430" s="2">
        <v>3.8</v>
      </c>
      <c r="G2430" s="2">
        <v>440.8</v>
      </c>
      <c r="H2430" s="16">
        <f t="shared" si="37"/>
        <v>-1.2987012987013056E-2</v>
      </c>
    </row>
    <row r="2431" spans="1:8" ht="13.5" x14ac:dyDescent="0.25">
      <c r="A2431" s="11"/>
      <c r="B2431" s="10">
        <v>45842</v>
      </c>
      <c r="C2431" s="2">
        <v>3.8</v>
      </c>
      <c r="D2431" s="2">
        <v>3.8</v>
      </c>
      <c r="E2431" s="2">
        <v>0</v>
      </c>
      <c r="F2431" s="2">
        <v>0</v>
      </c>
      <c r="G2431" s="2">
        <v>0</v>
      </c>
      <c r="H2431" s="16">
        <f t="shared" si="37"/>
        <v>0</v>
      </c>
    </row>
    <row r="2432" spans="1:8" ht="13.5" x14ac:dyDescent="0.25">
      <c r="A2432" s="11"/>
      <c r="B2432" s="10">
        <v>45845</v>
      </c>
      <c r="C2432" s="2">
        <v>3.8</v>
      </c>
      <c r="D2432" s="2">
        <v>3.8</v>
      </c>
      <c r="E2432" s="2">
        <v>500</v>
      </c>
      <c r="F2432" s="2">
        <v>3.8</v>
      </c>
      <c r="G2432" s="2">
        <v>1900</v>
      </c>
      <c r="H2432" s="16">
        <f t="shared" si="37"/>
        <v>0</v>
      </c>
    </row>
    <row r="2433" spans="1:8" ht="13.5" x14ac:dyDescent="0.25">
      <c r="A2433" s="11"/>
      <c r="B2433" s="10">
        <v>45846</v>
      </c>
      <c r="C2433" s="2">
        <v>3.8</v>
      </c>
      <c r="D2433" s="2">
        <v>3.8</v>
      </c>
      <c r="E2433" s="2">
        <v>5</v>
      </c>
      <c r="F2433" s="2">
        <v>3.8</v>
      </c>
      <c r="G2433" s="2">
        <v>19</v>
      </c>
      <c r="H2433" s="16">
        <f t="shared" si="37"/>
        <v>0</v>
      </c>
    </row>
    <row r="2434" spans="1:8" ht="13.5" x14ac:dyDescent="0.25">
      <c r="A2434" s="11"/>
      <c r="B2434" s="10">
        <v>45847</v>
      </c>
      <c r="C2434" s="2">
        <v>3.8</v>
      </c>
      <c r="D2434" s="2">
        <v>3.8</v>
      </c>
      <c r="E2434" s="2">
        <v>0</v>
      </c>
      <c r="F2434" s="2">
        <v>0</v>
      </c>
      <c r="G2434" s="2">
        <v>0</v>
      </c>
      <c r="H2434" s="16">
        <f t="shared" si="37"/>
        <v>0</v>
      </c>
    </row>
    <row r="2435" spans="1:8" ht="13.5" x14ac:dyDescent="0.25">
      <c r="A2435" s="11"/>
      <c r="B2435" s="10">
        <v>45848</v>
      </c>
      <c r="C2435" s="2">
        <v>3.8</v>
      </c>
      <c r="D2435" s="2">
        <v>3.8</v>
      </c>
      <c r="E2435" s="2">
        <v>0</v>
      </c>
      <c r="F2435" s="2">
        <v>0</v>
      </c>
      <c r="G2435" s="2">
        <v>0</v>
      </c>
      <c r="H2435" s="16">
        <f t="shared" si="37"/>
        <v>0</v>
      </c>
    </row>
    <row r="2436" spans="1:8" ht="13.5" x14ac:dyDescent="0.25">
      <c r="A2436" s="11"/>
      <c r="B2436" s="10">
        <v>45849</v>
      </c>
      <c r="C2436" s="2">
        <v>3.8</v>
      </c>
      <c r="D2436" s="2">
        <v>3.8</v>
      </c>
      <c r="E2436" s="2">
        <v>100</v>
      </c>
      <c r="F2436" s="2">
        <v>3.8</v>
      </c>
      <c r="G2436" s="2">
        <v>380</v>
      </c>
      <c r="H2436" s="16">
        <f t="shared" si="37"/>
        <v>0</v>
      </c>
    </row>
    <row r="2437" spans="1:8" ht="13.5" x14ac:dyDescent="0.25">
      <c r="A2437" s="11"/>
      <c r="B2437" s="10">
        <v>45852</v>
      </c>
      <c r="C2437" s="2">
        <v>3.8</v>
      </c>
      <c r="D2437" s="2">
        <v>3.8</v>
      </c>
      <c r="E2437" s="2">
        <v>20</v>
      </c>
      <c r="F2437" s="2">
        <v>3.8</v>
      </c>
      <c r="G2437" s="2">
        <v>76</v>
      </c>
      <c r="H2437" s="16">
        <f t="shared" si="37"/>
        <v>0</v>
      </c>
    </row>
    <row r="2438" spans="1:8" ht="13.5" x14ac:dyDescent="0.25">
      <c r="A2438" s="11"/>
      <c r="B2438" s="10">
        <v>45853</v>
      </c>
      <c r="C2438" s="2">
        <v>3.8</v>
      </c>
      <c r="D2438" s="2">
        <v>3.8</v>
      </c>
      <c r="E2438" s="2">
        <v>0</v>
      </c>
      <c r="F2438" s="2">
        <v>0</v>
      </c>
      <c r="G2438" s="2">
        <v>0</v>
      </c>
      <c r="H2438" s="16">
        <f t="shared" si="37"/>
        <v>0</v>
      </c>
    </row>
    <row r="2439" spans="1:8" ht="13.5" x14ac:dyDescent="0.25">
      <c r="A2439" s="11"/>
      <c r="B2439" s="10">
        <v>45854</v>
      </c>
      <c r="C2439" s="2">
        <v>3.97</v>
      </c>
      <c r="D2439" s="2">
        <v>3.97</v>
      </c>
      <c r="E2439" s="2">
        <v>26</v>
      </c>
      <c r="F2439" s="2">
        <v>3.97</v>
      </c>
      <c r="G2439" s="2">
        <v>103.22</v>
      </c>
      <c r="H2439" s="16">
        <f t="shared" ref="H2439:H2502" si="38">(D2439-D2438)/D2438</f>
        <v>4.4736842105263255E-2</v>
      </c>
    </row>
    <row r="2440" spans="1:8" ht="13.5" x14ac:dyDescent="0.25">
      <c r="A2440" s="11"/>
      <c r="B2440" s="10">
        <v>45855</v>
      </c>
      <c r="C2440" s="2">
        <v>4.1399999999999997</v>
      </c>
      <c r="D2440" s="2">
        <v>4.1399999999999997</v>
      </c>
      <c r="E2440" s="2">
        <v>0</v>
      </c>
      <c r="F2440" s="2">
        <v>0</v>
      </c>
      <c r="G2440" s="2">
        <v>0</v>
      </c>
      <c r="H2440" s="16">
        <f t="shared" si="38"/>
        <v>4.2821158690176192E-2</v>
      </c>
    </row>
    <row r="2441" spans="1:8" ht="13.5" x14ac:dyDescent="0.25">
      <c r="A2441" s="11"/>
      <c r="B2441" s="10">
        <v>45856</v>
      </c>
      <c r="C2441" s="2">
        <v>4.2</v>
      </c>
      <c r="D2441" s="2">
        <v>4.2</v>
      </c>
      <c r="E2441" s="2">
        <v>22</v>
      </c>
      <c r="F2441" s="2">
        <v>4.2</v>
      </c>
      <c r="G2441" s="2">
        <v>92.4</v>
      </c>
      <c r="H2441" s="16">
        <f t="shared" si="38"/>
        <v>1.4492753623188527E-2</v>
      </c>
    </row>
    <row r="2442" spans="1:8" ht="13.5" x14ac:dyDescent="0.25">
      <c r="A2442" s="11"/>
      <c r="B2442" s="10">
        <v>45859</v>
      </c>
      <c r="C2442" s="2">
        <v>4.2</v>
      </c>
      <c r="D2442" s="2">
        <v>4.2</v>
      </c>
      <c r="E2442" s="2">
        <v>0</v>
      </c>
      <c r="F2442" s="2">
        <v>0</v>
      </c>
      <c r="G2442" s="2">
        <v>0</v>
      </c>
      <c r="H2442" s="16">
        <f t="shared" si="38"/>
        <v>0</v>
      </c>
    </row>
    <row r="2443" spans="1:8" ht="13.5" x14ac:dyDescent="0.25">
      <c r="A2443" s="11"/>
      <c r="B2443" s="10">
        <v>45860</v>
      </c>
      <c r="C2443" s="2">
        <v>4.2</v>
      </c>
      <c r="D2443" s="2">
        <v>4.2</v>
      </c>
      <c r="E2443" s="2">
        <v>0</v>
      </c>
      <c r="F2443" s="2">
        <v>0</v>
      </c>
      <c r="G2443" s="2">
        <v>0</v>
      </c>
      <c r="H2443" s="16">
        <f t="shared" si="38"/>
        <v>0</v>
      </c>
    </row>
    <row r="2444" spans="1:8" ht="13.5" x14ac:dyDescent="0.25">
      <c r="A2444" s="11"/>
      <c r="B2444" s="10">
        <v>45861</v>
      </c>
      <c r="C2444" s="2">
        <v>4.2</v>
      </c>
      <c r="D2444" s="2">
        <v>4.2</v>
      </c>
      <c r="E2444" s="2">
        <v>0</v>
      </c>
      <c r="F2444" s="2">
        <v>0</v>
      </c>
      <c r="G2444" s="2">
        <v>0</v>
      </c>
      <c r="H2444" s="16">
        <f t="shared" si="38"/>
        <v>0</v>
      </c>
    </row>
    <row r="2445" spans="1:8" ht="13.5" x14ac:dyDescent="0.25">
      <c r="A2445" s="11"/>
      <c r="B2445" s="10">
        <v>45862</v>
      </c>
      <c r="C2445" s="2">
        <v>4.2</v>
      </c>
      <c r="D2445" s="2">
        <v>4.2</v>
      </c>
      <c r="E2445" s="2">
        <v>0</v>
      </c>
      <c r="F2445" s="2">
        <v>0</v>
      </c>
      <c r="G2445" s="2">
        <v>0</v>
      </c>
      <c r="H2445" s="16">
        <f t="shared" si="38"/>
        <v>0</v>
      </c>
    </row>
    <row r="2446" spans="1:8" ht="13.5" x14ac:dyDescent="0.25">
      <c r="A2446" s="11"/>
      <c r="B2446" s="10">
        <v>45866</v>
      </c>
      <c r="C2446" s="2">
        <v>4.2</v>
      </c>
      <c r="D2446" s="2">
        <v>4.2</v>
      </c>
      <c r="E2446" s="2">
        <v>0</v>
      </c>
      <c r="F2446" s="2">
        <v>0</v>
      </c>
      <c r="G2446" s="2">
        <v>0</v>
      </c>
      <c r="H2446" s="16">
        <f t="shared" si="38"/>
        <v>0</v>
      </c>
    </row>
    <row r="2447" spans="1:8" ht="13.5" x14ac:dyDescent="0.25">
      <c r="A2447" s="11"/>
      <c r="B2447" s="10">
        <v>45867</v>
      </c>
      <c r="C2447" s="2">
        <v>4.2</v>
      </c>
      <c r="D2447" s="2">
        <v>4.2</v>
      </c>
      <c r="E2447" s="2">
        <v>0</v>
      </c>
      <c r="F2447" s="2">
        <v>0</v>
      </c>
      <c r="G2447" s="2">
        <v>0</v>
      </c>
      <c r="H2447" s="16">
        <f t="shared" si="38"/>
        <v>0</v>
      </c>
    </row>
    <row r="2448" spans="1:8" ht="13.5" x14ac:dyDescent="0.25">
      <c r="A2448" s="11"/>
      <c r="B2448" s="10">
        <v>45868</v>
      </c>
      <c r="C2448" s="2">
        <v>4.2</v>
      </c>
      <c r="D2448" s="2">
        <v>4.2</v>
      </c>
      <c r="E2448" s="2">
        <v>0</v>
      </c>
      <c r="F2448" s="2">
        <v>0</v>
      </c>
      <c r="G2448" s="2">
        <v>0</v>
      </c>
      <c r="H2448" s="16">
        <f t="shared" si="38"/>
        <v>0</v>
      </c>
    </row>
    <row r="2449" spans="1:8" ht="13.5" x14ac:dyDescent="0.25">
      <c r="A2449" s="11"/>
      <c r="B2449" s="10">
        <v>45869</v>
      </c>
      <c r="C2449" s="2">
        <v>4.2</v>
      </c>
      <c r="D2449" s="2">
        <v>4.2</v>
      </c>
      <c r="E2449" s="2">
        <v>0</v>
      </c>
      <c r="F2449" s="2">
        <v>0</v>
      </c>
      <c r="G2449" s="2">
        <v>0</v>
      </c>
      <c r="H2449" s="16">
        <f t="shared" si="38"/>
        <v>0</v>
      </c>
    </row>
    <row r="2450" spans="1:8" ht="13.5" x14ac:dyDescent="0.25">
      <c r="A2450" s="11"/>
      <c r="B2450" s="10">
        <v>45870</v>
      </c>
      <c r="C2450" s="2">
        <v>4.2</v>
      </c>
      <c r="D2450" s="2">
        <v>4.2</v>
      </c>
      <c r="E2450" s="2">
        <v>0</v>
      </c>
      <c r="F2450" s="2">
        <v>0</v>
      </c>
      <c r="G2450" s="2">
        <v>0</v>
      </c>
      <c r="H2450" s="16">
        <f t="shared" si="38"/>
        <v>0</v>
      </c>
    </row>
    <row r="2451" spans="1:8" ht="13.5" x14ac:dyDescent="0.25">
      <c r="A2451" s="11"/>
      <c r="B2451" s="10">
        <v>45873</v>
      </c>
      <c r="C2451" s="2">
        <v>4.2</v>
      </c>
      <c r="D2451" s="2">
        <v>4.2</v>
      </c>
      <c r="E2451" s="2">
        <v>0</v>
      </c>
      <c r="F2451" s="2">
        <v>0</v>
      </c>
      <c r="G2451" s="2">
        <v>0</v>
      </c>
      <c r="H2451" s="16">
        <f t="shared" si="38"/>
        <v>0</v>
      </c>
    </row>
    <row r="2452" spans="1:8" ht="13.5" x14ac:dyDescent="0.25">
      <c r="A2452" s="11"/>
      <c r="B2452" s="10">
        <v>45874</v>
      </c>
      <c r="C2452" s="2">
        <v>4.2</v>
      </c>
      <c r="D2452" s="2">
        <v>4.2</v>
      </c>
      <c r="E2452" s="2">
        <v>0</v>
      </c>
      <c r="F2452" s="2">
        <v>0</v>
      </c>
      <c r="G2452" s="2">
        <v>0</v>
      </c>
      <c r="H2452" s="16">
        <f t="shared" si="38"/>
        <v>0</v>
      </c>
    </row>
    <row r="2453" spans="1:8" ht="13.5" x14ac:dyDescent="0.25">
      <c r="A2453" s="11"/>
      <c r="B2453" s="10">
        <v>45875</v>
      </c>
      <c r="C2453" s="2">
        <v>4.2</v>
      </c>
      <c r="D2453" s="2">
        <v>4.2</v>
      </c>
      <c r="E2453" s="2">
        <v>350</v>
      </c>
      <c r="F2453" s="2">
        <v>4.2</v>
      </c>
      <c r="G2453" s="2">
        <v>1470</v>
      </c>
      <c r="H2453" s="16">
        <f t="shared" si="38"/>
        <v>0</v>
      </c>
    </row>
    <row r="2454" spans="1:8" ht="13.5" x14ac:dyDescent="0.25">
      <c r="A2454" s="11"/>
      <c r="B2454" s="10">
        <v>45876</v>
      </c>
      <c r="C2454" s="2">
        <v>4.2</v>
      </c>
      <c r="D2454" s="2">
        <v>4.2</v>
      </c>
      <c r="E2454" s="2">
        <v>0</v>
      </c>
      <c r="F2454" s="2">
        <v>0</v>
      </c>
      <c r="G2454" s="2">
        <v>0</v>
      </c>
      <c r="H2454" s="16">
        <f t="shared" si="38"/>
        <v>0</v>
      </c>
    </row>
    <row r="2455" spans="1:8" ht="13.5" x14ac:dyDescent="0.25">
      <c r="A2455" s="11"/>
      <c r="B2455" s="10">
        <v>45877</v>
      </c>
      <c r="C2455" s="2">
        <v>4.2</v>
      </c>
      <c r="D2455" s="2">
        <v>4.2</v>
      </c>
      <c r="E2455" s="2">
        <v>0</v>
      </c>
      <c r="F2455" s="2">
        <v>0</v>
      </c>
      <c r="G2455" s="2">
        <v>0</v>
      </c>
      <c r="H2455" s="16">
        <f t="shared" si="38"/>
        <v>0</v>
      </c>
    </row>
    <row r="2456" spans="1:8" ht="13.5" x14ac:dyDescent="0.25">
      <c r="A2456" s="11"/>
      <c r="B2456" s="10">
        <v>45880</v>
      </c>
      <c r="C2456" s="2">
        <v>4.2</v>
      </c>
      <c r="D2456" s="2">
        <v>4.2</v>
      </c>
      <c r="E2456" s="2">
        <v>0</v>
      </c>
      <c r="F2456" s="2">
        <v>0</v>
      </c>
      <c r="G2456" s="2">
        <v>0</v>
      </c>
      <c r="H2456" s="16">
        <f t="shared" si="38"/>
        <v>0</v>
      </c>
    </row>
    <row r="2457" spans="1:8" ht="13.5" x14ac:dyDescent="0.25">
      <c r="A2457" s="11"/>
      <c r="B2457" s="10">
        <v>45881</v>
      </c>
      <c r="C2457" s="2">
        <v>4.2</v>
      </c>
      <c r="D2457" s="2">
        <v>4.2</v>
      </c>
      <c r="E2457" s="2">
        <v>0</v>
      </c>
      <c r="F2457" s="2">
        <v>0</v>
      </c>
      <c r="G2457" s="2">
        <v>0</v>
      </c>
      <c r="H2457" s="16">
        <f t="shared" si="38"/>
        <v>0</v>
      </c>
    </row>
    <row r="2458" spans="1:8" ht="13.5" x14ac:dyDescent="0.25">
      <c r="A2458" s="11"/>
      <c r="B2458" s="10">
        <v>45883</v>
      </c>
      <c r="C2458" s="2">
        <v>4.2</v>
      </c>
      <c r="D2458" s="2">
        <v>4.2</v>
      </c>
      <c r="E2458" s="2">
        <v>0</v>
      </c>
      <c r="F2458" s="2">
        <v>0</v>
      </c>
      <c r="G2458" s="2">
        <v>0</v>
      </c>
      <c r="H2458" s="16">
        <f t="shared" si="38"/>
        <v>0</v>
      </c>
    </row>
    <row r="2459" spans="1:8" ht="13.5" x14ac:dyDescent="0.25">
      <c r="A2459" s="11"/>
      <c r="B2459" s="10">
        <v>45884</v>
      </c>
      <c r="C2459" s="2">
        <v>4.2</v>
      </c>
      <c r="D2459" s="2">
        <v>4.2</v>
      </c>
      <c r="E2459" s="2">
        <v>0</v>
      </c>
      <c r="F2459" s="2">
        <v>0</v>
      </c>
      <c r="G2459" s="2">
        <v>0</v>
      </c>
      <c r="H2459" s="16">
        <f t="shared" si="38"/>
        <v>0</v>
      </c>
    </row>
    <row r="2460" spans="1:8" ht="13.5" x14ac:dyDescent="0.25">
      <c r="A2460" s="11"/>
      <c r="B2460" s="10">
        <v>45887</v>
      </c>
      <c r="C2460" s="2">
        <v>4.2</v>
      </c>
      <c r="D2460" s="2">
        <v>4.2</v>
      </c>
      <c r="E2460" s="2">
        <v>0</v>
      </c>
      <c r="F2460" s="2">
        <v>0</v>
      </c>
      <c r="G2460" s="2">
        <v>0</v>
      </c>
      <c r="H2460" s="16">
        <f t="shared" si="38"/>
        <v>0</v>
      </c>
    </row>
    <row r="2461" spans="1:8" ht="13.5" x14ac:dyDescent="0.25">
      <c r="A2461" s="11"/>
      <c r="B2461" s="10">
        <v>45888</v>
      </c>
      <c r="C2461" s="2">
        <v>4.2</v>
      </c>
      <c r="D2461" s="2">
        <v>4.2</v>
      </c>
      <c r="E2461" s="2">
        <v>0</v>
      </c>
      <c r="F2461" s="2">
        <v>0</v>
      </c>
      <c r="G2461" s="2">
        <v>0</v>
      </c>
      <c r="H2461" s="16">
        <f t="shared" si="38"/>
        <v>0</v>
      </c>
    </row>
    <row r="2462" spans="1:8" ht="13.5" x14ac:dyDescent="0.25">
      <c r="A2462" s="11"/>
      <c r="B2462" s="10">
        <v>45889</v>
      </c>
      <c r="C2462" s="2">
        <v>4.2</v>
      </c>
      <c r="D2462" s="2">
        <v>4.2</v>
      </c>
      <c r="E2462" s="2">
        <v>0</v>
      </c>
      <c r="F2462" s="2">
        <v>0</v>
      </c>
      <c r="G2462" s="2">
        <v>0</v>
      </c>
      <c r="H2462" s="16">
        <f t="shared" si="38"/>
        <v>0</v>
      </c>
    </row>
    <row r="2463" spans="1:8" ht="13.5" x14ac:dyDescent="0.25">
      <c r="A2463" s="11"/>
      <c r="B2463" s="10">
        <v>45890</v>
      </c>
      <c r="C2463" s="2">
        <v>4.38</v>
      </c>
      <c r="D2463" s="2">
        <v>4.38</v>
      </c>
      <c r="E2463" s="2">
        <v>15</v>
      </c>
      <c r="F2463" s="2">
        <v>4.38</v>
      </c>
      <c r="G2463" s="2">
        <v>65.7</v>
      </c>
      <c r="H2463" s="16">
        <f t="shared" si="38"/>
        <v>4.2857142857142788E-2</v>
      </c>
    </row>
    <row r="2464" spans="1:8" ht="13.5" x14ac:dyDescent="0.25">
      <c r="A2464" s="11"/>
      <c r="B2464" s="10">
        <v>45891</v>
      </c>
      <c r="C2464" s="2">
        <v>4.4000000000000004</v>
      </c>
      <c r="D2464" s="2">
        <v>4.4000000000000004</v>
      </c>
      <c r="E2464" s="2">
        <v>11</v>
      </c>
      <c r="F2464" s="2">
        <v>4.4000000000000004</v>
      </c>
      <c r="G2464" s="2">
        <v>48.4</v>
      </c>
      <c r="H2464" s="16">
        <f t="shared" si="38"/>
        <v>4.566210045662206E-3</v>
      </c>
    </row>
    <row r="2465" spans="1:8" ht="13.5" x14ac:dyDescent="0.25">
      <c r="A2465" s="11"/>
      <c r="B2465" s="10">
        <v>45894</v>
      </c>
      <c r="C2465" s="2">
        <v>4.4000000000000004</v>
      </c>
      <c r="D2465" s="2">
        <v>4.4000000000000004</v>
      </c>
      <c r="E2465" s="2">
        <v>0</v>
      </c>
      <c r="F2465" s="2">
        <v>0</v>
      </c>
      <c r="G2465" s="2">
        <v>0</v>
      </c>
      <c r="H2465" s="16">
        <f t="shared" si="38"/>
        <v>0</v>
      </c>
    </row>
    <row r="2466" spans="1:8" ht="13.5" x14ac:dyDescent="0.25">
      <c r="A2466" s="11"/>
      <c r="B2466" s="10">
        <v>45895</v>
      </c>
      <c r="C2466" s="2">
        <v>4.59</v>
      </c>
      <c r="D2466" s="2">
        <v>4.59</v>
      </c>
      <c r="E2466" s="2">
        <v>33</v>
      </c>
      <c r="F2466" s="2">
        <v>4.59</v>
      </c>
      <c r="G2466" s="2">
        <v>151.47</v>
      </c>
      <c r="H2466" s="16">
        <f t="shared" si="38"/>
        <v>4.3181818181818064E-2</v>
      </c>
    </row>
    <row r="2467" spans="1:8" ht="13.5" x14ac:dyDescent="0.25">
      <c r="A2467" s="11"/>
      <c r="B2467" s="10">
        <v>45896</v>
      </c>
      <c r="C2467" s="2">
        <v>4.79</v>
      </c>
      <c r="D2467" s="2">
        <v>4.79</v>
      </c>
      <c r="E2467" s="2">
        <v>0</v>
      </c>
      <c r="F2467" s="2">
        <v>0</v>
      </c>
      <c r="G2467" s="2">
        <v>0</v>
      </c>
      <c r="H2467" s="16">
        <f t="shared" si="38"/>
        <v>4.3572984749455375E-2</v>
      </c>
    </row>
    <row r="2468" spans="1:8" ht="13.5" x14ac:dyDescent="0.25">
      <c r="A2468" s="11"/>
      <c r="B2468" s="10">
        <v>45897</v>
      </c>
      <c r="C2468" s="2">
        <v>5</v>
      </c>
      <c r="D2468" s="2">
        <v>5</v>
      </c>
      <c r="E2468" s="2">
        <v>75</v>
      </c>
      <c r="F2468" s="2">
        <v>5</v>
      </c>
      <c r="G2468" s="2">
        <v>375</v>
      </c>
      <c r="H2468" s="16">
        <f t="shared" si="38"/>
        <v>4.3841336116910219E-2</v>
      </c>
    </row>
    <row r="2469" spans="1:8" ht="13.5" x14ac:dyDescent="0.25">
      <c r="A2469" s="11"/>
      <c r="B2469" s="10">
        <v>45898</v>
      </c>
      <c r="C2469" s="2">
        <v>5.2</v>
      </c>
      <c r="D2469" s="2">
        <v>5.2</v>
      </c>
      <c r="E2469" s="2">
        <v>5</v>
      </c>
      <c r="F2469" s="2">
        <v>5.2</v>
      </c>
      <c r="G2469" s="2">
        <v>26</v>
      </c>
      <c r="H2469" s="16">
        <f t="shared" si="38"/>
        <v>4.0000000000000036E-2</v>
      </c>
    </row>
    <row r="2470" spans="1:8" ht="13.5" x14ac:dyDescent="0.25">
      <c r="A2470" s="11"/>
      <c r="B2470" s="10">
        <v>45901</v>
      </c>
      <c r="C2470" s="2">
        <v>5.43</v>
      </c>
      <c r="D2470" s="2">
        <v>5.43</v>
      </c>
      <c r="E2470" s="2">
        <v>1</v>
      </c>
      <c r="F2470" s="2">
        <v>5.43</v>
      </c>
      <c r="G2470" s="2">
        <v>5.43</v>
      </c>
      <c r="H2470" s="16">
        <f t="shared" si="38"/>
        <v>4.4230769230769143E-2</v>
      </c>
    </row>
    <row r="2471" spans="1:8" ht="13.5" x14ac:dyDescent="0.25">
      <c r="A2471" s="11"/>
      <c r="B2471" s="10">
        <v>45902</v>
      </c>
      <c r="C2471" s="2">
        <v>5.67</v>
      </c>
      <c r="D2471" s="2">
        <v>5.67</v>
      </c>
      <c r="E2471" s="2">
        <v>1</v>
      </c>
      <c r="F2471" s="2">
        <v>5.67</v>
      </c>
      <c r="G2471" s="2">
        <v>5.67</v>
      </c>
      <c r="H2471" s="16">
        <f t="shared" si="38"/>
        <v>4.4198895027624349E-2</v>
      </c>
    </row>
    <row r="2472" spans="1:8" ht="13.5" x14ac:dyDescent="0.25">
      <c r="A2472" s="11"/>
      <c r="B2472" s="10">
        <v>45903</v>
      </c>
      <c r="C2472" s="2">
        <v>5.9</v>
      </c>
      <c r="D2472" s="2">
        <v>5.9</v>
      </c>
      <c r="E2472" s="2">
        <v>5</v>
      </c>
      <c r="F2472" s="2">
        <v>5.9</v>
      </c>
      <c r="G2472" s="2">
        <v>29.5</v>
      </c>
      <c r="H2472" s="16">
        <f t="shared" si="38"/>
        <v>4.0564373897707305E-2</v>
      </c>
    </row>
    <row r="2473" spans="1:8" ht="13.5" x14ac:dyDescent="0.25">
      <c r="A2473" s="11"/>
      <c r="B2473" s="10">
        <v>45905</v>
      </c>
      <c r="C2473" s="2">
        <v>5.9</v>
      </c>
      <c r="D2473" s="2">
        <v>5.9</v>
      </c>
      <c r="E2473" s="2">
        <v>326</v>
      </c>
      <c r="F2473" s="2">
        <v>5.9</v>
      </c>
      <c r="G2473" s="2">
        <v>1923.4</v>
      </c>
      <c r="H2473" s="16">
        <f t="shared" si="38"/>
        <v>0</v>
      </c>
    </row>
    <row r="2474" spans="1:8" ht="13.5" x14ac:dyDescent="0.25">
      <c r="A2474" s="11"/>
      <c r="B2474" s="10">
        <v>45908</v>
      </c>
      <c r="C2474" s="2">
        <v>5.99</v>
      </c>
      <c r="D2474" s="2">
        <v>5.99</v>
      </c>
      <c r="E2474" s="2">
        <v>22</v>
      </c>
      <c r="F2474" s="2">
        <v>5.99</v>
      </c>
      <c r="G2474" s="2">
        <v>131.78</v>
      </c>
      <c r="H2474" s="16">
        <f t="shared" si="38"/>
        <v>1.5254237288135568E-2</v>
      </c>
    </row>
    <row r="2475" spans="1:8" ht="13.5" x14ac:dyDescent="0.25">
      <c r="A2475" s="11"/>
      <c r="B2475" s="10">
        <v>45909</v>
      </c>
      <c r="C2475" s="2">
        <v>6.09</v>
      </c>
      <c r="D2475" s="2">
        <v>6.09</v>
      </c>
      <c r="E2475" s="2">
        <v>41</v>
      </c>
      <c r="F2475" s="2">
        <v>6.09</v>
      </c>
      <c r="G2475" s="2">
        <v>249.69</v>
      </c>
      <c r="H2475" s="16">
        <f t="shared" si="38"/>
        <v>1.669449081802999E-2</v>
      </c>
    </row>
    <row r="2476" spans="1:8" ht="13.5" x14ac:dyDescent="0.25">
      <c r="A2476" s="11"/>
      <c r="B2476" s="10">
        <v>45910</v>
      </c>
      <c r="C2476" s="2">
        <v>6.24</v>
      </c>
      <c r="D2476" s="2">
        <v>6.24</v>
      </c>
      <c r="E2476" s="2">
        <v>109</v>
      </c>
      <c r="F2476" s="2">
        <v>6.24</v>
      </c>
      <c r="G2476" s="2">
        <v>680.16</v>
      </c>
      <c r="H2476" s="16">
        <f t="shared" si="38"/>
        <v>2.4630541871921242E-2</v>
      </c>
    </row>
    <row r="2477" spans="1:8" ht="13.5" x14ac:dyDescent="0.25">
      <c r="A2477" s="11"/>
      <c r="B2477" s="10">
        <v>45911</v>
      </c>
      <c r="C2477" s="2">
        <v>6.24</v>
      </c>
      <c r="D2477" s="2">
        <v>6.24</v>
      </c>
      <c r="E2477" s="2">
        <v>91</v>
      </c>
      <c r="F2477" s="2">
        <v>6.24</v>
      </c>
      <c r="G2477" s="2">
        <v>567.84</v>
      </c>
      <c r="H2477" s="16">
        <f t="shared" si="38"/>
        <v>0</v>
      </c>
    </row>
    <row r="2478" spans="1:8" ht="13.5" x14ac:dyDescent="0.25">
      <c r="A2478" s="11"/>
      <c r="B2478" s="10">
        <v>45912</v>
      </c>
      <c r="C2478" s="2">
        <v>6.24</v>
      </c>
      <c r="D2478" s="2">
        <v>6.24</v>
      </c>
      <c r="E2478" s="2">
        <v>130</v>
      </c>
      <c r="F2478" s="2">
        <v>6.24</v>
      </c>
      <c r="G2478" s="2">
        <v>811.2</v>
      </c>
      <c r="H2478" s="16">
        <f t="shared" si="38"/>
        <v>0</v>
      </c>
    </row>
    <row r="2479" spans="1:8" ht="13.5" x14ac:dyDescent="0.25">
      <c r="A2479" s="11"/>
      <c r="B2479" s="10">
        <v>45915</v>
      </c>
      <c r="C2479" s="2">
        <v>6.25</v>
      </c>
      <c r="D2479" s="2">
        <v>6.25</v>
      </c>
      <c r="E2479" s="2">
        <v>1</v>
      </c>
      <c r="F2479" s="2">
        <v>6.25</v>
      </c>
      <c r="G2479" s="2">
        <v>6.25</v>
      </c>
      <c r="H2479" s="16">
        <f t="shared" si="38"/>
        <v>1.6025641025640682E-3</v>
      </c>
    </row>
    <row r="2480" spans="1:8" ht="13.5" x14ac:dyDescent="0.25">
      <c r="A2480" s="11"/>
      <c r="B2480" s="10">
        <v>45916</v>
      </c>
      <c r="C2480" s="2">
        <v>6.25</v>
      </c>
      <c r="D2480" s="2">
        <v>6.25</v>
      </c>
      <c r="E2480" s="2">
        <v>1</v>
      </c>
      <c r="F2480" s="2">
        <v>6.25</v>
      </c>
      <c r="G2480" s="2">
        <v>6.25</v>
      </c>
      <c r="H2480" s="16">
        <f t="shared" si="38"/>
        <v>0</v>
      </c>
    </row>
    <row r="2481" spans="1:8" ht="13.5" x14ac:dyDescent="0.25">
      <c r="A2481" s="11"/>
      <c r="B2481" s="10">
        <v>45917</v>
      </c>
      <c r="C2481" s="2">
        <v>6.24</v>
      </c>
      <c r="D2481" s="2">
        <v>6.24</v>
      </c>
      <c r="E2481" s="2">
        <v>5</v>
      </c>
      <c r="F2481" s="2">
        <v>6.24</v>
      </c>
      <c r="G2481" s="2">
        <v>31.2</v>
      </c>
      <c r="H2481" s="16">
        <f t="shared" si="38"/>
        <v>-1.5999999999999658E-3</v>
      </c>
    </row>
    <row r="2482" spans="1:8" ht="13.5" x14ac:dyDescent="0.25">
      <c r="A2482" s="11"/>
      <c r="B2482" s="10">
        <v>45918</v>
      </c>
      <c r="C2482" s="2">
        <v>5.96</v>
      </c>
      <c r="D2482" s="2">
        <v>5.96</v>
      </c>
      <c r="E2482" s="2">
        <v>0</v>
      </c>
      <c r="F2482" s="2">
        <v>0</v>
      </c>
      <c r="G2482" s="2">
        <v>0</v>
      </c>
      <c r="H2482" s="16">
        <f t="shared" si="38"/>
        <v>-4.4871794871794907E-2</v>
      </c>
    </row>
    <row r="2483" spans="1:8" ht="13.5" x14ac:dyDescent="0.25">
      <c r="A2483" s="11"/>
      <c r="B2483" s="10">
        <v>45919</v>
      </c>
      <c r="C2483" s="2">
        <v>5.7</v>
      </c>
      <c r="D2483" s="2">
        <v>5.7</v>
      </c>
      <c r="E2483" s="2">
        <v>0</v>
      </c>
      <c r="F2483" s="2">
        <v>0</v>
      </c>
      <c r="G2483" s="2">
        <v>0</v>
      </c>
      <c r="H2483" s="16">
        <f t="shared" si="38"/>
        <v>-4.3624161073825468E-2</v>
      </c>
    </row>
    <row r="2484" spans="1:8" ht="13.5" x14ac:dyDescent="0.25">
      <c r="A2484" s="11"/>
      <c r="B2484" s="10">
        <v>45922</v>
      </c>
      <c r="C2484" s="2">
        <v>5.45</v>
      </c>
      <c r="D2484" s="2">
        <v>5.45</v>
      </c>
      <c r="E2484" s="2">
        <v>0</v>
      </c>
      <c r="F2484" s="2">
        <v>0</v>
      </c>
      <c r="G2484" s="2">
        <v>0</v>
      </c>
      <c r="H2484" s="16">
        <f t="shared" si="38"/>
        <v>-4.3859649122807015E-2</v>
      </c>
    </row>
    <row r="2485" spans="1:8" ht="13.5" x14ac:dyDescent="0.25">
      <c r="A2485" s="11"/>
      <c r="B2485" s="10">
        <v>45923</v>
      </c>
      <c r="C2485" s="2">
        <v>5.21</v>
      </c>
      <c r="D2485" s="2">
        <v>5.21</v>
      </c>
      <c r="E2485" s="2">
        <v>0</v>
      </c>
      <c r="F2485" s="2">
        <v>0</v>
      </c>
      <c r="G2485" s="2">
        <v>0</v>
      </c>
      <c r="H2485" s="16">
        <f t="shared" si="38"/>
        <v>-4.4036697247706459E-2</v>
      </c>
    </row>
    <row r="2486" spans="1:8" ht="13.5" x14ac:dyDescent="0.25">
      <c r="A2486" s="11"/>
      <c r="B2486" s="10">
        <v>45924</v>
      </c>
      <c r="C2486" s="2">
        <v>4.9800000000000004</v>
      </c>
      <c r="D2486" s="2">
        <v>4.9800000000000004</v>
      </c>
      <c r="E2486" s="2">
        <v>0</v>
      </c>
      <c r="F2486" s="2">
        <v>0</v>
      </c>
      <c r="G2486" s="2">
        <v>0</v>
      </c>
      <c r="H2486" s="16">
        <f t="shared" si="38"/>
        <v>-4.4145873320537342E-2</v>
      </c>
    </row>
    <row r="2487" spans="1:8" ht="13.5" x14ac:dyDescent="0.25">
      <c r="A2487" s="11"/>
      <c r="B2487" s="10">
        <v>45925</v>
      </c>
      <c r="C2487" s="2">
        <v>4.76</v>
      </c>
      <c r="D2487" s="2">
        <v>4.76</v>
      </c>
      <c r="E2487" s="2">
        <v>0</v>
      </c>
      <c r="F2487" s="2">
        <v>0</v>
      </c>
      <c r="G2487" s="2">
        <v>0</v>
      </c>
      <c r="H2487" s="16">
        <f t="shared" si="38"/>
        <v>-4.4176706827309363E-2</v>
      </c>
    </row>
    <row r="2488" spans="1:8" ht="13.5" x14ac:dyDescent="0.25">
      <c r="A2488" s="11"/>
      <c r="B2488" s="10">
        <v>45926</v>
      </c>
      <c r="C2488" s="2">
        <v>4.55</v>
      </c>
      <c r="D2488" s="2">
        <v>4.55</v>
      </c>
      <c r="E2488" s="2">
        <v>0</v>
      </c>
      <c r="F2488" s="2">
        <v>0</v>
      </c>
      <c r="G2488" s="2">
        <v>0</v>
      </c>
      <c r="H2488" s="16">
        <f t="shared" si="38"/>
        <v>-4.4117647058823525E-2</v>
      </c>
    </row>
    <row r="2489" spans="1:8" ht="13.5" x14ac:dyDescent="0.25">
      <c r="A2489" s="11"/>
      <c r="B2489" s="10">
        <v>45929</v>
      </c>
      <c r="C2489" s="2">
        <v>4.3499999999999996</v>
      </c>
      <c r="D2489" s="2">
        <v>4.3499999999999996</v>
      </c>
      <c r="E2489" s="2">
        <v>0</v>
      </c>
      <c r="F2489" s="2">
        <v>0</v>
      </c>
      <c r="G2489" s="2">
        <v>0</v>
      </c>
      <c r="H2489" s="16">
        <f t="shared" si="38"/>
        <v>-4.3956043956043994E-2</v>
      </c>
    </row>
    <row r="2490" spans="1:8" ht="13.5" x14ac:dyDescent="0.25">
      <c r="A2490" s="11"/>
      <c r="B2490" s="10">
        <v>45930</v>
      </c>
      <c r="C2490" s="2">
        <v>4.16</v>
      </c>
      <c r="D2490" s="2">
        <v>4.16</v>
      </c>
      <c r="E2490" s="2">
        <v>95</v>
      </c>
      <c r="F2490" s="2">
        <v>4.16</v>
      </c>
      <c r="G2490" s="2">
        <v>395.2</v>
      </c>
      <c r="H2490" s="16">
        <f t="shared" si="38"/>
        <v>-4.3678160919540118E-2</v>
      </c>
    </row>
    <row r="2491" spans="1:8" ht="13.5" x14ac:dyDescent="0.25">
      <c r="A2491" s="11"/>
      <c r="B2491" s="10">
        <v>45931</v>
      </c>
      <c r="C2491" s="2">
        <v>4.16</v>
      </c>
      <c r="D2491" s="2">
        <v>4.16</v>
      </c>
      <c r="E2491" s="2">
        <v>0</v>
      </c>
      <c r="F2491" s="2">
        <v>0</v>
      </c>
      <c r="G2491" s="2">
        <v>0</v>
      </c>
      <c r="H2491" s="16">
        <f t="shared" si="38"/>
        <v>0</v>
      </c>
    </row>
    <row r="2492" spans="1:8" ht="13.5" x14ac:dyDescent="0.25">
      <c r="A2492" s="11"/>
      <c r="B2492" s="10">
        <v>45932</v>
      </c>
      <c r="C2492" s="2">
        <v>4.16</v>
      </c>
      <c r="D2492" s="2">
        <v>4.16</v>
      </c>
      <c r="E2492" s="2">
        <v>0</v>
      </c>
      <c r="F2492" s="2">
        <v>0</v>
      </c>
      <c r="G2492" s="2">
        <v>0</v>
      </c>
      <c r="H2492" s="16">
        <f t="shared" si="38"/>
        <v>0</v>
      </c>
    </row>
    <row r="2493" spans="1:8" ht="13.5" x14ac:dyDescent="0.25">
      <c r="A2493" s="11"/>
      <c r="B2493" s="10">
        <v>45933</v>
      </c>
      <c r="C2493" s="2">
        <v>4.16</v>
      </c>
      <c r="D2493" s="2">
        <v>4.16</v>
      </c>
      <c r="E2493" s="2">
        <v>0</v>
      </c>
      <c r="F2493" s="2">
        <v>0</v>
      </c>
      <c r="G2493" s="2">
        <v>0</v>
      </c>
      <c r="H2493" s="16">
        <f t="shared" si="38"/>
        <v>0</v>
      </c>
    </row>
    <row r="2494" spans="1:8" ht="13.5" x14ac:dyDescent="0.25">
      <c r="A2494" s="11"/>
      <c r="B2494" s="10">
        <v>45936</v>
      </c>
      <c r="C2494" s="2">
        <v>4.16</v>
      </c>
      <c r="D2494" s="2">
        <v>4.16</v>
      </c>
      <c r="E2494" s="2">
        <v>0</v>
      </c>
      <c r="F2494" s="2">
        <v>0</v>
      </c>
      <c r="G2494" s="2">
        <v>0</v>
      </c>
      <c r="H2494" s="16">
        <f t="shared" si="38"/>
        <v>0</v>
      </c>
    </row>
    <row r="2495" spans="1:8" ht="13.5" x14ac:dyDescent="0.25">
      <c r="A2495" s="11"/>
      <c r="B2495" s="10">
        <v>45937</v>
      </c>
      <c r="C2495" s="2">
        <v>4.16</v>
      </c>
      <c r="D2495" s="2">
        <v>4.16</v>
      </c>
      <c r="E2495" s="2">
        <v>0</v>
      </c>
      <c r="F2495" s="2">
        <v>0</v>
      </c>
      <c r="G2495" s="2">
        <v>0</v>
      </c>
      <c r="H2495" s="16">
        <f t="shared" si="38"/>
        <v>0</v>
      </c>
    </row>
    <row r="2496" spans="1:8" ht="13.5" x14ac:dyDescent="0.25">
      <c r="A2496" s="11"/>
      <c r="B2496" s="10">
        <v>45938</v>
      </c>
      <c r="C2496" s="2">
        <v>4.16</v>
      </c>
      <c r="D2496" s="2">
        <v>4.16</v>
      </c>
      <c r="E2496" s="2">
        <v>0</v>
      </c>
      <c r="F2496" s="2">
        <v>0</v>
      </c>
      <c r="G2496" s="2">
        <v>0</v>
      </c>
      <c r="H2496" s="16">
        <f t="shared" si="38"/>
        <v>0</v>
      </c>
    </row>
    <row r="2497" spans="1:11" ht="13.5" x14ac:dyDescent="0.25">
      <c r="A2497" s="11"/>
      <c r="B2497" s="10">
        <v>45939</v>
      </c>
      <c r="C2497" s="2">
        <v>4.16</v>
      </c>
      <c r="D2497" s="2">
        <v>4.16</v>
      </c>
      <c r="E2497" s="2">
        <v>0</v>
      </c>
      <c r="F2497" s="2">
        <v>0</v>
      </c>
      <c r="G2497" s="2">
        <v>0</v>
      </c>
      <c r="H2497" s="16">
        <f t="shared" si="38"/>
        <v>0</v>
      </c>
    </row>
    <row r="2498" spans="1:11" ht="13.5" x14ac:dyDescent="0.25">
      <c r="A2498" s="11"/>
      <c r="B2498" s="10">
        <v>45940</v>
      </c>
      <c r="C2498" s="2">
        <v>4.16</v>
      </c>
      <c r="D2498" s="2">
        <v>4.16</v>
      </c>
      <c r="E2498" s="2">
        <v>110</v>
      </c>
      <c r="F2498" s="2">
        <v>4.16</v>
      </c>
      <c r="G2498" s="2">
        <v>457.6</v>
      </c>
      <c r="H2498" s="16">
        <f t="shared" si="38"/>
        <v>0</v>
      </c>
    </row>
    <row r="2499" spans="1:11" ht="13.5" x14ac:dyDescent="0.25">
      <c r="A2499" s="11"/>
      <c r="B2499" s="10">
        <v>45943</v>
      </c>
      <c r="C2499" s="2">
        <v>4.16</v>
      </c>
      <c r="D2499" s="2">
        <v>4.16</v>
      </c>
      <c r="E2499" s="2">
        <v>50</v>
      </c>
      <c r="F2499" s="2">
        <v>4.16</v>
      </c>
      <c r="G2499" s="2">
        <v>208</v>
      </c>
      <c r="H2499" s="16">
        <f t="shared" si="38"/>
        <v>0</v>
      </c>
    </row>
    <row r="2500" spans="1:11" ht="13.5" x14ac:dyDescent="0.25">
      <c r="A2500" s="11"/>
      <c r="B2500" s="10">
        <v>45944</v>
      </c>
      <c r="C2500" s="2">
        <v>4.16</v>
      </c>
      <c r="D2500" s="2">
        <v>4.16</v>
      </c>
      <c r="E2500" s="2">
        <v>250</v>
      </c>
      <c r="F2500" s="2">
        <v>4.16</v>
      </c>
      <c r="G2500" s="2">
        <v>1040</v>
      </c>
      <c r="H2500" s="16">
        <f t="shared" si="38"/>
        <v>0</v>
      </c>
    </row>
    <row r="2501" spans="1:11" ht="13.5" x14ac:dyDescent="0.25">
      <c r="A2501" s="11"/>
      <c r="B2501" s="10">
        <v>45946</v>
      </c>
      <c r="C2501" s="2">
        <v>4.16</v>
      </c>
      <c r="D2501" s="2">
        <v>4.16</v>
      </c>
      <c r="E2501" s="2">
        <v>200</v>
      </c>
      <c r="F2501" s="2">
        <v>4.16</v>
      </c>
      <c r="G2501" s="2">
        <v>832</v>
      </c>
      <c r="H2501" s="16">
        <f t="shared" si="38"/>
        <v>0</v>
      </c>
    </row>
    <row r="2502" spans="1:11" ht="13.5" x14ac:dyDescent="0.25">
      <c r="A2502" s="11"/>
      <c r="B2502" s="10">
        <v>45947</v>
      </c>
      <c r="C2502" s="2">
        <v>4.08</v>
      </c>
      <c r="D2502" s="2">
        <v>4.08</v>
      </c>
      <c r="E2502" s="2">
        <v>6</v>
      </c>
      <c r="F2502" s="2">
        <v>4.08</v>
      </c>
      <c r="G2502" s="2">
        <v>24.48</v>
      </c>
      <c r="H2502" s="16">
        <f t="shared" si="38"/>
        <v>-1.9230769230769246E-2</v>
      </c>
    </row>
    <row r="2503" spans="1:11" ht="13.5" x14ac:dyDescent="0.25">
      <c r="A2503" s="11"/>
      <c r="B2503" s="10">
        <v>45950</v>
      </c>
      <c r="C2503" s="2">
        <v>4.08</v>
      </c>
      <c r="D2503" s="2">
        <v>4.08</v>
      </c>
      <c r="E2503" s="2">
        <v>0</v>
      </c>
      <c r="F2503" s="2">
        <v>0</v>
      </c>
      <c r="G2503" s="2">
        <v>0</v>
      </c>
      <c r="H2503" s="16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4.08</v>
      </c>
      <c r="D2504" s="2">
        <v>4.08</v>
      </c>
      <c r="E2504" s="2">
        <v>0</v>
      </c>
      <c r="F2504" s="2">
        <v>0</v>
      </c>
      <c r="G2504" s="2">
        <v>0</v>
      </c>
      <c r="H2504" s="16">
        <f t="shared" si="39"/>
        <v>0</v>
      </c>
    </row>
    <row r="2505" spans="1:11" ht="13.5" x14ac:dyDescent="0.25">
      <c r="A2505" s="11"/>
      <c r="B2505" s="10">
        <v>45952</v>
      </c>
      <c r="C2505" s="2">
        <v>4</v>
      </c>
      <c r="D2505" s="2">
        <v>4</v>
      </c>
      <c r="E2505" s="2">
        <v>285</v>
      </c>
      <c r="F2505" s="2">
        <v>4</v>
      </c>
      <c r="G2505" s="2">
        <v>1140</v>
      </c>
      <c r="H2505" s="16">
        <f t="shared" si="39"/>
        <v>-1.9607843137254919E-2</v>
      </c>
    </row>
    <row r="2506" spans="1:11" ht="13.5" x14ac:dyDescent="0.25">
      <c r="A2506" s="11"/>
      <c r="B2506" s="10">
        <v>45953</v>
      </c>
      <c r="C2506" s="2">
        <v>4</v>
      </c>
      <c r="D2506" s="2">
        <v>4</v>
      </c>
      <c r="E2506" s="2">
        <v>100</v>
      </c>
      <c r="F2506" s="2">
        <v>4</v>
      </c>
      <c r="G2506" s="2">
        <v>400</v>
      </c>
      <c r="H2506" s="16">
        <f t="shared" si="39"/>
        <v>0</v>
      </c>
    </row>
    <row r="2507" spans="1:11" ht="13.5" x14ac:dyDescent="0.25">
      <c r="A2507" s="11"/>
      <c r="B2507" s="10">
        <v>45954</v>
      </c>
      <c r="C2507" s="2">
        <v>4</v>
      </c>
      <c r="D2507" s="2">
        <v>4</v>
      </c>
      <c r="E2507" s="2">
        <v>80</v>
      </c>
      <c r="F2507" s="2">
        <v>4</v>
      </c>
      <c r="G2507" s="2">
        <v>320</v>
      </c>
      <c r="H2507" s="16">
        <f t="shared" si="39"/>
        <v>0</v>
      </c>
    </row>
    <row r="2508" spans="1:11" ht="13.5" x14ac:dyDescent="0.25">
      <c r="A2508" s="11"/>
      <c r="B2508" s="10">
        <v>45957</v>
      </c>
      <c r="C2508" s="2">
        <v>4</v>
      </c>
      <c r="D2508" s="2">
        <v>4</v>
      </c>
      <c r="E2508" s="2">
        <v>0</v>
      </c>
      <c r="F2508" s="2">
        <v>0</v>
      </c>
      <c r="G2508" s="2">
        <v>0</v>
      </c>
      <c r="H2508" s="16">
        <f t="shared" si="39"/>
        <v>0</v>
      </c>
    </row>
    <row r="2509" spans="1:11" ht="13.5" x14ac:dyDescent="0.25">
      <c r="A2509" s="11"/>
      <c r="B2509" s="10">
        <v>45958</v>
      </c>
      <c r="C2509" s="2">
        <v>4</v>
      </c>
      <c r="D2509" s="2">
        <v>4</v>
      </c>
      <c r="E2509" s="2">
        <v>15</v>
      </c>
      <c r="F2509" s="2">
        <v>4</v>
      </c>
      <c r="G2509" s="2">
        <v>60</v>
      </c>
      <c r="H2509" s="16">
        <f t="shared" si="39"/>
        <v>0</v>
      </c>
    </row>
    <row r="2510" spans="1:11" ht="13.5" x14ac:dyDescent="0.25">
      <c r="A2510" s="11"/>
      <c r="B2510" s="10">
        <v>45959</v>
      </c>
      <c r="C2510" s="2">
        <v>4</v>
      </c>
      <c r="D2510" s="2">
        <v>4</v>
      </c>
      <c r="E2510" s="2">
        <v>0</v>
      </c>
      <c r="F2510" s="2">
        <v>0</v>
      </c>
      <c r="G2510" s="2">
        <v>0</v>
      </c>
      <c r="H2510" s="16">
        <f t="shared" si="39"/>
        <v>0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4</v>
      </c>
      <c r="D2511" s="2">
        <v>4</v>
      </c>
      <c r="E2511" s="2">
        <v>0</v>
      </c>
      <c r="F2511" s="2">
        <v>0</v>
      </c>
      <c r="G2511" s="2">
        <v>0</v>
      </c>
      <c r="H2511" s="16">
        <f t="shared" si="39"/>
        <v>0</v>
      </c>
      <c r="I2511" s="13">
        <v>1800000</v>
      </c>
      <c r="J2511" s="14">
        <f>I2511*D2511</f>
        <v>7200000</v>
      </c>
      <c r="K2511" s="15">
        <f>SUM(E2307:E2511)/205</f>
        <v>85.785365853658533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6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6.18</v>
      </c>
      <c r="C3" s="2">
        <f>B3-B2</f>
        <v>0.17999999999999972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6.18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5.91</v>
      </c>
      <c r="C5" s="2">
        <f t="shared" si="0"/>
        <v>-0.26999999999999957</v>
      </c>
      <c r="D5" s="2">
        <f>AVERAGE(B1:B5)</f>
        <v>6.0674999999999999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5.57</v>
      </c>
      <c r="C6" s="2">
        <f t="shared" si="0"/>
        <v>-0.33999999999999986</v>
      </c>
      <c r="D6" s="2">
        <f t="shared" ref="D6:D69" si="1">AVERAGE(B2:B6)</f>
        <v>5.968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5.6</v>
      </c>
      <c r="C7" s="2">
        <f t="shared" si="0"/>
        <v>2.9999999999999361E-2</v>
      </c>
      <c r="D7" s="2">
        <f t="shared" si="1"/>
        <v>5.8879999999999999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5.5</v>
      </c>
      <c r="C8" s="2">
        <f t="shared" si="0"/>
        <v>-9.9999999999999645E-2</v>
      </c>
      <c r="D8" s="2">
        <f t="shared" si="1"/>
        <v>5.7519999999999998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5.5</v>
      </c>
      <c r="C9" s="2">
        <f t="shared" si="0"/>
        <v>0</v>
      </c>
      <c r="D9" s="2">
        <f t="shared" si="1"/>
        <v>5.6159999999999997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5.5</v>
      </c>
      <c r="C10" s="2">
        <f t="shared" si="0"/>
        <v>0</v>
      </c>
      <c r="D10" s="2">
        <f t="shared" si="1"/>
        <v>5.5340000000000007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5.5</v>
      </c>
      <c r="C11" s="2">
        <f t="shared" si="0"/>
        <v>0</v>
      </c>
      <c r="D11" s="2">
        <f t="shared" si="1"/>
        <v>5.5200000000000005</v>
      </c>
      <c r="E11" s="2">
        <f>AVERAGE(B2:B11)</f>
        <v>5.7439999999999998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5.5</v>
      </c>
      <c r="C12" s="2">
        <f t="shared" si="0"/>
        <v>0</v>
      </c>
      <c r="D12" s="2">
        <f t="shared" si="1"/>
        <v>5.5</v>
      </c>
      <c r="E12" s="2">
        <f t="shared" ref="E12:E75" si="2">AVERAGE(B3:B12)</f>
        <v>5.694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5.5</v>
      </c>
      <c r="C13" s="2">
        <f t="shared" si="0"/>
        <v>0</v>
      </c>
      <c r="D13" s="2">
        <f t="shared" si="1"/>
        <v>5.5</v>
      </c>
      <c r="E13" s="2">
        <f t="shared" si="2"/>
        <v>5.6259999999999994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5.66</v>
      </c>
      <c r="C14" s="2">
        <f t="shared" si="0"/>
        <v>0.16000000000000014</v>
      </c>
      <c r="D14" s="2">
        <f t="shared" si="1"/>
        <v>5.532</v>
      </c>
      <c r="E14" s="2">
        <f t="shared" si="2"/>
        <v>5.5739999999999998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5.41</v>
      </c>
      <c r="C15" s="2">
        <f t="shared" si="0"/>
        <v>-0.25</v>
      </c>
      <c r="D15" s="2">
        <f t="shared" si="1"/>
        <v>5.5140000000000002</v>
      </c>
      <c r="E15" s="2">
        <f t="shared" si="2"/>
        <v>5.5239999999999991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5.25</v>
      </c>
      <c r="C16" s="2">
        <f t="shared" si="0"/>
        <v>-0.16000000000000014</v>
      </c>
      <c r="D16" s="2">
        <f t="shared" si="1"/>
        <v>5.4640000000000004</v>
      </c>
      <c r="E16" s="2">
        <f t="shared" si="2"/>
        <v>5.492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5.25</v>
      </c>
      <c r="C17" s="2">
        <f t="shared" si="0"/>
        <v>0</v>
      </c>
      <c r="D17" s="2">
        <f t="shared" si="1"/>
        <v>5.4139999999999997</v>
      </c>
      <c r="E17" s="2">
        <f t="shared" si="2"/>
        <v>5.456999999999999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5.25</v>
      </c>
      <c r="C18" s="2">
        <f t="shared" si="0"/>
        <v>0</v>
      </c>
      <c r="D18" s="2">
        <f t="shared" si="1"/>
        <v>5.3639999999999999</v>
      </c>
      <c r="E18" s="2">
        <f t="shared" si="2"/>
        <v>5.4319999999999995</v>
      </c>
      <c r="F18" s="2"/>
      <c r="G18" s="2"/>
      <c r="H18" s="2"/>
      <c r="I18" s="2">
        <f t="array" ref="I18">SUMPRODUCT(B2:B21, (ROW(B2:B21)-ROW(B2)+1)) / (20*21/2)</f>
        <v>5.3986666666666654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5.12</v>
      </c>
      <c r="C19" s="2">
        <f t="shared" si="0"/>
        <v>-0.12999999999999989</v>
      </c>
      <c r="D19" s="2">
        <f t="shared" si="1"/>
        <v>5.2560000000000002</v>
      </c>
      <c r="E19" s="2">
        <f t="shared" si="2"/>
        <v>5.3940000000000001</v>
      </c>
      <c r="F19" s="2"/>
      <c r="G19" s="2"/>
      <c r="H19" s="2"/>
      <c r="I19" s="2">
        <f t="array" ref="I19">SUMPRODUCT(B3:B22, (ROW(B3:B22)-ROW(B3)+1)) / (20*21/2)</f>
        <v>5.3706666666666667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5.25</v>
      </c>
      <c r="C20" s="2">
        <f t="shared" si="0"/>
        <v>0.12999999999999989</v>
      </c>
      <c r="D20" s="2">
        <f t="shared" si="1"/>
        <v>5.2240000000000002</v>
      </c>
      <c r="E20" s="2">
        <f t="shared" si="2"/>
        <v>5.3689999999999998</v>
      </c>
      <c r="F20" s="2">
        <f t="shared" ref="F20:F83" si="3">AVERAGE(B1:B20)</f>
        <v>5.5594736842105261</v>
      </c>
      <c r="G20" s="2"/>
      <c r="H20" s="2"/>
      <c r="I20" s="2">
        <f t="array" ref="I20">SUMPRODUCT(B4:B23, (ROW(B4:B23)-ROW(B4)+1)) / (20*21/2)</f>
        <v>5.3462380952380952</v>
      </c>
      <c r="J20" s="2">
        <f>F20</f>
        <v>5.5594736842105261</v>
      </c>
      <c r="K20" s="2"/>
    </row>
    <row r="21" spans="1:11" ht="13.5" x14ac:dyDescent="0.25">
      <c r="A21" s="3">
        <f>TITRES_STAT!B24</f>
        <v>42335</v>
      </c>
      <c r="B21" s="5">
        <f>TITRES_STAT!D24</f>
        <v>5.25</v>
      </c>
      <c r="C21" s="2">
        <f t="shared" si="0"/>
        <v>0</v>
      </c>
      <c r="D21" s="2">
        <f t="shared" si="1"/>
        <v>5.2240000000000002</v>
      </c>
      <c r="E21" s="2">
        <f t="shared" si="2"/>
        <v>5.3439999999999994</v>
      </c>
      <c r="F21" s="2">
        <f t="shared" si="3"/>
        <v>5.5439999999999996</v>
      </c>
      <c r="G21" s="2"/>
      <c r="H21" s="2"/>
      <c r="I21" s="2">
        <f t="array" ref="I21">SUMPRODUCT(B5:B24, (ROW(B5:B24)-ROW(B5)+1)) / (20*21/2)</f>
        <v>5.312904761904762</v>
      </c>
      <c r="J21" s="2">
        <f t="shared" ref="J21:J84" si="4">$J$4*B21+J20*(1-$J$4)</f>
        <v>5.53</v>
      </c>
      <c r="K21" s="2"/>
    </row>
    <row r="22" spans="1:11" ht="13.5" x14ac:dyDescent="0.25">
      <c r="A22" s="3">
        <f>TITRES_STAT!B25</f>
        <v>42338</v>
      </c>
      <c r="B22" s="5">
        <f>TITRES_STAT!D25</f>
        <v>5.25</v>
      </c>
      <c r="C22" s="2">
        <f t="shared" si="0"/>
        <v>0</v>
      </c>
      <c r="D22" s="2">
        <f t="shared" si="1"/>
        <v>5.2240000000000002</v>
      </c>
      <c r="E22" s="2">
        <f t="shared" si="2"/>
        <v>5.319</v>
      </c>
      <c r="F22" s="2">
        <f t="shared" si="3"/>
        <v>5.5065</v>
      </c>
      <c r="G22" s="2"/>
      <c r="H22" s="2"/>
      <c r="I22" s="2">
        <f t="array" ref="I22">SUMPRODUCT(B6:B25, (ROW(B6:B25)-ROW(B6)+1)) / (20*21/2)</f>
        <v>5.2989523809523806</v>
      </c>
      <c r="J22" s="2">
        <f t="shared" si="4"/>
        <v>5.5033333333333339</v>
      </c>
      <c r="K22" s="2"/>
    </row>
    <row r="23" spans="1:11" ht="13.5" x14ac:dyDescent="0.25">
      <c r="A23" s="3">
        <f>TITRES_STAT!B26</f>
        <v>42339</v>
      </c>
      <c r="B23" s="5">
        <f>TITRES_STAT!D26</f>
        <v>5.25</v>
      </c>
      <c r="C23" s="2">
        <f t="shared" si="0"/>
        <v>0</v>
      </c>
      <c r="D23" s="2">
        <f t="shared" si="1"/>
        <v>5.2240000000000002</v>
      </c>
      <c r="E23" s="2">
        <f t="shared" si="2"/>
        <v>5.2939999999999996</v>
      </c>
      <c r="F23" s="2">
        <f t="shared" si="3"/>
        <v>5.46</v>
      </c>
      <c r="G23" s="2"/>
      <c r="H23" s="2"/>
      <c r="I23" s="2">
        <f t="array" ref="I23">SUMPRODUCT(B7:B26, (ROW(B7:B26)-ROW(B7)+1)) / (20*21/2)</f>
        <v>5.288095238095238</v>
      </c>
      <c r="J23" s="2">
        <f t="shared" si="4"/>
        <v>5.4792063492063496</v>
      </c>
      <c r="K23" s="2"/>
    </row>
    <row r="24" spans="1:11" ht="13.5" x14ac:dyDescent="0.25">
      <c r="A24" s="3">
        <f>TITRES_STAT!B27</f>
        <v>42340</v>
      </c>
      <c r="B24" s="5">
        <f>TITRES_STAT!D27</f>
        <v>5.1100000000000003</v>
      </c>
      <c r="C24" s="2">
        <f t="shared" si="0"/>
        <v>-0.13999999999999968</v>
      </c>
      <c r="D24" s="2">
        <f t="shared" si="1"/>
        <v>5.2219999999999995</v>
      </c>
      <c r="E24" s="2">
        <f t="shared" si="2"/>
        <v>5.2389999999999999</v>
      </c>
      <c r="F24" s="2">
        <f t="shared" si="3"/>
        <v>5.4064999999999994</v>
      </c>
      <c r="G24" s="2"/>
      <c r="H24" s="2"/>
      <c r="I24" s="2">
        <f t="array" ref="I24">SUMPRODUCT(B8:B27, (ROW(B8:B27)-ROW(B8)+1)) / (20*21/2)</f>
        <v>5.2920476190476187</v>
      </c>
      <c r="J24" s="2">
        <f t="shared" si="4"/>
        <v>5.4440438397581259</v>
      </c>
      <c r="K24" s="2"/>
    </row>
    <row r="25" spans="1:11" ht="13.5" x14ac:dyDescent="0.25">
      <c r="A25" s="3">
        <f>TITRES_STAT!B28</f>
        <v>42341</v>
      </c>
      <c r="B25" s="5">
        <f>TITRES_STAT!D28</f>
        <v>5.26</v>
      </c>
      <c r="C25" s="2">
        <f t="shared" si="0"/>
        <v>0.14999999999999947</v>
      </c>
      <c r="D25" s="2">
        <f t="shared" si="1"/>
        <v>5.2239999999999993</v>
      </c>
      <c r="E25" s="2">
        <f t="shared" si="2"/>
        <v>5.2240000000000002</v>
      </c>
      <c r="F25" s="2">
        <f t="shared" si="3"/>
        <v>5.3740000000000006</v>
      </c>
      <c r="G25" s="2"/>
      <c r="H25" s="2"/>
      <c r="I25" s="2">
        <f t="array" ref="I25">SUMPRODUCT(B9:B28, (ROW(B9:B28)-ROW(B9)+1)) / (20*21/2)</f>
        <v>5.2969523809523817</v>
      </c>
      <c r="J25" s="2">
        <f t="shared" si="4"/>
        <v>5.4265158550192565</v>
      </c>
      <c r="K25" s="2"/>
    </row>
    <row r="26" spans="1:11" ht="13.5" x14ac:dyDescent="0.25">
      <c r="A26" s="3">
        <f>TITRES_STAT!B29</f>
        <v>42342</v>
      </c>
      <c r="B26" s="5">
        <f>TITRES_STAT!D29</f>
        <v>5.26</v>
      </c>
      <c r="C26" s="2">
        <f t="shared" si="0"/>
        <v>0</v>
      </c>
      <c r="D26" s="2">
        <f t="shared" si="1"/>
        <v>5.2259999999999991</v>
      </c>
      <c r="E26" s="2">
        <f t="shared" si="2"/>
        <v>5.2249999999999996</v>
      </c>
      <c r="F26" s="2">
        <f t="shared" si="3"/>
        <v>5.3585000000000012</v>
      </c>
      <c r="G26" s="2"/>
      <c r="H26" s="2"/>
      <c r="I26" s="2">
        <f t="array" ref="I26">SUMPRODUCT(B10:B29, (ROW(B10:B29)-ROW(B10)+1)) / (20*21/2)</f>
        <v>5.3023333333333333</v>
      </c>
      <c r="J26" s="2">
        <f t="shared" si="4"/>
        <v>5.4106572021602792</v>
      </c>
      <c r="K26" s="2"/>
    </row>
    <row r="27" spans="1:11" ht="13.5" x14ac:dyDescent="0.25">
      <c r="A27" s="3">
        <f>TITRES_STAT!B30</f>
        <v>42345</v>
      </c>
      <c r="B27" s="5">
        <f>TITRES_STAT!D30</f>
        <v>5.4</v>
      </c>
      <c r="C27" s="2">
        <f t="shared" si="0"/>
        <v>0.14000000000000057</v>
      </c>
      <c r="D27" s="2">
        <f t="shared" si="1"/>
        <v>5.2560000000000002</v>
      </c>
      <c r="E27" s="2">
        <f t="shared" si="2"/>
        <v>5.24</v>
      </c>
      <c r="F27" s="2">
        <f t="shared" si="3"/>
        <v>5.3485000000000005</v>
      </c>
      <c r="G27" s="2"/>
      <c r="H27" s="2"/>
      <c r="I27" s="2">
        <f t="array" ref="I27">SUMPRODUCT(B11:B30, (ROW(B11:B30)-ROW(B11)+1)) / (20*21/2)</f>
        <v>5.3081904761904752</v>
      </c>
      <c r="J27" s="2">
        <f t="shared" si="4"/>
        <v>5.409642230525967</v>
      </c>
      <c r="K27" s="2"/>
    </row>
    <row r="28" spans="1:11" ht="13.5" x14ac:dyDescent="0.25">
      <c r="A28" s="3">
        <f>TITRES_STAT!B31</f>
        <v>42346</v>
      </c>
      <c r="B28" s="5">
        <f>TITRES_STAT!D31</f>
        <v>5.4</v>
      </c>
      <c r="C28" s="2">
        <f t="shared" si="0"/>
        <v>0</v>
      </c>
      <c r="D28" s="2">
        <f t="shared" si="1"/>
        <v>5.2859999999999996</v>
      </c>
      <c r="E28" s="2">
        <f t="shared" si="2"/>
        <v>5.2549999999999999</v>
      </c>
      <c r="F28" s="2">
        <f t="shared" si="3"/>
        <v>5.3435000000000006</v>
      </c>
      <c r="G28" s="2"/>
      <c r="H28" s="2"/>
      <c r="I28" s="2">
        <f t="array" ref="I28">SUMPRODUCT(B12:B31, (ROW(B12:B31)-ROW(B12)+1)) / (20*21/2)</f>
        <v>5.2992857142857153</v>
      </c>
      <c r="J28" s="2">
        <f t="shared" si="4"/>
        <v>5.4087239228568276</v>
      </c>
      <c r="K28" s="2"/>
    </row>
    <row r="29" spans="1:11" ht="13.5" x14ac:dyDescent="0.25">
      <c r="A29" s="3">
        <f>TITRES_STAT!B32</f>
        <v>42347</v>
      </c>
      <c r="B29" s="5">
        <f>TITRES_STAT!D32</f>
        <v>5.4</v>
      </c>
      <c r="C29" s="2">
        <f t="shared" si="0"/>
        <v>0</v>
      </c>
      <c r="D29" s="2">
        <f t="shared" si="1"/>
        <v>5.3439999999999994</v>
      </c>
      <c r="E29" s="2">
        <f t="shared" si="2"/>
        <v>5.2829999999999995</v>
      </c>
      <c r="F29" s="2">
        <f t="shared" si="3"/>
        <v>5.3385000000000016</v>
      </c>
      <c r="G29" s="2"/>
      <c r="H29" s="2"/>
      <c r="I29" s="2">
        <f t="array" ref="I29">SUMPRODUCT(B13:B32, (ROW(B13:B32)-ROW(B13)+1)) / (20*21/2)</f>
        <v>5.3211428571428572</v>
      </c>
      <c r="J29" s="2">
        <f t="shared" si="4"/>
        <v>5.4078930730609391</v>
      </c>
      <c r="K29" s="2"/>
    </row>
    <row r="30" spans="1:11" ht="13.5" x14ac:dyDescent="0.25">
      <c r="A30" s="3">
        <f>TITRES_STAT!B33</f>
        <v>42348</v>
      </c>
      <c r="B30" s="5">
        <f>TITRES_STAT!D33</f>
        <v>5.4</v>
      </c>
      <c r="C30" s="2">
        <f t="shared" si="0"/>
        <v>0</v>
      </c>
      <c r="D30" s="2">
        <f t="shared" si="1"/>
        <v>5.3719999999999999</v>
      </c>
      <c r="E30" s="2">
        <f t="shared" si="2"/>
        <v>5.2979999999999992</v>
      </c>
      <c r="F30" s="2">
        <f t="shared" si="3"/>
        <v>5.3335000000000017</v>
      </c>
      <c r="G30" s="2"/>
      <c r="H30" s="2"/>
      <c r="I30" s="2">
        <f t="array" ref="I30">SUMPRODUCT(B14:B33, (ROW(B14:B33)-ROW(B14)+1)) / (20*21/2)</f>
        <v>5.3656190476190488</v>
      </c>
      <c r="J30" s="2">
        <f t="shared" si="4"/>
        <v>5.4071413518170406</v>
      </c>
      <c r="K30" s="2"/>
    </row>
    <row r="31" spans="1:11" ht="13.5" x14ac:dyDescent="0.25">
      <c r="A31" s="3">
        <f>TITRES_STAT!B34</f>
        <v>42349</v>
      </c>
      <c r="B31" s="5">
        <f>TITRES_STAT!D34</f>
        <v>5.24</v>
      </c>
      <c r="C31" s="2">
        <f t="shared" si="0"/>
        <v>-0.16000000000000014</v>
      </c>
      <c r="D31" s="2">
        <f t="shared" si="1"/>
        <v>5.3680000000000003</v>
      </c>
      <c r="E31" s="2">
        <f t="shared" si="2"/>
        <v>5.2969999999999988</v>
      </c>
      <c r="F31" s="2">
        <f t="shared" si="3"/>
        <v>5.3205000000000009</v>
      </c>
      <c r="G31" s="2"/>
      <c r="H31" s="2"/>
      <c r="I31" s="2">
        <f t="array" ref="I31">SUMPRODUCT(B15:B34, (ROW(B15:B34)-ROW(B15)+1)) / (20*21/2)</f>
        <v>5.4249047619047621</v>
      </c>
      <c r="J31" s="2">
        <f t="shared" si="4"/>
        <v>5.3912231278344658</v>
      </c>
      <c r="K31" s="2"/>
    </row>
    <row r="32" spans="1:11" ht="13.5" x14ac:dyDescent="0.25">
      <c r="A32" s="3">
        <f>TITRES_STAT!B35</f>
        <v>42352</v>
      </c>
      <c r="B32" s="5">
        <f>TITRES_STAT!D35</f>
        <v>5.55</v>
      </c>
      <c r="C32" s="2">
        <f t="shared" si="0"/>
        <v>0.30999999999999961</v>
      </c>
      <c r="D32" s="2">
        <f t="shared" si="1"/>
        <v>5.3980000000000015</v>
      </c>
      <c r="E32" s="2">
        <f t="shared" si="2"/>
        <v>5.327</v>
      </c>
      <c r="F32" s="2">
        <f t="shared" si="3"/>
        <v>5.3230000000000013</v>
      </c>
      <c r="G32" s="2"/>
      <c r="H32" s="2"/>
      <c r="I32" s="2">
        <f t="array" ref="I32">SUMPRODUCT(B16:B35, (ROW(B16:B35)-ROW(B16)+1)) / (20*21/2)</f>
        <v>5.4827619047619054</v>
      </c>
      <c r="J32" s="2">
        <f t="shared" si="4"/>
        <v>5.4063447347073739</v>
      </c>
      <c r="K32" s="2"/>
    </row>
    <row r="33" spans="1:11" ht="13.5" x14ac:dyDescent="0.25">
      <c r="A33" s="3">
        <f>TITRES_STAT!B36</f>
        <v>42353</v>
      </c>
      <c r="B33" s="5">
        <f>TITRES_STAT!D36</f>
        <v>5.79</v>
      </c>
      <c r="C33" s="2">
        <f t="shared" si="0"/>
        <v>0.24000000000000021</v>
      </c>
      <c r="D33" s="2">
        <f t="shared" si="1"/>
        <v>5.476</v>
      </c>
      <c r="E33" s="2">
        <f t="shared" si="2"/>
        <v>5.3809999999999993</v>
      </c>
      <c r="F33" s="2">
        <f t="shared" si="3"/>
        <v>5.3375000000000004</v>
      </c>
      <c r="G33" s="2"/>
      <c r="H33" s="2"/>
      <c r="I33" s="2">
        <f t="array" ref="I33">SUMPRODUCT(B17:B36, (ROW(B17:B36)-ROW(B17)+1)) / (20*21/2)</f>
        <v>5.5218095238095231</v>
      </c>
      <c r="J33" s="2">
        <f t="shared" si="4"/>
        <v>5.4428833314019096</v>
      </c>
      <c r="K33" s="2"/>
    </row>
    <row r="34" spans="1:11" ht="13.5" x14ac:dyDescent="0.25">
      <c r="A34" s="3">
        <f>TITRES_STAT!B37</f>
        <v>42354</v>
      </c>
      <c r="B34" s="5">
        <f>TITRES_STAT!D37</f>
        <v>5.96</v>
      </c>
      <c r="C34" s="2">
        <f t="shared" si="0"/>
        <v>0.16999999999999993</v>
      </c>
      <c r="D34" s="2">
        <f t="shared" si="1"/>
        <v>5.5880000000000001</v>
      </c>
      <c r="E34" s="2">
        <f t="shared" si="2"/>
        <v>5.4659999999999993</v>
      </c>
      <c r="F34" s="2">
        <f t="shared" si="3"/>
        <v>5.3525000000000009</v>
      </c>
      <c r="G34" s="2"/>
      <c r="H34" s="2"/>
      <c r="I34" s="2">
        <f t="array" ref="I34">SUMPRODUCT(B18:B37, (ROW(B18:B37)-ROW(B18)+1)) / (20*21/2)</f>
        <v>5.5582857142857147</v>
      </c>
      <c r="J34" s="2">
        <f t="shared" si="4"/>
        <v>5.4921325379350616</v>
      </c>
      <c r="K34" s="2"/>
    </row>
    <row r="35" spans="1:11" ht="13.5" x14ac:dyDescent="0.25">
      <c r="A35" s="3">
        <f>TITRES_STAT!B38</f>
        <v>42355</v>
      </c>
      <c r="B35" s="5">
        <f>TITRES_STAT!D38</f>
        <v>5.96</v>
      </c>
      <c r="C35" s="2">
        <f t="shared" si="0"/>
        <v>0</v>
      </c>
      <c r="D35" s="2">
        <f t="shared" si="1"/>
        <v>5.7</v>
      </c>
      <c r="E35" s="2">
        <f t="shared" si="2"/>
        <v>5.5359999999999996</v>
      </c>
      <c r="F35" s="2">
        <f t="shared" si="3"/>
        <v>5.38</v>
      </c>
      <c r="G35" s="2"/>
      <c r="H35" s="2"/>
      <c r="I35" s="2">
        <f t="array" ref="I35">SUMPRODUCT(B19:B38, (ROW(B19:B38)-ROW(B19)+1)) / (20*21/2)</f>
        <v>5.5921904761904759</v>
      </c>
      <c r="J35" s="2">
        <f t="shared" si="4"/>
        <v>5.5366913438460088</v>
      </c>
      <c r="K35" s="2"/>
    </row>
    <row r="36" spans="1:11" ht="13.5" x14ac:dyDescent="0.25">
      <c r="A36" s="3">
        <f>TITRES_STAT!B39</f>
        <v>42356</v>
      </c>
      <c r="B36" s="5">
        <f>TITRES_STAT!D39</f>
        <v>5.79</v>
      </c>
      <c r="C36" s="2">
        <f t="shared" si="0"/>
        <v>-0.16999999999999993</v>
      </c>
      <c r="D36" s="2">
        <f t="shared" si="1"/>
        <v>5.8100000000000005</v>
      </c>
      <c r="E36" s="2">
        <f t="shared" si="2"/>
        <v>5.5890000000000004</v>
      </c>
      <c r="F36" s="2">
        <f t="shared" si="3"/>
        <v>5.407</v>
      </c>
      <c r="G36" s="2"/>
      <c r="H36" s="2"/>
      <c r="I36" s="2">
        <f t="array" ref="I36">SUMPRODUCT(B20:B39, (ROW(B20:B39)-ROW(B20)+1)) / (20*21/2)</f>
        <v>5.6225714285714288</v>
      </c>
      <c r="J36" s="2">
        <f t="shared" si="4"/>
        <v>5.5608159777654365</v>
      </c>
      <c r="K36" s="2"/>
    </row>
    <row r="37" spans="1:11" ht="13.5" x14ac:dyDescent="0.25">
      <c r="A37" s="3">
        <f>TITRES_STAT!B40</f>
        <v>42359</v>
      </c>
      <c r="B37" s="5">
        <f>TITRES_STAT!D40</f>
        <v>5.79</v>
      </c>
      <c r="C37" s="2">
        <f t="shared" si="0"/>
        <v>0</v>
      </c>
      <c r="D37" s="2">
        <f t="shared" si="1"/>
        <v>5.8579999999999997</v>
      </c>
      <c r="E37" s="2">
        <f t="shared" si="2"/>
        <v>5.628000000000001</v>
      </c>
      <c r="F37" s="2">
        <f t="shared" si="3"/>
        <v>5.4339999999999993</v>
      </c>
      <c r="G37" s="2"/>
      <c r="H37" s="2"/>
      <c r="I37" s="2">
        <f t="array" ref="I37">SUMPRODUCT(B21:B40, (ROW(B21:B40)-ROW(B21)+1)) / (20*21/2)</f>
        <v>5.6336190476190477</v>
      </c>
      <c r="J37" s="2">
        <f t="shared" si="4"/>
        <v>5.582643027502062</v>
      </c>
      <c r="K37" s="2"/>
    </row>
    <row r="38" spans="1:11" ht="13.5" x14ac:dyDescent="0.25">
      <c r="A38" s="3">
        <f>TITRES_STAT!B41</f>
        <v>42360</v>
      </c>
      <c r="B38" s="5">
        <f>TITRES_STAT!D41</f>
        <v>5.79</v>
      </c>
      <c r="C38" s="2">
        <f t="shared" si="0"/>
        <v>0</v>
      </c>
      <c r="D38" s="2">
        <f t="shared" si="1"/>
        <v>5.8579999999999997</v>
      </c>
      <c r="E38" s="2">
        <f t="shared" si="2"/>
        <v>5.6669999999999998</v>
      </c>
      <c r="F38" s="2">
        <f t="shared" si="3"/>
        <v>5.4610000000000003</v>
      </c>
      <c r="G38" s="2"/>
      <c r="H38" s="2"/>
      <c r="I38" s="2">
        <f t="array" ref="I38">SUMPRODUCT(B22:B41, (ROW(B22:B41)-ROW(B22)+1)) / (20*21/2)</f>
        <v>5.6429523809523809</v>
      </c>
      <c r="J38" s="2">
        <f t="shared" si="4"/>
        <v>5.6023913105971035</v>
      </c>
      <c r="K38" s="2"/>
    </row>
    <row r="39" spans="1:11" ht="13.5" x14ac:dyDescent="0.25">
      <c r="A39" s="3">
        <f>TITRES_STAT!B42</f>
        <v>42361</v>
      </c>
      <c r="B39" s="5">
        <f>TITRES_STAT!D42</f>
        <v>5.78</v>
      </c>
      <c r="C39" s="2">
        <f t="shared" si="0"/>
        <v>-9.9999999999997868E-3</v>
      </c>
      <c r="D39" s="2">
        <f t="shared" si="1"/>
        <v>5.8220000000000001</v>
      </c>
      <c r="E39" s="2">
        <f t="shared" si="2"/>
        <v>5.7050000000000001</v>
      </c>
      <c r="F39" s="2">
        <f t="shared" si="3"/>
        <v>5.4940000000000007</v>
      </c>
      <c r="G39" s="2"/>
      <c r="H39" s="2"/>
      <c r="I39" s="2">
        <f t="array" ref="I39">SUMPRODUCT(B23:B42, (ROW(B23:B42)-ROW(B23)+1)) / (20*21/2)</f>
        <v>5.6505714285714292</v>
      </c>
      <c r="J39" s="2">
        <f t="shared" si="4"/>
        <v>5.6193064238735699</v>
      </c>
      <c r="K39" s="2"/>
    </row>
    <row r="40" spans="1:11" ht="13.5" x14ac:dyDescent="0.25">
      <c r="A40" s="3">
        <f>TITRES_STAT!B43</f>
        <v>42363</v>
      </c>
      <c r="B40" s="5">
        <f>TITRES_STAT!D43</f>
        <v>5.61</v>
      </c>
      <c r="C40" s="2">
        <f t="shared" si="0"/>
        <v>-0.16999999999999993</v>
      </c>
      <c r="D40" s="2">
        <f t="shared" si="1"/>
        <v>5.7520000000000007</v>
      </c>
      <c r="E40" s="2">
        <f t="shared" si="2"/>
        <v>5.726</v>
      </c>
      <c r="F40" s="2">
        <f t="shared" si="3"/>
        <v>5.5119999999999996</v>
      </c>
      <c r="G40" s="2"/>
      <c r="H40" s="2"/>
      <c r="I40" s="2">
        <f t="array" ref="I40">SUMPRODUCT(B24:B43, (ROW(B24:B43)-ROW(B24)+1)) / (20*21/2)</f>
        <v>5.65647619047619</v>
      </c>
      <c r="J40" s="2">
        <f t="shared" si="4"/>
        <v>5.6184200977903735</v>
      </c>
      <c r="K40" s="2"/>
    </row>
    <row r="41" spans="1:11" ht="13.5" x14ac:dyDescent="0.25">
      <c r="A41" s="3">
        <f>TITRES_STAT!B44</f>
        <v>42366</v>
      </c>
      <c r="B41" s="5">
        <f>TITRES_STAT!D44</f>
        <v>5.61</v>
      </c>
      <c r="C41" s="2">
        <f t="shared" si="0"/>
        <v>0</v>
      </c>
      <c r="D41" s="2">
        <f t="shared" si="1"/>
        <v>5.7159999999999993</v>
      </c>
      <c r="E41" s="2">
        <f t="shared" si="2"/>
        <v>5.7629999999999999</v>
      </c>
      <c r="F41" s="2">
        <f t="shared" si="3"/>
        <v>5.5299999999999994</v>
      </c>
      <c r="G41" s="2"/>
      <c r="H41" s="2"/>
      <c r="I41" s="2">
        <f t="array" ref="I41">SUMPRODUCT(B25:B44, (ROW(B25:B44)-ROW(B25)+1)) / (20*21/2)</f>
        <v>5.6759047619047633</v>
      </c>
      <c r="J41" s="2">
        <f t="shared" si="4"/>
        <v>5.6176181837151002</v>
      </c>
      <c r="K41" s="2"/>
    </row>
    <row r="42" spans="1:11" ht="13.5" x14ac:dyDescent="0.25">
      <c r="A42" s="3">
        <f>TITRES_STAT!B45</f>
        <v>42367</v>
      </c>
      <c r="B42" s="5">
        <f>TITRES_STAT!D45</f>
        <v>5.61</v>
      </c>
      <c r="C42" s="2">
        <f t="shared" si="0"/>
        <v>0</v>
      </c>
      <c r="D42" s="2">
        <f t="shared" si="1"/>
        <v>5.68</v>
      </c>
      <c r="E42" s="2">
        <f t="shared" si="2"/>
        <v>5.7690000000000001</v>
      </c>
      <c r="F42" s="2">
        <f t="shared" si="3"/>
        <v>5.548</v>
      </c>
      <c r="G42" s="2"/>
      <c r="H42" s="2"/>
      <c r="I42" s="2">
        <f t="array" ref="I42">SUMPRODUCT(B26:B45, (ROW(B26:B45)-ROW(B26)+1)) / (20*21/2)</f>
        <v>5.6921904761904765</v>
      </c>
      <c r="J42" s="2">
        <f t="shared" si="4"/>
        <v>5.6168926424088994</v>
      </c>
      <c r="K42" s="2"/>
    </row>
    <row r="43" spans="1:11" ht="13.5" x14ac:dyDescent="0.25">
      <c r="A43" s="3">
        <f>TITRES_STAT!B46</f>
        <v>42368</v>
      </c>
      <c r="B43" s="5">
        <f>TITRES_STAT!D46</f>
        <v>5.61</v>
      </c>
      <c r="C43" s="2">
        <f t="shared" si="0"/>
        <v>0</v>
      </c>
      <c r="D43" s="2">
        <f t="shared" si="1"/>
        <v>5.6440000000000001</v>
      </c>
      <c r="E43" s="2">
        <f t="shared" si="2"/>
        <v>5.7509999999999994</v>
      </c>
      <c r="F43" s="2">
        <f t="shared" si="3"/>
        <v>5.5660000000000007</v>
      </c>
      <c r="G43" s="2"/>
      <c r="H43" s="2"/>
      <c r="I43" s="2">
        <f t="array" ref="I43">SUMPRODUCT(B27:B46, (ROW(B27:B46)-ROW(B27)+1)) / (20*21/2)</f>
        <v>5.6898571428571421</v>
      </c>
      <c r="J43" s="2">
        <f t="shared" si="4"/>
        <v>5.6162362002747184</v>
      </c>
      <c r="K43" s="2"/>
    </row>
    <row r="44" spans="1:11" ht="13.5" x14ac:dyDescent="0.25">
      <c r="A44" s="3">
        <f>TITRES_STAT!B47</f>
        <v>42369</v>
      </c>
      <c r="B44" s="5">
        <f>TITRES_STAT!D47</f>
        <v>5.77</v>
      </c>
      <c r="C44" s="2">
        <f t="shared" si="0"/>
        <v>0.15999999999999925</v>
      </c>
      <c r="D44" s="2">
        <f t="shared" si="1"/>
        <v>5.6420000000000003</v>
      </c>
      <c r="E44" s="2">
        <f t="shared" si="2"/>
        <v>5.7319999999999993</v>
      </c>
      <c r="F44" s="2">
        <f t="shared" si="3"/>
        <v>5.5990000000000002</v>
      </c>
      <c r="G44" s="2"/>
      <c r="H44" s="2"/>
      <c r="I44" s="2">
        <f t="array" ref="I44">SUMPRODUCT(B28:B47, (ROW(B28:B47)-ROW(B28)+1)) / (20*21/2)</f>
        <v>5.6811428571428566</v>
      </c>
      <c r="J44" s="2">
        <f t="shared" si="4"/>
        <v>5.6308803716771259</v>
      </c>
      <c r="K44" s="2"/>
    </row>
    <row r="45" spans="1:11" ht="13.5" x14ac:dyDescent="0.25">
      <c r="A45" s="3">
        <f>TITRES_STAT!B48</f>
        <v>42373</v>
      </c>
      <c r="B45" s="5">
        <f>TITRES_STAT!D48</f>
        <v>5.77</v>
      </c>
      <c r="C45" s="2">
        <f t="shared" si="0"/>
        <v>0</v>
      </c>
      <c r="D45" s="2">
        <f t="shared" si="1"/>
        <v>5.6740000000000004</v>
      </c>
      <c r="E45" s="2">
        <f t="shared" si="2"/>
        <v>5.7129999999999992</v>
      </c>
      <c r="F45" s="2">
        <f t="shared" si="3"/>
        <v>5.6244999999999994</v>
      </c>
      <c r="G45" s="2"/>
      <c r="H45" s="2"/>
      <c r="I45" s="2">
        <f t="array" ref="I45">SUMPRODUCT(B29:B48, (ROW(B29:B48)-ROW(B29)+1)) / (20*21/2)</f>
        <v>5.6488571428571426</v>
      </c>
      <c r="J45" s="2">
        <f t="shared" si="4"/>
        <v>5.6441298600888281</v>
      </c>
      <c r="K45" s="2"/>
    </row>
    <row r="46" spans="1:11" ht="13.5" x14ac:dyDescent="0.25">
      <c r="A46" s="3">
        <f>TITRES_STAT!B49</f>
        <v>42374</v>
      </c>
      <c r="B46" s="5">
        <f>TITRES_STAT!D49</f>
        <v>5.6</v>
      </c>
      <c r="C46" s="2">
        <f t="shared" si="0"/>
        <v>-0.16999999999999993</v>
      </c>
      <c r="D46" s="2">
        <f t="shared" si="1"/>
        <v>5.6719999999999997</v>
      </c>
      <c r="E46" s="2">
        <f t="shared" si="2"/>
        <v>5.6939999999999991</v>
      </c>
      <c r="F46" s="2">
        <f t="shared" si="3"/>
        <v>5.6414999999999988</v>
      </c>
      <c r="G46" s="2"/>
      <c r="H46" s="2"/>
      <c r="I46" s="2">
        <f t="array" ref="I46">SUMPRODUCT(B30:B49, (ROW(B30:B49)-ROW(B30)+1)) / (20*21/2)</f>
        <v>5.5884285714285715</v>
      </c>
      <c r="J46" s="2">
        <f t="shared" si="4"/>
        <v>5.6399270162708444</v>
      </c>
      <c r="K46" s="2"/>
    </row>
    <row r="47" spans="1:11" ht="13.5" x14ac:dyDescent="0.25">
      <c r="A47" s="3">
        <f>TITRES_STAT!B50</f>
        <v>42375</v>
      </c>
      <c r="B47" s="5">
        <f>TITRES_STAT!D50</f>
        <v>5.55</v>
      </c>
      <c r="C47" s="2">
        <f t="shared" si="0"/>
        <v>-4.9999999999999822E-2</v>
      </c>
      <c r="D47" s="2">
        <f t="shared" si="1"/>
        <v>5.66</v>
      </c>
      <c r="E47" s="2">
        <f t="shared" si="2"/>
        <v>5.67</v>
      </c>
      <c r="F47" s="2">
        <f t="shared" si="3"/>
        <v>5.6489999999999991</v>
      </c>
      <c r="G47" s="2"/>
      <c r="H47" s="2"/>
      <c r="I47" s="2">
        <f t="array" ref="I47">SUMPRODUCT(B31:B50, (ROW(B31:B50)-ROW(B31)+1)) / (20*21/2)</f>
        <v>5.5155714285714286</v>
      </c>
      <c r="J47" s="2">
        <f t="shared" si="4"/>
        <v>5.6313625385307642</v>
      </c>
      <c r="K47" s="2"/>
    </row>
    <row r="48" spans="1:11" ht="13.5" x14ac:dyDescent="0.25">
      <c r="A48" s="3">
        <f>TITRES_STAT!B51</f>
        <v>42376</v>
      </c>
      <c r="B48" s="5">
        <f>TITRES_STAT!D51</f>
        <v>5.31</v>
      </c>
      <c r="C48" s="2">
        <f t="shared" si="0"/>
        <v>-0.24000000000000021</v>
      </c>
      <c r="D48" s="2">
        <f t="shared" si="1"/>
        <v>5.6</v>
      </c>
      <c r="E48" s="2">
        <f t="shared" si="2"/>
        <v>5.621999999999999</v>
      </c>
      <c r="F48" s="2">
        <f t="shared" si="3"/>
        <v>5.644499999999999</v>
      </c>
      <c r="G48" s="2"/>
      <c r="H48" s="2"/>
      <c r="I48" s="2">
        <f t="array" ref="I48">SUMPRODUCT(B32:B51, (ROW(B32:B51)-ROW(B32)+1)) / (20*21/2)</f>
        <v>5.4319523809523815</v>
      </c>
      <c r="J48" s="2">
        <f t="shared" si="4"/>
        <v>5.6007565824802148</v>
      </c>
      <c r="K48" s="2"/>
    </row>
    <row r="49" spans="1:11" ht="13.5" x14ac:dyDescent="0.25">
      <c r="A49" s="3">
        <f>TITRES_STAT!B52</f>
        <v>42377</v>
      </c>
      <c r="B49" s="5">
        <f>TITRES_STAT!D52</f>
        <v>5.01</v>
      </c>
      <c r="C49" s="2">
        <f t="shared" si="0"/>
        <v>-0.29999999999999982</v>
      </c>
      <c r="D49" s="2">
        <f t="shared" si="1"/>
        <v>5.4479999999999986</v>
      </c>
      <c r="E49" s="2">
        <f t="shared" si="2"/>
        <v>5.5449999999999999</v>
      </c>
      <c r="F49" s="2">
        <f t="shared" si="3"/>
        <v>5.6249999999999991</v>
      </c>
      <c r="G49" s="2"/>
      <c r="H49" s="2"/>
      <c r="I49" s="2">
        <f t="array" ref="I49">SUMPRODUCT(B33:B52, (ROW(B33:B52)-ROW(B33)+1)) / (20*21/2)</f>
        <v>5.3308095238095241</v>
      </c>
      <c r="J49" s="2">
        <f t="shared" si="4"/>
        <v>5.5444940508154321</v>
      </c>
      <c r="K49" s="2"/>
    </row>
    <row r="50" spans="1:11" ht="13.5" x14ac:dyDescent="0.25">
      <c r="A50" s="3">
        <f>TITRES_STAT!B53</f>
        <v>42380</v>
      </c>
      <c r="B50" s="5">
        <f>TITRES_STAT!D53</f>
        <v>4.8600000000000003</v>
      </c>
      <c r="C50" s="2">
        <f t="shared" si="0"/>
        <v>-0.14999999999999947</v>
      </c>
      <c r="D50" s="2">
        <f t="shared" si="1"/>
        <v>5.266</v>
      </c>
      <c r="E50" s="2">
        <f t="shared" si="2"/>
        <v>5.47</v>
      </c>
      <c r="F50" s="2">
        <f t="shared" si="3"/>
        <v>5.5979999999999999</v>
      </c>
      <c r="G50" s="2">
        <f t="shared" ref="G50:G113" si="5">AVERAGE(B1:B50)</f>
        <v>5.5218367346938795</v>
      </c>
      <c r="H50" s="2"/>
      <c r="I50" s="2">
        <f t="array" ref="I50">SUMPRODUCT(B34:B53, (ROW(B34:B53)-ROW(B34)+1)) / (20*21/2)</f>
        <v>5.2346190476190477</v>
      </c>
      <c r="J50" s="2">
        <f t="shared" si="4"/>
        <v>5.4793041412139623</v>
      </c>
      <c r="K50" s="2">
        <f>G50</f>
        <v>5.5218367346938795</v>
      </c>
    </row>
    <row r="51" spans="1:11" ht="13.5" x14ac:dyDescent="0.25">
      <c r="A51" s="3">
        <f>TITRES_STAT!B54</f>
        <v>42381</v>
      </c>
      <c r="B51" s="5">
        <f>TITRES_STAT!D54</f>
        <v>4.72</v>
      </c>
      <c r="C51" s="2">
        <f t="shared" si="0"/>
        <v>-0.14000000000000057</v>
      </c>
      <c r="D51" s="2">
        <f t="shared" si="1"/>
        <v>5.09</v>
      </c>
      <c r="E51" s="2">
        <f t="shared" si="2"/>
        <v>5.3809999999999993</v>
      </c>
      <c r="F51" s="2">
        <f t="shared" si="3"/>
        <v>5.5720000000000001</v>
      </c>
      <c r="G51" s="2">
        <f t="shared" si="5"/>
        <v>5.5058000000000025</v>
      </c>
      <c r="H51" s="2"/>
      <c r="I51" s="2">
        <f t="array" ref="I51">SUMPRODUCT(B35:B54, (ROW(B35:B54)-ROW(B35)+1)) / (20*21/2)</f>
        <v>5.1445238095238102</v>
      </c>
      <c r="J51" s="2">
        <f t="shared" si="4"/>
        <v>5.4069894610983473</v>
      </c>
      <c r="K51" s="2">
        <f t="shared" ref="K51:K114" si="6">$K$4*B51+(1-$K$4)*K50</f>
        <v>5.4903921568627476</v>
      </c>
    </row>
    <row r="52" spans="1:11" ht="13.5" x14ac:dyDescent="0.25">
      <c r="A52" s="3">
        <f>TITRES_STAT!B55</f>
        <v>42382</v>
      </c>
      <c r="B52" s="5">
        <f>TITRES_STAT!D55</f>
        <v>4.51</v>
      </c>
      <c r="C52" s="2">
        <f t="shared" si="0"/>
        <v>-0.20999999999999996</v>
      </c>
      <c r="D52" s="2">
        <f t="shared" si="1"/>
        <v>4.8819999999999997</v>
      </c>
      <c r="E52" s="2">
        <f t="shared" si="2"/>
        <v>5.270999999999999</v>
      </c>
      <c r="F52" s="2">
        <f t="shared" si="3"/>
        <v>5.52</v>
      </c>
      <c r="G52" s="2">
        <f t="shared" si="5"/>
        <v>5.4760000000000026</v>
      </c>
      <c r="H52" s="2"/>
      <c r="I52" s="2">
        <f t="array" ref="I52">SUMPRODUCT(B36:B55, (ROW(B36:B55)-ROW(B36)+1)) / (20*21/2)</f>
        <v>5.0803809523809518</v>
      </c>
      <c r="J52" s="2">
        <f t="shared" si="4"/>
        <v>5.3215618933746951</v>
      </c>
      <c r="K52" s="2">
        <f t="shared" si="6"/>
        <v>5.4519454056132286</v>
      </c>
    </row>
    <row r="53" spans="1:11" ht="13.5" x14ac:dyDescent="0.25">
      <c r="A53" s="3">
        <f>TITRES_STAT!B56</f>
        <v>42384</v>
      </c>
      <c r="B53" s="5">
        <f>TITRES_STAT!D56</f>
        <v>4.51</v>
      </c>
      <c r="C53" s="2">
        <f t="shared" si="0"/>
        <v>0</v>
      </c>
      <c r="D53" s="2">
        <f t="shared" si="1"/>
        <v>4.7219999999999995</v>
      </c>
      <c r="E53" s="2">
        <f t="shared" si="2"/>
        <v>5.1609999999999996</v>
      </c>
      <c r="F53" s="2">
        <f t="shared" si="3"/>
        <v>5.4560000000000004</v>
      </c>
      <c r="G53" s="2">
        <f t="shared" si="5"/>
        <v>5.4426000000000023</v>
      </c>
      <c r="H53" s="2"/>
      <c r="I53" s="2">
        <f t="array" ref="I53">SUMPRODUCT(B37:B56, (ROW(B37:B56)-ROW(B37)+1)) / (20*21/2)</f>
        <v>5.0355238095238084</v>
      </c>
      <c r="J53" s="2">
        <f t="shared" si="4"/>
        <v>5.2442702844818667</v>
      </c>
      <c r="K53" s="2">
        <f t="shared" si="6"/>
        <v>5.4150063700989843</v>
      </c>
    </row>
    <row r="54" spans="1:11" ht="13.5" x14ac:dyDescent="0.25">
      <c r="A54" s="3">
        <f>TITRES_STAT!B57</f>
        <v>42387</v>
      </c>
      <c r="B54" s="5">
        <f>TITRES_STAT!D57</f>
        <v>4.51</v>
      </c>
      <c r="C54" s="2">
        <f t="shared" si="0"/>
        <v>0</v>
      </c>
      <c r="D54" s="2">
        <f t="shared" si="1"/>
        <v>4.6219999999999999</v>
      </c>
      <c r="E54" s="2">
        <f t="shared" si="2"/>
        <v>5.0349999999999984</v>
      </c>
      <c r="F54" s="2">
        <f t="shared" si="3"/>
        <v>5.3834999999999997</v>
      </c>
      <c r="G54" s="2">
        <f t="shared" si="5"/>
        <v>5.409200000000002</v>
      </c>
      <c r="H54" s="2"/>
      <c r="I54" s="2">
        <f t="array" ref="I54">SUMPRODUCT(B38:B57, (ROW(B38:B57)-ROW(B38)+1)) / (20*21/2)</f>
        <v>4.9951428571428576</v>
      </c>
      <c r="J54" s="2">
        <f t="shared" si="4"/>
        <v>5.1743397811978795</v>
      </c>
      <c r="K54" s="2">
        <f t="shared" si="6"/>
        <v>5.3795159242127495</v>
      </c>
    </row>
    <row r="55" spans="1:11" ht="13.5" x14ac:dyDescent="0.25">
      <c r="A55" s="3">
        <f>TITRES_STAT!B58</f>
        <v>42388</v>
      </c>
      <c r="B55" s="5">
        <f>TITRES_STAT!D58</f>
        <v>4.71</v>
      </c>
      <c r="C55" s="2">
        <f t="shared" si="0"/>
        <v>0.20000000000000018</v>
      </c>
      <c r="D55" s="2">
        <f t="shared" si="1"/>
        <v>4.5920000000000005</v>
      </c>
      <c r="E55" s="2">
        <f t="shared" si="2"/>
        <v>4.9289999999999994</v>
      </c>
      <c r="F55" s="2">
        <f t="shared" si="3"/>
        <v>5.3210000000000006</v>
      </c>
      <c r="G55" s="2">
        <f t="shared" si="5"/>
        <v>5.385200000000002</v>
      </c>
      <c r="H55" s="2"/>
      <c r="I55" s="2">
        <f t="array" ref="I55">SUMPRODUCT(B39:B58, (ROW(B39:B58)-ROW(B39)+1)) / (20*21/2)</f>
        <v>4.9725714285714284</v>
      </c>
      <c r="J55" s="2">
        <f t="shared" si="4"/>
        <v>5.1301169448933193</v>
      </c>
      <c r="K55" s="2">
        <f t="shared" si="6"/>
        <v>5.3532603977730338</v>
      </c>
    </row>
    <row r="56" spans="1:11" ht="13.5" x14ac:dyDescent="0.25">
      <c r="A56" s="3">
        <f>TITRES_STAT!B59</f>
        <v>42389</v>
      </c>
      <c r="B56" s="5">
        <f>TITRES_STAT!D59</f>
        <v>4.8499999999999996</v>
      </c>
      <c r="C56" s="2">
        <f t="shared" si="0"/>
        <v>0.13999999999999968</v>
      </c>
      <c r="D56" s="2">
        <f t="shared" si="1"/>
        <v>4.6179999999999994</v>
      </c>
      <c r="E56" s="2">
        <f t="shared" si="2"/>
        <v>4.8540000000000001</v>
      </c>
      <c r="F56" s="2">
        <f t="shared" si="3"/>
        <v>5.2739999999999991</v>
      </c>
      <c r="G56" s="2">
        <f t="shared" si="5"/>
        <v>5.3708000000000027</v>
      </c>
      <c r="H56" s="2"/>
      <c r="I56" s="2">
        <f t="array" ref="I56">SUMPRODUCT(B40:B59, (ROW(B40:B59)-ROW(B40)+1)) / (20*21/2)</f>
        <v>4.9404761904761898</v>
      </c>
      <c r="J56" s="2">
        <f t="shared" si="4"/>
        <v>5.1034391406177653</v>
      </c>
      <c r="K56" s="2">
        <f t="shared" si="6"/>
        <v>5.3335246958995821</v>
      </c>
    </row>
    <row r="57" spans="1:11" ht="13.5" x14ac:dyDescent="0.25">
      <c r="A57" s="3">
        <f>TITRES_STAT!B60</f>
        <v>42390</v>
      </c>
      <c r="B57" s="5">
        <f>TITRES_STAT!D60</f>
        <v>4.8499999999999996</v>
      </c>
      <c r="C57" s="2">
        <f t="shared" si="0"/>
        <v>0</v>
      </c>
      <c r="D57" s="2">
        <f t="shared" si="1"/>
        <v>4.6859999999999999</v>
      </c>
      <c r="E57" s="2">
        <f t="shared" si="2"/>
        <v>4.7839999999999998</v>
      </c>
      <c r="F57" s="2">
        <f t="shared" si="3"/>
        <v>5.2269999999999994</v>
      </c>
      <c r="G57" s="2">
        <f t="shared" si="5"/>
        <v>5.355800000000003</v>
      </c>
      <c r="H57" s="2"/>
      <c r="I57" s="2">
        <f t="array" ref="I57">SUMPRODUCT(B41:B60, (ROW(B41:B60)-ROW(B41)+1)) / (20*21/2)</f>
        <v>4.912809523809524</v>
      </c>
      <c r="J57" s="2">
        <f t="shared" si="4"/>
        <v>5.07930207960655</v>
      </c>
      <c r="K57" s="2">
        <f t="shared" si="6"/>
        <v>5.3145629431192063</v>
      </c>
    </row>
    <row r="58" spans="1:11" ht="13.5" x14ac:dyDescent="0.25">
      <c r="A58" s="3">
        <f>TITRES_STAT!B61</f>
        <v>42391</v>
      </c>
      <c r="B58" s="5">
        <f>TITRES_STAT!D61</f>
        <v>4.99</v>
      </c>
      <c r="C58" s="2">
        <f t="shared" si="0"/>
        <v>0.14000000000000057</v>
      </c>
      <c r="D58" s="2">
        <f t="shared" si="1"/>
        <v>4.7819999999999991</v>
      </c>
      <c r="E58" s="2">
        <f t="shared" si="2"/>
        <v>4.7520000000000007</v>
      </c>
      <c r="F58" s="2">
        <f t="shared" si="3"/>
        <v>5.1869999999999994</v>
      </c>
      <c r="G58" s="2">
        <f t="shared" si="5"/>
        <v>5.3456000000000028</v>
      </c>
      <c r="H58" s="2"/>
      <c r="I58" s="2">
        <f t="array" ref="I58">SUMPRODUCT(B42:B61, (ROW(B42:B61)-ROW(B42)+1)) / (20*21/2)</f>
        <v>4.8839999999999995</v>
      </c>
      <c r="J58" s="2">
        <f t="shared" si="4"/>
        <v>5.0707971196440216</v>
      </c>
      <c r="K58" s="2">
        <f t="shared" si="6"/>
        <v>5.3018349845655122</v>
      </c>
    </row>
    <row r="59" spans="1:11" ht="13.5" x14ac:dyDescent="0.25">
      <c r="A59" s="3">
        <f>TITRES_STAT!B62</f>
        <v>42394</v>
      </c>
      <c r="B59" s="5">
        <f>TITRES_STAT!D62</f>
        <v>4.8499999999999996</v>
      </c>
      <c r="C59" s="2">
        <f t="shared" si="0"/>
        <v>-0.14000000000000057</v>
      </c>
      <c r="D59" s="2">
        <f t="shared" si="1"/>
        <v>4.8499999999999996</v>
      </c>
      <c r="E59" s="2">
        <f t="shared" si="2"/>
        <v>4.7360000000000007</v>
      </c>
      <c r="F59" s="2">
        <f t="shared" si="3"/>
        <v>5.1404999999999994</v>
      </c>
      <c r="G59" s="2">
        <f t="shared" si="5"/>
        <v>5.332600000000002</v>
      </c>
      <c r="H59" s="2"/>
      <c r="I59" s="2">
        <f t="array" ref="I59">SUMPRODUCT(B43:B62, (ROW(B43:B62)-ROW(B43)+1)) / (20*21/2)</f>
        <v>4.8457142857142861</v>
      </c>
      <c r="J59" s="2">
        <f t="shared" si="4"/>
        <v>5.049768822535067</v>
      </c>
      <c r="K59" s="2">
        <f t="shared" si="6"/>
        <v>5.2841159655629433</v>
      </c>
    </row>
    <row r="60" spans="1:11" ht="13.5" x14ac:dyDescent="0.25">
      <c r="A60" s="3">
        <f>TITRES_STAT!B63</f>
        <v>42395</v>
      </c>
      <c r="B60" s="5">
        <f>TITRES_STAT!D63</f>
        <v>4.8499999999999996</v>
      </c>
      <c r="C60" s="2">
        <f t="shared" si="0"/>
        <v>0</v>
      </c>
      <c r="D60" s="2">
        <f t="shared" si="1"/>
        <v>4.8780000000000001</v>
      </c>
      <c r="E60" s="2">
        <f t="shared" si="2"/>
        <v>4.7350000000000012</v>
      </c>
      <c r="F60" s="2">
        <f t="shared" si="3"/>
        <v>5.1024999999999983</v>
      </c>
      <c r="G60" s="2">
        <f t="shared" si="5"/>
        <v>5.319600000000003</v>
      </c>
      <c r="H60" s="2"/>
      <c r="I60" s="2">
        <f t="array" ref="I60">SUMPRODUCT(B44:B63, (ROW(B44:B63)-ROW(B44)+1)) / (20*21/2)</f>
        <v>4.8119523809523805</v>
      </c>
      <c r="J60" s="2">
        <f t="shared" si="4"/>
        <v>5.03074322038887</v>
      </c>
      <c r="K60" s="2">
        <f t="shared" si="6"/>
        <v>5.2670918100506716</v>
      </c>
    </row>
    <row r="61" spans="1:11" ht="13.5" x14ac:dyDescent="0.25">
      <c r="A61" s="3">
        <f>TITRES_STAT!B64</f>
        <v>42396</v>
      </c>
      <c r="B61" s="5">
        <f>TITRES_STAT!D64</f>
        <v>4.8</v>
      </c>
      <c r="C61" s="2">
        <f t="shared" si="0"/>
        <v>-4.9999999999999822E-2</v>
      </c>
      <c r="D61" s="2">
        <f t="shared" si="1"/>
        <v>4.8680000000000003</v>
      </c>
      <c r="E61" s="2">
        <f t="shared" si="2"/>
        <v>4.7430000000000003</v>
      </c>
      <c r="F61" s="2">
        <f t="shared" si="3"/>
        <v>5.0619999999999976</v>
      </c>
      <c r="G61" s="2">
        <f t="shared" si="5"/>
        <v>5.3056000000000019</v>
      </c>
      <c r="H61" s="2"/>
      <c r="I61" s="2">
        <f t="array" ref="I61">SUMPRODUCT(B45:B64, (ROW(B45:B64)-ROW(B45)+1)) / (20*21/2)</f>
        <v>4.7827142857142855</v>
      </c>
      <c r="J61" s="2">
        <f t="shared" si="4"/>
        <v>5.0087676755899304</v>
      </c>
      <c r="K61" s="2">
        <f t="shared" si="6"/>
        <v>5.248774484166332</v>
      </c>
    </row>
    <row r="62" spans="1:11" ht="13.5" x14ac:dyDescent="0.25">
      <c r="A62" s="3">
        <f>TITRES_STAT!B65</f>
        <v>42397</v>
      </c>
      <c r="B62" s="5">
        <f>TITRES_STAT!D65</f>
        <v>4.66</v>
      </c>
      <c r="C62" s="2">
        <f t="shared" si="0"/>
        <v>-0.13999999999999968</v>
      </c>
      <c r="D62" s="2">
        <f t="shared" si="1"/>
        <v>4.83</v>
      </c>
      <c r="E62" s="2">
        <f t="shared" si="2"/>
        <v>4.758</v>
      </c>
      <c r="F62" s="2">
        <f t="shared" si="3"/>
        <v>5.0144999999999973</v>
      </c>
      <c r="G62" s="2">
        <f t="shared" si="5"/>
        <v>5.2888000000000011</v>
      </c>
      <c r="H62" s="2"/>
      <c r="I62" s="2">
        <f t="array" ref="I62">SUMPRODUCT(B46:B65, (ROW(B46:B65)-ROW(B46)+1)) / (20*21/2)</f>
        <v>4.7587619047619052</v>
      </c>
      <c r="J62" s="2">
        <f t="shared" si="4"/>
        <v>4.9755517064861277</v>
      </c>
      <c r="K62" s="2">
        <f t="shared" si="6"/>
        <v>5.2256852887088288</v>
      </c>
    </row>
    <row r="63" spans="1:11" ht="13.5" x14ac:dyDescent="0.25">
      <c r="A63" s="3">
        <f>TITRES_STAT!B66</f>
        <v>42398</v>
      </c>
      <c r="B63" s="5">
        <f>TITRES_STAT!D66</f>
        <v>4.66</v>
      </c>
      <c r="C63" s="2">
        <f t="shared" si="0"/>
        <v>0</v>
      </c>
      <c r="D63" s="2">
        <f t="shared" si="1"/>
        <v>4.7640000000000002</v>
      </c>
      <c r="E63" s="2">
        <f t="shared" si="2"/>
        <v>4.7729999999999988</v>
      </c>
      <c r="F63" s="2">
        <f t="shared" si="3"/>
        <v>4.9669999999999979</v>
      </c>
      <c r="G63" s="2">
        <f t="shared" si="5"/>
        <v>5.272000000000002</v>
      </c>
      <c r="H63" s="2"/>
      <c r="I63" s="2">
        <f t="array" ref="I63">SUMPRODUCT(B47:B66, (ROW(B47:B66)-ROW(B47)+1)) / (20*21/2)</f>
        <v>4.7400952380952379</v>
      </c>
      <c r="J63" s="2">
        <f t="shared" si="4"/>
        <v>4.9454991630112586</v>
      </c>
      <c r="K63" s="2">
        <f t="shared" si="6"/>
        <v>5.2035015518967178</v>
      </c>
    </row>
    <row r="64" spans="1:11" ht="13.5" x14ac:dyDescent="0.25">
      <c r="A64" s="3">
        <f>TITRES_STAT!B67</f>
        <v>42401</v>
      </c>
      <c r="B64" s="5">
        <f>TITRES_STAT!D67</f>
        <v>4.66</v>
      </c>
      <c r="C64" s="2">
        <f t="shared" si="0"/>
        <v>0</v>
      </c>
      <c r="D64" s="2">
        <f t="shared" si="1"/>
        <v>4.726</v>
      </c>
      <c r="E64" s="2">
        <f t="shared" si="2"/>
        <v>4.7879999999999994</v>
      </c>
      <c r="F64" s="2">
        <f t="shared" si="3"/>
        <v>4.9114999999999984</v>
      </c>
      <c r="G64" s="2">
        <f t="shared" si="5"/>
        <v>5.2520000000000024</v>
      </c>
      <c r="H64" s="2"/>
      <c r="I64" s="2">
        <f t="array" ref="I64">SUMPRODUCT(B48:B67, (ROW(B48:B67)-ROW(B48)+1)) / (20*21/2)</f>
        <v>4.7068571428571424</v>
      </c>
      <c r="J64" s="2">
        <f t="shared" si="4"/>
        <v>4.918308766533996</v>
      </c>
      <c r="K64" s="2">
        <f t="shared" si="6"/>
        <v>5.1821877655478268</v>
      </c>
    </row>
    <row r="65" spans="1:11" ht="13.5" x14ac:dyDescent="0.25">
      <c r="A65" s="3">
        <f>TITRES_STAT!B68</f>
        <v>42402</v>
      </c>
      <c r="B65" s="5">
        <f>TITRES_STAT!D68</f>
        <v>4.66</v>
      </c>
      <c r="C65" s="2">
        <f t="shared" si="0"/>
        <v>0</v>
      </c>
      <c r="D65" s="2">
        <f t="shared" si="1"/>
        <v>4.6880000000000006</v>
      </c>
      <c r="E65" s="2">
        <f t="shared" si="2"/>
        <v>4.7829999999999995</v>
      </c>
      <c r="F65" s="2">
        <f t="shared" si="3"/>
        <v>4.855999999999999</v>
      </c>
      <c r="G65" s="2">
        <f t="shared" si="5"/>
        <v>5.2370000000000019</v>
      </c>
      <c r="H65" s="2"/>
      <c r="I65" s="2">
        <f t="array" ref="I65">SUMPRODUCT(B49:B68, (ROW(B49:B68)-ROW(B49)+1)) / (20*21/2)</f>
        <v>4.697857142857143</v>
      </c>
      <c r="J65" s="2">
        <f t="shared" si="4"/>
        <v>4.8937079316259959</v>
      </c>
      <c r="K65" s="2">
        <f t="shared" si="6"/>
        <v>5.1617098139577156</v>
      </c>
    </row>
    <row r="66" spans="1:11" ht="13.5" x14ac:dyDescent="0.25">
      <c r="A66" s="3">
        <f>TITRES_STAT!B69</f>
        <v>42403</v>
      </c>
      <c r="B66" s="5">
        <f>TITRES_STAT!D69</f>
        <v>4.66</v>
      </c>
      <c r="C66" s="2">
        <f t="shared" si="0"/>
        <v>0</v>
      </c>
      <c r="D66" s="2">
        <f t="shared" si="1"/>
        <v>4.66</v>
      </c>
      <c r="E66" s="2">
        <f t="shared" si="2"/>
        <v>4.7639999999999985</v>
      </c>
      <c r="F66" s="2">
        <f t="shared" si="3"/>
        <v>4.8089999999999993</v>
      </c>
      <c r="G66" s="2">
        <f t="shared" si="5"/>
        <v>5.2252000000000018</v>
      </c>
      <c r="H66" s="2"/>
      <c r="I66" s="2">
        <f t="array" ref="I66">SUMPRODUCT(B50:B69, (ROW(B50:B69)-ROW(B50)+1)) / (20*21/2)</f>
        <v>4.6862380952380951</v>
      </c>
      <c r="J66" s="2">
        <f t="shared" si="4"/>
        <v>4.8714500333759005</v>
      </c>
      <c r="K66" s="2">
        <f t="shared" si="6"/>
        <v>5.1420349192927075</v>
      </c>
    </row>
    <row r="67" spans="1:11" ht="13.5" x14ac:dyDescent="0.25">
      <c r="A67" s="3">
        <f>TITRES_STAT!B70</f>
        <v>42404</v>
      </c>
      <c r="B67" s="5">
        <f>TITRES_STAT!D70</f>
        <v>4.46</v>
      </c>
      <c r="C67" s="2">
        <f t="shared" si="0"/>
        <v>-0.20000000000000018</v>
      </c>
      <c r="D67" s="2">
        <f t="shared" si="1"/>
        <v>4.62</v>
      </c>
      <c r="E67" s="2">
        <f t="shared" si="2"/>
        <v>4.7249999999999996</v>
      </c>
      <c r="F67" s="2">
        <f t="shared" si="3"/>
        <v>4.7544999999999984</v>
      </c>
      <c r="G67" s="2">
        <f t="shared" si="5"/>
        <v>5.2094000000000005</v>
      </c>
      <c r="H67" s="2"/>
      <c r="I67" s="2">
        <f t="array" ref="I67">SUMPRODUCT(B51:B70, (ROW(B51:B70)-ROW(B51)+1)) / (20*21/2)</f>
        <v>4.7032380952380954</v>
      </c>
      <c r="J67" s="2">
        <f t="shared" si="4"/>
        <v>4.8322643159115293</v>
      </c>
      <c r="K67" s="2">
        <f t="shared" si="6"/>
        <v>5.1152884518694641</v>
      </c>
    </row>
    <row r="68" spans="1:11" ht="13.5" x14ac:dyDescent="0.25">
      <c r="A68" s="3">
        <f>TITRES_STAT!B71</f>
        <v>42405</v>
      </c>
      <c r="B68" s="5">
        <f>TITRES_STAT!D71</f>
        <v>4.66</v>
      </c>
      <c r="C68" s="2">
        <f t="shared" ref="C68:C131" si="7">B68-B67</f>
        <v>0.20000000000000018</v>
      </c>
      <c r="D68" s="2">
        <f t="shared" si="1"/>
        <v>4.62</v>
      </c>
      <c r="E68" s="2">
        <f t="shared" si="2"/>
        <v>4.6920000000000002</v>
      </c>
      <c r="F68" s="2">
        <f t="shared" si="3"/>
        <v>4.7219999999999995</v>
      </c>
      <c r="G68" s="2">
        <f t="shared" si="5"/>
        <v>5.1976000000000013</v>
      </c>
      <c r="H68" s="2"/>
      <c r="I68" s="2">
        <f t="array" ref="I68">SUMPRODUCT(B52:B71, (ROW(B52:B71)-ROW(B52)+1)) / (20*21/2)</f>
        <v>4.7315714285714288</v>
      </c>
      <c r="J68" s="2">
        <f t="shared" si="4"/>
        <v>4.8158581905866216</v>
      </c>
      <c r="K68" s="2">
        <f t="shared" si="6"/>
        <v>5.0974340027765441</v>
      </c>
    </row>
    <row r="69" spans="1:11" ht="13.5" x14ac:dyDescent="0.25">
      <c r="A69" s="3">
        <f>TITRES_STAT!B72</f>
        <v>42408</v>
      </c>
      <c r="B69" s="5">
        <f>TITRES_STAT!D72</f>
        <v>4.5999999999999996</v>
      </c>
      <c r="C69" s="2">
        <f t="shared" si="7"/>
        <v>-6.0000000000000497E-2</v>
      </c>
      <c r="D69" s="2">
        <f t="shared" si="1"/>
        <v>4.6079999999999997</v>
      </c>
      <c r="E69" s="2">
        <f t="shared" si="2"/>
        <v>4.6670000000000007</v>
      </c>
      <c r="F69" s="2">
        <f t="shared" si="3"/>
        <v>4.7014999999999985</v>
      </c>
      <c r="G69" s="2">
        <f t="shared" si="5"/>
        <v>5.1872000000000007</v>
      </c>
      <c r="H69" s="2"/>
      <c r="I69" s="2">
        <f t="array" ref="I69">SUMPRODUCT(B53:B72, (ROW(B53:B72)-ROW(B53)+1)) / (20*21/2)</f>
        <v>4.7728571428571431</v>
      </c>
      <c r="J69" s="2">
        <f t="shared" si="4"/>
        <v>4.7953002676736105</v>
      </c>
      <c r="K69" s="2">
        <f t="shared" si="6"/>
        <v>5.0779267869813856</v>
      </c>
    </row>
    <row r="70" spans="1:11" ht="13.5" x14ac:dyDescent="0.25">
      <c r="A70" s="3">
        <f>TITRES_STAT!B73</f>
        <v>42409</v>
      </c>
      <c r="B70" s="5">
        <f>TITRES_STAT!D73</f>
        <v>4.88</v>
      </c>
      <c r="C70" s="2">
        <f t="shared" si="7"/>
        <v>0.28000000000000025</v>
      </c>
      <c r="D70" s="2">
        <f t="shared" ref="D70:D133" si="8">AVERAGE(B66:B70)</f>
        <v>4.6520000000000001</v>
      </c>
      <c r="E70" s="2">
        <f t="shared" si="2"/>
        <v>4.67</v>
      </c>
      <c r="F70" s="2">
        <f t="shared" si="3"/>
        <v>4.7024999999999988</v>
      </c>
      <c r="G70" s="2">
        <f t="shared" si="5"/>
        <v>5.1798000000000002</v>
      </c>
      <c r="H70" s="2"/>
      <c r="I70" s="2">
        <f t="array" ref="I70">SUMPRODUCT(B54:B73, (ROW(B54:B73)-ROW(B54)+1)) / (20*21/2)</f>
        <v>4.7968095238095243</v>
      </c>
      <c r="J70" s="2">
        <f t="shared" si="4"/>
        <v>4.8033669088475524</v>
      </c>
      <c r="K70" s="2">
        <f t="shared" si="6"/>
        <v>5.0701649521978016</v>
      </c>
    </row>
    <row r="71" spans="1:11" ht="13.5" x14ac:dyDescent="0.25">
      <c r="A71" s="3">
        <f>TITRES_STAT!B74</f>
        <v>42410</v>
      </c>
      <c r="B71" s="5">
        <f>TITRES_STAT!D74</f>
        <v>5</v>
      </c>
      <c r="C71" s="2">
        <f t="shared" si="7"/>
        <v>0.12000000000000011</v>
      </c>
      <c r="D71" s="2">
        <f t="shared" si="8"/>
        <v>4.7200000000000006</v>
      </c>
      <c r="E71" s="2">
        <f t="shared" si="2"/>
        <v>4.6900000000000004</v>
      </c>
      <c r="F71" s="2">
        <f t="shared" si="3"/>
        <v>4.7164999999999981</v>
      </c>
      <c r="G71" s="2">
        <f t="shared" si="5"/>
        <v>5.1747999999999994</v>
      </c>
      <c r="H71" s="2"/>
      <c r="I71" s="2">
        <f t="array" ref="I71">SUMPRODUCT(B55:B74, (ROW(B55:B74)-ROW(B55)+1)) / (20*21/2)</f>
        <v>4.8184285714285719</v>
      </c>
      <c r="J71" s="2">
        <f t="shared" si="4"/>
        <v>4.8220938699096907</v>
      </c>
      <c r="K71" s="2">
        <f t="shared" si="6"/>
        <v>5.0674133854449472</v>
      </c>
    </row>
    <row r="72" spans="1:11" ht="13.5" x14ac:dyDescent="0.25">
      <c r="A72" s="3">
        <f>TITRES_STAT!B75</f>
        <v>42411</v>
      </c>
      <c r="B72" s="5">
        <f>TITRES_STAT!D75</f>
        <v>5.15</v>
      </c>
      <c r="C72" s="2">
        <f t="shared" si="7"/>
        <v>0.15000000000000036</v>
      </c>
      <c r="D72" s="2">
        <f t="shared" si="8"/>
        <v>4.8579999999999997</v>
      </c>
      <c r="E72" s="2">
        <f t="shared" si="2"/>
        <v>4.7389999999999999</v>
      </c>
      <c r="F72" s="2">
        <f t="shared" si="3"/>
        <v>4.7484999999999982</v>
      </c>
      <c r="G72" s="2">
        <f t="shared" si="5"/>
        <v>5.1727999999999996</v>
      </c>
      <c r="H72" s="2"/>
      <c r="I72" s="2">
        <f t="array" ref="I72">SUMPRODUCT(B56:B75, (ROW(B56:B75)-ROW(B56)+1)) / (20*21/2)</f>
        <v>4.8377142857142861</v>
      </c>
      <c r="J72" s="2">
        <f t="shared" si="4"/>
        <v>4.8533230251563868</v>
      </c>
      <c r="K72" s="2">
        <f t="shared" si="6"/>
        <v>5.0706520762118128</v>
      </c>
    </row>
    <row r="73" spans="1:11" ht="13.5" x14ac:dyDescent="0.25">
      <c r="A73" s="3">
        <f>TITRES_STAT!B76</f>
        <v>42412</v>
      </c>
      <c r="B73" s="5">
        <f>TITRES_STAT!D76</f>
        <v>5</v>
      </c>
      <c r="C73" s="2">
        <f t="shared" si="7"/>
        <v>-0.15000000000000036</v>
      </c>
      <c r="D73" s="2">
        <f t="shared" si="8"/>
        <v>4.9260000000000002</v>
      </c>
      <c r="E73" s="2">
        <f t="shared" si="2"/>
        <v>4.7730000000000006</v>
      </c>
      <c r="F73" s="2">
        <f t="shared" si="3"/>
        <v>4.7729999999999979</v>
      </c>
      <c r="G73" s="2">
        <f t="shared" si="5"/>
        <v>5.1677999999999997</v>
      </c>
      <c r="H73" s="2"/>
      <c r="I73" s="2">
        <f t="array" ref="I73">SUMPRODUCT(B57:B76, (ROW(B57:B76)-ROW(B57)+1)) / (20*21/2)</f>
        <v>4.8556190476190473</v>
      </c>
      <c r="J73" s="2">
        <f t="shared" si="4"/>
        <v>4.8672922608557787</v>
      </c>
      <c r="K73" s="2">
        <f t="shared" si="6"/>
        <v>5.0678814065564479</v>
      </c>
    </row>
    <row r="74" spans="1:11" ht="13.5" x14ac:dyDescent="0.25">
      <c r="A74" s="3">
        <f>TITRES_STAT!B77</f>
        <v>42415</v>
      </c>
      <c r="B74" s="5">
        <f>TITRES_STAT!D77</f>
        <v>5</v>
      </c>
      <c r="C74" s="2">
        <f t="shared" si="7"/>
        <v>0</v>
      </c>
      <c r="D74" s="2">
        <f t="shared" si="8"/>
        <v>5.0060000000000002</v>
      </c>
      <c r="E74" s="2">
        <f t="shared" si="2"/>
        <v>4.8070000000000004</v>
      </c>
      <c r="F74" s="2">
        <f t="shared" si="3"/>
        <v>4.7974999999999994</v>
      </c>
      <c r="G74" s="2">
        <f t="shared" si="5"/>
        <v>5.1655999999999995</v>
      </c>
      <c r="H74" s="2"/>
      <c r="I74" s="2">
        <f t="array" ref="I74">SUMPRODUCT(B58:B77, (ROW(B58:B77)-ROW(B58)+1)) / (20*21/2)</f>
        <v>4.8594761904761903</v>
      </c>
      <c r="J74" s="2">
        <f t="shared" si="4"/>
        <v>4.8799310931552284</v>
      </c>
      <c r="K74" s="2">
        <f t="shared" si="6"/>
        <v>5.0652193906130583</v>
      </c>
    </row>
    <row r="75" spans="1:11" ht="13.5" x14ac:dyDescent="0.25">
      <c r="A75" s="3">
        <f>TITRES_STAT!B78</f>
        <v>42416</v>
      </c>
      <c r="B75" s="5">
        <f>TITRES_STAT!D78</f>
        <v>5</v>
      </c>
      <c r="C75" s="2">
        <f t="shared" si="7"/>
        <v>0</v>
      </c>
      <c r="D75" s="2">
        <f t="shared" si="8"/>
        <v>5.0299999999999994</v>
      </c>
      <c r="E75" s="2">
        <f t="shared" si="2"/>
        <v>4.8410000000000002</v>
      </c>
      <c r="F75" s="2">
        <f t="shared" si="3"/>
        <v>4.8119999999999994</v>
      </c>
      <c r="G75" s="2">
        <f t="shared" si="5"/>
        <v>5.1603999999999992</v>
      </c>
      <c r="H75" s="2"/>
      <c r="I75" s="2">
        <f t="array" ref="I75">SUMPRODUCT(B59:B78, (ROW(B59:B78)-ROW(B59)+1)) / (20*21/2)</f>
        <v>4.8766190476190481</v>
      </c>
      <c r="J75" s="2">
        <f t="shared" si="4"/>
        <v>4.8913662271404448</v>
      </c>
      <c r="K75" s="2">
        <f t="shared" si="6"/>
        <v>5.062661767451762</v>
      </c>
    </row>
    <row r="76" spans="1:11" ht="13.5" x14ac:dyDescent="0.25">
      <c r="A76" s="3">
        <f>TITRES_STAT!B79</f>
        <v>42417</v>
      </c>
      <c r="B76" s="5">
        <f>TITRES_STAT!D79</f>
        <v>5</v>
      </c>
      <c r="C76" s="2">
        <f t="shared" si="7"/>
        <v>0</v>
      </c>
      <c r="D76" s="2">
        <f t="shared" si="8"/>
        <v>5.0299999999999994</v>
      </c>
      <c r="E76" s="2">
        <f t="shared" ref="E76:E139" si="9">AVERAGE(B67:B76)</f>
        <v>4.875</v>
      </c>
      <c r="F76" s="2">
        <f t="shared" si="3"/>
        <v>4.8194999999999997</v>
      </c>
      <c r="G76" s="2">
        <f t="shared" si="5"/>
        <v>5.1551999999999998</v>
      </c>
      <c r="H76" s="2"/>
      <c r="I76" s="2">
        <f t="array" ref="I76">SUMPRODUCT(B60:B79, (ROW(B60:B79)-ROW(B60)+1)) / (20*21/2)</f>
        <v>4.8937142857142861</v>
      </c>
      <c r="J76" s="2">
        <f t="shared" si="4"/>
        <v>4.9017123007461167</v>
      </c>
      <c r="K76" s="2">
        <f t="shared" si="6"/>
        <v>5.0602044432379678</v>
      </c>
    </row>
    <row r="77" spans="1:11" ht="13.5" x14ac:dyDescent="0.25">
      <c r="A77" s="3">
        <f>TITRES_STAT!B80</f>
        <v>42418</v>
      </c>
      <c r="B77" s="5">
        <f>TITRES_STAT!D80</f>
        <v>4.8600000000000003</v>
      </c>
      <c r="C77" s="2">
        <f t="shared" si="7"/>
        <v>-0.13999999999999968</v>
      </c>
      <c r="D77" s="2">
        <f t="shared" si="8"/>
        <v>4.9719999999999995</v>
      </c>
      <c r="E77" s="2">
        <f t="shared" si="9"/>
        <v>4.915</v>
      </c>
      <c r="F77" s="2">
        <f t="shared" si="3"/>
        <v>4.82</v>
      </c>
      <c r="G77" s="2">
        <f t="shared" si="5"/>
        <v>5.1443999999999992</v>
      </c>
      <c r="H77" s="2"/>
      <c r="I77" s="2">
        <f t="array" ref="I77">SUMPRODUCT(B61:B80, (ROW(B61:B80)-ROW(B61)+1)) / (20*21/2)</f>
        <v>4.8910476190476189</v>
      </c>
      <c r="J77" s="2">
        <f t="shared" si="4"/>
        <v>4.897739700675058</v>
      </c>
      <c r="K77" s="2">
        <f t="shared" si="6"/>
        <v>5.0523532886011848</v>
      </c>
    </row>
    <row r="78" spans="1:11" ht="13.5" x14ac:dyDescent="0.25">
      <c r="A78" s="3">
        <f>TITRES_STAT!B81</f>
        <v>42419</v>
      </c>
      <c r="B78" s="5">
        <f>TITRES_STAT!D81</f>
        <v>5</v>
      </c>
      <c r="C78" s="2">
        <f t="shared" si="7"/>
        <v>0.13999999999999968</v>
      </c>
      <c r="D78" s="2">
        <f t="shared" si="8"/>
        <v>4.9719999999999995</v>
      </c>
      <c r="E78" s="2">
        <f t="shared" si="9"/>
        <v>4.9489999999999998</v>
      </c>
      <c r="F78" s="2">
        <f t="shared" si="3"/>
        <v>4.8205000000000009</v>
      </c>
      <c r="G78" s="2">
        <f t="shared" si="5"/>
        <v>5.1363999999999983</v>
      </c>
      <c r="H78" s="2"/>
      <c r="I78" s="2">
        <f t="array" ref="I78">SUMPRODUCT(B62:B81, (ROW(B62:B81)-ROW(B62)+1)) / (20*21/2)</f>
        <v>4.898142857142858</v>
      </c>
      <c r="J78" s="2">
        <f t="shared" si="4"/>
        <v>4.9074787768012431</v>
      </c>
      <c r="K78" s="2">
        <f t="shared" si="6"/>
        <v>5.0503002184599621</v>
      </c>
    </row>
    <row r="79" spans="1:11" ht="13.5" x14ac:dyDescent="0.25">
      <c r="A79" s="3">
        <f>TITRES_STAT!B82</f>
        <v>42422</v>
      </c>
      <c r="B79" s="5">
        <f>TITRES_STAT!D82</f>
        <v>5</v>
      </c>
      <c r="C79" s="2">
        <f t="shared" si="7"/>
        <v>0</v>
      </c>
      <c r="D79" s="2">
        <f t="shared" si="8"/>
        <v>4.9719999999999995</v>
      </c>
      <c r="E79" s="2">
        <f t="shared" si="9"/>
        <v>4.9889999999999999</v>
      </c>
      <c r="F79" s="2">
        <f t="shared" si="3"/>
        <v>4.8280000000000012</v>
      </c>
      <c r="G79" s="2">
        <f t="shared" si="5"/>
        <v>5.1283999999999992</v>
      </c>
      <c r="H79" s="2"/>
      <c r="I79" s="2">
        <f t="array" ref="I79">SUMPRODUCT(B63:B82, (ROW(B63:B82)-ROW(B63)+1)) / (20*21/2)</f>
        <v>4.8914285714285715</v>
      </c>
      <c r="J79" s="2">
        <f t="shared" si="4"/>
        <v>4.9162903218677911</v>
      </c>
      <c r="K79" s="2">
        <f t="shared" si="6"/>
        <v>5.048327660873297</v>
      </c>
    </row>
    <row r="80" spans="1:11" ht="13.5" x14ac:dyDescent="0.25">
      <c r="A80" s="3">
        <f>TITRES_STAT!B83</f>
        <v>42423</v>
      </c>
      <c r="B80" s="5">
        <f>TITRES_STAT!D83</f>
        <v>4.8</v>
      </c>
      <c r="C80" s="2">
        <f t="shared" si="7"/>
        <v>-0.20000000000000018</v>
      </c>
      <c r="D80" s="2">
        <f t="shared" si="8"/>
        <v>4.9320000000000004</v>
      </c>
      <c r="E80" s="2">
        <f t="shared" si="9"/>
        <v>4.9809999999999999</v>
      </c>
      <c r="F80" s="2">
        <f t="shared" si="3"/>
        <v>4.8254999999999999</v>
      </c>
      <c r="G80" s="2">
        <f t="shared" si="5"/>
        <v>5.1164000000000005</v>
      </c>
      <c r="H80" s="2"/>
      <c r="I80" s="2">
        <f t="array" ref="I80">SUMPRODUCT(B64:B83, (ROW(B64:B83)-ROW(B64)+1)) / (20*21/2)</f>
        <v>4.8975714285714282</v>
      </c>
      <c r="J80" s="2">
        <f t="shared" si="4"/>
        <v>4.9052150531184777</v>
      </c>
      <c r="K80" s="2">
        <f t="shared" si="6"/>
        <v>5.038589321231207</v>
      </c>
    </row>
    <row r="81" spans="1:11" ht="13.5" x14ac:dyDescent="0.25">
      <c r="A81" s="3">
        <f>TITRES_STAT!B84</f>
        <v>42424</v>
      </c>
      <c r="B81" s="5">
        <f>TITRES_STAT!D84</f>
        <v>4.9000000000000004</v>
      </c>
      <c r="C81" s="2">
        <f t="shared" si="7"/>
        <v>0.10000000000000053</v>
      </c>
      <c r="D81" s="2">
        <f t="shared" si="8"/>
        <v>4.9120000000000008</v>
      </c>
      <c r="E81" s="2">
        <f t="shared" si="9"/>
        <v>4.9709999999999992</v>
      </c>
      <c r="F81" s="2">
        <f t="shared" si="3"/>
        <v>4.8305000000000007</v>
      </c>
      <c r="G81" s="2">
        <f t="shared" si="5"/>
        <v>5.1096000000000004</v>
      </c>
      <c r="H81" s="2"/>
      <c r="I81" s="2">
        <f t="array" ref="I81">SUMPRODUCT(B65:B84, (ROW(B65:B84)-ROW(B65)+1)) / (20*21/2)</f>
        <v>4.8816190476190471</v>
      </c>
      <c r="J81" s="2">
        <f t="shared" si="4"/>
        <v>4.9047183813929083</v>
      </c>
      <c r="K81" s="2">
        <f t="shared" si="6"/>
        <v>5.0331544458888073</v>
      </c>
    </row>
    <row r="82" spans="1:11" ht="13.5" x14ac:dyDescent="0.25">
      <c r="A82" s="3">
        <f>TITRES_STAT!B85</f>
        <v>42425</v>
      </c>
      <c r="B82" s="5">
        <f>TITRES_STAT!D85</f>
        <v>4.76</v>
      </c>
      <c r="C82" s="2">
        <f t="shared" si="7"/>
        <v>-0.14000000000000057</v>
      </c>
      <c r="D82" s="2">
        <f t="shared" si="8"/>
        <v>4.8920000000000003</v>
      </c>
      <c r="E82" s="2">
        <f t="shared" si="9"/>
        <v>4.9319999999999995</v>
      </c>
      <c r="F82" s="2">
        <f t="shared" si="3"/>
        <v>4.8355000000000006</v>
      </c>
      <c r="G82" s="2">
        <f t="shared" si="5"/>
        <v>5.0937999999999999</v>
      </c>
      <c r="H82" s="2"/>
      <c r="I82" s="2">
        <f t="array" ref="I82">SUMPRODUCT(B66:B85, (ROW(B66:B85)-ROW(B66)+1)) / (20*21/2)</f>
        <v>4.863666666666667</v>
      </c>
      <c r="J82" s="2">
        <f t="shared" si="4"/>
        <v>4.8909356784031077</v>
      </c>
      <c r="K82" s="2">
        <f t="shared" si="6"/>
        <v>5.0224425068343441</v>
      </c>
    </row>
    <row r="83" spans="1:11" ht="13.5" x14ac:dyDescent="0.25">
      <c r="A83" s="3">
        <f>TITRES_STAT!B86</f>
        <v>42426</v>
      </c>
      <c r="B83" s="5">
        <f>TITRES_STAT!D86</f>
        <v>4.9000000000000004</v>
      </c>
      <c r="C83" s="2">
        <f t="shared" si="7"/>
        <v>0.14000000000000057</v>
      </c>
      <c r="D83" s="2">
        <f t="shared" si="8"/>
        <v>4.8719999999999999</v>
      </c>
      <c r="E83" s="2">
        <f t="shared" si="9"/>
        <v>4.9219999999999988</v>
      </c>
      <c r="F83" s="2">
        <f t="shared" si="3"/>
        <v>4.847500000000001</v>
      </c>
      <c r="G83" s="2">
        <f t="shared" si="5"/>
        <v>5.0760000000000005</v>
      </c>
      <c r="H83" s="2"/>
      <c r="I83" s="2">
        <f t="array" ref="I83">SUMPRODUCT(B67:B86, (ROW(B67:B86)-ROW(B67)+1)) / (20*21/2)</f>
        <v>4.8580952380952374</v>
      </c>
      <c r="J83" s="2">
        <f t="shared" si="4"/>
        <v>4.8917989471266212</v>
      </c>
      <c r="K83" s="2">
        <f t="shared" si="6"/>
        <v>5.0176408398996646</v>
      </c>
    </row>
    <row r="84" spans="1:11" ht="13.5" x14ac:dyDescent="0.25">
      <c r="A84" s="3">
        <f>TITRES_STAT!B87</f>
        <v>42429</v>
      </c>
      <c r="B84" s="5">
        <f>TITRES_STAT!D87</f>
        <v>4.68</v>
      </c>
      <c r="C84" s="2">
        <f t="shared" si="7"/>
        <v>-0.22000000000000064</v>
      </c>
      <c r="D84" s="2">
        <f t="shared" si="8"/>
        <v>4.8079999999999998</v>
      </c>
      <c r="E84" s="2">
        <f t="shared" si="9"/>
        <v>4.8899999999999997</v>
      </c>
      <c r="F84" s="2">
        <f t="shared" ref="F84:F147" si="10">AVERAGE(B65:B84)</f>
        <v>4.8485000000000014</v>
      </c>
      <c r="G84" s="2">
        <f t="shared" si="5"/>
        <v>5.0503999999999998</v>
      </c>
      <c r="H84" s="2"/>
      <c r="I84" s="2">
        <f t="array" ref="I84">SUMPRODUCT(B68:B87, (ROW(B68:B87)-ROW(B68)+1)) / (20*21/2)</f>
        <v>4.8519047619047617</v>
      </c>
      <c r="J84" s="2">
        <f t="shared" si="4"/>
        <v>4.8716276188288479</v>
      </c>
      <c r="K84" s="2">
        <f t="shared" si="6"/>
        <v>5.0044000226486975</v>
      </c>
    </row>
    <row r="85" spans="1:11" ht="13.5" x14ac:dyDescent="0.25">
      <c r="A85" s="3">
        <f>TITRES_STAT!B88</f>
        <v>42430</v>
      </c>
      <c r="B85" s="5">
        <f>TITRES_STAT!D88</f>
        <v>4.66</v>
      </c>
      <c r="C85" s="2">
        <f t="shared" si="7"/>
        <v>-1.9999999999999574E-2</v>
      </c>
      <c r="D85" s="2">
        <f t="shared" si="8"/>
        <v>4.78</v>
      </c>
      <c r="E85" s="2">
        <f t="shared" si="9"/>
        <v>4.8559999999999999</v>
      </c>
      <c r="F85" s="2">
        <f t="shared" si="10"/>
        <v>4.8485000000000014</v>
      </c>
      <c r="G85" s="2">
        <f t="shared" si="5"/>
        <v>5.0244000000000009</v>
      </c>
      <c r="H85" s="2"/>
      <c r="I85" s="2">
        <f t="array" ref="I85">SUMPRODUCT(B69:B88, (ROW(B69:B88)-ROW(B69)+1)) / (20*21/2)</f>
        <v>4.8641428571428582</v>
      </c>
      <c r="J85" s="2">
        <f t="shared" ref="J85:J148" si="11">$J$4*B85+J84*(1-$J$4)</f>
        <v>4.8514726075118144</v>
      </c>
      <c r="K85" s="2">
        <f t="shared" si="6"/>
        <v>4.9908941394075725</v>
      </c>
    </row>
    <row r="86" spans="1:11" ht="13.5" x14ac:dyDescent="0.25">
      <c r="A86" s="3">
        <f>TITRES_STAT!B89</f>
        <v>42431</v>
      </c>
      <c r="B86" s="5">
        <f>TITRES_STAT!D89</f>
        <v>4.79</v>
      </c>
      <c r="C86" s="2">
        <f t="shared" si="7"/>
        <v>0.12999999999999989</v>
      </c>
      <c r="D86" s="2">
        <f t="shared" si="8"/>
        <v>4.758</v>
      </c>
      <c r="E86" s="2">
        <f t="shared" si="9"/>
        <v>4.835</v>
      </c>
      <c r="F86" s="2">
        <f t="shared" si="10"/>
        <v>4.8550000000000004</v>
      </c>
      <c r="G86" s="2">
        <f t="shared" si="5"/>
        <v>5.0043999999999995</v>
      </c>
      <c r="H86" s="2"/>
      <c r="I86" s="2">
        <f t="array" ref="I86">SUMPRODUCT(B70:B89, (ROW(B70:B89)-ROW(B70)+1)) / (20*21/2)</f>
        <v>4.8747619047619049</v>
      </c>
      <c r="J86" s="2">
        <f t="shared" si="11"/>
        <v>4.8456180734630703</v>
      </c>
      <c r="K86" s="2">
        <f t="shared" si="6"/>
        <v>4.9830159378621772</v>
      </c>
    </row>
    <row r="87" spans="1:11" ht="13.5" x14ac:dyDescent="0.25">
      <c r="A87" s="3">
        <f>TITRES_STAT!B90</f>
        <v>42432</v>
      </c>
      <c r="B87" s="5">
        <f>TITRES_STAT!D90</f>
        <v>4.79</v>
      </c>
      <c r="C87" s="2">
        <f t="shared" si="7"/>
        <v>0</v>
      </c>
      <c r="D87" s="2">
        <f t="shared" si="8"/>
        <v>4.7640000000000002</v>
      </c>
      <c r="E87" s="2">
        <f t="shared" si="9"/>
        <v>4.8280000000000003</v>
      </c>
      <c r="F87" s="2">
        <f t="shared" si="10"/>
        <v>4.8715000000000002</v>
      </c>
      <c r="G87" s="2">
        <f t="shared" si="5"/>
        <v>4.9843999999999991</v>
      </c>
      <c r="H87" s="2"/>
      <c r="I87" s="2">
        <f t="array" ref="I87">SUMPRODUCT(B71:B90, (ROW(B71:B90)-ROW(B71)+1)) / (20*21/2)</f>
        <v>4.8825238095238088</v>
      </c>
      <c r="J87" s="2">
        <f t="shared" si="11"/>
        <v>4.8403211140856346</v>
      </c>
      <c r="K87" s="2">
        <f t="shared" si="6"/>
        <v>4.9754466853969932</v>
      </c>
    </row>
    <row r="88" spans="1:11" ht="13.5" x14ac:dyDescent="0.25">
      <c r="A88" s="3">
        <f>TITRES_STAT!B91</f>
        <v>42433</v>
      </c>
      <c r="B88" s="5">
        <f>TITRES_STAT!D91</f>
        <v>5</v>
      </c>
      <c r="C88" s="2">
        <f t="shared" si="7"/>
        <v>0.20999999999999996</v>
      </c>
      <c r="D88" s="2">
        <f t="shared" si="8"/>
        <v>4.7839999999999998</v>
      </c>
      <c r="E88" s="2">
        <f t="shared" si="9"/>
        <v>4.8280000000000003</v>
      </c>
      <c r="F88" s="2">
        <f t="shared" si="10"/>
        <v>4.8885000000000005</v>
      </c>
      <c r="G88" s="2">
        <f t="shared" si="5"/>
        <v>4.9685999999999995</v>
      </c>
      <c r="H88" s="2"/>
      <c r="I88" s="2">
        <f t="array" ref="I88">SUMPRODUCT(B72:B91, (ROW(B72:B91)-ROW(B72)+1)) / (20*21/2)</f>
        <v>4.8907142857142851</v>
      </c>
      <c r="J88" s="2">
        <f t="shared" si="11"/>
        <v>4.8555286270298597</v>
      </c>
      <c r="K88" s="2">
        <f t="shared" si="6"/>
        <v>4.976409560479464</v>
      </c>
    </row>
    <row r="89" spans="1:11" ht="13.5" x14ac:dyDescent="0.25">
      <c r="A89" s="3">
        <f>TITRES_STAT!B92</f>
        <v>42436</v>
      </c>
      <c r="B89" s="5">
        <f>TITRES_STAT!D92</f>
        <v>5</v>
      </c>
      <c r="C89" s="2">
        <f t="shared" si="7"/>
        <v>0</v>
      </c>
      <c r="D89" s="2">
        <f t="shared" si="8"/>
        <v>4.8479999999999999</v>
      </c>
      <c r="E89" s="2">
        <f t="shared" si="9"/>
        <v>4.8280000000000003</v>
      </c>
      <c r="F89" s="2">
        <f t="shared" si="10"/>
        <v>4.908500000000001</v>
      </c>
      <c r="G89" s="2">
        <f t="shared" si="5"/>
        <v>4.9529999999999994</v>
      </c>
      <c r="H89" s="2"/>
      <c r="I89" s="2">
        <f t="array" ref="I89">SUMPRODUCT(B73:B92, (ROW(B73:B92)-ROW(B73)+1)) / (20*21/2)</f>
        <v>4.8989047619047614</v>
      </c>
      <c r="J89" s="2">
        <f t="shared" si="11"/>
        <v>4.8692878054079687</v>
      </c>
      <c r="K89" s="2">
        <f t="shared" si="6"/>
        <v>4.9773346757547792</v>
      </c>
    </row>
    <row r="90" spans="1:11" ht="13.5" x14ac:dyDescent="0.25">
      <c r="A90" s="3">
        <f>TITRES_STAT!B93</f>
        <v>42437</v>
      </c>
      <c r="B90" s="5">
        <f>TITRES_STAT!D93</f>
        <v>4.99</v>
      </c>
      <c r="C90" s="2">
        <f t="shared" si="7"/>
        <v>-9.9999999999997868E-3</v>
      </c>
      <c r="D90" s="2">
        <f t="shared" si="8"/>
        <v>4.9139999999999997</v>
      </c>
      <c r="E90" s="2">
        <f t="shared" si="9"/>
        <v>4.8470000000000004</v>
      </c>
      <c r="F90" s="2">
        <f t="shared" si="10"/>
        <v>4.9139999999999997</v>
      </c>
      <c r="G90" s="2">
        <f t="shared" si="5"/>
        <v>4.9405999999999999</v>
      </c>
      <c r="H90" s="2"/>
      <c r="I90" s="2">
        <f t="array" ref="I90">SUMPRODUCT(B74:B93, (ROW(B74:B93)-ROW(B74)+1)) / (20*21/2)</f>
        <v>4.9078095238095241</v>
      </c>
      <c r="J90" s="2">
        <f t="shared" si="11"/>
        <v>4.8807842048929242</v>
      </c>
      <c r="K90" s="2">
        <f t="shared" si="6"/>
        <v>4.9778313551369449</v>
      </c>
    </row>
    <row r="91" spans="1:11" ht="13.5" x14ac:dyDescent="0.25">
      <c r="A91" s="3">
        <f>TITRES_STAT!B94</f>
        <v>42438</v>
      </c>
      <c r="B91" s="5">
        <f>TITRES_STAT!D94</f>
        <v>5</v>
      </c>
      <c r="C91" s="2">
        <f t="shared" si="7"/>
        <v>9.9999999999997868E-3</v>
      </c>
      <c r="D91" s="2">
        <f t="shared" si="8"/>
        <v>4.9560000000000004</v>
      </c>
      <c r="E91" s="2">
        <f t="shared" si="9"/>
        <v>4.8570000000000002</v>
      </c>
      <c r="F91" s="2">
        <f t="shared" si="10"/>
        <v>4.9139999999999997</v>
      </c>
      <c r="G91" s="2">
        <f t="shared" si="5"/>
        <v>4.928399999999999</v>
      </c>
      <c r="H91" s="2"/>
      <c r="I91" s="2">
        <f t="array" ref="I91">SUMPRODUCT(B75:B94, (ROW(B75:B94)-ROW(B75)+1)) / (20*21/2)</f>
        <v>4.9167142857142858</v>
      </c>
      <c r="J91" s="2">
        <f t="shared" si="11"/>
        <v>4.8921380901412173</v>
      </c>
      <c r="K91" s="2">
        <f t="shared" si="6"/>
        <v>4.978700713759026</v>
      </c>
    </row>
    <row r="92" spans="1:11" ht="13.5" x14ac:dyDescent="0.25">
      <c r="A92" s="3">
        <f>TITRES_STAT!B95</f>
        <v>42439</v>
      </c>
      <c r="B92" s="5">
        <f>TITRES_STAT!D95</f>
        <v>5</v>
      </c>
      <c r="C92" s="2">
        <f t="shared" si="7"/>
        <v>0</v>
      </c>
      <c r="D92" s="2">
        <f t="shared" si="8"/>
        <v>4.9980000000000002</v>
      </c>
      <c r="E92" s="2">
        <f t="shared" si="9"/>
        <v>4.8810000000000002</v>
      </c>
      <c r="F92" s="2">
        <f t="shared" si="10"/>
        <v>4.9064999999999994</v>
      </c>
      <c r="G92" s="2">
        <f t="shared" si="5"/>
        <v>4.916199999999999</v>
      </c>
      <c r="H92" s="2"/>
      <c r="I92" s="2">
        <f t="array" ref="I92">SUMPRODUCT(B76:B95, (ROW(B76:B95)-ROW(B76)+1)) / (20*21/2)</f>
        <v>4.9275238095238096</v>
      </c>
      <c r="J92" s="2">
        <f t="shared" si="11"/>
        <v>4.9024106529849112</v>
      </c>
      <c r="K92" s="2">
        <f t="shared" si="6"/>
        <v>4.9795359798861236</v>
      </c>
    </row>
    <row r="93" spans="1:11" ht="13.5" x14ac:dyDescent="0.25">
      <c r="A93" s="3">
        <f>TITRES_STAT!B96</f>
        <v>42440</v>
      </c>
      <c r="B93" s="5">
        <f>TITRES_STAT!D96</f>
        <v>5</v>
      </c>
      <c r="C93" s="2">
        <f t="shared" si="7"/>
        <v>0</v>
      </c>
      <c r="D93" s="2">
        <f t="shared" si="8"/>
        <v>4.9980000000000002</v>
      </c>
      <c r="E93" s="2">
        <f t="shared" si="9"/>
        <v>4.891</v>
      </c>
      <c r="F93" s="2">
        <f t="shared" si="10"/>
        <v>4.9064999999999994</v>
      </c>
      <c r="G93" s="2">
        <f t="shared" si="5"/>
        <v>4.903999999999999</v>
      </c>
      <c r="H93" s="2"/>
      <c r="I93" s="2">
        <f t="array" ref="I93">SUMPRODUCT(B77:B96, (ROW(B77:B96)-ROW(B77)+1)) / (20*21/2)</f>
        <v>4.9363333333333337</v>
      </c>
      <c r="J93" s="2">
        <f t="shared" si="11"/>
        <v>4.9117048765101581</v>
      </c>
      <c r="K93" s="2">
        <f t="shared" si="6"/>
        <v>4.9803384904788253</v>
      </c>
    </row>
    <row r="94" spans="1:11" ht="13.5" x14ac:dyDescent="0.25">
      <c r="A94" s="3">
        <f>TITRES_STAT!B97</f>
        <v>42443</v>
      </c>
      <c r="B94" s="5">
        <f>TITRES_STAT!D97</f>
        <v>5</v>
      </c>
      <c r="C94" s="2">
        <f t="shared" si="7"/>
        <v>0</v>
      </c>
      <c r="D94" s="2">
        <f t="shared" si="8"/>
        <v>4.9980000000000002</v>
      </c>
      <c r="E94" s="2">
        <f t="shared" si="9"/>
        <v>4.923</v>
      </c>
      <c r="F94" s="2">
        <f t="shared" si="10"/>
        <v>4.9064999999999994</v>
      </c>
      <c r="G94" s="2">
        <f t="shared" si="5"/>
        <v>4.8885999999999994</v>
      </c>
      <c r="H94" s="2"/>
      <c r="I94" s="2">
        <f t="array" ref="I94">SUMPRODUCT(B78:B97, (ROW(B78:B97)-ROW(B78)+1)) / (20*21/2)</f>
        <v>4.9451428571428568</v>
      </c>
      <c r="J94" s="2">
        <f t="shared" si="11"/>
        <v>4.9201139358901429</v>
      </c>
      <c r="K94" s="2">
        <f t="shared" si="6"/>
        <v>4.9811095300678909</v>
      </c>
    </row>
    <row r="95" spans="1:11" ht="13.5" x14ac:dyDescent="0.25">
      <c r="A95" s="3">
        <f>TITRES_STAT!B98</f>
        <v>42444</v>
      </c>
      <c r="B95" s="5">
        <f>TITRES_STAT!D98</f>
        <v>5.0199999999999996</v>
      </c>
      <c r="C95" s="2">
        <f t="shared" si="7"/>
        <v>1.9999999999999574E-2</v>
      </c>
      <c r="D95" s="2">
        <f t="shared" si="8"/>
        <v>5.0039999999999996</v>
      </c>
      <c r="E95" s="2">
        <f t="shared" si="9"/>
        <v>4.9590000000000005</v>
      </c>
      <c r="F95" s="2">
        <f t="shared" si="10"/>
        <v>4.9074999999999998</v>
      </c>
      <c r="G95" s="2">
        <f t="shared" si="5"/>
        <v>4.8735999999999997</v>
      </c>
      <c r="H95" s="2"/>
      <c r="I95" s="2">
        <f t="array" ref="I95">SUMPRODUCT(B79:B98, (ROW(B79:B98)-ROW(B79)+1)) / (20*21/2)</f>
        <v>4.9532857142857143</v>
      </c>
      <c r="J95" s="2">
        <f t="shared" si="11"/>
        <v>4.9296268943767965</v>
      </c>
      <c r="K95" s="2">
        <f t="shared" si="6"/>
        <v>4.9826346465358169</v>
      </c>
    </row>
    <row r="96" spans="1:11" ht="13.5" x14ac:dyDescent="0.25">
      <c r="A96" s="3">
        <f>TITRES_STAT!B99</f>
        <v>42445</v>
      </c>
      <c r="B96" s="5">
        <f>TITRES_STAT!D99</f>
        <v>5</v>
      </c>
      <c r="C96" s="2">
        <f t="shared" si="7"/>
        <v>-1.9999999999999574E-2</v>
      </c>
      <c r="D96" s="2">
        <f t="shared" si="8"/>
        <v>5.0039999999999996</v>
      </c>
      <c r="E96" s="2">
        <f t="shared" si="9"/>
        <v>4.9799999999999995</v>
      </c>
      <c r="F96" s="2">
        <f t="shared" si="10"/>
        <v>4.9074999999999998</v>
      </c>
      <c r="G96" s="2">
        <f t="shared" si="5"/>
        <v>4.8615999999999993</v>
      </c>
      <c r="H96" s="2"/>
      <c r="I96" s="2">
        <f t="array" ref="I96">SUMPRODUCT(B80:B99, (ROW(B80:B99)-ROW(B80)+1)) / (20*21/2)</f>
        <v>4.9823809523809519</v>
      </c>
      <c r="J96" s="2">
        <f t="shared" si="11"/>
        <v>4.93632909491234</v>
      </c>
      <c r="K96" s="2">
        <f t="shared" si="6"/>
        <v>4.9833156407893142</v>
      </c>
    </row>
    <row r="97" spans="1:11" ht="13.5" x14ac:dyDescent="0.25">
      <c r="A97" s="3">
        <f>TITRES_STAT!B100</f>
        <v>42446</v>
      </c>
      <c r="B97" s="5">
        <f>TITRES_STAT!D100</f>
        <v>5</v>
      </c>
      <c r="C97" s="2">
        <f t="shared" si="7"/>
        <v>0</v>
      </c>
      <c r="D97" s="2">
        <f t="shared" si="8"/>
        <v>5.0039999999999996</v>
      </c>
      <c r="E97" s="2">
        <f t="shared" si="9"/>
        <v>5.0010000000000003</v>
      </c>
      <c r="F97" s="2">
        <f t="shared" si="10"/>
        <v>4.9145000000000003</v>
      </c>
      <c r="G97" s="2">
        <f t="shared" si="5"/>
        <v>4.8506</v>
      </c>
      <c r="H97" s="2"/>
      <c r="I97" s="2">
        <f t="array" ref="I97">SUMPRODUCT(B81:B100, (ROW(B81:B100)-ROW(B81)+1)) / (20*21/2)</f>
        <v>5.0247142857142846</v>
      </c>
      <c r="J97" s="2">
        <f t="shared" si="11"/>
        <v>4.9423929906349739</v>
      </c>
      <c r="K97" s="2">
        <f t="shared" si="6"/>
        <v>4.983969929385812</v>
      </c>
    </row>
    <row r="98" spans="1:11" ht="13.5" x14ac:dyDescent="0.25">
      <c r="A98" s="3">
        <f>TITRES_STAT!B101</f>
        <v>42447</v>
      </c>
      <c r="B98" s="5">
        <f>TITRES_STAT!D101</f>
        <v>5</v>
      </c>
      <c r="C98" s="2">
        <f t="shared" si="7"/>
        <v>0</v>
      </c>
      <c r="D98" s="2">
        <f t="shared" si="8"/>
        <v>5.0039999999999996</v>
      </c>
      <c r="E98" s="2">
        <f t="shared" si="9"/>
        <v>5.0010000000000003</v>
      </c>
      <c r="F98" s="2">
        <f t="shared" si="10"/>
        <v>4.9145000000000003</v>
      </c>
      <c r="G98" s="2">
        <f t="shared" si="5"/>
        <v>4.8444000000000003</v>
      </c>
      <c r="H98" s="2"/>
      <c r="I98" s="2">
        <f t="array" ref="I98">SUMPRODUCT(B82:B101, (ROW(B82:B101)-ROW(B82)+1)) / (20*21/2)</f>
        <v>5.0643333333333329</v>
      </c>
      <c r="J98" s="2">
        <f t="shared" si="11"/>
        <v>4.947879372479262</v>
      </c>
      <c r="K98" s="2">
        <f t="shared" si="6"/>
        <v>4.9845985596059768</v>
      </c>
    </row>
    <row r="99" spans="1:11" ht="13.5" x14ac:dyDescent="0.25">
      <c r="A99" s="3">
        <f>TITRES_STAT!B102</f>
        <v>42450</v>
      </c>
      <c r="B99" s="5">
        <f>TITRES_STAT!D102</f>
        <v>5.22</v>
      </c>
      <c r="C99" s="2">
        <f t="shared" si="7"/>
        <v>0.21999999999999975</v>
      </c>
      <c r="D99" s="2">
        <f t="shared" si="8"/>
        <v>5.048</v>
      </c>
      <c r="E99" s="2">
        <f t="shared" si="9"/>
        <v>5.0230000000000006</v>
      </c>
      <c r="F99" s="2">
        <f t="shared" si="10"/>
        <v>4.9255000000000004</v>
      </c>
      <c r="G99" s="2">
        <f t="shared" si="5"/>
        <v>4.8486000000000002</v>
      </c>
      <c r="H99" s="2"/>
      <c r="I99" s="2">
        <f t="array" ref="I99">SUMPRODUCT(B83:B102, (ROW(B83:B102)-ROW(B83)+1)) / (20*21/2)</f>
        <v>5.1017142857142854</v>
      </c>
      <c r="J99" s="2">
        <f t="shared" si="11"/>
        <v>4.973795622719333</v>
      </c>
      <c r="K99" s="2">
        <f t="shared" si="6"/>
        <v>4.9938299886410373</v>
      </c>
    </row>
    <row r="100" spans="1:11" ht="13.5" x14ac:dyDescent="0.25">
      <c r="A100" s="3">
        <f>TITRES_STAT!B103</f>
        <v>42451</v>
      </c>
      <c r="B100" s="5">
        <f>TITRES_STAT!D103</f>
        <v>5.37</v>
      </c>
      <c r="C100" s="2">
        <f t="shared" si="7"/>
        <v>0.15000000000000036</v>
      </c>
      <c r="D100" s="2">
        <f t="shared" si="8"/>
        <v>5.1180000000000003</v>
      </c>
      <c r="E100" s="2">
        <f t="shared" si="9"/>
        <v>5.0609999999999991</v>
      </c>
      <c r="F100" s="2">
        <f t="shared" si="10"/>
        <v>4.9539999999999997</v>
      </c>
      <c r="G100" s="2">
        <f t="shared" si="5"/>
        <v>4.8587999999999996</v>
      </c>
      <c r="H100" s="2"/>
      <c r="I100" s="2">
        <f t="array" ref="I100">SUMPRODUCT(B84:B103, (ROW(B84:B103)-ROW(B84)+1)) / (20*21/2)</f>
        <v>5.1361904761904755</v>
      </c>
      <c r="J100" s="2">
        <f t="shared" si="11"/>
        <v>5.0115293729365398</v>
      </c>
      <c r="K100" s="2">
        <f t="shared" si="6"/>
        <v>5.0085817537923694</v>
      </c>
    </row>
    <row r="101" spans="1:11" ht="13.5" x14ac:dyDescent="0.25">
      <c r="A101" s="3">
        <f>TITRES_STAT!B104</f>
        <v>42452</v>
      </c>
      <c r="B101" s="5">
        <f>TITRES_STAT!D104</f>
        <v>5.37</v>
      </c>
      <c r="C101" s="2">
        <f t="shared" si="7"/>
        <v>0</v>
      </c>
      <c r="D101" s="2">
        <f t="shared" si="8"/>
        <v>5.1920000000000002</v>
      </c>
      <c r="E101" s="2">
        <f t="shared" si="9"/>
        <v>5.097999999999999</v>
      </c>
      <c r="F101" s="2">
        <f t="shared" si="10"/>
        <v>4.9775000000000009</v>
      </c>
      <c r="G101" s="2">
        <f t="shared" si="5"/>
        <v>4.8718000000000004</v>
      </c>
      <c r="H101" s="2"/>
      <c r="I101" s="2">
        <f t="array" ref="I101">SUMPRODUCT(B85:B104, (ROW(B85:B104)-ROW(B85)+1)) / (20*21/2)</f>
        <v>5.1684285714285707</v>
      </c>
      <c r="J101" s="2">
        <f t="shared" si="11"/>
        <v>5.0456694326568696</v>
      </c>
      <c r="K101" s="2">
        <f t="shared" si="6"/>
        <v>5.0227550183495318</v>
      </c>
    </row>
    <row r="102" spans="1:11" ht="13.5" x14ac:dyDescent="0.25">
      <c r="A102" s="3">
        <f>TITRES_STAT!B105</f>
        <v>42453</v>
      </c>
      <c r="B102" s="5">
        <f>TITRES_STAT!D105</f>
        <v>5.37</v>
      </c>
      <c r="C102" s="2">
        <f t="shared" si="7"/>
        <v>0</v>
      </c>
      <c r="D102" s="2">
        <f t="shared" si="8"/>
        <v>5.266</v>
      </c>
      <c r="E102" s="2">
        <f t="shared" si="9"/>
        <v>5.1349999999999998</v>
      </c>
      <c r="F102" s="2">
        <f t="shared" si="10"/>
        <v>5.0080000000000009</v>
      </c>
      <c r="G102" s="2">
        <f t="shared" si="5"/>
        <v>4.8890000000000002</v>
      </c>
      <c r="H102" s="2"/>
      <c r="I102" s="2">
        <f t="array" ref="I102">SUMPRODUCT(B86:B105, (ROW(B86:B105)-ROW(B86)+1)) / (20*21/2)</f>
        <v>5.1973809523809518</v>
      </c>
      <c r="J102" s="2">
        <f t="shared" si="11"/>
        <v>5.0765580581181204</v>
      </c>
      <c r="K102" s="2">
        <f t="shared" si="6"/>
        <v>5.0363724686103346</v>
      </c>
    </row>
    <row r="103" spans="1:11" ht="13.5" x14ac:dyDescent="0.25">
      <c r="A103" s="3">
        <f>TITRES_STAT!B106</f>
        <v>42454</v>
      </c>
      <c r="B103" s="5">
        <f>TITRES_STAT!D106</f>
        <v>5.37</v>
      </c>
      <c r="C103" s="2">
        <f t="shared" si="7"/>
        <v>0</v>
      </c>
      <c r="D103" s="2">
        <f t="shared" si="8"/>
        <v>5.3400000000000007</v>
      </c>
      <c r="E103" s="2">
        <f t="shared" si="9"/>
        <v>5.1719999999999988</v>
      </c>
      <c r="F103" s="2">
        <f t="shared" si="10"/>
        <v>5.0315000000000003</v>
      </c>
      <c r="G103" s="2">
        <f t="shared" si="5"/>
        <v>4.9062000000000001</v>
      </c>
      <c r="H103" s="2"/>
      <c r="I103" s="2">
        <f t="array" ref="I103">SUMPRODUCT(B87:B106, (ROW(B87:B106)-ROW(B87)+1)) / (20*21/2)</f>
        <v>5.222952380952381</v>
      </c>
      <c r="J103" s="2">
        <f t="shared" si="11"/>
        <v>5.104504909725919</v>
      </c>
      <c r="K103" s="2">
        <f t="shared" si="6"/>
        <v>5.0494559012138511</v>
      </c>
    </row>
    <row r="104" spans="1:11" ht="13.5" x14ac:dyDescent="0.25">
      <c r="A104" s="3">
        <f>TITRES_STAT!B107</f>
        <v>42457</v>
      </c>
      <c r="B104" s="5">
        <f>TITRES_STAT!D107</f>
        <v>5.37</v>
      </c>
      <c r="C104" s="2">
        <f t="shared" si="7"/>
        <v>0</v>
      </c>
      <c r="D104" s="2">
        <f t="shared" si="8"/>
        <v>5.37</v>
      </c>
      <c r="E104" s="2">
        <f t="shared" si="9"/>
        <v>5.2089999999999987</v>
      </c>
      <c r="F104" s="2">
        <f t="shared" si="10"/>
        <v>5.0660000000000007</v>
      </c>
      <c r="G104" s="2">
        <f t="shared" si="5"/>
        <v>4.9234</v>
      </c>
      <c r="H104" s="2"/>
      <c r="I104" s="2">
        <f t="array" ref="I104">SUMPRODUCT(B88:B107, (ROW(B88:B107)-ROW(B88)+1)) / (20*21/2)</f>
        <v>5.2305238095238087</v>
      </c>
      <c r="J104" s="2">
        <f t="shared" si="11"/>
        <v>5.1297901564186885</v>
      </c>
      <c r="K104" s="2">
        <f t="shared" si="6"/>
        <v>5.062026258028995</v>
      </c>
    </row>
    <row r="105" spans="1:11" ht="13.5" x14ac:dyDescent="0.25">
      <c r="A105" s="3">
        <f>TITRES_STAT!B108</f>
        <v>42458</v>
      </c>
      <c r="B105" s="5">
        <f>TITRES_STAT!D108</f>
        <v>5.37</v>
      </c>
      <c r="C105" s="2">
        <f t="shared" si="7"/>
        <v>0</v>
      </c>
      <c r="D105" s="2">
        <f t="shared" si="8"/>
        <v>5.37</v>
      </c>
      <c r="E105" s="2">
        <f t="shared" si="9"/>
        <v>5.2439999999999989</v>
      </c>
      <c r="F105" s="2">
        <f t="shared" si="10"/>
        <v>5.1015000000000015</v>
      </c>
      <c r="G105" s="2">
        <f t="shared" si="5"/>
        <v>4.9366000000000012</v>
      </c>
      <c r="H105" s="2"/>
      <c r="I105" s="2">
        <f t="array" ref="I105">SUMPRODUCT(B89:B108, (ROW(B89:B108)-ROW(B89)+1)) / (20*21/2)</f>
        <v>5.2360952380952375</v>
      </c>
      <c r="J105" s="2">
        <f t="shared" si="11"/>
        <v>5.1526672843788139</v>
      </c>
      <c r="K105" s="2">
        <f t="shared" si="6"/>
        <v>5.0741036596749174</v>
      </c>
    </row>
    <row r="106" spans="1:11" ht="13.5" x14ac:dyDescent="0.25">
      <c r="A106" s="3">
        <f>TITRES_STAT!B109</f>
        <v>42459</v>
      </c>
      <c r="B106" s="5">
        <f>TITRES_STAT!D109</f>
        <v>5.37</v>
      </c>
      <c r="C106" s="2">
        <f t="shared" si="7"/>
        <v>0</v>
      </c>
      <c r="D106" s="2">
        <f t="shared" si="8"/>
        <v>5.37</v>
      </c>
      <c r="E106" s="2">
        <f t="shared" si="9"/>
        <v>5.2809999999999997</v>
      </c>
      <c r="F106" s="2">
        <f t="shared" si="10"/>
        <v>5.1305000000000014</v>
      </c>
      <c r="G106" s="2">
        <f t="shared" si="5"/>
        <v>4.947000000000001</v>
      </c>
      <c r="H106" s="2"/>
      <c r="I106" s="2">
        <f t="array" ref="I106">SUMPRODUCT(B90:B109, (ROW(B90:B109)-ROW(B90)+1)) / (20*21/2)</f>
        <v>5.2625714285714276</v>
      </c>
      <c r="J106" s="2">
        <f t="shared" si="11"/>
        <v>5.1733656382474988</v>
      </c>
      <c r="K106" s="2">
        <f t="shared" si="6"/>
        <v>5.0857074377268816</v>
      </c>
    </row>
    <row r="107" spans="1:11" ht="13.5" x14ac:dyDescent="0.25">
      <c r="A107" s="3">
        <f>TITRES_STAT!B110</f>
        <v>42460</v>
      </c>
      <c r="B107" s="5">
        <f>TITRES_STAT!D110</f>
        <v>5.21</v>
      </c>
      <c r="C107" s="2">
        <f t="shared" si="7"/>
        <v>-0.16000000000000014</v>
      </c>
      <c r="D107" s="2">
        <f t="shared" si="8"/>
        <v>5.3380000000000001</v>
      </c>
      <c r="E107" s="2">
        <f t="shared" si="9"/>
        <v>5.3019999999999996</v>
      </c>
      <c r="F107" s="2">
        <f t="shared" si="10"/>
        <v>5.1515000000000013</v>
      </c>
      <c r="G107" s="2">
        <f t="shared" si="5"/>
        <v>4.954200000000001</v>
      </c>
      <c r="H107" s="2"/>
      <c r="I107" s="2">
        <f t="array" ref="I107">SUMPRODUCT(B91:B110, (ROW(B91:B110)-ROW(B91)+1)) / (20*21/2)</f>
        <v>5.2869523809523811</v>
      </c>
      <c r="J107" s="2">
        <f t="shared" si="11"/>
        <v>5.1768546250810701</v>
      </c>
      <c r="K107" s="2">
        <f t="shared" si="6"/>
        <v>5.0905816558552388</v>
      </c>
    </row>
    <row r="108" spans="1:11" ht="13.5" x14ac:dyDescent="0.25">
      <c r="A108" s="3">
        <f>TITRES_STAT!B111</f>
        <v>42461</v>
      </c>
      <c r="B108" s="5">
        <f>TITRES_STAT!D111</f>
        <v>5.21</v>
      </c>
      <c r="C108" s="2">
        <f t="shared" si="7"/>
        <v>0</v>
      </c>
      <c r="D108" s="2">
        <f t="shared" si="8"/>
        <v>5.306</v>
      </c>
      <c r="E108" s="2">
        <f t="shared" si="9"/>
        <v>5.3229999999999995</v>
      </c>
      <c r="F108" s="2">
        <f t="shared" si="10"/>
        <v>5.1620000000000008</v>
      </c>
      <c r="G108" s="2">
        <f t="shared" si="5"/>
        <v>4.9586000000000015</v>
      </c>
      <c r="H108" s="2"/>
      <c r="I108" s="2">
        <f t="array" ref="I108">SUMPRODUCT(B92:B111, (ROW(B92:B111)-ROW(B92)+1)) / (20*21/2)</f>
        <v>5.3091904761904756</v>
      </c>
      <c r="J108" s="2">
        <f t="shared" si="11"/>
        <v>5.1800113274543014</v>
      </c>
      <c r="K108" s="2">
        <f t="shared" si="6"/>
        <v>5.0952647281746408</v>
      </c>
    </row>
    <row r="109" spans="1:11" ht="13.5" x14ac:dyDescent="0.25">
      <c r="A109" s="3">
        <f>TITRES_STAT!B112</f>
        <v>42464</v>
      </c>
      <c r="B109" s="5">
        <f>TITRES_STAT!D112</f>
        <v>5.44</v>
      </c>
      <c r="C109" s="2">
        <f t="shared" si="7"/>
        <v>0.23000000000000043</v>
      </c>
      <c r="D109" s="2">
        <f t="shared" si="8"/>
        <v>5.32</v>
      </c>
      <c r="E109" s="2">
        <f t="shared" si="9"/>
        <v>5.3449999999999998</v>
      </c>
      <c r="F109" s="2">
        <f t="shared" si="10"/>
        <v>5.1840000000000002</v>
      </c>
      <c r="G109" s="2">
        <f t="shared" si="5"/>
        <v>4.9704000000000015</v>
      </c>
      <c r="H109" s="2"/>
      <c r="I109" s="2">
        <f t="array" ref="I109">SUMPRODUCT(B93:B112, (ROW(B93:B112)-ROW(B93)+1)) / (20*21/2)</f>
        <v>5.3293333333333326</v>
      </c>
      <c r="J109" s="2">
        <f t="shared" si="11"/>
        <v>5.2047721534110352</v>
      </c>
      <c r="K109" s="2">
        <f t="shared" si="6"/>
        <v>5.1087837584423017</v>
      </c>
    </row>
    <row r="110" spans="1:11" ht="13.5" x14ac:dyDescent="0.25">
      <c r="A110" s="3">
        <f>TITRES_STAT!B113</f>
        <v>42465</v>
      </c>
      <c r="B110" s="5">
        <f>TITRES_STAT!D113</f>
        <v>5.44</v>
      </c>
      <c r="C110" s="2">
        <f t="shared" si="7"/>
        <v>0</v>
      </c>
      <c r="D110" s="2">
        <f t="shared" si="8"/>
        <v>5.3340000000000005</v>
      </c>
      <c r="E110" s="2">
        <f t="shared" si="9"/>
        <v>5.3519999999999994</v>
      </c>
      <c r="F110" s="2">
        <f t="shared" si="10"/>
        <v>5.2064999999999992</v>
      </c>
      <c r="G110" s="2">
        <f t="shared" si="5"/>
        <v>4.9822000000000015</v>
      </c>
      <c r="H110" s="2"/>
      <c r="I110" s="2">
        <f t="array" ref="I110">SUMPRODUCT(B94:B113, (ROW(B94:B113)-ROW(B94)+1)) / (20*21/2)</f>
        <v>5.3245238095238099</v>
      </c>
      <c r="J110" s="2">
        <f t="shared" si="11"/>
        <v>5.2271748054671274</v>
      </c>
      <c r="K110" s="2">
        <f t="shared" si="6"/>
        <v>5.1217726306602502</v>
      </c>
    </row>
    <row r="111" spans="1:11" ht="13.5" x14ac:dyDescent="0.25">
      <c r="A111" s="3">
        <f>TITRES_STAT!B114</f>
        <v>42466</v>
      </c>
      <c r="B111" s="5">
        <f>TITRES_STAT!D114</f>
        <v>5.44</v>
      </c>
      <c r="C111" s="2">
        <f t="shared" si="7"/>
        <v>0</v>
      </c>
      <c r="D111" s="2">
        <f t="shared" si="8"/>
        <v>5.3480000000000008</v>
      </c>
      <c r="E111" s="2">
        <f t="shared" si="9"/>
        <v>5.359</v>
      </c>
      <c r="F111" s="2">
        <f t="shared" si="10"/>
        <v>5.2284999999999986</v>
      </c>
      <c r="G111" s="2">
        <f t="shared" si="5"/>
        <v>4.9950000000000019</v>
      </c>
      <c r="H111" s="2"/>
      <c r="I111" s="2">
        <f t="array" ref="I111">SUMPRODUCT(B95:B114, (ROW(B95:B114)-ROW(B95)+1)) / (20*21/2)</f>
        <v>5.3187619047619048</v>
      </c>
      <c r="J111" s="2">
        <f t="shared" si="11"/>
        <v>5.2474438716131155</v>
      </c>
      <c r="K111" s="2">
        <f t="shared" si="6"/>
        <v>5.1342521353402404</v>
      </c>
    </row>
    <row r="112" spans="1:11" ht="13.5" x14ac:dyDescent="0.25">
      <c r="A112" s="3">
        <f>TITRES_STAT!B115</f>
        <v>42467</v>
      </c>
      <c r="B112" s="5">
        <f>TITRES_STAT!D115</f>
        <v>5.44</v>
      </c>
      <c r="C112" s="2">
        <f t="shared" si="7"/>
        <v>0</v>
      </c>
      <c r="D112" s="2">
        <f t="shared" si="8"/>
        <v>5.3940000000000001</v>
      </c>
      <c r="E112" s="2">
        <f t="shared" si="9"/>
        <v>5.3659999999999997</v>
      </c>
      <c r="F112" s="2">
        <f t="shared" si="10"/>
        <v>5.2504999999999988</v>
      </c>
      <c r="G112" s="2">
        <f t="shared" si="5"/>
        <v>5.0106000000000019</v>
      </c>
      <c r="H112" s="2"/>
      <c r="I112" s="2">
        <f t="array" ref="I112">SUMPRODUCT(B96:B115, (ROW(B96:B115)-ROW(B96)+1)) / (20*21/2)</f>
        <v>5.2977619047619049</v>
      </c>
      <c r="J112" s="2">
        <f t="shared" si="11"/>
        <v>5.2657825505071045</v>
      </c>
      <c r="K112" s="2">
        <f t="shared" si="6"/>
        <v>5.1462422476798384</v>
      </c>
    </row>
    <row r="113" spans="1:11" ht="13.5" x14ac:dyDescent="0.25">
      <c r="A113" s="3">
        <f>TITRES_STAT!B116</f>
        <v>42468</v>
      </c>
      <c r="B113" s="5">
        <f>TITRES_STAT!D116</f>
        <v>5.2</v>
      </c>
      <c r="C113" s="2">
        <f t="shared" si="7"/>
        <v>-0.24000000000000021</v>
      </c>
      <c r="D113" s="2">
        <f t="shared" si="8"/>
        <v>5.3920000000000003</v>
      </c>
      <c r="E113" s="2">
        <f t="shared" si="9"/>
        <v>5.3490000000000002</v>
      </c>
      <c r="F113" s="2">
        <f t="shared" si="10"/>
        <v>5.2604999999999986</v>
      </c>
      <c r="G113" s="2">
        <f t="shared" si="5"/>
        <v>5.0214000000000016</v>
      </c>
      <c r="H113" s="2"/>
      <c r="I113" s="2">
        <f t="array" ref="I113">SUMPRODUCT(B97:B116, (ROW(B97:B116)-ROW(B97)+1)) / (20*21/2)</f>
        <v>5.2556666666666665</v>
      </c>
      <c r="J113" s="2">
        <f t="shared" si="11"/>
        <v>5.2595175456969043</v>
      </c>
      <c r="K113" s="2">
        <f t="shared" si="6"/>
        <v>5.1483503948296487</v>
      </c>
    </row>
    <row r="114" spans="1:11" ht="13.5" x14ac:dyDescent="0.25">
      <c r="A114" s="3">
        <f>TITRES_STAT!B117</f>
        <v>42471</v>
      </c>
      <c r="B114" s="5">
        <f>TITRES_STAT!D117</f>
        <v>5.2</v>
      </c>
      <c r="C114" s="2">
        <f t="shared" si="7"/>
        <v>0</v>
      </c>
      <c r="D114" s="2">
        <f t="shared" si="8"/>
        <v>5.3439999999999994</v>
      </c>
      <c r="E114" s="2">
        <f t="shared" si="9"/>
        <v>5.3319999999999999</v>
      </c>
      <c r="F114" s="2">
        <f t="shared" si="10"/>
        <v>5.2704999999999984</v>
      </c>
      <c r="G114" s="2">
        <f t="shared" ref="G114:G177" si="12">AVERAGE(B65:B114)</f>
        <v>5.0322000000000013</v>
      </c>
      <c r="H114" s="2"/>
      <c r="I114" s="2">
        <f t="array" ref="I114">SUMPRODUCT(B98:B117, (ROW(B98:B117)-ROW(B98)+1)) / (20*21/2)</f>
        <v>5.2153333333333336</v>
      </c>
      <c r="J114" s="2">
        <f t="shared" si="11"/>
        <v>5.2538492080114851</v>
      </c>
      <c r="K114" s="2">
        <f t="shared" si="6"/>
        <v>5.1503758695422119</v>
      </c>
    </row>
    <row r="115" spans="1:11" ht="13.5" x14ac:dyDescent="0.25">
      <c r="A115" s="3">
        <f>TITRES_STAT!B118</f>
        <v>42472</v>
      </c>
      <c r="B115" s="5">
        <f>TITRES_STAT!D118</f>
        <v>5.05</v>
      </c>
      <c r="C115" s="2">
        <f t="shared" si="7"/>
        <v>-0.15000000000000036</v>
      </c>
      <c r="D115" s="2">
        <f t="shared" si="8"/>
        <v>5.266</v>
      </c>
      <c r="E115" s="2">
        <f t="shared" si="9"/>
        <v>5.3</v>
      </c>
      <c r="F115" s="2">
        <f t="shared" si="10"/>
        <v>5.2719999999999994</v>
      </c>
      <c r="G115" s="2">
        <f t="shared" si="12"/>
        <v>5.0400000000000009</v>
      </c>
      <c r="H115" s="2"/>
      <c r="I115" s="2">
        <f t="array" ref="I115">SUMPRODUCT(B99:B118, (ROW(B99:B118)-ROW(B99)+1)) / (20*21/2)</f>
        <v>5.175761904761905</v>
      </c>
      <c r="J115" s="2">
        <f t="shared" si="11"/>
        <v>5.2344349977246774</v>
      </c>
      <c r="K115" s="2">
        <f t="shared" ref="K115:K178" si="13">$K$4*B115+(1-$K$4)*K114</f>
        <v>5.1464395609327136</v>
      </c>
    </row>
    <row r="116" spans="1:11" ht="13.5" x14ac:dyDescent="0.25">
      <c r="A116" s="3">
        <f>TITRES_STAT!B119</f>
        <v>42473</v>
      </c>
      <c r="B116" s="5">
        <f>TITRES_STAT!D119</f>
        <v>4.83</v>
      </c>
      <c r="C116" s="2">
        <f t="shared" si="7"/>
        <v>-0.21999999999999975</v>
      </c>
      <c r="D116" s="2">
        <f t="shared" si="8"/>
        <v>5.1440000000000001</v>
      </c>
      <c r="E116" s="2">
        <f t="shared" si="9"/>
        <v>5.2460000000000004</v>
      </c>
      <c r="F116" s="2">
        <f t="shared" si="10"/>
        <v>5.2634999999999996</v>
      </c>
      <c r="G116" s="2">
        <f t="shared" si="12"/>
        <v>5.043400000000001</v>
      </c>
      <c r="H116" s="2"/>
      <c r="I116" s="2">
        <f t="array" ref="I116">SUMPRODUCT(B100:B119, (ROW(B100:B119)-ROW(B100)+1)) / (20*21/2)</f>
        <v>5.1369523809523807</v>
      </c>
      <c r="J116" s="2">
        <f t="shared" si="11"/>
        <v>5.195917378893756</v>
      </c>
      <c r="K116" s="2">
        <f t="shared" si="13"/>
        <v>5.1340301663863332</v>
      </c>
    </row>
    <row r="117" spans="1:11" ht="13.5" x14ac:dyDescent="0.25">
      <c r="A117" s="3">
        <f>TITRES_STAT!B120</f>
        <v>42474</v>
      </c>
      <c r="B117" s="5">
        <f>TITRES_STAT!D120</f>
        <v>4.84</v>
      </c>
      <c r="C117" s="2">
        <f t="shared" si="7"/>
        <v>9.9999999999997868E-3</v>
      </c>
      <c r="D117" s="2">
        <f t="shared" si="8"/>
        <v>5.024</v>
      </c>
      <c r="E117" s="2">
        <f t="shared" si="9"/>
        <v>5.2090000000000005</v>
      </c>
      <c r="F117" s="2">
        <f t="shared" si="10"/>
        <v>5.2554999999999996</v>
      </c>
      <c r="G117" s="2">
        <f t="shared" si="12"/>
        <v>5.051000000000001</v>
      </c>
      <c r="H117" s="2"/>
      <c r="I117" s="2">
        <f t="array" ref="I117">SUMPRODUCT(B101:B120, (ROW(B101:B120)-ROW(B101)+1)) / (20*21/2)</f>
        <v>5.0999523809523808</v>
      </c>
      <c r="J117" s="2">
        <f t="shared" si="11"/>
        <v>5.1620204856657788</v>
      </c>
      <c r="K117" s="2">
        <f t="shared" si="13"/>
        <v>5.1224995716260846</v>
      </c>
    </row>
    <row r="118" spans="1:11" ht="13.5" x14ac:dyDescent="0.25">
      <c r="A118" s="3">
        <f>TITRES_STAT!B121</f>
        <v>42475</v>
      </c>
      <c r="B118" s="5">
        <f>TITRES_STAT!D121</f>
        <v>4.84</v>
      </c>
      <c r="C118" s="2">
        <f t="shared" si="7"/>
        <v>0</v>
      </c>
      <c r="D118" s="2">
        <f t="shared" si="8"/>
        <v>4.952</v>
      </c>
      <c r="E118" s="2">
        <f t="shared" si="9"/>
        <v>5.1719999999999997</v>
      </c>
      <c r="F118" s="2">
        <f t="shared" si="10"/>
        <v>5.2475000000000005</v>
      </c>
      <c r="G118" s="2">
        <f t="shared" si="12"/>
        <v>5.0546000000000006</v>
      </c>
      <c r="H118" s="2"/>
      <c r="I118" s="2">
        <f t="array" ref="I118">SUMPRODUCT(B102:B121, (ROW(B102:B121)-ROW(B102)+1)) / (20*21/2)</f>
        <v>5.0654761904761916</v>
      </c>
      <c r="J118" s="2">
        <f t="shared" si="11"/>
        <v>5.131351867983323</v>
      </c>
      <c r="K118" s="2">
        <f t="shared" si="13"/>
        <v>5.1114211570525123</v>
      </c>
    </row>
    <row r="119" spans="1:11" ht="13.5" x14ac:dyDescent="0.25">
      <c r="A119" s="3">
        <f>TITRES_STAT!B122</f>
        <v>42478</v>
      </c>
      <c r="B119" s="5">
        <f>TITRES_STAT!D122</f>
        <v>4.84</v>
      </c>
      <c r="C119" s="2">
        <f t="shared" si="7"/>
        <v>0</v>
      </c>
      <c r="D119" s="2">
        <f t="shared" si="8"/>
        <v>4.88</v>
      </c>
      <c r="E119" s="2">
        <f t="shared" si="9"/>
        <v>5.1120000000000001</v>
      </c>
      <c r="F119" s="2">
        <f t="shared" si="10"/>
        <v>5.2285000000000004</v>
      </c>
      <c r="G119" s="2">
        <f t="shared" si="12"/>
        <v>5.059400000000001</v>
      </c>
      <c r="H119" s="2"/>
      <c r="I119" s="2">
        <f t="array" ref="I119">SUMPRODUCT(B103:B122, (ROW(B103:B122)-ROW(B103)+1)) / (20*21/2)</f>
        <v>5.0535238095238109</v>
      </c>
      <c r="J119" s="2">
        <f t="shared" si="11"/>
        <v>5.1036040710325299</v>
      </c>
      <c r="K119" s="2">
        <f t="shared" si="13"/>
        <v>5.1007771901092767</v>
      </c>
    </row>
    <row r="120" spans="1:11" ht="13.5" x14ac:dyDescent="0.25">
      <c r="A120" s="3">
        <f>TITRES_STAT!B123</f>
        <v>42479</v>
      </c>
      <c r="B120" s="5">
        <f>TITRES_STAT!D123</f>
        <v>4.84</v>
      </c>
      <c r="C120" s="2">
        <f t="shared" si="7"/>
        <v>0</v>
      </c>
      <c r="D120" s="2">
        <f t="shared" si="8"/>
        <v>4.8380000000000001</v>
      </c>
      <c r="E120" s="2">
        <f t="shared" si="9"/>
        <v>5.0520000000000014</v>
      </c>
      <c r="F120" s="2">
        <f t="shared" si="10"/>
        <v>5.202</v>
      </c>
      <c r="G120" s="2">
        <f t="shared" si="12"/>
        <v>5.0586000000000011</v>
      </c>
      <c r="H120" s="2"/>
      <c r="I120" s="2">
        <f t="array" ref="I120">SUMPRODUCT(B104:B123, (ROW(B104:B123)-ROW(B104)+1)) / (20*21/2)</f>
        <v>5.0430952380952387</v>
      </c>
      <c r="J120" s="2">
        <f t="shared" si="11"/>
        <v>5.0784989214103842</v>
      </c>
      <c r="K120" s="2">
        <f t="shared" si="13"/>
        <v>5.0905506336344031</v>
      </c>
    </row>
    <row r="121" spans="1:11" ht="13.5" x14ac:dyDescent="0.25">
      <c r="A121" s="3">
        <f>TITRES_STAT!B124</f>
        <v>42480</v>
      </c>
      <c r="B121" s="5">
        <f>TITRES_STAT!D124</f>
        <v>4.84</v>
      </c>
      <c r="C121" s="2">
        <f t="shared" si="7"/>
        <v>0</v>
      </c>
      <c r="D121" s="2">
        <f t="shared" si="8"/>
        <v>4.84</v>
      </c>
      <c r="E121" s="2">
        <f t="shared" si="9"/>
        <v>4.992</v>
      </c>
      <c r="F121" s="2">
        <f t="shared" si="10"/>
        <v>5.1755000000000004</v>
      </c>
      <c r="G121" s="2">
        <f t="shared" si="12"/>
        <v>5.0554000000000006</v>
      </c>
      <c r="H121" s="2"/>
      <c r="I121" s="2">
        <f t="array" ref="I121">SUMPRODUCT(B105:B124, (ROW(B105:B124)-ROW(B105)+1)) / (20*21/2)</f>
        <v>5.0341904761904752</v>
      </c>
      <c r="J121" s="2">
        <f t="shared" si="11"/>
        <v>5.055784738418919</v>
      </c>
      <c r="K121" s="2">
        <f t="shared" si="13"/>
        <v>5.0807251185899167</v>
      </c>
    </row>
    <row r="122" spans="1:11" ht="13.5" x14ac:dyDescent="0.25">
      <c r="A122" s="3">
        <f>TITRES_STAT!B125</f>
        <v>42481</v>
      </c>
      <c r="B122" s="5">
        <f>TITRES_STAT!D125</f>
        <v>5.05</v>
      </c>
      <c r="C122" s="2">
        <f t="shared" si="7"/>
        <v>0.20999999999999996</v>
      </c>
      <c r="D122" s="2">
        <f t="shared" si="8"/>
        <v>4.8819999999999997</v>
      </c>
      <c r="E122" s="2">
        <f t="shared" si="9"/>
        <v>4.9530000000000003</v>
      </c>
      <c r="F122" s="2">
        <f t="shared" si="10"/>
        <v>5.1595000000000004</v>
      </c>
      <c r="G122" s="2">
        <f t="shared" si="12"/>
        <v>5.0534000000000008</v>
      </c>
      <c r="H122" s="2"/>
      <c r="I122" s="2">
        <f t="array" ref="I122">SUMPRODUCT(B106:B125, (ROW(B106:B125)-ROW(B106)+1)) / (20*21/2)</f>
        <v>5.041095238095239</v>
      </c>
      <c r="J122" s="2">
        <f t="shared" si="11"/>
        <v>5.0552338109504502</v>
      </c>
      <c r="K122" s="2">
        <f t="shared" si="13"/>
        <v>5.0795202119785481</v>
      </c>
    </row>
    <row r="123" spans="1:11" ht="13.5" x14ac:dyDescent="0.25">
      <c r="A123" s="3">
        <f>TITRES_STAT!B126</f>
        <v>42482</v>
      </c>
      <c r="B123" s="5">
        <f>TITRES_STAT!D126</f>
        <v>5.05</v>
      </c>
      <c r="C123" s="2">
        <f t="shared" si="7"/>
        <v>0</v>
      </c>
      <c r="D123" s="2">
        <f t="shared" si="8"/>
        <v>4.9240000000000004</v>
      </c>
      <c r="E123" s="2">
        <f t="shared" si="9"/>
        <v>4.9379999999999997</v>
      </c>
      <c r="F123" s="2">
        <f t="shared" si="10"/>
        <v>5.1435000000000013</v>
      </c>
      <c r="G123" s="2">
        <f t="shared" si="12"/>
        <v>5.0544000000000011</v>
      </c>
      <c r="H123" s="2"/>
      <c r="I123" s="2">
        <f t="array" ref="I123">SUMPRODUCT(B107:B126, (ROW(B107:B126)-ROW(B107)+1)) / (20*21/2)</f>
        <v>5.0764285714285711</v>
      </c>
      <c r="J123" s="2">
        <f t="shared" si="11"/>
        <v>5.054735352764693</v>
      </c>
      <c r="K123" s="2">
        <f t="shared" si="13"/>
        <v>5.0783625566068409</v>
      </c>
    </row>
    <row r="124" spans="1:11" ht="13.5" x14ac:dyDescent="0.25">
      <c r="A124" s="3">
        <f>TITRES_STAT!B127</f>
        <v>42485</v>
      </c>
      <c r="B124" s="5">
        <f>TITRES_STAT!D127</f>
        <v>5.05</v>
      </c>
      <c r="C124" s="2">
        <f t="shared" si="7"/>
        <v>0</v>
      </c>
      <c r="D124" s="2">
        <f t="shared" si="8"/>
        <v>4.9660000000000002</v>
      </c>
      <c r="E124" s="2">
        <f t="shared" si="9"/>
        <v>4.9229999999999992</v>
      </c>
      <c r="F124" s="2">
        <f t="shared" si="10"/>
        <v>5.1274999999999995</v>
      </c>
      <c r="G124" s="2">
        <f t="shared" si="12"/>
        <v>5.0554000000000014</v>
      </c>
      <c r="H124" s="2"/>
      <c r="I124" s="2">
        <f t="array" ref="I124">SUMPRODUCT(B108:B127, (ROW(B108:B127)-ROW(B108)+1)) / (20*21/2)</f>
        <v>5.1349999999999998</v>
      </c>
      <c r="J124" s="2">
        <f t="shared" si="11"/>
        <v>5.0542843667871029</v>
      </c>
      <c r="K124" s="2">
        <f t="shared" si="13"/>
        <v>5.0772502994850042</v>
      </c>
    </row>
    <row r="125" spans="1:11" ht="13.5" x14ac:dyDescent="0.25">
      <c r="A125" s="3">
        <f>TITRES_STAT!B128</f>
        <v>42486</v>
      </c>
      <c r="B125" s="5">
        <f>TITRES_STAT!D128</f>
        <v>5.2</v>
      </c>
      <c r="C125" s="2">
        <f t="shared" si="7"/>
        <v>0.15000000000000036</v>
      </c>
      <c r="D125" s="2">
        <f t="shared" si="8"/>
        <v>5.0380000000000003</v>
      </c>
      <c r="E125" s="2">
        <f t="shared" si="9"/>
        <v>4.9379999999999997</v>
      </c>
      <c r="F125" s="2">
        <f t="shared" si="10"/>
        <v>5.1190000000000007</v>
      </c>
      <c r="G125" s="2">
        <f t="shared" si="12"/>
        <v>5.059400000000001</v>
      </c>
      <c r="H125" s="2"/>
      <c r="I125" s="2">
        <f t="array" ref="I125">SUMPRODUCT(B109:B128, (ROW(B109:B128)-ROW(B109)+1)) / (20*21/2)</f>
        <v>5.198666666666667</v>
      </c>
      <c r="J125" s="2">
        <f t="shared" si="11"/>
        <v>5.0681620461407126</v>
      </c>
      <c r="K125" s="2">
        <f t="shared" si="13"/>
        <v>5.0820640132306902</v>
      </c>
    </row>
    <row r="126" spans="1:11" ht="13.5" x14ac:dyDescent="0.25">
      <c r="A126" s="3">
        <f>TITRES_STAT!B129</f>
        <v>42487</v>
      </c>
      <c r="B126" s="5">
        <f>TITRES_STAT!D129</f>
        <v>5.49</v>
      </c>
      <c r="C126" s="2">
        <f t="shared" si="7"/>
        <v>0.29000000000000004</v>
      </c>
      <c r="D126" s="2">
        <f t="shared" si="8"/>
        <v>5.1679999999999993</v>
      </c>
      <c r="E126" s="2">
        <f t="shared" si="9"/>
        <v>5.0039999999999996</v>
      </c>
      <c r="F126" s="2">
        <f t="shared" si="10"/>
        <v>5.125</v>
      </c>
      <c r="G126" s="2">
        <f t="shared" si="12"/>
        <v>5.0692000000000013</v>
      </c>
      <c r="H126" s="2"/>
      <c r="I126" s="2">
        <f t="array" ref="I126">SUMPRODUCT(B110:B129, (ROW(B110:B129)-ROW(B110)+1)) / (20*21/2)</f>
        <v>5.2594285714285727</v>
      </c>
      <c r="J126" s="2">
        <f t="shared" si="11"/>
        <v>5.1083370893654072</v>
      </c>
      <c r="K126" s="2">
        <f t="shared" si="13"/>
        <v>5.0980615029079175</v>
      </c>
    </row>
    <row r="127" spans="1:11" ht="13.5" x14ac:dyDescent="0.25">
      <c r="A127" s="3">
        <f>TITRES_STAT!B130</f>
        <v>42488</v>
      </c>
      <c r="B127" s="5">
        <f>TITRES_STAT!D130</f>
        <v>5.74</v>
      </c>
      <c r="C127" s="2">
        <f t="shared" si="7"/>
        <v>0.25</v>
      </c>
      <c r="D127" s="2">
        <f t="shared" si="8"/>
        <v>5.306</v>
      </c>
      <c r="E127" s="2">
        <f t="shared" si="9"/>
        <v>5.0940000000000003</v>
      </c>
      <c r="F127" s="2">
        <f t="shared" si="10"/>
        <v>5.1515000000000004</v>
      </c>
      <c r="G127" s="2">
        <f t="shared" si="12"/>
        <v>5.086800000000002</v>
      </c>
      <c r="H127" s="2"/>
      <c r="I127" s="2">
        <f t="array" ref="I127">SUMPRODUCT(B111:B130, (ROW(B111:B130)-ROW(B111)+1)) / (20*21/2)</f>
        <v>5.3212380952380958</v>
      </c>
      <c r="J127" s="2">
        <f t="shared" si="11"/>
        <v>5.1684954618067973</v>
      </c>
      <c r="K127" s="2">
        <f t="shared" si="13"/>
        <v>5.1232355616174114</v>
      </c>
    </row>
    <row r="128" spans="1:11" ht="13.5" x14ac:dyDescent="0.25">
      <c r="A128" s="3">
        <f>TITRES_STAT!B131</f>
        <v>42489</v>
      </c>
      <c r="B128" s="5">
        <f>TITRES_STAT!D131</f>
        <v>5.82</v>
      </c>
      <c r="C128" s="2">
        <f t="shared" si="7"/>
        <v>8.0000000000000071E-2</v>
      </c>
      <c r="D128" s="2">
        <f t="shared" si="8"/>
        <v>5.46</v>
      </c>
      <c r="E128" s="2">
        <f t="shared" si="9"/>
        <v>5.1920000000000011</v>
      </c>
      <c r="F128" s="2">
        <f t="shared" si="10"/>
        <v>5.1819999999999995</v>
      </c>
      <c r="G128" s="2">
        <f t="shared" si="12"/>
        <v>5.103200000000002</v>
      </c>
      <c r="H128" s="2"/>
      <c r="I128" s="2">
        <f t="array" ref="I128">SUMPRODUCT(B112:B131, (ROW(B112:B131)-ROW(B112)+1)) / (20*21/2)</f>
        <v>5.381095238095237</v>
      </c>
      <c r="J128" s="2">
        <f t="shared" si="11"/>
        <v>5.2305435130632931</v>
      </c>
      <c r="K128" s="2">
        <f t="shared" si="13"/>
        <v>5.1505596572402581</v>
      </c>
    </row>
    <row r="129" spans="1:11" ht="13.5" x14ac:dyDescent="0.25">
      <c r="A129" s="3">
        <f>TITRES_STAT!B132</f>
        <v>42492</v>
      </c>
      <c r="B129" s="5">
        <f>TITRES_STAT!D132</f>
        <v>5.82</v>
      </c>
      <c r="C129" s="2">
        <f t="shared" si="7"/>
        <v>0</v>
      </c>
      <c r="D129" s="2">
        <f t="shared" si="8"/>
        <v>5.6139999999999999</v>
      </c>
      <c r="E129" s="2">
        <f t="shared" si="9"/>
        <v>5.2900000000000009</v>
      </c>
      <c r="F129" s="2">
        <f t="shared" si="10"/>
        <v>5.2009999999999987</v>
      </c>
      <c r="G129" s="2">
        <f t="shared" si="12"/>
        <v>5.1196000000000019</v>
      </c>
      <c r="H129" s="2"/>
      <c r="I129" s="2">
        <f t="array" ref="I129">SUMPRODUCT(B113:B132, (ROW(B113:B132)-ROW(B113)+1)) / (20*21/2)</f>
        <v>5.4390000000000001</v>
      </c>
      <c r="J129" s="2">
        <f t="shared" si="11"/>
        <v>5.286682226104884</v>
      </c>
      <c r="K129" s="2">
        <f t="shared" si="13"/>
        <v>5.176812219701425</v>
      </c>
    </row>
    <row r="130" spans="1:11" ht="13.5" x14ac:dyDescent="0.25">
      <c r="A130" s="3">
        <f>TITRES_STAT!B133</f>
        <v>42493</v>
      </c>
      <c r="B130" s="5">
        <f>TITRES_STAT!D133</f>
        <v>5.85</v>
      </c>
      <c r="C130" s="2">
        <f t="shared" si="7"/>
        <v>2.9999999999999361E-2</v>
      </c>
      <c r="D130" s="2">
        <f t="shared" si="8"/>
        <v>5.7439999999999998</v>
      </c>
      <c r="E130" s="2">
        <f t="shared" si="9"/>
        <v>5.391</v>
      </c>
      <c r="F130" s="2">
        <f t="shared" si="10"/>
        <v>5.2214999999999989</v>
      </c>
      <c r="G130" s="2">
        <f t="shared" si="12"/>
        <v>5.1406000000000018</v>
      </c>
      <c r="H130" s="2"/>
      <c r="I130" s="2">
        <f t="array" ref="I130">SUMPRODUCT(B114:B133, (ROW(B114:B133)-ROW(B114)+1)) / (20*21/2)</f>
        <v>5.4949523809523813</v>
      </c>
      <c r="J130" s="2">
        <f t="shared" si="11"/>
        <v>5.3403315379044187</v>
      </c>
      <c r="K130" s="2">
        <f t="shared" si="13"/>
        <v>5.2032117404974478</v>
      </c>
    </row>
    <row r="131" spans="1:11" ht="13.5" x14ac:dyDescent="0.25">
      <c r="A131" s="3">
        <f>TITRES_STAT!B134</f>
        <v>42494</v>
      </c>
      <c r="B131" s="5">
        <f>TITRES_STAT!D134</f>
        <v>5.85</v>
      </c>
      <c r="C131" s="2">
        <f t="shared" si="7"/>
        <v>0</v>
      </c>
      <c r="D131" s="2">
        <f t="shared" si="8"/>
        <v>5.8160000000000007</v>
      </c>
      <c r="E131" s="2">
        <f t="shared" si="9"/>
        <v>5.492</v>
      </c>
      <c r="F131" s="2">
        <f t="shared" si="10"/>
        <v>5.2419999999999991</v>
      </c>
      <c r="G131" s="2">
        <f t="shared" si="12"/>
        <v>5.1596000000000011</v>
      </c>
      <c r="H131" s="2"/>
      <c r="I131" s="2">
        <f t="array" ref="I131">SUMPRODUCT(B115:B134, (ROW(B115:B134)-ROW(B115)+1)) / (20*21/2)</f>
        <v>5.5278095238095233</v>
      </c>
      <c r="J131" s="2">
        <f t="shared" si="11"/>
        <v>5.3888713914373314</v>
      </c>
      <c r="K131" s="2">
        <f t="shared" si="13"/>
        <v>5.2285759859681367</v>
      </c>
    </row>
    <row r="132" spans="1:11" ht="13.5" x14ac:dyDescent="0.25">
      <c r="A132" s="3">
        <f>TITRES_STAT!B135</f>
        <v>42495</v>
      </c>
      <c r="B132" s="5">
        <f>TITRES_STAT!D135</f>
        <v>5.85</v>
      </c>
      <c r="C132" s="2">
        <f t="shared" ref="C132:C195" si="14">B132-B131</f>
        <v>0</v>
      </c>
      <c r="D132" s="2">
        <f t="shared" si="8"/>
        <v>5.838000000000001</v>
      </c>
      <c r="E132" s="2">
        <f t="shared" si="9"/>
        <v>5.572000000000001</v>
      </c>
      <c r="F132" s="2">
        <f t="shared" si="10"/>
        <v>5.2624999999999984</v>
      </c>
      <c r="G132" s="2">
        <f t="shared" si="12"/>
        <v>5.1814000000000009</v>
      </c>
      <c r="H132" s="2"/>
      <c r="I132" s="2">
        <f t="array" ref="I132">SUMPRODUCT(B116:B135, (ROW(B116:B135)-ROW(B116)+1)) / (20*21/2)</f>
        <v>5.5347619047619041</v>
      </c>
      <c r="J132" s="2">
        <f t="shared" si="11"/>
        <v>5.4327884017766328</v>
      </c>
      <c r="K132" s="2">
        <f t="shared" si="13"/>
        <v>5.2529455551458568</v>
      </c>
    </row>
    <row r="133" spans="1:11" ht="13.5" x14ac:dyDescent="0.25">
      <c r="A133" s="3">
        <f>TITRES_STAT!B136</f>
        <v>42496</v>
      </c>
      <c r="B133" s="5">
        <f>TITRES_STAT!D136</f>
        <v>5.85</v>
      </c>
      <c r="C133" s="2">
        <f t="shared" si="14"/>
        <v>0</v>
      </c>
      <c r="D133" s="2">
        <f t="shared" si="8"/>
        <v>5.8439999999999994</v>
      </c>
      <c r="E133" s="2">
        <f t="shared" si="9"/>
        <v>5.652000000000001</v>
      </c>
      <c r="F133" s="2">
        <f t="shared" si="10"/>
        <v>5.2949999999999973</v>
      </c>
      <c r="G133" s="2">
        <f t="shared" si="12"/>
        <v>5.200400000000001</v>
      </c>
      <c r="H133" s="2"/>
      <c r="I133" s="2">
        <f t="array" ref="I133">SUMPRODUCT(B117:B136, (ROW(B117:B136)-ROW(B117)+1)) / (20*21/2)</f>
        <v>5.5629523809523809</v>
      </c>
      <c r="J133" s="2">
        <f t="shared" si="11"/>
        <v>5.472522839702668</v>
      </c>
      <c r="K133" s="2">
        <f t="shared" si="13"/>
        <v>5.2763594549440587</v>
      </c>
    </row>
    <row r="134" spans="1:11" ht="13.5" x14ac:dyDescent="0.25">
      <c r="A134" s="3">
        <f>TITRES_STAT!B137</f>
        <v>42499</v>
      </c>
      <c r="B134" s="5">
        <f>TITRES_STAT!D137</f>
        <v>5.64</v>
      </c>
      <c r="C134" s="2">
        <f t="shared" si="14"/>
        <v>-0.20999999999999996</v>
      </c>
      <c r="D134" s="2">
        <f t="shared" ref="D134:D197" si="15">AVERAGE(B130:B134)</f>
        <v>5.8079999999999998</v>
      </c>
      <c r="E134" s="2">
        <f t="shared" si="9"/>
        <v>5.7110000000000003</v>
      </c>
      <c r="F134" s="2">
        <f t="shared" si="10"/>
        <v>5.3169999999999984</v>
      </c>
      <c r="G134" s="2">
        <f t="shared" si="12"/>
        <v>5.2196000000000007</v>
      </c>
      <c r="H134" s="2"/>
      <c r="I134" s="2">
        <f t="array" ref="I134">SUMPRODUCT(B118:B137, (ROW(B118:B137)-ROW(B118)+1)) / (20*21/2)</f>
        <v>5.5635238095238089</v>
      </c>
      <c r="J134" s="2">
        <f t="shared" si="11"/>
        <v>5.4884730454452715</v>
      </c>
      <c r="K134" s="2">
        <f t="shared" si="13"/>
        <v>5.2906198684756642</v>
      </c>
    </row>
    <row r="135" spans="1:11" ht="13.5" x14ac:dyDescent="0.25">
      <c r="A135" s="3">
        <f>TITRES_STAT!B138</f>
        <v>42500</v>
      </c>
      <c r="B135" s="5">
        <f>TITRES_STAT!D138</f>
        <v>5.39</v>
      </c>
      <c r="C135" s="2">
        <f t="shared" si="14"/>
        <v>-0.25</v>
      </c>
      <c r="D135" s="2">
        <f t="shared" si="15"/>
        <v>5.7159999999999993</v>
      </c>
      <c r="E135" s="2">
        <f t="shared" si="9"/>
        <v>5.73</v>
      </c>
      <c r="F135" s="2">
        <f t="shared" si="10"/>
        <v>5.3339999999999987</v>
      </c>
      <c r="G135" s="2">
        <f t="shared" si="12"/>
        <v>5.2342000000000004</v>
      </c>
      <c r="H135" s="2"/>
      <c r="I135" s="2">
        <f t="array" ref="I135">SUMPRODUCT(B119:B138, (ROW(B119:B138)-ROW(B119)+1)) / (20*21/2)</f>
        <v>5.5615238095238091</v>
      </c>
      <c r="J135" s="2">
        <f t="shared" si="11"/>
        <v>5.4790946601647699</v>
      </c>
      <c r="K135" s="2">
        <f t="shared" si="13"/>
        <v>5.2945171285354418</v>
      </c>
    </row>
    <row r="136" spans="1:11" ht="13.5" x14ac:dyDescent="0.25">
      <c r="A136" s="3">
        <f>TITRES_STAT!B139</f>
        <v>42501</v>
      </c>
      <c r="B136" s="5">
        <f>TITRES_STAT!D139</f>
        <v>5.63</v>
      </c>
      <c r="C136" s="2">
        <f t="shared" si="14"/>
        <v>0.24000000000000021</v>
      </c>
      <c r="D136" s="2">
        <f t="shared" si="15"/>
        <v>5.6719999999999997</v>
      </c>
      <c r="E136" s="2">
        <f t="shared" si="9"/>
        <v>5.7440000000000015</v>
      </c>
      <c r="F136" s="2">
        <f t="shared" si="10"/>
        <v>5.3739999999999988</v>
      </c>
      <c r="G136" s="2">
        <f t="shared" si="12"/>
        <v>5.2510000000000003</v>
      </c>
      <c r="H136" s="2"/>
      <c r="I136" s="2">
        <f t="array" ref="I136">SUMPRODUCT(B120:B139, (ROW(B120:B139)-ROW(B120)+1)) / (20*21/2)</f>
        <v>5.5417142857142867</v>
      </c>
      <c r="J136" s="2">
        <f t="shared" si="11"/>
        <v>5.4934665972919348</v>
      </c>
      <c r="K136" s="2">
        <f t="shared" si="13"/>
        <v>5.3076733195732677</v>
      </c>
    </row>
    <row r="137" spans="1:11" ht="13.5" x14ac:dyDescent="0.25">
      <c r="A137" s="3">
        <f>TITRES_STAT!B140</f>
        <v>42502</v>
      </c>
      <c r="B137" s="5">
        <f>TITRES_STAT!D140</f>
        <v>5.38</v>
      </c>
      <c r="C137" s="2">
        <f t="shared" si="14"/>
        <v>-0.25</v>
      </c>
      <c r="D137" s="2">
        <f t="shared" si="15"/>
        <v>5.5779999999999994</v>
      </c>
      <c r="E137" s="2">
        <f t="shared" si="9"/>
        <v>5.7080000000000011</v>
      </c>
      <c r="F137" s="2">
        <f t="shared" si="10"/>
        <v>5.4009999999999989</v>
      </c>
      <c r="G137" s="2">
        <f t="shared" si="12"/>
        <v>5.2628000000000013</v>
      </c>
      <c r="H137" s="2"/>
      <c r="I137" s="2">
        <f t="array" ref="I137">SUMPRODUCT(B121:B140, (ROW(B121:B140)-ROW(B121)+1)) / (20*21/2)</f>
        <v>5.5200952380952391</v>
      </c>
      <c r="J137" s="2">
        <f t="shared" si="11"/>
        <v>5.4826602546927026</v>
      </c>
      <c r="K137" s="2">
        <f t="shared" si="13"/>
        <v>5.3105096599821593</v>
      </c>
    </row>
    <row r="138" spans="1:11" ht="13.5" x14ac:dyDescent="0.25">
      <c r="A138" s="3">
        <f>TITRES_STAT!B141</f>
        <v>42503</v>
      </c>
      <c r="B138" s="5">
        <f>TITRES_STAT!D141</f>
        <v>5.38</v>
      </c>
      <c r="C138" s="2">
        <f t="shared" si="14"/>
        <v>0</v>
      </c>
      <c r="D138" s="2">
        <f t="shared" si="15"/>
        <v>5.484</v>
      </c>
      <c r="E138" s="2">
        <f t="shared" si="9"/>
        <v>5.6640000000000006</v>
      </c>
      <c r="F138" s="2">
        <f t="shared" si="10"/>
        <v>5.427999999999999</v>
      </c>
      <c r="G138" s="2">
        <f t="shared" si="12"/>
        <v>5.2703999999999995</v>
      </c>
      <c r="H138" s="2"/>
      <c r="I138" s="2">
        <f t="array" ref="I138">SUMPRODUCT(B122:B141, (ROW(B122:B141)-ROW(B122)+1)) / (20*21/2)</f>
        <v>5.4823809523809537</v>
      </c>
      <c r="J138" s="2">
        <f t="shared" si="11"/>
        <v>5.4728830875791115</v>
      </c>
      <c r="K138" s="2">
        <f t="shared" si="13"/>
        <v>5.3132347713554084</v>
      </c>
    </row>
    <row r="139" spans="1:11" ht="13.5" x14ac:dyDescent="0.25">
      <c r="A139" s="3">
        <f>TITRES_STAT!B142</f>
        <v>42506</v>
      </c>
      <c r="B139" s="5">
        <f>TITRES_STAT!D142</f>
        <v>5.22</v>
      </c>
      <c r="C139" s="2">
        <f t="shared" si="14"/>
        <v>-0.16000000000000014</v>
      </c>
      <c r="D139" s="2">
        <f t="shared" si="15"/>
        <v>5.3999999999999995</v>
      </c>
      <c r="E139" s="2">
        <f t="shared" si="9"/>
        <v>5.604000000000001</v>
      </c>
      <c r="F139" s="2">
        <f t="shared" si="10"/>
        <v>5.4469999999999992</v>
      </c>
      <c r="G139" s="2">
        <f t="shared" si="12"/>
        <v>5.2748000000000017</v>
      </c>
      <c r="H139" s="2"/>
      <c r="I139" s="2">
        <f t="array" ref="I139">SUMPRODUCT(B123:B142, (ROW(B123:B142)-ROW(B123)+1)) / (20*21/2)</f>
        <v>5.4435714285714303</v>
      </c>
      <c r="J139" s="2">
        <f t="shared" si="11"/>
        <v>5.4487989840001489</v>
      </c>
      <c r="K139" s="2">
        <f t="shared" si="13"/>
        <v>5.3095785058120599</v>
      </c>
    </row>
    <row r="140" spans="1:11" ht="13.5" x14ac:dyDescent="0.25">
      <c r="A140" s="3">
        <f>TITRES_STAT!B143</f>
        <v>42507</v>
      </c>
      <c r="B140" s="5">
        <f>TITRES_STAT!D143</f>
        <v>5.22</v>
      </c>
      <c r="C140" s="2">
        <f t="shared" si="14"/>
        <v>0</v>
      </c>
      <c r="D140" s="2">
        <f t="shared" si="15"/>
        <v>5.3659999999999997</v>
      </c>
      <c r="E140" s="2">
        <f t="shared" ref="E140:E203" si="16">AVERAGE(B131:B140)</f>
        <v>5.5410000000000004</v>
      </c>
      <c r="F140" s="2">
        <f t="shared" si="10"/>
        <v>5.4659999999999993</v>
      </c>
      <c r="G140" s="2">
        <f t="shared" si="12"/>
        <v>5.2794000000000008</v>
      </c>
      <c r="H140" s="2"/>
      <c r="I140" s="2">
        <f t="array" ref="I140">SUMPRODUCT(B124:B143, (ROW(B124:B143)-ROW(B124)+1)) / (20*21/2)</f>
        <v>5.4046666666666665</v>
      </c>
      <c r="J140" s="2">
        <f t="shared" si="11"/>
        <v>5.4270086045715633</v>
      </c>
      <c r="K140" s="2">
        <f t="shared" si="13"/>
        <v>5.3060656232311949</v>
      </c>
    </row>
    <row r="141" spans="1:11" ht="13.5" x14ac:dyDescent="0.25">
      <c r="A141" s="3">
        <f>TITRES_STAT!B144</f>
        <v>42508</v>
      </c>
      <c r="B141" s="5">
        <f>TITRES_STAT!D144</f>
        <v>5.07</v>
      </c>
      <c r="C141" s="2">
        <f t="shared" si="14"/>
        <v>-0.14999999999999947</v>
      </c>
      <c r="D141" s="2">
        <f t="shared" si="15"/>
        <v>5.2539999999999996</v>
      </c>
      <c r="E141" s="2">
        <f t="shared" si="16"/>
        <v>5.4630000000000001</v>
      </c>
      <c r="F141" s="2">
        <f t="shared" si="10"/>
        <v>5.4774999999999991</v>
      </c>
      <c r="G141" s="2">
        <f t="shared" si="12"/>
        <v>5.2807999999999993</v>
      </c>
      <c r="H141" s="2"/>
      <c r="I141" s="2">
        <f t="array" ref="I141">SUMPRODUCT(B125:B144, (ROW(B125:B144)-ROW(B125)+1)) / (20*21/2)</f>
        <v>5.379952380952381</v>
      </c>
      <c r="J141" s="2">
        <f t="shared" si="11"/>
        <v>5.3930077850885576</v>
      </c>
      <c r="K141" s="2">
        <f t="shared" si="13"/>
        <v>5.2968081478103644</v>
      </c>
    </row>
    <row r="142" spans="1:11" ht="13.5" x14ac:dyDescent="0.25">
      <c r="A142" s="3">
        <f>TITRES_STAT!B145</f>
        <v>42509</v>
      </c>
      <c r="B142" s="5">
        <f>TITRES_STAT!D145</f>
        <v>5.07</v>
      </c>
      <c r="C142" s="2">
        <f t="shared" si="14"/>
        <v>0</v>
      </c>
      <c r="D142" s="2">
        <f t="shared" si="15"/>
        <v>5.1920000000000002</v>
      </c>
      <c r="E142" s="2">
        <f t="shared" si="16"/>
        <v>5.3849999999999998</v>
      </c>
      <c r="F142" s="2">
        <f t="shared" si="10"/>
        <v>5.4784999999999995</v>
      </c>
      <c r="G142" s="2">
        <f t="shared" si="12"/>
        <v>5.2821999999999996</v>
      </c>
      <c r="H142" s="2"/>
      <c r="I142" s="2">
        <f t="array" ref="I142">SUMPRODUCT(B126:B145, (ROW(B126:B145)-ROW(B126)+1)) / (20*21/2)</f>
        <v>5.3544285714285706</v>
      </c>
      <c r="J142" s="2">
        <f t="shared" si="11"/>
        <v>5.3622451388896479</v>
      </c>
      <c r="K142" s="2">
        <f t="shared" si="13"/>
        <v>5.2879137106413312</v>
      </c>
    </row>
    <row r="143" spans="1:11" ht="13.5" x14ac:dyDescent="0.25">
      <c r="A143" s="3">
        <f>TITRES_STAT!B146</f>
        <v>42510</v>
      </c>
      <c r="B143" s="5">
        <f>TITRES_STAT!D146</f>
        <v>5.07</v>
      </c>
      <c r="C143" s="2">
        <f t="shared" si="14"/>
        <v>0</v>
      </c>
      <c r="D143" s="2">
        <f t="shared" si="15"/>
        <v>5.13</v>
      </c>
      <c r="E143" s="2">
        <f t="shared" si="16"/>
        <v>5.3070000000000004</v>
      </c>
      <c r="F143" s="2">
        <f t="shared" si="10"/>
        <v>5.4794999999999989</v>
      </c>
      <c r="G143" s="2">
        <f t="shared" si="12"/>
        <v>5.283599999999999</v>
      </c>
      <c r="H143" s="2"/>
      <c r="I143" s="2">
        <f t="array" ref="I143">SUMPRODUCT(B127:B146, (ROW(B127:B146)-ROW(B127)+1)) / (20*21/2)</f>
        <v>5.3288095238095234</v>
      </c>
      <c r="J143" s="2">
        <f t="shared" si="11"/>
        <v>5.3344122685192055</v>
      </c>
      <c r="K143" s="2">
        <f t="shared" si="13"/>
        <v>5.2793680749299066</v>
      </c>
    </row>
    <row r="144" spans="1:11" ht="13.5" x14ac:dyDescent="0.25">
      <c r="A144" s="3">
        <f>TITRES_STAT!B147</f>
        <v>42513</v>
      </c>
      <c r="B144" s="5">
        <f>TITRES_STAT!D147</f>
        <v>5.22</v>
      </c>
      <c r="C144" s="2">
        <f t="shared" si="14"/>
        <v>0.14999999999999947</v>
      </c>
      <c r="D144" s="2">
        <f t="shared" si="15"/>
        <v>5.13</v>
      </c>
      <c r="E144" s="2">
        <f t="shared" si="16"/>
        <v>5.2649999999999997</v>
      </c>
      <c r="F144" s="2">
        <f t="shared" si="10"/>
        <v>5.4879999999999995</v>
      </c>
      <c r="G144" s="2">
        <f t="shared" si="12"/>
        <v>5.2879999999999994</v>
      </c>
      <c r="H144" s="2"/>
      <c r="I144" s="2">
        <f t="array" ref="I144">SUMPRODUCT(B128:B147, (ROW(B128:B147)-ROW(B128)+1)) / (20*21/2)</f>
        <v>5.3187619047619048</v>
      </c>
      <c r="J144" s="2">
        <f t="shared" si="11"/>
        <v>5.3235158619935667</v>
      </c>
      <c r="K144" s="2">
        <f t="shared" si="13"/>
        <v>5.2770399151287339</v>
      </c>
    </row>
    <row r="145" spans="1:11" ht="13.5" x14ac:dyDescent="0.25">
      <c r="A145" s="3">
        <f>TITRES_STAT!B148</f>
        <v>42514</v>
      </c>
      <c r="B145" s="5">
        <f>TITRES_STAT!D148</f>
        <v>5.22</v>
      </c>
      <c r="C145" s="2">
        <f t="shared" si="14"/>
        <v>0</v>
      </c>
      <c r="D145" s="2">
        <f t="shared" si="15"/>
        <v>5.13</v>
      </c>
      <c r="E145" s="2">
        <f t="shared" si="16"/>
        <v>5.2479999999999993</v>
      </c>
      <c r="F145" s="2">
        <f t="shared" si="10"/>
        <v>5.488999999999999</v>
      </c>
      <c r="G145" s="2">
        <f t="shared" si="12"/>
        <v>5.2919999999999989</v>
      </c>
      <c r="H145" s="2"/>
      <c r="I145" s="2">
        <f t="array" ref="I145">SUMPRODUCT(B129:B148, (ROW(B129:B148)-ROW(B129)+1)) / (20*21/2)</f>
        <v>5.3409523809523805</v>
      </c>
      <c r="J145" s="2">
        <f t="shared" si="11"/>
        <v>5.3136572084703699</v>
      </c>
      <c r="K145" s="2">
        <f t="shared" si="13"/>
        <v>5.2748030557119217</v>
      </c>
    </row>
    <row r="146" spans="1:11" ht="13.5" x14ac:dyDescent="0.25">
      <c r="A146" s="3">
        <f>TITRES_STAT!B149</f>
        <v>42515</v>
      </c>
      <c r="B146" s="5">
        <f>TITRES_STAT!D149</f>
        <v>5.22</v>
      </c>
      <c r="C146" s="2">
        <f t="shared" si="14"/>
        <v>0</v>
      </c>
      <c r="D146" s="2">
        <f t="shared" si="15"/>
        <v>5.1599999999999993</v>
      </c>
      <c r="E146" s="2">
        <f t="shared" si="16"/>
        <v>5.206999999999999</v>
      </c>
      <c r="F146" s="2">
        <f t="shared" si="10"/>
        <v>5.4754999999999994</v>
      </c>
      <c r="G146" s="2">
        <f t="shared" si="12"/>
        <v>5.2964000000000002</v>
      </c>
      <c r="H146" s="2"/>
      <c r="I146" s="2">
        <f t="array" ref="I146">SUMPRODUCT(B130:B149, (ROW(B130:B149)-ROW(B130)+1)) / (20*21/2)</f>
        <v>5.3637619047619038</v>
      </c>
      <c r="J146" s="2">
        <f t="shared" si="11"/>
        <v>5.3047374743303353</v>
      </c>
      <c r="K146" s="2">
        <f t="shared" si="13"/>
        <v>5.2726539162722386</v>
      </c>
    </row>
    <row r="147" spans="1:11" ht="13.5" x14ac:dyDescent="0.25">
      <c r="A147" s="3">
        <f>TITRES_STAT!B150</f>
        <v>42516</v>
      </c>
      <c r="B147" s="5">
        <f>TITRES_STAT!D150</f>
        <v>5.37</v>
      </c>
      <c r="C147" s="2">
        <f t="shared" si="14"/>
        <v>0.15000000000000036</v>
      </c>
      <c r="D147" s="2">
        <f t="shared" si="15"/>
        <v>5.22</v>
      </c>
      <c r="E147" s="2">
        <f t="shared" si="16"/>
        <v>5.2059999999999995</v>
      </c>
      <c r="F147" s="2">
        <f t="shared" si="10"/>
        <v>5.4570000000000007</v>
      </c>
      <c r="G147" s="2">
        <f t="shared" si="12"/>
        <v>5.303799999999999</v>
      </c>
      <c r="H147" s="2"/>
      <c r="I147" s="2">
        <f t="array" ref="I147">SUMPRODUCT(B131:B150, (ROW(B131:B150)-ROW(B131)+1)) / (20*21/2)</f>
        <v>5.3709999999999996</v>
      </c>
      <c r="J147" s="2">
        <f t="shared" si="11"/>
        <v>5.3109529529655415</v>
      </c>
      <c r="K147" s="2">
        <f t="shared" si="13"/>
        <v>5.2764714097517587</v>
      </c>
    </row>
    <row r="148" spans="1:11" ht="13.5" x14ac:dyDescent="0.25">
      <c r="A148" s="3">
        <f>TITRES_STAT!B151</f>
        <v>42517</v>
      </c>
      <c r="B148" s="5">
        <f>TITRES_STAT!D151</f>
        <v>5.69</v>
      </c>
      <c r="C148" s="2">
        <f t="shared" si="14"/>
        <v>0.32000000000000028</v>
      </c>
      <c r="D148" s="2">
        <f t="shared" si="15"/>
        <v>5.3440000000000003</v>
      </c>
      <c r="E148" s="2">
        <f t="shared" si="16"/>
        <v>5.2369999999999992</v>
      </c>
      <c r="F148" s="2">
        <f t="shared" ref="F148:F211" si="17">AVERAGE(B129:B148)</f>
        <v>5.4504999999999999</v>
      </c>
      <c r="G148" s="2">
        <f t="shared" si="12"/>
        <v>5.3175999999999988</v>
      </c>
      <c r="H148" s="2"/>
      <c r="I148" s="2">
        <f t="array" ref="I148">SUMPRODUCT(B132:B151, (ROW(B132:B151)-ROW(B132)+1)) / (20*21/2)</f>
        <v>5.3798095238095236</v>
      </c>
      <c r="J148" s="2">
        <f t="shared" si="11"/>
        <v>5.3470526717307285</v>
      </c>
      <c r="K148" s="2">
        <f t="shared" si="13"/>
        <v>5.2926882172124738</v>
      </c>
    </row>
    <row r="149" spans="1:11" ht="13.5" x14ac:dyDescent="0.25">
      <c r="A149" s="3">
        <f>TITRES_STAT!B152</f>
        <v>42520</v>
      </c>
      <c r="B149" s="5">
        <f>TITRES_STAT!D152</f>
        <v>5.69</v>
      </c>
      <c r="C149" s="2">
        <f t="shared" si="14"/>
        <v>0</v>
      </c>
      <c r="D149" s="2">
        <f t="shared" si="15"/>
        <v>5.4380000000000006</v>
      </c>
      <c r="E149" s="2">
        <f t="shared" si="16"/>
        <v>5.2839999999999989</v>
      </c>
      <c r="F149" s="2">
        <f t="shared" si="17"/>
        <v>5.444</v>
      </c>
      <c r="G149" s="2">
        <f t="shared" si="12"/>
        <v>5.3269999999999982</v>
      </c>
      <c r="H149" s="2"/>
      <c r="I149" s="2">
        <f t="array" ref="I149">SUMPRODUCT(B133:B152, (ROW(B133:B152)-ROW(B133)+1)) / (20*21/2)</f>
        <v>5.3749523809523811</v>
      </c>
      <c r="J149" s="2">
        <f t="shared" ref="J149:J212" si="18">$J$4*B149+J148*(1-$J$4)</f>
        <v>5.379714322042088</v>
      </c>
      <c r="K149" s="2">
        <f t="shared" si="13"/>
        <v>5.3082690714394349</v>
      </c>
    </row>
    <row r="150" spans="1:11" ht="13.5" x14ac:dyDescent="0.25">
      <c r="A150" s="3">
        <f>TITRES_STAT!B153</f>
        <v>42521</v>
      </c>
      <c r="B150" s="5">
        <f>TITRES_STAT!D153</f>
        <v>5.52</v>
      </c>
      <c r="C150" s="2">
        <f t="shared" si="14"/>
        <v>-0.17000000000000082</v>
      </c>
      <c r="D150" s="2">
        <f t="shared" si="15"/>
        <v>5.4980000000000002</v>
      </c>
      <c r="E150" s="2">
        <f t="shared" si="16"/>
        <v>5.3139999999999983</v>
      </c>
      <c r="F150" s="2">
        <f t="shared" si="17"/>
        <v>5.4275000000000002</v>
      </c>
      <c r="G150" s="2">
        <f t="shared" si="12"/>
        <v>5.3299999999999974</v>
      </c>
      <c r="H150" s="2"/>
      <c r="I150" s="2">
        <f t="array" ref="I150">SUMPRODUCT(B134:B153, (ROW(B134:B153)-ROW(B134)+1)) / (20*21/2)</f>
        <v>5.3952857142857145</v>
      </c>
      <c r="J150" s="2">
        <f t="shared" si="18"/>
        <v>5.3930748627999847</v>
      </c>
      <c r="K150" s="2">
        <f t="shared" si="13"/>
        <v>5.3165722451084774</v>
      </c>
    </row>
    <row r="151" spans="1:11" ht="13.5" x14ac:dyDescent="0.25">
      <c r="A151" s="3">
        <f>TITRES_STAT!B154</f>
        <v>42522</v>
      </c>
      <c r="B151" s="5">
        <f>TITRES_STAT!D154</f>
        <v>5.52</v>
      </c>
      <c r="C151" s="2">
        <f t="shared" si="14"/>
        <v>0</v>
      </c>
      <c r="D151" s="2">
        <f t="shared" si="15"/>
        <v>5.5579999999999998</v>
      </c>
      <c r="E151" s="2">
        <f t="shared" si="16"/>
        <v>5.3589999999999991</v>
      </c>
      <c r="F151" s="2">
        <f t="shared" si="17"/>
        <v>5.4109999999999996</v>
      </c>
      <c r="G151" s="2">
        <f t="shared" si="12"/>
        <v>5.3329999999999975</v>
      </c>
      <c r="H151" s="2"/>
      <c r="I151" s="2">
        <f t="array" ref="I151">SUMPRODUCT(B135:B154, (ROW(B135:B154)-ROW(B135)+1)) / (20*21/2)</f>
        <v>5.4320476190476192</v>
      </c>
      <c r="J151" s="2">
        <f t="shared" si="18"/>
        <v>5.4051629711047484</v>
      </c>
      <c r="K151" s="2">
        <f t="shared" si="13"/>
        <v>5.3245498041238317</v>
      </c>
    </row>
    <row r="152" spans="1:11" ht="13.5" x14ac:dyDescent="0.25">
      <c r="A152" s="3">
        <f>TITRES_STAT!B155</f>
        <v>42523</v>
      </c>
      <c r="B152" s="5">
        <f>TITRES_STAT!D155</f>
        <v>5.36</v>
      </c>
      <c r="C152" s="2">
        <f t="shared" si="14"/>
        <v>-0.15999999999999925</v>
      </c>
      <c r="D152" s="2">
        <f t="shared" si="15"/>
        <v>5.5559999999999992</v>
      </c>
      <c r="E152" s="2">
        <f t="shared" si="16"/>
        <v>5.3879999999999999</v>
      </c>
      <c r="F152" s="2">
        <f t="shared" si="17"/>
        <v>5.3864999999999998</v>
      </c>
      <c r="G152" s="2">
        <f t="shared" si="12"/>
        <v>5.3327999999999989</v>
      </c>
      <c r="H152" s="2"/>
      <c r="I152" s="2">
        <f t="array" ref="I152">SUMPRODUCT(B136:B155, (ROW(B136:B155)-ROW(B136)+1)) / (20*21/2)</f>
        <v>5.4910952380952374</v>
      </c>
      <c r="J152" s="2">
        <f t="shared" si="18"/>
        <v>5.4008617357614384</v>
      </c>
      <c r="K152" s="2">
        <f t="shared" si="13"/>
        <v>5.3259400078836814</v>
      </c>
    </row>
    <row r="153" spans="1:11" ht="13.5" x14ac:dyDescent="0.25">
      <c r="A153" s="3">
        <f>TITRES_STAT!B156</f>
        <v>42524</v>
      </c>
      <c r="B153" s="5">
        <f>TITRES_STAT!D156</f>
        <v>5.6</v>
      </c>
      <c r="C153" s="2">
        <f t="shared" si="14"/>
        <v>0.23999999999999932</v>
      </c>
      <c r="D153" s="2">
        <f t="shared" si="15"/>
        <v>5.5379999999999994</v>
      </c>
      <c r="E153" s="2">
        <f t="shared" si="16"/>
        <v>5.4410000000000007</v>
      </c>
      <c r="F153" s="2">
        <f t="shared" si="17"/>
        <v>5.3739999999999997</v>
      </c>
      <c r="G153" s="2">
        <f t="shared" si="12"/>
        <v>5.3373999999999988</v>
      </c>
      <c r="H153" s="2"/>
      <c r="I153" s="2">
        <f t="array" ref="I153">SUMPRODUCT(B137:B156, (ROW(B137:B156)-ROW(B137)+1)) / (20*21/2)</f>
        <v>5.5300952380952388</v>
      </c>
      <c r="J153" s="2">
        <f t="shared" si="18"/>
        <v>5.419827284736539</v>
      </c>
      <c r="K153" s="2">
        <f t="shared" si="13"/>
        <v>5.33668745855491</v>
      </c>
    </row>
    <row r="154" spans="1:11" ht="13.5" x14ac:dyDescent="0.25">
      <c r="A154" s="3">
        <f>TITRES_STAT!B157</f>
        <v>42527</v>
      </c>
      <c r="B154" s="5">
        <f>TITRES_STAT!D157</f>
        <v>5.76</v>
      </c>
      <c r="C154" s="2">
        <f t="shared" si="14"/>
        <v>0.16000000000000014</v>
      </c>
      <c r="D154" s="2">
        <f t="shared" si="15"/>
        <v>5.5519999999999996</v>
      </c>
      <c r="E154" s="2">
        <f t="shared" si="16"/>
        <v>5.4950000000000001</v>
      </c>
      <c r="F154" s="2">
        <f t="shared" si="17"/>
        <v>5.379999999999999</v>
      </c>
      <c r="G154" s="2">
        <f t="shared" si="12"/>
        <v>5.3451999999999984</v>
      </c>
      <c r="H154" s="2"/>
      <c r="I154" s="2">
        <f t="array" ref="I154">SUMPRODUCT(B138:B157, (ROW(B138:B157)-ROW(B138)+1)) / (20*21/2)</f>
        <v>5.5681904761904759</v>
      </c>
      <c r="J154" s="2">
        <f t="shared" si="18"/>
        <v>5.4522246861902026</v>
      </c>
      <c r="K154" s="2">
        <f t="shared" si="13"/>
        <v>5.353287950376286</v>
      </c>
    </row>
    <row r="155" spans="1:11" ht="13.5" x14ac:dyDescent="0.25">
      <c r="A155" s="3">
        <f>TITRES_STAT!B158</f>
        <v>42528</v>
      </c>
      <c r="B155" s="5">
        <f>TITRES_STAT!D158</f>
        <v>6</v>
      </c>
      <c r="C155" s="2">
        <f t="shared" si="14"/>
        <v>0.24000000000000021</v>
      </c>
      <c r="D155" s="2">
        <f t="shared" si="15"/>
        <v>5.6479999999999988</v>
      </c>
      <c r="E155" s="2">
        <f t="shared" si="16"/>
        <v>5.5730000000000004</v>
      </c>
      <c r="F155" s="2">
        <f t="shared" si="17"/>
        <v>5.410499999999999</v>
      </c>
      <c r="G155" s="2">
        <f t="shared" si="12"/>
        <v>5.3577999999999983</v>
      </c>
      <c r="H155" s="2"/>
      <c r="I155" s="2">
        <f t="array" ref="I155">SUMPRODUCT(B139:B158, (ROW(B139:B158)-ROW(B139)+1)) / (20*21/2)</f>
        <v>5.5794285714285721</v>
      </c>
      <c r="J155" s="2">
        <f t="shared" si="18"/>
        <v>5.5043937636958971</v>
      </c>
      <c r="K155" s="2">
        <f t="shared" si="13"/>
        <v>5.3786492072242753</v>
      </c>
    </row>
    <row r="156" spans="1:11" ht="13.5" x14ac:dyDescent="0.25">
      <c r="A156" s="3">
        <f>TITRES_STAT!B159</f>
        <v>42529</v>
      </c>
      <c r="B156" s="5">
        <f>TITRES_STAT!D159</f>
        <v>5.82</v>
      </c>
      <c r="C156" s="2">
        <f t="shared" si="14"/>
        <v>-0.17999999999999972</v>
      </c>
      <c r="D156" s="2">
        <f t="shared" si="15"/>
        <v>5.7080000000000002</v>
      </c>
      <c r="E156" s="2">
        <f t="shared" si="16"/>
        <v>5.633</v>
      </c>
      <c r="F156" s="2">
        <f t="shared" si="17"/>
        <v>5.419999999999999</v>
      </c>
      <c r="G156" s="2">
        <f t="shared" si="12"/>
        <v>5.3667999999999987</v>
      </c>
      <c r="H156" s="2"/>
      <c r="I156" s="2">
        <f t="array" ref="I156">SUMPRODUCT(B140:B159, (ROW(B140:B159)-ROW(B140)+1)) / (20*21/2)</f>
        <v>5.5898095238095236</v>
      </c>
      <c r="J156" s="2">
        <f t="shared" si="18"/>
        <v>5.5344515004867638</v>
      </c>
      <c r="K156" s="2">
        <f t="shared" si="13"/>
        <v>5.3959570814507751</v>
      </c>
    </row>
    <row r="157" spans="1:11" ht="13.5" x14ac:dyDescent="0.25">
      <c r="A157" s="3">
        <f>TITRES_STAT!B160</f>
        <v>42530</v>
      </c>
      <c r="B157" s="5">
        <f>TITRES_STAT!D160</f>
        <v>5.82</v>
      </c>
      <c r="C157" s="2">
        <f t="shared" si="14"/>
        <v>0</v>
      </c>
      <c r="D157" s="2">
        <f t="shared" si="15"/>
        <v>5.8</v>
      </c>
      <c r="E157" s="2">
        <f t="shared" si="16"/>
        <v>5.677999999999999</v>
      </c>
      <c r="F157" s="2">
        <f t="shared" si="17"/>
        <v>5.4419999999999984</v>
      </c>
      <c r="G157" s="2">
        <f t="shared" si="12"/>
        <v>5.3789999999999987</v>
      </c>
      <c r="H157" s="2"/>
      <c r="I157" s="2">
        <f t="array" ref="I157">SUMPRODUCT(B141:B160, (ROW(B141:B160)-ROW(B141)+1)) / (20*21/2)</f>
        <v>5.5985714285714288</v>
      </c>
      <c r="J157" s="2">
        <f t="shared" si="18"/>
        <v>5.5616465956785008</v>
      </c>
      <c r="K157" s="2">
        <f t="shared" si="13"/>
        <v>5.4125862155115296</v>
      </c>
    </row>
    <row r="158" spans="1:11" ht="13.5" x14ac:dyDescent="0.25">
      <c r="A158" s="3">
        <f>TITRES_STAT!B161</f>
        <v>42531</v>
      </c>
      <c r="B158" s="5">
        <f>TITRES_STAT!D161</f>
        <v>5.56</v>
      </c>
      <c r="C158" s="2">
        <f t="shared" si="14"/>
        <v>-0.26000000000000068</v>
      </c>
      <c r="D158" s="2">
        <f t="shared" si="15"/>
        <v>5.7919999999999998</v>
      </c>
      <c r="E158" s="2">
        <f t="shared" si="16"/>
        <v>5.665</v>
      </c>
      <c r="F158" s="2">
        <f t="shared" si="17"/>
        <v>5.4509999999999987</v>
      </c>
      <c r="G158" s="2">
        <f t="shared" si="12"/>
        <v>5.3859999999999983</v>
      </c>
      <c r="H158" s="2"/>
      <c r="I158" s="2">
        <f t="array" ref="I158">SUMPRODUCT(B142:B161, (ROW(B142:B161)-ROW(B142)+1)) / (20*21/2)</f>
        <v>5.6057142857142859</v>
      </c>
      <c r="J158" s="2">
        <f t="shared" si="18"/>
        <v>5.5614897770424534</v>
      </c>
      <c r="K158" s="2">
        <f t="shared" si="13"/>
        <v>5.4183671482365678</v>
      </c>
    </row>
    <row r="159" spans="1:11" ht="13.5" x14ac:dyDescent="0.25">
      <c r="A159" s="3">
        <f>TITRES_STAT!B162</f>
        <v>42534</v>
      </c>
      <c r="B159" s="5">
        <f>TITRES_STAT!D162</f>
        <v>5.56</v>
      </c>
      <c r="C159" s="2">
        <f t="shared" si="14"/>
        <v>0</v>
      </c>
      <c r="D159" s="2">
        <f t="shared" si="15"/>
        <v>5.7519999999999998</v>
      </c>
      <c r="E159" s="2">
        <f t="shared" si="16"/>
        <v>5.6520000000000001</v>
      </c>
      <c r="F159" s="2">
        <f t="shared" si="17"/>
        <v>5.4679999999999991</v>
      </c>
      <c r="G159" s="2">
        <f t="shared" si="12"/>
        <v>5.3883999999999981</v>
      </c>
      <c r="H159" s="2"/>
      <c r="I159" s="2">
        <f t="array" ref="I159">SUMPRODUCT(B143:B162, (ROW(B143:B162)-ROW(B143)+1)) / (20*21/2)</f>
        <v>5.6343333333333332</v>
      </c>
      <c r="J159" s="2">
        <f t="shared" si="18"/>
        <v>5.5613478935146006</v>
      </c>
      <c r="K159" s="2">
        <f t="shared" si="13"/>
        <v>5.4239213777174866</v>
      </c>
    </row>
    <row r="160" spans="1:11" ht="13.5" x14ac:dyDescent="0.25">
      <c r="A160" s="3">
        <f>TITRES_STAT!B163</f>
        <v>42535</v>
      </c>
      <c r="B160" s="5">
        <f>TITRES_STAT!D163</f>
        <v>5.56</v>
      </c>
      <c r="C160" s="2">
        <f t="shared" si="14"/>
        <v>0</v>
      </c>
      <c r="D160" s="2">
        <f t="shared" si="15"/>
        <v>5.6639999999999997</v>
      </c>
      <c r="E160" s="2">
        <f t="shared" si="16"/>
        <v>5.6560000000000006</v>
      </c>
      <c r="F160" s="2">
        <f t="shared" si="17"/>
        <v>5.4849999999999994</v>
      </c>
      <c r="G160" s="2">
        <f t="shared" si="12"/>
        <v>5.3907999999999978</v>
      </c>
      <c r="H160" s="2"/>
      <c r="I160" s="2">
        <f t="array" ref="I160">SUMPRODUCT(B144:B163, (ROW(B144:B163)-ROW(B144)+1)) / (20*21/2)</f>
        <v>5.659428571428573</v>
      </c>
      <c r="J160" s="2">
        <f t="shared" si="18"/>
        <v>5.561219522703686</v>
      </c>
      <c r="K160" s="2">
        <f t="shared" si="13"/>
        <v>5.4292577942775848</v>
      </c>
    </row>
    <row r="161" spans="1:11" ht="13.5" x14ac:dyDescent="0.25">
      <c r="A161" s="3">
        <f>TITRES_STAT!B164</f>
        <v>42536</v>
      </c>
      <c r="B161" s="5">
        <f>TITRES_STAT!D164</f>
        <v>5.56</v>
      </c>
      <c r="C161" s="2">
        <f t="shared" si="14"/>
        <v>0</v>
      </c>
      <c r="D161" s="2">
        <f t="shared" si="15"/>
        <v>5.6119999999999992</v>
      </c>
      <c r="E161" s="2">
        <f t="shared" si="16"/>
        <v>5.660000000000001</v>
      </c>
      <c r="F161" s="2">
        <f t="shared" si="17"/>
        <v>5.5095000000000001</v>
      </c>
      <c r="G161" s="2">
        <f t="shared" si="12"/>
        <v>5.3931999999999984</v>
      </c>
      <c r="H161" s="2"/>
      <c r="I161" s="2">
        <f t="array" ref="I161">SUMPRODUCT(B145:B164, (ROW(B145:B164)-ROW(B145)+1)) / (20*21/2)</f>
        <v>5.6562380952380948</v>
      </c>
      <c r="J161" s="2">
        <f t="shared" si="18"/>
        <v>5.5611033776842866</v>
      </c>
      <c r="K161" s="2">
        <f t="shared" si="13"/>
        <v>5.4343849396000321</v>
      </c>
    </row>
    <row r="162" spans="1:11" ht="13.5" x14ac:dyDescent="0.25">
      <c r="A162" s="3">
        <f>TITRES_STAT!B165</f>
        <v>42537</v>
      </c>
      <c r="B162" s="5">
        <f>TITRES_STAT!D165</f>
        <v>5.81</v>
      </c>
      <c r="C162" s="2">
        <f t="shared" si="14"/>
        <v>0.25</v>
      </c>
      <c r="D162" s="2">
        <f t="shared" si="15"/>
        <v>5.6099999999999994</v>
      </c>
      <c r="E162" s="2">
        <f t="shared" si="16"/>
        <v>5.705000000000001</v>
      </c>
      <c r="F162" s="2">
        <f t="shared" si="17"/>
        <v>5.5465</v>
      </c>
      <c r="G162" s="2">
        <f t="shared" si="12"/>
        <v>5.4005999999999981</v>
      </c>
      <c r="H162" s="2"/>
      <c r="I162" s="2">
        <f t="array" ref="I162">SUMPRODUCT(B146:B165, (ROW(B146:B165)-ROW(B146)+1)) / (20*21/2)</f>
        <v>5.6514761904761901</v>
      </c>
      <c r="J162" s="2">
        <f t="shared" si="18"/>
        <v>5.5848078179048315</v>
      </c>
      <c r="K162" s="2">
        <f t="shared" si="13"/>
        <v>5.4491149419686584</v>
      </c>
    </row>
    <row r="163" spans="1:11" ht="13.5" x14ac:dyDescent="0.25">
      <c r="A163" s="3">
        <f>TITRES_STAT!B166</f>
        <v>42538</v>
      </c>
      <c r="B163" s="5">
        <f>TITRES_STAT!D166</f>
        <v>5.81</v>
      </c>
      <c r="C163" s="2">
        <f t="shared" si="14"/>
        <v>0</v>
      </c>
      <c r="D163" s="2">
        <f t="shared" si="15"/>
        <v>5.6599999999999993</v>
      </c>
      <c r="E163" s="2">
        <f t="shared" si="16"/>
        <v>5.7260000000000009</v>
      </c>
      <c r="F163" s="2">
        <f t="shared" si="17"/>
        <v>5.5835000000000008</v>
      </c>
      <c r="G163" s="2">
        <f t="shared" si="12"/>
        <v>5.4127999999999989</v>
      </c>
      <c r="H163" s="2"/>
      <c r="I163" s="2">
        <f t="array" ref="I163">SUMPRODUCT(B147:B166, (ROW(B147:B166)-ROW(B147)+1)) / (20*21/2)</f>
        <v>5.6603809523809527</v>
      </c>
      <c r="J163" s="2">
        <f t="shared" si="18"/>
        <v>5.6062546923900864</v>
      </c>
      <c r="K163" s="2">
        <f t="shared" si="13"/>
        <v>5.463267297185574</v>
      </c>
    </row>
    <row r="164" spans="1:11" ht="13.5" x14ac:dyDescent="0.25">
      <c r="A164" s="3">
        <f>TITRES_STAT!B167</f>
        <v>42541</v>
      </c>
      <c r="B164" s="5">
        <f>TITRES_STAT!D167</f>
        <v>5.55</v>
      </c>
      <c r="C164" s="2">
        <f t="shared" si="14"/>
        <v>-0.25999999999999979</v>
      </c>
      <c r="D164" s="2">
        <f t="shared" si="15"/>
        <v>5.6579999999999995</v>
      </c>
      <c r="E164" s="2">
        <f t="shared" si="16"/>
        <v>5.7050000000000001</v>
      </c>
      <c r="F164" s="2">
        <f t="shared" si="17"/>
        <v>5.6000000000000005</v>
      </c>
      <c r="G164" s="2">
        <f t="shared" si="12"/>
        <v>5.4197999999999986</v>
      </c>
      <c r="H164" s="2"/>
      <c r="I164" s="2">
        <f t="array" ref="I164">SUMPRODUCT(B148:B167, (ROW(B148:B167)-ROW(B148)+1)) / (20*21/2)</f>
        <v>5.6831428571428564</v>
      </c>
      <c r="J164" s="2">
        <f t="shared" si="18"/>
        <v>5.6008971026386494</v>
      </c>
      <c r="K164" s="2">
        <f t="shared" si="13"/>
        <v>5.4666685796488848</v>
      </c>
    </row>
    <row r="165" spans="1:11" ht="13.5" x14ac:dyDescent="0.25">
      <c r="A165" s="3">
        <f>TITRES_STAT!B168</f>
        <v>42542</v>
      </c>
      <c r="B165" s="5">
        <f>TITRES_STAT!D168</f>
        <v>5.55</v>
      </c>
      <c r="C165" s="2">
        <f t="shared" si="14"/>
        <v>0</v>
      </c>
      <c r="D165" s="2">
        <f t="shared" si="15"/>
        <v>5.6560000000000006</v>
      </c>
      <c r="E165" s="2">
        <f t="shared" si="16"/>
        <v>5.6599999999999993</v>
      </c>
      <c r="F165" s="2">
        <f t="shared" si="17"/>
        <v>5.6165000000000003</v>
      </c>
      <c r="G165" s="2">
        <f t="shared" si="12"/>
        <v>5.4297999999999993</v>
      </c>
      <c r="H165" s="2"/>
      <c r="I165" s="2">
        <f t="array" ref="I165">SUMPRODUCT(B149:B168, (ROW(B149:B168)-ROW(B149)+1)) / (20*21/2)</f>
        <v>5.719666666666666</v>
      </c>
      <c r="J165" s="2">
        <f t="shared" si="18"/>
        <v>5.5960497595302066</v>
      </c>
      <c r="K165" s="2">
        <f t="shared" si="13"/>
        <v>5.4699364784861837</v>
      </c>
    </row>
    <row r="166" spans="1:11" ht="13.5" x14ac:dyDescent="0.25">
      <c r="A166" s="3">
        <f>TITRES_STAT!B169</f>
        <v>42543</v>
      </c>
      <c r="B166" s="5">
        <f>TITRES_STAT!D169</f>
        <v>5.71</v>
      </c>
      <c r="C166" s="2">
        <f t="shared" si="14"/>
        <v>0.16000000000000014</v>
      </c>
      <c r="D166" s="2">
        <f t="shared" si="15"/>
        <v>5.6859999999999999</v>
      </c>
      <c r="E166" s="2">
        <f t="shared" si="16"/>
        <v>5.6489999999999991</v>
      </c>
      <c r="F166" s="2">
        <f t="shared" si="17"/>
        <v>5.641</v>
      </c>
      <c r="G166" s="2">
        <f t="shared" si="12"/>
        <v>5.4473999999999991</v>
      </c>
      <c r="H166" s="2"/>
      <c r="I166" s="2">
        <f t="array" ref="I166">SUMPRODUCT(B150:B169, (ROW(B150:B169)-ROW(B150)+1)) / (20*21/2)</f>
        <v>5.7678095238095226</v>
      </c>
      <c r="J166" s="2">
        <f t="shared" si="18"/>
        <v>5.606902163384472</v>
      </c>
      <c r="K166" s="2">
        <f t="shared" si="13"/>
        <v>5.4793507342318231</v>
      </c>
    </row>
    <row r="167" spans="1:11" ht="13.5" x14ac:dyDescent="0.25">
      <c r="A167" s="3">
        <f>TITRES_STAT!B170</f>
        <v>42544</v>
      </c>
      <c r="B167" s="5">
        <f>TITRES_STAT!D170</f>
        <v>5.88</v>
      </c>
      <c r="C167" s="2">
        <f t="shared" si="14"/>
        <v>0.16999999999999993</v>
      </c>
      <c r="D167" s="2">
        <f t="shared" si="15"/>
        <v>5.7</v>
      </c>
      <c r="E167" s="2">
        <f t="shared" si="16"/>
        <v>5.6549999999999994</v>
      </c>
      <c r="F167" s="2">
        <f t="shared" si="17"/>
        <v>5.6664999999999992</v>
      </c>
      <c r="G167" s="2">
        <f t="shared" si="12"/>
        <v>5.4681999999999995</v>
      </c>
      <c r="H167" s="2"/>
      <c r="I167" s="2">
        <f t="array" ref="I167">SUMPRODUCT(B151:B170, (ROW(B151:B170)-ROW(B151)+1)) / (20*21/2)</f>
        <v>5.8135714285714295</v>
      </c>
      <c r="J167" s="2">
        <f t="shared" si="18"/>
        <v>5.6329114811573788</v>
      </c>
      <c r="K167" s="2">
        <f t="shared" si="13"/>
        <v>5.4950624701443003</v>
      </c>
    </row>
    <row r="168" spans="1:11" ht="13.5" x14ac:dyDescent="0.25">
      <c r="A168" s="3">
        <f>TITRES_STAT!B171</f>
        <v>42545</v>
      </c>
      <c r="B168" s="5">
        <f>TITRES_STAT!D171</f>
        <v>6.05</v>
      </c>
      <c r="C168" s="2">
        <f t="shared" si="14"/>
        <v>0.16999999999999993</v>
      </c>
      <c r="D168" s="2">
        <f t="shared" si="15"/>
        <v>5.7479999999999993</v>
      </c>
      <c r="E168" s="2">
        <f t="shared" si="16"/>
        <v>5.7039999999999988</v>
      </c>
      <c r="F168" s="2">
        <f t="shared" si="17"/>
        <v>5.684499999999999</v>
      </c>
      <c r="G168" s="2">
        <f t="shared" si="12"/>
        <v>5.4923999999999999</v>
      </c>
      <c r="H168" s="2"/>
      <c r="I168" s="2">
        <f t="array" ref="I168">SUMPRODUCT(B152:B171, (ROW(B152:B171)-ROW(B152)+1)) / (20*21/2)</f>
        <v>5.8561428571428573</v>
      </c>
      <c r="J168" s="2">
        <f t="shared" si="18"/>
        <v>5.6726341972376284</v>
      </c>
      <c r="K168" s="2">
        <f t="shared" si="13"/>
        <v>5.5168247262170729</v>
      </c>
    </row>
    <row r="169" spans="1:11" ht="13.5" x14ac:dyDescent="0.25">
      <c r="A169" s="3">
        <f>TITRES_STAT!B172</f>
        <v>42548</v>
      </c>
      <c r="B169" s="5">
        <f>TITRES_STAT!D172</f>
        <v>6.19</v>
      </c>
      <c r="C169" s="2">
        <f t="shared" si="14"/>
        <v>0.14000000000000057</v>
      </c>
      <c r="D169" s="2">
        <f t="shared" si="15"/>
        <v>5.8760000000000003</v>
      </c>
      <c r="E169" s="2">
        <f t="shared" si="16"/>
        <v>5.7669999999999995</v>
      </c>
      <c r="F169" s="2">
        <f t="shared" si="17"/>
        <v>5.7094999999999994</v>
      </c>
      <c r="G169" s="2">
        <f t="shared" si="12"/>
        <v>5.519400000000001</v>
      </c>
      <c r="H169" s="2"/>
      <c r="I169" s="2">
        <f t="array" ref="I169">SUMPRODUCT(B153:B172, (ROW(B153:B172)-ROW(B153)+1)) / (20*21/2)</f>
        <v>5.8964761904761902</v>
      </c>
      <c r="J169" s="2">
        <f t="shared" si="18"/>
        <v>5.7219071308340448</v>
      </c>
      <c r="K169" s="2">
        <f t="shared" si="13"/>
        <v>5.5432237565615017</v>
      </c>
    </row>
    <row r="170" spans="1:11" ht="13.5" x14ac:dyDescent="0.25">
      <c r="A170" s="3">
        <f>TITRES_STAT!B173</f>
        <v>42549</v>
      </c>
      <c r="B170" s="5">
        <f>TITRES_STAT!D173</f>
        <v>6.19</v>
      </c>
      <c r="C170" s="2">
        <f t="shared" si="14"/>
        <v>0</v>
      </c>
      <c r="D170" s="2">
        <f t="shared" si="15"/>
        <v>6.0040000000000004</v>
      </c>
      <c r="E170" s="2">
        <f t="shared" si="16"/>
        <v>5.83</v>
      </c>
      <c r="F170" s="2">
        <f t="shared" si="17"/>
        <v>5.7429999999999994</v>
      </c>
      <c r="G170" s="2">
        <f t="shared" si="12"/>
        <v>5.5464000000000011</v>
      </c>
      <c r="H170" s="2"/>
      <c r="I170" s="2">
        <f t="array" ref="I170">SUMPRODUCT(B154:B173, (ROW(B154:B173)-ROW(B154)+1)) / (20*21/2)</f>
        <v>5.9499523809523795</v>
      </c>
      <c r="J170" s="2">
        <f t="shared" si="18"/>
        <v>5.766487404087945</v>
      </c>
      <c r="K170" s="2">
        <f t="shared" si="13"/>
        <v>5.5685875308139927</v>
      </c>
    </row>
    <row r="171" spans="1:11" ht="13.5" x14ac:dyDescent="0.25">
      <c r="A171" s="3">
        <f>TITRES_STAT!B174</f>
        <v>42550</v>
      </c>
      <c r="B171" s="5">
        <f>TITRES_STAT!D174</f>
        <v>6.19</v>
      </c>
      <c r="C171" s="2">
        <f t="shared" si="14"/>
        <v>0</v>
      </c>
      <c r="D171" s="2">
        <f t="shared" si="15"/>
        <v>6.1000000000000005</v>
      </c>
      <c r="E171" s="2">
        <f t="shared" si="16"/>
        <v>5.8929999999999989</v>
      </c>
      <c r="F171" s="2">
        <f t="shared" si="17"/>
        <v>5.7764999999999995</v>
      </c>
      <c r="G171" s="2">
        <f t="shared" si="12"/>
        <v>5.5734000000000004</v>
      </c>
      <c r="H171" s="2"/>
      <c r="I171" s="2">
        <f t="array" ref="I171">SUMPRODUCT(B155:B174, (ROW(B155:B174)-ROW(B155)+1)) / (20*21/2)</f>
        <v>5.9978095238095248</v>
      </c>
      <c r="J171" s="2">
        <f t="shared" si="18"/>
        <v>5.80682193703195</v>
      </c>
      <c r="K171" s="2">
        <f t="shared" si="13"/>
        <v>5.5929566472526604</v>
      </c>
    </row>
    <row r="172" spans="1:11" ht="13.5" x14ac:dyDescent="0.25">
      <c r="A172" s="3">
        <f>TITRES_STAT!B175</f>
        <v>42551</v>
      </c>
      <c r="B172" s="5">
        <f>TITRES_STAT!D175</f>
        <v>6.2</v>
      </c>
      <c r="C172" s="2">
        <f t="shared" si="14"/>
        <v>9.9999999999997868E-3</v>
      </c>
      <c r="D172" s="2">
        <f t="shared" si="15"/>
        <v>6.1639999999999997</v>
      </c>
      <c r="E172" s="2">
        <f t="shared" si="16"/>
        <v>5.9319999999999995</v>
      </c>
      <c r="F172" s="2">
        <f t="shared" si="17"/>
        <v>5.8184999999999993</v>
      </c>
      <c r="G172" s="2">
        <f t="shared" si="12"/>
        <v>5.5964000000000009</v>
      </c>
      <c r="H172" s="2"/>
      <c r="I172" s="2">
        <f t="array" ref="I172">SUMPRODUCT(B156:B175, (ROW(B156:B175)-ROW(B156)+1)) / (20*21/2)</f>
        <v>6.0428095238095239</v>
      </c>
      <c r="J172" s="2">
        <f t="shared" si="18"/>
        <v>5.8442674668384305</v>
      </c>
      <c r="K172" s="2">
        <f t="shared" si="13"/>
        <v>5.6167622689290271</v>
      </c>
    </row>
    <row r="173" spans="1:11" ht="13.5" x14ac:dyDescent="0.25">
      <c r="A173" s="3">
        <f>TITRES_STAT!B176</f>
        <v>42552</v>
      </c>
      <c r="B173" s="5">
        <f>TITRES_STAT!D176</f>
        <v>6.38</v>
      </c>
      <c r="C173" s="2">
        <f t="shared" si="14"/>
        <v>0.17999999999999972</v>
      </c>
      <c r="D173" s="2">
        <f t="shared" si="15"/>
        <v>6.2299999999999995</v>
      </c>
      <c r="E173" s="2">
        <f t="shared" si="16"/>
        <v>5.9889999999999999</v>
      </c>
      <c r="F173" s="2">
        <f t="shared" si="17"/>
        <v>5.857499999999999</v>
      </c>
      <c r="G173" s="2">
        <f t="shared" si="12"/>
        <v>5.6230000000000011</v>
      </c>
      <c r="H173" s="2"/>
      <c r="I173" s="2">
        <f t="array" ref="I173">SUMPRODUCT(B157:B176, (ROW(B157:B176)-ROW(B157)+1)) / (20*21/2)</f>
        <v>6.086095238095238</v>
      </c>
      <c r="J173" s="2">
        <f t="shared" si="18"/>
        <v>5.8952896128538184</v>
      </c>
      <c r="K173" s="2">
        <f t="shared" si="13"/>
        <v>5.6466931603435748</v>
      </c>
    </row>
    <row r="174" spans="1:11" ht="13.5" x14ac:dyDescent="0.25">
      <c r="A174" s="3">
        <f>TITRES_STAT!B177</f>
        <v>42555</v>
      </c>
      <c r="B174" s="5">
        <f>TITRES_STAT!D177</f>
        <v>6.36</v>
      </c>
      <c r="C174" s="2">
        <f t="shared" si="14"/>
        <v>-1.9999999999999574E-2</v>
      </c>
      <c r="D174" s="2">
        <f t="shared" si="15"/>
        <v>6.2640000000000002</v>
      </c>
      <c r="E174" s="2">
        <f t="shared" si="16"/>
        <v>6.07</v>
      </c>
      <c r="F174" s="2">
        <f t="shared" si="17"/>
        <v>5.8874999999999993</v>
      </c>
      <c r="G174" s="2">
        <f t="shared" si="12"/>
        <v>5.6492000000000004</v>
      </c>
      <c r="H174" s="2"/>
      <c r="I174" s="2">
        <f t="array" ref="I174">SUMPRODUCT(B158:B177, (ROW(B158:B177)-ROW(B158)+1)) / (20*21/2)</f>
        <v>6.1268095238095235</v>
      </c>
      <c r="J174" s="2">
        <f t="shared" si="18"/>
        <v>5.9395477449629785</v>
      </c>
      <c r="K174" s="2">
        <f t="shared" si="13"/>
        <v>5.6746659775850032</v>
      </c>
    </row>
    <row r="175" spans="1:11" ht="13.5" x14ac:dyDescent="0.25">
      <c r="A175" s="3">
        <f>TITRES_STAT!B178</f>
        <v>42559</v>
      </c>
      <c r="B175" s="5">
        <f>TITRES_STAT!D178</f>
        <v>6.36</v>
      </c>
      <c r="C175" s="2">
        <f t="shared" si="14"/>
        <v>0</v>
      </c>
      <c r="D175" s="2">
        <f t="shared" si="15"/>
        <v>6.298</v>
      </c>
      <c r="E175" s="2">
        <f t="shared" si="16"/>
        <v>6.1510000000000007</v>
      </c>
      <c r="F175" s="2">
        <f t="shared" si="17"/>
        <v>5.9054999999999991</v>
      </c>
      <c r="G175" s="2">
        <f t="shared" si="12"/>
        <v>5.6724000000000014</v>
      </c>
      <c r="H175" s="2"/>
      <c r="I175" s="2">
        <f t="array" ref="I175">SUMPRODUCT(B159:B178, (ROW(B159:B178)-ROW(B159)+1)) / (20*21/2)</f>
        <v>6.1649523809523803</v>
      </c>
      <c r="J175" s="2">
        <f t="shared" si="18"/>
        <v>5.9795908168712666</v>
      </c>
      <c r="K175" s="2">
        <f t="shared" si="13"/>
        <v>5.7015418216012774</v>
      </c>
    </row>
    <row r="176" spans="1:11" ht="13.5" x14ac:dyDescent="0.25">
      <c r="A176" s="3">
        <f>TITRES_STAT!B179</f>
        <v>42562</v>
      </c>
      <c r="B176" s="5">
        <f>TITRES_STAT!D179</f>
        <v>6.36</v>
      </c>
      <c r="C176" s="2">
        <f t="shared" si="14"/>
        <v>0</v>
      </c>
      <c r="D176" s="2">
        <f t="shared" si="15"/>
        <v>6.3319999999999999</v>
      </c>
      <c r="E176" s="2">
        <f t="shared" si="16"/>
        <v>6.2160000000000002</v>
      </c>
      <c r="F176" s="2">
        <f t="shared" si="17"/>
        <v>5.9324999999999992</v>
      </c>
      <c r="G176" s="2">
        <f t="shared" si="12"/>
        <v>5.6898000000000017</v>
      </c>
      <c r="H176" s="2"/>
      <c r="I176" s="2">
        <f t="array" ref="I176">SUMPRODUCT(B160:B179, (ROW(B160:B179)-ROW(B160)+1)) / (20*21/2)</f>
        <v>6.2173809523809513</v>
      </c>
      <c r="J176" s="2">
        <f t="shared" si="18"/>
        <v>6.0158202628835271</v>
      </c>
      <c r="K176" s="2">
        <f t="shared" si="13"/>
        <v>5.7273637109502467</v>
      </c>
    </row>
    <row r="177" spans="1:11" ht="13.5" x14ac:dyDescent="0.25">
      <c r="A177" s="3">
        <f>TITRES_STAT!B180</f>
        <v>42563</v>
      </c>
      <c r="B177" s="5">
        <f>TITRES_STAT!D180</f>
        <v>6.36</v>
      </c>
      <c r="C177" s="2">
        <f t="shared" si="14"/>
        <v>0</v>
      </c>
      <c r="D177" s="2">
        <f t="shared" si="15"/>
        <v>6.3639999999999999</v>
      </c>
      <c r="E177" s="2">
        <f t="shared" si="16"/>
        <v>6.2640000000000002</v>
      </c>
      <c r="F177" s="2">
        <f t="shared" si="17"/>
        <v>5.9594999999999994</v>
      </c>
      <c r="G177" s="2">
        <f t="shared" si="12"/>
        <v>5.7022000000000013</v>
      </c>
      <c r="H177" s="2"/>
      <c r="I177" s="2">
        <f t="array" ref="I177">SUMPRODUCT(B161:B180, (ROW(B161:B180)-ROW(B161)+1)) / (20*21/2)</f>
        <v>6.269857142857143</v>
      </c>
      <c r="J177" s="2">
        <f t="shared" si="18"/>
        <v>6.0485992854660484</v>
      </c>
      <c r="K177" s="2">
        <f t="shared" si="13"/>
        <v>5.7521729771874917</v>
      </c>
    </row>
    <row r="178" spans="1:11" ht="13.5" x14ac:dyDescent="0.25">
      <c r="A178" s="3">
        <f>TITRES_STAT!B181</f>
        <v>42564</v>
      </c>
      <c r="B178" s="5">
        <f>TITRES_STAT!D181</f>
        <v>6.36</v>
      </c>
      <c r="C178" s="2">
        <f t="shared" si="14"/>
        <v>0</v>
      </c>
      <c r="D178" s="2">
        <f t="shared" si="15"/>
        <v>6.36</v>
      </c>
      <c r="E178" s="2">
        <f t="shared" si="16"/>
        <v>6.2949999999999999</v>
      </c>
      <c r="F178" s="2">
        <f t="shared" si="17"/>
        <v>5.9994999999999994</v>
      </c>
      <c r="G178" s="2">
        <f t="shared" ref="G178:G241" si="19">AVERAGE(B129:B178)</f>
        <v>5.713000000000001</v>
      </c>
      <c r="H178" s="2"/>
      <c r="I178" s="2">
        <f t="array" ref="I178">SUMPRODUCT(B162:B181, (ROW(B162:B181)-ROW(B162)+1)) / (20*21/2)</f>
        <v>6.3478571428571433</v>
      </c>
      <c r="J178" s="2">
        <f t="shared" si="18"/>
        <v>6.0782564963740437</v>
      </c>
      <c r="K178" s="2">
        <f t="shared" si="13"/>
        <v>5.7760093310232765</v>
      </c>
    </row>
    <row r="179" spans="1:11" ht="13.5" x14ac:dyDescent="0.25">
      <c r="A179" s="3">
        <f>TITRES_STAT!B182</f>
        <v>42565</v>
      </c>
      <c r="B179" s="5">
        <f>TITRES_STAT!D182</f>
        <v>6.55</v>
      </c>
      <c r="C179" s="2">
        <f t="shared" si="14"/>
        <v>0.1899999999999995</v>
      </c>
      <c r="D179" s="2">
        <f t="shared" si="15"/>
        <v>6.3980000000000006</v>
      </c>
      <c r="E179" s="2">
        <f t="shared" si="16"/>
        <v>6.3309999999999995</v>
      </c>
      <c r="F179" s="2">
        <f t="shared" si="17"/>
        <v>6.0489999999999995</v>
      </c>
      <c r="G179" s="2">
        <f t="shared" si="19"/>
        <v>5.7276000000000007</v>
      </c>
      <c r="H179" s="2"/>
      <c r="I179" s="2">
        <f t="array" ref="I179">SUMPRODUCT(B163:B182, (ROW(B163:B182)-ROW(B163)+1)) / (20*21/2)</f>
        <v>6.4250952380952384</v>
      </c>
      <c r="J179" s="2">
        <f t="shared" si="18"/>
        <v>6.1231844491003251</v>
      </c>
      <c r="K179" s="2">
        <f t="shared" ref="K179:K242" si="20">$K$4*B179+(1-$K$4)*K178</f>
        <v>5.8063619062772656</v>
      </c>
    </row>
    <row r="180" spans="1:11" ht="13.5" x14ac:dyDescent="0.25">
      <c r="A180" s="3">
        <f>TITRES_STAT!B183</f>
        <v>42566</v>
      </c>
      <c r="B180" s="5">
        <f>TITRES_STAT!D183</f>
        <v>6.6</v>
      </c>
      <c r="C180" s="2">
        <f t="shared" si="14"/>
        <v>4.9999999999999822E-2</v>
      </c>
      <c r="D180" s="2">
        <f t="shared" si="15"/>
        <v>6.4460000000000006</v>
      </c>
      <c r="E180" s="2">
        <f t="shared" si="16"/>
        <v>6.3719999999999999</v>
      </c>
      <c r="F180" s="2">
        <f t="shared" si="17"/>
        <v>6.1009999999999991</v>
      </c>
      <c r="G180" s="2">
        <f t="shared" si="19"/>
        <v>5.7426000000000021</v>
      </c>
      <c r="H180" s="2"/>
      <c r="I180" s="2">
        <f t="array" ref="I180">SUMPRODUCT(B164:B183, (ROW(B164:B183)-ROW(B164)+1)) / (20*21/2)</f>
        <v>6.4986666666666659</v>
      </c>
      <c r="J180" s="2">
        <f t="shared" si="18"/>
        <v>6.1685954539479129</v>
      </c>
      <c r="K180" s="2">
        <f t="shared" si="20"/>
        <v>5.837484968776196</v>
      </c>
    </row>
    <row r="181" spans="1:11" ht="13.5" x14ac:dyDescent="0.25">
      <c r="A181" s="3">
        <f>TITRES_STAT!B184</f>
        <v>42569</v>
      </c>
      <c r="B181" s="5">
        <f>TITRES_STAT!D184</f>
        <v>6.92</v>
      </c>
      <c r="C181" s="2">
        <f t="shared" si="14"/>
        <v>0.32000000000000028</v>
      </c>
      <c r="D181" s="2">
        <f t="shared" si="15"/>
        <v>6.5579999999999998</v>
      </c>
      <c r="E181" s="2">
        <f t="shared" si="16"/>
        <v>6.4450000000000003</v>
      </c>
      <c r="F181" s="2">
        <f t="shared" si="17"/>
        <v>6.1689999999999987</v>
      </c>
      <c r="G181" s="2">
        <f t="shared" si="19"/>
        <v>5.764000000000002</v>
      </c>
      <c r="H181" s="2"/>
      <c r="I181" s="2">
        <f t="array" ref="I181">SUMPRODUCT(B165:B184, (ROW(B165:B184)-ROW(B165)+1)) / (20*21/2)</f>
        <v>6.5865714285714292</v>
      </c>
      <c r="J181" s="2">
        <f t="shared" si="18"/>
        <v>6.2401577916671593</v>
      </c>
      <c r="K181" s="2">
        <f t="shared" si="20"/>
        <v>5.8799365386281099</v>
      </c>
    </row>
    <row r="182" spans="1:11" ht="13.5" x14ac:dyDescent="0.25">
      <c r="A182" s="3">
        <f>TITRES_STAT!B185</f>
        <v>42570</v>
      </c>
      <c r="B182" s="5">
        <f>TITRES_STAT!D185</f>
        <v>6.98</v>
      </c>
      <c r="C182" s="2">
        <f t="shared" si="14"/>
        <v>6.0000000000000497E-2</v>
      </c>
      <c r="D182" s="2">
        <f t="shared" si="15"/>
        <v>6.6819999999999995</v>
      </c>
      <c r="E182" s="2">
        <f t="shared" si="16"/>
        <v>6.5230000000000006</v>
      </c>
      <c r="F182" s="2">
        <f t="shared" si="17"/>
        <v>6.2274999999999991</v>
      </c>
      <c r="G182" s="2">
        <f t="shared" si="19"/>
        <v>5.7866000000000035</v>
      </c>
      <c r="H182" s="2"/>
      <c r="I182" s="2">
        <f t="array" ref="I182">SUMPRODUCT(B166:B185, (ROW(B166:B185)-ROW(B166)+1)) / (20*21/2)</f>
        <v>6.677999999999999</v>
      </c>
      <c r="J182" s="2">
        <f t="shared" si="18"/>
        <v>6.3106189543655251</v>
      </c>
      <c r="K182" s="2">
        <f t="shared" si="20"/>
        <v>5.923076282211321</v>
      </c>
    </row>
    <row r="183" spans="1:11" ht="13.5" x14ac:dyDescent="0.25">
      <c r="A183" s="3">
        <f>TITRES_STAT!B186</f>
        <v>42571</v>
      </c>
      <c r="B183" s="5">
        <f>TITRES_STAT!D186</f>
        <v>7</v>
      </c>
      <c r="C183" s="2">
        <f t="shared" si="14"/>
        <v>1.9999999999999574E-2</v>
      </c>
      <c r="D183" s="2">
        <f t="shared" si="15"/>
        <v>6.81</v>
      </c>
      <c r="E183" s="2">
        <f t="shared" si="16"/>
        <v>6.5850000000000009</v>
      </c>
      <c r="F183" s="2">
        <f t="shared" si="17"/>
        <v>6.2869999999999999</v>
      </c>
      <c r="G183" s="2">
        <f t="shared" si="19"/>
        <v>5.8096000000000023</v>
      </c>
      <c r="H183" s="2"/>
      <c r="I183" s="2">
        <f t="array" ref="I183">SUMPRODUCT(B167:B186, (ROW(B167:B186)-ROW(B167)+1)) / (20*21/2)</f>
        <v>6.7409523809523817</v>
      </c>
      <c r="J183" s="2">
        <f t="shared" si="18"/>
        <v>6.3762742920449993</v>
      </c>
      <c r="K183" s="2">
        <f t="shared" si="20"/>
        <v>5.9653085848697005</v>
      </c>
    </row>
    <row r="184" spans="1:11" ht="13.5" x14ac:dyDescent="0.25">
      <c r="A184" s="3">
        <f>TITRES_STAT!B187</f>
        <v>42572</v>
      </c>
      <c r="B184" s="5">
        <f>TITRES_STAT!D187</f>
        <v>7.21</v>
      </c>
      <c r="C184" s="2">
        <f t="shared" si="14"/>
        <v>0.20999999999999996</v>
      </c>
      <c r="D184" s="2">
        <f t="shared" si="15"/>
        <v>6.9420000000000002</v>
      </c>
      <c r="E184" s="2">
        <f t="shared" si="16"/>
        <v>6.67</v>
      </c>
      <c r="F184" s="2">
        <f t="shared" si="17"/>
        <v>6.3699999999999992</v>
      </c>
      <c r="G184" s="2">
        <f t="shared" si="19"/>
        <v>5.8410000000000029</v>
      </c>
      <c r="H184" s="2"/>
      <c r="I184" s="2">
        <f t="array" ref="I184">SUMPRODUCT(B168:B187, (ROW(B168:B187)-ROW(B168)+1)) / (20*21/2)</f>
        <v>6.8171904761904756</v>
      </c>
      <c r="J184" s="2">
        <f t="shared" si="18"/>
        <v>6.4556767404216657</v>
      </c>
      <c r="K184" s="2">
        <f t="shared" si="20"/>
        <v>6.0141200129140255</v>
      </c>
    </row>
    <row r="185" spans="1:11" ht="13.5" x14ac:dyDescent="0.25">
      <c r="A185" s="3">
        <f>TITRES_STAT!B188</f>
        <v>42573</v>
      </c>
      <c r="B185" s="5">
        <f>TITRES_STAT!D188</f>
        <v>7.33</v>
      </c>
      <c r="C185" s="2">
        <f t="shared" si="14"/>
        <v>0.12000000000000011</v>
      </c>
      <c r="D185" s="2">
        <f t="shared" si="15"/>
        <v>7.0879999999999992</v>
      </c>
      <c r="E185" s="2">
        <f t="shared" si="16"/>
        <v>6.7670000000000012</v>
      </c>
      <c r="F185" s="2">
        <f t="shared" si="17"/>
        <v>6.4590000000000005</v>
      </c>
      <c r="G185" s="2">
        <f t="shared" si="19"/>
        <v>5.8798000000000012</v>
      </c>
      <c r="H185" s="2"/>
      <c r="I185" s="2">
        <f t="array" ref="I185">SUMPRODUCT(B169:B188, (ROW(B169:B188)-ROW(B169)+1)) / (20*21/2)</f>
        <v>6.8941428571428585</v>
      </c>
      <c r="J185" s="2">
        <f t="shared" si="18"/>
        <v>6.5389456222862687</v>
      </c>
      <c r="K185" s="2">
        <f t="shared" si="20"/>
        <v>6.065723149662495</v>
      </c>
    </row>
    <row r="186" spans="1:11" ht="13.5" x14ac:dyDescent="0.25">
      <c r="A186" s="3">
        <f>TITRES_STAT!B189</f>
        <v>42577</v>
      </c>
      <c r="B186" s="5">
        <f>TITRES_STAT!D189</f>
        <v>7.12</v>
      </c>
      <c r="C186" s="2">
        <f t="shared" si="14"/>
        <v>-0.20999999999999996</v>
      </c>
      <c r="D186" s="2">
        <f t="shared" si="15"/>
        <v>7.1280000000000001</v>
      </c>
      <c r="E186" s="2">
        <f t="shared" si="16"/>
        <v>6.8429999999999991</v>
      </c>
      <c r="F186" s="2">
        <f t="shared" si="17"/>
        <v>6.5295000000000005</v>
      </c>
      <c r="G186" s="2">
        <f t="shared" si="19"/>
        <v>5.9096000000000011</v>
      </c>
      <c r="H186" s="2"/>
      <c r="I186" s="2">
        <f t="array" ref="I186">SUMPRODUCT(B170:B189, (ROW(B170:B189)-ROW(B170)+1)) / (20*21/2)</f>
        <v>6.9655714285714287</v>
      </c>
      <c r="J186" s="2">
        <f t="shared" si="18"/>
        <v>6.5942841344494809</v>
      </c>
      <c r="K186" s="2">
        <f t="shared" si="20"/>
        <v>6.1070673398718096</v>
      </c>
    </row>
    <row r="187" spans="1:11" ht="13.5" x14ac:dyDescent="0.25">
      <c r="A187" s="3">
        <f>TITRES_STAT!B190</f>
        <v>42578</v>
      </c>
      <c r="B187" s="5">
        <f>TITRES_STAT!D190</f>
        <v>7.33</v>
      </c>
      <c r="C187" s="2">
        <f t="shared" si="14"/>
        <v>0.20999999999999996</v>
      </c>
      <c r="D187" s="2">
        <f t="shared" si="15"/>
        <v>7.1980000000000004</v>
      </c>
      <c r="E187" s="2">
        <f t="shared" si="16"/>
        <v>6.9399999999999995</v>
      </c>
      <c r="F187" s="2">
        <f t="shared" si="17"/>
        <v>6.6019999999999994</v>
      </c>
      <c r="G187" s="2">
        <f t="shared" si="19"/>
        <v>5.9485999999999999</v>
      </c>
      <c r="H187" s="2"/>
      <c r="I187" s="2">
        <f t="array" ref="I187">SUMPRODUCT(B171:B190, (ROW(B171:B190)-ROW(B171)+1)) / (20*21/2)</f>
        <v>7.0311428571428571</v>
      </c>
      <c r="J187" s="2">
        <f t="shared" si="18"/>
        <v>6.6643523121209594</v>
      </c>
      <c r="K187" s="2">
        <f t="shared" si="20"/>
        <v>6.1550254834062486</v>
      </c>
    </row>
    <row r="188" spans="1:11" ht="13.5" x14ac:dyDescent="0.25">
      <c r="A188" s="3">
        <f>TITRES_STAT!B191</f>
        <v>42579</v>
      </c>
      <c r="B188" s="5">
        <f>TITRES_STAT!D191</f>
        <v>7.41</v>
      </c>
      <c r="C188" s="2">
        <f t="shared" si="14"/>
        <v>8.0000000000000071E-2</v>
      </c>
      <c r="D188" s="2">
        <f t="shared" si="15"/>
        <v>7.2800000000000011</v>
      </c>
      <c r="E188" s="2">
        <f t="shared" si="16"/>
        <v>7.044999999999999</v>
      </c>
      <c r="F188" s="2">
        <f t="shared" si="17"/>
        <v>6.67</v>
      </c>
      <c r="G188" s="2">
        <f t="shared" si="19"/>
        <v>5.9892000000000003</v>
      </c>
      <c r="H188" s="2"/>
      <c r="I188" s="2">
        <f t="array" ref="I188">SUMPRODUCT(B172:B191, (ROW(B172:B191)-ROW(B172)+1)) / (20*21/2)</f>
        <v>7.1222857142857139</v>
      </c>
      <c r="J188" s="2">
        <f t="shared" si="18"/>
        <v>6.7353663776332491</v>
      </c>
      <c r="K188" s="2">
        <f t="shared" si="20"/>
        <v>6.2042401703314942</v>
      </c>
    </row>
    <row r="189" spans="1:11" ht="13.5" x14ac:dyDescent="0.25">
      <c r="A189" s="3">
        <f>TITRES_STAT!B192</f>
        <v>42580</v>
      </c>
      <c r="B189" s="5">
        <f>TITRES_STAT!D192</f>
        <v>7.42</v>
      </c>
      <c r="C189" s="2">
        <f t="shared" si="14"/>
        <v>9.9999999999997868E-3</v>
      </c>
      <c r="D189" s="2">
        <f t="shared" si="15"/>
        <v>7.3220000000000001</v>
      </c>
      <c r="E189" s="2">
        <f t="shared" si="16"/>
        <v>7.1319999999999997</v>
      </c>
      <c r="F189" s="2">
        <f t="shared" si="17"/>
        <v>6.7314999999999996</v>
      </c>
      <c r="G189" s="2">
        <f t="shared" si="19"/>
        <v>6.0332000000000008</v>
      </c>
      <c r="H189" s="2"/>
      <c r="I189" s="2">
        <f t="array" ref="I189">SUMPRODUCT(B173:B192, (ROW(B173:B192)-ROW(B173)+1)) / (20*21/2)</f>
        <v>7.1736190476190478</v>
      </c>
      <c r="J189" s="2">
        <f t="shared" si="18"/>
        <v>6.8005695797634163</v>
      </c>
      <c r="K189" s="2">
        <f t="shared" si="20"/>
        <v>6.2519170263969261</v>
      </c>
    </row>
    <row r="190" spans="1:11" ht="13.5" x14ac:dyDescent="0.25">
      <c r="A190" s="3">
        <f>TITRES_STAT!B193</f>
        <v>42583</v>
      </c>
      <c r="B190" s="5">
        <f>TITRES_STAT!D193</f>
        <v>7.42</v>
      </c>
      <c r="C190" s="2">
        <f t="shared" si="14"/>
        <v>0</v>
      </c>
      <c r="D190" s="2">
        <f t="shared" si="15"/>
        <v>7.3400000000000007</v>
      </c>
      <c r="E190" s="2">
        <f t="shared" si="16"/>
        <v>7.2140000000000004</v>
      </c>
      <c r="F190" s="2">
        <f t="shared" si="17"/>
        <v>6.7929999999999993</v>
      </c>
      <c r="G190" s="2">
        <f t="shared" si="19"/>
        <v>6.0772000000000013</v>
      </c>
      <c r="H190" s="2"/>
      <c r="I190" s="2">
        <f t="array" ref="I190">SUMPRODUCT(B174:B193, (ROW(B174:B193)-ROW(B174)+1)) / (20*21/2)</f>
        <v>7.2172857142857145</v>
      </c>
      <c r="J190" s="2">
        <f t="shared" si="18"/>
        <v>6.8595629531192817</v>
      </c>
      <c r="K190" s="2">
        <f t="shared" si="20"/>
        <v>6.2977242018323407</v>
      </c>
    </row>
    <row r="191" spans="1:11" ht="13.5" x14ac:dyDescent="0.25">
      <c r="A191" s="3">
        <f>TITRES_STAT!B194</f>
        <v>42584</v>
      </c>
      <c r="B191" s="5">
        <f>TITRES_STAT!D194</f>
        <v>7.75</v>
      </c>
      <c r="C191" s="2">
        <f t="shared" si="14"/>
        <v>0.33000000000000007</v>
      </c>
      <c r="D191" s="2">
        <f t="shared" si="15"/>
        <v>7.4659999999999993</v>
      </c>
      <c r="E191" s="2">
        <f t="shared" si="16"/>
        <v>7.2969999999999997</v>
      </c>
      <c r="F191" s="2">
        <f t="shared" si="17"/>
        <v>6.8709999999999996</v>
      </c>
      <c r="G191" s="2">
        <f t="shared" si="19"/>
        <v>6.1308000000000016</v>
      </c>
      <c r="H191" s="2"/>
      <c r="I191" s="2">
        <f t="array" ref="I191">SUMPRODUCT(B175:B194, (ROW(B175:B194)-ROW(B175)+1)) / (20*21/2)</f>
        <v>7.2570952380952383</v>
      </c>
      <c r="J191" s="2">
        <f t="shared" si="18"/>
        <v>6.9443664813936357</v>
      </c>
      <c r="K191" s="2">
        <f t="shared" si="20"/>
        <v>6.3546761939173466</v>
      </c>
    </row>
    <row r="192" spans="1:11" ht="13.5" x14ac:dyDescent="0.25">
      <c r="A192" s="3">
        <f>TITRES_STAT!B195</f>
        <v>42585</v>
      </c>
      <c r="B192" s="5">
        <f>TITRES_STAT!D195</f>
        <v>7.41</v>
      </c>
      <c r="C192" s="2">
        <f t="shared" si="14"/>
        <v>-0.33999999999999986</v>
      </c>
      <c r="D192" s="2">
        <f t="shared" si="15"/>
        <v>7.4819999999999993</v>
      </c>
      <c r="E192" s="2">
        <f t="shared" si="16"/>
        <v>7.3400000000000007</v>
      </c>
      <c r="F192" s="2">
        <f t="shared" si="17"/>
        <v>6.9314999999999998</v>
      </c>
      <c r="G192" s="2">
        <f t="shared" si="19"/>
        <v>6.1776000000000018</v>
      </c>
      <c r="H192" s="2"/>
      <c r="I192" s="2">
        <f t="array" ref="I192">SUMPRODUCT(B176:B195, (ROW(B176:B195)-ROW(B176)+1)) / (20*21/2)</f>
        <v>7.312904761904762</v>
      </c>
      <c r="J192" s="2">
        <f t="shared" si="18"/>
        <v>6.988712530784718</v>
      </c>
      <c r="K192" s="2">
        <f t="shared" si="20"/>
        <v>6.3960614412147061</v>
      </c>
    </row>
    <row r="193" spans="1:11" ht="13.5" x14ac:dyDescent="0.25">
      <c r="A193" s="3">
        <f>TITRES_STAT!B196</f>
        <v>42586</v>
      </c>
      <c r="B193" s="5">
        <f>TITRES_STAT!D196</f>
        <v>7.39</v>
      </c>
      <c r="C193" s="2">
        <f t="shared" si="14"/>
        <v>-2.0000000000000462E-2</v>
      </c>
      <c r="D193" s="2">
        <f t="shared" si="15"/>
        <v>7.4779999999999998</v>
      </c>
      <c r="E193" s="2">
        <f t="shared" si="16"/>
        <v>7.3790000000000004</v>
      </c>
      <c r="F193" s="2">
        <f t="shared" si="17"/>
        <v>6.9819999999999993</v>
      </c>
      <c r="G193" s="2">
        <f t="shared" si="19"/>
        <v>6.224000000000002</v>
      </c>
      <c r="H193" s="2"/>
      <c r="I193" s="2">
        <f t="array" ref="I193">SUMPRODUCT(B177:B196, (ROW(B177:B196)-ROW(B177)+1)) / (20*21/2)</f>
        <v>7.3760476190476192</v>
      </c>
      <c r="J193" s="2">
        <f t="shared" si="18"/>
        <v>7.0269303849956968</v>
      </c>
      <c r="K193" s="2">
        <f t="shared" si="20"/>
        <v>6.4350394239121691</v>
      </c>
    </row>
    <row r="194" spans="1:11" ht="13.5" x14ac:dyDescent="0.25">
      <c r="A194" s="3">
        <f>TITRES_STAT!B197</f>
        <v>42587</v>
      </c>
      <c r="B194" s="5">
        <f>TITRES_STAT!D197</f>
        <v>7.4</v>
      </c>
      <c r="C194" s="2">
        <f t="shared" si="14"/>
        <v>1.0000000000000675E-2</v>
      </c>
      <c r="D194" s="2">
        <f t="shared" si="15"/>
        <v>7.4739999999999993</v>
      </c>
      <c r="E194" s="2">
        <f t="shared" si="16"/>
        <v>7.3980000000000006</v>
      </c>
      <c r="F194" s="2">
        <f t="shared" si="17"/>
        <v>7.0340000000000007</v>
      </c>
      <c r="G194" s="2">
        <f t="shared" si="19"/>
        <v>6.2676000000000025</v>
      </c>
      <c r="H194" s="2"/>
      <c r="I194" s="2">
        <f t="array" ref="I194">SUMPRODUCT(B178:B197, (ROW(B178:B197)-ROW(B178)+1)) / (20*21/2)</f>
        <v>7.4391904761904764</v>
      </c>
      <c r="J194" s="2">
        <f t="shared" si="18"/>
        <v>7.0624608245199161</v>
      </c>
      <c r="K194" s="2">
        <f t="shared" si="20"/>
        <v>6.4728810151312999</v>
      </c>
    </row>
    <row r="195" spans="1:11" ht="13.5" x14ac:dyDescent="0.25">
      <c r="A195" s="3">
        <f>TITRES_STAT!B198</f>
        <v>42590</v>
      </c>
      <c r="B195" s="5">
        <f>TITRES_STAT!D198</f>
        <v>7.62</v>
      </c>
      <c r="C195" s="2">
        <f t="shared" si="14"/>
        <v>0.21999999999999975</v>
      </c>
      <c r="D195" s="2">
        <f t="shared" si="15"/>
        <v>7.5140000000000002</v>
      </c>
      <c r="E195" s="2">
        <f t="shared" si="16"/>
        <v>7.4270000000000014</v>
      </c>
      <c r="F195" s="2">
        <f t="shared" si="17"/>
        <v>7.0970000000000013</v>
      </c>
      <c r="G195" s="2">
        <f t="shared" si="19"/>
        <v>6.3156000000000017</v>
      </c>
      <c r="H195" s="2"/>
      <c r="I195" s="2">
        <f t="array" ref="I195">SUMPRODUCT(B179:B198, (ROW(B179:B198)-ROW(B179)+1)) / (20*21/2)</f>
        <v>7.4962857142857144</v>
      </c>
      <c r="J195" s="2">
        <f t="shared" si="18"/>
        <v>7.115559793613258</v>
      </c>
      <c r="K195" s="2">
        <f t="shared" si="20"/>
        <v>6.5178660733614455</v>
      </c>
    </row>
    <row r="196" spans="1:11" ht="13.5" x14ac:dyDescent="0.25">
      <c r="A196" s="3">
        <f>TITRES_STAT!B199</f>
        <v>42591</v>
      </c>
      <c r="B196" s="5">
        <f>TITRES_STAT!D199</f>
        <v>7.76</v>
      </c>
      <c r="C196" s="2">
        <f t="shared" ref="C196:C259" si="21">B196-B195</f>
        <v>0.13999999999999968</v>
      </c>
      <c r="D196" s="2">
        <f t="shared" si="15"/>
        <v>7.5160000000000009</v>
      </c>
      <c r="E196" s="2">
        <f t="shared" si="16"/>
        <v>7.4909999999999997</v>
      </c>
      <c r="F196" s="2">
        <f t="shared" si="17"/>
        <v>7.1669999999999989</v>
      </c>
      <c r="G196" s="2">
        <f t="shared" si="19"/>
        <v>6.3664000000000023</v>
      </c>
      <c r="H196" s="2"/>
      <c r="I196" s="2">
        <f t="array" ref="I196">SUMPRODUCT(B180:B199, (ROW(B180:B199)-ROW(B180)+1)) / (20*21/2)</f>
        <v>7.5672857142857151</v>
      </c>
      <c r="J196" s="2">
        <f t="shared" si="18"/>
        <v>7.1769350513643762</v>
      </c>
      <c r="K196" s="2">
        <f t="shared" si="20"/>
        <v>6.5665772077394289</v>
      </c>
    </row>
    <row r="197" spans="1:11" ht="13.5" x14ac:dyDescent="0.25">
      <c r="A197" s="3">
        <f>TITRES_STAT!B200</f>
        <v>42592</v>
      </c>
      <c r="B197" s="5">
        <f>TITRES_STAT!D200</f>
        <v>7.83</v>
      </c>
      <c r="C197" s="2">
        <f t="shared" si="21"/>
        <v>7.0000000000000284E-2</v>
      </c>
      <c r="D197" s="2">
        <f t="shared" si="15"/>
        <v>7.6</v>
      </c>
      <c r="E197" s="2">
        <f t="shared" si="16"/>
        <v>7.5409999999999995</v>
      </c>
      <c r="F197" s="2">
        <f t="shared" si="17"/>
        <v>7.2404999999999999</v>
      </c>
      <c r="G197" s="2">
        <f t="shared" si="19"/>
        <v>6.4156000000000004</v>
      </c>
      <c r="H197" s="2"/>
      <c r="I197" s="2">
        <f t="array" ref="I197">SUMPRODUCT(B181:B200, (ROW(B181:B200)-ROW(B181)+1)) / (20*21/2)</f>
        <v>7.6310952380952388</v>
      </c>
      <c r="J197" s="2">
        <f t="shared" si="18"/>
        <v>7.239131713139197</v>
      </c>
      <c r="K197" s="2">
        <f t="shared" si="20"/>
        <v>6.6161231995927841</v>
      </c>
    </row>
    <row r="198" spans="1:11" ht="13.5" x14ac:dyDescent="0.25">
      <c r="A198" s="3">
        <f>TITRES_STAT!B201</f>
        <v>42593</v>
      </c>
      <c r="B198" s="5">
        <f>TITRES_STAT!D201</f>
        <v>7.84</v>
      </c>
      <c r="C198" s="2">
        <f t="shared" si="21"/>
        <v>9.9999999999997868E-3</v>
      </c>
      <c r="D198" s="2">
        <f t="shared" ref="D198:D261" si="22">AVERAGE(B194:B198)</f>
        <v>7.69</v>
      </c>
      <c r="E198" s="2">
        <f t="shared" si="16"/>
        <v>7.5840000000000005</v>
      </c>
      <c r="F198" s="2">
        <f t="shared" si="17"/>
        <v>7.3145000000000007</v>
      </c>
      <c r="G198" s="2">
        <f t="shared" si="19"/>
        <v>6.4586000000000006</v>
      </c>
      <c r="H198" s="2"/>
      <c r="I198" s="2">
        <f t="array" ref="I198">SUMPRODUCT(B182:B201, (ROW(B182:B201)-ROW(B182)+1)) / (20*21/2)</f>
        <v>7.691761904761905</v>
      </c>
      <c r="J198" s="2">
        <f t="shared" si="18"/>
        <v>7.2963572642687975</v>
      </c>
      <c r="K198" s="2">
        <f t="shared" si="20"/>
        <v>6.6641183682362044</v>
      </c>
    </row>
    <row r="199" spans="1:11" ht="13.5" x14ac:dyDescent="0.25">
      <c r="A199" s="3">
        <f>TITRES_STAT!B202</f>
        <v>42594</v>
      </c>
      <c r="B199" s="5">
        <f>TITRES_STAT!D202</f>
        <v>8.06</v>
      </c>
      <c r="C199" s="2">
        <f t="shared" si="21"/>
        <v>0.22000000000000064</v>
      </c>
      <c r="D199" s="2">
        <f t="shared" si="22"/>
        <v>7.8220000000000001</v>
      </c>
      <c r="E199" s="2">
        <f t="shared" si="16"/>
        <v>7.6479999999999988</v>
      </c>
      <c r="F199" s="2">
        <f t="shared" si="17"/>
        <v>7.3900000000000006</v>
      </c>
      <c r="G199" s="2">
        <f t="shared" si="19"/>
        <v>6.5060000000000002</v>
      </c>
      <c r="H199" s="2"/>
      <c r="I199" s="2">
        <f t="array" ref="I199">SUMPRODUCT(B183:B202, (ROW(B183:B202)-ROW(B183)+1)) / (20*21/2)</f>
        <v>7.7658571428571426</v>
      </c>
      <c r="J199" s="2">
        <f t="shared" si="18"/>
        <v>7.3690851438622449</v>
      </c>
      <c r="K199" s="2">
        <f t="shared" si="20"/>
        <v>6.7188588243838048</v>
      </c>
    </row>
    <row r="200" spans="1:11" ht="13.5" x14ac:dyDescent="0.25">
      <c r="A200" s="3">
        <f>TITRES_STAT!B203</f>
        <v>42597</v>
      </c>
      <c r="B200" s="5">
        <f>TITRES_STAT!D203</f>
        <v>8.06</v>
      </c>
      <c r="C200" s="2">
        <f t="shared" si="21"/>
        <v>0</v>
      </c>
      <c r="D200" s="2">
        <f t="shared" si="22"/>
        <v>7.910000000000001</v>
      </c>
      <c r="E200" s="2">
        <f t="shared" si="16"/>
        <v>7.7120000000000006</v>
      </c>
      <c r="F200" s="2">
        <f t="shared" si="17"/>
        <v>7.463000000000001</v>
      </c>
      <c r="G200" s="2">
        <f t="shared" si="19"/>
        <v>6.5567999999999991</v>
      </c>
      <c r="H200" s="2"/>
      <c r="I200" s="2">
        <f t="array" ref="I200">SUMPRODUCT(B184:B203, (ROW(B184:B203)-ROW(B184)+1)) / (20*21/2)</f>
        <v>7.847952380952381</v>
      </c>
      <c r="J200" s="2">
        <f t="shared" si="18"/>
        <v>7.4348865587325079</v>
      </c>
      <c r="K200" s="2">
        <f t="shared" si="20"/>
        <v>6.771452595976597</v>
      </c>
    </row>
    <row r="201" spans="1:11" ht="13.5" x14ac:dyDescent="0.25">
      <c r="A201" s="3">
        <f>TITRES_STAT!B204</f>
        <v>42598</v>
      </c>
      <c r="B201" s="5">
        <f>TITRES_STAT!D204</f>
        <v>8.1</v>
      </c>
      <c r="C201" s="2">
        <f t="shared" si="21"/>
        <v>3.9999999999999147E-2</v>
      </c>
      <c r="D201" s="2">
        <f t="shared" si="22"/>
        <v>7.9779999999999998</v>
      </c>
      <c r="E201" s="2">
        <f t="shared" si="16"/>
        <v>7.7469999999999999</v>
      </c>
      <c r="F201" s="2">
        <f t="shared" si="17"/>
        <v>7.5220000000000002</v>
      </c>
      <c r="G201" s="2">
        <f t="shared" si="19"/>
        <v>6.6084000000000005</v>
      </c>
      <c r="H201" s="2">
        <f>AVERAGE(B2:B201)</f>
        <v>5.579750000000006</v>
      </c>
      <c r="I201" s="2">
        <f t="array" ref="I201">SUMPRODUCT(B185:B204, (ROW(B185:B204)-ROW(B185)+1)) / (20*21/2)</f>
        <v>7.970761904761904</v>
      </c>
      <c r="J201" s="2">
        <f t="shared" si="18"/>
        <v>7.4982306959960789</v>
      </c>
      <c r="K201" s="2">
        <f t="shared" si="20"/>
        <v>6.823552494173593</v>
      </c>
    </row>
    <row r="202" spans="1:11" ht="13.5" x14ac:dyDescent="0.25">
      <c r="A202" s="3">
        <f>TITRES_STAT!B205</f>
        <v>42599</v>
      </c>
      <c r="B202" s="5">
        <f>TITRES_STAT!D205</f>
        <v>8.3000000000000007</v>
      </c>
      <c r="C202" s="2">
        <f t="shared" si="21"/>
        <v>0.20000000000000107</v>
      </c>
      <c r="D202" s="2">
        <f t="shared" si="22"/>
        <v>8.0719999999999992</v>
      </c>
      <c r="E202" s="2">
        <f t="shared" si="16"/>
        <v>7.8360000000000003</v>
      </c>
      <c r="F202" s="2">
        <f t="shared" si="17"/>
        <v>7.588000000000001</v>
      </c>
      <c r="G202" s="2">
        <f t="shared" si="19"/>
        <v>6.6672000000000002</v>
      </c>
      <c r="H202" s="2">
        <f t="shared" ref="H202:H265" si="23">AVERAGE(B3:B202)</f>
        <v>5.5912500000000058</v>
      </c>
      <c r="I202" s="2">
        <f t="array" ref="I202">SUMPRODUCT(B186:B205, (ROW(B186:B205)-ROW(B186)+1)) / (20*21/2)</f>
        <v>8.0852857142857122</v>
      </c>
      <c r="J202" s="2">
        <f t="shared" si="18"/>
        <v>7.5745896773297856</v>
      </c>
      <c r="K202" s="2">
        <f t="shared" si="20"/>
        <v>6.8814523963628638</v>
      </c>
    </row>
    <row r="203" spans="1:11" ht="13.5" x14ac:dyDescent="0.25">
      <c r="A203" s="3">
        <f>TITRES_STAT!B206</f>
        <v>42600</v>
      </c>
      <c r="B203" s="5">
        <f>TITRES_STAT!D206</f>
        <v>8.4499999999999993</v>
      </c>
      <c r="C203" s="2">
        <f t="shared" si="21"/>
        <v>0.14999999999999858</v>
      </c>
      <c r="D203" s="2">
        <f t="shared" si="22"/>
        <v>8.1939999999999991</v>
      </c>
      <c r="E203" s="2">
        <f t="shared" si="16"/>
        <v>7.9420000000000019</v>
      </c>
      <c r="F203" s="2">
        <f t="shared" si="17"/>
        <v>7.6605000000000008</v>
      </c>
      <c r="G203" s="2">
        <f t="shared" si="19"/>
        <v>6.7241999999999997</v>
      </c>
      <c r="H203" s="2">
        <f t="shared" si="23"/>
        <v>5.602600000000006</v>
      </c>
      <c r="I203" s="2">
        <f t="array" ref="I203">SUMPRODUCT(B187:B206, (ROW(B187:B206)-ROW(B187)+1)) / (20*21/2)</f>
        <v>8.2168571428571422</v>
      </c>
      <c r="J203" s="2">
        <f t="shared" si="18"/>
        <v>7.6579620890126634</v>
      </c>
      <c r="K203" s="2">
        <f t="shared" si="20"/>
        <v>6.9429640670937314</v>
      </c>
    </row>
    <row r="204" spans="1:11" ht="13.5" x14ac:dyDescent="0.25">
      <c r="A204" s="3">
        <f>TITRES_STAT!B207</f>
        <v>42601</v>
      </c>
      <c r="B204" s="5">
        <f>TITRES_STAT!D207</f>
        <v>8.9499999999999993</v>
      </c>
      <c r="C204" s="2">
        <f t="shared" si="21"/>
        <v>0.5</v>
      </c>
      <c r="D204" s="2">
        <f t="shared" si="22"/>
        <v>8.3719999999999999</v>
      </c>
      <c r="E204" s="2">
        <f t="shared" ref="E204:E267" si="24">AVERAGE(B195:B204)</f>
        <v>8.0970000000000013</v>
      </c>
      <c r="F204" s="2">
        <f t="shared" si="17"/>
        <v>7.7475000000000005</v>
      </c>
      <c r="G204" s="2">
        <f t="shared" si="19"/>
        <v>6.7879999999999994</v>
      </c>
      <c r="H204" s="2">
        <f t="shared" si="23"/>
        <v>5.6164500000000057</v>
      </c>
      <c r="I204" s="2">
        <f t="array" ref="I204">SUMPRODUCT(B188:B207, (ROW(B188:B207)-ROW(B188)+1)) / (20*21/2)</f>
        <v>8.3641904761904762</v>
      </c>
      <c r="J204" s="2">
        <f t="shared" si="18"/>
        <v>7.7810133186305048</v>
      </c>
      <c r="K204" s="2">
        <f t="shared" si="20"/>
        <v>7.0216713585802513</v>
      </c>
    </row>
    <row r="205" spans="1:11" ht="13.5" x14ac:dyDescent="0.25">
      <c r="A205" s="3">
        <f>TITRES_STAT!B208</f>
        <v>42604</v>
      </c>
      <c r="B205" s="5">
        <f>TITRES_STAT!D208</f>
        <v>8.9499999999999993</v>
      </c>
      <c r="C205" s="2">
        <f t="shared" si="21"/>
        <v>0</v>
      </c>
      <c r="D205" s="2">
        <f t="shared" si="22"/>
        <v>8.5500000000000007</v>
      </c>
      <c r="E205" s="2">
        <f t="shared" si="24"/>
        <v>8.23</v>
      </c>
      <c r="F205" s="2">
        <f t="shared" si="17"/>
        <v>7.8285</v>
      </c>
      <c r="G205" s="2">
        <f t="shared" si="19"/>
        <v>6.8469999999999978</v>
      </c>
      <c r="H205" s="2">
        <f t="shared" si="23"/>
        <v>5.6316500000000049</v>
      </c>
      <c r="I205" s="2">
        <f t="array" ref="I205">SUMPRODUCT(B189:B208, (ROW(B189:B208)-ROW(B189)+1)) / (20*21/2)</f>
        <v>8.5222380952380963</v>
      </c>
      <c r="J205" s="2">
        <f t="shared" si="18"/>
        <v>7.8923453835228372</v>
      </c>
      <c r="K205" s="2">
        <f t="shared" si="20"/>
        <v>7.0972920896163201</v>
      </c>
    </row>
    <row r="206" spans="1:11" ht="13.5" x14ac:dyDescent="0.25">
      <c r="A206" s="3">
        <f>TITRES_STAT!B209</f>
        <v>42605</v>
      </c>
      <c r="B206" s="5">
        <f>TITRES_STAT!D209</f>
        <v>9.2100000000000009</v>
      </c>
      <c r="C206" s="2">
        <f t="shared" si="21"/>
        <v>0.26000000000000156</v>
      </c>
      <c r="D206" s="2">
        <f t="shared" si="22"/>
        <v>8.7720000000000002</v>
      </c>
      <c r="E206" s="2">
        <f t="shared" si="24"/>
        <v>8.375</v>
      </c>
      <c r="F206" s="2">
        <f t="shared" si="17"/>
        <v>7.9329999999999981</v>
      </c>
      <c r="G206" s="2">
        <f t="shared" si="19"/>
        <v>6.9147999999999987</v>
      </c>
      <c r="H206" s="2">
        <f t="shared" si="23"/>
        <v>5.6498500000000043</v>
      </c>
      <c r="I206" s="2">
        <f t="array" ref="I206">SUMPRODUCT(B190:B209, (ROW(B190:B209)-ROW(B190)+1)) / (20*21/2)</f>
        <v>8.6693809523809513</v>
      </c>
      <c r="J206" s="2">
        <f t="shared" si="18"/>
        <v>8.0178362993778052</v>
      </c>
      <c r="K206" s="2">
        <f t="shared" si="20"/>
        <v>7.1801433802196017</v>
      </c>
    </row>
    <row r="207" spans="1:11" ht="13.5" x14ac:dyDescent="0.25">
      <c r="A207" s="3">
        <f>TITRES_STAT!B210</f>
        <v>42606</v>
      </c>
      <c r="B207" s="5">
        <f>TITRES_STAT!D210</f>
        <v>9.48</v>
      </c>
      <c r="C207" s="2">
        <f t="shared" si="21"/>
        <v>0.26999999999999957</v>
      </c>
      <c r="D207" s="2">
        <f t="shared" si="22"/>
        <v>9.0080000000000009</v>
      </c>
      <c r="E207" s="2">
        <f t="shared" si="24"/>
        <v>8.5400000000000027</v>
      </c>
      <c r="F207" s="2">
        <f t="shared" si="17"/>
        <v>8.040499999999998</v>
      </c>
      <c r="G207" s="2">
        <f t="shared" si="19"/>
        <v>6.9879999999999987</v>
      </c>
      <c r="H207" s="2">
        <f t="shared" si="23"/>
        <v>5.6692500000000052</v>
      </c>
      <c r="I207" s="2">
        <f t="array" ref="I207">SUMPRODUCT(B191:B210, (ROW(B191:B210)-ROW(B191)+1)) / (20*21/2)</f>
        <v>8.8228095238095232</v>
      </c>
      <c r="J207" s="2">
        <f t="shared" si="18"/>
        <v>8.1570899851513481</v>
      </c>
      <c r="K207" s="2">
        <f t="shared" si="20"/>
        <v>7.2703338358972651</v>
      </c>
    </row>
    <row r="208" spans="1:11" ht="13.5" x14ac:dyDescent="0.25">
      <c r="A208" s="3">
        <f>TITRES_STAT!B211</f>
        <v>42607</v>
      </c>
      <c r="B208" s="5">
        <f>TITRES_STAT!D211</f>
        <v>9.6999999999999993</v>
      </c>
      <c r="C208" s="2">
        <f t="shared" si="21"/>
        <v>0.21999999999999886</v>
      </c>
      <c r="D208" s="2">
        <f t="shared" si="22"/>
        <v>9.2580000000000009</v>
      </c>
      <c r="E208" s="2">
        <f t="shared" si="24"/>
        <v>8.7260000000000026</v>
      </c>
      <c r="F208" s="2">
        <f t="shared" si="17"/>
        <v>8.1549999999999994</v>
      </c>
      <c r="G208" s="2">
        <f t="shared" si="19"/>
        <v>7.0707999999999984</v>
      </c>
      <c r="H208" s="2">
        <f t="shared" si="23"/>
        <v>5.6902500000000042</v>
      </c>
      <c r="I208" s="2">
        <f t="array" ref="I208">SUMPRODUCT(B192:B211, (ROW(B192:B211)-ROW(B192)+1)) / (20*21/2)</f>
        <v>8.9645238095238096</v>
      </c>
      <c r="J208" s="2">
        <f t="shared" si="18"/>
        <v>8.304033796089314</v>
      </c>
      <c r="K208" s="2">
        <f t="shared" si="20"/>
        <v>7.3656148619405091</v>
      </c>
    </row>
    <row r="209" spans="1:11" ht="13.5" x14ac:dyDescent="0.25">
      <c r="A209" s="3">
        <f>TITRES_STAT!B212</f>
        <v>42608</v>
      </c>
      <c r="B209" s="5">
        <f>TITRES_STAT!D212</f>
        <v>9.6999999999999993</v>
      </c>
      <c r="C209" s="2">
        <f t="shared" si="21"/>
        <v>0</v>
      </c>
      <c r="D209" s="2">
        <f t="shared" si="22"/>
        <v>9.4080000000000013</v>
      </c>
      <c r="E209" s="2">
        <f t="shared" si="24"/>
        <v>8.89</v>
      </c>
      <c r="F209" s="2">
        <f t="shared" si="17"/>
        <v>8.2689999999999984</v>
      </c>
      <c r="G209" s="2">
        <f t="shared" si="19"/>
        <v>7.1535999999999991</v>
      </c>
      <c r="H209" s="2">
        <f t="shared" si="23"/>
        <v>5.7112500000000042</v>
      </c>
      <c r="I209" s="2">
        <f t="array" ref="I209">SUMPRODUCT(B193:B212, (ROW(B193:B212)-ROW(B193)+1)) / (20*21/2)</f>
        <v>9.0960952380952378</v>
      </c>
      <c r="J209" s="2">
        <f t="shared" si="18"/>
        <v>8.4369829583665226</v>
      </c>
      <c r="K209" s="2">
        <f t="shared" si="20"/>
        <v>7.4571593771585292</v>
      </c>
    </row>
    <row r="210" spans="1:11" ht="13.5" x14ac:dyDescent="0.25">
      <c r="A210" s="3">
        <f>TITRES_STAT!B213</f>
        <v>42611</v>
      </c>
      <c r="B210" s="5">
        <f>TITRES_STAT!D213</f>
        <v>9.8800000000000008</v>
      </c>
      <c r="C210" s="2">
        <f t="shared" si="21"/>
        <v>0.18000000000000149</v>
      </c>
      <c r="D210" s="2">
        <f t="shared" si="22"/>
        <v>9.5940000000000012</v>
      </c>
      <c r="E210" s="2">
        <f t="shared" si="24"/>
        <v>9.0719999999999992</v>
      </c>
      <c r="F210" s="2">
        <f t="shared" si="17"/>
        <v>8.3919999999999995</v>
      </c>
      <c r="G210" s="2">
        <f t="shared" si="19"/>
        <v>7.2399999999999984</v>
      </c>
      <c r="H210" s="2">
        <f t="shared" si="23"/>
        <v>5.7331500000000055</v>
      </c>
      <c r="I210" s="2">
        <f t="array" ref="I210">SUMPRODUCT(B194:B213, (ROW(B194:B213)-ROW(B194)+1)) / (20*21/2)</f>
        <v>9.1739999999999995</v>
      </c>
      <c r="J210" s="2">
        <f t="shared" si="18"/>
        <v>8.5744131528078071</v>
      </c>
      <c r="K210" s="2">
        <f t="shared" si="20"/>
        <v>7.5521727349170185</v>
      </c>
    </row>
    <row r="211" spans="1:11" ht="13.5" x14ac:dyDescent="0.25">
      <c r="A211" s="3">
        <f>TITRES_STAT!B214</f>
        <v>42612</v>
      </c>
      <c r="B211" s="5">
        <f>TITRES_STAT!D214</f>
        <v>9.8800000000000008</v>
      </c>
      <c r="C211" s="2">
        <f t="shared" si="21"/>
        <v>0</v>
      </c>
      <c r="D211" s="2">
        <f t="shared" si="22"/>
        <v>9.7279999999999998</v>
      </c>
      <c r="E211" s="2">
        <f t="shared" si="24"/>
        <v>9.25</v>
      </c>
      <c r="F211" s="2">
        <f t="shared" si="17"/>
        <v>8.4984999999999982</v>
      </c>
      <c r="G211" s="2">
        <f t="shared" si="19"/>
        <v>7.3263999999999987</v>
      </c>
      <c r="H211" s="2">
        <f t="shared" si="23"/>
        <v>5.755050000000006</v>
      </c>
      <c r="I211" s="2">
        <f t="array" ref="I211">SUMPRODUCT(B195:B214, (ROW(B195:B214)-ROW(B195)+1)) / (20*21/2)</f>
        <v>9.2821428571428566</v>
      </c>
      <c r="J211" s="2">
        <f t="shared" si="18"/>
        <v>8.6987547573023019</v>
      </c>
      <c r="K211" s="2">
        <f t="shared" si="20"/>
        <v>7.6434600786457629</v>
      </c>
    </row>
    <row r="212" spans="1:11" ht="13.5" x14ac:dyDescent="0.25">
      <c r="A212" s="3">
        <f>TITRES_STAT!B215</f>
        <v>42613</v>
      </c>
      <c r="B212" s="5">
        <f>TITRES_STAT!D215</f>
        <v>9.8800000000000008</v>
      </c>
      <c r="C212" s="2">
        <f t="shared" si="21"/>
        <v>0</v>
      </c>
      <c r="D212" s="2">
        <f t="shared" si="22"/>
        <v>9.8080000000000016</v>
      </c>
      <c r="E212" s="2">
        <f t="shared" si="24"/>
        <v>9.4079999999999995</v>
      </c>
      <c r="F212" s="2">
        <f t="shared" ref="F212:F275" si="25">AVERAGE(B193:B212)</f>
        <v>8.6219999999999999</v>
      </c>
      <c r="G212" s="2">
        <f t="shared" si="19"/>
        <v>7.4077999999999982</v>
      </c>
      <c r="H212" s="2">
        <f t="shared" si="23"/>
        <v>5.7769500000000065</v>
      </c>
      <c r="I212" s="2">
        <f t="array" ref="I212">SUMPRODUCT(B196:B215, (ROW(B196:B215)-ROW(B196)+1)) / (20*21/2)</f>
        <v>9.3814285714285717</v>
      </c>
      <c r="J212" s="2">
        <f t="shared" si="18"/>
        <v>8.8112543042258924</v>
      </c>
      <c r="K212" s="2">
        <f t="shared" si="20"/>
        <v>7.7311675265420083</v>
      </c>
    </row>
    <row r="213" spans="1:11" ht="13.5" x14ac:dyDescent="0.25">
      <c r="A213" s="3">
        <f>TITRES_STAT!B216</f>
        <v>42614</v>
      </c>
      <c r="B213" s="5">
        <f>TITRES_STAT!D216</f>
        <v>9.44</v>
      </c>
      <c r="C213" s="2">
        <f t="shared" si="21"/>
        <v>-0.44000000000000128</v>
      </c>
      <c r="D213" s="2">
        <f t="shared" si="22"/>
        <v>9.7560000000000002</v>
      </c>
      <c r="E213" s="2">
        <f t="shared" si="24"/>
        <v>9.5069999999999997</v>
      </c>
      <c r="F213" s="2">
        <f t="shared" si="25"/>
        <v>8.7245000000000008</v>
      </c>
      <c r="G213" s="2">
        <f t="shared" si="19"/>
        <v>7.4803999999999986</v>
      </c>
      <c r="H213" s="2">
        <f t="shared" si="23"/>
        <v>5.7966500000000067</v>
      </c>
      <c r="I213" s="2">
        <f t="array" ref="I213">SUMPRODUCT(B197:B216, (ROW(B197:B216)-ROW(B197)+1)) / (20*21/2)</f>
        <v>9.4708571428571435</v>
      </c>
      <c r="J213" s="2">
        <f t="shared" ref="J213:J276" si="26">$J$4*B213+J212*(1-$J$4)</f>
        <v>8.8711348466805688</v>
      </c>
      <c r="K213" s="2">
        <f t="shared" si="20"/>
        <v>7.7981805647168319</v>
      </c>
    </row>
    <row r="214" spans="1:11" ht="13.5" x14ac:dyDescent="0.25">
      <c r="A214" s="3">
        <f>TITRES_STAT!B217</f>
        <v>42615</v>
      </c>
      <c r="B214" s="5">
        <f>TITRES_STAT!D217</f>
        <v>9.86</v>
      </c>
      <c r="C214" s="2">
        <f t="shared" si="21"/>
        <v>0.41999999999999993</v>
      </c>
      <c r="D214" s="2">
        <f t="shared" si="22"/>
        <v>9.7880000000000003</v>
      </c>
      <c r="E214" s="2">
        <f t="shared" si="24"/>
        <v>9.5980000000000008</v>
      </c>
      <c r="F214" s="2">
        <f t="shared" si="25"/>
        <v>8.8475000000000001</v>
      </c>
      <c r="G214" s="2">
        <f t="shared" si="19"/>
        <v>7.5665999999999984</v>
      </c>
      <c r="H214" s="2">
        <f t="shared" si="23"/>
        <v>5.8176500000000058</v>
      </c>
      <c r="I214" s="2">
        <f t="array" ref="I214">SUMPRODUCT(B198:B217, (ROW(B198:B217)-ROW(B198)+1)) / (20*21/2)</f>
        <v>9.5081904761904763</v>
      </c>
      <c r="J214" s="2">
        <f t="shared" si="26"/>
        <v>8.9653124803300379</v>
      </c>
      <c r="K214" s="2">
        <f t="shared" si="20"/>
        <v>7.8790362288455835</v>
      </c>
    </row>
    <row r="215" spans="1:11" ht="13.5" x14ac:dyDescent="0.25">
      <c r="A215" s="3">
        <f>TITRES_STAT!B218</f>
        <v>42618</v>
      </c>
      <c r="B215" s="5">
        <f>TITRES_STAT!D218</f>
        <v>9.89</v>
      </c>
      <c r="C215" s="2">
        <f t="shared" si="21"/>
        <v>3.0000000000001137E-2</v>
      </c>
      <c r="D215" s="2">
        <f t="shared" si="22"/>
        <v>9.7900000000000009</v>
      </c>
      <c r="E215" s="2">
        <f t="shared" si="24"/>
        <v>9.6920000000000002</v>
      </c>
      <c r="F215" s="2">
        <f t="shared" si="25"/>
        <v>8.9610000000000021</v>
      </c>
      <c r="G215" s="2">
        <f t="shared" si="19"/>
        <v>7.6533999999999978</v>
      </c>
      <c r="H215" s="2">
        <f t="shared" si="23"/>
        <v>5.840050000000006</v>
      </c>
      <c r="I215" s="2">
        <f t="array" ref="I215">SUMPRODUCT(B199:B218, (ROW(B199:B218)-ROW(B199)+1)) / (20*21/2)</f>
        <v>9.5777619047619051</v>
      </c>
      <c r="J215" s="2">
        <f t="shared" si="26"/>
        <v>9.0533779583938436</v>
      </c>
      <c r="K215" s="2">
        <f t="shared" si="20"/>
        <v>7.9578975532045799</v>
      </c>
    </row>
    <row r="216" spans="1:11" ht="13.5" x14ac:dyDescent="0.25">
      <c r="A216" s="3">
        <f>TITRES_STAT!B219</f>
        <v>42619</v>
      </c>
      <c r="B216" s="5">
        <f>TITRES_STAT!D219</f>
        <v>9.9</v>
      </c>
      <c r="C216" s="2">
        <f t="shared" si="21"/>
        <v>9.9999999999997868E-3</v>
      </c>
      <c r="D216" s="2">
        <f t="shared" si="22"/>
        <v>9.7940000000000005</v>
      </c>
      <c r="E216" s="2">
        <f t="shared" si="24"/>
        <v>9.761000000000001</v>
      </c>
      <c r="F216" s="2">
        <f t="shared" si="25"/>
        <v>9.0679999999999996</v>
      </c>
      <c r="G216" s="2">
        <f t="shared" si="19"/>
        <v>7.7371999999999979</v>
      </c>
      <c r="H216" s="2">
        <f t="shared" si="23"/>
        <v>5.863300000000006</v>
      </c>
      <c r="I216" s="2">
        <f t="array" ref="I216">SUMPRODUCT(B200:B219, (ROW(B200:B219)-ROW(B200)+1)) / (20*21/2)</f>
        <v>9.6385714285714279</v>
      </c>
      <c r="J216" s="2">
        <f t="shared" si="26"/>
        <v>9.1340086290230023</v>
      </c>
      <c r="K216" s="2">
        <f t="shared" si="20"/>
        <v>8.034058433471067</v>
      </c>
    </row>
    <row r="217" spans="1:11" ht="13.5" x14ac:dyDescent="0.25">
      <c r="A217" s="3">
        <f>TITRES_STAT!B220</f>
        <v>42620</v>
      </c>
      <c r="B217" s="5">
        <f>TITRES_STAT!D220</f>
        <v>9.4600000000000009</v>
      </c>
      <c r="C217" s="2">
        <f t="shared" si="21"/>
        <v>-0.4399999999999995</v>
      </c>
      <c r="D217" s="2">
        <f t="shared" si="22"/>
        <v>9.7099999999999991</v>
      </c>
      <c r="E217" s="2">
        <f t="shared" si="24"/>
        <v>9.7590000000000003</v>
      </c>
      <c r="F217" s="2">
        <f t="shared" si="25"/>
        <v>9.1494999999999997</v>
      </c>
      <c r="G217" s="2">
        <f t="shared" si="19"/>
        <v>7.808799999999998</v>
      </c>
      <c r="H217" s="2">
        <f t="shared" si="23"/>
        <v>5.8843500000000066</v>
      </c>
      <c r="I217" s="2">
        <f t="array" ref="I217">SUMPRODUCT(B201:B220, (ROW(B201:B220)-ROW(B201)+1)) / (20*21/2)</f>
        <v>9.690666666666667</v>
      </c>
      <c r="J217" s="2">
        <f t="shared" si="26"/>
        <v>9.1650554262589061</v>
      </c>
      <c r="K217" s="2">
        <f t="shared" si="20"/>
        <v>8.0899777105898494</v>
      </c>
    </row>
    <row r="218" spans="1:11" ht="13.5" x14ac:dyDescent="0.25">
      <c r="A218" s="3">
        <f>TITRES_STAT!B221</f>
        <v>42621</v>
      </c>
      <c r="B218" s="5">
        <f>TITRES_STAT!D221</f>
        <v>9.8800000000000008</v>
      </c>
      <c r="C218" s="2">
        <f t="shared" si="21"/>
        <v>0.41999999999999993</v>
      </c>
      <c r="D218" s="2">
        <f t="shared" si="22"/>
        <v>9.798</v>
      </c>
      <c r="E218" s="2">
        <f t="shared" si="24"/>
        <v>9.777000000000001</v>
      </c>
      <c r="F218" s="2">
        <f t="shared" si="25"/>
        <v>9.2515000000000018</v>
      </c>
      <c r="G218" s="2">
        <f t="shared" si="19"/>
        <v>7.8853999999999971</v>
      </c>
      <c r="H218" s="2">
        <f t="shared" si="23"/>
        <v>5.9075000000000069</v>
      </c>
      <c r="I218" s="2">
        <f t="array" ref="I218">SUMPRODUCT(B202:B221, (ROW(B202:B221)-ROW(B202)+1)) / (20*21/2)</f>
        <v>9.7064285714285727</v>
      </c>
      <c r="J218" s="2">
        <f t="shared" si="26"/>
        <v>9.2331453856628194</v>
      </c>
      <c r="K218" s="2">
        <f t="shared" si="20"/>
        <v>8.1601746631157379</v>
      </c>
    </row>
    <row r="219" spans="1:11" ht="13.5" x14ac:dyDescent="0.25">
      <c r="A219" s="3">
        <f>TITRES_STAT!B222</f>
        <v>42622</v>
      </c>
      <c r="B219" s="5">
        <f>TITRES_STAT!D222</f>
        <v>9.89</v>
      </c>
      <c r="C219" s="2">
        <f t="shared" si="21"/>
        <v>9.9999999999997868E-3</v>
      </c>
      <c r="D219" s="2">
        <f t="shared" si="22"/>
        <v>9.8040000000000003</v>
      </c>
      <c r="E219" s="2">
        <f t="shared" si="24"/>
        <v>9.7959999999999994</v>
      </c>
      <c r="F219" s="2">
        <f t="shared" si="25"/>
        <v>9.3429999999999982</v>
      </c>
      <c r="G219" s="2">
        <f t="shared" si="19"/>
        <v>7.9593999999999969</v>
      </c>
      <c r="H219" s="2">
        <f t="shared" si="23"/>
        <v>5.9313500000000055</v>
      </c>
      <c r="I219" s="2">
        <f t="array" ref="I219">SUMPRODUCT(B203:B222, (ROW(B203:B222)-ROW(B203)+1)) / (20*21/2)</f>
        <v>9.7007619047619045</v>
      </c>
      <c r="J219" s="2">
        <f t="shared" si="26"/>
        <v>9.2957029679806471</v>
      </c>
      <c r="K219" s="2">
        <f t="shared" si="20"/>
        <v>8.2280109508366905</v>
      </c>
    </row>
    <row r="220" spans="1:11" ht="13.5" x14ac:dyDescent="0.25">
      <c r="A220" s="3">
        <f>TITRES_STAT!B223</f>
        <v>42627</v>
      </c>
      <c r="B220" s="5">
        <f>TITRES_STAT!D223</f>
        <v>9.89</v>
      </c>
      <c r="C220" s="2">
        <f t="shared" si="21"/>
        <v>0</v>
      </c>
      <c r="D220" s="2">
        <f t="shared" si="22"/>
        <v>9.8040000000000003</v>
      </c>
      <c r="E220" s="2">
        <f t="shared" si="24"/>
        <v>9.7970000000000006</v>
      </c>
      <c r="F220" s="2">
        <f t="shared" si="25"/>
        <v>9.4344999999999963</v>
      </c>
      <c r="G220" s="2">
        <f t="shared" si="19"/>
        <v>8.0333999999999968</v>
      </c>
      <c r="H220" s="2">
        <f t="shared" si="23"/>
        <v>5.9545500000000064</v>
      </c>
      <c r="I220" s="2">
        <f t="array" ref="I220">SUMPRODUCT(B204:B223, (ROW(B204:B223)-ROW(B204)+1)) / (20*21/2)</f>
        <v>9.7200952380952401</v>
      </c>
      <c r="J220" s="2">
        <f t="shared" si="26"/>
        <v>9.3523026853158235</v>
      </c>
      <c r="K220" s="2">
        <f t="shared" si="20"/>
        <v>8.2931869919803507</v>
      </c>
    </row>
    <row r="221" spans="1:11" ht="13.5" x14ac:dyDescent="0.25">
      <c r="A221" s="3">
        <f>TITRES_STAT!B224</f>
        <v>42628</v>
      </c>
      <c r="B221" s="5">
        <f>TITRES_STAT!D224</f>
        <v>9.6</v>
      </c>
      <c r="C221" s="2">
        <f t="shared" si="21"/>
        <v>-0.29000000000000092</v>
      </c>
      <c r="D221" s="2">
        <f t="shared" si="22"/>
        <v>9.7440000000000015</v>
      </c>
      <c r="E221" s="2">
        <f t="shared" si="24"/>
        <v>9.7690000000000001</v>
      </c>
      <c r="F221" s="2">
        <f t="shared" si="25"/>
        <v>9.5094999999999992</v>
      </c>
      <c r="G221" s="2">
        <f t="shared" si="19"/>
        <v>8.1015999999999977</v>
      </c>
      <c r="H221" s="2">
        <f t="shared" si="23"/>
        <v>5.9763000000000055</v>
      </c>
      <c r="I221" s="2">
        <f t="array" ref="I221">SUMPRODUCT(B205:B224, (ROW(B205:B224)-ROW(B205)+1)) / (20*21/2)</f>
        <v>9.7350476190476183</v>
      </c>
      <c r="J221" s="2">
        <f t="shared" si="26"/>
        <v>9.3758929057619351</v>
      </c>
      <c r="K221" s="2">
        <f t="shared" si="20"/>
        <v>8.3444345609222985</v>
      </c>
    </row>
    <row r="222" spans="1:11" ht="13.5" x14ac:dyDescent="0.25">
      <c r="A222" s="3">
        <f>TITRES_STAT!B225</f>
        <v>42629</v>
      </c>
      <c r="B222" s="5">
        <f>TITRES_STAT!D225</f>
        <v>9.4499999999999993</v>
      </c>
      <c r="C222" s="2">
        <f t="shared" si="21"/>
        <v>-0.15000000000000036</v>
      </c>
      <c r="D222" s="2">
        <f t="shared" si="22"/>
        <v>9.7420000000000009</v>
      </c>
      <c r="E222" s="2">
        <f t="shared" si="24"/>
        <v>9.7259999999999991</v>
      </c>
      <c r="F222" s="2">
        <f t="shared" si="25"/>
        <v>9.5669999999999966</v>
      </c>
      <c r="G222" s="2">
        <f t="shared" si="19"/>
        <v>8.1665999999999972</v>
      </c>
      <c r="H222" s="2">
        <f t="shared" si="23"/>
        <v>5.9973000000000063</v>
      </c>
      <c r="I222" s="2">
        <f t="array" ref="I222">SUMPRODUCT(B206:B225, (ROW(B206:B225)-ROW(B206)+1)) / (20*21/2)</f>
        <v>9.7460000000000004</v>
      </c>
      <c r="J222" s="2">
        <f t="shared" si="26"/>
        <v>9.3829507242607981</v>
      </c>
      <c r="K222" s="2">
        <f t="shared" si="20"/>
        <v>8.3877900683371109</v>
      </c>
    </row>
    <row r="223" spans="1:11" ht="13.5" x14ac:dyDescent="0.25">
      <c r="A223" s="3">
        <f>TITRES_STAT!B226</f>
        <v>42632</v>
      </c>
      <c r="B223" s="5">
        <f>TITRES_STAT!D226</f>
        <v>9.77</v>
      </c>
      <c r="C223" s="2">
        <f t="shared" si="21"/>
        <v>0.32000000000000028</v>
      </c>
      <c r="D223" s="2">
        <f t="shared" si="22"/>
        <v>9.7199999999999989</v>
      </c>
      <c r="E223" s="2">
        <f t="shared" si="24"/>
        <v>9.7590000000000003</v>
      </c>
      <c r="F223" s="2">
        <f t="shared" si="25"/>
        <v>9.6329999999999991</v>
      </c>
      <c r="G223" s="2">
        <f t="shared" si="19"/>
        <v>8.2343999999999973</v>
      </c>
      <c r="H223" s="2">
        <f t="shared" si="23"/>
        <v>6.019900000000006</v>
      </c>
      <c r="I223" s="2">
        <f t="array" ref="I223">SUMPRODUCT(B207:B226, (ROW(B207:B226)-ROW(B207)+1)) / (20*21/2)</f>
        <v>9.7529523809523813</v>
      </c>
      <c r="J223" s="2">
        <f t="shared" si="26"/>
        <v>9.4198125600454841</v>
      </c>
      <c r="K223" s="2">
        <f t="shared" si="20"/>
        <v>8.4419943793827148</v>
      </c>
    </row>
    <row r="224" spans="1:11" ht="13.5" x14ac:dyDescent="0.25">
      <c r="A224" s="3">
        <f>TITRES_STAT!B227</f>
        <v>42633</v>
      </c>
      <c r="B224" s="5">
        <f>TITRES_STAT!D227</f>
        <v>9.7899999999999991</v>
      </c>
      <c r="C224" s="2">
        <f t="shared" si="21"/>
        <v>1.9999999999999574E-2</v>
      </c>
      <c r="D224" s="2">
        <f t="shared" si="22"/>
        <v>9.6999999999999993</v>
      </c>
      <c r="E224" s="2">
        <f t="shared" si="24"/>
        <v>9.7520000000000007</v>
      </c>
      <c r="F224" s="2">
        <f t="shared" si="25"/>
        <v>9.6749999999999989</v>
      </c>
      <c r="G224" s="2">
        <f t="shared" si="19"/>
        <v>8.302999999999999</v>
      </c>
      <c r="H224" s="2">
        <f t="shared" si="23"/>
        <v>6.0433000000000057</v>
      </c>
      <c r="I224" s="2">
        <f t="array" ref="I224">SUMPRODUCT(B208:B227, (ROW(B208:B227)-ROW(B208)+1)) / (20*21/2)</f>
        <v>9.7561904761904774</v>
      </c>
      <c r="J224" s="2">
        <f t="shared" si="26"/>
        <v>9.4550685067078195</v>
      </c>
      <c r="K224" s="2">
        <f t="shared" si="20"/>
        <v>8.4948573448971185</v>
      </c>
    </row>
    <row r="225" spans="1:11" ht="13.5" x14ac:dyDescent="0.25">
      <c r="A225" s="3">
        <f>TITRES_STAT!B228</f>
        <v>42634</v>
      </c>
      <c r="B225" s="5">
        <f>TITRES_STAT!D228</f>
        <v>9.7899999999999991</v>
      </c>
      <c r="C225" s="2">
        <f t="shared" si="21"/>
        <v>0</v>
      </c>
      <c r="D225" s="2">
        <f t="shared" si="22"/>
        <v>9.68</v>
      </c>
      <c r="E225" s="2">
        <f t="shared" si="24"/>
        <v>9.7419999999999991</v>
      </c>
      <c r="F225" s="2">
        <f t="shared" si="25"/>
        <v>9.7169999999999987</v>
      </c>
      <c r="G225" s="2">
        <f t="shared" si="19"/>
        <v>8.371599999999999</v>
      </c>
      <c r="H225" s="2">
        <f t="shared" si="23"/>
        <v>6.0659500000000062</v>
      </c>
      <c r="I225" s="2">
        <f t="array" ref="I225">SUMPRODUCT(B209:B228, (ROW(B209:B228)-ROW(B209)+1)) / (20*21/2)</f>
        <v>9.7599047619047621</v>
      </c>
      <c r="J225" s="2">
        <f t="shared" si="26"/>
        <v>9.4869667441642189</v>
      </c>
      <c r="K225" s="2">
        <f t="shared" si="20"/>
        <v>8.5456472529403698</v>
      </c>
    </row>
    <row r="226" spans="1:11" ht="13.5" x14ac:dyDescent="0.25">
      <c r="A226" s="3">
        <f>TITRES_STAT!B229</f>
        <v>42635</v>
      </c>
      <c r="B226" s="5">
        <f>TITRES_STAT!D229</f>
        <v>9.7899999999999991</v>
      </c>
      <c r="C226" s="2">
        <f t="shared" si="21"/>
        <v>0</v>
      </c>
      <c r="D226" s="2">
        <f t="shared" si="22"/>
        <v>9.718</v>
      </c>
      <c r="E226" s="2">
        <f t="shared" si="24"/>
        <v>9.7309999999999981</v>
      </c>
      <c r="F226" s="2">
        <f t="shared" si="25"/>
        <v>9.7459999999999987</v>
      </c>
      <c r="G226" s="2">
        <f t="shared" si="19"/>
        <v>8.440199999999999</v>
      </c>
      <c r="H226" s="2">
        <f t="shared" si="23"/>
        <v>6.0886000000000058</v>
      </c>
      <c r="I226" s="2">
        <f t="array" ref="I226">SUMPRODUCT(B210:B229, (ROW(B210:B229)-ROW(B210)+1)) / (20*21/2)</f>
        <v>9.7698095238095259</v>
      </c>
      <c r="J226" s="2">
        <f t="shared" si="26"/>
        <v>9.5158270542438181</v>
      </c>
      <c r="K226" s="2">
        <f t="shared" si="20"/>
        <v>8.5944453998838863</v>
      </c>
    </row>
    <row r="227" spans="1:11" ht="13.5" x14ac:dyDescent="0.25">
      <c r="A227" s="3">
        <f>TITRES_STAT!B230</f>
        <v>42636</v>
      </c>
      <c r="B227" s="5">
        <f>TITRES_STAT!D230</f>
        <v>9.7799999999999994</v>
      </c>
      <c r="C227" s="2">
        <f t="shared" si="21"/>
        <v>-9.9999999999997868E-3</v>
      </c>
      <c r="D227" s="2">
        <f t="shared" si="22"/>
        <v>9.7840000000000007</v>
      </c>
      <c r="E227" s="2">
        <f t="shared" si="24"/>
        <v>9.7629999999999999</v>
      </c>
      <c r="F227" s="2">
        <f t="shared" si="25"/>
        <v>9.7609999999999992</v>
      </c>
      <c r="G227" s="2">
        <f t="shared" si="19"/>
        <v>8.5085999999999977</v>
      </c>
      <c r="H227" s="2">
        <f t="shared" si="23"/>
        <v>6.1105000000000054</v>
      </c>
      <c r="I227" s="2">
        <f t="array" ref="I227">SUMPRODUCT(B211:B230, (ROW(B211:B230)-ROW(B211)+1)) / (20*21/2)</f>
        <v>9.7512857142857143</v>
      </c>
      <c r="J227" s="2">
        <f t="shared" si="26"/>
        <v>9.5409863824110737</v>
      </c>
      <c r="K227" s="2">
        <f t="shared" si="20"/>
        <v>8.6409377371433411</v>
      </c>
    </row>
    <row r="228" spans="1:11" ht="13.5" x14ac:dyDescent="0.25">
      <c r="A228" s="3">
        <f>TITRES_STAT!B231</f>
        <v>42639</v>
      </c>
      <c r="B228" s="5">
        <f>TITRES_STAT!D231</f>
        <v>9.8000000000000007</v>
      </c>
      <c r="C228" s="2">
        <f t="shared" si="21"/>
        <v>2.000000000000135E-2</v>
      </c>
      <c r="D228" s="2">
        <f t="shared" si="22"/>
        <v>9.7900000000000009</v>
      </c>
      <c r="E228" s="2">
        <f t="shared" si="24"/>
        <v>9.754999999999999</v>
      </c>
      <c r="F228" s="2">
        <f t="shared" si="25"/>
        <v>9.766</v>
      </c>
      <c r="G228" s="2">
        <f t="shared" si="19"/>
        <v>8.577399999999999</v>
      </c>
      <c r="H228" s="2">
        <f t="shared" si="23"/>
        <v>6.1325000000000047</v>
      </c>
      <c r="I228" s="2">
        <f t="array" ref="I228">SUMPRODUCT(B212:B231, (ROW(B212:B231)-ROW(B212)+1)) / (20*21/2)</f>
        <v>9.6932380952380957</v>
      </c>
      <c r="J228" s="2">
        <f t="shared" si="26"/>
        <v>9.5656543459909713</v>
      </c>
      <c r="K228" s="2">
        <f t="shared" si="20"/>
        <v>8.6863911592161518</v>
      </c>
    </row>
    <row r="229" spans="1:11" ht="13.5" x14ac:dyDescent="0.25">
      <c r="A229" s="3">
        <f>TITRES_STAT!B232</f>
        <v>42640</v>
      </c>
      <c r="B229" s="5">
        <f>TITRES_STAT!D232</f>
        <v>9.8699999999999992</v>
      </c>
      <c r="C229" s="2">
        <f t="shared" si="21"/>
        <v>6.9999999999998508E-2</v>
      </c>
      <c r="D229" s="2">
        <f t="shared" si="22"/>
        <v>9.8059999999999992</v>
      </c>
      <c r="E229" s="2">
        <f t="shared" si="24"/>
        <v>9.7530000000000001</v>
      </c>
      <c r="F229" s="2">
        <f t="shared" si="25"/>
        <v>9.7744999999999997</v>
      </c>
      <c r="G229" s="2">
        <f t="shared" si="19"/>
        <v>8.6437999999999988</v>
      </c>
      <c r="H229" s="2">
        <f t="shared" si="23"/>
        <v>6.1548500000000033</v>
      </c>
      <c r="I229" s="2">
        <f t="array" ref="I229">SUMPRODUCT(B213:B232, (ROW(B213:B232)-ROW(B213)+1)) / (20*21/2)</f>
        <v>9.6548571428571428</v>
      </c>
      <c r="J229" s="2">
        <f t="shared" si="26"/>
        <v>9.5946396463727837</v>
      </c>
      <c r="K229" s="2">
        <f t="shared" si="20"/>
        <v>8.7328071921880674</v>
      </c>
    </row>
    <row r="230" spans="1:11" ht="13.5" x14ac:dyDescent="0.25">
      <c r="A230" s="3">
        <f>TITRES_STAT!B233</f>
        <v>42641</v>
      </c>
      <c r="B230" s="5">
        <f>TITRES_STAT!D233</f>
        <v>9.58</v>
      </c>
      <c r="C230" s="2">
        <f t="shared" si="21"/>
        <v>-0.28999999999999915</v>
      </c>
      <c r="D230" s="2">
        <f t="shared" si="22"/>
        <v>9.7639999999999993</v>
      </c>
      <c r="E230" s="2">
        <f t="shared" si="24"/>
        <v>9.7219999999999995</v>
      </c>
      <c r="F230" s="2">
        <f t="shared" si="25"/>
        <v>9.7594999999999992</v>
      </c>
      <c r="G230" s="2">
        <f t="shared" si="19"/>
        <v>8.7033999999999985</v>
      </c>
      <c r="H230" s="2">
        <f t="shared" si="23"/>
        <v>6.1757500000000043</v>
      </c>
      <c r="I230" s="2">
        <f t="array" ref="I230">SUMPRODUCT(B214:B233, (ROW(B214:B233)-ROW(B214)+1)) / (20*21/2)</f>
        <v>9.5934285714285714</v>
      </c>
      <c r="J230" s="2">
        <f t="shared" si="26"/>
        <v>9.5932453943372806</v>
      </c>
      <c r="K230" s="2">
        <f t="shared" si="20"/>
        <v>8.7660304395532407</v>
      </c>
    </row>
    <row r="231" spans="1:11" ht="13.5" x14ac:dyDescent="0.25">
      <c r="A231" s="3">
        <f>TITRES_STAT!B234</f>
        <v>42642</v>
      </c>
      <c r="B231" s="5">
        <f>TITRES_STAT!D234</f>
        <v>9.15</v>
      </c>
      <c r="C231" s="2">
        <f t="shared" si="21"/>
        <v>-0.42999999999999972</v>
      </c>
      <c r="D231" s="2">
        <f t="shared" si="22"/>
        <v>9.6359999999999992</v>
      </c>
      <c r="E231" s="2">
        <f t="shared" si="24"/>
        <v>9.6770000000000014</v>
      </c>
      <c r="F231" s="2">
        <f t="shared" si="25"/>
        <v>9.7230000000000008</v>
      </c>
      <c r="G231" s="2">
        <f t="shared" si="19"/>
        <v>8.7479999999999976</v>
      </c>
      <c r="H231" s="2">
        <f t="shared" si="23"/>
        <v>6.195300000000004</v>
      </c>
      <c r="I231" s="2">
        <f t="array" ref="I231">SUMPRODUCT(B215:B234, (ROW(B215:B234)-ROW(B215)+1)) / (20*21/2)</f>
        <v>9.4871904761904755</v>
      </c>
      <c r="J231" s="2">
        <f t="shared" si="26"/>
        <v>9.5510315472575407</v>
      </c>
      <c r="K231" s="2">
        <f t="shared" si="20"/>
        <v>8.7810880693746824</v>
      </c>
    </row>
    <row r="232" spans="1:11" ht="13.5" x14ac:dyDescent="0.25">
      <c r="A232" s="3">
        <f>TITRES_STAT!B235</f>
        <v>42643</v>
      </c>
      <c r="B232" s="5">
        <f>TITRES_STAT!D235</f>
        <v>9.32</v>
      </c>
      <c r="C232" s="2">
        <f t="shared" si="21"/>
        <v>0.16999999999999993</v>
      </c>
      <c r="D232" s="2">
        <f t="shared" si="22"/>
        <v>9.5440000000000005</v>
      </c>
      <c r="E232" s="2">
        <f t="shared" si="24"/>
        <v>9.6640000000000015</v>
      </c>
      <c r="F232" s="2">
        <f t="shared" si="25"/>
        <v>9.6950000000000003</v>
      </c>
      <c r="G232" s="2">
        <f t="shared" si="19"/>
        <v>8.7947999999999968</v>
      </c>
      <c r="H232" s="2">
        <f t="shared" si="23"/>
        <v>6.2141500000000045</v>
      </c>
      <c r="I232" s="2">
        <f t="array" ref="I232">SUMPRODUCT(B216:B235, (ROW(B216:B235)-ROW(B216)+1)) / (20*21/2)</f>
        <v>9.3642857142857157</v>
      </c>
      <c r="J232" s="2">
        <f t="shared" si="26"/>
        <v>9.5290285427568229</v>
      </c>
      <c r="K232" s="2">
        <f t="shared" si="20"/>
        <v>8.802221870575675</v>
      </c>
    </row>
    <row r="233" spans="1:11" ht="13.5" x14ac:dyDescent="0.25">
      <c r="A233" s="3">
        <f>TITRES_STAT!B236</f>
        <v>42647</v>
      </c>
      <c r="B233" s="5">
        <f>TITRES_STAT!D236</f>
        <v>9.0500000000000007</v>
      </c>
      <c r="C233" s="2">
        <f t="shared" si="21"/>
        <v>-0.26999999999999957</v>
      </c>
      <c r="D233" s="2">
        <f t="shared" si="22"/>
        <v>9.3940000000000001</v>
      </c>
      <c r="E233" s="2">
        <f t="shared" si="24"/>
        <v>9.5920000000000005</v>
      </c>
      <c r="F233" s="2">
        <f t="shared" si="25"/>
        <v>9.6755000000000013</v>
      </c>
      <c r="G233" s="2">
        <f t="shared" si="19"/>
        <v>8.8357999999999972</v>
      </c>
      <c r="H233" s="2">
        <f t="shared" si="23"/>
        <v>6.2304500000000029</v>
      </c>
      <c r="I233" s="2">
        <f t="array" ref="I233">SUMPRODUCT(B217:B236, (ROW(B217:B236)-ROW(B217)+1)) / (20*21/2)</f>
        <v>9.2488571428571422</v>
      </c>
      <c r="J233" s="2">
        <f t="shared" si="26"/>
        <v>9.483406776779983</v>
      </c>
      <c r="K233" s="2">
        <f t="shared" si="20"/>
        <v>8.8119386599648646</v>
      </c>
    </row>
    <row r="234" spans="1:11" ht="13.5" x14ac:dyDescent="0.25">
      <c r="A234" s="3">
        <f>TITRES_STAT!B237</f>
        <v>42648</v>
      </c>
      <c r="B234" s="5">
        <f>TITRES_STAT!D237</f>
        <v>8.56</v>
      </c>
      <c r="C234" s="2">
        <f t="shared" si="21"/>
        <v>-0.49000000000000021</v>
      </c>
      <c r="D234" s="2">
        <f t="shared" si="22"/>
        <v>9.1320000000000014</v>
      </c>
      <c r="E234" s="2">
        <f t="shared" si="24"/>
        <v>9.4689999999999976</v>
      </c>
      <c r="F234" s="2">
        <f t="shared" si="25"/>
        <v>9.6105000000000018</v>
      </c>
      <c r="G234" s="2">
        <f t="shared" si="19"/>
        <v>8.8627999999999982</v>
      </c>
      <c r="H234" s="2">
        <f t="shared" si="23"/>
        <v>6.2434500000000028</v>
      </c>
      <c r="I234" s="2">
        <f t="array" ref="I234">SUMPRODUCT(B218:B237, (ROW(B218:B237)-ROW(B218)+1)) / (20*21/2)</f>
        <v>9.1409523809523812</v>
      </c>
      <c r="J234" s="2">
        <f t="shared" si="26"/>
        <v>9.3954632742295097</v>
      </c>
      <c r="K234" s="2">
        <f t="shared" si="20"/>
        <v>8.8020587125152634</v>
      </c>
    </row>
    <row r="235" spans="1:11" ht="13.5" x14ac:dyDescent="0.25">
      <c r="A235" s="3">
        <f>TITRES_STAT!B238</f>
        <v>42649</v>
      </c>
      <c r="B235" s="5">
        <f>TITRES_STAT!D238</f>
        <v>8.32</v>
      </c>
      <c r="C235" s="2">
        <f t="shared" si="21"/>
        <v>-0.24000000000000021</v>
      </c>
      <c r="D235" s="2">
        <f t="shared" si="22"/>
        <v>8.879999999999999</v>
      </c>
      <c r="E235" s="2">
        <f t="shared" si="24"/>
        <v>9.3219999999999992</v>
      </c>
      <c r="F235" s="2">
        <f t="shared" si="25"/>
        <v>9.532</v>
      </c>
      <c r="G235" s="2">
        <f t="shared" si="19"/>
        <v>8.8825999999999983</v>
      </c>
      <c r="H235" s="2">
        <f t="shared" si="23"/>
        <v>6.255250000000002</v>
      </c>
      <c r="I235" s="2">
        <f t="array" ref="I235">SUMPRODUCT(B219:B238, (ROW(B219:B238)-ROW(B219)+1)) / (20*21/2)</f>
        <v>9.016571428571428</v>
      </c>
      <c r="J235" s="2">
        <f t="shared" si="26"/>
        <v>9.2930382004933652</v>
      </c>
      <c r="K235" s="2">
        <f t="shared" si="20"/>
        <v>8.7831544492793707</v>
      </c>
    </row>
    <row r="236" spans="1:11" ht="13.5" x14ac:dyDescent="0.25">
      <c r="A236" s="3">
        <f>TITRES_STAT!B239</f>
        <v>42650</v>
      </c>
      <c r="B236" s="5">
        <f>TITRES_STAT!D239</f>
        <v>8.32</v>
      </c>
      <c r="C236" s="2">
        <f t="shared" si="21"/>
        <v>0</v>
      </c>
      <c r="D236" s="2">
        <f t="shared" si="22"/>
        <v>8.7140000000000004</v>
      </c>
      <c r="E236" s="2">
        <f t="shared" si="24"/>
        <v>9.1750000000000007</v>
      </c>
      <c r="F236" s="2">
        <f t="shared" si="25"/>
        <v>9.4529999999999994</v>
      </c>
      <c r="G236" s="2">
        <f t="shared" si="19"/>
        <v>8.9065999999999956</v>
      </c>
      <c r="H236" s="2">
        <f t="shared" si="23"/>
        <v>6.2679000000000018</v>
      </c>
      <c r="I236" s="2">
        <f t="array" ref="I236">SUMPRODUCT(B220:B239, (ROW(B220:B239)-ROW(B220)+1)) / (20*21/2)</f>
        <v>8.9007142857142867</v>
      </c>
      <c r="J236" s="2">
        <f t="shared" si="26"/>
        <v>9.2003678956844741</v>
      </c>
      <c r="K236" s="2">
        <f t="shared" si="20"/>
        <v>8.7649915296997882</v>
      </c>
    </row>
    <row r="237" spans="1:11" ht="13.5" x14ac:dyDescent="0.25">
      <c r="A237" s="3">
        <f>TITRES_STAT!B240</f>
        <v>42653</v>
      </c>
      <c r="B237" s="5">
        <f>TITRES_STAT!D240</f>
        <v>8.32</v>
      </c>
      <c r="C237" s="2">
        <f t="shared" si="21"/>
        <v>0</v>
      </c>
      <c r="D237" s="2">
        <f t="shared" si="22"/>
        <v>8.5139999999999993</v>
      </c>
      <c r="E237" s="2">
        <f t="shared" si="24"/>
        <v>9.0289999999999999</v>
      </c>
      <c r="F237" s="2">
        <f t="shared" si="25"/>
        <v>9.395999999999999</v>
      </c>
      <c r="G237" s="2">
        <f t="shared" si="19"/>
        <v>8.9263999999999974</v>
      </c>
      <c r="H237" s="2">
        <f t="shared" si="23"/>
        <v>6.2805500000000007</v>
      </c>
      <c r="I237" s="2">
        <f t="array" ref="I237">SUMPRODUCT(B221:B240, (ROW(B221:B240)-ROW(B221)+1)) / (20*21/2)</f>
        <v>8.7934285714285725</v>
      </c>
      <c r="J237" s="2">
        <f t="shared" si="26"/>
        <v>9.116523334190715</v>
      </c>
      <c r="K237" s="2">
        <f t="shared" si="20"/>
        <v>8.747540881476267</v>
      </c>
    </row>
    <row r="238" spans="1:11" ht="13.5" x14ac:dyDescent="0.25">
      <c r="A238" s="3">
        <f>TITRES_STAT!B241</f>
        <v>42654</v>
      </c>
      <c r="B238" s="5">
        <f>TITRES_STAT!D241</f>
        <v>8.09</v>
      </c>
      <c r="C238" s="2">
        <f t="shared" si="21"/>
        <v>-0.23000000000000043</v>
      </c>
      <c r="D238" s="2">
        <f t="shared" si="22"/>
        <v>8.3219999999999992</v>
      </c>
      <c r="E238" s="2">
        <f t="shared" si="24"/>
        <v>8.8580000000000005</v>
      </c>
      <c r="F238" s="2">
        <f t="shared" si="25"/>
        <v>9.3064999999999998</v>
      </c>
      <c r="G238" s="2">
        <f t="shared" si="19"/>
        <v>8.9399999999999977</v>
      </c>
      <c r="H238" s="2">
        <f t="shared" si="23"/>
        <v>6.2920500000000006</v>
      </c>
      <c r="I238" s="2">
        <f t="array" ref="I238">SUMPRODUCT(B222:B241, (ROW(B222:B241)-ROW(B222)+1)) / (20*21/2)</f>
        <v>8.671857142857144</v>
      </c>
      <c r="J238" s="2">
        <f t="shared" si="26"/>
        <v>9.0187592071249316</v>
      </c>
      <c r="K238" s="2">
        <f t="shared" si="20"/>
        <v>8.7217549645556289</v>
      </c>
    </row>
    <row r="239" spans="1:11" ht="13.5" x14ac:dyDescent="0.25">
      <c r="A239" s="3">
        <f>TITRES_STAT!B242</f>
        <v>42655</v>
      </c>
      <c r="B239" s="5">
        <f>TITRES_STAT!D242</f>
        <v>8.09</v>
      </c>
      <c r="C239" s="2">
        <f t="shared" si="21"/>
        <v>0</v>
      </c>
      <c r="D239" s="2">
        <f t="shared" si="22"/>
        <v>8.2279999999999998</v>
      </c>
      <c r="E239" s="2">
        <f t="shared" si="24"/>
        <v>8.6800000000000015</v>
      </c>
      <c r="F239" s="2">
        <f t="shared" si="25"/>
        <v>9.2164999999999999</v>
      </c>
      <c r="G239" s="2">
        <f t="shared" si="19"/>
        <v>8.9533999999999967</v>
      </c>
      <c r="H239" s="2">
        <f t="shared" si="23"/>
        <v>6.3036000000000003</v>
      </c>
      <c r="I239" s="2">
        <f t="array" ref="I239">SUMPRODUCT(B223:B242, (ROW(B223:B242)-ROW(B223)+1)) / (20*21/2)</f>
        <v>8.5586190476190502</v>
      </c>
      <c r="J239" s="2">
        <f t="shared" si="26"/>
        <v>8.9303059493035093</v>
      </c>
      <c r="K239" s="2">
        <f t="shared" si="20"/>
        <v>8.6969802600632509</v>
      </c>
    </row>
    <row r="240" spans="1:11" ht="13.5" x14ac:dyDescent="0.25">
      <c r="A240" s="3">
        <f>TITRES_STAT!B243</f>
        <v>42656</v>
      </c>
      <c r="B240" s="5">
        <f>TITRES_STAT!D243</f>
        <v>8.09</v>
      </c>
      <c r="C240" s="2">
        <f t="shared" si="21"/>
        <v>0</v>
      </c>
      <c r="D240" s="2">
        <f t="shared" si="22"/>
        <v>8.1819999999999986</v>
      </c>
      <c r="E240" s="2">
        <f t="shared" si="24"/>
        <v>8.5310000000000006</v>
      </c>
      <c r="F240" s="2">
        <f t="shared" si="25"/>
        <v>9.1264999999999983</v>
      </c>
      <c r="G240" s="2">
        <f t="shared" si="19"/>
        <v>8.9667999999999974</v>
      </c>
      <c r="H240" s="2">
        <f t="shared" si="23"/>
        <v>6.3159999999999989</v>
      </c>
      <c r="I240" s="2">
        <f t="array" ref="I240">SUMPRODUCT(B224:B243, (ROW(B224:B243)-ROW(B224)+1)) / (20*21/2)</f>
        <v>8.4530000000000012</v>
      </c>
      <c r="J240" s="2">
        <f t="shared" si="26"/>
        <v>8.850276811274604</v>
      </c>
      <c r="K240" s="2">
        <f t="shared" si="20"/>
        <v>8.673177112609789</v>
      </c>
    </row>
    <row r="241" spans="1:11" ht="13.5" x14ac:dyDescent="0.25">
      <c r="A241" s="3">
        <f>TITRES_STAT!B244</f>
        <v>42657</v>
      </c>
      <c r="B241" s="5">
        <f>TITRES_STAT!D244</f>
        <v>7.85</v>
      </c>
      <c r="C241" s="2">
        <f t="shared" si="21"/>
        <v>-0.24000000000000021</v>
      </c>
      <c r="D241" s="2">
        <f t="shared" si="22"/>
        <v>8.088000000000001</v>
      </c>
      <c r="E241" s="2">
        <f t="shared" si="24"/>
        <v>8.4009999999999998</v>
      </c>
      <c r="F241" s="2">
        <f t="shared" si="25"/>
        <v>9.0389999999999997</v>
      </c>
      <c r="G241" s="2">
        <f t="shared" si="19"/>
        <v>8.9687999999999981</v>
      </c>
      <c r="H241" s="2">
        <f t="shared" si="23"/>
        <v>6.3271999999999995</v>
      </c>
      <c r="I241" s="2">
        <f t="array" ref="I241">SUMPRODUCT(B225:B244, (ROW(B225:B244)-ROW(B225)+1)) / (20*21/2)</f>
        <v>8.3565238095238108</v>
      </c>
      <c r="J241" s="2">
        <f t="shared" si="26"/>
        <v>8.7550123530579747</v>
      </c>
      <c r="K241" s="2">
        <f t="shared" si="20"/>
        <v>8.6408956572133278</v>
      </c>
    </row>
    <row r="242" spans="1:11" ht="13.5" x14ac:dyDescent="0.25">
      <c r="A242" s="3">
        <f>TITRES_STAT!B245</f>
        <v>42660</v>
      </c>
      <c r="B242" s="5">
        <f>TITRES_STAT!D245</f>
        <v>7.85</v>
      </c>
      <c r="C242" s="2">
        <f t="shared" si="21"/>
        <v>0</v>
      </c>
      <c r="D242" s="2">
        <f t="shared" si="22"/>
        <v>7.9939999999999998</v>
      </c>
      <c r="E242" s="2">
        <f t="shared" si="24"/>
        <v>8.2539999999999996</v>
      </c>
      <c r="F242" s="2">
        <f t="shared" si="25"/>
        <v>8.9589999999999996</v>
      </c>
      <c r="G242" s="2">
        <f t="shared" ref="G242:G305" si="27">AVERAGE(B193:B242)</f>
        <v>8.9775999999999989</v>
      </c>
      <c r="H242" s="2">
        <f t="shared" si="23"/>
        <v>6.3383999999999965</v>
      </c>
      <c r="I242" s="2">
        <f t="array" ref="I242">SUMPRODUCT(B226:B245, (ROW(B226:B245)-ROW(B226)+1)) / (20*21/2)</f>
        <v>8.274047619047618</v>
      </c>
      <c r="J242" s="2">
        <f t="shared" si="26"/>
        <v>8.6688207003857869</v>
      </c>
      <c r="K242" s="2">
        <f t="shared" si="20"/>
        <v>8.6098801412441794</v>
      </c>
    </row>
    <row r="243" spans="1:11" ht="13.5" x14ac:dyDescent="0.25">
      <c r="A243" s="3">
        <f>TITRES_STAT!B246</f>
        <v>42661</v>
      </c>
      <c r="B243" s="5">
        <f>TITRES_STAT!D246</f>
        <v>7.85</v>
      </c>
      <c r="C243" s="2">
        <f t="shared" si="21"/>
        <v>0</v>
      </c>
      <c r="D243" s="2">
        <f t="shared" si="22"/>
        <v>7.9460000000000006</v>
      </c>
      <c r="E243" s="2">
        <f t="shared" si="24"/>
        <v>8.1339999999999986</v>
      </c>
      <c r="F243" s="2">
        <f t="shared" si="25"/>
        <v>8.8629999999999995</v>
      </c>
      <c r="G243" s="2">
        <f t="shared" si="27"/>
        <v>8.9867999999999988</v>
      </c>
      <c r="H243" s="2">
        <f t="shared" si="23"/>
        <v>6.349599999999997</v>
      </c>
      <c r="I243" s="2">
        <f t="array" ref="I243">SUMPRODUCT(B227:B246, (ROW(B227:B246)-ROW(B227)+1)) / (20*21/2)</f>
        <v>8.2100952380952368</v>
      </c>
      <c r="J243" s="2">
        <f t="shared" si="26"/>
        <v>8.5908377765395212</v>
      </c>
      <c r="K243" s="2">
        <f t="shared" ref="K243:K306" si="28">$K$4*B243+(1-$K$4)*K242</f>
        <v>8.5800809200189185</v>
      </c>
    </row>
    <row r="244" spans="1:11" ht="13.5" x14ac:dyDescent="0.25">
      <c r="A244" s="3">
        <f>TITRES_STAT!B247</f>
        <v>42662</v>
      </c>
      <c r="B244" s="5">
        <f>TITRES_STAT!D247</f>
        <v>7.85</v>
      </c>
      <c r="C244" s="2">
        <f t="shared" si="21"/>
        <v>0</v>
      </c>
      <c r="D244" s="2">
        <f t="shared" si="22"/>
        <v>7.8980000000000006</v>
      </c>
      <c r="E244" s="2">
        <f t="shared" si="24"/>
        <v>8.0629999999999988</v>
      </c>
      <c r="F244" s="2">
        <f t="shared" si="25"/>
        <v>8.7659999999999982</v>
      </c>
      <c r="G244" s="2">
        <f t="shared" si="27"/>
        <v>8.9957999999999991</v>
      </c>
      <c r="H244" s="2">
        <f t="shared" si="23"/>
        <v>6.3599999999999959</v>
      </c>
      <c r="I244" s="2">
        <f t="array" ref="I244">SUMPRODUCT(B228:B247, (ROW(B228:B247)-ROW(B228)+1)) / (20*21/2)</f>
        <v>8.1775238095238088</v>
      </c>
      <c r="J244" s="2">
        <f t="shared" si="26"/>
        <v>8.5202817978214718</v>
      </c>
      <c r="K244" s="2">
        <f t="shared" si="28"/>
        <v>8.551450295704452</v>
      </c>
    </row>
    <row r="245" spans="1:11" ht="13.5" x14ac:dyDescent="0.25">
      <c r="A245" s="3">
        <f>TITRES_STAT!B248</f>
        <v>42663</v>
      </c>
      <c r="B245" s="5">
        <f>TITRES_STAT!D248</f>
        <v>7.9</v>
      </c>
      <c r="C245" s="2">
        <f t="shared" si="21"/>
        <v>5.0000000000000711E-2</v>
      </c>
      <c r="D245" s="2">
        <f t="shared" si="22"/>
        <v>7.8599999999999994</v>
      </c>
      <c r="E245" s="2">
        <f t="shared" si="24"/>
        <v>8.020999999999999</v>
      </c>
      <c r="F245" s="2">
        <f t="shared" si="25"/>
        <v>8.6714999999999982</v>
      </c>
      <c r="G245" s="2">
        <f t="shared" si="27"/>
        <v>9.0014000000000003</v>
      </c>
      <c r="H245" s="2">
        <f t="shared" si="23"/>
        <v>6.3706499999999959</v>
      </c>
      <c r="I245" s="2">
        <f t="array" ref="I245">SUMPRODUCT(B229:B248, (ROW(B229:B248)-ROW(B229)+1)) / (20*21/2)</f>
        <v>8.1808571428571426</v>
      </c>
      <c r="J245" s="2">
        <f t="shared" si="26"/>
        <v>8.4612073408860944</v>
      </c>
      <c r="K245" s="2">
        <f t="shared" si="28"/>
        <v>8.5259032252846705</v>
      </c>
    </row>
    <row r="246" spans="1:11" ht="13.5" x14ac:dyDescent="0.25">
      <c r="A246" s="3">
        <f>TITRES_STAT!B249</f>
        <v>42664</v>
      </c>
      <c r="B246" s="5">
        <f>TITRES_STAT!D249</f>
        <v>8</v>
      </c>
      <c r="C246" s="2">
        <f t="shared" si="21"/>
        <v>9.9999999999999645E-2</v>
      </c>
      <c r="D246" s="2">
        <f t="shared" si="22"/>
        <v>7.8899999999999988</v>
      </c>
      <c r="E246" s="2">
        <f t="shared" si="24"/>
        <v>7.9890000000000017</v>
      </c>
      <c r="F246" s="2">
        <f t="shared" si="25"/>
        <v>8.581999999999999</v>
      </c>
      <c r="G246" s="2">
        <f t="shared" si="27"/>
        <v>9.0061999999999998</v>
      </c>
      <c r="H246" s="2">
        <f t="shared" si="23"/>
        <v>6.3826499999999964</v>
      </c>
      <c r="I246" s="2">
        <f t="array" ref="I246">SUMPRODUCT(B230:B249, (ROW(B230:B249)-ROW(B230)+1)) / (20*21/2)</f>
        <v>8.1901904761904749</v>
      </c>
      <c r="J246" s="2">
        <f t="shared" si="26"/>
        <v>8.417282832230276</v>
      </c>
      <c r="K246" s="2">
        <f t="shared" si="28"/>
        <v>8.5052795693911545</v>
      </c>
    </row>
    <row r="247" spans="1:11" ht="13.5" x14ac:dyDescent="0.25">
      <c r="A247" s="3">
        <f>TITRES_STAT!B250</f>
        <v>42667</v>
      </c>
      <c r="B247" s="5">
        <f>TITRES_STAT!D250</f>
        <v>8.24</v>
      </c>
      <c r="C247" s="2">
        <f t="shared" si="21"/>
        <v>0.24000000000000021</v>
      </c>
      <c r="D247" s="2">
        <f t="shared" si="22"/>
        <v>7.9680000000000009</v>
      </c>
      <c r="E247" s="2">
        <f t="shared" si="24"/>
        <v>7.980999999999999</v>
      </c>
      <c r="F247" s="2">
        <f t="shared" si="25"/>
        <v>8.504999999999999</v>
      </c>
      <c r="G247" s="2">
        <f t="shared" si="27"/>
        <v>9.0143999999999984</v>
      </c>
      <c r="H247" s="2">
        <f t="shared" si="23"/>
        <v>6.3960999999999952</v>
      </c>
      <c r="I247" s="2">
        <f t="array" ref="I247">SUMPRODUCT(B231:B250, (ROW(B231:B250)-ROW(B231)+1)) / (20*21/2)</f>
        <v>8.2058571428571412</v>
      </c>
      <c r="J247" s="2">
        <f t="shared" si="26"/>
        <v>8.4003987529702489</v>
      </c>
      <c r="K247" s="2">
        <f t="shared" si="28"/>
        <v>8.4948764490228736</v>
      </c>
    </row>
    <row r="248" spans="1:11" ht="13.5" x14ac:dyDescent="0.25">
      <c r="A248" s="3">
        <f>TITRES_STAT!B251</f>
        <v>42668</v>
      </c>
      <c r="B248" s="5">
        <f>TITRES_STAT!D251</f>
        <v>8.5399999999999991</v>
      </c>
      <c r="C248" s="2">
        <f t="shared" si="21"/>
        <v>0.29999999999999893</v>
      </c>
      <c r="D248" s="2">
        <f t="shared" si="22"/>
        <v>8.1059999999999999</v>
      </c>
      <c r="E248" s="2">
        <f t="shared" si="24"/>
        <v>8.0259999999999998</v>
      </c>
      <c r="F248" s="2">
        <f t="shared" si="25"/>
        <v>8.4420000000000002</v>
      </c>
      <c r="G248" s="2">
        <f t="shared" si="27"/>
        <v>9.0283999999999995</v>
      </c>
      <c r="H248" s="2">
        <f t="shared" si="23"/>
        <v>6.4122499999999958</v>
      </c>
      <c r="I248" s="2">
        <f t="array" ref="I248">SUMPRODUCT(B232:B251, (ROW(B232:B251)-ROW(B232)+1)) / (20*21/2)</f>
        <v>8.2264761904761894</v>
      </c>
      <c r="J248" s="2">
        <f t="shared" si="26"/>
        <v>8.4136941098302245</v>
      </c>
      <c r="K248" s="2">
        <f t="shared" si="28"/>
        <v>8.4966460000415847</v>
      </c>
    </row>
    <row r="249" spans="1:11" ht="13.5" x14ac:dyDescent="0.25">
      <c r="A249" s="3">
        <f>TITRES_STAT!B252</f>
        <v>42669</v>
      </c>
      <c r="B249" s="5">
        <f>TITRES_STAT!D252</f>
        <v>8.5399999999999991</v>
      </c>
      <c r="C249" s="2">
        <f t="shared" si="21"/>
        <v>0</v>
      </c>
      <c r="D249" s="2">
        <f t="shared" si="22"/>
        <v>8.2439999999999998</v>
      </c>
      <c r="E249" s="2">
        <f t="shared" si="24"/>
        <v>8.0710000000000015</v>
      </c>
      <c r="F249" s="2">
        <f t="shared" si="25"/>
        <v>8.3754999999999988</v>
      </c>
      <c r="G249" s="2">
        <f t="shared" si="27"/>
        <v>9.0379999999999985</v>
      </c>
      <c r="H249" s="2">
        <f t="shared" si="23"/>
        <v>6.4298999999999946</v>
      </c>
      <c r="I249" s="2">
        <f t="array" ref="I249">SUMPRODUCT(B233:B252, (ROW(B233:B252)-ROW(B233)+1)) / (20*21/2)</f>
        <v>8.25</v>
      </c>
      <c r="J249" s="2">
        <f t="shared" si="26"/>
        <v>8.4257232422273454</v>
      </c>
      <c r="K249" s="2">
        <f t="shared" si="28"/>
        <v>8.4983461569026986</v>
      </c>
    </row>
    <row r="250" spans="1:11" ht="13.5" x14ac:dyDescent="0.25">
      <c r="A250" s="3">
        <f>TITRES_STAT!B253</f>
        <v>42670</v>
      </c>
      <c r="B250" s="5">
        <f>TITRES_STAT!D253</f>
        <v>8.5399999999999991</v>
      </c>
      <c r="C250" s="2">
        <f t="shared" si="21"/>
        <v>0</v>
      </c>
      <c r="D250" s="2">
        <f t="shared" si="22"/>
        <v>8.3719999999999999</v>
      </c>
      <c r="E250" s="2">
        <f t="shared" si="24"/>
        <v>8.1159999999999997</v>
      </c>
      <c r="F250" s="2">
        <f t="shared" si="25"/>
        <v>8.3234999999999992</v>
      </c>
      <c r="G250" s="2">
        <f t="shared" si="27"/>
        <v>9.0475999999999992</v>
      </c>
      <c r="H250" s="2">
        <f t="shared" si="23"/>
        <v>6.4482999999999944</v>
      </c>
      <c r="I250" s="2">
        <f t="array" ref="I250">SUMPRODUCT(B234:B253, (ROW(B234:B253)-ROW(B234)+1)) / (20*21/2)</f>
        <v>8.2410476190476203</v>
      </c>
      <c r="J250" s="2">
        <f t="shared" si="26"/>
        <v>8.4366067429675979</v>
      </c>
      <c r="K250" s="2">
        <f t="shared" si="28"/>
        <v>8.49997964094573</v>
      </c>
    </row>
    <row r="251" spans="1:11" ht="13.5" x14ac:dyDescent="0.25">
      <c r="A251" s="3">
        <f>TITRES_STAT!B254</f>
        <v>42671</v>
      </c>
      <c r="B251" s="5">
        <f>TITRES_STAT!D254</f>
        <v>8.5399999999999991</v>
      </c>
      <c r="C251" s="2">
        <f t="shared" si="21"/>
        <v>0</v>
      </c>
      <c r="D251" s="2">
        <f t="shared" si="22"/>
        <v>8.48</v>
      </c>
      <c r="E251" s="2">
        <f t="shared" si="24"/>
        <v>8.1849999999999987</v>
      </c>
      <c r="F251" s="2">
        <f t="shared" si="25"/>
        <v>8.2929999999999975</v>
      </c>
      <c r="G251" s="2">
        <f t="shared" si="27"/>
        <v>9.0564</v>
      </c>
      <c r="H251" s="2">
        <f t="shared" si="23"/>
        <v>6.4673999999999934</v>
      </c>
      <c r="I251" s="2">
        <f t="array" ref="I251">SUMPRODUCT(B235:B254, (ROW(B235:B254)-ROW(B235)+1)) / (20*21/2)</f>
        <v>8.2363333333333326</v>
      </c>
      <c r="J251" s="2">
        <f t="shared" si="26"/>
        <v>8.4464537198278258</v>
      </c>
      <c r="K251" s="2">
        <f t="shared" si="28"/>
        <v>8.5015490667909948</v>
      </c>
    </row>
    <row r="252" spans="1:11" ht="13.5" x14ac:dyDescent="0.25">
      <c r="A252" s="3">
        <f>TITRES_STAT!B255</f>
        <v>42674</v>
      </c>
      <c r="B252" s="5">
        <f>TITRES_STAT!D255</f>
        <v>8.5399999999999991</v>
      </c>
      <c r="C252" s="2">
        <f t="shared" si="21"/>
        <v>0</v>
      </c>
      <c r="D252" s="2">
        <f t="shared" si="22"/>
        <v>8.5399999999999991</v>
      </c>
      <c r="E252" s="2">
        <f t="shared" si="24"/>
        <v>8.2539999999999996</v>
      </c>
      <c r="F252" s="2">
        <f t="shared" si="25"/>
        <v>8.2539999999999978</v>
      </c>
      <c r="G252" s="2">
        <f t="shared" si="27"/>
        <v>9.0611999999999995</v>
      </c>
      <c r="H252" s="2">
        <f t="shared" si="23"/>
        <v>6.4875499999999935</v>
      </c>
      <c r="I252" s="2">
        <f t="array" ref="I252">SUMPRODUCT(B236:B255, (ROW(B236:B255)-ROW(B236)+1)) / (20*21/2)</f>
        <v>8.2335238095238079</v>
      </c>
      <c r="J252" s="2">
        <f t="shared" si="26"/>
        <v>8.4553628893680326</v>
      </c>
      <c r="K252" s="2">
        <f t="shared" si="28"/>
        <v>8.5030569465246799</v>
      </c>
    </row>
    <row r="253" spans="1:11" ht="13.5" x14ac:dyDescent="0.25">
      <c r="A253" s="3">
        <f>TITRES_STAT!B256</f>
        <v>42675</v>
      </c>
      <c r="B253" s="5">
        <f>TITRES_STAT!D256</f>
        <v>8.16</v>
      </c>
      <c r="C253" s="2">
        <f t="shared" si="21"/>
        <v>-0.37999999999999901</v>
      </c>
      <c r="D253" s="2">
        <f t="shared" si="22"/>
        <v>8.4639999999999986</v>
      </c>
      <c r="E253" s="2">
        <f t="shared" si="24"/>
        <v>8.2850000000000001</v>
      </c>
      <c r="F253" s="2">
        <f t="shared" si="25"/>
        <v>8.2094999999999967</v>
      </c>
      <c r="G253" s="2">
        <f t="shared" si="27"/>
        <v>9.0554000000000006</v>
      </c>
      <c r="H253" s="2">
        <f t="shared" si="23"/>
        <v>6.5057999999999936</v>
      </c>
      <c r="I253" s="2">
        <f t="array" ref="I253">SUMPRODUCT(B237:B256, (ROW(B237:B256)-ROW(B237)+1)) / (20*21/2)</f>
        <v>8.2314761904761902</v>
      </c>
      <c r="J253" s="2">
        <f t="shared" si="26"/>
        <v>8.4272330903806001</v>
      </c>
      <c r="K253" s="2">
        <f t="shared" si="28"/>
        <v>8.4896037329354765</v>
      </c>
    </row>
    <row r="254" spans="1:11" ht="13.5" x14ac:dyDescent="0.25">
      <c r="A254" s="3">
        <f>TITRES_STAT!B257</f>
        <v>42676</v>
      </c>
      <c r="B254" s="5">
        <f>TITRES_STAT!D257</f>
        <v>8.16</v>
      </c>
      <c r="C254" s="2">
        <f t="shared" si="21"/>
        <v>0</v>
      </c>
      <c r="D254" s="2">
        <f t="shared" si="22"/>
        <v>8.3879999999999999</v>
      </c>
      <c r="E254" s="2">
        <f t="shared" si="24"/>
        <v>8.3159999999999989</v>
      </c>
      <c r="F254" s="2">
        <f t="shared" si="25"/>
        <v>8.1894999999999989</v>
      </c>
      <c r="G254" s="2">
        <f t="shared" si="27"/>
        <v>9.0396000000000019</v>
      </c>
      <c r="H254" s="2">
        <f t="shared" si="23"/>
        <v>6.5240499999999955</v>
      </c>
      <c r="I254" s="2">
        <f t="array" ref="I254">SUMPRODUCT(B238:B257, (ROW(B238:B257)-ROW(B238)+1)) / (20*21/2)</f>
        <v>8.2301904761904758</v>
      </c>
      <c r="J254" s="2">
        <f t="shared" si="26"/>
        <v>8.4017823198681612</v>
      </c>
      <c r="K254" s="2">
        <f t="shared" si="28"/>
        <v>8.4766780963497723</v>
      </c>
    </row>
    <row r="255" spans="1:11" ht="13.5" x14ac:dyDescent="0.25">
      <c r="A255" s="3">
        <f>TITRES_STAT!B258</f>
        <v>42677</v>
      </c>
      <c r="B255" s="5">
        <f>TITRES_STAT!D258</f>
        <v>8.16</v>
      </c>
      <c r="C255" s="2">
        <f t="shared" si="21"/>
        <v>0</v>
      </c>
      <c r="D255" s="2">
        <f t="shared" si="22"/>
        <v>8.3120000000000012</v>
      </c>
      <c r="E255" s="2">
        <f t="shared" si="24"/>
        <v>8.3419999999999987</v>
      </c>
      <c r="F255" s="2">
        <f t="shared" si="25"/>
        <v>8.1814999999999962</v>
      </c>
      <c r="G255" s="2">
        <f t="shared" si="27"/>
        <v>9.0238000000000032</v>
      </c>
      <c r="H255" s="2">
        <f t="shared" si="23"/>
        <v>6.5412999999999952</v>
      </c>
      <c r="I255" s="2">
        <f t="array" ref="I255">SUMPRODUCT(B239:B258, (ROW(B239:B258)-ROW(B239)+1)) / (20*21/2)</f>
        <v>8.2296666666666649</v>
      </c>
      <c r="J255" s="2">
        <f t="shared" si="26"/>
        <v>8.37875543226167</v>
      </c>
      <c r="K255" s="2">
        <f t="shared" si="28"/>
        <v>8.4642593474733108</v>
      </c>
    </row>
    <row r="256" spans="1:11" ht="13.5" x14ac:dyDescent="0.25">
      <c r="A256" s="3">
        <f>TITRES_STAT!B259</f>
        <v>42678</v>
      </c>
      <c r="B256" s="5">
        <f>TITRES_STAT!D259</f>
        <v>8.16</v>
      </c>
      <c r="C256" s="2">
        <f t="shared" si="21"/>
        <v>0</v>
      </c>
      <c r="D256" s="2">
        <f t="shared" si="22"/>
        <v>8.2359999999999989</v>
      </c>
      <c r="E256" s="2">
        <f t="shared" si="24"/>
        <v>8.3579999999999988</v>
      </c>
      <c r="F256" s="2">
        <f t="shared" si="25"/>
        <v>8.1734999999999989</v>
      </c>
      <c r="G256" s="2">
        <f t="shared" si="27"/>
        <v>9.0028000000000041</v>
      </c>
      <c r="H256" s="2">
        <f t="shared" si="23"/>
        <v>6.5578499999999966</v>
      </c>
      <c r="I256" s="2">
        <f t="array" ref="I256">SUMPRODUCT(B240:B259, (ROW(B240:B259)-ROW(B240)+1)) / (20*21/2)</f>
        <v>8.2754761904761907</v>
      </c>
      <c r="J256" s="2">
        <f t="shared" si="26"/>
        <v>8.357921581570082</v>
      </c>
      <c r="K256" s="2">
        <f t="shared" si="28"/>
        <v>8.4523276083567112</v>
      </c>
    </row>
    <row r="257" spans="1:11" ht="13.5" x14ac:dyDescent="0.25">
      <c r="A257" s="3">
        <f>TITRES_STAT!B260</f>
        <v>42681</v>
      </c>
      <c r="B257" s="5">
        <f>TITRES_STAT!D260</f>
        <v>8.16</v>
      </c>
      <c r="C257" s="2">
        <f t="shared" si="21"/>
        <v>0</v>
      </c>
      <c r="D257" s="2">
        <f t="shared" si="22"/>
        <v>8.16</v>
      </c>
      <c r="E257" s="2">
        <f t="shared" si="24"/>
        <v>8.3499999999999979</v>
      </c>
      <c r="F257" s="2">
        <f t="shared" si="25"/>
        <v>8.165499999999998</v>
      </c>
      <c r="G257" s="2">
        <f t="shared" si="27"/>
        <v>8.9764000000000053</v>
      </c>
      <c r="H257" s="2">
        <f t="shared" si="23"/>
        <v>6.5743999999999962</v>
      </c>
      <c r="I257" s="2">
        <f t="array" ref="I257">SUMPRODUCT(B241:B260, (ROW(B241:B260)-ROW(B241)+1)) / (20*21/2)</f>
        <v>8.2948095238095227</v>
      </c>
      <c r="J257" s="2">
        <f t="shared" si="26"/>
        <v>8.3390719071348354</v>
      </c>
      <c r="K257" s="2">
        <f t="shared" si="28"/>
        <v>8.4408637805780167</v>
      </c>
    </row>
    <row r="258" spans="1:11" ht="13.5" x14ac:dyDescent="0.25">
      <c r="A258" s="3">
        <f>TITRES_STAT!B261</f>
        <v>42682</v>
      </c>
      <c r="B258" s="5">
        <f>TITRES_STAT!D261</f>
        <v>8.16</v>
      </c>
      <c r="C258" s="2">
        <f t="shared" si="21"/>
        <v>0</v>
      </c>
      <c r="D258" s="2">
        <f t="shared" si="22"/>
        <v>8.16</v>
      </c>
      <c r="E258" s="2">
        <f t="shared" si="24"/>
        <v>8.3119999999999976</v>
      </c>
      <c r="F258" s="2">
        <f t="shared" si="25"/>
        <v>8.1689999999999969</v>
      </c>
      <c r="G258" s="2">
        <f t="shared" si="27"/>
        <v>8.945600000000006</v>
      </c>
      <c r="H258" s="2">
        <f t="shared" si="23"/>
        <v>6.5902499999999966</v>
      </c>
      <c r="I258" s="2">
        <f t="array" ref="I258">SUMPRODUCT(B242:B261, (ROW(B242:B261)-ROW(B242)+1)) / (20*21/2)</f>
        <v>8.3126666666666669</v>
      </c>
      <c r="J258" s="2">
        <f t="shared" si="26"/>
        <v>8.3220174397886613</v>
      </c>
      <c r="K258" s="2">
        <f t="shared" si="28"/>
        <v>8.4298495146729966</v>
      </c>
    </row>
    <row r="259" spans="1:11" ht="13.5" x14ac:dyDescent="0.25">
      <c r="A259" s="3">
        <f>TITRES_STAT!B262</f>
        <v>42683</v>
      </c>
      <c r="B259" s="5">
        <f>TITRES_STAT!D262</f>
        <v>8.65</v>
      </c>
      <c r="C259" s="2">
        <f t="shared" si="21"/>
        <v>0.49000000000000021</v>
      </c>
      <c r="D259" s="2">
        <f t="shared" si="22"/>
        <v>8.2579999999999991</v>
      </c>
      <c r="E259" s="2">
        <f t="shared" si="24"/>
        <v>8.3229999999999986</v>
      </c>
      <c r="F259" s="2">
        <f t="shared" si="25"/>
        <v>8.1969999999999992</v>
      </c>
      <c r="G259" s="2">
        <f t="shared" si="27"/>
        <v>8.9246000000000052</v>
      </c>
      <c r="H259" s="2">
        <f t="shared" si="23"/>
        <v>6.6092499999999976</v>
      </c>
      <c r="I259" s="2">
        <f t="array" ref="I259">SUMPRODUCT(B243:B262, (ROW(B243:B262)-ROW(B243)+1)) / (20*21/2)</f>
        <v>8.3279047619047617</v>
      </c>
      <c r="J259" s="2">
        <f t="shared" si="26"/>
        <v>8.3532538740945039</v>
      </c>
      <c r="K259" s="2">
        <f t="shared" si="28"/>
        <v>8.438482867038763</v>
      </c>
    </row>
    <row r="260" spans="1:11" ht="13.5" x14ac:dyDescent="0.25">
      <c r="A260" s="3">
        <f>TITRES_STAT!B263</f>
        <v>42684</v>
      </c>
      <c r="B260" s="5">
        <f>TITRES_STAT!D263</f>
        <v>8.4</v>
      </c>
      <c r="C260" s="2">
        <f t="shared" ref="C260:C323" si="29">B260-B259</f>
        <v>-0.25</v>
      </c>
      <c r="D260" s="2">
        <f t="shared" si="22"/>
        <v>8.3060000000000009</v>
      </c>
      <c r="E260" s="2">
        <f t="shared" si="24"/>
        <v>8.3090000000000011</v>
      </c>
      <c r="F260" s="2">
        <f t="shared" si="25"/>
        <v>8.2124999999999986</v>
      </c>
      <c r="G260" s="2">
        <f t="shared" si="27"/>
        <v>8.8950000000000049</v>
      </c>
      <c r="H260" s="2">
        <f t="shared" si="23"/>
        <v>6.626999999999998</v>
      </c>
      <c r="I260" s="2">
        <f t="array" ref="I260">SUMPRODUCT(B244:B263, (ROW(B244:B263)-ROW(B244)+1)) / (20*21/2)</f>
        <v>8.340523809523809</v>
      </c>
      <c r="J260" s="2">
        <f t="shared" si="26"/>
        <v>8.3577058860855047</v>
      </c>
      <c r="K260" s="2">
        <f t="shared" si="28"/>
        <v>8.4369737349980287</v>
      </c>
    </row>
    <row r="261" spans="1:11" ht="13.5" x14ac:dyDescent="0.25">
      <c r="A261" s="3">
        <f>TITRES_STAT!B264</f>
        <v>42685</v>
      </c>
      <c r="B261" s="5">
        <f>TITRES_STAT!D264</f>
        <v>8.4</v>
      </c>
      <c r="C261" s="2">
        <f t="shared" si="29"/>
        <v>0</v>
      </c>
      <c r="D261" s="2">
        <f t="shared" si="22"/>
        <v>8.3539999999999992</v>
      </c>
      <c r="E261" s="2">
        <f t="shared" si="24"/>
        <v>8.2949999999999999</v>
      </c>
      <c r="F261" s="2">
        <f t="shared" si="25"/>
        <v>8.2399999999999984</v>
      </c>
      <c r="G261" s="2">
        <f t="shared" si="27"/>
        <v>8.8654000000000046</v>
      </c>
      <c r="H261" s="2">
        <f t="shared" si="23"/>
        <v>6.6449999999999987</v>
      </c>
      <c r="I261" s="2">
        <f t="array" ref="I261">SUMPRODUCT(B245:B264, (ROW(B245:B264)-ROW(B245)+1)) / (20*21/2)</f>
        <v>8.3695714285714278</v>
      </c>
      <c r="J261" s="2">
        <f t="shared" si="26"/>
        <v>8.3617338969345045</v>
      </c>
      <c r="K261" s="2">
        <f t="shared" si="28"/>
        <v>8.4355237846059499</v>
      </c>
    </row>
    <row r="262" spans="1:11" ht="13.5" x14ac:dyDescent="0.25">
      <c r="A262" s="3">
        <f>TITRES_STAT!B265</f>
        <v>42688</v>
      </c>
      <c r="B262" s="5">
        <f>TITRES_STAT!D265</f>
        <v>8.4</v>
      </c>
      <c r="C262" s="2">
        <f t="shared" si="29"/>
        <v>0</v>
      </c>
      <c r="D262" s="2">
        <f t="shared" ref="D262:D325" si="30">AVERAGE(B258:B262)</f>
        <v>8.4019999999999992</v>
      </c>
      <c r="E262" s="2">
        <f t="shared" si="24"/>
        <v>8.2810000000000006</v>
      </c>
      <c r="F262" s="2">
        <f t="shared" si="25"/>
        <v>8.2675000000000001</v>
      </c>
      <c r="G262" s="2">
        <f t="shared" si="27"/>
        <v>8.8358000000000043</v>
      </c>
      <c r="H262" s="2">
        <f t="shared" si="23"/>
        <v>6.6637000000000004</v>
      </c>
      <c r="I262" s="2">
        <f t="array" ref="I262">SUMPRODUCT(B246:B265, (ROW(B246:B265)-ROW(B246)+1)) / (20*21/2)</f>
        <v>8.3950476190476184</v>
      </c>
      <c r="J262" s="2">
        <f t="shared" si="26"/>
        <v>8.3653782877026472</v>
      </c>
      <c r="K262" s="2">
        <f t="shared" si="28"/>
        <v>8.4341306950135611</v>
      </c>
    </row>
    <row r="263" spans="1:11" ht="13.5" x14ac:dyDescent="0.25">
      <c r="A263" s="3">
        <f>TITRES_STAT!B266</f>
        <v>42689</v>
      </c>
      <c r="B263" s="5">
        <f>TITRES_STAT!D266</f>
        <v>8.4</v>
      </c>
      <c r="C263" s="2">
        <f t="shared" si="29"/>
        <v>0</v>
      </c>
      <c r="D263" s="2">
        <f t="shared" si="30"/>
        <v>8.4499999999999993</v>
      </c>
      <c r="E263" s="2">
        <f t="shared" si="24"/>
        <v>8.3050000000000015</v>
      </c>
      <c r="F263" s="2">
        <f t="shared" si="25"/>
        <v>8.2949999999999999</v>
      </c>
      <c r="G263" s="2">
        <f t="shared" si="27"/>
        <v>8.8150000000000048</v>
      </c>
      <c r="H263" s="2">
        <f t="shared" si="23"/>
        <v>6.6824000000000003</v>
      </c>
      <c r="I263" s="2">
        <f t="array" ref="I263">SUMPRODUCT(B247:B266, (ROW(B247:B266)-ROW(B247)+1)) / (20*21/2)</f>
        <v>8.42195238095238</v>
      </c>
      <c r="J263" s="2">
        <f t="shared" si="26"/>
        <v>8.3686755936357287</v>
      </c>
      <c r="K263" s="2">
        <f t="shared" si="28"/>
        <v>8.4327922363855787</v>
      </c>
    </row>
    <row r="264" spans="1:11" ht="13.5" x14ac:dyDescent="0.25">
      <c r="A264" s="3">
        <f>TITRES_STAT!B267</f>
        <v>42690</v>
      </c>
      <c r="B264" s="5">
        <f>TITRES_STAT!D267</f>
        <v>8.6</v>
      </c>
      <c r="C264" s="2">
        <f t="shared" si="29"/>
        <v>0.19999999999999929</v>
      </c>
      <c r="D264" s="2">
        <f t="shared" si="30"/>
        <v>8.4400000000000013</v>
      </c>
      <c r="E264" s="2">
        <f t="shared" si="24"/>
        <v>8.3490000000000002</v>
      </c>
      <c r="F264" s="2">
        <f t="shared" si="25"/>
        <v>8.3324999999999996</v>
      </c>
      <c r="G264" s="2">
        <f t="shared" si="27"/>
        <v>8.7898000000000049</v>
      </c>
      <c r="H264" s="2">
        <f t="shared" si="23"/>
        <v>6.7021000000000006</v>
      </c>
      <c r="I264" s="2">
        <f t="array" ref="I264">SUMPRODUCT(B248:B267, (ROW(B248:B267)-ROW(B248)+1)) / (20*21/2)</f>
        <v>8.42195238095238</v>
      </c>
      <c r="J264" s="2">
        <f t="shared" si="26"/>
        <v>8.3907064894799444</v>
      </c>
      <c r="K264" s="2">
        <f t="shared" si="28"/>
        <v>8.4393494035861458</v>
      </c>
    </row>
    <row r="265" spans="1:11" ht="13.5" x14ac:dyDescent="0.25">
      <c r="A265" s="3">
        <f>TITRES_STAT!B268</f>
        <v>42691</v>
      </c>
      <c r="B265" s="5">
        <f>TITRES_STAT!D268</f>
        <v>8.6</v>
      </c>
      <c r="C265" s="2">
        <f t="shared" si="29"/>
        <v>0</v>
      </c>
      <c r="D265" s="2">
        <f t="shared" si="30"/>
        <v>8.48</v>
      </c>
      <c r="E265" s="2">
        <f t="shared" si="24"/>
        <v>8.3929999999999989</v>
      </c>
      <c r="F265" s="2">
        <f t="shared" si="25"/>
        <v>8.3674999999999997</v>
      </c>
      <c r="G265" s="2">
        <f t="shared" si="27"/>
        <v>8.7640000000000029</v>
      </c>
      <c r="H265" s="2">
        <f t="shared" si="23"/>
        <v>6.7217999999999991</v>
      </c>
      <c r="I265" s="2">
        <f t="array" ref="I265">SUMPRODUCT(B249:B268, (ROW(B249:B268)-ROW(B249)+1)) / (20*21/2)</f>
        <v>8.4450000000000003</v>
      </c>
      <c r="J265" s="2">
        <f t="shared" si="26"/>
        <v>8.4106392047675698</v>
      </c>
      <c r="K265" s="2">
        <f t="shared" si="28"/>
        <v>8.445649426974926</v>
      </c>
    </row>
    <row r="266" spans="1:11" ht="13.5" x14ac:dyDescent="0.25">
      <c r="A266" s="3">
        <f>TITRES_STAT!B269</f>
        <v>42692</v>
      </c>
      <c r="B266" s="5">
        <f>TITRES_STAT!D269</f>
        <v>8.65</v>
      </c>
      <c r="C266" s="2">
        <f t="shared" si="29"/>
        <v>5.0000000000000711E-2</v>
      </c>
      <c r="D266" s="2">
        <f t="shared" si="30"/>
        <v>8.5299999999999994</v>
      </c>
      <c r="E266" s="2">
        <f t="shared" si="24"/>
        <v>8.4419999999999984</v>
      </c>
      <c r="F266" s="2">
        <f t="shared" si="25"/>
        <v>8.4</v>
      </c>
      <c r="G266" s="2">
        <f t="shared" si="27"/>
        <v>8.7390000000000025</v>
      </c>
      <c r="H266" s="2">
        <f t="shared" ref="H266:H329" si="31">AVERAGE(B67:B266)</f>
        <v>6.7417500000000006</v>
      </c>
      <c r="I266" s="2">
        <f t="array" ref="I266">SUMPRODUCT(B250:B269, (ROW(B250:B269)-ROW(B250)+1)) / (20*21/2)</f>
        <v>8.4675238095238097</v>
      </c>
      <c r="J266" s="2">
        <f t="shared" si="26"/>
        <v>8.4334354709801822</v>
      </c>
      <c r="K266" s="2">
        <f t="shared" si="28"/>
        <v>8.4536631749366951</v>
      </c>
    </row>
    <row r="267" spans="1:11" ht="13.5" x14ac:dyDescent="0.25">
      <c r="A267" s="3">
        <f>TITRES_STAT!B270</f>
        <v>42695</v>
      </c>
      <c r="B267" s="5">
        <f>TITRES_STAT!D270</f>
        <v>8.4</v>
      </c>
      <c r="C267" s="2">
        <f t="shared" si="29"/>
        <v>-0.25</v>
      </c>
      <c r="D267" s="2">
        <f t="shared" si="30"/>
        <v>8.5299999999999994</v>
      </c>
      <c r="E267" s="2">
        <f t="shared" si="24"/>
        <v>8.4660000000000011</v>
      </c>
      <c r="F267" s="2">
        <f t="shared" si="25"/>
        <v>8.4079999999999995</v>
      </c>
      <c r="G267" s="2">
        <f t="shared" si="27"/>
        <v>8.717800000000004</v>
      </c>
      <c r="H267" s="2">
        <f t="shared" si="31"/>
        <v>6.7614500000000008</v>
      </c>
      <c r="I267" s="2">
        <f t="array" ref="I267">SUMPRODUCT(B251:B270, (ROW(B251:B270)-ROW(B251)+1)) / (20*21/2)</f>
        <v>8.4895238095238099</v>
      </c>
      <c r="J267" s="2">
        <f t="shared" si="26"/>
        <v>8.4302511404106415</v>
      </c>
      <c r="K267" s="2">
        <f t="shared" si="28"/>
        <v>8.451558736703884</v>
      </c>
    </row>
    <row r="268" spans="1:11" ht="13.5" x14ac:dyDescent="0.25">
      <c r="A268" s="3">
        <f>TITRES_STAT!B271</f>
        <v>42696</v>
      </c>
      <c r="B268" s="5">
        <f>TITRES_STAT!D271</f>
        <v>8.65</v>
      </c>
      <c r="C268" s="2">
        <f t="shared" si="29"/>
        <v>0.25</v>
      </c>
      <c r="D268" s="2">
        <f t="shared" si="30"/>
        <v>8.58</v>
      </c>
      <c r="E268" s="2">
        <f t="shared" ref="E268:E331" si="32">AVERAGE(B259:B268)</f>
        <v>8.5150000000000023</v>
      </c>
      <c r="F268" s="2">
        <f t="shared" si="25"/>
        <v>8.4135000000000009</v>
      </c>
      <c r="G268" s="2">
        <f t="shared" si="27"/>
        <v>8.6932000000000009</v>
      </c>
      <c r="H268" s="2">
        <f t="shared" si="31"/>
        <v>6.7814000000000023</v>
      </c>
      <c r="I268" s="2">
        <f t="array" ref="I268">SUMPRODUCT(B252:B271, (ROW(B252:B271)-ROW(B252)+1)) / (20*21/2)</f>
        <v>8.4871904761904755</v>
      </c>
      <c r="J268" s="2">
        <f t="shared" si="26"/>
        <v>8.4511796032286757</v>
      </c>
      <c r="K268" s="2">
        <f t="shared" si="28"/>
        <v>8.4593407470292235</v>
      </c>
    </row>
    <row r="269" spans="1:11" ht="13.5" x14ac:dyDescent="0.25">
      <c r="A269" s="3">
        <f>TITRES_STAT!B272</f>
        <v>42697</v>
      </c>
      <c r="B269" s="5">
        <f>TITRES_STAT!D272</f>
        <v>8.65</v>
      </c>
      <c r="C269" s="2">
        <f t="shared" si="29"/>
        <v>0</v>
      </c>
      <c r="D269" s="2">
        <f t="shared" si="30"/>
        <v>8.59</v>
      </c>
      <c r="E269" s="2">
        <f t="shared" si="32"/>
        <v>8.5150000000000023</v>
      </c>
      <c r="F269" s="2">
        <f t="shared" si="25"/>
        <v>8.4190000000000005</v>
      </c>
      <c r="G269" s="2">
        <f t="shared" si="27"/>
        <v>8.6684000000000019</v>
      </c>
      <c r="H269" s="2">
        <f t="shared" si="31"/>
        <v>6.8016500000000031</v>
      </c>
      <c r="I269" s="2">
        <f t="array" ref="I269">SUMPRODUCT(B253:B272, (ROW(B253:B272)-ROW(B253)+1)) / (20*21/2)</f>
        <v>8.4645714285714266</v>
      </c>
      <c r="J269" s="2">
        <f t="shared" si="26"/>
        <v>8.4701148791116587</v>
      </c>
      <c r="K269" s="2">
        <f t="shared" si="28"/>
        <v>8.4668175804790593</v>
      </c>
    </row>
    <row r="270" spans="1:11" ht="13.5" x14ac:dyDescent="0.25">
      <c r="A270" s="3">
        <f>TITRES_STAT!B273</f>
        <v>42698</v>
      </c>
      <c r="B270" s="5">
        <f>TITRES_STAT!D273</f>
        <v>8.65</v>
      </c>
      <c r="C270" s="2">
        <f t="shared" si="29"/>
        <v>0</v>
      </c>
      <c r="D270" s="2">
        <f t="shared" si="30"/>
        <v>8.6</v>
      </c>
      <c r="E270" s="2">
        <f t="shared" si="32"/>
        <v>8.5400000000000027</v>
      </c>
      <c r="F270" s="2">
        <f t="shared" si="25"/>
        <v>8.4245000000000019</v>
      </c>
      <c r="G270" s="2">
        <f t="shared" si="27"/>
        <v>8.6435999999999993</v>
      </c>
      <c r="H270" s="2">
        <f t="shared" si="31"/>
        <v>6.8205000000000044</v>
      </c>
      <c r="I270" s="2">
        <f t="array" ref="I270">SUMPRODUCT(B254:B273, (ROW(B254:B273)-ROW(B254)+1)) / (20*21/2)</f>
        <v>8.4436666666666671</v>
      </c>
      <c r="J270" s="2">
        <f t="shared" si="26"/>
        <v>8.4872467953867385</v>
      </c>
      <c r="K270" s="2">
        <f t="shared" si="28"/>
        <v>8.4740012047739981</v>
      </c>
    </row>
    <row r="271" spans="1:11" ht="13.5" x14ac:dyDescent="0.25">
      <c r="A271" s="3">
        <f>TITRES_STAT!B274</f>
        <v>42699</v>
      </c>
      <c r="B271" s="5">
        <f>TITRES_STAT!D274</f>
        <v>8.4</v>
      </c>
      <c r="C271" s="2">
        <f t="shared" si="29"/>
        <v>-0.25</v>
      </c>
      <c r="D271" s="2">
        <f t="shared" si="30"/>
        <v>8.5500000000000007</v>
      </c>
      <c r="E271" s="2">
        <f t="shared" si="32"/>
        <v>8.5400000000000009</v>
      </c>
      <c r="F271" s="2">
        <f t="shared" si="25"/>
        <v>8.4175000000000004</v>
      </c>
      <c r="G271" s="2">
        <f t="shared" si="27"/>
        <v>8.6195999999999984</v>
      </c>
      <c r="H271" s="2">
        <f t="shared" si="31"/>
        <v>6.8375000000000048</v>
      </c>
      <c r="I271" s="2">
        <f t="array" ref="I271">SUMPRODUCT(B255:B274, (ROW(B255:B274)-ROW(B255)+1)) / (20*21/2)</f>
        <v>8.4226666666666663</v>
      </c>
      <c r="J271" s="2">
        <f t="shared" si="26"/>
        <v>8.4789375767784776</v>
      </c>
      <c r="K271" s="2">
        <f t="shared" si="28"/>
        <v>8.471099196743646</v>
      </c>
    </row>
    <row r="272" spans="1:11" ht="13.5" x14ac:dyDescent="0.25">
      <c r="A272" s="3">
        <f>TITRES_STAT!B275</f>
        <v>42702</v>
      </c>
      <c r="B272" s="5">
        <f>TITRES_STAT!D275</f>
        <v>8.18</v>
      </c>
      <c r="C272" s="2">
        <f t="shared" si="29"/>
        <v>-0.22000000000000064</v>
      </c>
      <c r="D272" s="2">
        <f t="shared" si="30"/>
        <v>8.5060000000000002</v>
      </c>
      <c r="E272" s="2">
        <f t="shared" si="32"/>
        <v>8.5180000000000007</v>
      </c>
      <c r="F272" s="2">
        <f t="shared" si="25"/>
        <v>8.3995000000000015</v>
      </c>
      <c r="G272" s="2">
        <f t="shared" si="27"/>
        <v>8.594199999999999</v>
      </c>
      <c r="H272" s="2">
        <f t="shared" si="31"/>
        <v>6.8526500000000041</v>
      </c>
      <c r="I272" s="2">
        <f t="array" ref="I272">SUMPRODUCT(B256:B275, (ROW(B256:B275)-ROW(B256)+1)) / (20*21/2)</f>
        <v>8.4015714285714296</v>
      </c>
      <c r="J272" s="2">
        <f t="shared" si="26"/>
        <v>8.4504673313710033</v>
      </c>
      <c r="K272" s="2">
        <f t="shared" si="28"/>
        <v>8.459683541969385</v>
      </c>
    </row>
    <row r="273" spans="1:11" ht="13.5" x14ac:dyDescent="0.25">
      <c r="A273" s="3">
        <f>TITRES_STAT!B276</f>
        <v>42703</v>
      </c>
      <c r="B273" s="5">
        <f>TITRES_STAT!D276</f>
        <v>8.18</v>
      </c>
      <c r="C273" s="2">
        <f t="shared" si="29"/>
        <v>0</v>
      </c>
      <c r="D273" s="2">
        <f t="shared" si="30"/>
        <v>8.4120000000000008</v>
      </c>
      <c r="E273" s="2">
        <f t="shared" si="32"/>
        <v>8.4960000000000004</v>
      </c>
      <c r="F273" s="2">
        <f t="shared" si="25"/>
        <v>8.4005000000000027</v>
      </c>
      <c r="G273" s="2">
        <f t="shared" si="27"/>
        <v>8.5623999999999985</v>
      </c>
      <c r="H273" s="2">
        <f t="shared" si="31"/>
        <v>6.8685500000000044</v>
      </c>
      <c r="I273" s="2">
        <f t="array" ref="I273">SUMPRODUCT(B257:B276, (ROW(B257:B276)-ROW(B257)+1)) / (20*21/2)</f>
        <v>8.3803809523809534</v>
      </c>
      <c r="J273" s="2">
        <f t="shared" si="26"/>
        <v>8.4247085379070992</v>
      </c>
      <c r="K273" s="2">
        <f t="shared" si="28"/>
        <v>8.4487155599313706</v>
      </c>
    </row>
    <row r="274" spans="1:11" ht="13.5" x14ac:dyDescent="0.25">
      <c r="A274" s="3">
        <f>TITRES_STAT!B277</f>
        <v>42704</v>
      </c>
      <c r="B274" s="5">
        <f>TITRES_STAT!D277</f>
        <v>8.18</v>
      </c>
      <c r="C274" s="2">
        <f t="shared" si="29"/>
        <v>0</v>
      </c>
      <c r="D274" s="2">
        <f t="shared" si="30"/>
        <v>8.3179999999999996</v>
      </c>
      <c r="E274" s="2">
        <f t="shared" si="32"/>
        <v>8.4539999999999988</v>
      </c>
      <c r="F274" s="2">
        <f t="shared" si="25"/>
        <v>8.4015000000000022</v>
      </c>
      <c r="G274" s="2">
        <f t="shared" si="27"/>
        <v>8.5301999999999971</v>
      </c>
      <c r="H274" s="2">
        <f t="shared" si="31"/>
        <v>6.8844500000000046</v>
      </c>
      <c r="I274" s="2">
        <f t="array" ref="I274">SUMPRODUCT(B258:B277, (ROW(B258:B277)-ROW(B258)+1)) / (20*21/2)</f>
        <v>8.3590952380952377</v>
      </c>
      <c r="J274" s="2">
        <f t="shared" si="26"/>
        <v>8.4014029628683282</v>
      </c>
      <c r="K274" s="2">
        <f t="shared" si="28"/>
        <v>8.438177694836023</v>
      </c>
    </row>
    <row r="275" spans="1:11" ht="13.5" x14ac:dyDescent="0.25">
      <c r="A275" s="3">
        <f>TITRES_STAT!B278</f>
        <v>42705</v>
      </c>
      <c r="B275" s="5">
        <f>TITRES_STAT!D278</f>
        <v>8.18</v>
      </c>
      <c r="C275" s="2">
        <f t="shared" si="29"/>
        <v>0</v>
      </c>
      <c r="D275" s="2">
        <f t="shared" si="30"/>
        <v>8.2240000000000002</v>
      </c>
      <c r="E275" s="2">
        <f t="shared" si="32"/>
        <v>8.4120000000000008</v>
      </c>
      <c r="F275" s="2">
        <f t="shared" si="25"/>
        <v>8.4025000000000016</v>
      </c>
      <c r="G275" s="2">
        <f t="shared" si="27"/>
        <v>8.4979999999999976</v>
      </c>
      <c r="H275" s="2">
        <f t="shared" si="31"/>
        <v>6.9003500000000058</v>
      </c>
      <c r="I275" s="2">
        <f t="array" ref="I275">SUMPRODUCT(B259:B278, (ROW(B259:B278)-ROW(B259)+1)) / (20*21/2)</f>
        <v>8.3367619047619055</v>
      </c>
      <c r="J275" s="2">
        <f t="shared" si="26"/>
        <v>8.3803169664046777</v>
      </c>
      <c r="K275" s="2">
        <f t="shared" si="28"/>
        <v>8.4280530793522566</v>
      </c>
    </row>
    <row r="276" spans="1:11" ht="13.5" x14ac:dyDescent="0.25">
      <c r="A276" s="3">
        <f>TITRES_STAT!B279</f>
        <v>42706</v>
      </c>
      <c r="B276" s="5">
        <f>TITRES_STAT!D279</f>
        <v>8.18</v>
      </c>
      <c r="C276" s="2">
        <f t="shared" si="29"/>
        <v>0</v>
      </c>
      <c r="D276" s="2">
        <f t="shared" si="30"/>
        <v>8.18</v>
      </c>
      <c r="E276" s="2">
        <f t="shared" si="32"/>
        <v>8.3650000000000002</v>
      </c>
      <c r="F276" s="2">
        <f t="shared" ref="F276:F339" si="33">AVERAGE(B257:B276)</f>
        <v>8.4035000000000029</v>
      </c>
      <c r="G276" s="2">
        <f t="shared" si="27"/>
        <v>8.4657999999999962</v>
      </c>
      <c r="H276" s="2">
        <f t="shared" si="31"/>
        <v>6.916250000000006</v>
      </c>
      <c r="I276" s="2">
        <f t="array" ref="I276">SUMPRODUCT(B260:B279, (ROW(B260:B279)-ROW(B260)+1)) / (20*21/2)</f>
        <v>8.3153333333333332</v>
      </c>
      <c r="J276" s="2">
        <f t="shared" si="26"/>
        <v>8.361239160080423</v>
      </c>
      <c r="K276" s="2">
        <f t="shared" si="28"/>
        <v>8.418325507612952</v>
      </c>
    </row>
    <row r="277" spans="1:11" ht="13.5" x14ac:dyDescent="0.25">
      <c r="A277" s="3">
        <f>TITRES_STAT!B280</f>
        <v>42709</v>
      </c>
      <c r="B277" s="5">
        <f>TITRES_STAT!D280</f>
        <v>8.18</v>
      </c>
      <c r="C277" s="2">
        <f t="shared" si="29"/>
        <v>0</v>
      </c>
      <c r="D277" s="2">
        <f t="shared" si="30"/>
        <v>8.18</v>
      </c>
      <c r="E277" s="2">
        <f t="shared" si="32"/>
        <v>8.343</v>
      </c>
      <c r="F277" s="2">
        <f t="shared" si="33"/>
        <v>8.4045000000000023</v>
      </c>
      <c r="G277" s="2">
        <f t="shared" si="27"/>
        <v>8.4337999999999962</v>
      </c>
      <c r="H277" s="2">
        <f t="shared" si="31"/>
        <v>6.9328500000000055</v>
      </c>
      <c r="I277" s="2">
        <f t="array" ref="I277">SUMPRODUCT(B261:B280, (ROW(B261:B280)-ROW(B261)+1)) / (20*21/2)</f>
        <v>8.2961428571428577</v>
      </c>
      <c r="J277" s="2">
        <f t="shared" ref="J277:J340" si="34">$J$4*B277+J276*(1-$J$4)</f>
        <v>8.3439782876918116</v>
      </c>
      <c r="K277" s="2">
        <f t="shared" si="28"/>
        <v>8.4089794092751884</v>
      </c>
    </row>
    <row r="278" spans="1:11" ht="13.5" x14ac:dyDescent="0.25">
      <c r="A278" s="3">
        <f>TITRES_STAT!B281</f>
        <v>42710</v>
      </c>
      <c r="B278" s="5">
        <f>TITRES_STAT!D281</f>
        <v>8.17</v>
      </c>
      <c r="C278" s="2">
        <f t="shared" si="29"/>
        <v>-9.9999999999997868E-3</v>
      </c>
      <c r="D278" s="2">
        <f t="shared" si="30"/>
        <v>8.1780000000000008</v>
      </c>
      <c r="E278" s="2">
        <f t="shared" si="32"/>
        <v>8.2949999999999999</v>
      </c>
      <c r="F278" s="2">
        <f t="shared" si="33"/>
        <v>8.4050000000000029</v>
      </c>
      <c r="G278" s="2">
        <f t="shared" si="27"/>
        <v>8.4011999999999958</v>
      </c>
      <c r="H278" s="2">
        <f t="shared" si="31"/>
        <v>6.9487000000000059</v>
      </c>
      <c r="I278" s="2">
        <f t="array" ref="I278">SUMPRODUCT(B262:B281, (ROW(B262:B281)-ROW(B262)+1)) / (20*21/2)</f>
        <v>8.2760952380952375</v>
      </c>
      <c r="J278" s="2">
        <f t="shared" si="34"/>
        <v>8.3274089269592579</v>
      </c>
      <c r="K278" s="2">
        <f t="shared" si="28"/>
        <v>8.3996076677349851</v>
      </c>
    </row>
    <row r="279" spans="1:11" ht="13.5" x14ac:dyDescent="0.25">
      <c r="A279" s="3">
        <f>TITRES_STAT!B282</f>
        <v>42711</v>
      </c>
      <c r="B279" s="5">
        <f>TITRES_STAT!D282</f>
        <v>8.18</v>
      </c>
      <c r="C279" s="2">
        <f t="shared" si="29"/>
        <v>9.9999999999997868E-3</v>
      </c>
      <c r="D279" s="2">
        <f t="shared" si="30"/>
        <v>8.1780000000000008</v>
      </c>
      <c r="E279" s="2">
        <f t="shared" si="32"/>
        <v>8.2479999999999993</v>
      </c>
      <c r="F279" s="2">
        <f t="shared" si="33"/>
        <v>8.3815000000000026</v>
      </c>
      <c r="G279" s="2">
        <f t="shared" si="27"/>
        <v>8.3673999999999964</v>
      </c>
      <c r="H279" s="2">
        <f t="shared" si="31"/>
        <v>6.9646000000000061</v>
      </c>
      <c r="I279" s="2">
        <f t="array" ref="I279">SUMPRODUCT(B263:B282, (ROW(B263:B282)-ROW(B263)+1)) / (20*21/2)</f>
        <v>8.2571904761904769</v>
      </c>
      <c r="J279" s="2">
        <f t="shared" si="34"/>
        <v>8.3133699815345672</v>
      </c>
      <c r="K279" s="2">
        <f t="shared" si="28"/>
        <v>8.3909956023336125</v>
      </c>
    </row>
    <row r="280" spans="1:11" ht="13.5" x14ac:dyDescent="0.25">
      <c r="A280" s="3">
        <f>TITRES_STAT!B283</f>
        <v>42712</v>
      </c>
      <c r="B280" s="5">
        <f>TITRES_STAT!D283</f>
        <v>8.18</v>
      </c>
      <c r="C280" s="2">
        <f t="shared" si="29"/>
        <v>0</v>
      </c>
      <c r="D280" s="2">
        <f t="shared" si="30"/>
        <v>8.1780000000000008</v>
      </c>
      <c r="E280" s="2">
        <f t="shared" si="32"/>
        <v>8.2009999999999987</v>
      </c>
      <c r="F280" s="2">
        <f t="shared" si="33"/>
        <v>8.3705000000000034</v>
      </c>
      <c r="G280" s="2">
        <f t="shared" si="27"/>
        <v>8.3393999999999977</v>
      </c>
      <c r="H280" s="2">
        <f t="shared" si="31"/>
        <v>6.9815000000000067</v>
      </c>
      <c r="I280" s="2">
        <f t="array" ref="I280">SUMPRODUCT(B264:B283, (ROW(B264:B283)-ROW(B264)+1)) / (20*21/2)</f>
        <v>8.2394285714285704</v>
      </c>
      <c r="J280" s="2">
        <f t="shared" si="34"/>
        <v>8.3006680785312756</v>
      </c>
      <c r="K280" s="2">
        <f t="shared" si="28"/>
        <v>8.3827212649871967</v>
      </c>
    </row>
    <row r="281" spans="1:11" ht="13.5" x14ac:dyDescent="0.25">
      <c r="A281" s="3">
        <f>TITRES_STAT!B284</f>
        <v>42713</v>
      </c>
      <c r="B281" s="5">
        <f>TITRES_STAT!D284</f>
        <v>8.16</v>
      </c>
      <c r="C281" s="2">
        <f t="shared" si="29"/>
        <v>-1.9999999999999574E-2</v>
      </c>
      <c r="D281" s="2">
        <f t="shared" si="30"/>
        <v>8.1740000000000013</v>
      </c>
      <c r="E281" s="2">
        <f t="shared" si="32"/>
        <v>8.1770000000000014</v>
      </c>
      <c r="F281" s="2">
        <f t="shared" si="33"/>
        <v>8.3585000000000029</v>
      </c>
      <c r="G281" s="2">
        <f t="shared" si="27"/>
        <v>8.3195999999999977</v>
      </c>
      <c r="H281" s="2">
        <f t="shared" si="31"/>
        <v>6.9978000000000078</v>
      </c>
      <c r="I281" s="2">
        <f t="array" ref="I281">SUMPRODUCT(B265:B284, (ROW(B265:B284)-ROW(B265)+1)) / (20*21/2)</f>
        <v>8.2228095238095218</v>
      </c>
      <c r="J281" s="2">
        <f t="shared" si="34"/>
        <v>8.2872711186711534</v>
      </c>
      <c r="K281" s="2">
        <f t="shared" si="28"/>
        <v>8.3739870977327975</v>
      </c>
    </row>
    <row r="282" spans="1:11" ht="13.5" x14ac:dyDescent="0.25">
      <c r="A282" s="3">
        <f>TITRES_STAT!B285</f>
        <v>42717</v>
      </c>
      <c r="B282" s="5">
        <f>TITRES_STAT!D285</f>
        <v>8.16</v>
      </c>
      <c r="C282" s="2">
        <f t="shared" si="29"/>
        <v>0</v>
      </c>
      <c r="D282" s="2">
        <f t="shared" si="30"/>
        <v>8.1699999999999982</v>
      </c>
      <c r="E282" s="2">
        <f t="shared" si="32"/>
        <v>8.1750000000000007</v>
      </c>
      <c r="F282" s="2">
        <f t="shared" si="33"/>
        <v>8.3465000000000025</v>
      </c>
      <c r="G282" s="2">
        <f t="shared" si="27"/>
        <v>8.2964000000000002</v>
      </c>
      <c r="H282" s="2">
        <f t="shared" si="31"/>
        <v>7.0148000000000081</v>
      </c>
      <c r="I282" s="2">
        <f t="array" ref="I282">SUMPRODUCT(B266:B285, (ROW(B266:B285)-ROW(B266)+1)) / (20*21/2)</f>
        <v>8.2082857142857151</v>
      </c>
      <c r="J282" s="2">
        <f t="shared" si="34"/>
        <v>8.2751500597500911</v>
      </c>
      <c r="K282" s="2">
        <f t="shared" si="28"/>
        <v>8.365595446841315</v>
      </c>
    </row>
    <row r="283" spans="1:11" ht="13.5" x14ac:dyDescent="0.25">
      <c r="A283" s="3">
        <f>TITRES_STAT!B286</f>
        <v>42718</v>
      </c>
      <c r="B283" s="5">
        <f>TITRES_STAT!D286</f>
        <v>8.16</v>
      </c>
      <c r="C283" s="2">
        <f t="shared" si="29"/>
        <v>0</v>
      </c>
      <c r="D283" s="2">
        <f t="shared" si="30"/>
        <v>8.168000000000001</v>
      </c>
      <c r="E283" s="2">
        <f t="shared" si="32"/>
        <v>8.1729999999999983</v>
      </c>
      <c r="F283" s="2">
        <f t="shared" si="33"/>
        <v>8.334500000000002</v>
      </c>
      <c r="G283" s="2">
        <f t="shared" si="27"/>
        <v>8.2785999999999991</v>
      </c>
      <c r="H283" s="2">
        <f t="shared" si="31"/>
        <v>7.0311000000000083</v>
      </c>
      <c r="I283" s="2">
        <f t="array" ref="I283">SUMPRODUCT(B267:B286, (ROW(B267:B286)-ROW(B267)+1)) / (20*21/2)</f>
        <v>8.1510952380952375</v>
      </c>
      <c r="J283" s="2">
        <f t="shared" si="34"/>
        <v>8.26418338739294</v>
      </c>
      <c r="K283" s="2">
        <f t="shared" si="28"/>
        <v>8.3575328802985194</v>
      </c>
    </row>
    <row r="284" spans="1:11" ht="13.5" x14ac:dyDescent="0.25">
      <c r="A284" s="3">
        <f>TITRES_STAT!B287</f>
        <v>42719</v>
      </c>
      <c r="B284" s="5">
        <f>TITRES_STAT!D287</f>
        <v>8.16</v>
      </c>
      <c r="C284" s="2">
        <f t="shared" si="29"/>
        <v>0</v>
      </c>
      <c r="D284" s="2">
        <f t="shared" si="30"/>
        <v>8.1639999999999979</v>
      </c>
      <c r="E284" s="2">
        <f t="shared" si="32"/>
        <v>8.1709999999999994</v>
      </c>
      <c r="F284" s="2">
        <f t="shared" si="33"/>
        <v>8.3125</v>
      </c>
      <c r="G284" s="2">
        <f t="shared" si="27"/>
        <v>8.2706</v>
      </c>
      <c r="H284" s="2">
        <f t="shared" si="31"/>
        <v>7.0485000000000095</v>
      </c>
      <c r="I284" s="2">
        <f t="array" ref="I284">SUMPRODUCT(B268:B287, (ROW(B268:B287)-ROW(B268)+1)) / (20*21/2)</f>
        <v>8.0660952380952384</v>
      </c>
      <c r="J284" s="2">
        <f t="shared" si="34"/>
        <v>8.2542611600221836</v>
      </c>
      <c r="K284" s="2">
        <f t="shared" si="28"/>
        <v>8.3497864928358325</v>
      </c>
    </row>
    <row r="285" spans="1:11" ht="13.5" x14ac:dyDescent="0.25">
      <c r="A285" s="3">
        <f>TITRES_STAT!B288</f>
        <v>42720</v>
      </c>
      <c r="B285" s="5">
        <f>TITRES_STAT!D288</f>
        <v>8.16</v>
      </c>
      <c r="C285" s="2">
        <f t="shared" si="29"/>
        <v>0</v>
      </c>
      <c r="D285" s="2">
        <f t="shared" si="30"/>
        <v>8.16</v>
      </c>
      <c r="E285" s="2">
        <f t="shared" si="32"/>
        <v>8.1689999999999987</v>
      </c>
      <c r="F285" s="2">
        <f t="shared" si="33"/>
        <v>8.2904999999999998</v>
      </c>
      <c r="G285" s="2">
        <f t="shared" si="27"/>
        <v>8.2674000000000003</v>
      </c>
      <c r="H285" s="2">
        <f t="shared" si="31"/>
        <v>7.0660000000000105</v>
      </c>
      <c r="I285" s="2">
        <f t="array" ref="I285">SUMPRODUCT(B269:B288, (ROW(B269:B288)-ROW(B269)+1)) / (20*21/2)</f>
        <v>7.9546666666666663</v>
      </c>
      <c r="J285" s="2">
        <f t="shared" si="34"/>
        <v>8.2452839066867369</v>
      </c>
      <c r="K285" s="2">
        <f t="shared" si="28"/>
        <v>8.3423438852736442</v>
      </c>
    </row>
    <row r="286" spans="1:11" ht="13.5" x14ac:dyDescent="0.25">
      <c r="A286" s="3">
        <f>TITRES_STAT!B289</f>
        <v>42723</v>
      </c>
      <c r="B286" s="5">
        <f>TITRES_STAT!D289</f>
        <v>7.69</v>
      </c>
      <c r="C286" s="2">
        <f t="shared" si="29"/>
        <v>-0.46999999999999975</v>
      </c>
      <c r="D286" s="2">
        <f t="shared" si="30"/>
        <v>8.0659999999999989</v>
      </c>
      <c r="E286" s="2">
        <f t="shared" si="32"/>
        <v>8.1199999999999992</v>
      </c>
      <c r="F286" s="2">
        <f t="shared" si="33"/>
        <v>8.2424999999999997</v>
      </c>
      <c r="G286" s="2">
        <f t="shared" si="27"/>
        <v>8.2548000000000012</v>
      </c>
      <c r="H286" s="2">
        <f t="shared" si="31"/>
        <v>7.0805000000000113</v>
      </c>
      <c r="I286" s="2">
        <f t="array" ref="I286">SUMPRODUCT(B270:B289, (ROW(B270:B289)-ROW(B270)+1)) / (20*21/2)</f>
        <v>7.8243333333333327</v>
      </c>
      <c r="J286" s="2">
        <f t="shared" si="34"/>
        <v>8.1923997250975233</v>
      </c>
      <c r="K286" s="2">
        <f t="shared" si="28"/>
        <v>8.3167617721256573</v>
      </c>
    </row>
    <row r="287" spans="1:11" ht="13.5" x14ac:dyDescent="0.25">
      <c r="A287" s="3">
        <f>TITRES_STAT!B290</f>
        <v>42724</v>
      </c>
      <c r="B287" s="5">
        <f>TITRES_STAT!D290</f>
        <v>7.35</v>
      </c>
      <c r="C287" s="2">
        <f t="shared" si="29"/>
        <v>-0.34000000000000075</v>
      </c>
      <c r="D287" s="2">
        <f t="shared" si="30"/>
        <v>7.9040000000000008</v>
      </c>
      <c r="E287" s="2">
        <f t="shared" si="32"/>
        <v>8.0369999999999973</v>
      </c>
      <c r="F287" s="2">
        <f t="shared" si="33"/>
        <v>8.19</v>
      </c>
      <c r="G287" s="2">
        <f t="shared" si="27"/>
        <v>8.2354000000000021</v>
      </c>
      <c r="H287" s="2">
        <f t="shared" si="31"/>
        <v>7.0933000000000117</v>
      </c>
      <c r="I287" s="2">
        <f t="array" ref="I287">SUMPRODUCT(B271:B290, (ROW(B271:B290)-ROW(B271)+1)) / (20*21/2)</f>
        <v>7.7040476190476186</v>
      </c>
      <c r="J287" s="2">
        <f t="shared" si="34"/>
        <v>8.1121711798501401</v>
      </c>
      <c r="K287" s="2">
        <f t="shared" si="28"/>
        <v>8.2788495457677893</v>
      </c>
    </row>
    <row r="288" spans="1:11" ht="13.5" x14ac:dyDescent="0.25">
      <c r="A288" s="3">
        <f>TITRES_STAT!B291</f>
        <v>42725</v>
      </c>
      <c r="B288" s="5">
        <f>TITRES_STAT!D291</f>
        <v>7.02</v>
      </c>
      <c r="C288" s="2">
        <f t="shared" si="29"/>
        <v>-0.33000000000000007</v>
      </c>
      <c r="D288" s="2">
        <f t="shared" si="30"/>
        <v>7.6759999999999993</v>
      </c>
      <c r="E288" s="2">
        <f t="shared" si="32"/>
        <v>7.9219999999999988</v>
      </c>
      <c r="F288" s="2">
        <f t="shared" si="33"/>
        <v>8.1084999999999994</v>
      </c>
      <c r="G288" s="2">
        <f t="shared" si="27"/>
        <v>8.2140000000000022</v>
      </c>
      <c r="H288" s="2">
        <f t="shared" si="31"/>
        <v>7.1034000000000104</v>
      </c>
      <c r="I288" s="2">
        <f t="array" ref="I288">SUMPRODUCT(B272:B291, (ROW(B272:B291)-ROW(B272)+1)) / (20*21/2)</f>
        <v>7.5928095238095228</v>
      </c>
      <c r="J288" s="2">
        <f t="shared" si="34"/>
        <v>8.0081548770072697</v>
      </c>
      <c r="K288" s="2">
        <f t="shared" si="28"/>
        <v>8.2294828969141509</v>
      </c>
    </row>
    <row r="289" spans="1:11" ht="13.5" x14ac:dyDescent="0.25">
      <c r="A289" s="3">
        <f>TITRES_STAT!B292</f>
        <v>42726</v>
      </c>
      <c r="B289" s="5">
        <f>TITRES_STAT!D292</f>
        <v>6.74</v>
      </c>
      <c r="C289" s="2">
        <f t="shared" si="29"/>
        <v>-0.27999999999999936</v>
      </c>
      <c r="D289" s="2">
        <f t="shared" si="30"/>
        <v>7.3920000000000003</v>
      </c>
      <c r="E289" s="2">
        <f t="shared" si="32"/>
        <v>7.7779999999999969</v>
      </c>
      <c r="F289" s="2">
        <f t="shared" si="33"/>
        <v>8.0129999999999999</v>
      </c>
      <c r="G289" s="2">
        <f t="shared" si="27"/>
        <v>8.1870000000000047</v>
      </c>
      <c r="H289" s="2">
        <f t="shared" si="31"/>
        <v>7.1121000000000114</v>
      </c>
      <c r="I289" s="2">
        <f t="array" ref="I289">SUMPRODUCT(B273:B292, (ROW(B273:B292)-ROW(B273)+1)) / (20*21/2)</f>
        <v>7.4894285714285704</v>
      </c>
      <c r="J289" s="2">
        <f t="shared" si="34"/>
        <v>7.8873782220541964</v>
      </c>
      <c r="K289" s="2">
        <f t="shared" si="28"/>
        <v>8.1710718029175169</v>
      </c>
    </row>
    <row r="290" spans="1:11" ht="13.5" x14ac:dyDescent="0.25">
      <c r="A290" s="3">
        <f>TITRES_STAT!B293</f>
        <v>42727</v>
      </c>
      <c r="B290" s="5">
        <f>TITRES_STAT!D293</f>
        <v>6.75</v>
      </c>
      <c r="C290" s="2">
        <f t="shared" si="29"/>
        <v>9.9999999999997868E-3</v>
      </c>
      <c r="D290" s="2">
        <f t="shared" si="30"/>
        <v>7.1099999999999994</v>
      </c>
      <c r="E290" s="2">
        <f t="shared" si="32"/>
        <v>7.6349999999999998</v>
      </c>
      <c r="F290" s="2">
        <f t="shared" si="33"/>
        <v>7.9179999999999993</v>
      </c>
      <c r="G290" s="2">
        <f t="shared" si="27"/>
        <v>8.160200000000005</v>
      </c>
      <c r="H290" s="2">
        <f t="shared" si="31"/>
        <v>7.1209000000000113</v>
      </c>
      <c r="I290" s="2">
        <f t="array" ref="I290">SUMPRODUCT(B274:B293, (ROW(B274:B293)-ROW(B274)+1)) / (20*21/2)</f>
        <v>7.4214285714285699</v>
      </c>
      <c r="J290" s="2">
        <f t="shared" si="34"/>
        <v>7.7790564866204637</v>
      </c>
      <c r="K290" s="2">
        <f t="shared" si="28"/>
        <v>8.1153434969207527</v>
      </c>
    </row>
    <row r="291" spans="1:11" ht="13.5" x14ac:dyDescent="0.25">
      <c r="A291" s="3">
        <f>TITRES_STAT!B294</f>
        <v>42730</v>
      </c>
      <c r="B291" s="5">
        <f>TITRES_STAT!D294</f>
        <v>6.75</v>
      </c>
      <c r="C291" s="2">
        <f t="shared" si="29"/>
        <v>0</v>
      </c>
      <c r="D291" s="2">
        <f t="shared" si="30"/>
        <v>6.9219999999999997</v>
      </c>
      <c r="E291" s="2">
        <f t="shared" si="32"/>
        <v>7.4939999999999998</v>
      </c>
      <c r="F291" s="2">
        <f t="shared" si="33"/>
        <v>7.8355000000000006</v>
      </c>
      <c r="G291" s="2">
        <f t="shared" si="27"/>
        <v>8.1382000000000048</v>
      </c>
      <c r="H291" s="2">
        <f t="shared" si="31"/>
        <v>7.1296500000000114</v>
      </c>
      <c r="I291" s="2">
        <f t="array" ref="I291">SUMPRODUCT(B275:B294, (ROW(B275:B294)-ROW(B275)+1)) / (20*21/2)</f>
        <v>7.3588095238095237</v>
      </c>
      <c r="J291" s="2">
        <f t="shared" si="34"/>
        <v>7.6810511069423235</v>
      </c>
      <c r="K291" s="2">
        <f t="shared" si="28"/>
        <v>8.0618006146885666</v>
      </c>
    </row>
    <row r="292" spans="1:11" ht="13.5" x14ac:dyDescent="0.25">
      <c r="A292" s="3">
        <f>TITRES_STAT!B295</f>
        <v>42731</v>
      </c>
      <c r="B292" s="5">
        <f>TITRES_STAT!D295</f>
        <v>6.75</v>
      </c>
      <c r="C292" s="2">
        <f t="shared" si="29"/>
        <v>0</v>
      </c>
      <c r="D292" s="2">
        <f t="shared" si="30"/>
        <v>6.8019999999999996</v>
      </c>
      <c r="E292" s="2">
        <f t="shared" si="32"/>
        <v>7.3529999999999998</v>
      </c>
      <c r="F292" s="2">
        <f t="shared" si="33"/>
        <v>7.7640000000000002</v>
      </c>
      <c r="G292" s="2">
        <f t="shared" si="27"/>
        <v>8.1162000000000045</v>
      </c>
      <c r="H292" s="2">
        <f t="shared" si="31"/>
        <v>7.1384000000000132</v>
      </c>
      <c r="I292" s="2">
        <f t="array" ref="I292">SUMPRODUCT(B276:B295, (ROW(B276:B295)-ROW(B276)+1)) / (20*21/2)</f>
        <v>7.301571428571429</v>
      </c>
      <c r="J292" s="2">
        <f t="shared" si="34"/>
        <v>7.5923795729478165</v>
      </c>
      <c r="K292" s="2">
        <f t="shared" si="28"/>
        <v>8.0103574533282309</v>
      </c>
    </row>
    <row r="293" spans="1:11" ht="13.5" x14ac:dyDescent="0.25">
      <c r="A293" s="3">
        <f>TITRES_STAT!B296</f>
        <v>42732</v>
      </c>
      <c r="B293" s="5">
        <f>TITRES_STAT!D296</f>
        <v>7.05</v>
      </c>
      <c r="C293" s="2">
        <f t="shared" si="29"/>
        <v>0.29999999999999982</v>
      </c>
      <c r="D293" s="2">
        <f t="shared" si="30"/>
        <v>6.8079999999999998</v>
      </c>
      <c r="E293" s="2">
        <f t="shared" si="32"/>
        <v>7.242</v>
      </c>
      <c r="F293" s="2">
        <f t="shared" si="33"/>
        <v>7.7074999999999987</v>
      </c>
      <c r="G293" s="2">
        <f t="shared" si="27"/>
        <v>8.1002000000000045</v>
      </c>
      <c r="H293" s="2">
        <f t="shared" si="31"/>
        <v>7.1486500000000115</v>
      </c>
      <c r="I293" s="2">
        <f t="array" ref="I293">SUMPRODUCT(B277:B296, (ROW(B277:B296)-ROW(B277)+1)) / (20*21/2)</f>
        <v>7.249714285714286</v>
      </c>
      <c r="J293" s="2">
        <f t="shared" si="34"/>
        <v>7.5407243755242153</v>
      </c>
      <c r="K293" s="2">
        <f t="shared" si="28"/>
        <v>7.9726963767271242</v>
      </c>
    </row>
    <row r="294" spans="1:11" ht="13.5" x14ac:dyDescent="0.25">
      <c r="A294" s="3">
        <f>TITRES_STAT!B297</f>
        <v>42733</v>
      </c>
      <c r="B294" s="5">
        <f>TITRES_STAT!D297</f>
        <v>7.05</v>
      </c>
      <c r="C294" s="2">
        <f t="shared" si="29"/>
        <v>0</v>
      </c>
      <c r="D294" s="2">
        <f t="shared" si="30"/>
        <v>6.87</v>
      </c>
      <c r="E294" s="2">
        <f t="shared" si="32"/>
        <v>7.1310000000000002</v>
      </c>
      <c r="F294" s="2">
        <f t="shared" si="33"/>
        <v>7.6509999999999989</v>
      </c>
      <c r="G294" s="2">
        <f t="shared" si="27"/>
        <v>8.0842000000000045</v>
      </c>
      <c r="H294" s="2">
        <f t="shared" si="31"/>
        <v>7.1589000000000125</v>
      </c>
      <c r="I294" s="2">
        <f t="array" ref="I294">SUMPRODUCT(B278:B297, (ROW(B278:B297)-ROW(B278)+1)) / (20*21/2)</f>
        <v>7.2032380952380954</v>
      </c>
      <c r="J294" s="2">
        <f t="shared" si="34"/>
        <v>7.4939887207123856</v>
      </c>
      <c r="K294" s="2">
        <f t="shared" si="28"/>
        <v>7.9365122050907662</v>
      </c>
    </row>
    <row r="295" spans="1:11" ht="13.5" x14ac:dyDescent="0.25">
      <c r="A295" s="3">
        <f>TITRES_STAT!B298</f>
        <v>42734</v>
      </c>
      <c r="B295" s="5">
        <f>TITRES_STAT!D298</f>
        <v>7.05</v>
      </c>
      <c r="C295" s="2">
        <f t="shared" si="29"/>
        <v>0</v>
      </c>
      <c r="D295" s="2">
        <f t="shared" si="30"/>
        <v>6.93</v>
      </c>
      <c r="E295" s="2">
        <f t="shared" si="32"/>
        <v>7.0199999999999987</v>
      </c>
      <c r="F295" s="2">
        <f t="shared" si="33"/>
        <v>7.5944999999999991</v>
      </c>
      <c r="G295" s="2">
        <f t="shared" si="27"/>
        <v>8.067200000000005</v>
      </c>
      <c r="H295" s="2">
        <f t="shared" si="31"/>
        <v>7.169050000000011</v>
      </c>
      <c r="I295" s="2">
        <f t="array" ref="I295">SUMPRODUCT(B279:B298, (ROW(B279:B298)-ROW(B279)+1)) / (20*21/2)</f>
        <v>7.1621428571428574</v>
      </c>
      <c r="J295" s="2">
        <f t="shared" si="34"/>
        <v>7.4517040806445394</v>
      </c>
      <c r="K295" s="2">
        <f t="shared" si="28"/>
        <v>7.9017470205774032</v>
      </c>
    </row>
    <row r="296" spans="1:11" ht="13.5" x14ac:dyDescent="0.25">
      <c r="A296" s="3">
        <f>TITRES_STAT!B299</f>
        <v>42737</v>
      </c>
      <c r="B296" s="5">
        <f>TITRES_STAT!D299</f>
        <v>7.05</v>
      </c>
      <c r="C296" s="2">
        <f t="shared" si="29"/>
        <v>0</v>
      </c>
      <c r="D296" s="2">
        <f t="shared" si="30"/>
        <v>6.99</v>
      </c>
      <c r="E296" s="2">
        <f t="shared" si="32"/>
        <v>6.9559999999999986</v>
      </c>
      <c r="F296" s="2">
        <f t="shared" si="33"/>
        <v>7.5380000000000011</v>
      </c>
      <c r="G296" s="2">
        <f t="shared" si="27"/>
        <v>8.0482000000000049</v>
      </c>
      <c r="H296" s="2">
        <f t="shared" si="31"/>
        <v>7.1793000000000111</v>
      </c>
      <c r="I296" s="2">
        <f t="array" ref="I296">SUMPRODUCT(B280:B299, (ROW(B280:B299)-ROW(B280)+1)) / (20*21/2)</f>
        <v>7.1263809523809529</v>
      </c>
      <c r="J296" s="2">
        <f t="shared" si="34"/>
        <v>7.4134465491545836</v>
      </c>
      <c r="K296" s="2">
        <f t="shared" si="28"/>
        <v>7.8683451766331913</v>
      </c>
    </row>
    <row r="297" spans="1:11" ht="13.5" x14ac:dyDescent="0.25">
      <c r="A297" s="3">
        <f>TITRES_STAT!B300</f>
        <v>42738</v>
      </c>
      <c r="B297" s="5">
        <f>TITRES_STAT!D300</f>
        <v>7.05</v>
      </c>
      <c r="C297" s="2">
        <f t="shared" si="29"/>
        <v>0</v>
      </c>
      <c r="D297" s="2">
        <f t="shared" si="30"/>
        <v>7.05</v>
      </c>
      <c r="E297" s="2">
        <f t="shared" si="32"/>
        <v>6.9259999999999993</v>
      </c>
      <c r="F297" s="2">
        <f t="shared" si="33"/>
        <v>7.4814999999999996</v>
      </c>
      <c r="G297" s="2">
        <f t="shared" si="27"/>
        <v>8.0244000000000053</v>
      </c>
      <c r="H297" s="2">
        <f t="shared" si="31"/>
        <v>7.1895500000000103</v>
      </c>
      <c r="I297" s="2">
        <f t="array" ref="I297">SUMPRODUCT(B281:B300, (ROW(B281:B300)-ROW(B281)+1)) / (20*21/2)</f>
        <v>7.0960000000000001</v>
      </c>
      <c r="J297" s="2">
        <f t="shared" si="34"/>
        <v>7.3788325920922428</v>
      </c>
      <c r="K297" s="2">
        <f t="shared" si="28"/>
        <v>7.836253208922086</v>
      </c>
    </row>
    <row r="298" spans="1:11" ht="13.5" x14ac:dyDescent="0.25">
      <c r="A298" s="3">
        <f>TITRES_STAT!B301</f>
        <v>42739</v>
      </c>
      <c r="B298" s="5">
        <f>TITRES_STAT!D301</f>
        <v>7.05</v>
      </c>
      <c r="C298" s="2">
        <f t="shared" si="29"/>
        <v>0</v>
      </c>
      <c r="D298" s="2">
        <f t="shared" si="30"/>
        <v>7.05</v>
      </c>
      <c r="E298" s="2">
        <f t="shared" si="32"/>
        <v>6.9289999999999994</v>
      </c>
      <c r="F298" s="2">
        <f t="shared" si="33"/>
        <v>7.4254999999999995</v>
      </c>
      <c r="G298" s="2">
        <f t="shared" si="27"/>
        <v>7.9946000000000046</v>
      </c>
      <c r="H298" s="2">
        <f t="shared" si="31"/>
        <v>7.1998000000000104</v>
      </c>
      <c r="I298" s="2">
        <f t="array" ref="I298">SUMPRODUCT(B282:B301, (ROW(B282:B301)-ROW(B282)+1)) / (20*21/2)</f>
        <v>7.0710000000000006</v>
      </c>
      <c r="J298" s="2">
        <f t="shared" si="34"/>
        <v>7.3475152023691725</v>
      </c>
      <c r="K298" s="2">
        <f t="shared" si="28"/>
        <v>7.8054197497486708</v>
      </c>
    </row>
    <row r="299" spans="1:11" ht="13.5" x14ac:dyDescent="0.25">
      <c r="A299" s="3">
        <f>TITRES_STAT!B302</f>
        <v>42740</v>
      </c>
      <c r="B299" s="5">
        <f>TITRES_STAT!D302</f>
        <v>7.05</v>
      </c>
      <c r="C299" s="2">
        <f t="shared" si="29"/>
        <v>0</v>
      </c>
      <c r="D299" s="2">
        <f t="shared" si="30"/>
        <v>7.05</v>
      </c>
      <c r="E299" s="2">
        <f t="shared" si="32"/>
        <v>6.9599999999999991</v>
      </c>
      <c r="F299" s="2">
        <f t="shared" si="33"/>
        <v>7.3689999999999998</v>
      </c>
      <c r="G299" s="2">
        <f t="shared" si="27"/>
        <v>7.9648000000000057</v>
      </c>
      <c r="H299" s="2">
        <f t="shared" si="31"/>
        <v>7.2089500000000104</v>
      </c>
      <c r="I299" s="2">
        <f t="array" ref="I299">SUMPRODUCT(B283:B302, (ROW(B283:B302)-ROW(B283)+1)) / (20*21/2)</f>
        <v>7.0512857142857142</v>
      </c>
      <c r="J299" s="2">
        <f t="shared" si="34"/>
        <v>7.3191804211911569</v>
      </c>
      <c r="K299" s="2">
        <f t="shared" si="28"/>
        <v>7.775795445836958</v>
      </c>
    </row>
    <row r="300" spans="1:11" ht="13.5" x14ac:dyDescent="0.25">
      <c r="A300" s="3">
        <f>TITRES_STAT!B303</f>
        <v>42741</v>
      </c>
      <c r="B300" s="5">
        <f>TITRES_STAT!D303</f>
        <v>7.05</v>
      </c>
      <c r="C300" s="2">
        <f t="shared" si="29"/>
        <v>0</v>
      </c>
      <c r="D300" s="2">
        <f t="shared" si="30"/>
        <v>7.05</v>
      </c>
      <c r="E300" s="2">
        <f t="shared" si="32"/>
        <v>6.9899999999999993</v>
      </c>
      <c r="F300" s="2">
        <f t="shared" si="33"/>
        <v>7.3125</v>
      </c>
      <c r="G300" s="2">
        <f t="shared" si="27"/>
        <v>7.9350000000000058</v>
      </c>
      <c r="H300" s="2">
        <f t="shared" si="31"/>
        <v>7.2173500000000104</v>
      </c>
      <c r="I300" s="2">
        <f t="array" ref="I300">SUMPRODUCT(B284:B303, (ROW(B284:B303)-ROW(B284)+1)) / (20*21/2)</f>
        <v>7.0368571428571425</v>
      </c>
      <c r="J300" s="2">
        <f t="shared" si="34"/>
        <v>7.2935441906015228</v>
      </c>
      <c r="K300" s="2">
        <f t="shared" si="28"/>
        <v>7.7473328793335483</v>
      </c>
    </row>
    <row r="301" spans="1:11" ht="13.5" x14ac:dyDescent="0.25">
      <c r="A301" s="3">
        <f>TITRES_STAT!B304</f>
        <v>42744</v>
      </c>
      <c r="B301" s="5">
        <f>TITRES_STAT!D304</f>
        <v>7.05</v>
      </c>
      <c r="C301" s="2">
        <f t="shared" si="29"/>
        <v>0</v>
      </c>
      <c r="D301" s="2">
        <f t="shared" si="30"/>
        <v>7.05</v>
      </c>
      <c r="E301" s="2">
        <f t="shared" si="32"/>
        <v>7.0199999999999987</v>
      </c>
      <c r="F301" s="2">
        <f t="shared" si="33"/>
        <v>7.2570000000000006</v>
      </c>
      <c r="G301" s="2">
        <f t="shared" si="27"/>
        <v>7.9052000000000051</v>
      </c>
      <c r="H301" s="2">
        <f t="shared" si="31"/>
        <v>7.2257500000000103</v>
      </c>
      <c r="I301" s="2">
        <f t="array" ref="I301">SUMPRODUCT(B285:B304, (ROW(B285:B304)-ROW(B285)+1)) / (20*21/2)</f>
        <v>7.0572380952380964</v>
      </c>
      <c r="J301" s="2">
        <f t="shared" si="34"/>
        <v>7.2703495057823302</v>
      </c>
      <c r="K301" s="2">
        <f t="shared" si="28"/>
        <v>7.7199864919087036</v>
      </c>
    </row>
    <row r="302" spans="1:11" ht="13.5" x14ac:dyDescent="0.25">
      <c r="A302" s="3">
        <f>TITRES_STAT!B305</f>
        <v>42745</v>
      </c>
      <c r="B302" s="5">
        <f>TITRES_STAT!D305</f>
        <v>7.05</v>
      </c>
      <c r="C302" s="2">
        <f t="shared" si="29"/>
        <v>0</v>
      </c>
      <c r="D302" s="2">
        <f t="shared" si="30"/>
        <v>7.05</v>
      </c>
      <c r="E302" s="2">
        <f t="shared" si="32"/>
        <v>7.0499999999999989</v>
      </c>
      <c r="F302" s="2">
        <f t="shared" si="33"/>
        <v>7.2015000000000002</v>
      </c>
      <c r="G302" s="2">
        <f t="shared" si="27"/>
        <v>7.8754000000000053</v>
      </c>
      <c r="H302" s="2">
        <f t="shared" si="31"/>
        <v>7.2341500000000103</v>
      </c>
      <c r="I302" s="2">
        <f t="array" ref="I302">SUMPRODUCT(B286:B305, (ROW(B286:B305)-ROW(B286)+1)) / (20*21/2)</f>
        <v>7.0909523809523805</v>
      </c>
      <c r="J302" s="2">
        <f t="shared" si="34"/>
        <v>7.2493638385649657</v>
      </c>
      <c r="K302" s="2">
        <f t="shared" si="28"/>
        <v>7.6937125118338523</v>
      </c>
    </row>
    <row r="303" spans="1:11" ht="13.5" x14ac:dyDescent="0.25">
      <c r="A303" s="3">
        <f>TITRES_STAT!B306</f>
        <v>42746</v>
      </c>
      <c r="B303" s="5">
        <f>TITRES_STAT!D306</f>
        <v>7.05</v>
      </c>
      <c r="C303" s="2">
        <f t="shared" si="29"/>
        <v>0</v>
      </c>
      <c r="D303" s="2">
        <f t="shared" si="30"/>
        <v>7.05</v>
      </c>
      <c r="E303" s="2">
        <f t="shared" si="32"/>
        <v>7.0499999999999989</v>
      </c>
      <c r="F303" s="2">
        <f t="shared" si="33"/>
        <v>7.1460000000000008</v>
      </c>
      <c r="G303" s="2">
        <f t="shared" si="27"/>
        <v>7.8532000000000046</v>
      </c>
      <c r="H303" s="2">
        <f t="shared" si="31"/>
        <v>7.2425500000000103</v>
      </c>
      <c r="I303" s="2">
        <f t="array" ref="I303">SUMPRODUCT(B287:B306, (ROW(B287:B306)-ROW(B287)+1)) / (20*21/2)</f>
        <v>7.1499047619047618</v>
      </c>
      <c r="J303" s="2">
        <f t="shared" si="34"/>
        <v>7.2303768063206837</v>
      </c>
      <c r="K303" s="2">
        <f t="shared" si="28"/>
        <v>7.6684688839187993</v>
      </c>
    </row>
    <row r="304" spans="1:11" ht="13.5" x14ac:dyDescent="0.25">
      <c r="A304" s="3">
        <f>TITRES_STAT!B307</f>
        <v>42747</v>
      </c>
      <c r="B304" s="5">
        <f>TITRES_STAT!D307</f>
        <v>7.36</v>
      </c>
      <c r="C304" s="2">
        <f t="shared" si="29"/>
        <v>0.3100000000000005</v>
      </c>
      <c r="D304" s="2">
        <f t="shared" si="30"/>
        <v>7.1120000000000001</v>
      </c>
      <c r="E304" s="2">
        <f t="shared" si="32"/>
        <v>7.0809999999999986</v>
      </c>
      <c r="F304" s="2">
        <f t="shared" si="33"/>
        <v>7.1059999999999999</v>
      </c>
      <c r="G304" s="2">
        <f t="shared" si="27"/>
        <v>7.8372000000000037</v>
      </c>
      <c r="H304" s="2">
        <f t="shared" si="31"/>
        <v>7.2525000000000102</v>
      </c>
      <c r="I304" s="2">
        <f t="array" ref="I304">SUMPRODUCT(B288:B307, (ROW(B288:B307)-ROW(B288)+1)) / (20*21/2)</f>
        <v>7.2279047619047612</v>
      </c>
      <c r="J304" s="2">
        <f t="shared" si="34"/>
        <v>7.2427218723853803</v>
      </c>
      <c r="K304" s="2">
        <f t="shared" si="28"/>
        <v>7.6563720649415918</v>
      </c>
    </row>
    <row r="305" spans="1:11" ht="13.5" x14ac:dyDescent="0.25">
      <c r="A305" s="3">
        <f>TITRES_STAT!B308</f>
        <v>42748</v>
      </c>
      <c r="B305" s="5">
        <f>TITRES_STAT!D308</f>
        <v>7.46</v>
      </c>
      <c r="C305" s="2">
        <f t="shared" si="29"/>
        <v>9.9999999999999645E-2</v>
      </c>
      <c r="D305" s="2">
        <f t="shared" si="30"/>
        <v>7.194</v>
      </c>
      <c r="E305" s="2">
        <f t="shared" si="32"/>
        <v>7.1219999999999981</v>
      </c>
      <c r="F305" s="2">
        <f t="shared" si="33"/>
        <v>7.0709999999999997</v>
      </c>
      <c r="G305" s="2">
        <f t="shared" si="27"/>
        <v>7.8232000000000035</v>
      </c>
      <c r="H305" s="2">
        <f t="shared" si="31"/>
        <v>7.2629500000000098</v>
      </c>
      <c r="I305" s="2">
        <f t="array" ref="I305">SUMPRODUCT(B289:B308, (ROW(B289:B308)-ROW(B289)+1)) / (20*21/2)</f>
        <v>7.3042857142857152</v>
      </c>
      <c r="J305" s="2">
        <f t="shared" si="34"/>
        <v>7.2634150273962961</v>
      </c>
      <c r="K305" s="2">
        <f t="shared" si="28"/>
        <v>7.6486711996497654</v>
      </c>
    </row>
    <row r="306" spans="1:11" ht="13.5" x14ac:dyDescent="0.25">
      <c r="A306" s="3">
        <f>TITRES_STAT!B309</f>
        <v>42751</v>
      </c>
      <c r="B306" s="5">
        <f>TITRES_STAT!D309</f>
        <v>7.69</v>
      </c>
      <c r="C306" s="2">
        <f t="shared" si="29"/>
        <v>0.23000000000000043</v>
      </c>
      <c r="D306" s="2">
        <f t="shared" si="30"/>
        <v>7.3220000000000001</v>
      </c>
      <c r="E306" s="2">
        <f t="shared" si="32"/>
        <v>7.1859999999999982</v>
      </c>
      <c r="F306" s="2">
        <f t="shared" si="33"/>
        <v>7.070999999999998</v>
      </c>
      <c r="G306" s="2">
        <f t="shared" ref="G306:G369" si="35">AVERAGE(B257:B306)</f>
        <v>7.8138000000000032</v>
      </c>
      <c r="H306" s="2">
        <f t="shared" si="31"/>
        <v>7.2745500000000103</v>
      </c>
      <c r="I306" s="2">
        <f t="array" ref="I306">SUMPRODUCT(B290:B309, (ROW(B290:B309)-ROW(B290)+1)) / (20*21/2)</f>
        <v>7.4002857142857144</v>
      </c>
      <c r="J306" s="2">
        <f t="shared" si="34"/>
        <v>7.3040421676442673</v>
      </c>
      <c r="K306" s="2">
        <f t="shared" si="28"/>
        <v>7.6502919369184026</v>
      </c>
    </row>
    <row r="307" spans="1:11" ht="13.5" x14ac:dyDescent="0.25">
      <c r="A307" s="3">
        <f>TITRES_STAT!B310</f>
        <v>42752</v>
      </c>
      <c r="B307" s="5">
        <f>TITRES_STAT!D310</f>
        <v>7.89</v>
      </c>
      <c r="C307" s="2">
        <f t="shared" si="29"/>
        <v>0.19999999999999929</v>
      </c>
      <c r="D307" s="2">
        <f t="shared" si="30"/>
        <v>7.49</v>
      </c>
      <c r="E307" s="2">
        <f t="shared" si="32"/>
        <v>7.2700000000000005</v>
      </c>
      <c r="F307" s="2">
        <f t="shared" si="33"/>
        <v>7.0979999999999972</v>
      </c>
      <c r="G307" s="2">
        <f t="shared" si="35"/>
        <v>7.8084000000000024</v>
      </c>
      <c r="H307" s="2">
        <f t="shared" si="31"/>
        <v>7.287950000000011</v>
      </c>
      <c r="I307" s="2">
        <f t="array" ref="I307">SUMPRODUCT(B291:B310, (ROW(B291:B310)-ROW(B291)+1)) / (20*21/2)</f>
        <v>7.5124285714285701</v>
      </c>
      <c r="J307" s="2">
        <f t="shared" si="34"/>
        <v>7.3598476754876696</v>
      </c>
      <c r="K307" s="2">
        <f t="shared" ref="K307:K370" si="36">$K$4*B307+(1-$K$4)*K306</f>
        <v>7.6596922531176812</v>
      </c>
    </row>
    <row r="308" spans="1:11" ht="13.5" x14ac:dyDescent="0.25">
      <c r="A308" s="3">
        <f>TITRES_STAT!B311</f>
        <v>42753</v>
      </c>
      <c r="B308" s="5">
        <f>TITRES_STAT!D311</f>
        <v>7.9</v>
      </c>
      <c r="C308" s="2">
        <f t="shared" si="29"/>
        <v>1.0000000000000675E-2</v>
      </c>
      <c r="D308" s="2">
        <f t="shared" si="30"/>
        <v>7.660000000000001</v>
      </c>
      <c r="E308" s="2">
        <f t="shared" si="32"/>
        <v>7.3549999999999995</v>
      </c>
      <c r="F308" s="2">
        <f t="shared" si="33"/>
        <v>7.1419999999999986</v>
      </c>
      <c r="G308" s="2">
        <f t="shared" si="35"/>
        <v>7.803200000000003</v>
      </c>
      <c r="H308" s="2">
        <f t="shared" si="31"/>
        <v>7.3014000000000099</v>
      </c>
      <c r="I308" s="2">
        <f t="array" ref="I308">SUMPRODUCT(B292:B311, (ROW(B292:B311)-ROW(B292)+1)) / (20*21/2)</f>
        <v>7.6405714285714295</v>
      </c>
      <c r="J308" s="2">
        <f t="shared" si="34"/>
        <v>7.4112907540126534</v>
      </c>
      <c r="K308" s="2">
        <f t="shared" si="36"/>
        <v>7.6691160863287529</v>
      </c>
    </row>
    <row r="309" spans="1:11" ht="13.5" x14ac:dyDescent="0.25">
      <c r="A309" s="3">
        <f>TITRES_STAT!B312</f>
        <v>42754</v>
      </c>
      <c r="B309" s="5">
        <f>TITRES_STAT!D312</f>
        <v>8.15</v>
      </c>
      <c r="C309" s="2">
        <f t="shared" si="29"/>
        <v>0.25</v>
      </c>
      <c r="D309" s="2">
        <f t="shared" si="30"/>
        <v>7.8179999999999996</v>
      </c>
      <c r="E309" s="2">
        <f t="shared" si="32"/>
        <v>7.4650000000000007</v>
      </c>
      <c r="F309" s="2">
        <f t="shared" si="33"/>
        <v>7.2124999999999986</v>
      </c>
      <c r="G309" s="2">
        <f t="shared" si="35"/>
        <v>7.7932000000000023</v>
      </c>
      <c r="H309" s="2">
        <f t="shared" si="31"/>
        <v>7.3149500000000103</v>
      </c>
      <c r="I309" s="2">
        <f t="array" ref="I309">SUMPRODUCT(B293:B312, (ROW(B293:B312)-ROW(B293)+1)) / (20*21/2)</f>
        <v>7.7835238095238095</v>
      </c>
      <c r="J309" s="2">
        <f t="shared" si="34"/>
        <v>7.4816440155352577</v>
      </c>
      <c r="K309" s="2">
        <f t="shared" si="36"/>
        <v>7.6879742790217431</v>
      </c>
    </row>
    <row r="310" spans="1:11" ht="13.5" x14ac:dyDescent="0.25">
      <c r="A310" s="3">
        <f>TITRES_STAT!B313</f>
        <v>42755</v>
      </c>
      <c r="B310" s="5">
        <f>TITRES_STAT!D313</f>
        <v>8.39</v>
      </c>
      <c r="C310" s="2">
        <f t="shared" si="29"/>
        <v>0.24000000000000021</v>
      </c>
      <c r="D310" s="2">
        <f t="shared" si="30"/>
        <v>8.0040000000000013</v>
      </c>
      <c r="E310" s="2">
        <f t="shared" si="32"/>
        <v>7.5989999999999993</v>
      </c>
      <c r="F310" s="2">
        <f t="shared" si="33"/>
        <v>7.2944999999999993</v>
      </c>
      <c r="G310" s="2">
        <f t="shared" si="35"/>
        <v>7.7930000000000019</v>
      </c>
      <c r="H310" s="2">
        <f t="shared" si="31"/>
        <v>7.3297000000000105</v>
      </c>
      <c r="I310" s="2">
        <f t="array" ref="I310">SUMPRODUCT(B294:B313, (ROW(B294:B313)-ROW(B294)+1)) / (20*21/2)</f>
        <v>7.9143809523809523</v>
      </c>
      <c r="J310" s="2">
        <f t="shared" si="34"/>
        <v>7.5681541092938049</v>
      </c>
      <c r="K310" s="2">
        <f t="shared" si="36"/>
        <v>7.7155046994522634</v>
      </c>
    </row>
    <row r="311" spans="1:11" ht="13.5" x14ac:dyDescent="0.25">
      <c r="A311" s="3">
        <f>TITRES_STAT!B314</f>
        <v>42758</v>
      </c>
      <c r="B311" s="5">
        <f>TITRES_STAT!D314</f>
        <v>8.64</v>
      </c>
      <c r="C311" s="2">
        <f t="shared" si="29"/>
        <v>0.25</v>
      </c>
      <c r="D311" s="2">
        <f t="shared" si="30"/>
        <v>8.1939999999999991</v>
      </c>
      <c r="E311" s="2">
        <f t="shared" si="32"/>
        <v>7.758</v>
      </c>
      <c r="F311" s="2">
        <f t="shared" si="33"/>
        <v>7.3889999999999985</v>
      </c>
      <c r="G311" s="2">
        <f t="shared" si="35"/>
        <v>7.7978000000000005</v>
      </c>
      <c r="H311" s="2">
        <f t="shared" si="31"/>
        <v>7.3457000000000106</v>
      </c>
      <c r="I311" s="2">
        <f t="array" ref="I311">SUMPRODUCT(B295:B314, (ROW(B295:B314)-ROW(B295)+1)) / (20*21/2)</f>
        <v>8.0365714285714276</v>
      </c>
      <c r="J311" s="2">
        <f t="shared" si="34"/>
        <v>7.6702346703134427</v>
      </c>
      <c r="K311" s="2">
        <f t="shared" si="36"/>
        <v>7.7517594171208026</v>
      </c>
    </row>
    <row r="312" spans="1:11" ht="13.5" x14ac:dyDescent="0.25">
      <c r="A312" s="3">
        <f>TITRES_STAT!B315</f>
        <v>42759</v>
      </c>
      <c r="B312" s="5">
        <f>TITRES_STAT!D315</f>
        <v>8.89</v>
      </c>
      <c r="C312" s="2">
        <f t="shared" si="29"/>
        <v>0.25</v>
      </c>
      <c r="D312" s="2">
        <f t="shared" si="30"/>
        <v>8.3940000000000001</v>
      </c>
      <c r="E312" s="2">
        <f t="shared" si="32"/>
        <v>7.9420000000000002</v>
      </c>
      <c r="F312" s="2">
        <f t="shared" si="33"/>
        <v>7.4959999999999978</v>
      </c>
      <c r="G312" s="2">
        <f t="shared" si="35"/>
        <v>7.8076000000000008</v>
      </c>
      <c r="H312" s="2">
        <f t="shared" si="31"/>
        <v>7.3629500000000112</v>
      </c>
      <c r="I312" s="2">
        <f t="array" ref="I312">SUMPRODUCT(B296:B315, (ROW(B296:B315)-ROW(B296)+1)) / (20*21/2)</f>
        <v>8.1500952380952398</v>
      </c>
      <c r="J312" s="2">
        <f t="shared" si="34"/>
        <v>7.7864027969502576</v>
      </c>
      <c r="K312" s="2">
        <f t="shared" si="36"/>
        <v>7.7963963027239087</v>
      </c>
    </row>
    <row r="313" spans="1:11" ht="13.5" x14ac:dyDescent="0.25">
      <c r="A313" s="3">
        <f>TITRES_STAT!B316</f>
        <v>42760</v>
      </c>
      <c r="B313" s="5">
        <f>TITRES_STAT!D316</f>
        <v>8.8699999999999992</v>
      </c>
      <c r="C313" s="2">
        <f t="shared" si="29"/>
        <v>-2.000000000000135E-2</v>
      </c>
      <c r="D313" s="2">
        <f t="shared" si="30"/>
        <v>8.5879999999999992</v>
      </c>
      <c r="E313" s="2">
        <f t="shared" si="32"/>
        <v>8.1240000000000006</v>
      </c>
      <c r="F313" s="2">
        <f t="shared" si="33"/>
        <v>7.5870000000000006</v>
      </c>
      <c r="G313" s="2">
        <f t="shared" si="35"/>
        <v>7.8170000000000002</v>
      </c>
      <c r="H313" s="2">
        <f t="shared" si="31"/>
        <v>7.3813000000000102</v>
      </c>
      <c r="I313" s="2">
        <f t="array" ref="I313">SUMPRODUCT(B297:B316, (ROW(B297:B316)-ROW(B297)+1)) / (20*21/2)</f>
        <v>8.2578095238095255</v>
      </c>
      <c r="J313" s="2">
        <f t="shared" si="34"/>
        <v>7.8896025305740425</v>
      </c>
      <c r="K313" s="2">
        <f t="shared" si="36"/>
        <v>7.8384984084994418</v>
      </c>
    </row>
    <row r="314" spans="1:11" ht="13.5" x14ac:dyDescent="0.25">
      <c r="A314" s="3">
        <f>TITRES_STAT!B317</f>
        <v>42761</v>
      </c>
      <c r="B314" s="5">
        <f>TITRES_STAT!D317</f>
        <v>8.8699999999999992</v>
      </c>
      <c r="C314" s="2">
        <f t="shared" si="29"/>
        <v>0</v>
      </c>
      <c r="D314" s="2">
        <f t="shared" si="30"/>
        <v>8.7319999999999993</v>
      </c>
      <c r="E314" s="2">
        <f t="shared" si="32"/>
        <v>8.2750000000000004</v>
      </c>
      <c r="F314" s="2">
        <f t="shared" si="33"/>
        <v>7.6779999999999999</v>
      </c>
      <c r="G314" s="2">
        <f t="shared" si="35"/>
        <v>7.8224</v>
      </c>
      <c r="H314" s="2">
        <f t="shared" si="31"/>
        <v>7.3996500000000092</v>
      </c>
      <c r="I314" s="2">
        <f t="array" ref="I314">SUMPRODUCT(B298:B317, (ROW(B298:B317)-ROW(B298)+1)) / (20*21/2)</f>
        <v>8.3567142857142862</v>
      </c>
      <c r="J314" s="2">
        <f t="shared" si="34"/>
        <v>7.9829737181384193</v>
      </c>
      <c r="K314" s="2">
        <f t="shared" si="36"/>
        <v>7.8789494513033853</v>
      </c>
    </row>
    <row r="315" spans="1:11" ht="13.5" x14ac:dyDescent="0.25">
      <c r="A315" s="3">
        <f>TITRES_STAT!B318</f>
        <v>42762</v>
      </c>
      <c r="B315" s="5">
        <f>TITRES_STAT!D318</f>
        <v>8.8699999999999992</v>
      </c>
      <c r="C315" s="2">
        <f t="shared" si="29"/>
        <v>0</v>
      </c>
      <c r="D315" s="2">
        <f t="shared" si="30"/>
        <v>8.8279999999999994</v>
      </c>
      <c r="E315" s="2">
        <f t="shared" si="32"/>
        <v>8.4160000000000004</v>
      </c>
      <c r="F315" s="2">
        <f t="shared" si="33"/>
        <v>7.7690000000000001</v>
      </c>
      <c r="G315" s="2">
        <f t="shared" si="35"/>
        <v>7.8278000000000008</v>
      </c>
      <c r="H315" s="2">
        <f t="shared" si="31"/>
        <v>7.4187500000000091</v>
      </c>
      <c r="I315" s="2">
        <f t="array" ref="I315">SUMPRODUCT(B299:B318, (ROW(B299:B318)-ROW(B299)+1)) / (20*21/2)</f>
        <v>8.4468095238095238</v>
      </c>
      <c r="J315" s="2">
        <f t="shared" si="34"/>
        <v>8.0674524116490467</v>
      </c>
      <c r="K315" s="2">
        <f t="shared" si="36"/>
        <v>7.917814178703253</v>
      </c>
    </row>
    <row r="316" spans="1:11" ht="13.5" x14ac:dyDescent="0.25">
      <c r="A316" s="3">
        <f>TITRES_STAT!B319</f>
        <v>42765</v>
      </c>
      <c r="B316" s="5">
        <f>TITRES_STAT!D319</f>
        <v>8.9</v>
      </c>
      <c r="C316" s="2">
        <f t="shared" si="29"/>
        <v>3.0000000000001137E-2</v>
      </c>
      <c r="D316" s="2">
        <f t="shared" si="30"/>
        <v>8.879999999999999</v>
      </c>
      <c r="E316" s="2">
        <f t="shared" si="32"/>
        <v>8.5370000000000008</v>
      </c>
      <c r="F316" s="2">
        <f t="shared" si="33"/>
        <v>7.8615000000000013</v>
      </c>
      <c r="G316" s="2">
        <f t="shared" si="35"/>
        <v>7.8327999999999998</v>
      </c>
      <c r="H316" s="2">
        <f t="shared" si="31"/>
        <v>7.4391000000000087</v>
      </c>
      <c r="I316" s="2">
        <f t="array" ref="I316">SUMPRODUCT(B300:B319, (ROW(B300:B319)-ROW(B300)+1)) / (20*21/2)</f>
        <v>8.5090476190476192</v>
      </c>
      <c r="J316" s="2">
        <f t="shared" si="34"/>
        <v>8.1467426581586615</v>
      </c>
      <c r="K316" s="2">
        <f t="shared" si="36"/>
        <v>7.9563312697344974</v>
      </c>
    </row>
    <row r="317" spans="1:11" ht="13.5" x14ac:dyDescent="0.25">
      <c r="A317" s="3">
        <f>TITRES_STAT!B320</f>
        <v>42766</v>
      </c>
      <c r="B317" s="5">
        <f>TITRES_STAT!D320</f>
        <v>8.9</v>
      </c>
      <c r="C317" s="2">
        <f t="shared" si="29"/>
        <v>0</v>
      </c>
      <c r="D317" s="2">
        <f t="shared" si="30"/>
        <v>8.8819999999999997</v>
      </c>
      <c r="E317" s="2">
        <f t="shared" si="32"/>
        <v>8.6380000000000017</v>
      </c>
      <c r="F317" s="2">
        <f t="shared" si="33"/>
        <v>7.9540000000000024</v>
      </c>
      <c r="G317" s="2">
        <f t="shared" si="35"/>
        <v>7.8427999999999995</v>
      </c>
      <c r="H317" s="2">
        <f t="shared" si="31"/>
        <v>7.4594000000000085</v>
      </c>
      <c r="I317" s="2">
        <f t="array" ref="I317">SUMPRODUCT(B301:B320, (ROW(B301:B320)-ROW(B301)+1)) / (20*21/2)</f>
        <v>8.5567619047619026</v>
      </c>
      <c r="J317" s="2">
        <f t="shared" si="34"/>
        <v>8.2184814526197414</v>
      </c>
      <c r="K317" s="2">
        <f t="shared" si="36"/>
        <v>7.9933378866076543</v>
      </c>
    </row>
    <row r="318" spans="1:11" ht="13.5" x14ac:dyDescent="0.25">
      <c r="A318" s="3">
        <f>TITRES_STAT!B321</f>
        <v>42767</v>
      </c>
      <c r="B318" s="5">
        <f>TITRES_STAT!D321</f>
        <v>8.9</v>
      </c>
      <c r="C318" s="2">
        <f t="shared" si="29"/>
        <v>0</v>
      </c>
      <c r="D318" s="2">
        <f t="shared" si="30"/>
        <v>8.8879999999999999</v>
      </c>
      <c r="E318" s="2">
        <f t="shared" si="32"/>
        <v>8.7380000000000013</v>
      </c>
      <c r="F318" s="2">
        <f t="shared" si="33"/>
        <v>8.0465000000000018</v>
      </c>
      <c r="G318" s="2">
        <f t="shared" si="35"/>
        <v>7.8477999999999986</v>
      </c>
      <c r="H318" s="2">
        <f t="shared" si="31"/>
        <v>7.4797000000000091</v>
      </c>
      <c r="I318" s="2">
        <f t="array" ref="I318">SUMPRODUCT(B302:B321, (ROW(B302:B321)-ROW(B302)+1)) / (20*21/2)</f>
        <v>8.5969523809523789</v>
      </c>
      <c r="J318" s="2">
        <f t="shared" si="34"/>
        <v>8.2833879809416704</v>
      </c>
      <c r="K318" s="2">
        <f t="shared" si="36"/>
        <v>8.0288932636034325</v>
      </c>
    </row>
    <row r="319" spans="1:11" ht="13.5" x14ac:dyDescent="0.25">
      <c r="A319" s="3">
        <f>TITRES_STAT!B322</f>
        <v>42768</v>
      </c>
      <c r="B319" s="5">
        <f>TITRES_STAT!D322</f>
        <v>8.6999999999999993</v>
      </c>
      <c r="C319" s="2">
        <f t="shared" si="29"/>
        <v>-0.20000000000000107</v>
      </c>
      <c r="D319" s="2">
        <f t="shared" si="30"/>
        <v>8.8539999999999992</v>
      </c>
      <c r="E319" s="2">
        <f t="shared" si="32"/>
        <v>8.793000000000001</v>
      </c>
      <c r="F319" s="2">
        <f t="shared" si="33"/>
        <v>8.1290000000000013</v>
      </c>
      <c r="G319" s="2">
        <f t="shared" si="35"/>
        <v>7.8487999999999989</v>
      </c>
      <c r="H319" s="2">
        <f t="shared" si="31"/>
        <v>7.4990000000000085</v>
      </c>
      <c r="I319" s="2">
        <f t="array" ref="I319">SUMPRODUCT(B303:B322, (ROW(B303:B322)-ROW(B303)+1)) / (20*21/2)</f>
        <v>8.6315238095238112</v>
      </c>
      <c r="J319" s="2">
        <f t="shared" si="34"/>
        <v>8.3230653160900836</v>
      </c>
      <c r="K319" s="2">
        <f t="shared" si="36"/>
        <v>8.0552111748346711</v>
      </c>
    </row>
    <row r="320" spans="1:11" ht="13.5" x14ac:dyDescent="0.25">
      <c r="A320" s="3">
        <f>TITRES_STAT!B323</f>
        <v>42769</v>
      </c>
      <c r="B320" s="5">
        <f>TITRES_STAT!D323</f>
        <v>8.6300000000000008</v>
      </c>
      <c r="C320" s="2">
        <f t="shared" si="29"/>
        <v>-6.9999999999998508E-2</v>
      </c>
      <c r="D320" s="2">
        <f t="shared" si="30"/>
        <v>8.8060000000000009</v>
      </c>
      <c r="E320" s="2">
        <f t="shared" si="32"/>
        <v>8.8169999999999984</v>
      </c>
      <c r="F320" s="2">
        <f t="shared" si="33"/>
        <v>8.2080000000000002</v>
      </c>
      <c r="G320" s="2">
        <f t="shared" si="35"/>
        <v>7.848399999999998</v>
      </c>
      <c r="H320" s="2">
        <f t="shared" si="31"/>
        <v>7.5179500000000097</v>
      </c>
      <c r="I320" s="2">
        <f t="array" ref="I320">SUMPRODUCT(B304:B323, (ROW(B304:B323)-ROW(B304)+1)) / (20*21/2)</f>
        <v>8.6822857142857153</v>
      </c>
      <c r="J320" s="2">
        <f t="shared" si="34"/>
        <v>8.3522971907481711</v>
      </c>
      <c r="K320" s="2">
        <f t="shared" si="36"/>
        <v>8.0777519130764492</v>
      </c>
    </row>
    <row r="321" spans="1:11" ht="13.5" x14ac:dyDescent="0.25">
      <c r="A321" s="3">
        <f>TITRES_STAT!B324</f>
        <v>42772</v>
      </c>
      <c r="B321" s="5">
        <f>TITRES_STAT!D324</f>
        <v>8.6300000000000008</v>
      </c>
      <c r="C321" s="2">
        <f t="shared" si="29"/>
        <v>0</v>
      </c>
      <c r="D321" s="2">
        <f t="shared" si="30"/>
        <v>8.7520000000000007</v>
      </c>
      <c r="E321" s="2">
        <f t="shared" si="32"/>
        <v>8.8159999999999989</v>
      </c>
      <c r="F321" s="2">
        <f t="shared" si="33"/>
        <v>8.2870000000000008</v>
      </c>
      <c r="G321" s="2">
        <f t="shared" si="35"/>
        <v>7.8529999999999998</v>
      </c>
      <c r="H321" s="2">
        <f t="shared" si="31"/>
        <v>7.5369000000000099</v>
      </c>
      <c r="I321" s="2">
        <f t="array" ref="I321">SUMPRODUCT(B305:B324, (ROW(B305:B324)-ROW(B305)+1)) / (20*21/2)</f>
        <v>8.7242380952380945</v>
      </c>
      <c r="J321" s="2">
        <f t="shared" si="34"/>
        <v>8.3787450773435843</v>
      </c>
      <c r="K321" s="2">
        <f t="shared" si="36"/>
        <v>8.099408700798941</v>
      </c>
    </row>
    <row r="322" spans="1:11" ht="13.5" x14ac:dyDescent="0.25">
      <c r="A322" s="3">
        <f>TITRES_STAT!B325</f>
        <v>42773</v>
      </c>
      <c r="B322" s="5">
        <f>TITRES_STAT!D325</f>
        <v>8.65</v>
      </c>
      <c r="C322" s="2">
        <f t="shared" si="29"/>
        <v>1.9999999999999574E-2</v>
      </c>
      <c r="D322" s="2">
        <f t="shared" si="30"/>
        <v>8.7020000000000017</v>
      </c>
      <c r="E322" s="2">
        <f t="shared" si="32"/>
        <v>8.791999999999998</v>
      </c>
      <c r="F322" s="2">
        <f t="shared" si="33"/>
        <v>8.3670000000000009</v>
      </c>
      <c r="G322" s="2">
        <f t="shared" si="35"/>
        <v>7.8623999999999992</v>
      </c>
      <c r="H322" s="2">
        <f t="shared" si="31"/>
        <v>7.5549000000000106</v>
      </c>
      <c r="I322" s="2">
        <f t="array" ref="I322">SUMPRODUCT(B306:B325, (ROW(B306:B325)-ROW(B306)+1)) / (20*21/2)</f>
        <v>8.758857142857142</v>
      </c>
      <c r="J322" s="2">
        <f t="shared" si="34"/>
        <v>8.4045788795013383</v>
      </c>
      <c r="K322" s="2">
        <f t="shared" si="36"/>
        <v>8.1210005164538845</v>
      </c>
    </row>
    <row r="323" spans="1:11" ht="13.5" x14ac:dyDescent="0.25">
      <c r="A323" s="3">
        <f>TITRES_STAT!B326</f>
        <v>42774</v>
      </c>
      <c r="B323" s="5">
        <f>TITRES_STAT!D326</f>
        <v>8.9</v>
      </c>
      <c r="C323" s="2">
        <f t="shared" si="29"/>
        <v>0.25</v>
      </c>
      <c r="D323" s="2">
        <f t="shared" si="30"/>
        <v>8.702</v>
      </c>
      <c r="E323" s="2">
        <f t="shared" si="32"/>
        <v>8.7950000000000017</v>
      </c>
      <c r="F323" s="2">
        <f t="shared" si="33"/>
        <v>8.459500000000002</v>
      </c>
      <c r="G323" s="2">
        <f t="shared" si="35"/>
        <v>7.8767999999999985</v>
      </c>
      <c r="H323" s="2">
        <f t="shared" si="31"/>
        <v>7.5741500000000102</v>
      </c>
      <c r="I323" s="2">
        <f t="array" ref="I323">SUMPRODUCT(B307:B326, (ROW(B307:B326)-ROW(B307)+1)) / (20*21/2)</f>
        <v>8.7866190476190482</v>
      </c>
      <c r="J323" s="2">
        <f t="shared" si="34"/>
        <v>8.4517618433583532</v>
      </c>
      <c r="K323" s="2">
        <f t="shared" si="36"/>
        <v>8.1515495158086342</v>
      </c>
    </row>
    <row r="324" spans="1:11" ht="13.5" x14ac:dyDescent="0.25">
      <c r="A324" s="3">
        <f>TITRES_STAT!B327</f>
        <v>42775</v>
      </c>
      <c r="B324" s="5">
        <f>TITRES_STAT!D327</f>
        <v>8.9</v>
      </c>
      <c r="C324" s="2">
        <f t="shared" ref="C324:C387" si="37">B324-B323</f>
        <v>0</v>
      </c>
      <c r="D324" s="2">
        <f t="shared" si="30"/>
        <v>8.7420000000000009</v>
      </c>
      <c r="E324" s="2">
        <f t="shared" si="32"/>
        <v>8.7980000000000018</v>
      </c>
      <c r="F324" s="2">
        <f t="shared" si="33"/>
        <v>8.536500000000002</v>
      </c>
      <c r="G324" s="2">
        <f t="shared" si="35"/>
        <v>7.8911999999999978</v>
      </c>
      <c r="H324" s="2">
        <f t="shared" si="31"/>
        <v>7.5934000000000097</v>
      </c>
      <c r="I324" s="2">
        <f t="array" ref="I324">SUMPRODUCT(B308:B327, (ROW(B308:B327)-ROW(B308)+1)) / (20*21/2)</f>
        <v>8.8076666666666661</v>
      </c>
      <c r="J324" s="2">
        <f t="shared" si="34"/>
        <v>8.4944511916099383</v>
      </c>
      <c r="K324" s="2">
        <f t="shared" si="36"/>
        <v>8.1809005151886875</v>
      </c>
    </row>
    <row r="325" spans="1:11" ht="13.5" x14ac:dyDescent="0.25">
      <c r="A325" s="3">
        <f>TITRES_STAT!B328</f>
        <v>42776</v>
      </c>
      <c r="B325" s="5">
        <f>TITRES_STAT!D328</f>
        <v>8.9</v>
      </c>
      <c r="C325" s="2">
        <f t="shared" si="37"/>
        <v>0</v>
      </c>
      <c r="D325" s="2">
        <f t="shared" si="30"/>
        <v>8.7959999999999994</v>
      </c>
      <c r="E325" s="2">
        <f t="shared" si="32"/>
        <v>8.8010000000000019</v>
      </c>
      <c r="F325" s="2">
        <f t="shared" si="33"/>
        <v>8.6085000000000029</v>
      </c>
      <c r="G325" s="2">
        <f t="shared" si="35"/>
        <v>7.905599999999998</v>
      </c>
      <c r="H325" s="2">
        <f t="shared" si="31"/>
        <v>7.6119000000000092</v>
      </c>
      <c r="I325" s="2">
        <f t="array" ref="I325">SUMPRODUCT(B309:B328, (ROW(B309:B328)-ROW(B309)+1)) / (20*21/2)</f>
        <v>8.7991904761904784</v>
      </c>
      <c r="J325" s="2">
        <f t="shared" si="34"/>
        <v>8.5330748876470874</v>
      </c>
      <c r="K325" s="2">
        <f t="shared" si="36"/>
        <v>8.2091004949852096</v>
      </c>
    </row>
    <row r="326" spans="1:11" ht="13.5" x14ac:dyDescent="0.25">
      <c r="A326" s="3">
        <f>TITRES_STAT!B329</f>
        <v>42779</v>
      </c>
      <c r="B326" s="5">
        <f>TITRES_STAT!D329</f>
        <v>8.9</v>
      </c>
      <c r="C326" s="2">
        <f t="shared" si="37"/>
        <v>0</v>
      </c>
      <c r="D326" s="2">
        <f t="shared" ref="D326:D389" si="38">AVERAGE(B322:B326)</f>
        <v>8.85</v>
      </c>
      <c r="E326" s="2">
        <f t="shared" si="32"/>
        <v>8.8010000000000019</v>
      </c>
      <c r="F326" s="2">
        <f t="shared" si="33"/>
        <v>8.6690000000000023</v>
      </c>
      <c r="G326" s="2">
        <f t="shared" si="35"/>
        <v>7.9199999999999982</v>
      </c>
      <c r="H326" s="2">
        <f t="shared" si="31"/>
        <v>7.6289500000000103</v>
      </c>
      <c r="I326" s="2">
        <f t="array" ref="I326">SUMPRODUCT(B310:B329, (ROW(B310:B329)-ROW(B310)+1)) / (20*21/2)</f>
        <v>8.7643809523809537</v>
      </c>
      <c r="J326" s="2">
        <f t="shared" si="34"/>
        <v>8.5680201364426036</v>
      </c>
      <c r="K326" s="2">
        <f t="shared" si="36"/>
        <v>8.236194593221084</v>
      </c>
    </row>
    <row r="327" spans="1:11" ht="13.5" x14ac:dyDescent="0.25">
      <c r="A327" s="3">
        <f>TITRES_STAT!B330</f>
        <v>42780</v>
      </c>
      <c r="B327" s="5">
        <f>TITRES_STAT!D330</f>
        <v>8.89</v>
      </c>
      <c r="C327" s="2">
        <f t="shared" si="37"/>
        <v>-9.9999999999997868E-3</v>
      </c>
      <c r="D327" s="2">
        <f t="shared" si="38"/>
        <v>8.8979999999999997</v>
      </c>
      <c r="E327" s="2">
        <f t="shared" si="32"/>
        <v>8.8000000000000007</v>
      </c>
      <c r="F327" s="2">
        <f t="shared" si="33"/>
        <v>8.719000000000003</v>
      </c>
      <c r="G327" s="2">
        <f t="shared" si="35"/>
        <v>7.934199999999997</v>
      </c>
      <c r="H327" s="2">
        <f t="shared" si="31"/>
        <v>7.6447000000000109</v>
      </c>
      <c r="I327" s="2">
        <f t="array" ref="I327">SUMPRODUCT(B311:B330, (ROW(B311:B330)-ROW(B311)+1)) / (20*21/2)</f>
        <v>8.72652380952381</v>
      </c>
      <c r="J327" s="2">
        <f t="shared" si="34"/>
        <v>8.5986848853528315</v>
      </c>
      <c r="K327" s="2">
        <f t="shared" si="36"/>
        <v>8.2618340209379042</v>
      </c>
    </row>
    <row r="328" spans="1:11" ht="13.5" x14ac:dyDescent="0.25">
      <c r="A328" s="3">
        <f>TITRES_STAT!B331</f>
        <v>42781</v>
      </c>
      <c r="B328" s="5">
        <f>TITRES_STAT!D331</f>
        <v>8.6300000000000008</v>
      </c>
      <c r="C328" s="2">
        <f t="shared" si="37"/>
        <v>-0.25999999999999979</v>
      </c>
      <c r="D328" s="2">
        <f t="shared" si="38"/>
        <v>8.8440000000000012</v>
      </c>
      <c r="E328" s="2">
        <f t="shared" si="32"/>
        <v>8.7729999999999997</v>
      </c>
      <c r="F328" s="2">
        <f t="shared" si="33"/>
        <v>8.7555000000000014</v>
      </c>
      <c r="G328" s="2">
        <f t="shared" si="35"/>
        <v>7.9433999999999969</v>
      </c>
      <c r="H328" s="2">
        <f t="shared" si="31"/>
        <v>7.658750000000011</v>
      </c>
      <c r="I328" s="2">
        <f t="array" ref="I328">SUMPRODUCT(B312:B331, (ROW(B312:B331)-ROW(B312)+1)) / (20*21/2)</f>
        <v>8.6859047619047622</v>
      </c>
      <c r="J328" s="2">
        <f t="shared" si="34"/>
        <v>8.6016672772239904</v>
      </c>
      <c r="K328" s="2">
        <f t="shared" si="36"/>
        <v>8.2762719024697518</v>
      </c>
    </row>
    <row r="329" spans="1:11" ht="13.5" x14ac:dyDescent="0.25">
      <c r="A329" s="3">
        <f>TITRES_STAT!B332</f>
        <v>42782</v>
      </c>
      <c r="B329" s="5">
        <f>TITRES_STAT!D332</f>
        <v>8.39</v>
      </c>
      <c r="C329" s="2">
        <f t="shared" si="37"/>
        <v>-0.24000000000000021</v>
      </c>
      <c r="D329" s="2">
        <f t="shared" si="38"/>
        <v>8.7420000000000009</v>
      </c>
      <c r="E329" s="2">
        <f t="shared" si="32"/>
        <v>8.7420000000000009</v>
      </c>
      <c r="F329" s="2">
        <f t="shared" si="33"/>
        <v>8.7675000000000018</v>
      </c>
      <c r="G329" s="2">
        <f t="shared" si="35"/>
        <v>7.9475999999999969</v>
      </c>
      <c r="H329" s="2">
        <f t="shared" si="31"/>
        <v>7.6716000000000122</v>
      </c>
      <c r="I329" s="2">
        <f t="array" ref="I329">SUMPRODUCT(B313:B332, (ROW(B313:B332)-ROW(B313)+1)) / (20*21/2)</f>
        <v>8.6467142857142854</v>
      </c>
      <c r="J329" s="2">
        <f t="shared" si="34"/>
        <v>8.5815084889169437</v>
      </c>
      <c r="K329" s="2">
        <f t="shared" si="36"/>
        <v>8.2807318278630948</v>
      </c>
    </row>
    <row r="330" spans="1:11" ht="13.5" x14ac:dyDescent="0.25">
      <c r="A330" s="3">
        <f>TITRES_STAT!B333</f>
        <v>42783</v>
      </c>
      <c r="B330" s="5">
        <f>TITRES_STAT!D333</f>
        <v>8.3699999999999992</v>
      </c>
      <c r="C330" s="2">
        <f t="shared" si="37"/>
        <v>-2.000000000000135E-2</v>
      </c>
      <c r="D330" s="2">
        <f t="shared" si="38"/>
        <v>8.6359999999999992</v>
      </c>
      <c r="E330" s="2">
        <f t="shared" si="32"/>
        <v>8.7159999999999993</v>
      </c>
      <c r="F330" s="2">
        <f t="shared" si="33"/>
        <v>8.7664999999999988</v>
      </c>
      <c r="G330" s="2">
        <f t="shared" si="35"/>
        <v>7.951399999999996</v>
      </c>
      <c r="H330" s="2">
        <f t="shared" ref="H330:H393" si="39">AVERAGE(B131:B330)</f>
        <v>7.6842000000000112</v>
      </c>
      <c r="I330" s="2">
        <f t="array" ref="I330">SUMPRODUCT(B314:B333, (ROW(B314:B333)-ROW(B314)+1)) / (20*21/2)</f>
        <v>8.5863333333333358</v>
      </c>
      <c r="J330" s="2">
        <f t="shared" si="34"/>
        <v>8.5613648233058051</v>
      </c>
      <c r="K330" s="2">
        <f t="shared" si="36"/>
        <v>8.2842325404959158</v>
      </c>
    </row>
    <row r="331" spans="1:11" ht="13.5" x14ac:dyDescent="0.25">
      <c r="A331" s="3">
        <f>TITRES_STAT!B334</f>
        <v>42786</v>
      </c>
      <c r="B331" s="5">
        <f>TITRES_STAT!D334</f>
        <v>8.34</v>
      </c>
      <c r="C331" s="2">
        <f t="shared" si="37"/>
        <v>-2.9999999999999361E-2</v>
      </c>
      <c r="D331" s="2">
        <f t="shared" si="38"/>
        <v>8.5240000000000009</v>
      </c>
      <c r="E331" s="2">
        <f t="shared" si="32"/>
        <v>8.6870000000000012</v>
      </c>
      <c r="F331" s="2">
        <f t="shared" si="33"/>
        <v>8.7515000000000001</v>
      </c>
      <c r="G331" s="2">
        <f t="shared" si="35"/>
        <v>7.9549999999999956</v>
      </c>
      <c r="H331" s="2">
        <f t="shared" si="39"/>
        <v>7.6966500000000098</v>
      </c>
      <c r="I331" s="2">
        <f t="array" ref="I331">SUMPRODUCT(B315:B334, (ROW(B315:B334)-ROW(B315)+1)) / (20*21/2)</f>
        <v>8.563952380952383</v>
      </c>
      <c r="J331" s="2">
        <f t="shared" si="34"/>
        <v>8.5402824591814426</v>
      </c>
      <c r="K331" s="2">
        <f t="shared" si="36"/>
        <v>8.2864194996921547</v>
      </c>
    </row>
    <row r="332" spans="1:11" ht="13.5" x14ac:dyDescent="0.25">
      <c r="A332" s="3">
        <f>TITRES_STAT!B335</f>
        <v>42787</v>
      </c>
      <c r="B332" s="5">
        <f>TITRES_STAT!D335</f>
        <v>8.34</v>
      </c>
      <c r="C332" s="2">
        <f t="shared" si="37"/>
        <v>0</v>
      </c>
      <c r="D332" s="2">
        <f t="shared" si="38"/>
        <v>8.4140000000000015</v>
      </c>
      <c r="E332" s="2">
        <f t="shared" ref="E332:E395" si="40">AVERAGE(B323:B332)</f>
        <v>8.6560000000000024</v>
      </c>
      <c r="F332" s="2">
        <f t="shared" si="33"/>
        <v>8.7240000000000002</v>
      </c>
      <c r="G332" s="2">
        <f t="shared" si="35"/>
        <v>7.9585999999999943</v>
      </c>
      <c r="H332" s="2">
        <f t="shared" si="39"/>
        <v>7.7091000000000092</v>
      </c>
      <c r="I332" s="2">
        <f t="array" ref="I332">SUMPRODUCT(B316:B335, (ROW(B316:B335)-ROW(B316)+1)) / (20*21/2)</f>
        <v>8.557857142857145</v>
      </c>
      <c r="J332" s="2">
        <f t="shared" si="34"/>
        <v>8.5212079392593996</v>
      </c>
      <c r="K332" s="2">
        <f t="shared" si="36"/>
        <v>8.2885206957826583</v>
      </c>
    </row>
    <row r="333" spans="1:11" ht="13.5" x14ac:dyDescent="0.25">
      <c r="A333" s="3">
        <f>TITRES_STAT!B336</f>
        <v>42788</v>
      </c>
      <c r="B333" s="5">
        <f>TITRES_STAT!D336</f>
        <v>8.09</v>
      </c>
      <c r="C333" s="2">
        <f t="shared" si="37"/>
        <v>-0.25</v>
      </c>
      <c r="D333" s="2">
        <f t="shared" si="38"/>
        <v>8.3060000000000009</v>
      </c>
      <c r="E333" s="2">
        <f t="shared" si="40"/>
        <v>8.5750000000000011</v>
      </c>
      <c r="F333" s="2">
        <f t="shared" si="33"/>
        <v>8.6850000000000041</v>
      </c>
      <c r="G333" s="2">
        <f t="shared" si="35"/>
        <v>7.9571999999999958</v>
      </c>
      <c r="H333" s="2">
        <f t="shared" si="39"/>
        <v>7.7203000000000079</v>
      </c>
      <c r="I333" s="2">
        <f t="array" ref="I333">SUMPRODUCT(B317:B336, (ROW(B317:B336)-ROW(B317)+1)) / (20*21/2)</f>
        <v>8.5530476190476179</v>
      </c>
      <c r="J333" s="2">
        <f t="shared" si="34"/>
        <v>8.4801405164727903</v>
      </c>
      <c r="K333" s="2">
        <f t="shared" si="36"/>
        <v>8.280735570457848</v>
      </c>
    </row>
    <row r="334" spans="1:11" ht="13.5" x14ac:dyDescent="0.25">
      <c r="A334" s="3">
        <f>TITRES_STAT!B337</f>
        <v>42789</v>
      </c>
      <c r="B334" s="5">
        <f>TITRES_STAT!D337</f>
        <v>8.4499999999999993</v>
      </c>
      <c r="C334" s="2">
        <f t="shared" si="37"/>
        <v>0.35999999999999943</v>
      </c>
      <c r="D334" s="2">
        <f t="shared" si="38"/>
        <v>8.3180000000000014</v>
      </c>
      <c r="E334" s="2">
        <f t="shared" si="40"/>
        <v>8.5300000000000011</v>
      </c>
      <c r="F334" s="2">
        <f t="shared" si="33"/>
        <v>8.6640000000000015</v>
      </c>
      <c r="G334" s="2">
        <f t="shared" si="35"/>
        <v>7.9629999999999947</v>
      </c>
      <c r="H334" s="2">
        <f t="shared" si="39"/>
        <v>7.7343500000000089</v>
      </c>
      <c r="I334" s="2">
        <f t="array" ref="I334">SUMPRODUCT(B318:B337, (ROW(B318:B337)-ROW(B318)+1)) / (20*21/2)</f>
        <v>8.549666666666667</v>
      </c>
      <c r="J334" s="2">
        <f t="shared" si="34"/>
        <v>8.4772699910944294</v>
      </c>
      <c r="K334" s="2">
        <f t="shared" si="36"/>
        <v>8.2873733912242074</v>
      </c>
    </row>
    <row r="335" spans="1:11" ht="13.5" x14ac:dyDescent="0.25">
      <c r="A335" s="3">
        <f>TITRES_STAT!B338</f>
        <v>42790</v>
      </c>
      <c r="B335" s="5">
        <f>TITRES_STAT!D338</f>
        <v>8.6</v>
      </c>
      <c r="C335" s="2">
        <f t="shared" si="37"/>
        <v>0.15000000000000036</v>
      </c>
      <c r="D335" s="2">
        <f t="shared" si="38"/>
        <v>8.3640000000000008</v>
      </c>
      <c r="E335" s="2">
        <f t="shared" si="40"/>
        <v>8.5</v>
      </c>
      <c r="F335" s="2">
        <f t="shared" si="33"/>
        <v>8.650500000000001</v>
      </c>
      <c r="G335" s="2">
        <f t="shared" si="35"/>
        <v>7.9717999999999964</v>
      </c>
      <c r="H335" s="2">
        <f t="shared" si="39"/>
        <v>7.7504000000000079</v>
      </c>
      <c r="I335" s="2">
        <f t="array" ref="I335">SUMPRODUCT(B319:B338, (ROW(B319:B338)-ROW(B319)+1)) / (20*21/2)</f>
        <v>8.5477142857142869</v>
      </c>
      <c r="J335" s="2">
        <f t="shared" si="34"/>
        <v>8.4889585633711508</v>
      </c>
      <c r="K335" s="2">
        <f t="shared" si="36"/>
        <v>8.2996332582350227</v>
      </c>
    </row>
    <row r="336" spans="1:11" ht="13.5" x14ac:dyDescent="0.25">
      <c r="A336" s="3">
        <f>TITRES_STAT!B339</f>
        <v>42793</v>
      </c>
      <c r="B336" s="5">
        <f>TITRES_STAT!D339</f>
        <v>8.6</v>
      </c>
      <c r="C336" s="2">
        <f t="shared" si="37"/>
        <v>0</v>
      </c>
      <c r="D336" s="2">
        <f t="shared" si="38"/>
        <v>8.4160000000000004</v>
      </c>
      <c r="E336" s="2">
        <f t="shared" si="40"/>
        <v>8.4700000000000006</v>
      </c>
      <c r="F336" s="2">
        <f t="shared" si="33"/>
        <v>8.6355000000000004</v>
      </c>
      <c r="G336" s="2">
        <f t="shared" si="35"/>
        <v>7.9899999999999958</v>
      </c>
      <c r="H336" s="2">
        <f t="shared" si="39"/>
        <v>7.7652500000000062</v>
      </c>
      <c r="I336" s="2">
        <f t="array" ref="I336">SUMPRODUCT(B320:B339, (ROW(B320:B339)-ROW(B320)+1)) / (20*21/2)</f>
        <v>8.5233809523809523</v>
      </c>
      <c r="J336" s="2">
        <f t="shared" si="34"/>
        <v>8.4995339382881845</v>
      </c>
      <c r="K336" s="2">
        <f t="shared" si="36"/>
        <v>8.3114123461473746</v>
      </c>
    </row>
    <row r="337" spans="1:11" ht="13.5" x14ac:dyDescent="0.25">
      <c r="A337" s="3">
        <f>TITRES_STAT!B340</f>
        <v>42794</v>
      </c>
      <c r="B337" s="5">
        <f>TITRES_STAT!D340</f>
        <v>8.6</v>
      </c>
      <c r="C337" s="2">
        <f t="shared" si="37"/>
        <v>0</v>
      </c>
      <c r="D337" s="2">
        <f t="shared" si="38"/>
        <v>8.468</v>
      </c>
      <c r="E337" s="2">
        <f t="shared" si="40"/>
        <v>8.4409999999999989</v>
      </c>
      <c r="F337" s="2">
        <f t="shared" si="33"/>
        <v>8.6204999999999998</v>
      </c>
      <c r="G337" s="2">
        <f t="shared" si="35"/>
        <v>8.014999999999997</v>
      </c>
      <c r="H337" s="2">
        <f t="shared" si="39"/>
        <v>7.781350000000006</v>
      </c>
      <c r="I337" s="2">
        <f t="array" ref="I337">SUMPRODUCT(B321:B340, (ROW(B321:B340)-ROW(B321)+1)) / (20*21/2)</f>
        <v>8.5007142857142863</v>
      </c>
      <c r="J337" s="2">
        <f t="shared" si="34"/>
        <v>8.5091021346416902</v>
      </c>
      <c r="K337" s="2">
        <f t="shared" si="36"/>
        <v>8.3227295090435565</v>
      </c>
    </row>
    <row r="338" spans="1:11" ht="13.5" x14ac:dyDescent="0.25">
      <c r="A338" s="3">
        <f>TITRES_STAT!B341</f>
        <v>42795</v>
      </c>
      <c r="B338" s="5">
        <f>TITRES_STAT!D341</f>
        <v>8.6</v>
      </c>
      <c r="C338" s="2">
        <f t="shared" si="37"/>
        <v>0</v>
      </c>
      <c r="D338" s="2">
        <f t="shared" si="38"/>
        <v>8.57</v>
      </c>
      <c r="E338" s="2">
        <f t="shared" si="40"/>
        <v>8.4379999999999988</v>
      </c>
      <c r="F338" s="2">
        <f t="shared" si="33"/>
        <v>8.6054999999999975</v>
      </c>
      <c r="G338" s="2">
        <f t="shared" si="35"/>
        <v>8.046599999999998</v>
      </c>
      <c r="H338" s="2">
        <f t="shared" si="39"/>
        <v>7.7974500000000031</v>
      </c>
      <c r="I338" s="2">
        <f t="array" ref="I338">SUMPRODUCT(B322:B341, (ROW(B322:B341)-ROW(B322)+1)) / (20*21/2)</f>
        <v>8.4793809523809536</v>
      </c>
      <c r="J338" s="2">
        <f t="shared" si="34"/>
        <v>8.5177590741996241</v>
      </c>
      <c r="K338" s="2">
        <f t="shared" si="36"/>
        <v>8.3336028616300837</v>
      </c>
    </row>
    <row r="339" spans="1:11" ht="13.5" x14ac:dyDescent="0.25">
      <c r="A339" s="3">
        <f>TITRES_STAT!B342</f>
        <v>42796</v>
      </c>
      <c r="B339" s="5">
        <f>TITRES_STAT!D342</f>
        <v>8.35</v>
      </c>
      <c r="C339" s="2">
        <f t="shared" si="37"/>
        <v>-0.25</v>
      </c>
      <c r="D339" s="2">
        <f t="shared" si="38"/>
        <v>8.5500000000000007</v>
      </c>
      <c r="E339" s="2">
        <f t="shared" si="40"/>
        <v>8.4339999999999993</v>
      </c>
      <c r="F339" s="2">
        <f t="shared" si="33"/>
        <v>8.5879999999999992</v>
      </c>
      <c r="G339" s="2">
        <f t="shared" si="35"/>
        <v>8.0787999999999975</v>
      </c>
      <c r="H339" s="2">
        <f t="shared" si="39"/>
        <v>7.813100000000003</v>
      </c>
      <c r="I339" s="2">
        <f t="array" ref="I339">SUMPRODUCT(B323:B342, (ROW(B323:B342)-ROW(B323)+1)) / (20*21/2)</f>
        <v>8.4355714285714285</v>
      </c>
      <c r="J339" s="2">
        <f t="shared" si="34"/>
        <v>8.5017820195139464</v>
      </c>
      <c r="K339" s="2">
        <f t="shared" si="36"/>
        <v>8.3342458866641991</v>
      </c>
    </row>
    <row r="340" spans="1:11" ht="13.5" x14ac:dyDescent="0.25">
      <c r="A340" s="3">
        <f>TITRES_STAT!B343</f>
        <v>42797</v>
      </c>
      <c r="B340" s="5">
        <f>TITRES_STAT!D343</f>
        <v>8.35</v>
      </c>
      <c r="C340" s="2">
        <f t="shared" si="37"/>
        <v>0</v>
      </c>
      <c r="D340" s="2">
        <f t="shared" si="38"/>
        <v>8.5</v>
      </c>
      <c r="E340" s="2">
        <f t="shared" si="40"/>
        <v>8.4319999999999986</v>
      </c>
      <c r="F340" s="2">
        <f t="shared" ref="F340:F403" si="41">AVERAGE(B321:B340)</f>
        <v>8.5739999999999998</v>
      </c>
      <c r="G340" s="2">
        <f t="shared" si="35"/>
        <v>8.1107999999999976</v>
      </c>
      <c r="H340" s="2">
        <f t="shared" si="39"/>
        <v>7.8287500000000021</v>
      </c>
      <c r="I340" s="2">
        <f t="array" ref="I340">SUMPRODUCT(B324:B343, (ROW(B324:B343)-ROW(B324)+1)) / (20*21/2)</f>
        <v>8.3734285714285726</v>
      </c>
      <c r="J340" s="2">
        <f t="shared" si="34"/>
        <v>8.4873265890840468</v>
      </c>
      <c r="K340" s="2">
        <f t="shared" si="36"/>
        <v>8.3348636950303092</v>
      </c>
    </row>
    <row r="341" spans="1:11" ht="13.5" x14ac:dyDescent="0.25">
      <c r="A341" s="3">
        <f>TITRES_STAT!B344</f>
        <v>42800</v>
      </c>
      <c r="B341" s="5">
        <f>TITRES_STAT!D344</f>
        <v>8.35</v>
      </c>
      <c r="C341" s="2">
        <f t="shared" si="37"/>
        <v>0</v>
      </c>
      <c r="D341" s="2">
        <f t="shared" si="38"/>
        <v>8.4499999999999993</v>
      </c>
      <c r="E341" s="2">
        <f t="shared" si="40"/>
        <v>8.4329999999999981</v>
      </c>
      <c r="F341" s="2">
        <f t="shared" si="41"/>
        <v>8.5599999999999987</v>
      </c>
      <c r="G341" s="2">
        <f t="shared" si="35"/>
        <v>8.1427999999999994</v>
      </c>
      <c r="H341" s="2">
        <f t="shared" si="39"/>
        <v>7.8451500000000021</v>
      </c>
      <c r="I341" s="2">
        <f t="array" ref="I341">SUMPRODUCT(B325:B344, (ROW(B325:B344)-ROW(B325)+1)) / (20*21/2)</f>
        <v>8.2828095238095241</v>
      </c>
      <c r="J341" s="2">
        <f t="shared" ref="J341:J404" si="42">$J$4*B341+J340*(1-$J$4)</f>
        <v>8.4742478663141387</v>
      </c>
      <c r="K341" s="2">
        <f t="shared" si="36"/>
        <v>8.3354572756173564</v>
      </c>
    </row>
    <row r="342" spans="1:11" ht="13.5" x14ac:dyDescent="0.25">
      <c r="A342" s="3">
        <f>TITRES_STAT!B345</f>
        <v>42801</v>
      </c>
      <c r="B342" s="5">
        <f>TITRES_STAT!D345</f>
        <v>8.1</v>
      </c>
      <c r="C342" s="2">
        <f t="shared" si="37"/>
        <v>-0.25</v>
      </c>
      <c r="D342" s="2">
        <f t="shared" si="38"/>
        <v>8.35</v>
      </c>
      <c r="E342" s="2">
        <f t="shared" si="40"/>
        <v>8.4089999999999989</v>
      </c>
      <c r="F342" s="2">
        <f t="shared" si="41"/>
        <v>8.5324999999999989</v>
      </c>
      <c r="G342" s="2">
        <f t="shared" si="35"/>
        <v>8.1698000000000004</v>
      </c>
      <c r="H342" s="2">
        <f t="shared" si="39"/>
        <v>7.8603000000000005</v>
      </c>
      <c r="I342" s="2">
        <f t="array" ref="I342">SUMPRODUCT(B326:B345, (ROW(B326:B345)-ROW(B326)+1)) / (20*21/2)</f>
        <v>8.198714285714285</v>
      </c>
      <c r="J342" s="2">
        <f t="shared" si="42"/>
        <v>8.4386052123794588</v>
      </c>
      <c r="K342" s="2">
        <f t="shared" si="36"/>
        <v>8.3262236569656967</v>
      </c>
    </row>
    <row r="343" spans="1:11" ht="13.5" x14ac:dyDescent="0.25">
      <c r="A343" s="3">
        <f>TITRES_STAT!B346</f>
        <v>42802</v>
      </c>
      <c r="B343" s="5">
        <f>TITRES_STAT!D346</f>
        <v>7.88</v>
      </c>
      <c r="C343" s="2">
        <f t="shared" si="37"/>
        <v>-0.21999999999999975</v>
      </c>
      <c r="D343" s="2">
        <f t="shared" si="38"/>
        <v>8.2059999999999995</v>
      </c>
      <c r="E343" s="2">
        <f t="shared" si="40"/>
        <v>8.3879999999999999</v>
      </c>
      <c r="F343" s="2">
        <f t="shared" si="41"/>
        <v>8.4814999999999987</v>
      </c>
      <c r="G343" s="2">
        <f t="shared" si="35"/>
        <v>8.1864000000000008</v>
      </c>
      <c r="H343" s="2">
        <f t="shared" si="39"/>
        <v>7.8743500000000015</v>
      </c>
      <c r="I343" s="2">
        <f t="array" ref="I343">SUMPRODUCT(B327:B346, (ROW(B327:B346)-ROW(B327)+1)) / (20*21/2)</f>
        <v>8.121142857142857</v>
      </c>
      <c r="J343" s="2">
        <f t="shared" si="42"/>
        <v>8.3854047159623679</v>
      </c>
      <c r="K343" s="2">
        <f t="shared" si="36"/>
        <v>8.3087246900258656</v>
      </c>
    </row>
    <row r="344" spans="1:11" ht="13.5" x14ac:dyDescent="0.25">
      <c r="A344" s="3">
        <f>TITRES_STAT!B347</f>
        <v>42803</v>
      </c>
      <c r="B344" s="5">
        <f>TITRES_STAT!D347</f>
        <v>7.53</v>
      </c>
      <c r="C344" s="2">
        <f t="shared" si="37"/>
        <v>-0.34999999999999964</v>
      </c>
      <c r="D344" s="2">
        <f t="shared" si="38"/>
        <v>8.0419999999999998</v>
      </c>
      <c r="E344" s="2">
        <f t="shared" si="40"/>
        <v>8.2959999999999994</v>
      </c>
      <c r="F344" s="2">
        <f t="shared" si="41"/>
        <v>8.4129999999999985</v>
      </c>
      <c r="G344" s="2">
        <f t="shared" si="35"/>
        <v>8.1960000000000015</v>
      </c>
      <c r="H344" s="2">
        <f t="shared" si="39"/>
        <v>7.8859000000000004</v>
      </c>
      <c r="I344" s="2">
        <f t="array" ref="I344">SUMPRODUCT(B328:B347, (ROW(B328:B347)-ROW(B328)+1)) / (20*21/2)</f>
        <v>8.0186666666666664</v>
      </c>
      <c r="J344" s="2">
        <f t="shared" si="42"/>
        <v>8.3039376001564271</v>
      </c>
      <c r="K344" s="2">
        <f t="shared" si="36"/>
        <v>8.2781864668875969</v>
      </c>
    </row>
    <row r="345" spans="1:11" ht="13.5" x14ac:dyDescent="0.25">
      <c r="A345" s="3">
        <f>TITRES_STAT!B348</f>
        <v>42804</v>
      </c>
      <c r="B345" s="5">
        <f>TITRES_STAT!D348</f>
        <v>7.53</v>
      </c>
      <c r="C345" s="2">
        <f t="shared" si="37"/>
        <v>0</v>
      </c>
      <c r="D345" s="2">
        <f t="shared" si="38"/>
        <v>7.8780000000000001</v>
      </c>
      <c r="E345" s="2">
        <f t="shared" si="40"/>
        <v>8.1890000000000001</v>
      </c>
      <c r="F345" s="2">
        <f t="shared" si="41"/>
        <v>8.3444999999999983</v>
      </c>
      <c r="G345" s="2">
        <f t="shared" si="35"/>
        <v>8.2056000000000004</v>
      </c>
      <c r="H345" s="2">
        <f t="shared" si="39"/>
        <v>7.8974500000000001</v>
      </c>
      <c r="I345" s="2">
        <f t="array" ref="I345">SUMPRODUCT(B329:B348, (ROW(B329:B348)-ROW(B329)+1)) / (20*21/2)</f>
        <v>7.8861428571428558</v>
      </c>
      <c r="J345" s="2">
        <f t="shared" si="42"/>
        <v>8.2302292572843854</v>
      </c>
      <c r="K345" s="2">
        <f t="shared" si="36"/>
        <v>8.2488458211272988</v>
      </c>
    </row>
    <row r="346" spans="1:11" ht="13.5" x14ac:dyDescent="0.25">
      <c r="A346" s="3">
        <f>TITRES_STAT!B349</f>
        <v>42807</v>
      </c>
      <c r="B346" s="5">
        <f>TITRES_STAT!D349</f>
        <v>7.53</v>
      </c>
      <c r="C346" s="2">
        <f t="shared" si="37"/>
        <v>0</v>
      </c>
      <c r="D346" s="2">
        <f t="shared" si="38"/>
        <v>7.7140000000000004</v>
      </c>
      <c r="E346" s="2">
        <f t="shared" si="40"/>
        <v>8.0820000000000007</v>
      </c>
      <c r="F346" s="2">
        <f t="shared" si="41"/>
        <v>8.2759999999999998</v>
      </c>
      <c r="G346" s="2">
        <f t="shared" si="35"/>
        <v>8.2152000000000012</v>
      </c>
      <c r="H346" s="2">
        <f t="shared" si="39"/>
        <v>7.9089999999999998</v>
      </c>
      <c r="I346" s="2">
        <f t="array" ref="I346">SUMPRODUCT(B330:B349, (ROW(B330:B349)-ROW(B330)+1)) / (20*21/2)</f>
        <v>7.7337619047619039</v>
      </c>
      <c r="J346" s="2">
        <f t="shared" si="42"/>
        <v>8.1635407565906348</v>
      </c>
      <c r="K346" s="2">
        <f t="shared" si="36"/>
        <v>8.2206557889262282</v>
      </c>
    </row>
    <row r="347" spans="1:11" ht="13.5" x14ac:dyDescent="0.25">
      <c r="A347" s="3">
        <f>TITRES_STAT!B350</f>
        <v>42808</v>
      </c>
      <c r="B347" s="5">
        <f>TITRES_STAT!D350</f>
        <v>7.2</v>
      </c>
      <c r="C347" s="2">
        <f t="shared" si="37"/>
        <v>-0.33000000000000007</v>
      </c>
      <c r="D347" s="2">
        <f t="shared" si="38"/>
        <v>7.5340000000000007</v>
      </c>
      <c r="E347" s="2">
        <f t="shared" si="40"/>
        <v>7.9420000000000002</v>
      </c>
      <c r="F347" s="2">
        <f t="shared" si="41"/>
        <v>8.1914999999999978</v>
      </c>
      <c r="G347" s="2">
        <f t="shared" si="35"/>
        <v>8.2182000000000013</v>
      </c>
      <c r="H347" s="2">
        <f t="shared" si="39"/>
        <v>7.9181499999999998</v>
      </c>
      <c r="I347" s="2">
        <f t="array" ref="I347">SUMPRODUCT(B331:B350, (ROW(B331:B350)-ROW(B331)+1)) / (20*21/2)</f>
        <v>7.5627619047619055</v>
      </c>
      <c r="J347" s="2">
        <f t="shared" si="42"/>
        <v>8.0717749702486703</v>
      </c>
      <c r="K347" s="2">
        <f t="shared" si="36"/>
        <v>8.1806300717134359</v>
      </c>
    </row>
    <row r="348" spans="1:11" ht="13.5" x14ac:dyDescent="0.25">
      <c r="A348" s="3">
        <f>TITRES_STAT!B351</f>
        <v>42809</v>
      </c>
      <c r="B348" s="5">
        <f>TITRES_STAT!D351</f>
        <v>6.8</v>
      </c>
      <c r="C348" s="2">
        <f t="shared" si="37"/>
        <v>-0.40000000000000036</v>
      </c>
      <c r="D348" s="2">
        <f t="shared" si="38"/>
        <v>7.3179999999999996</v>
      </c>
      <c r="E348" s="2">
        <f t="shared" si="40"/>
        <v>7.7620000000000005</v>
      </c>
      <c r="F348" s="2">
        <f t="shared" si="41"/>
        <v>8.0999999999999979</v>
      </c>
      <c r="G348" s="2">
        <f t="shared" si="35"/>
        <v>8.2132000000000005</v>
      </c>
      <c r="H348" s="2">
        <f t="shared" si="39"/>
        <v>7.9236999999999993</v>
      </c>
      <c r="I348" s="2">
        <f t="array" ref="I348">SUMPRODUCT(B332:B351, (ROW(B332:B351)-ROW(B332)+1)) / (20*21/2)</f>
        <v>7.3763333333333332</v>
      </c>
      <c r="J348" s="2">
        <f t="shared" si="42"/>
        <v>7.9506535445107023</v>
      </c>
      <c r="K348" s="2">
        <f t="shared" si="36"/>
        <v>8.1264877159599678</v>
      </c>
    </row>
    <row r="349" spans="1:11" ht="13.5" x14ac:dyDescent="0.25">
      <c r="A349" s="3">
        <f>TITRES_STAT!B352</f>
        <v>42810</v>
      </c>
      <c r="B349" s="5">
        <f>TITRES_STAT!D352</f>
        <v>6.5</v>
      </c>
      <c r="C349" s="2">
        <f t="shared" si="37"/>
        <v>-0.29999999999999982</v>
      </c>
      <c r="D349" s="2">
        <f t="shared" si="38"/>
        <v>7.1120000000000001</v>
      </c>
      <c r="E349" s="2">
        <f t="shared" si="40"/>
        <v>7.5770000000000008</v>
      </c>
      <c r="F349" s="2">
        <f t="shared" si="41"/>
        <v>8.0054999999999978</v>
      </c>
      <c r="G349" s="2">
        <f t="shared" si="35"/>
        <v>8.2021999999999995</v>
      </c>
      <c r="H349" s="2">
        <f t="shared" si="39"/>
        <v>7.9277499999999987</v>
      </c>
      <c r="I349" s="2">
        <f t="array" ref="I349">SUMPRODUCT(B333:B352, (ROW(B333:B352)-ROW(B333)+1)) / (20*21/2)</f>
        <v>7.2013333333333334</v>
      </c>
      <c r="J349" s="2">
        <f t="shared" si="42"/>
        <v>7.8124960640811114</v>
      </c>
      <c r="K349" s="2">
        <f t="shared" si="36"/>
        <v>8.0627038839615377</v>
      </c>
    </row>
    <row r="350" spans="1:11" ht="13.5" x14ac:dyDescent="0.25">
      <c r="A350" s="3">
        <f>TITRES_STAT!B353</f>
        <v>42811</v>
      </c>
      <c r="B350" s="5">
        <f>TITRES_STAT!D353</f>
        <v>6.21</v>
      </c>
      <c r="C350" s="2">
        <f t="shared" si="37"/>
        <v>-0.29000000000000004</v>
      </c>
      <c r="D350" s="2">
        <f t="shared" si="38"/>
        <v>6.8480000000000008</v>
      </c>
      <c r="E350" s="2">
        <f t="shared" si="40"/>
        <v>7.3629999999999995</v>
      </c>
      <c r="F350" s="2">
        <f t="shared" si="41"/>
        <v>7.8974999999999991</v>
      </c>
      <c r="G350" s="2">
        <f t="shared" si="35"/>
        <v>8.1853999999999996</v>
      </c>
      <c r="H350" s="2">
        <f t="shared" si="39"/>
        <v>7.9311999999999978</v>
      </c>
      <c r="I350" s="2">
        <f t="array" ref="I350">SUMPRODUCT(B334:B353, (ROW(B334:B353)-ROW(B334)+1)) / (20*21/2)</f>
        <v>7.0539523809523814</v>
      </c>
      <c r="J350" s="2">
        <f t="shared" si="42"/>
        <v>7.6598773913114817</v>
      </c>
      <c r="K350" s="2">
        <f t="shared" si="36"/>
        <v>7.9900488296885364</v>
      </c>
    </row>
    <row r="351" spans="1:11" ht="13.5" x14ac:dyDescent="0.25">
      <c r="A351" s="3">
        <f>TITRES_STAT!B354</f>
        <v>42815</v>
      </c>
      <c r="B351" s="5">
        <f>TITRES_STAT!D354</f>
        <v>5.94</v>
      </c>
      <c r="C351" s="2">
        <f t="shared" si="37"/>
        <v>-0.26999999999999957</v>
      </c>
      <c r="D351" s="2">
        <f t="shared" si="38"/>
        <v>6.5299999999999994</v>
      </c>
      <c r="E351" s="2">
        <f t="shared" si="40"/>
        <v>7.1219999999999999</v>
      </c>
      <c r="F351" s="2">
        <f t="shared" si="41"/>
        <v>7.777499999999999</v>
      </c>
      <c r="G351" s="2">
        <f t="shared" si="35"/>
        <v>8.1632000000000016</v>
      </c>
      <c r="H351" s="2">
        <f t="shared" si="39"/>
        <v>7.9332999999999982</v>
      </c>
      <c r="I351" s="2">
        <f t="array" ref="I351">SUMPRODUCT(B335:B354, (ROW(B335:B354)-ROW(B335)+1)) / (20*21/2)</f>
        <v>6.9160000000000004</v>
      </c>
      <c r="J351" s="2">
        <f t="shared" si="42"/>
        <v>7.4960795445199118</v>
      </c>
      <c r="K351" s="2">
        <f t="shared" si="36"/>
        <v>7.9096547579360452</v>
      </c>
    </row>
    <row r="352" spans="1:11" ht="13.5" x14ac:dyDescent="0.25">
      <c r="A352" s="3">
        <f>TITRES_STAT!B355</f>
        <v>42816</v>
      </c>
      <c r="B352" s="5">
        <f>TITRES_STAT!D355</f>
        <v>5.94</v>
      </c>
      <c r="C352" s="2">
        <f t="shared" si="37"/>
        <v>0</v>
      </c>
      <c r="D352" s="2">
        <f t="shared" si="38"/>
        <v>6.2780000000000005</v>
      </c>
      <c r="E352" s="2">
        <f t="shared" si="40"/>
        <v>6.9060000000000006</v>
      </c>
      <c r="F352" s="2">
        <f t="shared" si="41"/>
        <v>7.6575000000000006</v>
      </c>
      <c r="G352" s="2">
        <f t="shared" si="35"/>
        <v>8.1410000000000018</v>
      </c>
      <c r="H352" s="2">
        <f t="shared" si="39"/>
        <v>7.9361999999999977</v>
      </c>
      <c r="I352" s="2">
        <f t="array" ref="I352">SUMPRODUCT(B336:B355, (ROW(B336:B355)-ROW(B336)+1)) / (20*21/2)</f>
        <v>6.806333333333332</v>
      </c>
      <c r="J352" s="2">
        <f t="shared" si="42"/>
        <v>7.3478814926608731</v>
      </c>
      <c r="K352" s="2">
        <f t="shared" si="36"/>
        <v>7.8324133948797305</v>
      </c>
    </row>
    <row r="353" spans="1:11" ht="13.5" x14ac:dyDescent="0.25">
      <c r="A353" s="3">
        <f>TITRES_STAT!B356</f>
        <v>42817</v>
      </c>
      <c r="B353" s="5">
        <f>TITRES_STAT!D356</f>
        <v>6.11</v>
      </c>
      <c r="C353" s="2">
        <f t="shared" si="37"/>
        <v>0.16999999999999993</v>
      </c>
      <c r="D353" s="2">
        <f t="shared" si="38"/>
        <v>6.1400000000000006</v>
      </c>
      <c r="E353" s="2">
        <f t="shared" si="40"/>
        <v>6.7289999999999992</v>
      </c>
      <c r="F353" s="2">
        <f t="shared" si="41"/>
        <v>7.5585000000000004</v>
      </c>
      <c r="G353" s="2">
        <f t="shared" si="35"/>
        <v>8.122200000000003</v>
      </c>
      <c r="H353" s="2">
        <f t="shared" si="39"/>
        <v>7.9387499999999962</v>
      </c>
      <c r="I353" s="2">
        <f t="array" ref="I353">SUMPRODUCT(B337:B356, (ROW(B337:B356)-ROW(B337)+1)) / (20*21/2)</f>
        <v>6.7343333333333337</v>
      </c>
      <c r="J353" s="2">
        <f t="shared" si="42"/>
        <v>7.2299880171693616</v>
      </c>
      <c r="K353" s="2">
        <f t="shared" si="36"/>
        <v>7.7648677715511134</v>
      </c>
    </row>
    <row r="354" spans="1:11" ht="13.5" x14ac:dyDescent="0.25">
      <c r="A354" s="3">
        <f>TITRES_STAT!B357</f>
        <v>42818</v>
      </c>
      <c r="B354" s="5">
        <f>TITRES_STAT!D357</f>
        <v>6.11</v>
      </c>
      <c r="C354" s="2">
        <f t="shared" si="37"/>
        <v>0</v>
      </c>
      <c r="D354" s="2">
        <f t="shared" si="38"/>
        <v>6.0619999999999994</v>
      </c>
      <c r="E354" s="2">
        <f t="shared" si="40"/>
        <v>6.5870000000000006</v>
      </c>
      <c r="F354" s="2">
        <f t="shared" si="41"/>
        <v>7.4415000000000004</v>
      </c>
      <c r="G354" s="2">
        <f t="shared" si="35"/>
        <v>8.0972000000000044</v>
      </c>
      <c r="H354" s="2">
        <f t="shared" si="39"/>
        <v>7.9404999999999966</v>
      </c>
      <c r="I354" s="2">
        <f t="array" ref="I354">SUMPRODUCT(B338:B357, (ROW(B338:B357)-ROW(B338)+1)) / (20*21/2)</f>
        <v>6.698666666666667</v>
      </c>
      <c r="J354" s="2">
        <f t="shared" si="42"/>
        <v>7.1233224917246609</v>
      </c>
      <c r="K354" s="2">
        <f t="shared" si="36"/>
        <v>7.6999709961961678</v>
      </c>
    </row>
    <row r="355" spans="1:11" ht="13.5" x14ac:dyDescent="0.25">
      <c r="A355" s="3">
        <f>TITRES_STAT!B358</f>
        <v>42821</v>
      </c>
      <c r="B355" s="5">
        <f>TITRES_STAT!D358</f>
        <v>6.29</v>
      </c>
      <c r="C355" s="2">
        <f t="shared" si="37"/>
        <v>0.17999999999999972</v>
      </c>
      <c r="D355" s="2">
        <f t="shared" si="38"/>
        <v>6.0780000000000003</v>
      </c>
      <c r="E355" s="2">
        <f t="shared" si="40"/>
        <v>6.4629999999999992</v>
      </c>
      <c r="F355" s="2">
        <f t="shared" si="41"/>
        <v>7.3260000000000005</v>
      </c>
      <c r="G355" s="2">
        <f t="shared" si="35"/>
        <v>8.0738000000000021</v>
      </c>
      <c r="H355" s="2">
        <f t="shared" si="39"/>
        <v>7.941949999999995</v>
      </c>
      <c r="I355" s="2">
        <f t="array" ref="I355">SUMPRODUCT(B339:B358, (ROW(B339:B358)-ROW(B339)+1)) / (20*21/2)</f>
        <v>6.6999047619047616</v>
      </c>
      <c r="J355" s="2">
        <f t="shared" si="42"/>
        <v>7.0439584448937405</v>
      </c>
      <c r="K355" s="2">
        <f t="shared" si="36"/>
        <v>7.6446780159531817</v>
      </c>
    </row>
    <row r="356" spans="1:11" ht="13.5" x14ac:dyDescent="0.25">
      <c r="A356" s="3">
        <f>TITRES_STAT!B359</f>
        <v>42822</v>
      </c>
      <c r="B356" s="5">
        <f>TITRES_STAT!D359</f>
        <v>6.57</v>
      </c>
      <c r="C356" s="2">
        <f t="shared" si="37"/>
        <v>0.28000000000000025</v>
      </c>
      <c r="D356" s="2">
        <f t="shared" si="38"/>
        <v>6.2039999999999997</v>
      </c>
      <c r="E356" s="2">
        <f t="shared" si="40"/>
        <v>6.3669999999999991</v>
      </c>
      <c r="F356" s="2">
        <f t="shared" si="41"/>
        <v>7.224499999999999</v>
      </c>
      <c r="G356" s="2">
        <f t="shared" si="35"/>
        <v>8.0514000000000028</v>
      </c>
      <c r="H356" s="2">
        <f t="shared" si="39"/>
        <v>7.9456999999999933</v>
      </c>
      <c r="I356" s="2">
        <f t="array" ref="I356">SUMPRODUCT(B340:B359, (ROW(B340:B359)-ROW(B340)+1)) / (20*21/2)</f>
        <v>6.6880476190476177</v>
      </c>
      <c r="J356" s="2">
        <f t="shared" si="42"/>
        <v>6.9988195453800506</v>
      </c>
      <c r="K356" s="2">
        <f t="shared" si="36"/>
        <v>7.6025337800334496</v>
      </c>
    </row>
    <row r="357" spans="1:11" ht="13.5" x14ac:dyDescent="0.25">
      <c r="A357" s="3">
        <f>TITRES_STAT!B360</f>
        <v>42823</v>
      </c>
      <c r="B357" s="5">
        <f>TITRES_STAT!D360</f>
        <v>6.85</v>
      </c>
      <c r="C357" s="2">
        <f t="shared" si="37"/>
        <v>0.27999999999999936</v>
      </c>
      <c r="D357" s="2">
        <f t="shared" si="38"/>
        <v>6.3860000000000001</v>
      </c>
      <c r="E357" s="2">
        <f t="shared" si="40"/>
        <v>6.3320000000000007</v>
      </c>
      <c r="F357" s="2">
        <f t="shared" si="41"/>
        <v>7.1369999999999987</v>
      </c>
      <c r="G357" s="2">
        <f t="shared" si="35"/>
        <v>8.0306000000000015</v>
      </c>
      <c r="H357" s="2">
        <f t="shared" si="39"/>
        <v>7.950849999999992</v>
      </c>
      <c r="I357" s="2">
        <f t="array" ref="I357">SUMPRODUCT(B341:B360, (ROW(B341:B360)-ROW(B341)+1)) / (20*21/2)</f>
        <v>6.6533809523809522</v>
      </c>
      <c r="J357" s="2">
        <f t="shared" si="42"/>
        <v>6.984646255343856</v>
      </c>
      <c r="K357" s="2">
        <f t="shared" si="36"/>
        <v>7.5730226514046874</v>
      </c>
    </row>
    <row r="358" spans="1:11" ht="13.5" x14ac:dyDescent="0.25">
      <c r="A358" s="3">
        <f>TITRES_STAT!B361</f>
        <v>42824</v>
      </c>
      <c r="B358" s="5">
        <f>TITRES_STAT!D361</f>
        <v>7.15</v>
      </c>
      <c r="C358" s="2">
        <f t="shared" si="37"/>
        <v>0.30000000000000071</v>
      </c>
      <c r="D358" s="2">
        <f t="shared" si="38"/>
        <v>6.5939999999999994</v>
      </c>
      <c r="E358" s="2">
        <f t="shared" si="40"/>
        <v>6.367</v>
      </c>
      <c r="F358" s="2">
        <f t="shared" si="41"/>
        <v>7.0644999999999998</v>
      </c>
      <c r="G358" s="2">
        <f t="shared" si="35"/>
        <v>8.0156000000000009</v>
      </c>
      <c r="H358" s="2">
        <f t="shared" si="39"/>
        <v>7.958799999999993</v>
      </c>
      <c r="I358" s="2">
        <f t="array" ref="I358">SUMPRODUCT(B342:B361, (ROW(B342:B361)-ROW(B342)+1)) / (20*21/2)</f>
        <v>6.6202380952380961</v>
      </c>
      <c r="J358" s="2">
        <f t="shared" si="42"/>
        <v>7.0003942310253935</v>
      </c>
      <c r="K358" s="2">
        <f t="shared" si="36"/>
        <v>7.5564335278201904</v>
      </c>
    </row>
    <row r="359" spans="1:11" ht="13.5" x14ac:dyDescent="0.25">
      <c r="A359" s="3">
        <f>TITRES_STAT!B362</f>
        <v>42825</v>
      </c>
      <c r="B359" s="5">
        <f>TITRES_STAT!D362</f>
        <v>6.94</v>
      </c>
      <c r="C359" s="2">
        <f t="shared" si="37"/>
        <v>-0.20999999999999996</v>
      </c>
      <c r="D359" s="2">
        <f t="shared" si="38"/>
        <v>6.76</v>
      </c>
      <c r="E359" s="2">
        <f t="shared" si="40"/>
        <v>6.4109999999999996</v>
      </c>
      <c r="F359" s="2">
        <f t="shared" si="41"/>
        <v>6.9939999999999998</v>
      </c>
      <c r="G359" s="2">
        <f t="shared" si="35"/>
        <v>7.9913999999999996</v>
      </c>
      <c r="H359" s="2">
        <f t="shared" si="39"/>
        <v>7.9656999999999938</v>
      </c>
      <c r="I359" s="2">
        <f t="array" ref="I359">SUMPRODUCT(B343:B362, (ROW(B343:B362)-ROW(B343)+1)) / (20*21/2)</f>
        <v>6.5956190476190484</v>
      </c>
      <c r="J359" s="2">
        <f t="shared" si="42"/>
        <v>6.9946423994991651</v>
      </c>
      <c r="K359" s="2">
        <f t="shared" si="36"/>
        <v>7.5322596639841048</v>
      </c>
    </row>
    <row r="360" spans="1:11" ht="13.5" x14ac:dyDescent="0.25">
      <c r="A360" s="3">
        <f>TITRES_STAT!B363</f>
        <v>42828</v>
      </c>
      <c r="B360" s="5">
        <f>TITRES_STAT!D363</f>
        <v>6.63</v>
      </c>
      <c r="C360" s="2">
        <f t="shared" si="37"/>
        <v>-0.3100000000000005</v>
      </c>
      <c r="D360" s="2">
        <f t="shared" si="38"/>
        <v>6.8280000000000003</v>
      </c>
      <c r="E360" s="2">
        <f t="shared" si="40"/>
        <v>6.4530000000000003</v>
      </c>
      <c r="F360" s="2">
        <f t="shared" si="41"/>
        <v>6.9079999999999995</v>
      </c>
      <c r="G360" s="2">
        <f t="shared" si="35"/>
        <v>7.9561999999999991</v>
      </c>
      <c r="H360" s="2">
        <f t="shared" si="39"/>
        <v>7.9710499999999946</v>
      </c>
      <c r="I360" s="2">
        <f t="array" ref="I360">SUMPRODUCT(B344:B363, (ROW(B344:B363)-ROW(B344)+1)) / (20*21/2)</f>
        <v>6.5783333333333331</v>
      </c>
      <c r="J360" s="2">
        <f t="shared" si="42"/>
        <v>6.9599145519278167</v>
      </c>
      <c r="K360" s="2">
        <f t="shared" si="36"/>
        <v>7.4968769320631594</v>
      </c>
    </row>
    <row r="361" spans="1:11" ht="13.5" x14ac:dyDescent="0.25">
      <c r="A361" s="3">
        <f>TITRES_STAT!B364</f>
        <v>42829</v>
      </c>
      <c r="B361" s="5">
        <f>TITRES_STAT!D364</f>
        <v>6.56</v>
      </c>
      <c r="C361" s="2">
        <f t="shared" si="37"/>
        <v>-7.0000000000000284E-2</v>
      </c>
      <c r="D361" s="2">
        <f t="shared" si="38"/>
        <v>6.8260000000000005</v>
      </c>
      <c r="E361" s="2">
        <f t="shared" si="40"/>
        <v>6.5149999999999988</v>
      </c>
      <c r="F361" s="2">
        <f t="shared" si="41"/>
        <v>6.8185000000000002</v>
      </c>
      <c r="G361" s="2">
        <f t="shared" si="35"/>
        <v>7.9145999999999983</v>
      </c>
      <c r="H361" s="2">
        <f t="shared" si="39"/>
        <v>7.9760499999999945</v>
      </c>
      <c r="I361" s="2">
        <f t="array" ref="I361">SUMPRODUCT(B345:B364, (ROW(B345:B364)-ROW(B345)+1)) / (20*21/2)</f>
        <v>6.5673333333333339</v>
      </c>
      <c r="J361" s="2">
        <f t="shared" si="42"/>
        <v>6.9218274517442149</v>
      </c>
      <c r="K361" s="2">
        <f t="shared" si="36"/>
        <v>7.460136660217545</v>
      </c>
    </row>
    <row r="362" spans="1:11" ht="13.5" x14ac:dyDescent="0.25">
      <c r="A362" s="3">
        <f>TITRES_STAT!B365</f>
        <v>42830</v>
      </c>
      <c r="B362" s="5">
        <f>TITRES_STAT!D365</f>
        <v>6.56</v>
      </c>
      <c r="C362" s="2">
        <f t="shared" si="37"/>
        <v>0</v>
      </c>
      <c r="D362" s="2">
        <f t="shared" si="38"/>
        <v>6.7679999999999989</v>
      </c>
      <c r="E362" s="2">
        <f t="shared" si="40"/>
        <v>6.577</v>
      </c>
      <c r="F362" s="2">
        <f t="shared" si="41"/>
        <v>6.7415000000000003</v>
      </c>
      <c r="G362" s="2">
        <f t="shared" si="35"/>
        <v>7.8679999999999986</v>
      </c>
      <c r="H362" s="2">
        <f t="shared" si="39"/>
        <v>7.9797999999999956</v>
      </c>
      <c r="I362" s="2">
        <f t="array" ref="I362">SUMPRODUCT(B346:B365, (ROW(B346:B365)-ROW(B346)+1)) / (20*21/2)</f>
        <v>6.5609523809523811</v>
      </c>
      <c r="J362" s="2">
        <f t="shared" si="42"/>
        <v>6.887367694435242</v>
      </c>
      <c r="K362" s="2">
        <f t="shared" si="36"/>
        <v>7.4248371833462681</v>
      </c>
    </row>
    <row r="363" spans="1:11" ht="13.5" x14ac:dyDescent="0.25">
      <c r="A363" s="3">
        <f>TITRES_STAT!B366</f>
        <v>42831</v>
      </c>
      <c r="B363" s="5">
        <f>TITRES_STAT!D366</f>
        <v>6.56</v>
      </c>
      <c r="C363" s="2">
        <f t="shared" si="37"/>
        <v>0</v>
      </c>
      <c r="D363" s="2">
        <f t="shared" si="38"/>
        <v>6.65</v>
      </c>
      <c r="E363" s="2">
        <f t="shared" si="40"/>
        <v>6.6219999999999999</v>
      </c>
      <c r="F363" s="2">
        <f t="shared" si="41"/>
        <v>6.6754999999999995</v>
      </c>
      <c r="G363" s="2">
        <f t="shared" si="35"/>
        <v>7.8217999999999996</v>
      </c>
      <c r="H363" s="2">
        <f t="shared" si="39"/>
        <v>7.9835499999999948</v>
      </c>
      <c r="I363" s="2">
        <f t="array" ref="I363">SUMPRODUCT(B347:B366, (ROW(B347:B366)-ROW(B347)+1)) / (20*21/2)</f>
        <v>6.5591904761904765</v>
      </c>
      <c r="J363" s="2">
        <f t="shared" si="42"/>
        <v>6.8561898187747428</v>
      </c>
      <c r="K363" s="2">
        <f t="shared" si="36"/>
        <v>7.3909219996856299</v>
      </c>
    </row>
    <row r="364" spans="1:11" ht="13.5" x14ac:dyDescent="0.25">
      <c r="A364" s="3">
        <f>TITRES_STAT!B367</f>
        <v>42832</v>
      </c>
      <c r="B364" s="5">
        <f>TITRES_STAT!D367</f>
        <v>6.56</v>
      </c>
      <c r="C364" s="2">
        <f t="shared" si="37"/>
        <v>0</v>
      </c>
      <c r="D364" s="2">
        <f t="shared" si="38"/>
        <v>6.5739999999999998</v>
      </c>
      <c r="E364" s="2">
        <f t="shared" si="40"/>
        <v>6.6669999999999998</v>
      </c>
      <c r="F364" s="2">
        <f t="shared" si="41"/>
        <v>6.6270000000000007</v>
      </c>
      <c r="G364" s="2">
        <f t="shared" si="35"/>
        <v>7.7755999999999981</v>
      </c>
      <c r="H364" s="2">
        <f t="shared" si="39"/>
        <v>7.9885999999999946</v>
      </c>
      <c r="I364" s="2">
        <f t="array" ref="I364">SUMPRODUCT(B348:B367, (ROW(B348:B367)-ROW(B348)+1)) / (20*21/2)</f>
        <v>6.5620476190476191</v>
      </c>
      <c r="J364" s="2">
        <f t="shared" si="42"/>
        <v>6.8279812646057199</v>
      </c>
      <c r="K364" s="2">
        <f t="shared" si="36"/>
        <v>7.3583368232273694</v>
      </c>
    </row>
    <row r="365" spans="1:11" ht="13.5" x14ac:dyDescent="0.25">
      <c r="A365" s="3">
        <f>TITRES_STAT!B368</f>
        <v>42835</v>
      </c>
      <c r="B365" s="5">
        <f>TITRES_STAT!D368</f>
        <v>6.56</v>
      </c>
      <c r="C365" s="2">
        <f t="shared" si="37"/>
        <v>0</v>
      </c>
      <c r="D365" s="2">
        <f t="shared" si="38"/>
        <v>6.56</v>
      </c>
      <c r="E365" s="2">
        <f t="shared" si="40"/>
        <v>6.6940000000000008</v>
      </c>
      <c r="F365" s="2">
        <f t="shared" si="41"/>
        <v>6.5785</v>
      </c>
      <c r="G365" s="2">
        <f t="shared" si="35"/>
        <v>7.7293999999999992</v>
      </c>
      <c r="H365" s="2">
        <f t="shared" si="39"/>
        <v>7.9936499999999944</v>
      </c>
      <c r="I365" s="2">
        <f t="array" ref="I365">SUMPRODUCT(B349:B368, (ROW(B349:B368)-ROW(B349)+1)) / (20*21/2)</f>
        <v>6.5679523809523799</v>
      </c>
      <c r="J365" s="2">
        <f t="shared" si="42"/>
        <v>6.8024592394051755</v>
      </c>
      <c r="K365" s="2">
        <f t="shared" si="36"/>
        <v>7.3270294968262961</v>
      </c>
    </row>
    <row r="366" spans="1:11" ht="13.5" x14ac:dyDescent="0.25">
      <c r="A366" s="3">
        <f>TITRES_STAT!B369</f>
        <v>42836</v>
      </c>
      <c r="B366" s="5">
        <f>TITRES_STAT!D369</f>
        <v>6.56</v>
      </c>
      <c r="C366" s="2">
        <f t="shared" si="37"/>
        <v>0</v>
      </c>
      <c r="D366" s="2">
        <f t="shared" si="38"/>
        <v>6.56</v>
      </c>
      <c r="E366" s="2">
        <f t="shared" si="40"/>
        <v>6.6930000000000005</v>
      </c>
      <c r="F366" s="2">
        <f t="shared" si="41"/>
        <v>6.5299999999999994</v>
      </c>
      <c r="G366" s="2">
        <f t="shared" si="35"/>
        <v>7.6825999999999999</v>
      </c>
      <c r="H366" s="2">
        <f t="shared" si="39"/>
        <v>7.9978999999999942</v>
      </c>
      <c r="I366" s="2">
        <f t="array" ref="I366">SUMPRODUCT(B350:B369, (ROW(B350:B369)-ROW(B350)+1)) / (20*21/2)</f>
        <v>6.5473809523809541</v>
      </c>
      <c r="J366" s="2">
        <f t="shared" si="42"/>
        <v>6.7793678832713491</v>
      </c>
      <c r="K366" s="2">
        <f t="shared" si="36"/>
        <v>7.2969499087154608</v>
      </c>
    </row>
    <row r="367" spans="1:11" ht="13.5" x14ac:dyDescent="0.25">
      <c r="A367" s="3">
        <f>TITRES_STAT!B370</f>
        <v>42837</v>
      </c>
      <c r="B367" s="5">
        <f>TITRES_STAT!D370</f>
        <v>6.56</v>
      </c>
      <c r="C367" s="2">
        <f t="shared" si="37"/>
        <v>0</v>
      </c>
      <c r="D367" s="2">
        <f t="shared" si="38"/>
        <v>6.56</v>
      </c>
      <c r="E367" s="2">
        <f t="shared" si="40"/>
        <v>6.6639999999999997</v>
      </c>
      <c r="F367" s="2">
        <f t="shared" si="41"/>
        <v>6.4980000000000002</v>
      </c>
      <c r="G367" s="2">
        <f t="shared" si="35"/>
        <v>7.6357999999999997</v>
      </c>
      <c r="H367" s="2">
        <f t="shared" si="39"/>
        <v>8.0012999999999934</v>
      </c>
      <c r="I367" s="2">
        <f t="array" ref="I367">SUMPRODUCT(B351:B370, (ROW(B351:B370)-ROW(B351)+1)) / (20*21/2)</f>
        <v>6.5279047619047628</v>
      </c>
      <c r="J367" s="2">
        <f t="shared" si="42"/>
        <v>6.7584757039121728</v>
      </c>
      <c r="K367" s="2">
        <f t="shared" si="36"/>
        <v>7.2680499122952469</v>
      </c>
    </row>
    <row r="368" spans="1:11" ht="13.5" x14ac:dyDescent="0.25">
      <c r="A368" s="3">
        <f>TITRES_STAT!B371</f>
        <v>42838</v>
      </c>
      <c r="B368" s="5">
        <f>TITRES_STAT!D371</f>
        <v>6.56</v>
      </c>
      <c r="C368" s="2">
        <f t="shared" si="37"/>
        <v>0</v>
      </c>
      <c r="D368" s="2">
        <f t="shared" si="38"/>
        <v>6.56</v>
      </c>
      <c r="E368" s="2">
        <f t="shared" si="40"/>
        <v>6.6050000000000013</v>
      </c>
      <c r="F368" s="2">
        <f t="shared" si="41"/>
        <v>6.4859999999999998</v>
      </c>
      <c r="G368" s="2">
        <f t="shared" si="35"/>
        <v>7.5889999999999986</v>
      </c>
      <c r="H368" s="2">
        <f t="shared" si="39"/>
        <v>8.0038499999999928</v>
      </c>
      <c r="I368" s="2">
        <f t="array" ref="I368">SUMPRODUCT(B352:B371, (ROW(B352:B371)-ROW(B352)+1)) / (20*21/2)</f>
        <v>6.5348095238095238</v>
      </c>
      <c r="J368" s="2">
        <f t="shared" si="42"/>
        <v>6.7395732559205372</v>
      </c>
      <c r="K368" s="2">
        <f t="shared" si="36"/>
        <v>7.240283249067982</v>
      </c>
    </row>
    <row r="369" spans="1:11" ht="13.5" x14ac:dyDescent="0.25">
      <c r="A369" s="3">
        <f>TITRES_STAT!B372</f>
        <v>42839</v>
      </c>
      <c r="B369" s="5">
        <f>TITRES_STAT!D372</f>
        <v>6.27</v>
      </c>
      <c r="C369" s="2">
        <f t="shared" si="37"/>
        <v>-0.29000000000000004</v>
      </c>
      <c r="D369" s="2">
        <f t="shared" si="38"/>
        <v>6.5019999999999998</v>
      </c>
      <c r="E369" s="2">
        <f t="shared" si="40"/>
        <v>6.5380000000000011</v>
      </c>
      <c r="F369" s="2">
        <f t="shared" si="41"/>
        <v>6.4745000000000008</v>
      </c>
      <c r="G369" s="2">
        <f t="shared" si="35"/>
        <v>7.5404000000000009</v>
      </c>
      <c r="H369" s="2">
        <f t="shared" si="39"/>
        <v>8.0042499999999936</v>
      </c>
      <c r="I369" s="2">
        <f t="array" ref="I369">SUMPRODUCT(B353:B372, (ROW(B353:B372)-ROW(B353)+1)) / (20*21/2)</f>
        <v>6.5464285714285717</v>
      </c>
      <c r="J369" s="2">
        <f t="shared" si="42"/>
        <v>6.6948519934519144</v>
      </c>
      <c r="K369" s="2">
        <f t="shared" si="36"/>
        <v>7.2022329255751201</v>
      </c>
    </row>
    <row r="370" spans="1:11" ht="13.5" x14ac:dyDescent="0.25">
      <c r="A370" s="3">
        <f>TITRES_STAT!B373</f>
        <v>42842</v>
      </c>
      <c r="B370" s="5">
        <f>TITRES_STAT!D373</f>
        <v>6.27</v>
      </c>
      <c r="C370" s="2">
        <f t="shared" si="37"/>
        <v>0</v>
      </c>
      <c r="D370" s="2">
        <f t="shared" si="38"/>
        <v>6.444</v>
      </c>
      <c r="E370" s="2">
        <f t="shared" si="40"/>
        <v>6.5019999999999998</v>
      </c>
      <c r="F370" s="2">
        <f t="shared" si="41"/>
        <v>6.4775000000000009</v>
      </c>
      <c r="G370" s="2">
        <f t="shared" ref="G370:G433" si="43">AVERAGE(B321:B370)</f>
        <v>7.4932000000000007</v>
      </c>
      <c r="H370" s="2">
        <f t="shared" si="39"/>
        <v>8.0046499999999927</v>
      </c>
      <c r="I370" s="2">
        <f t="array" ref="I370">SUMPRODUCT(B354:B373, (ROW(B354:B373)-ROW(B354)+1)) / (20*21/2)</f>
        <v>6.5547619047619046</v>
      </c>
      <c r="J370" s="2">
        <f t="shared" si="42"/>
        <v>6.6543898988374464</v>
      </c>
      <c r="K370" s="2">
        <f t="shared" si="36"/>
        <v>7.1656747716309983</v>
      </c>
    </row>
    <row r="371" spans="1:11" ht="13.5" x14ac:dyDescent="0.25">
      <c r="A371" s="3">
        <f>TITRES_STAT!B374</f>
        <v>42843</v>
      </c>
      <c r="B371" s="5">
        <f>TITRES_STAT!D374</f>
        <v>6.55</v>
      </c>
      <c r="C371" s="2">
        <f t="shared" si="37"/>
        <v>0.28000000000000025</v>
      </c>
      <c r="D371" s="2">
        <f t="shared" si="38"/>
        <v>6.4420000000000002</v>
      </c>
      <c r="E371" s="2">
        <f t="shared" si="40"/>
        <v>6.5009999999999994</v>
      </c>
      <c r="F371" s="2">
        <f t="shared" si="41"/>
        <v>6.508</v>
      </c>
      <c r="G371" s="2">
        <f t="shared" si="43"/>
        <v>7.4516</v>
      </c>
      <c r="H371" s="2">
        <f t="shared" si="39"/>
        <v>8.0064499999999938</v>
      </c>
      <c r="I371" s="2">
        <f t="array" ref="I371">SUMPRODUCT(B355:B374, (ROW(B355:B374)-ROW(B355)+1)) / (20*21/2)</f>
        <v>6.5606190476190474</v>
      </c>
      <c r="J371" s="2">
        <f t="shared" si="42"/>
        <v>6.6444480037100702</v>
      </c>
      <c r="K371" s="2">
        <f t="shared" ref="K371:K434" si="44">$K$4*B371+(1-$K$4)*K370</f>
        <v>7.1415306629395872</v>
      </c>
    </row>
    <row r="372" spans="1:11" ht="13.5" x14ac:dyDescent="0.25">
      <c r="A372" s="3">
        <f>TITRES_STAT!B375</f>
        <v>42844</v>
      </c>
      <c r="B372" s="5">
        <f>TITRES_STAT!D375</f>
        <v>6.63</v>
      </c>
      <c r="C372" s="2">
        <f t="shared" si="37"/>
        <v>8.0000000000000071E-2</v>
      </c>
      <c r="D372" s="2">
        <f t="shared" si="38"/>
        <v>6.4560000000000004</v>
      </c>
      <c r="E372" s="2">
        <f t="shared" si="40"/>
        <v>6.5079999999999982</v>
      </c>
      <c r="F372" s="2">
        <f t="shared" si="41"/>
        <v>6.5424999999999995</v>
      </c>
      <c r="G372" s="2">
        <f t="shared" si="43"/>
        <v>7.4112</v>
      </c>
      <c r="H372" s="2">
        <f t="shared" si="39"/>
        <v>8.0085999999999942</v>
      </c>
      <c r="I372" s="2">
        <f t="array" ref="I372">SUMPRODUCT(B356:B375, (ROW(B356:B375)-ROW(B356)+1)) / (20*21/2)</f>
        <v>6.5639999999999992</v>
      </c>
      <c r="J372" s="2">
        <f t="shared" si="42"/>
        <v>6.6430720033567301</v>
      </c>
      <c r="K372" s="2">
        <f t="shared" si="44"/>
        <v>7.1214706369419565</v>
      </c>
    </row>
    <row r="373" spans="1:11" ht="13.5" x14ac:dyDescent="0.25">
      <c r="A373" s="3">
        <f>TITRES_STAT!B376</f>
        <v>42845</v>
      </c>
      <c r="B373" s="5">
        <f>TITRES_STAT!D376</f>
        <v>6.63</v>
      </c>
      <c r="C373" s="2">
        <f t="shared" si="37"/>
        <v>0</v>
      </c>
      <c r="D373" s="2">
        <f t="shared" si="38"/>
        <v>6.4700000000000006</v>
      </c>
      <c r="E373" s="2">
        <f t="shared" si="40"/>
        <v>6.5149999999999988</v>
      </c>
      <c r="F373" s="2">
        <f t="shared" si="41"/>
        <v>6.5685000000000002</v>
      </c>
      <c r="G373" s="2">
        <f t="shared" si="43"/>
        <v>7.3657999999999992</v>
      </c>
      <c r="H373" s="2">
        <f t="shared" si="39"/>
        <v>8.0098499999999948</v>
      </c>
      <c r="I373" s="2">
        <f t="array" ref="I373">SUMPRODUCT(B357:B376, (ROW(B357:B376)-ROW(B357)+1)) / (20*21/2)</f>
        <v>6.5705238095238094</v>
      </c>
      <c r="J373" s="2">
        <f t="shared" si="42"/>
        <v>6.6418270506560892</v>
      </c>
      <c r="K373" s="2">
        <f t="shared" si="44"/>
        <v>7.1021972786305074</v>
      </c>
    </row>
    <row r="374" spans="1:11" ht="13.5" x14ac:dyDescent="0.25">
      <c r="A374" s="3">
        <f>TITRES_STAT!B377</f>
        <v>42846</v>
      </c>
      <c r="B374" s="5">
        <f>TITRES_STAT!D377</f>
        <v>6.63</v>
      </c>
      <c r="C374" s="2">
        <f t="shared" si="37"/>
        <v>0</v>
      </c>
      <c r="D374" s="2">
        <f t="shared" si="38"/>
        <v>6.5419999999999998</v>
      </c>
      <c r="E374" s="2">
        <f t="shared" si="40"/>
        <v>6.5220000000000002</v>
      </c>
      <c r="F374" s="2">
        <f t="shared" si="41"/>
        <v>6.5944999999999991</v>
      </c>
      <c r="G374" s="2">
        <f t="shared" si="43"/>
        <v>7.3203999999999985</v>
      </c>
      <c r="H374" s="2">
        <f t="shared" si="39"/>
        <v>8.0111999999999952</v>
      </c>
      <c r="I374" s="2">
        <f t="array" ref="I374">SUMPRODUCT(B358:B377, (ROW(B358:B377)-ROW(B358)+1)) / (20*21/2)</f>
        <v>6.5765238095238105</v>
      </c>
      <c r="J374" s="2">
        <f t="shared" si="42"/>
        <v>6.6407006648793194</v>
      </c>
      <c r="K374" s="2">
        <f t="shared" si="44"/>
        <v>7.083679738292056</v>
      </c>
    </row>
    <row r="375" spans="1:11" ht="13.5" x14ac:dyDescent="0.25">
      <c r="A375" s="3">
        <f>TITRES_STAT!B378</f>
        <v>42849</v>
      </c>
      <c r="B375" s="5">
        <f>TITRES_STAT!D378</f>
        <v>6.63</v>
      </c>
      <c r="C375" s="2">
        <f t="shared" si="37"/>
        <v>0</v>
      </c>
      <c r="D375" s="2">
        <f t="shared" si="38"/>
        <v>6.6139999999999999</v>
      </c>
      <c r="E375" s="2">
        <f t="shared" si="40"/>
        <v>6.5290000000000008</v>
      </c>
      <c r="F375" s="2">
        <f t="shared" si="41"/>
        <v>6.6114999999999995</v>
      </c>
      <c r="G375" s="2">
        <f t="shared" si="43"/>
        <v>7.2749999999999986</v>
      </c>
      <c r="H375" s="2">
        <f t="shared" si="39"/>
        <v>8.0125499999999956</v>
      </c>
      <c r="I375" s="2">
        <f t="array" ref="I375">SUMPRODUCT(B359:B378, (ROW(B359:B378)-ROW(B359)+1)) / (20*21/2)</f>
        <v>6.602380952380952</v>
      </c>
      <c r="J375" s="2">
        <f t="shared" si="42"/>
        <v>6.6396815539384324</v>
      </c>
      <c r="K375" s="2">
        <f t="shared" si="44"/>
        <v>7.0658883760060931</v>
      </c>
    </row>
    <row r="376" spans="1:11" ht="13.5" x14ac:dyDescent="0.25">
      <c r="A376" s="3">
        <f>TITRES_STAT!B379</f>
        <v>42850</v>
      </c>
      <c r="B376" s="5">
        <f>TITRES_STAT!D379</f>
        <v>6.68</v>
      </c>
      <c r="C376" s="2">
        <f t="shared" si="37"/>
        <v>4.9999999999999822E-2</v>
      </c>
      <c r="D376" s="2">
        <f t="shared" si="38"/>
        <v>6.6400000000000006</v>
      </c>
      <c r="E376" s="2">
        <f t="shared" si="40"/>
        <v>6.5410000000000013</v>
      </c>
      <c r="F376" s="2">
        <f t="shared" si="41"/>
        <v>6.6169999999999991</v>
      </c>
      <c r="G376" s="2">
        <f t="shared" si="43"/>
        <v>7.230599999999999</v>
      </c>
      <c r="H376" s="2">
        <f t="shared" si="39"/>
        <v>8.0141499999999954</v>
      </c>
      <c r="I376" s="2">
        <f t="array" ref="I376">SUMPRODUCT(B360:B379, (ROW(B360:B379)-ROW(B360)+1)) / (20*21/2)</f>
        <v>6.6428571428571432</v>
      </c>
      <c r="J376" s="2">
        <f t="shared" si="42"/>
        <v>6.6435214059442966</v>
      </c>
      <c r="K376" s="2">
        <f t="shared" si="44"/>
        <v>7.0507554985156577</v>
      </c>
    </row>
    <row r="377" spans="1:11" ht="13.5" x14ac:dyDescent="0.25">
      <c r="A377" s="3">
        <f>TITRES_STAT!B380</f>
        <v>42851</v>
      </c>
      <c r="B377" s="5">
        <f>TITRES_STAT!D380</f>
        <v>6.68</v>
      </c>
      <c r="C377" s="2">
        <f t="shared" si="37"/>
        <v>0</v>
      </c>
      <c r="D377" s="2">
        <f t="shared" si="38"/>
        <v>6.65</v>
      </c>
      <c r="E377" s="2">
        <f t="shared" si="40"/>
        <v>6.5529999999999999</v>
      </c>
      <c r="F377" s="2">
        <f t="shared" si="41"/>
        <v>6.6084999999999994</v>
      </c>
      <c r="G377" s="2">
        <f t="shared" si="43"/>
        <v>7.186399999999999</v>
      </c>
      <c r="H377" s="2">
        <f t="shared" si="39"/>
        <v>8.0157499999999953</v>
      </c>
      <c r="I377" s="2">
        <f t="array" ref="I377">SUMPRODUCT(B361:B380, (ROW(B361:B380)-ROW(B361)+1)) / (20*21/2)</f>
        <v>6.6629523809523814</v>
      </c>
      <c r="J377" s="2">
        <f t="shared" si="42"/>
        <v>6.6469955577591255</v>
      </c>
      <c r="K377" s="2">
        <f t="shared" si="44"/>
        <v>7.0362160672013179</v>
      </c>
    </row>
    <row r="378" spans="1:11" ht="13.5" x14ac:dyDescent="0.25">
      <c r="A378" s="3">
        <f>TITRES_STAT!B381</f>
        <v>42852</v>
      </c>
      <c r="B378" s="5">
        <f>TITRES_STAT!D381</f>
        <v>6.88</v>
      </c>
      <c r="C378" s="2">
        <f t="shared" si="37"/>
        <v>0.20000000000000018</v>
      </c>
      <c r="D378" s="2">
        <f t="shared" si="38"/>
        <v>6.7</v>
      </c>
      <c r="E378" s="2">
        <f t="shared" si="40"/>
        <v>6.5850000000000009</v>
      </c>
      <c r="F378" s="2">
        <f t="shared" si="41"/>
        <v>6.5949999999999989</v>
      </c>
      <c r="G378" s="2">
        <f t="shared" si="43"/>
        <v>7.1513999999999989</v>
      </c>
      <c r="H378" s="2">
        <f t="shared" si="39"/>
        <v>8.0183499999999963</v>
      </c>
      <c r="I378" s="2">
        <f t="array" ref="I378">SUMPRODUCT(B362:B381, (ROW(B362:B381)-ROW(B362)+1)) / (20*21/2)</f>
        <v>6.6726666666666663</v>
      </c>
      <c r="J378" s="2">
        <f t="shared" si="42"/>
        <v>6.6691864570201611</v>
      </c>
      <c r="K378" s="2">
        <f t="shared" si="44"/>
        <v>7.0300899469189133</v>
      </c>
    </row>
    <row r="379" spans="1:11" ht="13.5" x14ac:dyDescent="0.25">
      <c r="A379" s="3">
        <f>TITRES_STAT!B382</f>
        <v>42853</v>
      </c>
      <c r="B379" s="5">
        <f>TITRES_STAT!D382</f>
        <v>7.02</v>
      </c>
      <c r="C379" s="2">
        <f t="shared" si="37"/>
        <v>0.13999999999999968</v>
      </c>
      <c r="D379" s="2">
        <f t="shared" si="38"/>
        <v>6.7780000000000005</v>
      </c>
      <c r="E379" s="2">
        <f t="shared" si="40"/>
        <v>6.660000000000001</v>
      </c>
      <c r="F379" s="2">
        <f t="shared" si="41"/>
        <v>6.5989999999999993</v>
      </c>
      <c r="G379" s="2">
        <f t="shared" si="43"/>
        <v>7.1239999999999988</v>
      </c>
      <c r="H379" s="2">
        <f t="shared" si="39"/>
        <v>8.0206999999999962</v>
      </c>
      <c r="I379" s="2">
        <f t="array" ref="I379">SUMPRODUCT(B363:B382, (ROW(B363:B382)-ROW(B363)+1)) / (20*21/2)</f>
        <v>6.691190476190477</v>
      </c>
      <c r="J379" s="2">
        <f t="shared" si="42"/>
        <v>6.7025972706372885</v>
      </c>
      <c r="K379" s="2">
        <f t="shared" si="44"/>
        <v>7.0296942627260153</v>
      </c>
    </row>
    <row r="380" spans="1:11" ht="13.5" x14ac:dyDescent="0.25">
      <c r="A380" s="3">
        <f>TITRES_STAT!B383</f>
        <v>42857</v>
      </c>
      <c r="B380" s="5">
        <f>TITRES_STAT!D383</f>
        <v>6.81</v>
      </c>
      <c r="C380" s="2">
        <f t="shared" si="37"/>
        <v>-0.20999999999999996</v>
      </c>
      <c r="D380" s="2">
        <f t="shared" si="38"/>
        <v>6.8140000000000001</v>
      </c>
      <c r="E380" s="2">
        <f t="shared" si="40"/>
        <v>6.7140000000000004</v>
      </c>
      <c r="F380" s="2">
        <f t="shared" si="41"/>
        <v>6.6079999999999988</v>
      </c>
      <c r="G380" s="2">
        <f t="shared" si="43"/>
        <v>7.0927999999999987</v>
      </c>
      <c r="H380" s="2">
        <f t="shared" si="39"/>
        <v>8.0217499999999955</v>
      </c>
      <c r="I380" s="2">
        <f t="array" ref="I380">SUMPRODUCT(B364:B383, (ROW(B364:B383)-ROW(B364)+1)) / (20*21/2)</f>
        <v>6.7085238095238102</v>
      </c>
      <c r="J380" s="2">
        <f t="shared" si="42"/>
        <v>6.7128261020051658</v>
      </c>
      <c r="K380" s="2">
        <f t="shared" si="44"/>
        <v>7.0210788014426422</v>
      </c>
    </row>
    <row r="381" spans="1:11" ht="13.5" x14ac:dyDescent="0.25">
      <c r="A381" s="3">
        <f>TITRES_STAT!B384</f>
        <v>42858</v>
      </c>
      <c r="B381" s="5">
        <f>TITRES_STAT!D384</f>
        <v>6.71</v>
      </c>
      <c r="C381" s="2">
        <f t="shared" si="37"/>
        <v>-9.9999999999999645E-2</v>
      </c>
      <c r="D381" s="2">
        <f t="shared" si="38"/>
        <v>6.8199999999999985</v>
      </c>
      <c r="E381" s="2">
        <f t="shared" si="40"/>
        <v>6.7299999999999995</v>
      </c>
      <c r="F381" s="2">
        <f t="shared" si="41"/>
        <v>6.615499999999999</v>
      </c>
      <c r="G381" s="2">
        <f t="shared" si="43"/>
        <v>7.0601999999999983</v>
      </c>
      <c r="H381" s="2">
        <f t="shared" si="39"/>
        <v>8.0206999999999944</v>
      </c>
      <c r="I381" s="2">
        <f t="array" ref="I381">SUMPRODUCT(B365:B384, (ROW(B365:B384)-ROW(B365)+1)) / (20*21/2)</f>
        <v>6.7246666666666668</v>
      </c>
      <c r="J381" s="2">
        <f t="shared" si="42"/>
        <v>6.7125569494332451</v>
      </c>
      <c r="K381" s="2">
        <f t="shared" si="44"/>
        <v>7.0088796327586165</v>
      </c>
    </row>
    <row r="382" spans="1:11" ht="13.5" x14ac:dyDescent="0.25">
      <c r="A382" s="3">
        <f>TITRES_STAT!B385</f>
        <v>42859</v>
      </c>
      <c r="B382" s="5">
        <f>TITRES_STAT!D385</f>
        <v>6.81</v>
      </c>
      <c r="C382" s="2">
        <f t="shared" si="37"/>
        <v>9.9999999999999645E-2</v>
      </c>
      <c r="D382" s="2">
        <f t="shared" si="38"/>
        <v>6.8459999999999992</v>
      </c>
      <c r="E382" s="2">
        <f t="shared" si="40"/>
        <v>6.7480000000000002</v>
      </c>
      <c r="F382" s="2">
        <f t="shared" si="41"/>
        <v>6.6279999999999983</v>
      </c>
      <c r="G382" s="2">
        <f t="shared" si="43"/>
        <v>7.0295999999999994</v>
      </c>
      <c r="H382" s="2">
        <f t="shared" si="39"/>
        <v>8.0198499999999946</v>
      </c>
      <c r="I382" s="2">
        <f t="array" ref="I382">SUMPRODUCT(B366:B385, (ROW(B366:B385)-ROW(B366)+1)) / (20*21/2)</f>
        <v>6.7396190476190476</v>
      </c>
      <c r="J382" s="2">
        <f t="shared" si="42"/>
        <v>6.7218372399634125</v>
      </c>
      <c r="K382" s="2">
        <f t="shared" si="44"/>
        <v>7.001080431473965</v>
      </c>
    </row>
    <row r="383" spans="1:11" ht="13.5" x14ac:dyDescent="0.25">
      <c r="A383" s="3">
        <f>TITRES_STAT!B386</f>
        <v>42860</v>
      </c>
      <c r="B383" s="5">
        <f>TITRES_STAT!D386</f>
        <v>6.81</v>
      </c>
      <c r="C383" s="2">
        <f t="shared" si="37"/>
        <v>0</v>
      </c>
      <c r="D383" s="2">
        <f t="shared" si="38"/>
        <v>6.831999999999999</v>
      </c>
      <c r="E383" s="2">
        <f t="shared" si="40"/>
        <v>6.766</v>
      </c>
      <c r="F383" s="2">
        <f t="shared" si="41"/>
        <v>6.6404999999999985</v>
      </c>
      <c r="G383" s="2">
        <f t="shared" si="43"/>
        <v>7.0039999999999996</v>
      </c>
      <c r="H383" s="2">
        <f t="shared" si="39"/>
        <v>8.018899999999995</v>
      </c>
      <c r="I383" s="2">
        <f t="array" ref="I383">SUMPRODUCT(B367:B386, (ROW(B367:B386)-ROW(B367)+1)) / (20*21/2)</f>
        <v>6.7533809523809518</v>
      </c>
      <c r="J383" s="2">
        <f t="shared" si="42"/>
        <v>6.7302336933002307</v>
      </c>
      <c r="K383" s="2">
        <f t="shared" si="44"/>
        <v>6.9935870812200838</v>
      </c>
    </row>
    <row r="384" spans="1:11" ht="13.5" x14ac:dyDescent="0.25">
      <c r="A384" s="3">
        <f>TITRES_STAT!B387</f>
        <v>42863</v>
      </c>
      <c r="B384" s="5">
        <f>TITRES_STAT!D387</f>
        <v>6.81</v>
      </c>
      <c r="C384" s="2">
        <f t="shared" si="37"/>
        <v>0</v>
      </c>
      <c r="D384" s="2">
        <f t="shared" si="38"/>
        <v>6.7899999999999991</v>
      </c>
      <c r="E384" s="2">
        <f t="shared" si="40"/>
        <v>6.7840000000000007</v>
      </c>
      <c r="F384" s="2">
        <f t="shared" si="41"/>
        <v>6.6530000000000005</v>
      </c>
      <c r="G384" s="2">
        <f t="shared" si="43"/>
        <v>6.9711999999999996</v>
      </c>
      <c r="H384" s="2">
        <f t="shared" si="39"/>
        <v>8.0168999999999944</v>
      </c>
      <c r="I384" s="2">
        <f t="array" ref="I384">SUMPRODUCT(B368:B387, (ROW(B368:B387)-ROW(B368)+1)) / (20*21/2)</f>
        <v>6.7659523809523812</v>
      </c>
      <c r="J384" s="2">
        <f t="shared" si="42"/>
        <v>6.7378304844144941</v>
      </c>
      <c r="K384" s="2">
        <f t="shared" si="44"/>
        <v>6.9863875878389035</v>
      </c>
    </row>
    <row r="385" spans="1:11" ht="13.5" x14ac:dyDescent="0.25">
      <c r="A385" s="3">
        <f>TITRES_STAT!B388</f>
        <v>42864</v>
      </c>
      <c r="B385" s="5">
        <f>TITRES_STAT!D388</f>
        <v>6.81</v>
      </c>
      <c r="C385" s="2">
        <f t="shared" si="37"/>
        <v>0</v>
      </c>
      <c r="D385" s="2">
        <f t="shared" si="38"/>
        <v>6.7899999999999991</v>
      </c>
      <c r="E385" s="2">
        <f t="shared" si="40"/>
        <v>6.8020000000000014</v>
      </c>
      <c r="F385" s="2">
        <f t="shared" si="41"/>
        <v>6.6654999999999998</v>
      </c>
      <c r="G385" s="2">
        <f t="shared" si="43"/>
        <v>6.9354000000000005</v>
      </c>
      <c r="H385" s="2">
        <f t="shared" si="39"/>
        <v>8.0142999999999933</v>
      </c>
      <c r="I385" s="2">
        <f t="array" ref="I385">SUMPRODUCT(B369:B388, (ROW(B369:B388)-ROW(B369)+1)) / (20*21/2)</f>
        <v>6.777333333333333</v>
      </c>
      <c r="J385" s="2">
        <f t="shared" si="42"/>
        <v>6.7447037716131133</v>
      </c>
      <c r="K385" s="2">
        <f t="shared" si="44"/>
        <v>6.9794704275314956</v>
      </c>
    </row>
    <row r="386" spans="1:11" ht="13.5" x14ac:dyDescent="0.25">
      <c r="A386" s="3">
        <f>TITRES_STAT!B389</f>
        <v>42865</v>
      </c>
      <c r="B386" s="5">
        <f>TITRES_STAT!D389</f>
        <v>6.81</v>
      </c>
      <c r="C386" s="2">
        <f t="shared" si="37"/>
        <v>0</v>
      </c>
      <c r="D386" s="2">
        <f t="shared" si="38"/>
        <v>6.81</v>
      </c>
      <c r="E386" s="2">
        <f t="shared" si="40"/>
        <v>6.8150000000000004</v>
      </c>
      <c r="F386" s="2">
        <f t="shared" si="41"/>
        <v>6.6779999999999999</v>
      </c>
      <c r="G386" s="2">
        <f t="shared" si="43"/>
        <v>6.8996000000000004</v>
      </c>
      <c r="H386" s="2">
        <f t="shared" si="39"/>
        <v>8.0127499999999916</v>
      </c>
      <c r="I386" s="2">
        <f t="array" ref="I386">SUMPRODUCT(B370:B389, (ROW(B370:B389)-ROW(B370)+1)) / (20*21/2)</f>
        <v>6.8065714285714281</v>
      </c>
      <c r="J386" s="2">
        <f t="shared" si="42"/>
        <v>6.7509224600309121</v>
      </c>
      <c r="K386" s="2">
        <f t="shared" si="44"/>
        <v>6.9728245284126134</v>
      </c>
    </row>
    <row r="387" spans="1:11" ht="13.5" x14ac:dyDescent="0.25">
      <c r="A387" s="3">
        <f>TITRES_STAT!B390</f>
        <v>42866</v>
      </c>
      <c r="B387" s="5">
        <f>TITRES_STAT!D390</f>
        <v>6.81</v>
      </c>
      <c r="C387" s="2">
        <f t="shared" si="37"/>
        <v>0</v>
      </c>
      <c r="D387" s="2">
        <f t="shared" si="38"/>
        <v>6.81</v>
      </c>
      <c r="E387" s="2">
        <f t="shared" si="40"/>
        <v>6.8280000000000003</v>
      </c>
      <c r="F387" s="2">
        <f t="shared" si="41"/>
        <v>6.6905000000000001</v>
      </c>
      <c r="G387" s="2">
        <f t="shared" si="43"/>
        <v>6.8638000000000003</v>
      </c>
      <c r="H387" s="2">
        <f t="shared" si="39"/>
        <v>8.0101499999999923</v>
      </c>
      <c r="I387" s="2">
        <f t="array" ref="I387">SUMPRODUCT(B371:B390, (ROW(B371:B390)-ROW(B371)+1)) / (20*21/2)</f>
        <v>6.834190476190475</v>
      </c>
      <c r="J387" s="2">
        <f t="shared" si="42"/>
        <v>6.7565488924089205</v>
      </c>
      <c r="K387" s="2">
        <f t="shared" si="44"/>
        <v>6.9664392527885894</v>
      </c>
    </row>
    <row r="388" spans="1:11" ht="13.5" x14ac:dyDescent="0.25">
      <c r="A388" s="3">
        <f>TITRES_STAT!B391</f>
        <v>42867</v>
      </c>
      <c r="B388" s="5">
        <f>TITRES_STAT!D391</f>
        <v>6.81</v>
      </c>
      <c r="C388" s="2">
        <f t="shared" ref="C388:C451" si="45">B388-B387</f>
        <v>0</v>
      </c>
      <c r="D388" s="2">
        <f t="shared" si="38"/>
        <v>6.81</v>
      </c>
      <c r="E388" s="2">
        <f t="shared" si="40"/>
        <v>6.8210000000000006</v>
      </c>
      <c r="F388" s="2">
        <f t="shared" si="41"/>
        <v>6.7030000000000003</v>
      </c>
      <c r="G388" s="2">
        <f t="shared" si="43"/>
        <v>6.8279999999999994</v>
      </c>
      <c r="H388" s="2">
        <f t="shared" si="39"/>
        <v>8.0071499999999904</v>
      </c>
      <c r="I388" s="2">
        <f t="array" ref="I388">SUMPRODUCT(B372:B391, (ROW(B372:B391)-ROW(B372)+1)) / (20*21/2)</f>
        <v>6.8381904761904773</v>
      </c>
      <c r="J388" s="2">
        <f t="shared" si="42"/>
        <v>6.7616394740842614</v>
      </c>
      <c r="K388" s="2">
        <f t="shared" si="44"/>
        <v>6.9603043801302134</v>
      </c>
    </row>
    <row r="389" spans="1:11" ht="13.5" x14ac:dyDescent="0.25">
      <c r="A389" s="3">
        <f>TITRES_STAT!B392</f>
        <v>42870</v>
      </c>
      <c r="B389" s="5">
        <f>TITRES_STAT!D392</f>
        <v>7.01</v>
      </c>
      <c r="C389" s="2">
        <f t="shared" si="45"/>
        <v>0.20000000000000018</v>
      </c>
      <c r="D389" s="2">
        <f t="shared" si="38"/>
        <v>6.85</v>
      </c>
      <c r="E389" s="2">
        <f t="shared" si="40"/>
        <v>6.82</v>
      </c>
      <c r="F389" s="2">
        <f t="shared" si="41"/>
        <v>6.74</v>
      </c>
      <c r="G389" s="2">
        <f t="shared" si="43"/>
        <v>6.8011999999999997</v>
      </c>
      <c r="H389" s="2">
        <f t="shared" si="39"/>
        <v>8.0050999999999917</v>
      </c>
      <c r="I389" s="2">
        <f t="array" ref="I389">SUMPRODUCT(B373:B392, (ROW(B373:B392)-ROW(B373)+1)) / (20*21/2)</f>
        <v>6.8580476190476185</v>
      </c>
      <c r="J389" s="2">
        <f t="shared" si="42"/>
        <v>6.7852928575048077</v>
      </c>
      <c r="K389" s="2">
        <f t="shared" si="44"/>
        <v>6.9622532279682439</v>
      </c>
    </row>
    <row r="390" spans="1:11" ht="13.5" x14ac:dyDescent="0.25">
      <c r="A390" s="3">
        <f>TITRES_STAT!B393</f>
        <v>42871</v>
      </c>
      <c r="B390" s="5">
        <f>TITRES_STAT!D393</f>
        <v>7.03</v>
      </c>
      <c r="C390" s="2">
        <f t="shared" si="45"/>
        <v>2.0000000000000462E-2</v>
      </c>
      <c r="D390" s="2">
        <f t="shared" ref="D390:D453" si="46">AVERAGE(B386:B390)</f>
        <v>6.8940000000000001</v>
      </c>
      <c r="E390" s="2">
        <f t="shared" si="40"/>
        <v>6.8420000000000005</v>
      </c>
      <c r="F390" s="2">
        <f t="shared" si="41"/>
        <v>6.7780000000000005</v>
      </c>
      <c r="G390" s="2">
        <f t="shared" si="43"/>
        <v>6.7747999999999999</v>
      </c>
      <c r="H390" s="2">
        <f t="shared" si="39"/>
        <v>8.0031499999999909</v>
      </c>
      <c r="I390" s="2">
        <f t="array" ref="I390">SUMPRODUCT(B374:B393, (ROW(B374:B393)-ROW(B374)+1)) / (20*21/2)</f>
        <v>6.8761428571428569</v>
      </c>
      <c r="J390" s="2">
        <f t="shared" si="42"/>
        <v>6.8085982996472074</v>
      </c>
      <c r="K390" s="2">
        <f t="shared" si="44"/>
        <v>6.9649099641263517</v>
      </c>
    </row>
    <row r="391" spans="1:11" ht="13.5" x14ac:dyDescent="0.25">
      <c r="A391" s="3">
        <f>TITRES_STAT!B394</f>
        <v>42872</v>
      </c>
      <c r="B391" s="5">
        <f>TITRES_STAT!D394</f>
        <v>6.82</v>
      </c>
      <c r="C391" s="2">
        <f t="shared" si="45"/>
        <v>-0.20999999999999996</v>
      </c>
      <c r="D391" s="2">
        <f t="shared" si="46"/>
        <v>6.8960000000000008</v>
      </c>
      <c r="E391" s="2">
        <f t="shared" si="40"/>
        <v>6.8529999999999998</v>
      </c>
      <c r="F391" s="2">
        <f t="shared" si="41"/>
        <v>6.791500000000001</v>
      </c>
      <c r="G391" s="2">
        <f t="shared" si="43"/>
        <v>6.7441999999999993</v>
      </c>
      <c r="H391" s="2">
        <f t="shared" si="39"/>
        <v>7.9984999999999911</v>
      </c>
      <c r="I391" s="2">
        <f t="array" ref="I391">SUMPRODUCT(B375:B394, (ROW(B375:B394)-ROW(B375)+1)) / (20*21/2)</f>
        <v>6.8924761904761906</v>
      </c>
      <c r="J391" s="2">
        <f t="shared" si="42"/>
        <v>6.8096841758712827</v>
      </c>
      <c r="K391" s="2">
        <f t="shared" si="44"/>
        <v>6.9592272204351229</v>
      </c>
    </row>
    <row r="392" spans="1:11" ht="13.5" x14ac:dyDescent="0.25">
      <c r="A392" s="3">
        <f>TITRES_STAT!B395</f>
        <v>42873</v>
      </c>
      <c r="B392" s="5">
        <f>TITRES_STAT!D395</f>
        <v>7</v>
      </c>
      <c r="C392" s="2">
        <f t="shared" si="45"/>
        <v>0.17999999999999972</v>
      </c>
      <c r="D392" s="2">
        <f t="shared" si="46"/>
        <v>6.9340000000000002</v>
      </c>
      <c r="E392" s="2">
        <f t="shared" si="40"/>
        <v>6.8719999999999999</v>
      </c>
      <c r="F392" s="2">
        <f t="shared" si="41"/>
        <v>6.8100000000000005</v>
      </c>
      <c r="G392" s="2">
        <f t="shared" si="43"/>
        <v>6.7222</v>
      </c>
      <c r="H392" s="2">
        <f t="shared" si="39"/>
        <v>7.9964499999999923</v>
      </c>
      <c r="I392" s="2">
        <f t="array" ref="I392">SUMPRODUCT(B376:B395, (ROW(B376:B395)-ROW(B376)+1)) / (20*21/2)</f>
        <v>6.9070476190476189</v>
      </c>
      <c r="J392" s="2">
        <f t="shared" si="42"/>
        <v>6.8278094924549704</v>
      </c>
      <c r="K392" s="2">
        <f t="shared" si="44"/>
        <v>6.960826152967079</v>
      </c>
    </row>
    <row r="393" spans="1:11" ht="13.5" x14ac:dyDescent="0.25">
      <c r="A393" s="3">
        <f>TITRES_STAT!B396</f>
        <v>42874</v>
      </c>
      <c r="B393" s="5">
        <f>TITRES_STAT!D396</f>
        <v>7</v>
      </c>
      <c r="C393" s="2">
        <f t="shared" si="45"/>
        <v>0</v>
      </c>
      <c r="D393" s="2">
        <f t="shared" si="46"/>
        <v>6.9719999999999995</v>
      </c>
      <c r="E393" s="2">
        <f t="shared" si="40"/>
        <v>6.891</v>
      </c>
      <c r="F393" s="2">
        <f t="shared" si="41"/>
        <v>6.8285000000000009</v>
      </c>
      <c r="G393" s="2">
        <f t="shared" si="43"/>
        <v>6.7046000000000001</v>
      </c>
      <c r="H393" s="2">
        <f t="shared" si="39"/>
        <v>7.9944999999999924</v>
      </c>
      <c r="I393" s="2">
        <f t="array" ref="I393">SUMPRODUCT(B377:B396, (ROW(B377:B396)-ROW(B377)+1)) / (20*21/2)</f>
        <v>6.9198571428571425</v>
      </c>
      <c r="J393" s="2">
        <f t="shared" si="42"/>
        <v>6.8442085884116404</v>
      </c>
      <c r="K393" s="2">
        <f t="shared" si="44"/>
        <v>6.962362382262488</v>
      </c>
    </row>
    <row r="394" spans="1:11" ht="13.5" x14ac:dyDescent="0.25">
      <c r="A394" s="3">
        <f>TITRES_STAT!B397</f>
        <v>42877</v>
      </c>
      <c r="B394" s="5">
        <f>TITRES_STAT!D397</f>
        <v>7</v>
      </c>
      <c r="C394" s="2">
        <f t="shared" si="45"/>
        <v>0</v>
      </c>
      <c r="D394" s="2">
        <f t="shared" si="46"/>
        <v>6.9700000000000006</v>
      </c>
      <c r="E394" s="2">
        <f t="shared" si="40"/>
        <v>6.9099999999999993</v>
      </c>
      <c r="F394" s="2">
        <f t="shared" si="41"/>
        <v>6.8470000000000013</v>
      </c>
      <c r="G394" s="2">
        <f t="shared" si="43"/>
        <v>6.6940000000000008</v>
      </c>
      <c r="H394" s="2">
        <f t="shared" ref="H394:H457" si="47">AVERAGE(B195:B394)</f>
        <v>7.9924999999999917</v>
      </c>
      <c r="I394" s="2">
        <f t="array" ref="I394">SUMPRODUCT(B378:B397, (ROW(B378:B397)-ROW(B378)+1)) / (20*21/2)</f>
        <v>6.9311428571428566</v>
      </c>
      <c r="J394" s="2">
        <f t="shared" si="42"/>
        <v>6.8590458657057702</v>
      </c>
      <c r="K394" s="2">
        <f t="shared" si="44"/>
        <v>6.9638383672718023</v>
      </c>
    </row>
    <row r="395" spans="1:11" ht="13.5" x14ac:dyDescent="0.25">
      <c r="A395" s="3">
        <f>TITRES_STAT!B398</f>
        <v>42878</v>
      </c>
      <c r="B395" s="5">
        <f>TITRES_STAT!D398</f>
        <v>7</v>
      </c>
      <c r="C395" s="2">
        <f t="shared" si="45"/>
        <v>0</v>
      </c>
      <c r="D395" s="2">
        <f t="shared" si="46"/>
        <v>6.9640000000000004</v>
      </c>
      <c r="E395" s="2">
        <f t="shared" si="40"/>
        <v>6.9289999999999994</v>
      </c>
      <c r="F395" s="2">
        <f t="shared" si="41"/>
        <v>6.8655000000000017</v>
      </c>
      <c r="G395" s="2">
        <f t="shared" si="43"/>
        <v>6.6834000000000007</v>
      </c>
      <c r="H395" s="2">
        <f t="shared" si="47"/>
        <v>7.9893999999999927</v>
      </c>
      <c r="I395" s="2">
        <f t="array" ref="I395">SUMPRODUCT(B379:B398, (ROW(B379:B398)-ROW(B379)+1)) / (20*21/2)</f>
        <v>6.9409047619047612</v>
      </c>
      <c r="J395" s="2">
        <f t="shared" si="42"/>
        <v>6.8724700689718876</v>
      </c>
      <c r="K395" s="2">
        <f t="shared" si="44"/>
        <v>6.9652564705160458</v>
      </c>
    </row>
    <row r="396" spans="1:11" ht="13.5" x14ac:dyDescent="0.25">
      <c r="A396" s="3">
        <f>TITRES_STAT!B399</f>
        <v>42879</v>
      </c>
      <c r="B396" s="5">
        <f>TITRES_STAT!D399</f>
        <v>7</v>
      </c>
      <c r="C396" s="2">
        <f t="shared" si="45"/>
        <v>0</v>
      </c>
      <c r="D396" s="2">
        <f t="shared" si="46"/>
        <v>7</v>
      </c>
      <c r="E396" s="2">
        <f t="shared" ref="E396:E459" si="48">AVERAGE(B387:B396)</f>
        <v>6.9480000000000004</v>
      </c>
      <c r="F396" s="2">
        <f t="shared" si="41"/>
        <v>6.8815000000000008</v>
      </c>
      <c r="G396" s="2">
        <f t="shared" si="43"/>
        <v>6.6727999999999996</v>
      </c>
      <c r="H396" s="2">
        <f t="shared" si="47"/>
        <v>7.9855999999999918</v>
      </c>
      <c r="I396" s="2">
        <f t="array" ref="I396">SUMPRODUCT(B380:B399, (ROW(B380:B399)-ROW(B380)+1)) / (20*21/2)</f>
        <v>6.9500952380952379</v>
      </c>
      <c r="J396" s="2">
        <f t="shared" si="42"/>
        <v>6.8846157766888512</v>
      </c>
      <c r="K396" s="2">
        <f t="shared" si="44"/>
        <v>6.9666189618683578</v>
      </c>
    </row>
    <row r="397" spans="1:11" ht="13.5" x14ac:dyDescent="0.25">
      <c r="A397" s="3">
        <f>TITRES_STAT!B400</f>
        <v>42880</v>
      </c>
      <c r="B397" s="5">
        <f>TITRES_STAT!D400</f>
        <v>7</v>
      </c>
      <c r="C397" s="2">
        <f t="shared" si="45"/>
        <v>0</v>
      </c>
      <c r="D397" s="2">
        <f t="shared" si="46"/>
        <v>7</v>
      </c>
      <c r="E397" s="2">
        <f t="shared" si="48"/>
        <v>6.9670000000000005</v>
      </c>
      <c r="F397" s="2">
        <f t="shared" si="41"/>
        <v>6.8975000000000009</v>
      </c>
      <c r="G397" s="2">
        <f t="shared" si="43"/>
        <v>6.6688000000000001</v>
      </c>
      <c r="H397" s="2">
        <f t="shared" si="47"/>
        <v>7.9814499999999917</v>
      </c>
      <c r="I397" s="2">
        <f t="array" ref="I397">SUMPRODUCT(B381:B400, (ROW(B381:B400)-ROW(B381)+1)) / (20*21/2)</f>
        <v>6.9593809523809522</v>
      </c>
      <c r="J397" s="2">
        <f t="shared" si="42"/>
        <v>6.8956047503375322</v>
      </c>
      <c r="K397" s="2">
        <f t="shared" si="44"/>
        <v>6.9679280221872455</v>
      </c>
    </row>
    <row r="398" spans="1:11" ht="13.5" x14ac:dyDescent="0.25">
      <c r="A398" s="3">
        <f>TITRES_STAT!B401</f>
        <v>42881</v>
      </c>
      <c r="B398" s="5">
        <f>TITRES_STAT!D401</f>
        <v>7</v>
      </c>
      <c r="C398" s="2">
        <f t="shared" si="45"/>
        <v>0</v>
      </c>
      <c r="D398" s="2">
        <f t="shared" si="46"/>
        <v>7</v>
      </c>
      <c r="E398" s="2">
        <f t="shared" si="48"/>
        <v>6.9859999999999998</v>
      </c>
      <c r="F398" s="2">
        <f t="shared" si="41"/>
        <v>6.9035000000000011</v>
      </c>
      <c r="G398" s="2">
        <f t="shared" si="43"/>
        <v>6.6727999999999996</v>
      </c>
      <c r="H398" s="2">
        <f t="shared" si="47"/>
        <v>7.9772499999999926</v>
      </c>
      <c r="I398" s="2">
        <f t="array" ref="I398">SUMPRODUCT(B382:B401, (ROW(B382:B401)-ROW(B382)+1)) / (20*21/2)</f>
        <v>6.9477619047619044</v>
      </c>
      <c r="J398" s="2">
        <f t="shared" si="42"/>
        <v>6.9055471550672918</v>
      </c>
      <c r="K398" s="2">
        <f t="shared" si="44"/>
        <v>6.9691857468073533</v>
      </c>
    </row>
    <row r="399" spans="1:11" ht="13.5" x14ac:dyDescent="0.25">
      <c r="A399" s="3">
        <f>TITRES_STAT!B402</f>
        <v>42884</v>
      </c>
      <c r="B399" s="5">
        <f>TITRES_STAT!D402</f>
        <v>7</v>
      </c>
      <c r="C399" s="2">
        <f t="shared" si="45"/>
        <v>0</v>
      </c>
      <c r="D399" s="2">
        <f t="shared" si="46"/>
        <v>7</v>
      </c>
      <c r="E399" s="2">
        <f t="shared" si="48"/>
        <v>6.9849999999999994</v>
      </c>
      <c r="F399" s="2">
        <f t="shared" si="41"/>
        <v>6.9025000000000007</v>
      </c>
      <c r="G399" s="2">
        <f t="shared" si="43"/>
        <v>6.6827999999999994</v>
      </c>
      <c r="H399" s="2">
        <f t="shared" si="47"/>
        <v>7.9719499999999917</v>
      </c>
      <c r="I399" s="2">
        <f t="array" ref="I399">SUMPRODUCT(B383:B402, (ROW(B383:B402)-ROW(B383)+1)) / (20*21/2)</f>
        <v>6.9357619047619048</v>
      </c>
      <c r="J399" s="2">
        <f t="shared" si="42"/>
        <v>6.9145426641085024</v>
      </c>
      <c r="K399" s="2">
        <f t="shared" si="44"/>
        <v>6.9703941488933392</v>
      </c>
    </row>
    <row r="400" spans="1:11" ht="13.5" x14ac:dyDescent="0.25">
      <c r="A400" s="3">
        <f>TITRES_STAT!B403</f>
        <v>42885</v>
      </c>
      <c r="B400" s="5">
        <f>TITRES_STAT!D403</f>
        <v>7</v>
      </c>
      <c r="C400" s="2">
        <f t="shared" si="45"/>
        <v>0</v>
      </c>
      <c r="D400" s="2">
        <f t="shared" si="46"/>
        <v>7</v>
      </c>
      <c r="E400" s="2">
        <f t="shared" si="48"/>
        <v>6.9819999999999993</v>
      </c>
      <c r="F400" s="2">
        <f t="shared" si="41"/>
        <v>6.9120000000000008</v>
      </c>
      <c r="G400" s="2">
        <f t="shared" si="43"/>
        <v>6.6985999999999999</v>
      </c>
      <c r="H400" s="2">
        <f t="shared" si="47"/>
        <v>7.9666499999999907</v>
      </c>
      <c r="I400" s="2">
        <f t="array" ref="I400">SUMPRODUCT(B384:B403, (ROW(B384:B403)-ROW(B384)+1)) / (20*21/2)</f>
        <v>6.9343333333333339</v>
      </c>
      <c r="J400" s="2">
        <f t="shared" si="42"/>
        <v>6.9226814580029314</v>
      </c>
      <c r="K400" s="2">
        <f t="shared" si="44"/>
        <v>6.9715551626622281</v>
      </c>
    </row>
    <row r="401" spans="1:11" ht="13.5" x14ac:dyDescent="0.25">
      <c r="A401" s="3">
        <f>TITRES_STAT!B404</f>
        <v>42886</v>
      </c>
      <c r="B401" s="5">
        <f>TITRES_STAT!D404</f>
        <v>6.79</v>
      </c>
      <c r="C401" s="2">
        <f t="shared" si="45"/>
        <v>-0.20999999999999996</v>
      </c>
      <c r="D401" s="2">
        <f t="shared" si="46"/>
        <v>6.9580000000000002</v>
      </c>
      <c r="E401" s="2">
        <f t="shared" si="48"/>
        <v>6.979000000000001</v>
      </c>
      <c r="F401" s="2">
        <f t="shared" si="41"/>
        <v>6.9159999999999995</v>
      </c>
      <c r="G401" s="2">
        <f t="shared" si="43"/>
        <v>6.7156000000000002</v>
      </c>
      <c r="H401" s="2">
        <f t="shared" si="47"/>
        <v>7.9600999999999908</v>
      </c>
      <c r="I401" s="2">
        <f t="array" ref="I401">SUMPRODUCT(B385:B404, (ROW(B385:B404)-ROW(B385)+1)) / (20*21/2)</f>
        <v>6.9324761904761898</v>
      </c>
      <c r="J401" s="2">
        <f t="shared" si="42"/>
        <v>6.910045128669319</v>
      </c>
      <c r="K401" s="2">
        <f t="shared" si="44"/>
        <v>6.9644353523617486</v>
      </c>
    </row>
    <row r="402" spans="1:11" ht="13.5" x14ac:dyDescent="0.25">
      <c r="A402" s="3">
        <f>TITRES_STAT!B405</f>
        <v>42887</v>
      </c>
      <c r="B402" s="5">
        <f>TITRES_STAT!D405</f>
        <v>6.79</v>
      </c>
      <c r="C402" s="2">
        <f t="shared" si="45"/>
        <v>0</v>
      </c>
      <c r="D402" s="2">
        <f t="shared" si="46"/>
        <v>6.9159999999999995</v>
      </c>
      <c r="E402" s="2">
        <f t="shared" si="48"/>
        <v>6.9580000000000002</v>
      </c>
      <c r="F402" s="2">
        <f t="shared" si="41"/>
        <v>6.9149999999999991</v>
      </c>
      <c r="G402" s="2">
        <f t="shared" si="43"/>
        <v>6.7326000000000015</v>
      </c>
      <c r="H402" s="2">
        <f t="shared" si="47"/>
        <v>7.9525499999999898</v>
      </c>
      <c r="I402" s="2">
        <f t="array" ref="I402">SUMPRODUCT(B386:B405, (ROW(B386:B405)-ROW(B386)+1)) / (20*21/2)</f>
        <v>6.9397142857142855</v>
      </c>
      <c r="J402" s="2">
        <f t="shared" si="42"/>
        <v>6.898612259272241</v>
      </c>
      <c r="K402" s="2">
        <f t="shared" si="44"/>
        <v>6.9575947503083473</v>
      </c>
    </row>
    <row r="403" spans="1:11" ht="13.5" x14ac:dyDescent="0.25">
      <c r="A403" s="3">
        <f>TITRES_STAT!B406</f>
        <v>42888</v>
      </c>
      <c r="B403" s="5">
        <f>TITRES_STAT!D406</f>
        <v>6.9</v>
      </c>
      <c r="C403" s="2">
        <f t="shared" si="45"/>
        <v>0.11000000000000032</v>
      </c>
      <c r="D403" s="2">
        <f t="shared" si="46"/>
        <v>6.895999999999999</v>
      </c>
      <c r="E403" s="2">
        <f t="shared" si="48"/>
        <v>6.9480000000000004</v>
      </c>
      <c r="F403" s="2">
        <f t="shared" si="41"/>
        <v>6.9195000000000011</v>
      </c>
      <c r="G403" s="2">
        <f t="shared" si="43"/>
        <v>6.7484000000000011</v>
      </c>
      <c r="H403" s="2">
        <f t="shared" si="47"/>
        <v>7.9447999999999901</v>
      </c>
      <c r="I403" s="2">
        <f t="array" ref="I403">SUMPRODUCT(B387:B406, (ROW(B387:B406)-ROW(B387)+1)) / (20*21/2)</f>
        <v>6.9460476190476195</v>
      </c>
      <c r="J403" s="2">
        <f t="shared" si="42"/>
        <v>6.8987444250558374</v>
      </c>
      <c r="K403" s="2">
        <f t="shared" si="44"/>
        <v>6.9553361326491965</v>
      </c>
    </row>
    <row r="404" spans="1:11" ht="13.5" x14ac:dyDescent="0.25">
      <c r="A404" s="3">
        <f>TITRES_STAT!B407</f>
        <v>42891</v>
      </c>
      <c r="B404" s="5">
        <f>TITRES_STAT!D407</f>
        <v>6.9</v>
      </c>
      <c r="C404" s="2">
        <f t="shared" si="45"/>
        <v>0</v>
      </c>
      <c r="D404" s="2">
        <f t="shared" si="46"/>
        <v>6.8759999999999994</v>
      </c>
      <c r="E404" s="2">
        <f t="shared" si="48"/>
        <v>6.9379999999999997</v>
      </c>
      <c r="F404" s="2">
        <f t="shared" ref="F404:F467" si="49">AVERAGE(B385:B404)</f>
        <v>6.9240000000000013</v>
      </c>
      <c r="G404" s="2">
        <f t="shared" si="43"/>
        <v>6.7642000000000007</v>
      </c>
      <c r="H404" s="2">
        <f t="shared" si="47"/>
        <v>7.93454999999999</v>
      </c>
      <c r="I404" s="2">
        <f t="array" ref="I404">SUMPRODUCT(B388:B407, (ROW(B388:B407)-ROW(B388)+1)) / (20*21/2)</f>
        <v>6.9714761904761904</v>
      </c>
      <c r="J404" s="2">
        <f t="shared" si="42"/>
        <v>6.8988640036219486</v>
      </c>
      <c r="K404" s="2">
        <f t="shared" si="44"/>
        <v>6.9531660882315807</v>
      </c>
    </row>
    <row r="405" spans="1:11" ht="13.5" x14ac:dyDescent="0.25">
      <c r="A405" s="3">
        <f>TITRES_STAT!B408</f>
        <v>42892</v>
      </c>
      <c r="B405" s="5">
        <f>TITRES_STAT!D408</f>
        <v>7</v>
      </c>
      <c r="C405" s="2">
        <f t="shared" si="45"/>
        <v>9.9999999999999645E-2</v>
      </c>
      <c r="D405" s="2">
        <f t="shared" si="46"/>
        <v>6.8760000000000003</v>
      </c>
      <c r="E405" s="2">
        <f t="shared" si="48"/>
        <v>6.9379999999999997</v>
      </c>
      <c r="F405" s="2">
        <f t="shared" si="49"/>
        <v>6.9335000000000004</v>
      </c>
      <c r="G405" s="2">
        <f t="shared" si="43"/>
        <v>6.7784000000000004</v>
      </c>
      <c r="H405" s="2">
        <f t="shared" si="47"/>
        <v>7.9247999999999896</v>
      </c>
      <c r="I405" s="2">
        <f t="array" ref="I405">SUMPRODUCT(B389:B408, (ROW(B389:B408)-ROW(B389)+1)) / (20*21/2)</f>
        <v>6.9759523809523802</v>
      </c>
      <c r="J405" s="2">
        <f t="shared" ref="J405:J468" si="50">$J$4*B405+J404*(1-$J$4)</f>
        <v>6.9084960032770013</v>
      </c>
      <c r="K405" s="2">
        <f t="shared" si="44"/>
        <v>6.9550027122224991</v>
      </c>
    </row>
    <row r="406" spans="1:11" ht="13.5" x14ac:dyDescent="0.25">
      <c r="A406" s="3">
        <f>TITRES_STAT!B409</f>
        <v>42893</v>
      </c>
      <c r="B406" s="5">
        <f>TITRES_STAT!D409</f>
        <v>7</v>
      </c>
      <c r="C406" s="2">
        <f t="shared" si="45"/>
        <v>0</v>
      </c>
      <c r="D406" s="2">
        <f t="shared" si="46"/>
        <v>6.918000000000001</v>
      </c>
      <c r="E406" s="2">
        <f t="shared" si="48"/>
        <v>6.9379999999999997</v>
      </c>
      <c r="F406" s="2">
        <f t="shared" si="49"/>
        <v>6.9430000000000005</v>
      </c>
      <c r="G406" s="2">
        <f t="shared" si="43"/>
        <v>6.7870000000000008</v>
      </c>
      <c r="H406" s="2">
        <f t="shared" si="47"/>
        <v>7.9137499999999887</v>
      </c>
      <c r="I406" s="2">
        <f t="array" ref="I406">SUMPRODUCT(B390:B409, (ROW(B390:B409)-ROW(B390)+1)) / (20*21/2)</f>
        <v>6.9994761904761909</v>
      </c>
      <c r="J406" s="2">
        <f t="shared" si="50"/>
        <v>6.9172106696315732</v>
      </c>
      <c r="K406" s="2">
        <f t="shared" si="44"/>
        <v>6.9567673117431852</v>
      </c>
    </row>
    <row r="407" spans="1:11" ht="13.5" x14ac:dyDescent="0.25">
      <c r="A407" s="3">
        <f>TITRES_STAT!B410</f>
        <v>42894</v>
      </c>
      <c r="B407" s="5">
        <f>TITRES_STAT!D410</f>
        <v>7.21</v>
      </c>
      <c r="C407" s="2">
        <f t="shared" si="45"/>
        <v>0.20999999999999996</v>
      </c>
      <c r="D407" s="2">
        <f t="shared" si="46"/>
        <v>7.0019999999999998</v>
      </c>
      <c r="E407" s="2">
        <f t="shared" si="48"/>
        <v>6.9589999999999987</v>
      </c>
      <c r="F407" s="2">
        <f t="shared" si="49"/>
        <v>6.963000000000001</v>
      </c>
      <c r="G407" s="2">
        <f t="shared" si="43"/>
        <v>6.7942</v>
      </c>
      <c r="H407" s="2">
        <f t="shared" si="47"/>
        <v>7.9023999999999885</v>
      </c>
      <c r="I407" s="2">
        <f t="array" ref="I407">SUMPRODUCT(B391:B410, (ROW(B391:B410)-ROW(B391)+1)) / (20*21/2)</f>
        <v>7.0334285714285727</v>
      </c>
      <c r="J407" s="2">
        <f t="shared" si="50"/>
        <v>6.9450953677618994</v>
      </c>
      <c r="K407" s="2">
        <f t="shared" si="44"/>
        <v>6.9666980054003158</v>
      </c>
    </row>
    <row r="408" spans="1:11" ht="13.5" x14ac:dyDescent="0.25">
      <c r="A408" s="3">
        <f>TITRES_STAT!B411</f>
        <v>42895</v>
      </c>
      <c r="B408" s="5">
        <f>TITRES_STAT!D411</f>
        <v>7.01</v>
      </c>
      <c r="C408" s="2">
        <f t="shared" si="45"/>
        <v>-0.20000000000000018</v>
      </c>
      <c r="D408" s="2">
        <f t="shared" si="46"/>
        <v>7.0239999999999991</v>
      </c>
      <c r="E408" s="2">
        <f t="shared" si="48"/>
        <v>6.9599999999999991</v>
      </c>
      <c r="F408" s="2">
        <f t="shared" si="49"/>
        <v>6.9730000000000008</v>
      </c>
      <c r="G408" s="2">
        <f t="shared" si="43"/>
        <v>6.7913999999999994</v>
      </c>
      <c r="H408" s="2">
        <f t="shared" si="47"/>
        <v>7.8889499999999888</v>
      </c>
      <c r="I408" s="2">
        <f t="array" ref="I408">SUMPRODUCT(B392:B411, (ROW(B392:B411)-ROW(B392)+1)) / (20*21/2)</f>
        <v>7.065904761904763</v>
      </c>
      <c r="J408" s="2">
        <f t="shared" si="50"/>
        <v>6.9512767613083852</v>
      </c>
      <c r="K408" s="2">
        <f t="shared" si="44"/>
        <v>6.968396122835598</v>
      </c>
    </row>
    <row r="409" spans="1:11" ht="13.5" x14ac:dyDescent="0.25">
      <c r="A409" s="3">
        <f>TITRES_STAT!B412</f>
        <v>42898</v>
      </c>
      <c r="B409" s="5">
        <f>TITRES_STAT!D412</f>
        <v>7.22</v>
      </c>
      <c r="C409" s="2">
        <f t="shared" si="45"/>
        <v>0.20999999999999996</v>
      </c>
      <c r="D409" s="2">
        <f t="shared" si="46"/>
        <v>7.0879999999999992</v>
      </c>
      <c r="E409" s="2">
        <f t="shared" si="48"/>
        <v>6.9819999999999993</v>
      </c>
      <c r="F409" s="2">
        <f t="shared" si="49"/>
        <v>6.9835000000000012</v>
      </c>
      <c r="G409" s="2">
        <f t="shared" si="43"/>
        <v>6.7969999999999997</v>
      </c>
      <c r="H409" s="2">
        <f t="shared" si="47"/>
        <v>7.8765499999999893</v>
      </c>
      <c r="I409" s="2">
        <f t="array" ref="I409">SUMPRODUCT(B393:B412, (ROW(B393:B412)-ROW(B393)+1)) / (20*21/2)</f>
        <v>7.0959047619047624</v>
      </c>
      <c r="J409" s="2">
        <f t="shared" si="50"/>
        <v>6.9768694507075875</v>
      </c>
      <c r="K409" s="2">
        <f t="shared" si="44"/>
        <v>6.9782629415479276</v>
      </c>
    </row>
    <row r="410" spans="1:11" ht="13.5" x14ac:dyDescent="0.25">
      <c r="A410" s="3">
        <f>TITRES_STAT!B413</f>
        <v>42899</v>
      </c>
      <c r="B410" s="5">
        <f>TITRES_STAT!D413</f>
        <v>7.34</v>
      </c>
      <c r="C410" s="2">
        <f t="shared" si="45"/>
        <v>0.12000000000000011</v>
      </c>
      <c r="D410" s="2">
        <f t="shared" si="46"/>
        <v>7.1560000000000006</v>
      </c>
      <c r="E410" s="2">
        <f t="shared" si="48"/>
        <v>7.016</v>
      </c>
      <c r="F410" s="2">
        <f t="shared" si="49"/>
        <v>6.9990000000000006</v>
      </c>
      <c r="G410" s="2">
        <f t="shared" si="43"/>
        <v>6.8111999999999986</v>
      </c>
      <c r="H410" s="2">
        <f t="shared" si="47"/>
        <v>7.8638499999999896</v>
      </c>
      <c r="I410" s="2">
        <f t="array" ref="I410">SUMPRODUCT(B394:B413, (ROW(B394:B413)-ROW(B394)+1)) / (20*21/2)</f>
        <v>7.1242857142857146</v>
      </c>
      <c r="J410" s="2">
        <f t="shared" si="50"/>
        <v>7.0114533125449601</v>
      </c>
      <c r="K410" s="2">
        <f t="shared" si="44"/>
        <v>6.9924487085460481</v>
      </c>
    </row>
    <row r="411" spans="1:11" ht="13.5" x14ac:dyDescent="0.25">
      <c r="A411" s="3">
        <f>TITRES_STAT!B414</f>
        <v>42900</v>
      </c>
      <c r="B411" s="5">
        <f>TITRES_STAT!D414</f>
        <v>7.34</v>
      </c>
      <c r="C411" s="2">
        <f t="shared" si="45"/>
        <v>0</v>
      </c>
      <c r="D411" s="2">
        <f t="shared" si="46"/>
        <v>7.2239999999999993</v>
      </c>
      <c r="E411" s="2">
        <f t="shared" si="48"/>
        <v>7.0710000000000006</v>
      </c>
      <c r="F411" s="2">
        <f t="shared" si="49"/>
        <v>7.0250000000000012</v>
      </c>
      <c r="G411" s="2">
        <f t="shared" si="43"/>
        <v>6.8267999999999986</v>
      </c>
      <c r="H411" s="2">
        <f t="shared" si="47"/>
        <v>7.8511499999999899</v>
      </c>
      <c r="I411" s="2">
        <f t="array" ref="I411">SUMPRODUCT(B395:B414, (ROW(B395:B414)-ROW(B395)+1)) / (20*21/2)</f>
        <v>7.1300952380952385</v>
      </c>
      <c r="J411" s="2">
        <f t="shared" si="50"/>
        <v>7.0427434732549639</v>
      </c>
      <c r="K411" s="2">
        <f t="shared" si="44"/>
        <v>7.0060781709560072</v>
      </c>
    </row>
    <row r="412" spans="1:11" ht="13.5" x14ac:dyDescent="0.25">
      <c r="A412" s="3">
        <f>TITRES_STAT!B415</f>
        <v>42901</v>
      </c>
      <c r="B412" s="5">
        <f>TITRES_STAT!D415</f>
        <v>7.34</v>
      </c>
      <c r="C412" s="2">
        <f t="shared" si="45"/>
        <v>0</v>
      </c>
      <c r="D412" s="2">
        <f t="shared" si="46"/>
        <v>7.25</v>
      </c>
      <c r="E412" s="2">
        <f t="shared" si="48"/>
        <v>7.1260000000000003</v>
      </c>
      <c r="F412" s="2">
        <f t="shared" si="49"/>
        <v>7.0419999999999998</v>
      </c>
      <c r="G412" s="2">
        <f t="shared" si="43"/>
        <v>6.8423999999999978</v>
      </c>
      <c r="H412" s="2">
        <f t="shared" si="47"/>
        <v>7.8384499999999901</v>
      </c>
      <c r="I412" s="2">
        <f t="array" ref="I412">SUMPRODUCT(B396:B415, (ROW(B396:B415)-ROW(B396)+1)) / (20*21/2)</f>
        <v>7.1153333333333348</v>
      </c>
      <c r="J412" s="2">
        <f t="shared" si="50"/>
        <v>7.0710536186592527</v>
      </c>
      <c r="K412" s="2">
        <f t="shared" si="44"/>
        <v>7.0191731446440073</v>
      </c>
    </row>
    <row r="413" spans="1:11" ht="13.5" x14ac:dyDescent="0.25">
      <c r="A413" s="3">
        <f>TITRES_STAT!B416</f>
        <v>42902</v>
      </c>
      <c r="B413" s="5">
        <f>TITRES_STAT!D416</f>
        <v>7.34</v>
      </c>
      <c r="C413" s="2">
        <f t="shared" si="45"/>
        <v>0</v>
      </c>
      <c r="D413" s="2">
        <f t="shared" si="46"/>
        <v>7.3159999999999998</v>
      </c>
      <c r="E413" s="2">
        <f t="shared" si="48"/>
        <v>7.17</v>
      </c>
      <c r="F413" s="2">
        <f t="shared" si="49"/>
        <v>7.0590000000000002</v>
      </c>
      <c r="G413" s="2">
        <f t="shared" si="43"/>
        <v>6.857999999999997</v>
      </c>
      <c r="H413" s="2">
        <f t="shared" si="47"/>
        <v>7.8279499999999906</v>
      </c>
      <c r="I413" s="2">
        <f t="array" ref="I413">SUMPRODUCT(B397:B416, (ROW(B397:B416)-ROW(B397)+1)) / (20*21/2)</f>
        <v>7.0724285714285715</v>
      </c>
      <c r="J413" s="2">
        <f t="shared" si="50"/>
        <v>7.0966675597393234</v>
      </c>
      <c r="K413" s="2">
        <f t="shared" si="44"/>
        <v>7.0317545899520857</v>
      </c>
    </row>
    <row r="414" spans="1:11" ht="13.5" x14ac:dyDescent="0.25">
      <c r="A414" s="3">
        <f>TITRES_STAT!B417</f>
        <v>42905</v>
      </c>
      <c r="B414" s="5">
        <f>TITRES_STAT!D417</f>
        <v>7.12</v>
      </c>
      <c r="C414" s="2">
        <f t="shared" si="45"/>
        <v>-0.21999999999999975</v>
      </c>
      <c r="D414" s="2">
        <f t="shared" si="46"/>
        <v>7.2959999999999994</v>
      </c>
      <c r="E414" s="2">
        <f t="shared" si="48"/>
        <v>7.1920000000000019</v>
      </c>
      <c r="F414" s="2">
        <f t="shared" si="49"/>
        <v>7.0650000000000004</v>
      </c>
      <c r="G414" s="2">
        <f t="shared" si="43"/>
        <v>6.8691999999999975</v>
      </c>
      <c r="H414" s="2">
        <f t="shared" si="47"/>
        <v>7.8142499999999906</v>
      </c>
      <c r="I414" s="2">
        <f t="array" ref="I414">SUMPRODUCT(B398:B417, (ROW(B398:B417)-ROW(B398)+1)) / (20*21/2)</f>
        <v>7.0313809523809505</v>
      </c>
      <c r="J414" s="2">
        <f t="shared" si="50"/>
        <v>7.0988896969070066</v>
      </c>
      <c r="K414" s="2">
        <f t="shared" si="44"/>
        <v>7.0352151942676908</v>
      </c>
    </row>
    <row r="415" spans="1:11" ht="13.5" x14ac:dyDescent="0.25">
      <c r="A415" s="3">
        <f>TITRES_STAT!B418</f>
        <v>42906</v>
      </c>
      <c r="B415" s="5">
        <f>TITRES_STAT!D418</f>
        <v>6.91</v>
      </c>
      <c r="C415" s="2">
        <f t="shared" si="45"/>
        <v>-0.20999999999999996</v>
      </c>
      <c r="D415" s="2">
        <f t="shared" si="46"/>
        <v>7.2099999999999991</v>
      </c>
      <c r="E415" s="2">
        <f t="shared" si="48"/>
        <v>7.1830000000000016</v>
      </c>
      <c r="F415" s="2">
        <f t="shared" si="49"/>
        <v>7.0605000000000002</v>
      </c>
      <c r="G415" s="2">
        <f t="shared" si="43"/>
        <v>6.8761999999999981</v>
      </c>
      <c r="H415" s="2">
        <f t="shared" si="47"/>
        <v>7.7993499999999916</v>
      </c>
      <c r="I415" s="2">
        <f t="array" ref="I415">SUMPRODUCT(B399:B418, (ROW(B399:B418)-ROW(B399)+1)) / (20*21/2)</f>
        <v>6.9921904761904754</v>
      </c>
      <c r="J415" s="2">
        <f t="shared" si="50"/>
        <v>7.0809002019634821</v>
      </c>
      <c r="K415" s="2">
        <f t="shared" si="44"/>
        <v>7.030304794492487</v>
      </c>
    </row>
    <row r="416" spans="1:11" ht="13.5" x14ac:dyDescent="0.25">
      <c r="A416" s="3">
        <f>TITRES_STAT!B419</f>
        <v>42907</v>
      </c>
      <c r="B416" s="5">
        <f>TITRES_STAT!D419</f>
        <v>6.61</v>
      </c>
      <c r="C416" s="2">
        <f t="shared" si="45"/>
        <v>-0.29999999999999982</v>
      </c>
      <c r="D416" s="2">
        <f t="shared" si="46"/>
        <v>7.0640000000000001</v>
      </c>
      <c r="E416" s="2">
        <f t="shared" si="48"/>
        <v>7.1440000000000001</v>
      </c>
      <c r="F416" s="2">
        <f t="shared" si="49"/>
        <v>7.0410000000000013</v>
      </c>
      <c r="G416" s="2">
        <f t="shared" si="43"/>
        <v>6.8771999999999984</v>
      </c>
      <c r="H416" s="2">
        <f t="shared" si="47"/>
        <v>7.7828999999999917</v>
      </c>
      <c r="I416" s="2">
        <f t="array" ref="I416">SUMPRODUCT(B400:B419, (ROW(B400:B419)-ROW(B400)+1)) / (20*21/2)</f>
        <v>6.9548571428571426</v>
      </c>
      <c r="J416" s="2">
        <f t="shared" si="50"/>
        <v>7.0360525636812454</v>
      </c>
      <c r="K416" s="2">
        <f t="shared" si="44"/>
        <v>7.0138222535319974</v>
      </c>
    </row>
    <row r="417" spans="1:11" ht="13.5" x14ac:dyDescent="0.25">
      <c r="A417" s="3">
        <f>TITRES_STAT!B420</f>
        <v>42908</v>
      </c>
      <c r="B417" s="5">
        <f>TITRES_STAT!D420</f>
        <v>6.61</v>
      </c>
      <c r="C417" s="2">
        <f t="shared" si="45"/>
        <v>0</v>
      </c>
      <c r="D417" s="2">
        <f t="shared" si="46"/>
        <v>6.918000000000001</v>
      </c>
      <c r="E417" s="2">
        <f t="shared" si="48"/>
        <v>7.0840000000000005</v>
      </c>
      <c r="F417" s="2">
        <f t="shared" si="49"/>
        <v>7.0215000000000014</v>
      </c>
      <c r="G417" s="2">
        <f t="shared" si="43"/>
        <v>6.8781999999999996</v>
      </c>
      <c r="H417" s="2">
        <f t="shared" si="47"/>
        <v>7.7686499999999921</v>
      </c>
      <c r="I417" s="2">
        <f t="array" ref="I417">SUMPRODUCT(B401:B420, (ROW(B401:B420)-ROW(B401)+1)) / (20*21/2)</f>
        <v>6.9193809523809522</v>
      </c>
      <c r="J417" s="2">
        <f t="shared" si="50"/>
        <v>6.9954761290449365</v>
      </c>
      <c r="K417" s="2">
        <f t="shared" si="44"/>
        <v>6.9979860867268204</v>
      </c>
    </row>
    <row r="418" spans="1:11" ht="13.5" x14ac:dyDescent="0.25">
      <c r="A418" s="3">
        <f>TITRES_STAT!B421</f>
        <v>42909</v>
      </c>
      <c r="B418" s="5">
        <f>TITRES_STAT!D421</f>
        <v>6.61</v>
      </c>
      <c r="C418" s="2">
        <f t="shared" si="45"/>
        <v>0</v>
      </c>
      <c r="D418" s="2">
        <f t="shared" si="46"/>
        <v>6.7720000000000002</v>
      </c>
      <c r="E418" s="2">
        <f t="shared" si="48"/>
        <v>7.0439999999999996</v>
      </c>
      <c r="F418" s="2">
        <f t="shared" si="49"/>
        <v>7.0020000000000007</v>
      </c>
      <c r="G418" s="2">
        <f t="shared" si="43"/>
        <v>6.8791999999999982</v>
      </c>
      <c r="H418" s="2">
        <f t="shared" si="47"/>
        <v>7.752299999999992</v>
      </c>
      <c r="I418" s="2">
        <f t="array" ref="I418">SUMPRODUCT(B402:B421, (ROW(B402:B421)-ROW(B402)+1)) / (20*21/2)</f>
        <v>6.885761904761905</v>
      </c>
      <c r="J418" s="2">
        <f t="shared" si="50"/>
        <v>6.958764116754943</v>
      </c>
      <c r="K418" s="2">
        <f t="shared" si="44"/>
        <v>6.9827709460708665</v>
      </c>
    </row>
    <row r="419" spans="1:11" ht="13.5" x14ac:dyDescent="0.25">
      <c r="A419" s="3">
        <f>TITRES_STAT!B422</f>
        <v>42914</v>
      </c>
      <c r="B419" s="5">
        <f>TITRES_STAT!D422</f>
        <v>6.61</v>
      </c>
      <c r="C419" s="2">
        <f t="shared" si="45"/>
        <v>0</v>
      </c>
      <c r="D419" s="2">
        <f t="shared" si="46"/>
        <v>6.67</v>
      </c>
      <c r="E419" s="2">
        <f t="shared" si="48"/>
        <v>6.9829999999999997</v>
      </c>
      <c r="F419" s="2">
        <f t="shared" si="49"/>
        <v>6.9825000000000017</v>
      </c>
      <c r="G419" s="2">
        <f t="shared" si="43"/>
        <v>6.8860000000000001</v>
      </c>
      <c r="H419" s="2">
        <f t="shared" si="47"/>
        <v>7.7358999999999938</v>
      </c>
      <c r="I419" s="2">
        <f t="array" ref="I419">SUMPRODUCT(B403:B422, (ROW(B403:B422)-ROW(B403)+1)) / (20*21/2)</f>
        <v>6.8530000000000006</v>
      </c>
      <c r="J419" s="2">
        <f t="shared" si="50"/>
        <v>6.9255484865878056</v>
      </c>
      <c r="K419" s="2">
        <f t="shared" si="44"/>
        <v>6.9681524775974992</v>
      </c>
    </row>
    <row r="420" spans="1:11" ht="13.5" x14ac:dyDescent="0.25">
      <c r="A420" s="3">
        <f>TITRES_STAT!B423</f>
        <v>42915</v>
      </c>
      <c r="B420" s="5">
        <f>TITRES_STAT!D423</f>
        <v>6.61</v>
      </c>
      <c r="C420" s="2">
        <f t="shared" si="45"/>
        <v>0</v>
      </c>
      <c r="D420" s="2">
        <f t="shared" si="46"/>
        <v>6.6100000000000012</v>
      </c>
      <c r="E420" s="2">
        <f t="shared" si="48"/>
        <v>6.9099999999999993</v>
      </c>
      <c r="F420" s="2">
        <f t="shared" si="49"/>
        <v>6.963000000000001</v>
      </c>
      <c r="G420" s="2">
        <f t="shared" si="43"/>
        <v>6.8928000000000011</v>
      </c>
      <c r="H420" s="2">
        <f t="shared" si="47"/>
        <v>7.7194999999999929</v>
      </c>
      <c r="I420" s="2">
        <f t="array" ref="I420">SUMPRODUCT(B404:B423, (ROW(B404:B423)-ROW(B404)+1)) / (20*21/2)</f>
        <v>6.8058571428571417</v>
      </c>
      <c r="J420" s="2">
        <f t="shared" si="50"/>
        <v>6.8954962497699199</v>
      </c>
      <c r="K420" s="2">
        <f t="shared" si="44"/>
        <v>6.9541072823975973</v>
      </c>
    </row>
    <row r="421" spans="1:11" ht="13.5" x14ac:dyDescent="0.25">
      <c r="A421" s="3">
        <f>TITRES_STAT!B424</f>
        <v>42916</v>
      </c>
      <c r="B421" s="5">
        <f>TITRES_STAT!D424</f>
        <v>6.61</v>
      </c>
      <c r="C421" s="2">
        <f t="shared" si="45"/>
        <v>0</v>
      </c>
      <c r="D421" s="2">
        <f t="shared" si="46"/>
        <v>6.6100000000000012</v>
      </c>
      <c r="E421" s="2">
        <f t="shared" si="48"/>
        <v>6.8370000000000006</v>
      </c>
      <c r="F421" s="2">
        <f t="shared" si="49"/>
        <v>6.9540000000000024</v>
      </c>
      <c r="G421" s="2">
        <f t="shared" si="43"/>
        <v>6.894000000000001</v>
      </c>
      <c r="H421" s="2">
        <f t="shared" si="47"/>
        <v>7.7045499999999922</v>
      </c>
      <c r="I421" s="2">
        <f t="array" ref="I421">SUMPRODUCT(B405:B424, (ROW(B405:B424)-ROW(B405)+1)) / (20*21/2)</f>
        <v>6.7608571428571427</v>
      </c>
      <c r="J421" s="2">
        <f t="shared" si="50"/>
        <v>6.8683061307442133</v>
      </c>
      <c r="K421" s="2">
        <f t="shared" si="44"/>
        <v>6.9406128791663191</v>
      </c>
    </row>
    <row r="422" spans="1:11" ht="13.5" x14ac:dyDescent="0.25">
      <c r="A422" s="3">
        <f>TITRES_STAT!B425</f>
        <v>42919</v>
      </c>
      <c r="B422" s="5">
        <f>TITRES_STAT!D425</f>
        <v>6.61</v>
      </c>
      <c r="C422" s="2">
        <f t="shared" si="45"/>
        <v>0</v>
      </c>
      <c r="D422" s="2">
        <f t="shared" si="46"/>
        <v>6.6100000000000012</v>
      </c>
      <c r="E422" s="2">
        <f t="shared" si="48"/>
        <v>6.7640000000000002</v>
      </c>
      <c r="F422" s="2">
        <f t="shared" si="49"/>
        <v>6.9450000000000021</v>
      </c>
      <c r="G422" s="2">
        <f t="shared" si="43"/>
        <v>6.8936000000000011</v>
      </c>
      <c r="H422" s="2">
        <f t="shared" si="47"/>
        <v>7.6903499999999916</v>
      </c>
      <c r="I422" s="2">
        <f t="array" ref="I422">SUMPRODUCT(B406:B425, (ROW(B406:B425)-ROW(B406)+1)) / (20*21/2)</f>
        <v>6.7179999999999991</v>
      </c>
      <c r="J422" s="2">
        <f t="shared" si="50"/>
        <v>6.8437055468638119</v>
      </c>
      <c r="K422" s="2">
        <f t="shared" si="44"/>
        <v>6.9276476682186203</v>
      </c>
    </row>
    <row r="423" spans="1:11" ht="13.5" x14ac:dyDescent="0.25">
      <c r="A423" s="3">
        <f>TITRES_STAT!B426</f>
        <v>42920</v>
      </c>
      <c r="B423" s="5">
        <f>TITRES_STAT!D426</f>
        <v>6.45</v>
      </c>
      <c r="C423" s="2">
        <f t="shared" si="45"/>
        <v>-0.16000000000000014</v>
      </c>
      <c r="D423" s="2">
        <f t="shared" si="46"/>
        <v>6.5780000000000003</v>
      </c>
      <c r="E423" s="2">
        <f t="shared" si="48"/>
        <v>6.6749999999999998</v>
      </c>
      <c r="F423" s="2">
        <f t="shared" si="49"/>
        <v>6.9224999999999994</v>
      </c>
      <c r="G423" s="2">
        <f t="shared" si="43"/>
        <v>6.8900000000000015</v>
      </c>
      <c r="H423" s="2">
        <f t="shared" si="47"/>
        <v>7.6737499999999921</v>
      </c>
      <c r="I423" s="2">
        <f t="array" ref="I423">SUMPRODUCT(B407:B426, (ROW(B407:B426)-ROW(B407)+1)) / (20*21/2)</f>
        <v>6.6777619047619048</v>
      </c>
      <c r="J423" s="2">
        <f t="shared" si="50"/>
        <v>6.8062097804958306</v>
      </c>
      <c r="K423" s="2">
        <f t="shared" si="44"/>
        <v>6.9089163871120078</v>
      </c>
    </row>
    <row r="424" spans="1:11" ht="13.5" x14ac:dyDescent="0.25">
      <c r="A424" s="3">
        <f>TITRES_STAT!B427</f>
        <v>42921</v>
      </c>
      <c r="B424" s="5">
        <f>TITRES_STAT!D427</f>
        <v>6.45</v>
      </c>
      <c r="C424" s="2">
        <f t="shared" si="45"/>
        <v>0</v>
      </c>
      <c r="D424" s="2">
        <f t="shared" si="46"/>
        <v>6.5460000000000012</v>
      </c>
      <c r="E424" s="2">
        <f t="shared" si="48"/>
        <v>6.6079999999999997</v>
      </c>
      <c r="F424" s="2">
        <f t="shared" si="49"/>
        <v>6.9</v>
      </c>
      <c r="G424" s="2">
        <f t="shared" si="43"/>
        <v>6.886400000000001</v>
      </c>
      <c r="H424" s="2">
        <f t="shared" si="47"/>
        <v>7.6570499999999928</v>
      </c>
      <c r="I424" s="2">
        <f t="array" ref="I424">SUMPRODUCT(B408:B427, (ROW(B408:B427)-ROW(B408)+1)) / (20*21/2)</f>
        <v>6.6401428571428562</v>
      </c>
      <c r="J424" s="2">
        <f t="shared" si="50"/>
        <v>6.7722850394962286</v>
      </c>
      <c r="K424" s="2">
        <f t="shared" si="44"/>
        <v>6.8909196660487924</v>
      </c>
    </row>
    <row r="425" spans="1:11" ht="13.5" x14ac:dyDescent="0.25">
      <c r="A425" s="3">
        <f>TITRES_STAT!B428</f>
        <v>42922</v>
      </c>
      <c r="B425" s="5">
        <f>TITRES_STAT!D428</f>
        <v>6.45</v>
      </c>
      <c r="C425" s="2">
        <f t="shared" si="45"/>
        <v>0</v>
      </c>
      <c r="D425" s="2">
        <f t="shared" si="46"/>
        <v>6.5140000000000002</v>
      </c>
      <c r="E425" s="2">
        <f t="shared" si="48"/>
        <v>6.5620000000000003</v>
      </c>
      <c r="F425" s="2">
        <f t="shared" si="49"/>
        <v>6.8724999999999996</v>
      </c>
      <c r="G425" s="2">
        <f t="shared" si="43"/>
        <v>6.8828000000000022</v>
      </c>
      <c r="H425" s="2">
        <f t="shared" si="47"/>
        <v>7.6403499999999926</v>
      </c>
      <c r="I425" s="2">
        <f t="array" ref="I425">SUMPRODUCT(B409:B428, (ROW(B409:B428)-ROW(B409)+1)) / (20*21/2)</f>
        <v>6.6061428571428573</v>
      </c>
      <c r="J425" s="2">
        <f t="shared" si="50"/>
        <v>6.7415912262108737</v>
      </c>
      <c r="K425" s="2">
        <f t="shared" si="44"/>
        <v>6.8736286987527615</v>
      </c>
    </row>
    <row r="426" spans="1:11" ht="13.5" x14ac:dyDescent="0.25">
      <c r="A426" s="3">
        <f>TITRES_STAT!B429</f>
        <v>42923</v>
      </c>
      <c r="B426" s="5">
        <f>TITRES_STAT!D429</f>
        <v>6.45</v>
      </c>
      <c r="C426" s="2">
        <f t="shared" si="45"/>
        <v>0</v>
      </c>
      <c r="D426" s="2">
        <f t="shared" si="46"/>
        <v>6.4820000000000011</v>
      </c>
      <c r="E426" s="2">
        <f t="shared" si="48"/>
        <v>6.5460000000000012</v>
      </c>
      <c r="F426" s="2">
        <f t="shared" si="49"/>
        <v>6.8449999999999989</v>
      </c>
      <c r="G426" s="2">
        <f t="shared" si="43"/>
        <v>6.8782000000000014</v>
      </c>
      <c r="H426" s="2">
        <f t="shared" si="47"/>
        <v>7.6236499999999934</v>
      </c>
      <c r="I426" s="2">
        <f t="array" ref="I426">SUMPRODUCT(B410:B429, (ROW(B410:B429)-ROW(B410)+1)) / (20*21/2)</f>
        <v>6.5748095238095239</v>
      </c>
      <c r="J426" s="2">
        <f t="shared" si="50"/>
        <v>6.7138206332384094</v>
      </c>
      <c r="K426" s="2">
        <f t="shared" si="44"/>
        <v>6.8570158086055946</v>
      </c>
    </row>
    <row r="427" spans="1:11" ht="13.5" x14ac:dyDescent="0.25">
      <c r="A427" s="3">
        <f>TITRES_STAT!B430</f>
        <v>42926</v>
      </c>
      <c r="B427" s="5">
        <f>TITRES_STAT!D430</f>
        <v>6.45</v>
      </c>
      <c r="C427" s="2">
        <f t="shared" si="45"/>
        <v>0</v>
      </c>
      <c r="D427" s="2">
        <f t="shared" si="46"/>
        <v>6.45</v>
      </c>
      <c r="E427" s="2">
        <f t="shared" si="48"/>
        <v>6.5300000000000011</v>
      </c>
      <c r="F427" s="2">
        <f t="shared" si="49"/>
        <v>6.8069999999999995</v>
      </c>
      <c r="G427" s="2">
        <f t="shared" si="43"/>
        <v>6.8736000000000015</v>
      </c>
      <c r="H427" s="2">
        <f t="shared" si="47"/>
        <v>7.606999999999994</v>
      </c>
      <c r="I427" s="2">
        <f t="array" ref="I427">SUMPRODUCT(B411:B430, (ROW(B411:B430)-ROW(B411)+1)) / (20*21/2)</f>
        <v>6.5519047619047619</v>
      </c>
      <c r="J427" s="2">
        <f t="shared" si="50"/>
        <v>6.6886948586442756</v>
      </c>
      <c r="K427" s="2">
        <f t="shared" si="44"/>
        <v>6.8410544043465515</v>
      </c>
    </row>
    <row r="428" spans="1:11" ht="13.5" x14ac:dyDescent="0.25">
      <c r="A428" s="3">
        <f>TITRES_STAT!B431</f>
        <v>42927</v>
      </c>
      <c r="B428" s="5">
        <f>TITRES_STAT!D431</f>
        <v>6.45</v>
      </c>
      <c r="C428" s="2">
        <f t="shared" si="45"/>
        <v>0</v>
      </c>
      <c r="D428" s="2">
        <f t="shared" si="46"/>
        <v>6.45</v>
      </c>
      <c r="E428" s="2">
        <f t="shared" si="48"/>
        <v>6.5140000000000011</v>
      </c>
      <c r="F428" s="2">
        <f t="shared" si="49"/>
        <v>6.778999999999999</v>
      </c>
      <c r="G428" s="2">
        <f t="shared" si="43"/>
        <v>6.8650000000000011</v>
      </c>
      <c r="H428" s="2">
        <f t="shared" si="47"/>
        <v>7.5902499999999939</v>
      </c>
      <c r="I428" s="2">
        <f t="array" ref="I428">SUMPRODUCT(B412:B431, (ROW(B412:B431)-ROW(B412)+1)) / (20*21/2)</f>
        <v>6.5387142857142866</v>
      </c>
      <c r="J428" s="2">
        <f t="shared" si="50"/>
        <v>6.6659620149638688</v>
      </c>
      <c r="K428" s="2">
        <f t="shared" si="44"/>
        <v>6.825718937509432</v>
      </c>
    </row>
    <row r="429" spans="1:11" ht="13.5" x14ac:dyDescent="0.25">
      <c r="A429" s="3">
        <f>TITRES_STAT!B432</f>
        <v>42928</v>
      </c>
      <c r="B429" s="5">
        <f>TITRES_STAT!D432</f>
        <v>6.45</v>
      </c>
      <c r="C429" s="2">
        <f t="shared" si="45"/>
        <v>0</v>
      </c>
      <c r="D429" s="2">
        <f t="shared" si="46"/>
        <v>6.45</v>
      </c>
      <c r="E429" s="2">
        <f t="shared" si="48"/>
        <v>6.498000000000002</v>
      </c>
      <c r="F429" s="2">
        <f t="shared" si="49"/>
        <v>6.7404999999999999</v>
      </c>
      <c r="G429" s="2">
        <f t="shared" si="43"/>
        <v>6.8536000000000001</v>
      </c>
      <c r="H429" s="2">
        <f t="shared" si="47"/>
        <v>7.5731499999999947</v>
      </c>
      <c r="I429" s="2">
        <f t="array" ref="I429">SUMPRODUCT(B413:B432, (ROW(B413:B432)-ROW(B413)+1)) / (20*21/2)</f>
        <v>6.529238095238096</v>
      </c>
      <c r="J429" s="2">
        <f t="shared" si="50"/>
        <v>6.645394204014929</v>
      </c>
      <c r="K429" s="2">
        <f t="shared" si="44"/>
        <v>6.8109848615286701</v>
      </c>
    </row>
    <row r="430" spans="1:11" ht="13.5" x14ac:dyDescent="0.25">
      <c r="A430" s="3">
        <f>TITRES_STAT!B433</f>
        <v>42929</v>
      </c>
      <c r="B430" s="5">
        <f>TITRES_STAT!D433</f>
        <v>6.5</v>
      </c>
      <c r="C430" s="2">
        <f t="shared" si="45"/>
        <v>4.9999999999999822E-2</v>
      </c>
      <c r="D430" s="2">
        <f t="shared" si="46"/>
        <v>6.4599999999999991</v>
      </c>
      <c r="E430" s="2">
        <f t="shared" si="48"/>
        <v>6.4870000000000001</v>
      </c>
      <c r="F430" s="2">
        <f t="shared" si="49"/>
        <v>6.698500000000001</v>
      </c>
      <c r="G430" s="2">
        <f t="shared" si="43"/>
        <v>6.8474000000000004</v>
      </c>
      <c r="H430" s="2">
        <f t="shared" si="47"/>
        <v>7.5577499999999951</v>
      </c>
      <c r="I430" s="2">
        <f t="array" ref="I430">SUMPRODUCT(B414:B433, (ROW(B414:B433)-ROW(B414)+1)) / (20*21/2)</f>
        <v>6.5234761904761909</v>
      </c>
      <c r="J430" s="2">
        <f t="shared" si="50"/>
        <v>6.6315471369658887</v>
      </c>
      <c r="K430" s="2">
        <f t="shared" si="44"/>
        <v>6.7987893767628398</v>
      </c>
    </row>
    <row r="431" spans="1:11" ht="13.5" x14ac:dyDescent="0.25">
      <c r="A431" s="3">
        <f>TITRES_STAT!B434</f>
        <v>42930</v>
      </c>
      <c r="B431" s="5">
        <f>TITRES_STAT!D434</f>
        <v>6.56</v>
      </c>
      <c r="C431" s="2">
        <f t="shared" si="45"/>
        <v>5.9999999999999609E-2</v>
      </c>
      <c r="D431" s="2">
        <f t="shared" si="46"/>
        <v>6.4820000000000011</v>
      </c>
      <c r="E431" s="2">
        <f t="shared" si="48"/>
        <v>6.4820000000000011</v>
      </c>
      <c r="F431" s="2">
        <f t="shared" si="49"/>
        <v>6.6595000000000013</v>
      </c>
      <c r="G431" s="2">
        <f t="shared" si="43"/>
        <v>6.8444000000000003</v>
      </c>
      <c r="H431" s="2">
        <f t="shared" si="47"/>
        <v>7.544799999999996</v>
      </c>
      <c r="I431" s="2">
        <f t="array" ref="I431">SUMPRODUCT(B415:B434, (ROW(B415:B434)-ROW(B415)+1)) / (20*21/2)</f>
        <v>6.5214285714285705</v>
      </c>
      <c r="J431" s="2">
        <f t="shared" si="50"/>
        <v>6.6247331239215184</v>
      </c>
      <c r="K431" s="2">
        <f t="shared" si="44"/>
        <v>6.7894250874780226</v>
      </c>
    </row>
    <row r="432" spans="1:11" ht="13.5" x14ac:dyDescent="0.25">
      <c r="A432" s="3">
        <f>TITRES_STAT!B435</f>
        <v>42933</v>
      </c>
      <c r="B432" s="5">
        <f>TITRES_STAT!D435</f>
        <v>6.56</v>
      </c>
      <c r="C432" s="2">
        <f t="shared" si="45"/>
        <v>0</v>
      </c>
      <c r="D432" s="2">
        <f t="shared" si="46"/>
        <v>6.5039999999999996</v>
      </c>
      <c r="E432" s="2">
        <f t="shared" si="48"/>
        <v>6.4770000000000012</v>
      </c>
      <c r="F432" s="2">
        <f t="shared" si="49"/>
        <v>6.6205000000000016</v>
      </c>
      <c r="G432" s="2">
        <f t="shared" si="43"/>
        <v>6.8394000000000004</v>
      </c>
      <c r="H432" s="2">
        <f t="shared" si="47"/>
        <v>7.5309999999999953</v>
      </c>
      <c r="I432" s="2">
        <f t="array" ref="I432">SUMPRODUCT(B416:B435, (ROW(B416:B435)-ROW(B416)+1)) / (20*21/2)</f>
        <v>6.5534761904761893</v>
      </c>
      <c r="J432" s="2">
        <f t="shared" si="50"/>
        <v>6.6185680645004217</v>
      </c>
      <c r="K432" s="2">
        <f t="shared" si="44"/>
        <v>6.7804280252239826</v>
      </c>
    </row>
    <row r="433" spans="1:11" ht="13.5" x14ac:dyDescent="0.25">
      <c r="A433" s="3">
        <f>TITRES_STAT!B436</f>
        <v>42934</v>
      </c>
      <c r="B433" s="5">
        <f>TITRES_STAT!D436</f>
        <v>6.56</v>
      </c>
      <c r="C433" s="2">
        <f t="shared" si="45"/>
        <v>0</v>
      </c>
      <c r="D433" s="2">
        <f t="shared" si="46"/>
        <v>6.5259999999999989</v>
      </c>
      <c r="E433" s="2">
        <f t="shared" si="48"/>
        <v>6.4880000000000013</v>
      </c>
      <c r="F433" s="2">
        <f t="shared" si="49"/>
        <v>6.581500000000001</v>
      </c>
      <c r="G433" s="2">
        <f t="shared" si="43"/>
        <v>6.8344000000000005</v>
      </c>
      <c r="H433" s="2">
        <f t="shared" si="47"/>
        <v>7.5185499999999958</v>
      </c>
      <c r="I433" s="2">
        <f t="array" ref="I433">SUMPRODUCT(B417:B436, (ROW(B417:B436)-ROW(B417)+1)) / (20*21/2)</f>
        <v>6.5856190476190477</v>
      </c>
      <c r="J433" s="2">
        <f t="shared" si="50"/>
        <v>6.6129901535956197</v>
      </c>
      <c r="K433" s="2">
        <f t="shared" si="44"/>
        <v>6.7717837889406889</v>
      </c>
    </row>
    <row r="434" spans="1:11" ht="13.5" x14ac:dyDescent="0.25">
      <c r="A434" s="3">
        <f>TITRES_STAT!B437</f>
        <v>42935</v>
      </c>
      <c r="B434" s="5">
        <f>TITRES_STAT!D437</f>
        <v>6.56</v>
      </c>
      <c r="C434" s="2">
        <f t="shared" si="45"/>
        <v>0</v>
      </c>
      <c r="D434" s="2">
        <f t="shared" si="46"/>
        <v>6.5479999999999992</v>
      </c>
      <c r="E434" s="2">
        <f t="shared" si="48"/>
        <v>6.4990000000000006</v>
      </c>
      <c r="F434" s="2">
        <f t="shared" si="49"/>
        <v>6.5535000000000014</v>
      </c>
      <c r="G434" s="2">
        <f t="shared" ref="G434:G497" si="51">AVERAGE(B385:B434)</f>
        <v>6.8294000000000006</v>
      </c>
      <c r="H434" s="2">
        <f t="shared" si="47"/>
        <v>7.5085499999999961</v>
      </c>
      <c r="I434" s="2">
        <f t="array" ref="I434">SUMPRODUCT(B418:B437, (ROW(B418:B437)-ROW(B418)+1)) / (20*21/2)</f>
        <v>6.616428571428572</v>
      </c>
      <c r="J434" s="2">
        <f t="shared" si="50"/>
        <v>6.607943472300799</v>
      </c>
      <c r="K434" s="2">
        <f t="shared" si="44"/>
        <v>6.7634785423155632</v>
      </c>
    </row>
    <row r="435" spans="1:11" ht="13.5" x14ac:dyDescent="0.25">
      <c r="A435" s="3">
        <f>TITRES_STAT!B438</f>
        <v>42936</v>
      </c>
      <c r="B435" s="5">
        <f>TITRES_STAT!D438</f>
        <v>6.89</v>
      </c>
      <c r="C435" s="2">
        <f t="shared" si="45"/>
        <v>0.33000000000000007</v>
      </c>
      <c r="D435" s="2">
        <f t="shared" si="46"/>
        <v>6.6259999999999994</v>
      </c>
      <c r="E435" s="2">
        <f t="shared" si="48"/>
        <v>6.543000000000001</v>
      </c>
      <c r="F435" s="2">
        <f t="shared" si="49"/>
        <v>6.5525000000000002</v>
      </c>
      <c r="G435" s="2">
        <f t="shared" si="51"/>
        <v>6.8310000000000004</v>
      </c>
      <c r="H435" s="2">
        <f t="shared" si="47"/>
        <v>7.5013999999999967</v>
      </c>
      <c r="I435" s="2">
        <f t="array" ref="I435">SUMPRODUCT(B419:B438, (ROW(B419:B438)-ROW(B419)+1)) / (20*21/2)</f>
        <v>6.6459047619047622</v>
      </c>
      <c r="J435" s="2">
        <f t="shared" si="50"/>
        <v>6.6348059987483419</v>
      </c>
      <c r="K435" s="2">
        <f t="shared" ref="K435:K498" si="52">$K$4*B435+(1-$K$4)*K434</f>
        <v>6.7684401681071105</v>
      </c>
    </row>
    <row r="436" spans="1:11" ht="13.5" x14ac:dyDescent="0.25">
      <c r="A436" s="3">
        <f>TITRES_STAT!B439</f>
        <v>42937</v>
      </c>
      <c r="B436" s="5">
        <f>TITRES_STAT!D439</f>
        <v>6.89</v>
      </c>
      <c r="C436" s="2">
        <f t="shared" si="45"/>
        <v>0</v>
      </c>
      <c r="D436" s="2">
        <f t="shared" si="46"/>
        <v>6.6920000000000002</v>
      </c>
      <c r="E436" s="2">
        <f t="shared" si="48"/>
        <v>6.5870000000000006</v>
      </c>
      <c r="F436" s="2">
        <f t="shared" si="49"/>
        <v>6.5665000000000004</v>
      </c>
      <c r="G436" s="2">
        <f t="shared" si="51"/>
        <v>6.8326000000000011</v>
      </c>
      <c r="H436" s="2">
        <f t="shared" si="47"/>
        <v>7.4942499999999974</v>
      </c>
      <c r="I436" s="2">
        <f t="array" ref="I436">SUMPRODUCT(B420:B439, (ROW(B420:B439)-ROW(B420)+1)) / (20*21/2)</f>
        <v>6.6940476190476197</v>
      </c>
      <c r="J436" s="2">
        <f t="shared" si="50"/>
        <v>6.6591101893437381</v>
      </c>
      <c r="K436" s="2">
        <f t="shared" si="52"/>
        <v>6.7732072203382048</v>
      </c>
    </row>
    <row r="437" spans="1:11" ht="13.5" x14ac:dyDescent="0.25">
      <c r="A437" s="3">
        <f>TITRES_STAT!B440</f>
        <v>42940</v>
      </c>
      <c r="B437" s="5">
        <f>TITRES_STAT!D440</f>
        <v>6.89</v>
      </c>
      <c r="C437" s="2">
        <f t="shared" si="45"/>
        <v>0</v>
      </c>
      <c r="D437" s="2">
        <f t="shared" si="46"/>
        <v>6.758</v>
      </c>
      <c r="E437" s="2">
        <f t="shared" si="48"/>
        <v>6.6310000000000002</v>
      </c>
      <c r="F437" s="2">
        <f t="shared" si="49"/>
        <v>6.5805000000000007</v>
      </c>
      <c r="G437" s="2">
        <f t="shared" si="51"/>
        <v>6.8342000000000009</v>
      </c>
      <c r="H437" s="2">
        <f t="shared" si="47"/>
        <v>7.4870999999999981</v>
      </c>
      <c r="I437" s="2">
        <f t="array" ref="I437">SUMPRODUCT(B421:B440, (ROW(B421:B440)-ROW(B421)+1)) / (20*21/2)</f>
        <v>6.7570000000000006</v>
      </c>
      <c r="J437" s="2">
        <f t="shared" si="50"/>
        <v>6.6810996951205244</v>
      </c>
      <c r="K437" s="2">
        <f t="shared" si="52"/>
        <v>6.7777873293445499</v>
      </c>
    </row>
    <row r="438" spans="1:11" ht="13.5" x14ac:dyDescent="0.25">
      <c r="A438" s="3">
        <f>TITRES_STAT!B441</f>
        <v>42942</v>
      </c>
      <c r="B438" s="5">
        <f>TITRES_STAT!D441</f>
        <v>6.89</v>
      </c>
      <c r="C438" s="2">
        <f t="shared" si="45"/>
        <v>0</v>
      </c>
      <c r="D438" s="2">
        <f t="shared" si="46"/>
        <v>6.8239999999999998</v>
      </c>
      <c r="E438" s="2">
        <f t="shared" si="48"/>
        <v>6.6749999999999998</v>
      </c>
      <c r="F438" s="2">
        <f t="shared" si="49"/>
        <v>6.5945000000000009</v>
      </c>
      <c r="G438" s="2">
        <f t="shared" si="51"/>
        <v>6.8358000000000008</v>
      </c>
      <c r="H438" s="2">
        <f t="shared" si="47"/>
        <v>7.4810999999999988</v>
      </c>
      <c r="I438" s="2">
        <f t="array" ref="I438">SUMPRODUCT(B422:B441, (ROW(B422:B441)-ROW(B422)+1)) / (20*21/2)</f>
        <v>6.816761904761905</v>
      </c>
      <c r="J438" s="2">
        <f t="shared" si="50"/>
        <v>6.7009949622519027</v>
      </c>
      <c r="K438" s="2">
        <f t="shared" si="52"/>
        <v>6.7821878262329998</v>
      </c>
    </row>
    <row r="439" spans="1:11" ht="13.5" x14ac:dyDescent="0.25">
      <c r="A439" s="3">
        <f>TITRES_STAT!B442</f>
        <v>42943</v>
      </c>
      <c r="B439" s="5">
        <f>TITRES_STAT!D442</f>
        <v>7.1</v>
      </c>
      <c r="C439" s="2">
        <f t="shared" si="45"/>
        <v>0.20999999999999996</v>
      </c>
      <c r="D439" s="2">
        <f t="shared" si="46"/>
        <v>6.9319999999999995</v>
      </c>
      <c r="E439" s="2">
        <f t="shared" si="48"/>
        <v>6.7399999999999993</v>
      </c>
      <c r="F439" s="2">
        <f t="shared" si="49"/>
        <v>6.6190000000000015</v>
      </c>
      <c r="G439" s="2">
        <f t="shared" si="51"/>
        <v>6.837600000000001</v>
      </c>
      <c r="H439" s="2">
        <f t="shared" si="47"/>
        <v>7.4761499999999987</v>
      </c>
      <c r="I439" s="2">
        <f t="array" ref="I439">SUMPRODUCT(B423:B442, (ROW(B423:B442)-ROW(B423)+1)) / (20*21/2)</f>
        <v>6.8733333333333331</v>
      </c>
      <c r="J439" s="2">
        <f t="shared" si="50"/>
        <v>6.7389954420374361</v>
      </c>
      <c r="K439" s="2">
        <f t="shared" si="52"/>
        <v>6.7946510487336669</v>
      </c>
    </row>
    <row r="440" spans="1:11" ht="13.5" x14ac:dyDescent="0.25">
      <c r="A440" s="3">
        <f>TITRES_STAT!B443</f>
        <v>42944</v>
      </c>
      <c r="B440" s="5">
        <f>TITRES_STAT!D443</f>
        <v>7.28</v>
      </c>
      <c r="C440" s="2">
        <f t="shared" si="45"/>
        <v>0.1800000000000006</v>
      </c>
      <c r="D440" s="2">
        <f t="shared" si="46"/>
        <v>7.01</v>
      </c>
      <c r="E440" s="2">
        <f t="shared" si="48"/>
        <v>6.8179999999999996</v>
      </c>
      <c r="F440" s="2">
        <f t="shared" si="49"/>
        <v>6.6525000000000007</v>
      </c>
      <c r="G440" s="2">
        <f t="shared" si="51"/>
        <v>6.8426</v>
      </c>
      <c r="H440" s="2">
        <f t="shared" si="47"/>
        <v>7.4720999999999984</v>
      </c>
      <c r="I440" s="2">
        <f t="array" ref="I440">SUMPRODUCT(B424:B443, (ROW(B424:B443)-ROW(B424)+1)) / (20*21/2)</f>
        <v>6.9267142857142838</v>
      </c>
      <c r="J440" s="2">
        <f t="shared" si="50"/>
        <v>6.7905196856529182</v>
      </c>
      <c r="K440" s="2">
        <f t="shared" si="52"/>
        <v>6.8136843409401893</v>
      </c>
    </row>
    <row r="441" spans="1:11" ht="13.5" x14ac:dyDescent="0.25">
      <c r="A441" s="3">
        <f>TITRES_STAT!B444</f>
        <v>42947</v>
      </c>
      <c r="B441" s="5">
        <f>TITRES_STAT!D444</f>
        <v>7.28</v>
      </c>
      <c r="C441" s="2">
        <f t="shared" si="45"/>
        <v>0</v>
      </c>
      <c r="D441" s="2">
        <f t="shared" si="46"/>
        <v>7.0879999999999992</v>
      </c>
      <c r="E441" s="2">
        <f t="shared" si="48"/>
        <v>6.8900000000000006</v>
      </c>
      <c r="F441" s="2">
        <f t="shared" si="49"/>
        <v>6.6859999999999999</v>
      </c>
      <c r="G441" s="2">
        <f t="shared" si="51"/>
        <v>6.8517999999999999</v>
      </c>
      <c r="H441" s="2">
        <f t="shared" si="47"/>
        <v>7.4692499999999971</v>
      </c>
      <c r="I441" s="2">
        <f t="array" ref="I441">SUMPRODUCT(B425:B444, (ROW(B425:B444)-ROW(B425)+1)) / (20*21/2)</f>
        <v>6.9761428571428565</v>
      </c>
      <c r="J441" s="2">
        <f t="shared" si="50"/>
        <v>6.8371368584478782</v>
      </c>
      <c r="K441" s="2">
        <f t="shared" si="52"/>
        <v>6.8319712295307697</v>
      </c>
    </row>
    <row r="442" spans="1:11" ht="13.5" x14ac:dyDescent="0.25">
      <c r="A442" s="3">
        <f>TITRES_STAT!B445</f>
        <v>42948</v>
      </c>
      <c r="B442" s="5">
        <f>TITRES_STAT!D445</f>
        <v>7.28</v>
      </c>
      <c r="C442" s="2">
        <f t="shared" si="45"/>
        <v>0</v>
      </c>
      <c r="D442" s="2">
        <f t="shared" si="46"/>
        <v>7.1659999999999995</v>
      </c>
      <c r="E442" s="2">
        <f t="shared" si="48"/>
        <v>6.9620000000000006</v>
      </c>
      <c r="F442" s="2">
        <f t="shared" si="49"/>
        <v>6.7195000000000009</v>
      </c>
      <c r="G442" s="2">
        <f t="shared" si="51"/>
        <v>6.8573999999999975</v>
      </c>
      <c r="H442" s="2">
        <f t="shared" si="47"/>
        <v>7.4663999999999966</v>
      </c>
      <c r="I442" s="2">
        <f t="array" ref="I442">SUMPRODUCT(B426:B445, (ROW(B426:B445)-ROW(B426)+1)) / (20*21/2)</f>
        <v>7.0216190476190476</v>
      </c>
      <c r="J442" s="2">
        <f t="shared" si="50"/>
        <v>6.8793143005004609</v>
      </c>
      <c r="K442" s="2">
        <f t="shared" si="52"/>
        <v>6.8495409852354454</v>
      </c>
    </row>
    <row r="443" spans="1:11" ht="13.5" x14ac:dyDescent="0.25">
      <c r="A443" s="3">
        <f>TITRES_STAT!B446</f>
        <v>42949</v>
      </c>
      <c r="B443" s="5">
        <f>TITRES_STAT!D446</f>
        <v>7.28</v>
      </c>
      <c r="C443" s="2">
        <f t="shared" si="45"/>
        <v>0</v>
      </c>
      <c r="D443" s="2">
        <f t="shared" si="46"/>
        <v>7.2439999999999998</v>
      </c>
      <c r="E443" s="2">
        <f t="shared" si="48"/>
        <v>7.0340000000000007</v>
      </c>
      <c r="F443" s="2">
        <f t="shared" si="49"/>
        <v>6.7610000000000001</v>
      </c>
      <c r="G443" s="2">
        <f t="shared" si="51"/>
        <v>6.8629999999999969</v>
      </c>
      <c r="H443" s="2">
        <f t="shared" si="47"/>
        <v>7.4635499999999952</v>
      </c>
      <c r="I443" s="2">
        <f t="array" ref="I443">SUMPRODUCT(B427:B446, (ROW(B427:B446)-ROW(B427)+1)) / (20*21/2)</f>
        <v>7.0631428571428563</v>
      </c>
      <c r="J443" s="2">
        <f t="shared" si="50"/>
        <v>6.9174748433099404</v>
      </c>
      <c r="K443" s="2">
        <f t="shared" si="52"/>
        <v>6.8664217309124869</v>
      </c>
    </row>
    <row r="444" spans="1:11" ht="13.5" x14ac:dyDescent="0.25">
      <c r="A444" s="3">
        <f>TITRES_STAT!B447</f>
        <v>42950</v>
      </c>
      <c r="B444" s="5">
        <f>TITRES_STAT!D447</f>
        <v>7.28</v>
      </c>
      <c r="C444" s="2">
        <f t="shared" si="45"/>
        <v>0</v>
      </c>
      <c r="D444" s="2">
        <f t="shared" si="46"/>
        <v>7.2799999999999994</v>
      </c>
      <c r="E444" s="2">
        <f t="shared" si="48"/>
        <v>7.1059999999999999</v>
      </c>
      <c r="F444" s="2">
        <f t="shared" si="49"/>
        <v>6.8025000000000002</v>
      </c>
      <c r="G444" s="2">
        <f t="shared" si="51"/>
        <v>6.8685999999999972</v>
      </c>
      <c r="H444" s="2">
        <f t="shared" si="47"/>
        <v>7.4606999999999957</v>
      </c>
      <c r="I444" s="2">
        <f t="array" ref="I444">SUMPRODUCT(B428:B447, (ROW(B428:B447)-ROW(B428)+1)) / (20*21/2)</f>
        <v>7.1007142857142851</v>
      </c>
      <c r="J444" s="2">
        <f t="shared" si="50"/>
        <v>6.9520010487089934</v>
      </c>
      <c r="K444" s="2">
        <f t="shared" si="52"/>
        <v>6.8826404865629778</v>
      </c>
    </row>
    <row r="445" spans="1:11" ht="13.5" x14ac:dyDescent="0.25">
      <c r="A445" s="3">
        <f>TITRES_STAT!B448</f>
        <v>42951</v>
      </c>
      <c r="B445" s="5">
        <f>TITRES_STAT!D448</f>
        <v>7.28</v>
      </c>
      <c r="C445" s="2">
        <f t="shared" si="45"/>
        <v>0</v>
      </c>
      <c r="D445" s="2">
        <f t="shared" si="46"/>
        <v>7.2799999999999994</v>
      </c>
      <c r="E445" s="2">
        <f t="shared" si="48"/>
        <v>7.1450000000000005</v>
      </c>
      <c r="F445" s="2">
        <f t="shared" si="49"/>
        <v>6.8439999999999994</v>
      </c>
      <c r="G445" s="2">
        <f t="shared" si="51"/>
        <v>6.8741999999999965</v>
      </c>
      <c r="H445" s="2">
        <f t="shared" si="47"/>
        <v>7.457599999999994</v>
      </c>
      <c r="I445" s="2">
        <f t="array" ref="I445">SUMPRODUCT(B429:B448, (ROW(B429:B448)-ROW(B429)+1)) / (20*21/2)</f>
        <v>7.1343333333333323</v>
      </c>
      <c r="J445" s="2">
        <f t="shared" si="50"/>
        <v>6.983239044070042</v>
      </c>
      <c r="K445" s="2">
        <f t="shared" si="52"/>
        <v>6.8982232125801159</v>
      </c>
    </row>
    <row r="446" spans="1:11" ht="13.5" x14ac:dyDescent="0.25">
      <c r="A446" s="3">
        <f>TITRES_STAT!B449</f>
        <v>42954</v>
      </c>
      <c r="B446" s="5">
        <f>TITRES_STAT!D449</f>
        <v>7.28</v>
      </c>
      <c r="C446" s="2">
        <f t="shared" si="45"/>
        <v>0</v>
      </c>
      <c r="D446" s="2">
        <f t="shared" si="46"/>
        <v>7.2799999999999994</v>
      </c>
      <c r="E446" s="2">
        <f t="shared" si="48"/>
        <v>7.1840000000000002</v>
      </c>
      <c r="F446" s="2">
        <f t="shared" si="49"/>
        <v>6.8855000000000004</v>
      </c>
      <c r="G446" s="2">
        <f t="shared" si="51"/>
        <v>6.8797999999999959</v>
      </c>
      <c r="H446" s="2">
        <f t="shared" si="47"/>
        <v>7.4539999999999944</v>
      </c>
      <c r="I446" s="2">
        <f t="array" ref="I446">SUMPRODUCT(B430:B449, (ROW(B430:B449)-ROW(B430)+1)) / (20*21/2)</f>
        <v>7.1639999999999988</v>
      </c>
      <c r="J446" s="2">
        <f t="shared" si="50"/>
        <v>7.011501992253848</v>
      </c>
      <c r="K446" s="2">
        <f t="shared" si="52"/>
        <v>6.9131948513024639</v>
      </c>
    </row>
    <row r="447" spans="1:11" ht="13.5" x14ac:dyDescent="0.25">
      <c r="A447" s="3">
        <f>TITRES_STAT!B450</f>
        <v>42955</v>
      </c>
      <c r="B447" s="5">
        <f>TITRES_STAT!D450</f>
        <v>7.28</v>
      </c>
      <c r="C447" s="2">
        <f t="shared" si="45"/>
        <v>0</v>
      </c>
      <c r="D447" s="2">
        <f t="shared" si="46"/>
        <v>7.2799999999999994</v>
      </c>
      <c r="E447" s="2">
        <f t="shared" si="48"/>
        <v>7.2230000000000008</v>
      </c>
      <c r="F447" s="2">
        <f t="shared" si="49"/>
        <v>6.9269999999999996</v>
      </c>
      <c r="G447" s="2">
        <f t="shared" si="51"/>
        <v>6.8853999999999962</v>
      </c>
      <c r="H447" s="2">
        <f t="shared" si="47"/>
        <v>7.449199999999994</v>
      </c>
      <c r="I447" s="2">
        <f t="array" ref="I447">SUMPRODUCT(B431:B450, (ROW(B431:B450)-ROW(B431)+1)) / (20*21/2)</f>
        <v>7.1897142857142855</v>
      </c>
      <c r="J447" s="2">
        <f t="shared" si="50"/>
        <v>7.0370732310868149</v>
      </c>
      <c r="K447" s="2">
        <f t="shared" si="52"/>
        <v>6.9275793669376613</v>
      </c>
    </row>
    <row r="448" spans="1:11" ht="13.5" x14ac:dyDescent="0.25">
      <c r="A448" s="3">
        <f>TITRES_STAT!B451</f>
        <v>42956</v>
      </c>
      <c r="B448" s="5">
        <f>TITRES_STAT!D451</f>
        <v>7.28</v>
      </c>
      <c r="C448" s="2">
        <f t="shared" si="45"/>
        <v>0</v>
      </c>
      <c r="D448" s="2">
        <f t="shared" si="46"/>
        <v>7.2799999999999994</v>
      </c>
      <c r="E448" s="2">
        <f t="shared" si="48"/>
        <v>7.2620000000000005</v>
      </c>
      <c r="F448" s="2">
        <f t="shared" si="49"/>
        <v>6.9685000000000006</v>
      </c>
      <c r="G448" s="2">
        <f t="shared" si="51"/>
        <v>6.8909999999999947</v>
      </c>
      <c r="H448" s="2">
        <f t="shared" si="47"/>
        <v>7.4428999999999927</v>
      </c>
      <c r="I448" s="2">
        <f t="array" ref="I448">SUMPRODUCT(B432:B451, (ROW(B432:B451)-ROW(B432)+1)) / (20*21/2)</f>
        <v>7.2117142857142849</v>
      </c>
      <c r="J448" s="2">
        <f t="shared" si="50"/>
        <v>7.0602091138404512</v>
      </c>
      <c r="K448" s="2">
        <f t="shared" si="52"/>
        <v>6.9413997839204979</v>
      </c>
    </row>
    <row r="449" spans="1:11" ht="13.5" x14ac:dyDescent="0.25">
      <c r="A449" s="3">
        <f>TITRES_STAT!B452</f>
        <v>42957</v>
      </c>
      <c r="B449" s="5">
        <f>TITRES_STAT!D452</f>
        <v>7.28</v>
      </c>
      <c r="C449" s="2">
        <f t="shared" si="45"/>
        <v>0</v>
      </c>
      <c r="D449" s="2">
        <f t="shared" si="46"/>
        <v>7.2799999999999994</v>
      </c>
      <c r="E449" s="2">
        <f t="shared" si="48"/>
        <v>7.2799999999999994</v>
      </c>
      <c r="F449" s="2">
        <f t="shared" si="49"/>
        <v>7.01</v>
      </c>
      <c r="G449" s="2">
        <f t="shared" si="51"/>
        <v>6.8965999999999941</v>
      </c>
      <c r="H449" s="2">
        <f t="shared" si="47"/>
        <v>7.4365999999999932</v>
      </c>
      <c r="I449" s="2">
        <f t="array" ref="I449">SUMPRODUCT(B433:B452, (ROW(B433:B452)-ROW(B433)+1)) / (20*21/2)</f>
        <v>7.2302857142857135</v>
      </c>
      <c r="J449" s="2">
        <f t="shared" si="50"/>
        <v>7.08114157918898</v>
      </c>
      <c r="K449" s="2">
        <f t="shared" si="52"/>
        <v>6.954678223766753</v>
      </c>
    </row>
    <row r="450" spans="1:11" ht="13.5" x14ac:dyDescent="0.25">
      <c r="A450" s="3">
        <f>TITRES_STAT!B453</f>
        <v>42958</v>
      </c>
      <c r="B450" s="5">
        <f>TITRES_STAT!D453</f>
        <v>7.28</v>
      </c>
      <c r="C450" s="2">
        <f t="shared" si="45"/>
        <v>0</v>
      </c>
      <c r="D450" s="2">
        <f t="shared" si="46"/>
        <v>7.2799999999999994</v>
      </c>
      <c r="E450" s="2">
        <f t="shared" si="48"/>
        <v>7.2799999999999994</v>
      </c>
      <c r="F450" s="2">
        <f t="shared" si="49"/>
        <v>7.0489999999999995</v>
      </c>
      <c r="G450" s="2">
        <f t="shared" si="51"/>
        <v>6.9021999999999935</v>
      </c>
      <c r="H450" s="2">
        <f t="shared" si="47"/>
        <v>7.4302999999999928</v>
      </c>
      <c r="I450" s="2">
        <f t="array" ref="I450">SUMPRODUCT(B434:B453, (ROW(B434:B453)-ROW(B434)+1)) / (20*21/2)</f>
        <v>7.2454285714285698</v>
      </c>
      <c r="J450" s="2">
        <f t="shared" si="50"/>
        <v>7.1000804764090768</v>
      </c>
      <c r="K450" s="2">
        <f t="shared" si="52"/>
        <v>6.9674359404817823</v>
      </c>
    </row>
    <row r="451" spans="1:11" ht="13.5" x14ac:dyDescent="0.25">
      <c r="A451" s="3">
        <f>TITRES_STAT!B454</f>
        <v>42961</v>
      </c>
      <c r="B451" s="5">
        <f>TITRES_STAT!D454</f>
        <v>7.28</v>
      </c>
      <c r="C451" s="2">
        <f t="shared" si="45"/>
        <v>0</v>
      </c>
      <c r="D451" s="2">
        <f t="shared" si="46"/>
        <v>7.2799999999999994</v>
      </c>
      <c r="E451" s="2">
        <f t="shared" si="48"/>
        <v>7.2799999999999994</v>
      </c>
      <c r="F451" s="2">
        <f t="shared" si="49"/>
        <v>7.0850000000000009</v>
      </c>
      <c r="G451" s="2">
        <f t="shared" si="51"/>
        <v>6.9119999999999928</v>
      </c>
      <c r="H451" s="2">
        <f t="shared" si="47"/>
        <v>7.4239999999999933</v>
      </c>
      <c r="I451" s="2">
        <f t="array" ref="I451">SUMPRODUCT(B435:B454, (ROW(B435:B454)-ROW(B435)+1)) / (20*21/2)</f>
        <v>7.2571428571428562</v>
      </c>
      <c r="J451" s="2">
        <f t="shared" si="50"/>
        <v>7.1172156691320216</v>
      </c>
      <c r="K451" s="2">
        <f t="shared" si="52"/>
        <v>6.9796933545805357</v>
      </c>
    </row>
    <row r="452" spans="1:11" ht="13.5" x14ac:dyDescent="0.25">
      <c r="A452" s="3">
        <f>TITRES_STAT!B455</f>
        <v>42962</v>
      </c>
      <c r="B452" s="5">
        <f>TITRES_STAT!D455</f>
        <v>7.28</v>
      </c>
      <c r="C452" s="2">
        <f t="shared" ref="C452:C515" si="53">B452-B451</f>
        <v>0</v>
      </c>
      <c r="D452" s="2">
        <f t="shared" si="46"/>
        <v>7.2799999999999994</v>
      </c>
      <c r="E452" s="2">
        <f t="shared" si="48"/>
        <v>7.2799999999999994</v>
      </c>
      <c r="F452" s="2">
        <f t="shared" si="49"/>
        <v>7.1210000000000004</v>
      </c>
      <c r="G452" s="2">
        <f t="shared" si="51"/>
        <v>6.9217999999999913</v>
      </c>
      <c r="H452" s="2">
        <f t="shared" si="47"/>
        <v>7.4176999999999929</v>
      </c>
      <c r="I452" s="2">
        <f t="array" ref="I452">SUMPRODUCT(B436:B455, (ROW(B436:B455)-ROW(B436)+1)) / (20*21/2)</f>
        <v>7.2654285714285702</v>
      </c>
      <c r="J452" s="2">
        <f t="shared" si="50"/>
        <v>7.1327189387384955</v>
      </c>
      <c r="K452" s="2">
        <f t="shared" si="52"/>
        <v>6.9914700857734555</v>
      </c>
    </row>
    <row r="453" spans="1:11" ht="13.5" x14ac:dyDescent="0.25">
      <c r="A453" s="3">
        <f>TITRES_STAT!B456</f>
        <v>42963</v>
      </c>
      <c r="B453" s="5">
        <f>TITRES_STAT!D456</f>
        <v>7.28</v>
      </c>
      <c r="C453" s="2">
        <f t="shared" si="53"/>
        <v>0</v>
      </c>
      <c r="D453" s="2">
        <f t="shared" si="46"/>
        <v>7.2799999999999994</v>
      </c>
      <c r="E453" s="2">
        <f t="shared" si="48"/>
        <v>7.2799999999999994</v>
      </c>
      <c r="F453" s="2">
        <f t="shared" si="49"/>
        <v>7.1570000000000009</v>
      </c>
      <c r="G453" s="2">
        <f t="shared" si="51"/>
        <v>6.9293999999999905</v>
      </c>
      <c r="H453" s="2">
        <f t="shared" si="47"/>
        <v>7.4132999999999925</v>
      </c>
      <c r="I453" s="2">
        <f t="array" ref="I453">SUMPRODUCT(B437:B456, (ROW(B437:B456)-ROW(B437)+1)) / (20*21/2)</f>
        <v>7.2718571428571428</v>
      </c>
      <c r="J453" s="2">
        <f t="shared" si="50"/>
        <v>7.1467457064776863</v>
      </c>
      <c r="K453" s="2">
        <f t="shared" si="52"/>
        <v>7.0027849843705745</v>
      </c>
    </row>
    <row r="454" spans="1:11" ht="13.5" x14ac:dyDescent="0.25">
      <c r="A454" s="3">
        <f>TITRES_STAT!B457</f>
        <v>42964</v>
      </c>
      <c r="B454" s="5">
        <f>TITRES_STAT!D457</f>
        <v>7.28</v>
      </c>
      <c r="C454" s="2">
        <f t="shared" si="53"/>
        <v>0</v>
      </c>
      <c r="D454" s="2">
        <f t="shared" ref="D454:D517" si="54">AVERAGE(B450:B454)</f>
        <v>7.2799999999999994</v>
      </c>
      <c r="E454" s="2">
        <f t="shared" si="48"/>
        <v>7.2799999999999994</v>
      </c>
      <c r="F454" s="2">
        <f t="shared" si="49"/>
        <v>7.1930000000000005</v>
      </c>
      <c r="G454" s="2">
        <f t="shared" si="51"/>
        <v>6.9369999999999914</v>
      </c>
      <c r="H454" s="2">
        <f t="shared" si="47"/>
        <v>7.408899999999992</v>
      </c>
      <c r="I454" s="2">
        <f t="array" ref="I454">SUMPRODUCT(B438:B457, (ROW(B438:B457)-ROW(B438)+1)) / (20*21/2)</f>
        <v>7.2764285714285704</v>
      </c>
      <c r="J454" s="2">
        <f t="shared" si="50"/>
        <v>7.1594365915750497</v>
      </c>
      <c r="K454" s="2">
        <f t="shared" si="52"/>
        <v>7.0136561614540813</v>
      </c>
    </row>
    <row r="455" spans="1:11" ht="13.5" x14ac:dyDescent="0.25">
      <c r="A455" s="3">
        <f>TITRES_STAT!B458</f>
        <v>42965</v>
      </c>
      <c r="B455" s="5">
        <f>TITRES_STAT!D458</f>
        <v>7.28</v>
      </c>
      <c r="C455" s="2">
        <f t="shared" si="53"/>
        <v>0</v>
      </c>
      <c r="D455" s="2">
        <f t="shared" si="54"/>
        <v>7.2799999999999994</v>
      </c>
      <c r="E455" s="2">
        <f t="shared" si="48"/>
        <v>7.2799999999999994</v>
      </c>
      <c r="F455" s="2">
        <f t="shared" si="49"/>
        <v>7.2125000000000004</v>
      </c>
      <c r="G455" s="2">
        <f t="shared" si="51"/>
        <v>6.9425999999999908</v>
      </c>
      <c r="H455" s="2">
        <f t="shared" si="47"/>
        <v>7.4044999999999916</v>
      </c>
      <c r="I455" s="2">
        <f t="array" ref="I455">SUMPRODUCT(B439:B458, (ROW(B439:B458)-ROW(B439)+1)) / (20*21/2)</f>
        <v>7.2791428571428565</v>
      </c>
      <c r="J455" s="2">
        <f t="shared" si="50"/>
        <v>7.170918820948855</v>
      </c>
      <c r="K455" s="2">
        <f t="shared" si="52"/>
        <v>7.0241010178676468</v>
      </c>
    </row>
    <row r="456" spans="1:11" ht="13.5" x14ac:dyDescent="0.25">
      <c r="A456" s="3">
        <f>TITRES_STAT!B459</f>
        <v>42968</v>
      </c>
      <c r="B456" s="5">
        <f>TITRES_STAT!D459</f>
        <v>7.28</v>
      </c>
      <c r="C456" s="2">
        <f t="shared" si="53"/>
        <v>0</v>
      </c>
      <c r="D456" s="2">
        <f t="shared" si="54"/>
        <v>7.2799999999999994</v>
      </c>
      <c r="E456" s="2">
        <f t="shared" si="48"/>
        <v>7.2799999999999994</v>
      </c>
      <c r="F456" s="2">
        <f t="shared" si="49"/>
        <v>7.2320000000000011</v>
      </c>
      <c r="G456" s="2">
        <f t="shared" si="51"/>
        <v>6.9481999999999911</v>
      </c>
      <c r="H456" s="2">
        <f t="shared" si="47"/>
        <v>7.4000999999999921</v>
      </c>
      <c r="I456" s="2">
        <f t="array" ref="I456">SUMPRODUCT(B440:B459, (ROW(B440:B459)-ROW(B440)+1)) / (20*21/2)</f>
        <v>7.26</v>
      </c>
      <c r="J456" s="2">
        <f t="shared" si="50"/>
        <v>7.1813075046680117</v>
      </c>
      <c r="K456" s="2">
        <f t="shared" si="52"/>
        <v>7.0341362720689151</v>
      </c>
    </row>
    <row r="457" spans="1:11" ht="13.5" x14ac:dyDescent="0.25">
      <c r="A457" s="3">
        <f>TITRES_STAT!B460</f>
        <v>42969</v>
      </c>
      <c r="B457" s="5">
        <f>TITRES_STAT!D460</f>
        <v>7.28</v>
      </c>
      <c r="C457" s="2">
        <f t="shared" si="53"/>
        <v>0</v>
      </c>
      <c r="D457" s="2">
        <f t="shared" si="54"/>
        <v>7.2799999999999994</v>
      </c>
      <c r="E457" s="2">
        <f t="shared" si="48"/>
        <v>7.2799999999999994</v>
      </c>
      <c r="F457" s="2">
        <f t="shared" si="49"/>
        <v>7.2515000000000001</v>
      </c>
      <c r="G457" s="2">
        <f t="shared" si="51"/>
        <v>6.9495999999999913</v>
      </c>
      <c r="H457" s="2">
        <f t="shared" si="47"/>
        <v>7.3956999999999917</v>
      </c>
      <c r="I457" s="2">
        <f t="array" ref="I457">SUMPRODUCT(B441:B460, (ROW(B441:B460)-ROW(B441)+1)) / (20*21/2)</f>
        <v>7.2219523809523807</v>
      </c>
      <c r="J457" s="2">
        <f t="shared" si="50"/>
        <v>7.1907067899377246</v>
      </c>
      <c r="K457" s="2">
        <f t="shared" si="52"/>
        <v>7.0437779868897419</v>
      </c>
    </row>
    <row r="458" spans="1:11" ht="13.5" x14ac:dyDescent="0.25">
      <c r="A458" s="3">
        <f>TITRES_STAT!B461</f>
        <v>42970</v>
      </c>
      <c r="B458" s="5">
        <f>TITRES_STAT!D461</f>
        <v>7.28</v>
      </c>
      <c r="C458" s="2">
        <f t="shared" si="53"/>
        <v>0</v>
      </c>
      <c r="D458" s="2">
        <f t="shared" si="54"/>
        <v>7.2799999999999994</v>
      </c>
      <c r="E458" s="2">
        <f t="shared" si="48"/>
        <v>7.2799999999999994</v>
      </c>
      <c r="F458" s="2">
        <f t="shared" si="49"/>
        <v>7.2710000000000008</v>
      </c>
      <c r="G458" s="2">
        <f t="shared" si="51"/>
        <v>6.9549999999999921</v>
      </c>
      <c r="H458" s="2">
        <f t="shared" ref="H458:H521" si="55">AVERAGE(B259:B458)</f>
        <v>7.3912999999999922</v>
      </c>
      <c r="I458" s="2">
        <f t="array" ref="I458">SUMPRODUCT(B442:B461, (ROW(B442:B461)-ROW(B442)+1)) / (20*21/2)</f>
        <v>7.1858571428571425</v>
      </c>
      <c r="J458" s="2">
        <f t="shared" si="50"/>
        <v>7.1992109051817508</v>
      </c>
      <c r="K458" s="2">
        <f t="shared" si="52"/>
        <v>7.0530415952470067</v>
      </c>
    </row>
    <row r="459" spans="1:11" ht="13.5" x14ac:dyDescent="0.25">
      <c r="A459" s="3">
        <f>TITRES_STAT!B462</f>
        <v>42971</v>
      </c>
      <c r="B459" s="5">
        <f>TITRES_STAT!D462</f>
        <v>7.07</v>
      </c>
      <c r="C459" s="2">
        <f t="shared" si="53"/>
        <v>-0.20999999999999996</v>
      </c>
      <c r="D459" s="2">
        <f t="shared" si="54"/>
        <v>7.2379999999999995</v>
      </c>
      <c r="E459" s="2">
        <f t="shared" si="48"/>
        <v>7.2590000000000003</v>
      </c>
      <c r="F459" s="2">
        <f t="shared" si="49"/>
        <v>7.269499999999999</v>
      </c>
      <c r="G459" s="2">
        <f t="shared" si="51"/>
        <v>6.9519999999999929</v>
      </c>
      <c r="H459" s="2">
        <f t="shared" si="55"/>
        <v>7.3833999999999911</v>
      </c>
      <c r="I459" s="2">
        <f t="array" ref="I459">SUMPRODUCT(B443:B462, (ROW(B443:B462)-ROW(B443)+1)) / (20*21/2)</f>
        <v>7.1517142857142861</v>
      </c>
      <c r="J459" s="2">
        <f t="shared" si="50"/>
        <v>7.1869051046882504</v>
      </c>
      <c r="K459" s="2">
        <f t="shared" si="52"/>
        <v>7.0537066307275165</v>
      </c>
    </row>
    <row r="460" spans="1:11" ht="13.5" x14ac:dyDescent="0.25">
      <c r="A460" s="3">
        <f>TITRES_STAT!B463</f>
        <v>42972</v>
      </c>
      <c r="B460" s="5">
        <f>TITRES_STAT!D463</f>
        <v>6.87</v>
      </c>
      <c r="C460" s="2">
        <f t="shared" si="53"/>
        <v>-0.20000000000000018</v>
      </c>
      <c r="D460" s="2">
        <f t="shared" si="54"/>
        <v>7.1560000000000006</v>
      </c>
      <c r="E460" s="2">
        <f t="shared" ref="E460:E523" si="56">AVERAGE(B451:B460)</f>
        <v>7.2180000000000009</v>
      </c>
      <c r="F460" s="2">
        <f t="shared" si="49"/>
        <v>7.2489999999999997</v>
      </c>
      <c r="G460" s="2">
        <f t="shared" si="51"/>
        <v>6.9425999999999943</v>
      </c>
      <c r="H460" s="2">
        <f t="shared" si="55"/>
        <v>7.3757499999999903</v>
      </c>
      <c r="I460" s="2">
        <f t="array" ref="I460">SUMPRODUCT(B444:B463, (ROW(B444:B463)-ROW(B444)+1)) / (20*21/2)</f>
        <v>7.1195238095238098</v>
      </c>
      <c r="J460" s="2">
        <f t="shared" si="50"/>
        <v>7.1567236661465117</v>
      </c>
      <c r="K460" s="2">
        <f t="shared" si="52"/>
        <v>7.0465024491303589</v>
      </c>
    </row>
    <row r="461" spans="1:11" ht="13.5" x14ac:dyDescent="0.25">
      <c r="A461" s="3">
        <f>TITRES_STAT!B464</f>
        <v>42975</v>
      </c>
      <c r="B461" s="5">
        <f>TITRES_STAT!D464</f>
        <v>6.87</v>
      </c>
      <c r="C461" s="2">
        <f t="shared" si="53"/>
        <v>0</v>
      </c>
      <c r="D461" s="2">
        <f t="shared" si="54"/>
        <v>7.0740000000000007</v>
      </c>
      <c r="E461" s="2">
        <f t="shared" si="56"/>
        <v>7.1770000000000014</v>
      </c>
      <c r="F461" s="2">
        <f t="shared" si="49"/>
        <v>7.2285000000000013</v>
      </c>
      <c r="G461" s="2">
        <f t="shared" si="51"/>
        <v>6.9331999999999949</v>
      </c>
      <c r="H461" s="2">
        <f t="shared" si="55"/>
        <v>7.3680999999999894</v>
      </c>
      <c r="I461" s="2">
        <f t="array" ref="I461">SUMPRODUCT(B445:B464, (ROW(B445:B464)-ROW(B445)+1)) / (20*21/2)</f>
        <v>7.0892857142857144</v>
      </c>
      <c r="J461" s="2">
        <f t="shared" si="50"/>
        <v>7.1294166503230336</v>
      </c>
      <c r="K461" s="2">
        <f t="shared" si="52"/>
        <v>7.0395807844585807</v>
      </c>
    </row>
    <row r="462" spans="1:11" ht="13.5" x14ac:dyDescent="0.25">
      <c r="A462" s="3">
        <f>TITRES_STAT!B465</f>
        <v>42976</v>
      </c>
      <c r="B462" s="5">
        <f>TITRES_STAT!D465</f>
        <v>6.87</v>
      </c>
      <c r="C462" s="2">
        <f t="shared" si="53"/>
        <v>0</v>
      </c>
      <c r="D462" s="2">
        <f t="shared" si="54"/>
        <v>6.992</v>
      </c>
      <c r="E462" s="2">
        <f t="shared" si="56"/>
        <v>7.1360000000000001</v>
      </c>
      <c r="F462" s="2">
        <f t="shared" si="49"/>
        <v>7.2080000000000011</v>
      </c>
      <c r="G462" s="2">
        <f t="shared" si="51"/>
        <v>6.9237999999999955</v>
      </c>
      <c r="H462" s="2">
        <f t="shared" si="55"/>
        <v>7.3604499999999895</v>
      </c>
      <c r="I462" s="2">
        <f t="array" ref="I462">SUMPRODUCT(B446:B465, (ROW(B446:B465)-ROW(B446)+1)) / (20*21/2)</f>
        <v>7.0324285714285715</v>
      </c>
      <c r="J462" s="2">
        <f t="shared" si="50"/>
        <v>7.1047103026732206</v>
      </c>
      <c r="K462" s="2">
        <f t="shared" si="52"/>
        <v>7.0329305576170684</v>
      </c>
    </row>
    <row r="463" spans="1:11" ht="13.5" x14ac:dyDescent="0.25">
      <c r="A463" s="3">
        <f>TITRES_STAT!B466</f>
        <v>42977</v>
      </c>
      <c r="B463" s="5">
        <f>TITRES_STAT!D466</f>
        <v>6.87</v>
      </c>
      <c r="C463" s="2">
        <f t="shared" si="53"/>
        <v>0</v>
      </c>
      <c r="D463" s="2">
        <f t="shared" si="54"/>
        <v>6.910000000000001</v>
      </c>
      <c r="E463" s="2">
        <f t="shared" si="56"/>
        <v>7.0950000000000006</v>
      </c>
      <c r="F463" s="2">
        <f t="shared" si="49"/>
        <v>7.1875000000000018</v>
      </c>
      <c r="G463" s="2">
        <f t="shared" si="51"/>
        <v>6.9143999999999961</v>
      </c>
      <c r="H463" s="2">
        <f t="shared" si="55"/>
        <v>7.3527999999999896</v>
      </c>
      <c r="I463" s="2">
        <f t="array" ref="I463">SUMPRODUCT(B447:B466, (ROW(B447:B466)-ROW(B447)+1)) / (20*21/2)</f>
        <v>6.9513333333333325</v>
      </c>
      <c r="J463" s="2">
        <f t="shared" si="50"/>
        <v>7.0823569405138658</v>
      </c>
      <c r="K463" s="2">
        <f t="shared" si="52"/>
        <v>7.0265411239850266</v>
      </c>
    </row>
    <row r="464" spans="1:11" ht="13.5" x14ac:dyDescent="0.25">
      <c r="A464" s="3">
        <f>TITRES_STAT!B467</f>
        <v>42978</v>
      </c>
      <c r="B464" s="5">
        <f>TITRES_STAT!D467</f>
        <v>6.87</v>
      </c>
      <c r="C464" s="2">
        <f t="shared" si="53"/>
        <v>0</v>
      </c>
      <c r="D464" s="2">
        <f t="shared" si="54"/>
        <v>6.87</v>
      </c>
      <c r="E464" s="2">
        <f t="shared" si="56"/>
        <v>7.0539999999999994</v>
      </c>
      <c r="F464" s="2">
        <f t="shared" si="49"/>
        <v>7.1670000000000016</v>
      </c>
      <c r="G464" s="2">
        <f t="shared" si="51"/>
        <v>6.9093999999999962</v>
      </c>
      <c r="H464" s="2">
        <f t="shared" si="55"/>
        <v>7.3441499999999884</v>
      </c>
      <c r="I464" s="2">
        <f t="array" ref="I464">SUMPRODUCT(B448:B467, (ROW(B448:B467)-ROW(B448)+1)) / (20*21/2)</f>
        <v>6.8597619047619043</v>
      </c>
      <c r="J464" s="2">
        <f t="shared" si="50"/>
        <v>7.0621324699887351</v>
      </c>
      <c r="K464" s="2">
        <f t="shared" si="52"/>
        <v>7.0204022563777713</v>
      </c>
    </row>
    <row r="465" spans="1:11" ht="13.5" x14ac:dyDescent="0.25">
      <c r="A465" s="3">
        <f>TITRES_STAT!B468</f>
        <v>42982</v>
      </c>
      <c r="B465" s="5">
        <f>TITRES_STAT!D468</f>
        <v>6.57</v>
      </c>
      <c r="C465" s="2">
        <f t="shared" si="53"/>
        <v>-0.29999999999999982</v>
      </c>
      <c r="D465" s="2">
        <f t="shared" si="54"/>
        <v>6.81</v>
      </c>
      <c r="E465" s="2">
        <f t="shared" si="56"/>
        <v>6.9829999999999988</v>
      </c>
      <c r="F465" s="2">
        <f t="shared" si="49"/>
        <v>7.1315000000000008</v>
      </c>
      <c r="G465" s="2">
        <f t="shared" si="51"/>
        <v>6.9025999999999961</v>
      </c>
      <c r="H465" s="2">
        <f t="shared" si="55"/>
        <v>7.3339999999999881</v>
      </c>
      <c r="I465" s="2">
        <f t="array" ref="I465">SUMPRODUCT(B449:B468, (ROW(B449:B468)-ROW(B449)+1)) / (20*21/2)</f>
        <v>6.7737142857142851</v>
      </c>
      <c r="J465" s="2">
        <f t="shared" si="50"/>
        <v>7.0152627109421886</v>
      </c>
      <c r="K465" s="2">
        <f t="shared" si="52"/>
        <v>7.0027394227943294</v>
      </c>
    </row>
    <row r="466" spans="1:11" ht="13.5" x14ac:dyDescent="0.25">
      <c r="A466" s="3">
        <f>TITRES_STAT!B469</f>
        <v>42983</v>
      </c>
      <c r="B466" s="5">
        <f>TITRES_STAT!D469</f>
        <v>6.28</v>
      </c>
      <c r="C466" s="2">
        <f t="shared" si="53"/>
        <v>-0.29000000000000004</v>
      </c>
      <c r="D466" s="2">
        <f t="shared" si="54"/>
        <v>6.6920000000000002</v>
      </c>
      <c r="E466" s="2">
        <f t="shared" si="56"/>
        <v>6.883</v>
      </c>
      <c r="F466" s="2">
        <f t="shared" si="49"/>
        <v>7.081500000000001</v>
      </c>
      <c r="G466" s="2">
        <f t="shared" si="51"/>
        <v>6.8959999999999972</v>
      </c>
      <c r="H466" s="2">
        <f t="shared" si="55"/>
        <v>7.3221499999999864</v>
      </c>
      <c r="I466" s="2">
        <f t="array" ref="I466">SUMPRODUCT(B450:B469, (ROW(B450:B469)-ROW(B450)+1)) / (20*21/2)</f>
        <v>6.676047619047619</v>
      </c>
      <c r="J466" s="2">
        <f t="shared" si="50"/>
        <v>6.9452376908524567</v>
      </c>
      <c r="K466" s="2">
        <f t="shared" si="52"/>
        <v>6.9743967003318064</v>
      </c>
    </row>
    <row r="467" spans="1:11" ht="13.5" x14ac:dyDescent="0.25">
      <c r="A467" s="3">
        <f>TITRES_STAT!B470</f>
        <v>42984</v>
      </c>
      <c r="B467" s="5">
        <f>TITRES_STAT!D470</f>
        <v>6.12</v>
      </c>
      <c r="C467" s="2">
        <f t="shared" si="53"/>
        <v>-0.16000000000000014</v>
      </c>
      <c r="D467" s="2">
        <f t="shared" si="54"/>
        <v>6.5419999999999998</v>
      </c>
      <c r="E467" s="2">
        <f t="shared" si="56"/>
        <v>6.7670000000000003</v>
      </c>
      <c r="F467" s="2">
        <f t="shared" si="49"/>
        <v>7.0235000000000012</v>
      </c>
      <c r="G467" s="2">
        <f t="shared" si="51"/>
        <v>6.8861999999999979</v>
      </c>
      <c r="H467" s="2">
        <f t="shared" si="55"/>
        <v>7.3107499999999854</v>
      </c>
      <c r="I467" s="2">
        <f t="array" ref="I467">SUMPRODUCT(B451:B470, (ROW(B451:B470)-ROW(B451)+1)) / (20*21/2)</f>
        <v>6.5847619047619048</v>
      </c>
      <c r="J467" s="2">
        <f t="shared" si="50"/>
        <v>6.8666436250569847</v>
      </c>
      <c r="K467" s="2">
        <f t="shared" si="52"/>
        <v>6.9408909473776186</v>
      </c>
    </row>
    <row r="468" spans="1:11" ht="13.5" x14ac:dyDescent="0.25">
      <c r="A468" s="3">
        <f>TITRES_STAT!B471</f>
        <v>42985</v>
      </c>
      <c r="B468" s="5">
        <f>TITRES_STAT!D471</f>
        <v>6.12</v>
      </c>
      <c r="C468" s="2">
        <f t="shared" si="53"/>
        <v>0</v>
      </c>
      <c r="D468" s="2">
        <f t="shared" si="54"/>
        <v>6.3920000000000012</v>
      </c>
      <c r="E468" s="2">
        <f t="shared" si="56"/>
        <v>6.6510000000000007</v>
      </c>
      <c r="F468" s="2">
        <f t="shared" ref="F468:F531" si="57">AVERAGE(B449:B468)</f>
        <v>6.9655000000000014</v>
      </c>
      <c r="G468" s="2">
        <f t="shared" si="51"/>
        <v>6.8763999999999985</v>
      </c>
      <c r="H468" s="2">
        <f t="shared" si="55"/>
        <v>7.2980999999999847</v>
      </c>
      <c r="I468" s="2">
        <f t="array" ref="I468">SUMPRODUCT(B452:B471, (ROW(B452:B471)-ROW(B452)+1)) / (20*21/2)</f>
        <v>6.4998571428571426</v>
      </c>
      <c r="J468" s="2">
        <f t="shared" si="50"/>
        <v>6.7955347083848912</v>
      </c>
      <c r="K468" s="2">
        <f t="shared" si="52"/>
        <v>6.9086991455196731</v>
      </c>
    </row>
    <row r="469" spans="1:11" ht="13.5" x14ac:dyDescent="0.25">
      <c r="A469" s="3">
        <f>TITRES_STAT!B472</f>
        <v>42986</v>
      </c>
      <c r="B469" s="5">
        <f>TITRES_STAT!D472</f>
        <v>5.94</v>
      </c>
      <c r="C469" s="2">
        <f t="shared" si="53"/>
        <v>-0.17999999999999972</v>
      </c>
      <c r="D469" s="2">
        <f t="shared" si="54"/>
        <v>6.2060000000000013</v>
      </c>
      <c r="E469" s="2">
        <f t="shared" si="56"/>
        <v>6.5379999999999994</v>
      </c>
      <c r="F469" s="2">
        <f t="shared" si="57"/>
        <v>6.8985000000000012</v>
      </c>
      <c r="G469" s="2">
        <f t="shared" si="51"/>
        <v>6.8629999999999995</v>
      </c>
      <c r="H469" s="2">
        <f t="shared" si="55"/>
        <v>7.2845499999999843</v>
      </c>
      <c r="I469" s="2">
        <f t="array" ref="I469">SUMPRODUCT(B453:B472, (ROW(B453:B472)-ROW(B453)+1)) / (20*21/2)</f>
        <v>6.4213333333333322</v>
      </c>
      <c r="J469" s="2">
        <f t="shared" ref="J469:J532" si="58">$J$4*B469+J468*(1-$J$4)</f>
        <v>6.7140552123482351</v>
      </c>
      <c r="K469" s="2">
        <f t="shared" si="52"/>
        <v>6.8707109437345881</v>
      </c>
    </row>
    <row r="470" spans="1:11" ht="13.5" x14ac:dyDescent="0.25">
      <c r="A470" s="3">
        <f>TITRES_STAT!B473</f>
        <v>42989</v>
      </c>
      <c r="B470" s="5">
        <f>TITRES_STAT!D473</f>
        <v>5.94</v>
      </c>
      <c r="C470" s="2">
        <f t="shared" si="53"/>
        <v>0</v>
      </c>
      <c r="D470" s="2">
        <f t="shared" si="54"/>
        <v>6.08</v>
      </c>
      <c r="E470" s="2">
        <f t="shared" si="56"/>
        <v>6.4449999999999985</v>
      </c>
      <c r="F470" s="2">
        <f t="shared" si="57"/>
        <v>6.831500000000001</v>
      </c>
      <c r="G470" s="2">
        <f t="shared" si="51"/>
        <v>6.8495999999999988</v>
      </c>
      <c r="H470" s="2">
        <f t="shared" si="55"/>
        <v>7.2709999999999857</v>
      </c>
      <c r="I470" s="2">
        <f t="array" ref="I470">SUMPRODUCT(B454:B473, (ROW(B454:B473)-ROW(B454)+1)) / (20*21/2)</f>
        <v>6.3491904761904765</v>
      </c>
      <c r="J470" s="2">
        <f t="shared" si="58"/>
        <v>6.6403356683150703</v>
      </c>
      <c r="K470" s="2">
        <f t="shared" si="52"/>
        <v>6.8342124753528406</v>
      </c>
    </row>
    <row r="471" spans="1:11" ht="13.5" x14ac:dyDescent="0.25">
      <c r="A471" s="3">
        <f>TITRES_STAT!B474</f>
        <v>42990</v>
      </c>
      <c r="B471" s="5">
        <f>TITRES_STAT!D474</f>
        <v>5.94</v>
      </c>
      <c r="C471" s="2">
        <f t="shared" si="53"/>
        <v>0</v>
      </c>
      <c r="D471" s="2">
        <f t="shared" si="54"/>
        <v>6.0120000000000005</v>
      </c>
      <c r="E471" s="2">
        <f t="shared" si="56"/>
        <v>6.3519999999999985</v>
      </c>
      <c r="F471" s="2">
        <f t="shared" si="57"/>
        <v>6.7645000000000008</v>
      </c>
      <c r="G471" s="2">
        <f t="shared" si="51"/>
        <v>6.8361999999999998</v>
      </c>
      <c r="H471" s="2">
        <f t="shared" si="55"/>
        <v>7.2586999999999851</v>
      </c>
      <c r="I471" s="2">
        <f t="array" ref="I471">SUMPRODUCT(B455:B474, (ROW(B455:B474)-ROW(B455)+1)) / (20*21/2)</f>
        <v>6.2853333333333348</v>
      </c>
      <c r="J471" s="2">
        <f t="shared" si="58"/>
        <v>6.5736370332374445</v>
      </c>
      <c r="K471" s="2">
        <f t="shared" si="52"/>
        <v>6.7991453194566516</v>
      </c>
    </row>
    <row r="472" spans="1:11" ht="13.5" x14ac:dyDescent="0.25">
      <c r="A472" s="3">
        <f>TITRES_STAT!B475</f>
        <v>42991</v>
      </c>
      <c r="B472" s="5">
        <f>TITRES_STAT!D475</f>
        <v>5.94</v>
      </c>
      <c r="C472" s="2">
        <f t="shared" si="53"/>
        <v>0</v>
      </c>
      <c r="D472" s="2">
        <f t="shared" si="54"/>
        <v>5.9760000000000009</v>
      </c>
      <c r="E472" s="2">
        <f t="shared" si="56"/>
        <v>6.2589999999999986</v>
      </c>
      <c r="F472" s="2">
        <f t="shared" si="57"/>
        <v>6.6975000000000007</v>
      </c>
      <c r="G472" s="2">
        <f t="shared" si="51"/>
        <v>6.8228000000000009</v>
      </c>
      <c r="H472" s="2">
        <f t="shared" si="55"/>
        <v>7.2474999999999854</v>
      </c>
      <c r="I472" s="2">
        <f t="array" ref="I472">SUMPRODUCT(B456:B475, (ROW(B456:B475)-ROW(B456)+1)) / (20*21/2)</f>
        <v>6.2315714285714288</v>
      </c>
      <c r="J472" s="2">
        <f t="shared" si="58"/>
        <v>6.5132906491195932</v>
      </c>
      <c r="K472" s="2">
        <f t="shared" si="52"/>
        <v>6.7654533461446267</v>
      </c>
    </row>
    <row r="473" spans="1:11" ht="13.5" x14ac:dyDescent="0.25">
      <c r="A473" s="3">
        <f>TITRES_STAT!B476</f>
        <v>42992</v>
      </c>
      <c r="B473" s="5">
        <f>TITRES_STAT!D476</f>
        <v>5.94</v>
      </c>
      <c r="C473" s="2">
        <f t="shared" si="53"/>
        <v>0</v>
      </c>
      <c r="D473" s="2">
        <f t="shared" si="54"/>
        <v>5.94</v>
      </c>
      <c r="E473" s="2">
        <f t="shared" si="56"/>
        <v>6.1659999999999995</v>
      </c>
      <c r="F473" s="2">
        <f t="shared" si="57"/>
        <v>6.6305000000000005</v>
      </c>
      <c r="G473" s="2">
        <f t="shared" si="51"/>
        <v>6.8125999999999998</v>
      </c>
      <c r="H473" s="2">
        <f t="shared" si="55"/>
        <v>7.2362999999999866</v>
      </c>
      <c r="I473" s="2">
        <f t="array" ref="I473">SUMPRODUCT(B457:B476, (ROW(B457:B476)-ROW(B457)+1)) / (20*21/2)</f>
        <v>6.1839047619047625</v>
      </c>
      <c r="J473" s="2">
        <f t="shared" si="58"/>
        <v>6.4586915396796325</v>
      </c>
      <c r="K473" s="2">
        <f t="shared" si="52"/>
        <v>6.7330826266879749</v>
      </c>
    </row>
    <row r="474" spans="1:11" ht="13.5" x14ac:dyDescent="0.25">
      <c r="A474" s="3">
        <f>TITRES_STAT!B477</f>
        <v>42993</v>
      </c>
      <c r="B474" s="5">
        <f>TITRES_STAT!D477</f>
        <v>5.96</v>
      </c>
      <c r="C474" s="2">
        <f t="shared" si="53"/>
        <v>1.9999999999999574E-2</v>
      </c>
      <c r="D474" s="2">
        <f t="shared" si="54"/>
        <v>5.9440000000000008</v>
      </c>
      <c r="E474" s="2">
        <f t="shared" si="56"/>
        <v>6.0750000000000002</v>
      </c>
      <c r="F474" s="2">
        <f t="shared" si="57"/>
        <v>6.5644999999999998</v>
      </c>
      <c r="G474" s="2">
        <f t="shared" si="51"/>
        <v>6.8027999999999995</v>
      </c>
      <c r="H474" s="2">
        <f t="shared" si="55"/>
        <v>7.2251999999999876</v>
      </c>
      <c r="I474" s="2">
        <f t="array" ref="I474">SUMPRODUCT(B458:B477, (ROW(B458:B477)-ROW(B458)+1)) / (20*21/2)</f>
        <v>6.1423333333333323</v>
      </c>
      <c r="J474" s="2">
        <f t="shared" si="58"/>
        <v>6.4111971073291913</v>
      </c>
      <c r="K474" s="2">
        <f t="shared" si="52"/>
        <v>6.7027656609355049</v>
      </c>
    </row>
    <row r="475" spans="1:11" ht="13.5" x14ac:dyDescent="0.25">
      <c r="A475" s="3">
        <f>TITRES_STAT!B478</f>
        <v>42996</v>
      </c>
      <c r="B475" s="5">
        <f>TITRES_STAT!D478</f>
        <v>6</v>
      </c>
      <c r="C475" s="2">
        <f t="shared" si="53"/>
        <v>4.0000000000000036E-2</v>
      </c>
      <c r="D475" s="2">
        <f t="shared" si="54"/>
        <v>5.9560000000000004</v>
      </c>
      <c r="E475" s="2">
        <f t="shared" si="56"/>
        <v>6.0179999999999998</v>
      </c>
      <c r="F475" s="2">
        <f t="shared" si="57"/>
        <v>6.5004999999999997</v>
      </c>
      <c r="G475" s="2">
        <f t="shared" si="51"/>
        <v>6.7937999999999992</v>
      </c>
      <c r="H475" s="2">
        <f t="shared" si="55"/>
        <v>7.2142999999999882</v>
      </c>
      <c r="I475" s="2">
        <f t="array" ref="I475">SUMPRODUCT(B459:B478, (ROW(B459:B478)-ROW(B459)+1)) / (20*21/2)</f>
        <v>6.102095238095238</v>
      </c>
      <c r="J475" s="2">
        <f t="shared" si="58"/>
        <v>6.3720354780597441</v>
      </c>
      <c r="K475" s="2">
        <f t="shared" si="52"/>
        <v>6.6752062232517595</v>
      </c>
    </row>
    <row r="476" spans="1:11" ht="13.5" x14ac:dyDescent="0.25">
      <c r="A476" s="3">
        <f>TITRES_STAT!B479</f>
        <v>42997</v>
      </c>
      <c r="B476" s="5">
        <f>TITRES_STAT!D479</f>
        <v>6</v>
      </c>
      <c r="C476" s="2">
        <f t="shared" si="53"/>
        <v>0</v>
      </c>
      <c r="D476" s="2">
        <f t="shared" si="54"/>
        <v>5.968</v>
      </c>
      <c r="E476" s="2">
        <f t="shared" si="56"/>
        <v>5.99</v>
      </c>
      <c r="F476" s="2">
        <f t="shared" si="57"/>
        <v>6.4364999999999997</v>
      </c>
      <c r="G476" s="2">
        <f t="shared" si="51"/>
        <v>6.7847999999999988</v>
      </c>
      <c r="H476" s="2">
        <f t="shared" si="55"/>
        <v>7.2033999999999887</v>
      </c>
      <c r="I476" s="2">
        <f t="array" ref="I476">SUMPRODUCT(B460:B479, (ROW(B460:B479)-ROW(B460)+1)) / (20*21/2)</f>
        <v>6.0681904761904759</v>
      </c>
      <c r="J476" s="2">
        <f t="shared" si="58"/>
        <v>6.3366035277683395</v>
      </c>
      <c r="K476" s="2">
        <f t="shared" si="52"/>
        <v>6.6487275478301218</v>
      </c>
    </row>
    <row r="477" spans="1:11" ht="13.5" x14ac:dyDescent="0.25">
      <c r="A477" s="3">
        <f>TITRES_STAT!B480</f>
        <v>42998</v>
      </c>
      <c r="B477" s="5">
        <f>TITRES_STAT!D480</f>
        <v>6</v>
      </c>
      <c r="C477" s="2">
        <f t="shared" si="53"/>
        <v>0</v>
      </c>
      <c r="D477" s="2">
        <f t="shared" si="54"/>
        <v>5.9799999999999995</v>
      </c>
      <c r="E477" s="2">
        <f t="shared" si="56"/>
        <v>5.9779999999999998</v>
      </c>
      <c r="F477" s="2">
        <f t="shared" si="57"/>
        <v>6.3724999999999996</v>
      </c>
      <c r="G477" s="2">
        <f t="shared" si="51"/>
        <v>6.7757999999999994</v>
      </c>
      <c r="H477" s="2">
        <f t="shared" si="55"/>
        <v>7.1924999999999883</v>
      </c>
      <c r="I477" s="2">
        <f t="array" ref="I477">SUMPRODUCT(B461:B480, (ROW(B461:B480)-ROW(B461)+1)) / (20*21/2)</f>
        <v>6.0443809523809522</v>
      </c>
      <c r="J477" s="2">
        <f t="shared" si="58"/>
        <v>6.3045460489332594</v>
      </c>
      <c r="K477" s="2">
        <f t="shared" si="52"/>
        <v>6.6232872518367838</v>
      </c>
    </row>
    <row r="478" spans="1:11" ht="13.5" x14ac:dyDescent="0.25">
      <c r="A478" s="3">
        <f>TITRES_STAT!B481</f>
        <v>43000</v>
      </c>
      <c r="B478" s="5">
        <f>TITRES_STAT!D481</f>
        <v>5.95</v>
      </c>
      <c r="C478" s="2">
        <f t="shared" si="53"/>
        <v>-4.9999999999999822E-2</v>
      </c>
      <c r="D478" s="2">
        <f t="shared" si="54"/>
        <v>5.9820000000000002</v>
      </c>
      <c r="E478" s="2">
        <f t="shared" si="56"/>
        <v>5.9610000000000003</v>
      </c>
      <c r="F478" s="2">
        <f t="shared" si="57"/>
        <v>6.3059999999999992</v>
      </c>
      <c r="G478" s="2">
        <f t="shared" si="51"/>
        <v>6.7657999999999996</v>
      </c>
      <c r="H478" s="2">
        <f t="shared" si="55"/>
        <v>7.1813999999999893</v>
      </c>
      <c r="I478" s="2">
        <f t="array" ref="I478">SUMPRODUCT(B462:B481, (ROW(B462:B481)-ROW(B462)+1)) / (20*21/2)</f>
        <v>6.0504285714285722</v>
      </c>
      <c r="J478" s="2">
        <f t="shared" si="58"/>
        <v>6.2707797585586631</v>
      </c>
      <c r="K478" s="2">
        <f t="shared" si="52"/>
        <v>6.5968838301961261</v>
      </c>
    </row>
    <row r="479" spans="1:11" ht="13.5" x14ac:dyDescent="0.25">
      <c r="A479" s="3">
        <f>TITRES_STAT!B482</f>
        <v>43003</v>
      </c>
      <c r="B479" s="5">
        <f>TITRES_STAT!D482</f>
        <v>5.95</v>
      </c>
      <c r="C479" s="2">
        <f t="shared" si="53"/>
        <v>0</v>
      </c>
      <c r="D479" s="2">
        <f t="shared" si="54"/>
        <v>5.9799999999999995</v>
      </c>
      <c r="E479" s="2">
        <f t="shared" si="56"/>
        <v>5.9620000000000006</v>
      </c>
      <c r="F479" s="2">
        <f t="shared" si="57"/>
        <v>6.2499999999999991</v>
      </c>
      <c r="G479" s="2">
        <f t="shared" si="51"/>
        <v>6.7557999999999989</v>
      </c>
      <c r="H479" s="2">
        <f t="shared" si="55"/>
        <v>7.1702499999999905</v>
      </c>
      <c r="I479" s="2">
        <f t="array" ref="I479">SUMPRODUCT(B463:B482, (ROW(B463:B482)-ROW(B463)+1)) / (20*21/2)</f>
        <v>6.0593333333333339</v>
      </c>
      <c r="J479" s="2">
        <f t="shared" si="58"/>
        <v>6.2402293053625995</v>
      </c>
      <c r="K479" s="2">
        <f t="shared" si="52"/>
        <v>6.5715158368551014</v>
      </c>
    </row>
    <row r="480" spans="1:11" ht="13.5" x14ac:dyDescent="0.25">
      <c r="A480" s="3">
        <f>TITRES_STAT!B483</f>
        <v>43004</v>
      </c>
      <c r="B480" s="5">
        <f>TITRES_STAT!D483</f>
        <v>6</v>
      </c>
      <c r="C480" s="2">
        <f t="shared" si="53"/>
        <v>4.9999999999999822E-2</v>
      </c>
      <c r="D480" s="2">
        <f t="shared" si="54"/>
        <v>5.9799999999999995</v>
      </c>
      <c r="E480" s="2">
        <f t="shared" si="56"/>
        <v>5.9680000000000009</v>
      </c>
      <c r="F480" s="2">
        <f t="shared" si="57"/>
        <v>6.2064999999999992</v>
      </c>
      <c r="G480" s="2">
        <f t="shared" si="51"/>
        <v>6.7457999999999991</v>
      </c>
      <c r="H480" s="2">
        <f t="shared" si="55"/>
        <v>7.1593499999999919</v>
      </c>
      <c r="I480" s="2">
        <f t="array" ref="I480">SUMPRODUCT(B464:B483, (ROW(B464:B483)-ROW(B464)+1)) / (20*21/2)</f>
        <v>6.0710952380952374</v>
      </c>
      <c r="J480" s="2">
        <f t="shared" si="58"/>
        <v>6.2173503238994945</v>
      </c>
      <c r="K480" s="2">
        <f t="shared" si="52"/>
        <v>6.5491034510960784</v>
      </c>
    </row>
    <row r="481" spans="1:11" ht="13.5" x14ac:dyDescent="0.25">
      <c r="A481" s="3">
        <f>TITRES_STAT!B484</f>
        <v>43005</v>
      </c>
      <c r="B481" s="5">
        <f>TITRES_STAT!D484</f>
        <v>6.27</v>
      </c>
      <c r="C481" s="2">
        <f t="shared" si="53"/>
        <v>0.26999999999999957</v>
      </c>
      <c r="D481" s="2">
        <f t="shared" si="54"/>
        <v>6.0339999999999998</v>
      </c>
      <c r="E481" s="2">
        <f t="shared" si="56"/>
        <v>6.0010000000000003</v>
      </c>
      <c r="F481" s="2">
        <f t="shared" si="57"/>
        <v>6.176499999999999</v>
      </c>
      <c r="G481" s="2">
        <f t="shared" si="51"/>
        <v>6.7399999999999984</v>
      </c>
      <c r="H481" s="2">
        <f t="shared" si="55"/>
        <v>7.1498999999999917</v>
      </c>
      <c r="I481" s="2">
        <f t="array" ref="I481">SUMPRODUCT(B465:B484, (ROW(B465:B484)-ROW(B465)+1)) / (20*21/2)</f>
        <v>6.0904761904761902</v>
      </c>
      <c r="J481" s="2">
        <f t="shared" si="58"/>
        <v>6.222364578766209</v>
      </c>
      <c r="K481" s="2">
        <f t="shared" si="52"/>
        <v>6.5381582177197624</v>
      </c>
    </row>
    <row r="482" spans="1:11" ht="13.5" x14ac:dyDescent="0.25">
      <c r="A482" s="3">
        <f>TITRES_STAT!B485</f>
        <v>43006</v>
      </c>
      <c r="B482" s="5">
        <f>TITRES_STAT!D485</f>
        <v>6.27</v>
      </c>
      <c r="C482" s="2">
        <f t="shared" si="53"/>
        <v>0</v>
      </c>
      <c r="D482" s="2">
        <f t="shared" si="54"/>
        <v>6.0879999999999992</v>
      </c>
      <c r="E482" s="2">
        <f t="shared" si="56"/>
        <v>6.0340000000000007</v>
      </c>
      <c r="F482" s="2">
        <f t="shared" si="57"/>
        <v>6.1464999999999987</v>
      </c>
      <c r="G482" s="2">
        <f t="shared" si="51"/>
        <v>6.7341999999999995</v>
      </c>
      <c r="H482" s="2">
        <f t="shared" si="55"/>
        <v>7.1404499999999915</v>
      </c>
      <c r="I482" s="2">
        <f t="array" ref="I482">SUMPRODUCT(B466:B485, (ROW(B466:B485)-ROW(B466)+1)) / (20*21/2)</f>
        <v>6.1124761904761913</v>
      </c>
      <c r="J482" s="2">
        <f t="shared" si="58"/>
        <v>6.2269012855503796</v>
      </c>
      <c r="K482" s="2">
        <f t="shared" si="52"/>
        <v>6.5276422091817325</v>
      </c>
    </row>
    <row r="483" spans="1:11" ht="13.5" x14ac:dyDescent="0.25">
      <c r="A483" s="3">
        <f>TITRES_STAT!B486</f>
        <v>43007</v>
      </c>
      <c r="B483" s="5">
        <f>TITRES_STAT!D486</f>
        <v>6.27</v>
      </c>
      <c r="C483" s="2">
        <f t="shared" si="53"/>
        <v>0</v>
      </c>
      <c r="D483" s="2">
        <f t="shared" si="54"/>
        <v>6.1519999999999992</v>
      </c>
      <c r="E483" s="2">
        <f t="shared" si="56"/>
        <v>6.0669999999999984</v>
      </c>
      <c r="F483" s="2">
        <f t="shared" si="57"/>
        <v>6.1164999999999994</v>
      </c>
      <c r="G483" s="2">
        <f t="shared" si="51"/>
        <v>6.7283999999999988</v>
      </c>
      <c r="H483" s="2">
        <f t="shared" si="55"/>
        <v>7.1309999999999922</v>
      </c>
      <c r="I483" s="2">
        <f t="array" ref="I483">SUMPRODUCT(B467:B486, (ROW(B467:B486)-ROW(B467)+1)) / (20*21/2)</f>
        <v>6.1356666666666682</v>
      </c>
      <c r="J483" s="2">
        <f t="shared" si="58"/>
        <v>6.2310059250217718</v>
      </c>
      <c r="K483" s="2">
        <f t="shared" si="52"/>
        <v>6.5175385931353906</v>
      </c>
    </row>
    <row r="484" spans="1:11" ht="13.5" x14ac:dyDescent="0.25">
      <c r="A484" s="3">
        <f>TITRES_STAT!B487</f>
        <v>43010</v>
      </c>
      <c r="B484" s="5">
        <f>TITRES_STAT!D487</f>
        <v>6.32</v>
      </c>
      <c r="C484" s="2">
        <f t="shared" si="53"/>
        <v>5.0000000000000711E-2</v>
      </c>
      <c r="D484" s="2">
        <f t="shared" si="54"/>
        <v>6.226</v>
      </c>
      <c r="E484" s="2">
        <f t="shared" si="56"/>
        <v>6.1029999999999998</v>
      </c>
      <c r="F484" s="2">
        <f t="shared" si="57"/>
        <v>6.0890000000000004</v>
      </c>
      <c r="G484" s="2">
        <f t="shared" si="51"/>
        <v>6.7235999999999994</v>
      </c>
      <c r="H484" s="2">
        <f t="shared" si="55"/>
        <v>7.1217999999999915</v>
      </c>
      <c r="I484" s="2">
        <f t="array" ref="I484">SUMPRODUCT(B468:B487, (ROW(B468:B487)-ROW(B468)+1)) / (20*21/2)</f>
        <v>6.1586666666666661</v>
      </c>
      <c r="J484" s="2">
        <f t="shared" si="58"/>
        <v>6.239481551210174</v>
      </c>
      <c r="K484" s="2">
        <f t="shared" si="52"/>
        <v>6.5097919816398857</v>
      </c>
    </row>
    <row r="485" spans="1:11" ht="13.5" x14ac:dyDescent="0.25">
      <c r="A485" s="3">
        <f>TITRES_STAT!B488</f>
        <v>43011</v>
      </c>
      <c r="B485" s="5">
        <f>TITRES_STAT!D488</f>
        <v>6.32</v>
      </c>
      <c r="C485" s="2">
        <f t="shared" si="53"/>
        <v>0</v>
      </c>
      <c r="D485" s="2">
        <f t="shared" si="54"/>
        <v>6.29</v>
      </c>
      <c r="E485" s="2">
        <f t="shared" si="56"/>
        <v>6.1349999999999998</v>
      </c>
      <c r="F485" s="2">
        <f t="shared" si="57"/>
        <v>6.0765000000000002</v>
      </c>
      <c r="G485" s="2">
        <f t="shared" si="51"/>
        <v>6.7121999999999984</v>
      </c>
      <c r="H485" s="2">
        <f t="shared" si="55"/>
        <v>7.1125999999999916</v>
      </c>
      <c r="I485" s="2">
        <f t="array" ref="I485">SUMPRODUCT(B469:B488, (ROW(B469:B488)-ROW(B469)+1)) / (20*21/2)</f>
        <v>6.1807142857142852</v>
      </c>
      <c r="J485" s="2">
        <f t="shared" si="58"/>
        <v>6.2471499749044428</v>
      </c>
      <c r="K485" s="2">
        <f t="shared" si="52"/>
        <v>6.5023491588304791</v>
      </c>
    </row>
    <row r="486" spans="1:11" ht="13.5" x14ac:dyDescent="0.25">
      <c r="A486" s="3">
        <f>TITRES_STAT!B489</f>
        <v>43012</v>
      </c>
      <c r="B486" s="5">
        <f>TITRES_STAT!D489</f>
        <v>6.32</v>
      </c>
      <c r="C486" s="2">
        <f t="shared" si="53"/>
        <v>0</v>
      </c>
      <c r="D486" s="2">
        <f t="shared" si="54"/>
        <v>6.3</v>
      </c>
      <c r="E486" s="2">
        <f t="shared" si="56"/>
        <v>6.1669999999999998</v>
      </c>
      <c r="F486" s="2">
        <f t="shared" si="57"/>
        <v>6.0785</v>
      </c>
      <c r="G486" s="2">
        <f t="shared" si="51"/>
        <v>6.7007999999999983</v>
      </c>
      <c r="H486" s="2">
        <f t="shared" si="55"/>
        <v>7.1057499999999898</v>
      </c>
      <c r="I486" s="2">
        <f t="array" ref="I486">SUMPRODUCT(B470:B489, (ROW(B470:B489)-ROW(B470)+1)) / (20*21/2)</f>
        <v>6.2179999999999991</v>
      </c>
      <c r="J486" s="2">
        <f t="shared" si="58"/>
        <v>6.2540880725325909</v>
      </c>
      <c r="K486" s="2">
        <f t="shared" si="52"/>
        <v>6.4951982114253628</v>
      </c>
    </row>
    <row r="487" spans="1:11" ht="13.5" x14ac:dyDescent="0.25">
      <c r="A487" s="3">
        <f>TITRES_STAT!B490</f>
        <v>43013</v>
      </c>
      <c r="B487" s="5">
        <f>TITRES_STAT!D490</f>
        <v>6.32</v>
      </c>
      <c r="C487" s="2">
        <f t="shared" si="53"/>
        <v>0</v>
      </c>
      <c r="D487" s="2">
        <f t="shared" si="54"/>
        <v>6.3100000000000005</v>
      </c>
      <c r="E487" s="2">
        <f t="shared" si="56"/>
        <v>6.1989999999999998</v>
      </c>
      <c r="F487" s="2">
        <f t="shared" si="57"/>
        <v>6.0884999999999989</v>
      </c>
      <c r="G487" s="2">
        <f t="shared" si="51"/>
        <v>6.6893999999999982</v>
      </c>
      <c r="H487" s="2">
        <f t="shared" si="55"/>
        <v>7.1005999999999903</v>
      </c>
      <c r="I487" s="2">
        <f t="array" ref="I487">SUMPRODUCT(B471:B490, (ROW(B471:B490)-ROW(B471)+1)) / (20*21/2)</f>
        <v>6.2707619047619039</v>
      </c>
      <c r="J487" s="2">
        <f t="shared" si="58"/>
        <v>6.2603653989580579</v>
      </c>
      <c r="K487" s="2">
        <f t="shared" si="52"/>
        <v>6.4883276933302509</v>
      </c>
    </row>
    <row r="488" spans="1:11" ht="13.5" x14ac:dyDescent="0.25">
      <c r="A488" s="3">
        <f>TITRES_STAT!B491</f>
        <v>43014</v>
      </c>
      <c r="B488" s="5">
        <f>TITRES_STAT!D491</f>
        <v>6.32</v>
      </c>
      <c r="C488" s="2">
        <f t="shared" si="53"/>
        <v>0</v>
      </c>
      <c r="D488" s="2">
        <f t="shared" si="54"/>
        <v>6.32</v>
      </c>
      <c r="E488" s="2">
        <f t="shared" si="56"/>
        <v>6.2359999999999998</v>
      </c>
      <c r="F488" s="2">
        <f t="shared" si="57"/>
        <v>6.0984999999999987</v>
      </c>
      <c r="G488" s="2">
        <f t="shared" si="51"/>
        <v>6.6779999999999982</v>
      </c>
      <c r="H488" s="2">
        <f t="shared" si="55"/>
        <v>7.0970999999999904</v>
      </c>
      <c r="I488" s="2">
        <f t="array" ref="I488">SUMPRODUCT(B472:B491, (ROW(B472:B491)-ROW(B472)+1)) / (20*21/2)</f>
        <v>6.3390476190476184</v>
      </c>
      <c r="J488" s="2">
        <f t="shared" si="58"/>
        <v>6.266044884771576</v>
      </c>
      <c r="K488" s="2">
        <f t="shared" si="52"/>
        <v>6.4817266073173005</v>
      </c>
    </row>
    <row r="489" spans="1:11" ht="13.5" x14ac:dyDescent="0.25">
      <c r="A489" s="3">
        <f>TITRES_STAT!B492</f>
        <v>43017</v>
      </c>
      <c r="B489" s="5">
        <f>TITRES_STAT!D492</f>
        <v>6.49</v>
      </c>
      <c r="C489" s="2">
        <f t="shared" si="53"/>
        <v>0.16999999999999993</v>
      </c>
      <c r="D489" s="2">
        <f t="shared" si="54"/>
        <v>6.354000000000001</v>
      </c>
      <c r="E489" s="2">
        <f t="shared" si="56"/>
        <v>6.2900000000000009</v>
      </c>
      <c r="F489" s="2">
        <f t="shared" si="57"/>
        <v>6.1259999999999986</v>
      </c>
      <c r="G489" s="2">
        <f t="shared" si="51"/>
        <v>6.6657999999999982</v>
      </c>
      <c r="H489" s="2">
        <f t="shared" si="55"/>
        <v>7.0958499999999898</v>
      </c>
      <c r="I489" s="2">
        <f t="array" ref="I489">SUMPRODUCT(B473:B492, (ROW(B473:B492)-ROW(B473)+1)) / (20*21/2)</f>
        <v>6.4028571428571421</v>
      </c>
      <c r="J489" s="2">
        <f t="shared" si="58"/>
        <v>6.2873739433647593</v>
      </c>
      <c r="K489" s="2">
        <f t="shared" si="52"/>
        <v>6.4820510540891716</v>
      </c>
    </row>
    <row r="490" spans="1:11" ht="13.5" x14ac:dyDescent="0.25">
      <c r="A490" s="3">
        <f>TITRES_STAT!B493</f>
        <v>43018</v>
      </c>
      <c r="B490" s="5">
        <f>TITRES_STAT!D493</f>
        <v>6.68</v>
      </c>
      <c r="C490" s="2">
        <f t="shared" si="53"/>
        <v>0.1899999999999995</v>
      </c>
      <c r="D490" s="2">
        <f t="shared" si="54"/>
        <v>6.4260000000000002</v>
      </c>
      <c r="E490" s="2">
        <f t="shared" si="56"/>
        <v>6.3579999999999997</v>
      </c>
      <c r="F490" s="2">
        <f t="shared" si="57"/>
        <v>6.1629999999999985</v>
      </c>
      <c r="G490" s="2">
        <f t="shared" si="51"/>
        <v>6.6537999999999986</v>
      </c>
      <c r="H490" s="2">
        <f t="shared" si="55"/>
        <v>7.0954999999999906</v>
      </c>
      <c r="I490" s="2">
        <f t="array" ref="I490">SUMPRODUCT(B474:B493, (ROW(B474:B493)-ROW(B474)+1)) / (20*21/2)</f>
        <v>6.481238095238095</v>
      </c>
      <c r="J490" s="2">
        <f t="shared" si="58"/>
        <v>6.3247669011395447</v>
      </c>
      <c r="K490" s="2">
        <f t="shared" si="52"/>
        <v>6.4898137578503805</v>
      </c>
    </row>
    <row r="491" spans="1:11" ht="13.5" x14ac:dyDescent="0.25">
      <c r="A491" s="3">
        <f>TITRES_STAT!B494</f>
        <v>43019</v>
      </c>
      <c r="B491" s="5">
        <f>TITRES_STAT!D494</f>
        <v>6.88</v>
      </c>
      <c r="C491" s="2">
        <f t="shared" si="53"/>
        <v>0.20000000000000018</v>
      </c>
      <c r="D491" s="2">
        <f t="shared" si="54"/>
        <v>6.5380000000000011</v>
      </c>
      <c r="E491" s="2">
        <f t="shared" si="56"/>
        <v>6.4189999999999996</v>
      </c>
      <c r="F491" s="2">
        <f t="shared" si="57"/>
        <v>6.2099999999999982</v>
      </c>
      <c r="G491" s="2">
        <f t="shared" si="51"/>
        <v>6.6457999999999995</v>
      </c>
      <c r="H491" s="2">
        <f t="shared" si="55"/>
        <v>7.0961499999999909</v>
      </c>
      <c r="I491" s="2">
        <f t="array" ref="I491">SUMPRODUCT(B475:B494, (ROW(B475:B494)-ROW(B475)+1)) / (20*21/2)</f>
        <v>6.5541904761904757</v>
      </c>
      <c r="J491" s="2">
        <f t="shared" si="58"/>
        <v>6.3776462438881598</v>
      </c>
      <c r="K491" s="2">
        <f t="shared" si="52"/>
        <v>6.5051151791111499</v>
      </c>
    </row>
    <row r="492" spans="1:11" ht="13.5" x14ac:dyDescent="0.25">
      <c r="A492" s="3">
        <f>TITRES_STAT!B495</f>
        <v>43020</v>
      </c>
      <c r="B492" s="5">
        <f>TITRES_STAT!D495</f>
        <v>6.88</v>
      </c>
      <c r="C492" s="2">
        <f t="shared" si="53"/>
        <v>0</v>
      </c>
      <c r="D492" s="2">
        <f t="shared" si="54"/>
        <v>6.65</v>
      </c>
      <c r="E492" s="2">
        <f t="shared" si="56"/>
        <v>6.4800000000000013</v>
      </c>
      <c r="F492" s="2">
        <f t="shared" si="57"/>
        <v>6.2569999999999979</v>
      </c>
      <c r="G492" s="2">
        <f t="shared" si="51"/>
        <v>6.6377999999999986</v>
      </c>
      <c r="H492" s="2">
        <f t="shared" si="55"/>
        <v>7.0967999999999929</v>
      </c>
      <c r="I492" s="2">
        <f t="array" ref="I492">SUMPRODUCT(B476:B495, (ROW(B476:B495)-ROW(B476)+1)) / (20*21/2)</f>
        <v>6.6218095238095236</v>
      </c>
      <c r="J492" s="2">
        <f t="shared" si="58"/>
        <v>6.4254894587559539</v>
      </c>
      <c r="K492" s="2">
        <f t="shared" si="52"/>
        <v>6.5198165446362024</v>
      </c>
    </row>
    <row r="493" spans="1:11" ht="13.5" x14ac:dyDescent="0.25">
      <c r="A493" s="3">
        <f>TITRES_STAT!B496</f>
        <v>43021</v>
      </c>
      <c r="B493" s="5">
        <f>TITRES_STAT!D496</f>
        <v>7.08</v>
      </c>
      <c r="C493" s="2">
        <f t="shared" si="53"/>
        <v>0.20000000000000018</v>
      </c>
      <c r="D493" s="2">
        <f t="shared" si="54"/>
        <v>6.8019999999999996</v>
      </c>
      <c r="E493" s="2">
        <f t="shared" si="56"/>
        <v>6.5610000000000017</v>
      </c>
      <c r="F493" s="2">
        <f t="shared" si="57"/>
        <v>6.3139999999999965</v>
      </c>
      <c r="G493" s="2">
        <f t="shared" si="51"/>
        <v>6.633799999999999</v>
      </c>
      <c r="H493" s="2">
        <f t="shared" si="55"/>
        <v>7.0969499999999917</v>
      </c>
      <c r="I493" s="2">
        <f t="array" ref="I493">SUMPRODUCT(B477:B496, (ROW(B477:B496)-ROW(B477)+1)) / (20*21/2)</f>
        <v>6.6842857142857142</v>
      </c>
      <c r="J493" s="2">
        <f t="shared" si="58"/>
        <v>6.4878237960172918</v>
      </c>
      <c r="K493" s="2">
        <f t="shared" si="52"/>
        <v>6.5417845232779195</v>
      </c>
    </row>
    <row r="494" spans="1:11" ht="13.5" x14ac:dyDescent="0.25">
      <c r="A494" s="3">
        <f>TITRES_STAT!B497</f>
        <v>43024</v>
      </c>
      <c r="B494" s="5">
        <f>TITRES_STAT!D497</f>
        <v>7.08</v>
      </c>
      <c r="C494" s="2">
        <f t="shared" si="53"/>
        <v>0</v>
      </c>
      <c r="D494" s="2">
        <f t="shared" si="54"/>
        <v>6.919999999999999</v>
      </c>
      <c r="E494" s="2">
        <f t="shared" si="56"/>
        <v>6.6370000000000005</v>
      </c>
      <c r="F494" s="2">
        <f t="shared" si="57"/>
        <v>6.3699999999999974</v>
      </c>
      <c r="G494" s="2">
        <f t="shared" si="51"/>
        <v>6.6297999999999995</v>
      </c>
      <c r="H494" s="2">
        <f t="shared" si="55"/>
        <v>7.0970999999999904</v>
      </c>
      <c r="I494" s="2">
        <f t="array" ref="I494">SUMPRODUCT(B478:B497, (ROW(B478:B497)-ROW(B478)+1)) / (20*21/2)</f>
        <v>6.7416190476190474</v>
      </c>
      <c r="J494" s="2">
        <f t="shared" si="58"/>
        <v>6.5442215297299304</v>
      </c>
      <c r="K494" s="2">
        <f t="shared" si="52"/>
        <v>6.5628910125611384</v>
      </c>
    </row>
    <row r="495" spans="1:11" ht="13.5" x14ac:dyDescent="0.25">
      <c r="A495" s="3">
        <f>TITRES_STAT!B498</f>
        <v>43025</v>
      </c>
      <c r="B495" s="5">
        <f>TITRES_STAT!D498</f>
        <v>7.08</v>
      </c>
      <c r="C495" s="2">
        <f t="shared" si="53"/>
        <v>0</v>
      </c>
      <c r="D495" s="2">
        <f t="shared" si="54"/>
        <v>7</v>
      </c>
      <c r="E495" s="2">
        <f t="shared" si="56"/>
        <v>6.713000000000001</v>
      </c>
      <c r="F495" s="2">
        <f t="shared" si="57"/>
        <v>6.4239999999999977</v>
      </c>
      <c r="G495" s="2">
        <f t="shared" si="51"/>
        <v>6.625799999999999</v>
      </c>
      <c r="H495" s="2">
        <f t="shared" si="55"/>
        <v>7.0972499999999901</v>
      </c>
      <c r="I495" s="2">
        <f t="array" ref="I495">SUMPRODUCT(B479:B498, (ROW(B479:B498)-ROW(B479)+1)) / (20*21/2)</f>
        <v>6.8119047619047617</v>
      </c>
      <c r="J495" s="2">
        <f t="shared" si="58"/>
        <v>6.5952480507080322</v>
      </c>
      <c r="K495" s="2">
        <f t="shared" si="52"/>
        <v>6.5831697963822702</v>
      </c>
    </row>
    <row r="496" spans="1:11" ht="13.5" x14ac:dyDescent="0.25">
      <c r="A496" s="3">
        <f>TITRES_STAT!B499</f>
        <v>43026</v>
      </c>
      <c r="B496" s="5">
        <f>TITRES_STAT!D499</f>
        <v>7.08</v>
      </c>
      <c r="C496" s="2">
        <f t="shared" si="53"/>
        <v>0</v>
      </c>
      <c r="D496" s="2">
        <f t="shared" si="54"/>
        <v>7.0399999999999991</v>
      </c>
      <c r="E496" s="2">
        <f t="shared" si="56"/>
        <v>6.7889999999999997</v>
      </c>
      <c r="F496" s="2">
        <f t="shared" si="57"/>
        <v>6.4779999999999989</v>
      </c>
      <c r="G496" s="2">
        <f t="shared" si="51"/>
        <v>6.6217999999999995</v>
      </c>
      <c r="H496" s="2">
        <f t="shared" si="55"/>
        <v>7.0973999999999888</v>
      </c>
      <c r="I496" s="2">
        <f t="array" ref="I496">SUMPRODUCT(B480:B499, (ROW(B480:B499)-ROW(B480)+1)) / (20*21/2)</f>
        <v>6.8759047619047617</v>
      </c>
      <c r="J496" s="2">
        <f t="shared" si="58"/>
        <v>6.6414149030215528</v>
      </c>
      <c r="K496" s="2">
        <f t="shared" si="52"/>
        <v>6.6026533337790436</v>
      </c>
    </row>
    <row r="497" spans="1:11" ht="13.5" x14ac:dyDescent="0.25">
      <c r="A497" s="3">
        <f>TITRES_STAT!B500</f>
        <v>43027</v>
      </c>
      <c r="B497" s="5">
        <f>TITRES_STAT!D500</f>
        <v>7.08</v>
      </c>
      <c r="C497" s="2">
        <f t="shared" si="53"/>
        <v>0</v>
      </c>
      <c r="D497" s="2">
        <f t="shared" si="54"/>
        <v>7.08</v>
      </c>
      <c r="E497" s="2">
        <f t="shared" si="56"/>
        <v>6.8649999999999993</v>
      </c>
      <c r="F497" s="2">
        <f t="shared" si="57"/>
        <v>6.5319999999999991</v>
      </c>
      <c r="G497" s="2">
        <f t="shared" si="51"/>
        <v>6.617799999999999</v>
      </c>
      <c r="H497" s="2">
        <f t="shared" si="55"/>
        <v>7.0975499999999885</v>
      </c>
      <c r="I497" s="2">
        <f t="array" ref="I497">SUMPRODUCT(B481:B500, (ROW(B481:B500)-ROW(B481)+1)) / (20*21/2)</f>
        <v>6.9326666666666661</v>
      </c>
      <c r="J497" s="2">
        <f t="shared" si="58"/>
        <v>6.6831849122575955</v>
      </c>
      <c r="K497" s="2">
        <f t="shared" si="52"/>
        <v>6.6213728108857479</v>
      </c>
    </row>
    <row r="498" spans="1:11" ht="13.5" x14ac:dyDescent="0.25">
      <c r="A498" s="3">
        <f>TITRES_STAT!B501</f>
        <v>43028</v>
      </c>
      <c r="B498" s="5">
        <f>TITRES_STAT!D501</f>
        <v>7.27</v>
      </c>
      <c r="C498" s="2">
        <f t="shared" si="53"/>
        <v>0.1899999999999995</v>
      </c>
      <c r="D498" s="2">
        <f t="shared" si="54"/>
        <v>7.1180000000000003</v>
      </c>
      <c r="E498" s="2">
        <f t="shared" si="56"/>
        <v>6.9599999999999991</v>
      </c>
      <c r="F498" s="2">
        <f t="shared" si="57"/>
        <v>6.597999999999999</v>
      </c>
      <c r="G498" s="2">
        <f t="shared" ref="G498:G561" si="59">AVERAGE(B449:B498)</f>
        <v>6.6175999999999986</v>
      </c>
      <c r="H498" s="2">
        <f t="shared" si="55"/>
        <v>7.0986499999999895</v>
      </c>
      <c r="I498" s="2">
        <f t="array" ref="I498">SUMPRODUCT(B482:B501, (ROW(B482:B501)-ROW(B482)+1)) / (20*21/2)</f>
        <v>6.9853333333333323</v>
      </c>
      <c r="J498" s="2">
        <f t="shared" si="58"/>
        <v>6.7390720634711574</v>
      </c>
      <c r="K498" s="2">
        <f t="shared" si="52"/>
        <v>6.6468091712431701</v>
      </c>
    </row>
    <row r="499" spans="1:11" ht="13.5" x14ac:dyDescent="0.25">
      <c r="A499" s="3">
        <f>TITRES_STAT!B502</f>
        <v>43031</v>
      </c>
      <c r="B499" s="5">
        <f>TITRES_STAT!D502</f>
        <v>7.27</v>
      </c>
      <c r="C499" s="2">
        <f t="shared" si="53"/>
        <v>0</v>
      </c>
      <c r="D499" s="2">
        <f t="shared" si="54"/>
        <v>7.1560000000000006</v>
      </c>
      <c r="E499" s="2">
        <f t="shared" si="56"/>
        <v>7.0379999999999985</v>
      </c>
      <c r="F499" s="2">
        <f t="shared" si="57"/>
        <v>6.6639999999999997</v>
      </c>
      <c r="G499" s="2">
        <f t="shared" si="59"/>
        <v>6.6173999999999982</v>
      </c>
      <c r="H499" s="2">
        <f t="shared" si="55"/>
        <v>7.0997499999999896</v>
      </c>
      <c r="I499" s="2">
        <f t="array" ref="I499">SUMPRODUCT(B483:B502, (ROW(B483:B502)-ROW(B483)+1)) / (20*21/2)</f>
        <v>7.0369999999999999</v>
      </c>
      <c r="J499" s="2">
        <f t="shared" si="58"/>
        <v>6.789636628854856</v>
      </c>
      <c r="K499" s="2">
        <f t="shared" ref="K499:K562" si="60">$K$4*B499+(1-$K$4)*K498</f>
        <v>6.67124802727285</v>
      </c>
    </row>
    <row r="500" spans="1:11" ht="13.5" x14ac:dyDescent="0.25">
      <c r="A500" s="3">
        <f>TITRES_STAT!B503</f>
        <v>43032</v>
      </c>
      <c r="B500" s="5">
        <f>TITRES_STAT!D503</f>
        <v>7.26</v>
      </c>
      <c r="C500" s="2">
        <f t="shared" si="53"/>
        <v>-9.9999999999997868E-3</v>
      </c>
      <c r="D500" s="2">
        <f t="shared" si="54"/>
        <v>7.1920000000000002</v>
      </c>
      <c r="E500" s="2">
        <f t="shared" si="56"/>
        <v>7.0959999999999992</v>
      </c>
      <c r="F500" s="2">
        <f t="shared" si="57"/>
        <v>6.7269999999999985</v>
      </c>
      <c r="G500" s="2">
        <f t="shared" si="59"/>
        <v>6.6169999999999973</v>
      </c>
      <c r="H500" s="2">
        <f t="shared" si="55"/>
        <v>7.1007999999999898</v>
      </c>
      <c r="I500" s="2">
        <f t="array" ref="I500">SUMPRODUCT(B484:B503, (ROW(B484:B503)-ROW(B484)+1)) / (20*21/2)</f>
        <v>7.0998571428571422</v>
      </c>
      <c r="J500" s="2">
        <f t="shared" si="58"/>
        <v>6.8344331403924885</v>
      </c>
      <c r="K500" s="2">
        <f t="shared" si="60"/>
        <v>6.6943363399288174</v>
      </c>
    </row>
    <row r="501" spans="1:11" ht="13.5" x14ac:dyDescent="0.25">
      <c r="A501" s="3">
        <f>TITRES_STAT!B504</f>
        <v>43033</v>
      </c>
      <c r="B501" s="5">
        <f>TITRES_STAT!D504</f>
        <v>7.28</v>
      </c>
      <c r="C501" s="2">
        <f t="shared" si="53"/>
        <v>2.0000000000000462E-2</v>
      </c>
      <c r="D501" s="2">
        <f t="shared" si="54"/>
        <v>7.2319999999999993</v>
      </c>
      <c r="E501" s="2">
        <f t="shared" si="56"/>
        <v>7.1360000000000001</v>
      </c>
      <c r="F501" s="2">
        <f t="shared" si="57"/>
        <v>6.777499999999999</v>
      </c>
      <c r="G501" s="2">
        <f t="shared" si="59"/>
        <v>6.6169999999999973</v>
      </c>
      <c r="H501" s="2">
        <f t="shared" si="55"/>
        <v>7.1019499999999907</v>
      </c>
      <c r="I501" s="2">
        <f t="array" ref="I501">SUMPRODUCT(B485:B504, (ROW(B485:B504)-ROW(B485)+1)) / (20*21/2)</f>
        <v>7.1569047619047614</v>
      </c>
      <c r="J501" s="2">
        <f t="shared" si="58"/>
        <v>6.8768680794027279</v>
      </c>
      <c r="K501" s="2">
        <f t="shared" si="60"/>
        <v>6.71730354228455</v>
      </c>
    </row>
    <row r="502" spans="1:11" ht="13.5" x14ac:dyDescent="0.25">
      <c r="A502" s="3">
        <f>TITRES_STAT!B505</f>
        <v>43034</v>
      </c>
      <c r="B502" s="5">
        <f>TITRES_STAT!D505</f>
        <v>7.32</v>
      </c>
      <c r="C502" s="2">
        <f t="shared" si="53"/>
        <v>4.0000000000000036E-2</v>
      </c>
      <c r="D502" s="2">
        <f t="shared" si="54"/>
        <v>7.2799999999999994</v>
      </c>
      <c r="E502" s="2">
        <f t="shared" si="56"/>
        <v>7.1799999999999979</v>
      </c>
      <c r="F502" s="2">
        <f t="shared" si="57"/>
        <v>6.83</v>
      </c>
      <c r="G502" s="2">
        <f t="shared" si="59"/>
        <v>6.6177999999999972</v>
      </c>
      <c r="H502" s="2">
        <f t="shared" si="55"/>
        <v>7.1032999999999902</v>
      </c>
      <c r="I502" s="2">
        <f t="array" ref="I502">SUMPRODUCT(B486:B505, (ROW(B486:B505)-ROW(B486)+1)) / (20*21/2)</f>
        <v>7.2045714285714277</v>
      </c>
      <c r="J502" s="2">
        <f t="shared" si="58"/>
        <v>6.9190711194596117</v>
      </c>
      <c r="K502" s="2">
        <f t="shared" si="60"/>
        <v>6.7409386974890779</v>
      </c>
    </row>
    <row r="503" spans="1:11" ht="13.5" x14ac:dyDescent="0.25">
      <c r="A503" s="3">
        <f>TITRES_STAT!B506</f>
        <v>43035</v>
      </c>
      <c r="B503" s="5">
        <f>TITRES_STAT!D506</f>
        <v>7.49</v>
      </c>
      <c r="C503" s="2">
        <f t="shared" si="53"/>
        <v>0.16999999999999993</v>
      </c>
      <c r="D503" s="2">
        <f t="shared" si="54"/>
        <v>7.3239999999999998</v>
      </c>
      <c r="E503" s="2">
        <f t="shared" si="56"/>
        <v>7.2209999999999992</v>
      </c>
      <c r="F503" s="2">
        <f t="shared" si="57"/>
        <v>6.8910000000000009</v>
      </c>
      <c r="G503" s="2">
        <f t="shared" si="59"/>
        <v>6.6219999999999972</v>
      </c>
      <c r="H503" s="2">
        <f t="shared" si="55"/>
        <v>7.1054999999999913</v>
      </c>
      <c r="I503" s="2">
        <f t="array" ref="I503">SUMPRODUCT(B487:B506, (ROW(B487:B506)-ROW(B487)+1)) / (20*21/2)</f>
        <v>7.2468571428571424</v>
      </c>
      <c r="J503" s="2">
        <f t="shared" si="58"/>
        <v>6.9734452985586959</v>
      </c>
      <c r="K503" s="2">
        <f t="shared" si="60"/>
        <v>6.7703136505287222</v>
      </c>
    </row>
    <row r="504" spans="1:11" ht="13.5" x14ac:dyDescent="0.25">
      <c r="A504" s="3">
        <f>TITRES_STAT!B507</f>
        <v>43038</v>
      </c>
      <c r="B504" s="5">
        <f>TITRES_STAT!D507</f>
        <v>7.49</v>
      </c>
      <c r="C504" s="2">
        <f t="shared" si="53"/>
        <v>0</v>
      </c>
      <c r="D504" s="2">
        <f t="shared" si="54"/>
        <v>7.3680000000000003</v>
      </c>
      <c r="E504" s="2">
        <f t="shared" si="56"/>
        <v>7.2619999999999987</v>
      </c>
      <c r="F504" s="2">
        <f t="shared" si="57"/>
        <v>6.9495000000000005</v>
      </c>
      <c r="G504" s="2">
        <f t="shared" si="59"/>
        <v>6.6261999999999981</v>
      </c>
      <c r="H504" s="2">
        <f t="shared" si="55"/>
        <v>7.1061499999999906</v>
      </c>
      <c r="I504" s="2">
        <f t="array" ref="I504">SUMPRODUCT(B488:B507, (ROW(B488:B507)-ROW(B488)+1)) / (20*21/2)</f>
        <v>7.2837619047619047</v>
      </c>
      <c r="J504" s="2">
        <f t="shared" si="58"/>
        <v>7.0226409844102484</v>
      </c>
      <c r="K504" s="2">
        <f t="shared" si="60"/>
        <v>6.7985366446256359</v>
      </c>
    </row>
    <row r="505" spans="1:11" ht="13.5" x14ac:dyDescent="0.25">
      <c r="A505" s="3">
        <f>TITRES_STAT!B508</f>
        <v>43039</v>
      </c>
      <c r="B505" s="5">
        <f>TITRES_STAT!D508</f>
        <v>7.45</v>
      </c>
      <c r="C505" s="2">
        <f t="shared" si="53"/>
        <v>-4.0000000000000036E-2</v>
      </c>
      <c r="D505" s="2">
        <f t="shared" si="54"/>
        <v>7.4060000000000015</v>
      </c>
      <c r="E505" s="2">
        <f t="shared" si="56"/>
        <v>7.2990000000000013</v>
      </c>
      <c r="F505" s="2">
        <f t="shared" si="57"/>
        <v>7.0059999999999985</v>
      </c>
      <c r="G505" s="2">
        <f t="shared" si="59"/>
        <v>6.6295999999999982</v>
      </c>
      <c r="H505" s="2">
        <f t="shared" si="55"/>
        <v>7.1060999999999908</v>
      </c>
      <c r="I505" s="2">
        <f t="array" ref="I505">SUMPRODUCT(B489:B508, (ROW(B489:B508)-ROW(B489)+1)) / (20*21/2)</f>
        <v>7.3152857142857135</v>
      </c>
      <c r="J505" s="2">
        <f t="shared" si="58"/>
        <v>7.0633418430378443</v>
      </c>
      <c r="K505" s="2">
        <f t="shared" si="60"/>
        <v>6.8240842271893367</v>
      </c>
    </row>
    <row r="506" spans="1:11" ht="13.5" x14ac:dyDescent="0.25">
      <c r="A506" s="3">
        <f>TITRES_STAT!B509</f>
        <v>43040</v>
      </c>
      <c r="B506" s="5">
        <f>TITRES_STAT!D509</f>
        <v>7.45</v>
      </c>
      <c r="C506" s="2">
        <f t="shared" si="53"/>
        <v>0</v>
      </c>
      <c r="D506" s="2">
        <f t="shared" si="54"/>
        <v>7.44</v>
      </c>
      <c r="E506" s="2">
        <f t="shared" si="56"/>
        <v>7.3360000000000003</v>
      </c>
      <c r="F506" s="2">
        <f t="shared" si="57"/>
        <v>7.0624999999999982</v>
      </c>
      <c r="G506" s="2">
        <f t="shared" si="59"/>
        <v>6.6329999999999982</v>
      </c>
      <c r="H506" s="2">
        <f t="shared" si="55"/>
        <v>7.1048999999999918</v>
      </c>
      <c r="I506" s="2">
        <f t="array" ref="I506">SUMPRODUCT(B490:B509, (ROW(B490:B509)-ROW(B490)+1)) / (20*21/2)</f>
        <v>7.3414285714285716</v>
      </c>
      <c r="J506" s="2">
        <f t="shared" si="58"/>
        <v>7.1001664294151929</v>
      </c>
      <c r="K506" s="2">
        <f t="shared" si="60"/>
        <v>6.8486299437701472</v>
      </c>
    </row>
    <row r="507" spans="1:11" ht="13.5" x14ac:dyDescent="0.25">
      <c r="A507" s="3">
        <f>TITRES_STAT!B510</f>
        <v>43041</v>
      </c>
      <c r="B507" s="5">
        <f>TITRES_STAT!D510</f>
        <v>7.45</v>
      </c>
      <c r="C507" s="2">
        <f t="shared" si="53"/>
        <v>0</v>
      </c>
      <c r="D507" s="2">
        <f t="shared" si="54"/>
        <v>7.4659999999999993</v>
      </c>
      <c r="E507" s="2">
        <f t="shared" si="56"/>
        <v>7.3730000000000002</v>
      </c>
      <c r="F507" s="2">
        <f t="shared" si="57"/>
        <v>7.118999999999998</v>
      </c>
      <c r="G507" s="2">
        <f t="shared" si="59"/>
        <v>6.6363999999999983</v>
      </c>
      <c r="H507" s="2">
        <f t="shared" si="55"/>
        <v>7.1026999999999916</v>
      </c>
      <c r="I507" s="2">
        <f t="array" ref="I507">SUMPRODUCT(B491:B510, (ROW(B491:B510)-ROW(B491)+1)) / (20*21/2)</f>
        <v>7.3629999999999987</v>
      </c>
      <c r="J507" s="2">
        <f t="shared" si="58"/>
        <v>7.1334839123280318</v>
      </c>
      <c r="K507" s="2">
        <f t="shared" si="60"/>
        <v>6.8722130832301414</v>
      </c>
    </row>
    <row r="508" spans="1:11" ht="13.5" x14ac:dyDescent="0.25">
      <c r="A508" s="3">
        <f>TITRES_STAT!B511</f>
        <v>43042</v>
      </c>
      <c r="B508" s="5">
        <f>TITRES_STAT!D511</f>
        <v>7.45</v>
      </c>
      <c r="C508" s="2">
        <f t="shared" si="53"/>
        <v>0</v>
      </c>
      <c r="D508" s="2">
        <f t="shared" si="54"/>
        <v>7.4580000000000002</v>
      </c>
      <c r="E508" s="2">
        <f t="shared" si="56"/>
        <v>7.3910000000000009</v>
      </c>
      <c r="F508" s="2">
        <f t="shared" si="57"/>
        <v>7.1754999999999978</v>
      </c>
      <c r="G508" s="2">
        <f t="shared" si="59"/>
        <v>6.6397999999999993</v>
      </c>
      <c r="H508" s="2">
        <f t="shared" si="55"/>
        <v>7.1004499999999915</v>
      </c>
      <c r="I508" s="2">
        <f t="array" ref="I508">SUMPRODUCT(B492:B511, (ROW(B492:B511)-ROW(B492)+1)) / (20*21/2)</f>
        <v>7.3809047619047616</v>
      </c>
      <c r="J508" s="2">
        <f t="shared" si="58"/>
        <v>7.1636283016301245</v>
      </c>
      <c r="K508" s="2">
        <f t="shared" si="60"/>
        <v>6.8948713936917043</v>
      </c>
    </row>
    <row r="509" spans="1:11" ht="13.5" x14ac:dyDescent="0.25">
      <c r="A509" s="3">
        <f>TITRES_STAT!B512</f>
        <v>43045</v>
      </c>
      <c r="B509" s="5">
        <f>TITRES_STAT!D512</f>
        <v>7.45</v>
      </c>
      <c r="C509" s="2">
        <f t="shared" si="53"/>
        <v>0</v>
      </c>
      <c r="D509" s="2">
        <f t="shared" si="54"/>
        <v>7.45</v>
      </c>
      <c r="E509" s="2">
        <f t="shared" si="56"/>
        <v>7.4090000000000016</v>
      </c>
      <c r="F509" s="2">
        <f t="shared" si="57"/>
        <v>7.2234999999999969</v>
      </c>
      <c r="G509" s="2">
        <f t="shared" si="59"/>
        <v>6.6474000000000002</v>
      </c>
      <c r="H509" s="2">
        <f t="shared" si="55"/>
        <v>7.0969499999999925</v>
      </c>
      <c r="I509" s="2">
        <f t="array" ref="I509">SUMPRODUCT(B493:B512, (ROW(B493:B512)-ROW(B493)+1)) / (20*21/2)</f>
        <v>7.3960952380952376</v>
      </c>
      <c r="J509" s="2">
        <f t="shared" si="58"/>
        <v>7.1909017967129696</v>
      </c>
      <c r="K509" s="2">
        <f t="shared" si="60"/>
        <v>6.9166411429586967</v>
      </c>
    </row>
    <row r="510" spans="1:11" ht="13.5" x14ac:dyDescent="0.25">
      <c r="A510" s="3">
        <f>TITRES_STAT!B513</f>
        <v>43046</v>
      </c>
      <c r="B510" s="5">
        <f>TITRES_STAT!D513</f>
        <v>7.45</v>
      </c>
      <c r="C510" s="2">
        <f t="shared" si="53"/>
        <v>0</v>
      </c>
      <c r="D510" s="2">
        <f t="shared" si="54"/>
        <v>7.45</v>
      </c>
      <c r="E510" s="2">
        <f t="shared" si="56"/>
        <v>7.4280000000000017</v>
      </c>
      <c r="F510" s="2">
        <f t="shared" si="57"/>
        <v>7.2619999999999987</v>
      </c>
      <c r="G510" s="2">
        <f t="shared" si="59"/>
        <v>6.6589999999999998</v>
      </c>
      <c r="H510" s="2">
        <f t="shared" si="55"/>
        <v>7.0922499999999919</v>
      </c>
      <c r="I510" s="2">
        <f t="array" ref="I510">SUMPRODUCT(B494:B513, (ROW(B494:B513)-ROW(B494)+1)) / (20*21/2)</f>
        <v>7.4085714285714284</v>
      </c>
      <c r="J510" s="2">
        <f t="shared" si="58"/>
        <v>7.2155778160736395</v>
      </c>
      <c r="K510" s="2">
        <f t="shared" si="60"/>
        <v>6.9375571765681592</v>
      </c>
    </row>
    <row r="511" spans="1:11" ht="13.5" x14ac:dyDescent="0.25">
      <c r="A511" s="3">
        <f>TITRES_STAT!B514</f>
        <v>43047</v>
      </c>
      <c r="B511" s="5">
        <f>TITRES_STAT!D514</f>
        <v>7.45</v>
      </c>
      <c r="C511" s="2">
        <f t="shared" si="53"/>
        <v>0</v>
      </c>
      <c r="D511" s="2">
        <f t="shared" si="54"/>
        <v>7.45</v>
      </c>
      <c r="E511" s="2">
        <f t="shared" si="56"/>
        <v>7.4450000000000021</v>
      </c>
      <c r="F511" s="2">
        <f t="shared" si="57"/>
        <v>7.2904999999999989</v>
      </c>
      <c r="G511" s="2">
        <f t="shared" si="59"/>
        <v>6.6705999999999994</v>
      </c>
      <c r="H511" s="2">
        <f t="shared" si="55"/>
        <v>7.0862999999999916</v>
      </c>
      <c r="I511" s="2">
        <f t="array" ref="I511">SUMPRODUCT(B495:B514, (ROW(B495:B514)-ROW(B495)+1)) / (20*21/2)</f>
        <v>7.4192857142857145</v>
      </c>
      <c r="J511" s="2">
        <f t="shared" si="58"/>
        <v>7.2379037383523404</v>
      </c>
      <c r="K511" s="2">
        <f t="shared" si="60"/>
        <v>6.9576529735654864</v>
      </c>
    </row>
    <row r="512" spans="1:11" ht="13.5" x14ac:dyDescent="0.25">
      <c r="A512" s="3">
        <f>TITRES_STAT!B515</f>
        <v>43048</v>
      </c>
      <c r="B512" s="5">
        <f>TITRES_STAT!D515</f>
        <v>7.45</v>
      </c>
      <c r="C512" s="2">
        <f t="shared" si="53"/>
        <v>0</v>
      </c>
      <c r="D512" s="2">
        <f t="shared" si="54"/>
        <v>7.45</v>
      </c>
      <c r="E512" s="2">
        <f t="shared" si="56"/>
        <v>7.4580000000000011</v>
      </c>
      <c r="F512" s="2">
        <f t="shared" si="57"/>
        <v>7.3189999999999982</v>
      </c>
      <c r="G512" s="2">
        <f t="shared" si="59"/>
        <v>6.682199999999999</v>
      </c>
      <c r="H512" s="2">
        <f t="shared" si="55"/>
        <v>7.0790999999999933</v>
      </c>
      <c r="I512" s="2">
        <f t="array" ref="I512">SUMPRODUCT(B496:B515, (ROW(B496:B515)-ROW(B496)+1)) / (20*21/2)</f>
        <v>7.4282380952380942</v>
      </c>
      <c r="J512" s="2">
        <f t="shared" si="58"/>
        <v>7.2581033823187839</v>
      </c>
      <c r="K512" s="2">
        <f t="shared" si="60"/>
        <v>6.9769607000923299</v>
      </c>
    </row>
    <row r="513" spans="1:11" ht="13.5" x14ac:dyDescent="0.25">
      <c r="A513" s="3">
        <f>TITRES_STAT!B516</f>
        <v>43049</v>
      </c>
      <c r="B513" s="5">
        <f>TITRES_STAT!D516</f>
        <v>7.45</v>
      </c>
      <c r="C513" s="2">
        <f t="shared" si="53"/>
        <v>0</v>
      </c>
      <c r="D513" s="2">
        <f t="shared" si="54"/>
        <v>7.45</v>
      </c>
      <c r="E513" s="2">
        <f t="shared" si="56"/>
        <v>7.4540000000000006</v>
      </c>
      <c r="F513" s="2">
        <f t="shared" si="57"/>
        <v>7.3374999999999986</v>
      </c>
      <c r="G513" s="2">
        <f t="shared" si="59"/>
        <v>6.6937999999999986</v>
      </c>
      <c r="H513" s="2">
        <f t="shared" si="55"/>
        <v>7.0719999999999938</v>
      </c>
      <c r="I513" s="2">
        <f t="array" ref="I513">SUMPRODUCT(B497:B516, (ROW(B497:B516)-ROW(B497)+1)) / (20*21/2)</f>
        <v>7.4354285714285719</v>
      </c>
      <c r="J513" s="2">
        <f t="shared" si="58"/>
        <v>7.2763792506693763</v>
      </c>
      <c r="K513" s="2">
        <f t="shared" si="60"/>
        <v>6.9955112608730232</v>
      </c>
    </row>
    <row r="514" spans="1:11" ht="13.5" x14ac:dyDescent="0.25">
      <c r="A514" s="3">
        <f>TITRES_STAT!B517</f>
        <v>43052</v>
      </c>
      <c r="B514" s="5">
        <f>TITRES_STAT!D517</f>
        <v>7.45</v>
      </c>
      <c r="C514" s="2">
        <f t="shared" si="53"/>
        <v>0</v>
      </c>
      <c r="D514" s="2">
        <f t="shared" si="54"/>
        <v>7.45</v>
      </c>
      <c r="E514" s="2">
        <f t="shared" si="56"/>
        <v>7.4500000000000011</v>
      </c>
      <c r="F514" s="2">
        <f t="shared" si="57"/>
        <v>7.355999999999999</v>
      </c>
      <c r="G514" s="2">
        <f t="shared" si="59"/>
        <v>6.7053999999999983</v>
      </c>
      <c r="H514" s="2">
        <f t="shared" si="55"/>
        <v>7.0648999999999935</v>
      </c>
      <c r="I514" s="2">
        <f t="array" ref="I514">SUMPRODUCT(B498:B517, (ROW(B498:B517)-ROW(B498)+1)) / (20*21/2)</f>
        <v>7.4408571428571424</v>
      </c>
      <c r="J514" s="2">
        <f t="shared" si="58"/>
        <v>7.2929145601294358</v>
      </c>
      <c r="K514" s="2">
        <f t="shared" si="60"/>
        <v>7.0133343486819246</v>
      </c>
    </row>
    <row r="515" spans="1:11" ht="13.5" x14ac:dyDescent="0.25">
      <c r="A515" s="3">
        <f>TITRES_STAT!B518</f>
        <v>43053</v>
      </c>
      <c r="B515" s="5">
        <f>TITRES_STAT!D518</f>
        <v>7.45</v>
      </c>
      <c r="C515" s="2">
        <f t="shared" si="53"/>
        <v>0</v>
      </c>
      <c r="D515" s="2">
        <f t="shared" si="54"/>
        <v>7.45</v>
      </c>
      <c r="E515" s="2">
        <f t="shared" si="56"/>
        <v>7.4500000000000011</v>
      </c>
      <c r="F515" s="2">
        <f t="shared" si="57"/>
        <v>7.3745000000000003</v>
      </c>
      <c r="G515" s="2">
        <f t="shared" si="59"/>
        <v>6.7229999999999999</v>
      </c>
      <c r="H515" s="2">
        <f t="shared" si="55"/>
        <v>7.0577999999999941</v>
      </c>
      <c r="I515" s="2">
        <f t="array" ref="I515">SUMPRODUCT(B499:B518, (ROW(B499:B518)-ROW(B499)+1)) / (20*21/2)</f>
        <v>7.4445238095238091</v>
      </c>
      <c r="J515" s="2">
        <f t="shared" si="58"/>
        <v>7.3078750782123469</v>
      </c>
      <c r="K515" s="2">
        <f t="shared" si="60"/>
        <v>7.0304584918708688</v>
      </c>
    </row>
    <row r="516" spans="1:11" ht="13.5" x14ac:dyDescent="0.25">
      <c r="A516" s="3">
        <f>TITRES_STAT!B519</f>
        <v>43054</v>
      </c>
      <c r="B516" s="5">
        <f>TITRES_STAT!D519</f>
        <v>7.45</v>
      </c>
      <c r="C516" s="2">
        <f t="shared" ref="C516:C579" si="61">B516-B515</f>
        <v>0</v>
      </c>
      <c r="D516" s="2">
        <f t="shared" si="54"/>
        <v>7.45</v>
      </c>
      <c r="E516" s="2">
        <f t="shared" si="56"/>
        <v>7.4500000000000011</v>
      </c>
      <c r="F516" s="2">
        <f t="shared" si="57"/>
        <v>7.3929999999999989</v>
      </c>
      <c r="G516" s="2">
        <f t="shared" si="59"/>
        <v>6.7463999999999986</v>
      </c>
      <c r="H516" s="2">
        <f t="shared" si="55"/>
        <v>7.050549999999995</v>
      </c>
      <c r="I516" s="2">
        <f t="array" ref="I516">SUMPRODUCT(B500:B519, (ROW(B500:B519)-ROW(B500)+1)) / (20*21/2)</f>
        <v>7.4330476190476196</v>
      </c>
      <c r="J516" s="2">
        <f t="shared" si="58"/>
        <v>7.3214107850492667</v>
      </c>
      <c r="K516" s="2">
        <f t="shared" si="60"/>
        <v>7.046911100032796</v>
      </c>
    </row>
    <row r="517" spans="1:11" ht="13.5" x14ac:dyDescent="0.25">
      <c r="A517" s="3">
        <f>TITRES_STAT!B520</f>
        <v>43055</v>
      </c>
      <c r="B517" s="5">
        <f>TITRES_STAT!D520</f>
        <v>7.45</v>
      </c>
      <c r="C517" s="2">
        <f t="shared" si="61"/>
        <v>0</v>
      </c>
      <c r="D517" s="2">
        <f t="shared" si="54"/>
        <v>7.45</v>
      </c>
      <c r="E517" s="2">
        <f t="shared" si="56"/>
        <v>7.4500000000000011</v>
      </c>
      <c r="F517" s="2">
        <f t="shared" si="57"/>
        <v>7.4114999999999993</v>
      </c>
      <c r="G517" s="2">
        <f t="shared" si="59"/>
        <v>6.7729999999999988</v>
      </c>
      <c r="H517" s="2">
        <f t="shared" si="55"/>
        <v>7.0432999999999968</v>
      </c>
      <c r="I517" s="2">
        <f t="array" ref="I517">SUMPRODUCT(B501:B520, (ROW(B501:B520)-ROW(B501)+1)) / (20*21/2)</f>
        <v>7.4214285714285717</v>
      </c>
      <c r="J517" s="2">
        <f t="shared" si="58"/>
        <v>7.3336573769493363</v>
      </c>
      <c r="K517" s="2">
        <f t="shared" si="60"/>
        <v>7.0627185078746475</v>
      </c>
    </row>
    <row r="518" spans="1:11" ht="13.5" x14ac:dyDescent="0.25">
      <c r="A518" s="3">
        <f>TITRES_STAT!B521</f>
        <v>43056</v>
      </c>
      <c r="B518" s="5">
        <f>TITRES_STAT!D521</f>
        <v>7.45</v>
      </c>
      <c r="C518" s="2">
        <f t="shared" si="61"/>
        <v>0</v>
      </c>
      <c r="D518" s="2">
        <f t="shared" ref="D518:D581" si="62">AVERAGE(B514:B518)</f>
        <v>7.45</v>
      </c>
      <c r="E518" s="2">
        <f t="shared" si="56"/>
        <v>7.4500000000000011</v>
      </c>
      <c r="F518" s="2">
        <f t="shared" si="57"/>
        <v>7.4204999999999997</v>
      </c>
      <c r="G518" s="2">
        <f t="shared" si="59"/>
        <v>6.7995999999999981</v>
      </c>
      <c r="H518" s="2">
        <f t="shared" si="55"/>
        <v>7.0360499999999977</v>
      </c>
      <c r="I518" s="2">
        <f t="array" ref="I518">SUMPRODUCT(B502:B521, (ROW(B502:B521)-ROW(B502)+1)) / (20*21/2)</f>
        <v>7.4096190476190484</v>
      </c>
      <c r="J518" s="2">
        <f t="shared" si="58"/>
        <v>7.3447376267636857</v>
      </c>
      <c r="K518" s="2">
        <f t="shared" si="60"/>
        <v>7.0779060173697594</v>
      </c>
    </row>
    <row r="519" spans="1:11" ht="13.5" x14ac:dyDescent="0.25">
      <c r="A519" s="3">
        <f>TITRES_STAT!B522</f>
        <v>43059</v>
      </c>
      <c r="B519" s="5">
        <f>TITRES_STAT!D522</f>
        <v>7.3</v>
      </c>
      <c r="C519" s="2">
        <f t="shared" si="61"/>
        <v>-0.15000000000000036</v>
      </c>
      <c r="D519" s="2">
        <f t="shared" si="62"/>
        <v>7.42</v>
      </c>
      <c r="E519" s="2">
        <f t="shared" si="56"/>
        <v>7.4350000000000005</v>
      </c>
      <c r="F519" s="2">
        <f t="shared" si="57"/>
        <v>7.4220000000000015</v>
      </c>
      <c r="G519" s="2">
        <f t="shared" si="59"/>
        <v>6.8267999999999986</v>
      </c>
      <c r="H519" s="2">
        <f t="shared" si="55"/>
        <v>7.0290499999999989</v>
      </c>
      <c r="I519" s="2">
        <f t="array" ref="I519">SUMPRODUCT(B503:B522, (ROW(B503:B522)-ROW(B503)+1)) / (20*21/2)</f>
        <v>7.3977142857142866</v>
      </c>
      <c r="J519" s="2">
        <f t="shared" si="58"/>
        <v>7.3404769004052399</v>
      </c>
      <c r="K519" s="2">
        <f t="shared" si="60"/>
        <v>7.0866155853160437</v>
      </c>
    </row>
    <row r="520" spans="1:11" ht="13.5" x14ac:dyDescent="0.25">
      <c r="A520" s="3">
        <f>TITRES_STAT!B523</f>
        <v>43060</v>
      </c>
      <c r="B520" s="5">
        <f>TITRES_STAT!D523</f>
        <v>7.3</v>
      </c>
      <c r="C520" s="2">
        <f t="shared" si="61"/>
        <v>0</v>
      </c>
      <c r="D520" s="2">
        <f t="shared" si="62"/>
        <v>7.3900000000000006</v>
      </c>
      <c r="E520" s="2">
        <f t="shared" si="56"/>
        <v>7.42</v>
      </c>
      <c r="F520" s="2">
        <f t="shared" si="57"/>
        <v>7.4240000000000022</v>
      </c>
      <c r="G520" s="2">
        <f t="shared" si="59"/>
        <v>6.8539999999999983</v>
      </c>
      <c r="H520" s="2">
        <f t="shared" si="55"/>
        <v>7.0223999999999993</v>
      </c>
      <c r="I520" s="2">
        <f t="array" ref="I520">SUMPRODUCT(B504:B523, (ROW(B504:B523)-ROW(B504)+1)) / (20*21/2)</f>
        <v>7.3859047619047615</v>
      </c>
      <c r="J520" s="2">
        <f t="shared" si="58"/>
        <v>7.3366219575095029</v>
      </c>
      <c r="K520" s="2">
        <f t="shared" si="60"/>
        <v>7.0949836015781598</v>
      </c>
    </row>
    <row r="521" spans="1:11" ht="13.5" x14ac:dyDescent="0.25">
      <c r="A521" s="3">
        <f>TITRES_STAT!B524</f>
        <v>43061</v>
      </c>
      <c r="B521" s="5">
        <f>TITRES_STAT!D524</f>
        <v>7.3</v>
      </c>
      <c r="C521" s="2">
        <f t="shared" si="61"/>
        <v>0</v>
      </c>
      <c r="D521" s="2">
        <f t="shared" si="62"/>
        <v>7.3599999999999994</v>
      </c>
      <c r="E521" s="2">
        <f t="shared" si="56"/>
        <v>7.4049999999999994</v>
      </c>
      <c r="F521" s="2">
        <f t="shared" si="57"/>
        <v>7.4250000000000025</v>
      </c>
      <c r="G521" s="2">
        <f t="shared" si="59"/>
        <v>6.8811999999999989</v>
      </c>
      <c r="H521" s="2">
        <f t="shared" si="55"/>
        <v>7.0157499999999997</v>
      </c>
      <c r="I521" s="2">
        <f t="array" ref="I521">SUMPRODUCT(B505:B524, (ROW(B505:B524)-ROW(B505)+1)) / (20*21/2)</f>
        <v>7.375</v>
      </c>
      <c r="J521" s="2">
        <f t="shared" si="58"/>
        <v>7.3331341520324074</v>
      </c>
      <c r="K521" s="2">
        <f t="shared" si="60"/>
        <v>7.1030234603398004</v>
      </c>
    </row>
    <row r="522" spans="1:11" ht="13.5" x14ac:dyDescent="0.25">
      <c r="A522" s="3">
        <f>TITRES_STAT!B525</f>
        <v>43062</v>
      </c>
      <c r="B522" s="5">
        <f>TITRES_STAT!D525</f>
        <v>7.3</v>
      </c>
      <c r="C522" s="2">
        <f t="shared" si="61"/>
        <v>0</v>
      </c>
      <c r="D522" s="2">
        <f t="shared" si="62"/>
        <v>7.33</v>
      </c>
      <c r="E522" s="2">
        <f t="shared" si="56"/>
        <v>7.3899999999999988</v>
      </c>
      <c r="F522" s="2">
        <f t="shared" si="57"/>
        <v>7.4240000000000022</v>
      </c>
      <c r="G522" s="2">
        <f t="shared" si="59"/>
        <v>6.9083999999999994</v>
      </c>
      <c r="H522" s="2">
        <f t="shared" ref="H522:H585" si="63">AVERAGE(B323:B522)</f>
        <v>7.0089999999999995</v>
      </c>
      <c r="I522" s="2">
        <f t="array" ref="I522">SUMPRODUCT(B506:B525, (ROW(B506:B525)-ROW(B506)+1)) / (20*21/2)</f>
        <v>7.3650000000000002</v>
      </c>
      <c r="J522" s="2">
        <f t="shared" si="58"/>
        <v>7.329978518505512</v>
      </c>
      <c r="K522" s="2">
        <f t="shared" si="60"/>
        <v>7.1107480305225534</v>
      </c>
    </row>
    <row r="523" spans="1:11" ht="13.5" x14ac:dyDescent="0.25">
      <c r="A523" s="3">
        <f>TITRES_STAT!B526</f>
        <v>43063</v>
      </c>
      <c r="B523" s="5">
        <f>TITRES_STAT!D526</f>
        <v>7.3</v>
      </c>
      <c r="C523" s="2">
        <f t="shared" si="61"/>
        <v>0</v>
      </c>
      <c r="D523" s="2">
        <f t="shared" si="62"/>
        <v>7.3</v>
      </c>
      <c r="E523" s="2">
        <f t="shared" si="56"/>
        <v>7.3749999999999982</v>
      </c>
      <c r="F523" s="2">
        <f t="shared" si="57"/>
        <v>7.4145000000000021</v>
      </c>
      <c r="G523" s="2">
        <f t="shared" si="59"/>
        <v>6.9355999999999982</v>
      </c>
      <c r="H523" s="2">
        <f t="shared" si="63"/>
        <v>7.0009999999999994</v>
      </c>
      <c r="I523" s="2">
        <f t="array" ref="I523">SUMPRODUCT(B507:B526, (ROW(B507:B526)-ROW(B507)+1)) / (20*21/2)</f>
        <v>7.3557142857142859</v>
      </c>
      <c r="J523" s="2">
        <f t="shared" si="58"/>
        <v>7.3271234215049876</v>
      </c>
      <c r="K523" s="2">
        <f t="shared" si="60"/>
        <v>7.1181696763844142</v>
      </c>
    </row>
    <row r="524" spans="1:11" ht="13.5" x14ac:dyDescent="0.25">
      <c r="A524" s="3">
        <f>TITRES_STAT!B527</f>
        <v>43066</v>
      </c>
      <c r="B524" s="5">
        <f>TITRES_STAT!D527</f>
        <v>7.3</v>
      </c>
      <c r="C524" s="2">
        <f t="shared" si="61"/>
        <v>0</v>
      </c>
      <c r="D524" s="2">
        <f t="shared" si="62"/>
        <v>7.3</v>
      </c>
      <c r="E524" s="2">
        <f t="shared" ref="E524:E587" si="64">AVERAGE(B515:B524)</f>
        <v>7.3599999999999994</v>
      </c>
      <c r="F524" s="2">
        <f t="shared" si="57"/>
        <v>7.4050000000000029</v>
      </c>
      <c r="G524" s="2">
        <f t="shared" si="59"/>
        <v>6.9623999999999988</v>
      </c>
      <c r="H524" s="2">
        <f t="shared" si="63"/>
        <v>6.9929999999999986</v>
      </c>
      <c r="I524" s="2">
        <f t="array" ref="I524">SUMPRODUCT(B508:B527, (ROW(B508:B527)-ROW(B508)+1)) / (20*21/2)</f>
        <v>7.3242857142857147</v>
      </c>
      <c r="J524" s="2">
        <f t="shared" si="58"/>
        <v>7.3245402385045129</v>
      </c>
      <c r="K524" s="2">
        <f t="shared" si="60"/>
        <v>7.1253002773105161</v>
      </c>
    </row>
    <row r="525" spans="1:11" ht="13.5" x14ac:dyDescent="0.25">
      <c r="A525" s="3">
        <f>TITRES_STAT!B528</f>
        <v>43067</v>
      </c>
      <c r="B525" s="5">
        <f>TITRES_STAT!D528</f>
        <v>7.3</v>
      </c>
      <c r="C525" s="2">
        <f t="shared" si="61"/>
        <v>0</v>
      </c>
      <c r="D525" s="2">
        <f t="shared" si="62"/>
        <v>7.3</v>
      </c>
      <c r="E525" s="2">
        <f t="shared" si="64"/>
        <v>7.3449999999999989</v>
      </c>
      <c r="F525" s="2">
        <f t="shared" si="57"/>
        <v>7.3975000000000026</v>
      </c>
      <c r="G525" s="2">
        <f t="shared" si="59"/>
        <v>6.9883999999999995</v>
      </c>
      <c r="H525" s="2">
        <f t="shared" si="63"/>
        <v>6.9849999999999985</v>
      </c>
      <c r="I525" s="2">
        <f t="array" ref="I525">SUMPRODUCT(B509:B528, (ROW(B509:B528)-ROW(B509)+1)) / (20*21/2)</f>
        <v>7.2804285714285717</v>
      </c>
      <c r="J525" s="2">
        <f t="shared" si="58"/>
        <v>7.3222030729326546</v>
      </c>
      <c r="K525" s="2">
        <f t="shared" si="60"/>
        <v>7.1321512468277506</v>
      </c>
    </row>
    <row r="526" spans="1:11" ht="13.5" x14ac:dyDescent="0.25">
      <c r="A526" s="3">
        <f>TITRES_STAT!B529</f>
        <v>43068</v>
      </c>
      <c r="B526" s="5">
        <f>TITRES_STAT!D529</f>
        <v>7.3</v>
      </c>
      <c r="C526" s="2">
        <f t="shared" si="61"/>
        <v>0</v>
      </c>
      <c r="D526" s="2">
        <f t="shared" si="62"/>
        <v>7.3</v>
      </c>
      <c r="E526" s="2">
        <f t="shared" si="64"/>
        <v>7.3299999999999983</v>
      </c>
      <c r="F526" s="2">
        <f t="shared" si="57"/>
        <v>7.3900000000000023</v>
      </c>
      <c r="G526" s="2">
        <f t="shared" si="59"/>
        <v>7.0143999999999993</v>
      </c>
      <c r="H526" s="2">
        <f t="shared" si="63"/>
        <v>6.9769999999999985</v>
      </c>
      <c r="I526" s="2">
        <f t="array" ref="I526">SUMPRODUCT(B510:B529, (ROW(B510:B529)-ROW(B510)+1)) / (20*21/2)</f>
        <v>7.2077142857142844</v>
      </c>
      <c r="J526" s="2">
        <f t="shared" si="58"/>
        <v>7.3200884945581164</v>
      </c>
      <c r="K526" s="2">
        <f t="shared" si="60"/>
        <v>7.1387335508737211</v>
      </c>
    </row>
    <row r="527" spans="1:11" ht="13.5" x14ac:dyDescent="0.25">
      <c r="A527" s="3">
        <f>TITRES_STAT!B530</f>
        <v>43069</v>
      </c>
      <c r="B527" s="5">
        <f>TITRES_STAT!D530</f>
        <v>7.06</v>
      </c>
      <c r="C527" s="2">
        <f t="shared" si="61"/>
        <v>-0.24000000000000021</v>
      </c>
      <c r="D527" s="2">
        <f t="shared" si="62"/>
        <v>7.2519999999999998</v>
      </c>
      <c r="E527" s="2">
        <f t="shared" si="64"/>
        <v>7.2909999999999995</v>
      </c>
      <c r="F527" s="2">
        <f t="shared" si="57"/>
        <v>7.3705000000000016</v>
      </c>
      <c r="G527" s="2">
        <f t="shared" si="59"/>
        <v>7.0355999999999996</v>
      </c>
      <c r="H527" s="2">
        <f t="shared" si="63"/>
        <v>6.9678499999999985</v>
      </c>
      <c r="I527" s="2">
        <f t="array" ref="I527">SUMPRODUCT(B511:B530, (ROW(B511:B530)-ROW(B511)+1)) / (20*21/2)</f>
        <v>7.1305714285714279</v>
      </c>
      <c r="J527" s="2">
        <f t="shared" si="58"/>
        <v>7.295318161743058</v>
      </c>
      <c r="K527" s="2">
        <f t="shared" si="60"/>
        <v>7.1356459606433784</v>
      </c>
    </row>
    <row r="528" spans="1:11" ht="13.5" x14ac:dyDescent="0.25">
      <c r="A528" s="3">
        <f>TITRES_STAT!B531</f>
        <v>43073</v>
      </c>
      <c r="B528" s="5">
        <f>TITRES_STAT!D531</f>
        <v>6.91</v>
      </c>
      <c r="C528" s="2">
        <f t="shared" si="61"/>
        <v>-0.14999999999999947</v>
      </c>
      <c r="D528" s="2">
        <f t="shared" si="62"/>
        <v>7.1739999999999995</v>
      </c>
      <c r="E528" s="2">
        <f t="shared" si="64"/>
        <v>7.2369999999999992</v>
      </c>
      <c r="F528" s="2">
        <f t="shared" si="57"/>
        <v>7.3435000000000006</v>
      </c>
      <c r="G528" s="2">
        <f t="shared" si="59"/>
        <v>7.0547999999999993</v>
      </c>
      <c r="H528" s="2">
        <f t="shared" si="63"/>
        <v>6.9592499999999982</v>
      </c>
      <c r="I528" s="2">
        <f t="array" ref="I528">SUMPRODUCT(B512:B531, (ROW(B512:B531)-ROW(B512)+1)) / (20*21/2)</f>
        <v>7.0303809523809528</v>
      </c>
      <c r="J528" s="2">
        <f t="shared" si="58"/>
        <v>7.258621193958005</v>
      </c>
      <c r="K528" s="2">
        <f t="shared" si="60"/>
        <v>7.1267970994416778</v>
      </c>
    </row>
    <row r="529" spans="1:11" ht="13.5" x14ac:dyDescent="0.25">
      <c r="A529" s="3">
        <f>TITRES_STAT!B532</f>
        <v>43074</v>
      </c>
      <c r="B529" s="5">
        <f>TITRES_STAT!D532</f>
        <v>6.58</v>
      </c>
      <c r="C529" s="2">
        <f t="shared" si="61"/>
        <v>-0.33000000000000007</v>
      </c>
      <c r="D529" s="2">
        <f t="shared" si="62"/>
        <v>7.0299999999999994</v>
      </c>
      <c r="E529" s="2">
        <f t="shared" si="64"/>
        <v>7.1649999999999991</v>
      </c>
      <c r="F529" s="2">
        <f t="shared" si="57"/>
        <v>7.3</v>
      </c>
      <c r="G529" s="2">
        <f t="shared" si="59"/>
        <v>7.0673999999999992</v>
      </c>
      <c r="H529" s="2">
        <f t="shared" si="63"/>
        <v>6.9501999999999988</v>
      </c>
      <c r="I529" s="2">
        <f t="array" ref="I529">SUMPRODUCT(B513:B532, (ROW(B513:B532)-ROW(B513)+1)) / (20*21/2)</f>
        <v>6.9113809523809504</v>
      </c>
      <c r="J529" s="2">
        <f t="shared" si="58"/>
        <v>7.1939906040572428</v>
      </c>
      <c r="K529" s="2">
        <f t="shared" si="60"/>
        <v>7.1053540759341614</v>
      </c>
    </row>
    <row r="530" spans="1:11" ht="13.5" x14ac:dyDescent="0.25">
      <c r="A530" s="3">
        <f>TITRES_STAT!B533</f>
        <v>43075</v>
      </c>
      <c r="B530" s="5">
        <f>TITRES_STAT!D533</f>
        <v>6.49</v>
      </c>
      <c r="C530" s="2">
        <f t="shared" si="61"/>
        <v>-8.9999999999999858E-2</v>
      </c>
      <c r="D530" s="2">
        <f t="shared" si="62"/>
        <v>6.8680000000000003</v>
      </c>
      <c r="E530" s="2">
        <f t="shared" si="64"/>
        <v>7.0839999999999987</v>
      </c>
      <c r="F530" s="2">
        <f t="shared" si="57"/>
        <v>7.2520000000000007</v>
      </c>
      <c r="G530" s="2">
        <f t="shared" si="59"/>
        <v>7.0771999999999995</v>
      </c>
      <c r="H530" s="2">
        <f t="shared" si="63"/>
        <v>6.9407999999999994</v>
      </c>
      <c r="I530" s="2">
        <f t="array" ref="I530">SUMPRODUCT(B514:B533, (ROW(B514:B533)-ROW(B514)+1)) / (20*21/2)</f>
        <v>6.7995714285714266</v>
      </c>
      <c r="J530" s="2">
        <f t="shared" si="58"/>
        <v>7.1269438798613152</v>
      </c>
      <c r="K530" s="2">
        <f t="shared" si="60"/>
        <v>7.0812225435445866</v>
      </c>
    </row>
    <row r="531" spans="1:11" ht="13.5" x14ac:dyDescent="0.25">
      <c r="A531" s="3">
        <f>TITRES_STAT!B534</f>
        <v>43076</v>
      </c>
      <c r="B531" s="5">
        <f>TITRES_STAT!D534</f>
        <v>6.2</v>
      </c>
      <c r="C531" s="2">
        <f t="shared" si="61"/>
        <v>-0.29000000000000004</v>
      </c>
      <c r="D531" s="2">
        <f t="shared" si="62"/>
        <v>6.6480000000000006</v>
      </c>
      <c r="E531" s="2">
        <f t="shared" si="64"/>
        <v>6.9739999999999993</v>
      </c>
      <c r="F531" s="2">
        <f t="shared" si="57"/>
        <v>7.1894999999999998</v>
      </c>
      <c r="G531" s="2">
        <f t="shared" si="59"/>
        <v>7.0757999999999992</v>
      </c>
      <c r="H531" s="2">
        <f t="shared" si="63"/>
        <v>6.9300999999999986</v>
      </c>
      <c r="I531" s="2">
        <f t="array" ref="I531">SUMPRODUCT(B515:B534, (ROW(B515:B534)-ROW(B515)+1)) / (20*21/2)</f>
        <v>6.6701904761904771</v>
      </c>
      <c r="J531" s="2">
        <f t="shared" si="58"/>
        <v>7.0386635103507134</v>
      </c>
      <c r="K531" s="2">
        <f t="shared" si="60"/>
        <v>7.0466647967389164</v>
      </c>
    </row>
    <row r="532" spans="1:11" ht="13.5" x14ac:dyDescent="0.25">
      <c r="A532" s="3">
        <f>TITRES_STAT!B535</f>
        <v>43077</v>
      </c>
      <c r="B532" s="5">
        <f>TITRES_STAT!D535</f>
        <v>5.94</v>
      </c>
      <c r="C532" s="2">
        <f t="shared" si="61"/>
        <v>-0.25999999999999979</v>
      </c>
      <c r="D532" s="2">
        <f t="shared" si="62"/>
        <v>6.4239999999999995</v>
      </c>
      <c r="E532" s="2">
        <f t="shared" si="64"/>
        <v>6.838000000000001</v>
      </c>
      <c r="F532" s="2">
        <f t="shared" ref="F532:F595" si="65">AVERAGE(B513:B532)</f>
        <v>7.113999999999999</v>
      </c>
      <c r="G532" s="2">
        <f t="shared" si="59"/>
        <v>7.0691999999999986</v>
      </c>
      <c r="H532" s="2">
        <f t="shared" si="63"/>
        <v>6.9181000000000008</v>
      </c>
      <c r="I532" s="2">
        <f t="array" ref="I532">SUMPRODUCT(B516:B535, (ROW(B516:B535)-ROW(B516)+1)) / (20*21/2)</f>
        <v>6.5511428571428585</v>
      </c>
      <c r="J532" s="2">
        <f t="shared" si="58"/>
        <v>6.934028890317312</v>
      </c>
      <c r="K532" s="2">
        <f t="shared" si="60"/>
        <v>7.0032661772589595</v>
      </c>
    </row>
    <row r="533" spans="1:11" ht="13.5" x14ac:dyDescent="0.25">
      <c r="A533" s="3">
        <f>TITRES_STAT!B536</f>
        <v>43080</v>
      </c>
      <c r="B533" s="5">
        <f>TITRES_STAT!D536</f>
        <v>5.94</v>
      </c>
      <c r="C533" s="2">
        <f t="shared" si="61"/>
        <v>0</v>
      </c>
      <c r="D533" s="2">
        <f t="shared" si="62"/>
        <v>6.23</v>
      </c>
      <c r="E533" s="2">
        <f t="shared" si="64"/>
        <v>6.702</v>
      </c>
      <c r="F533" s="2">
        <f t="shared" si="65"/>
        <v>7.0384999999999973</v>
      </c>
      <c r="G533" s="2">
        <f t="shared" si="59"/>
        <v>7.0625999999999989</v>
      </c>
      <c r="H533" s="2">
        <f t="shared" si="63"/>
        <v>6.9073500000000001</v>
      </c>
      <c r="I533" s="2">
        <f t="array" ref="I533">SUMPRODUCT(B517:B536, (ROW(B517:B536)-ROW(B517)+1)) / (20*21/2)</f>
        <v>6.4404285714285701</v>
      </c>
      <c r="J533" s="2">
        <f t="shared" ref="J533:J596" si="66">$J$4*B533+J532*(1-$J$4)</f>
        <v>6.8393594721918536</v>
      </c>
      <c r="K533" s="2">
        <f t="shared" si="60"/>
        <v>6.961569464425275</v>
      </c>
    </row>
    <row r="534" spans="1:11" ht="13.5" x14ac:dyDescent="0.25">
      <c r="A534" s="3">
        <f>TITRES_STAT!B537</f>
        <v>43081</v>
      </c>
      <c r="B534" s="5">
        <f>TITRES_STAT!D537</f>
        <v>5.68</v>
      </c>
      <c r="C534" s="2">
        <f t="shared" si="61"/>
        <v>-0.26000000000000068</v>
      </c>
      <c r="D534" s="2">
        <f t="shared" si="62"/>
        <v>6.0500000000000007</v>
      </c>
      <c r="E534" s="2">
        <f t="shared" si="64"/>
        <v>6.5400000000000009</v>
      </c>
      <c r="F534" s="2">
        <f t="shared" si="65"/>
        <v>6.95</v>
      </c>
      <c r="G534" s="2">
        <f t="shared" si="59"/>
        <v>7.0497999999999994</v>
      </c>
      <c r="H534" s="2">
        <f t="shared" si="63"/>
        <v>6.8935000000000013</v>
      </c>
      <c r="I534" s="2">
        <f t="array" ref="I534">SUMPRODUCT(B518:B537, (ROW(B518:B537)-ROW(B518)+1)) / (20*21/2)</f>
        <v>6.3618571428571418</v>
      </c>
      <c r="J534" s="2">
        <f t="shared" si="66"/>
        <v>6.7289442843640579</v>
      </c>
      <c r="K534" s="2">
        <f t="shared" si="60"/>
        <v>6.9113118383693823</v>
      </c>
    </row>
    <row r="535" spans="1:11" ht="13.5" x14ac:dyDescent="0.25">
      <c r="A535" s="3">
        <f>TITRES_STAT!B538</f>
        <v>43082</v>
      </c>
      <c r="B535" s="5">
        <f>TITRES_STAT!D538</f>
        <v>5.7</v>
      </c>
      <c r="C535" s="2">
        <f t="shared" si="61"/>
        <v>2.0000000000000462E-2</v>
      </c>
      <c r="D535" s="2">
        <f t="shared" si="62"/>
        <v>5.8920000000000003</v>
      </c>
      <c r="E535" s="2">
        <f t="shared" si="64"/>
        <v>6.3800000000000008</v>
      </c>
      <c r="F535" s="2">
        <f t="shared" si="65"/>
        <v>6.8624999999999989</v>
      </c>
      <c r="G535" s="2">
        <f t="shared" si="59"/>
        <v>7.0373999999999981</v>
      </c>
      <c r="H535" s="2">
        <f t="shared" si="63"/>
        <v>6.8790000000000022</v>
      </c>
      <c r="I535" s="2">
        <f t="array" ref="I535">SUMPRODUCT(B519:B538, (ROW(B519:B538)-ROW(B519)+1)) / (20*21/2)</f>
        <v>6.2904285714285715</v>
      </c>
      <c r="J535" s="2">
        <f t="shared" si="66"/>
        <v>6.6309495906151001</v>
      </c>
      <c r="K535" s="2">
        <f t="shared" si="60"/>
        <v>6.8638094133352894</v>
      </c>
    </row>
    <row r="536" spans="1:11" ht="13.5" x14ac:dyDescent="0.25">
      <c r="A536" s="3">
        <f>TITRES_STAT!B539</f>
        <v>43083</v>
      </c>
      <c r="B536" s="5">
        <f>TITRES_STAT!D539</f>
        <v>5.7</v>
      </c>
      <c r="C536" s="2">
        <f t="shared" si="61"/>
        <v>0</v>
      </c>
      <c r="D536" s="2">
        <f t="shared" si="62"/>
        <v>5.7919999999999998</v>
      </c>
      <c r="E536" s="2">
        <f t="shared" si="64"/>
        <v>6.2200000000000006</v>
      </c>
      <c r="F536" s="2">
        <f t="shared" si="65"/>
        <v>6.7749999999999968</v>
      </c>
      <c r="G536" s="2">
        <f t="shared" si="59"/>
        <v>7.0249999999999977</v>
      </c>
      <c r="H536" s="2">
        <f t="shared" si="63"/>
        <v>6.8645000000000032</v>
      </c>
      <c r="I536" s="2">
        <f t="array" ref="I536">SUMPRODUCT(B520:B539, (ROW(B520:B539)-ROW(B520)+1)) / (20*21/2)</f>
        <v>6.2013809523809522</v>
      </c>
      <c r="J536" s="2">
        <f t="shared" si="66"/>
        <v>6.5422877248422333</v>
      </c>
      <c r="K536" s="2">
        <f t="shared" si="60"/>
        <v>6.8181698284986121</v>
      </c>
    </row>
    <row r="537" spans="1:11" ht="13.5" x14ac:dyDescent="0.25">
      <c r="A537" s="3">
        <f>TITRES_STAT!B540</f>
        <v>43084</v>
      </c>
      <c r="B537" s="5">
        <f>TITRES_STAT!D540</f>
        <v>5.95</v>
      </c>
      <c r="C537" s="2">
        <f t="shared" si="61"/>
        <v>0.25</v>
      </c>
      <c r="D537" s="2">
        <f t="shared" si="62"/>
        <v>5.7939999999999996</v>
      </c>
      <c r="E537" s="2">
        <f t="shared" si="64"/>
        <v>6.109</v>
      </c>
      <c r="F537" s="2">
        <f t="shared" si="65"/>
        <v>6.6999999999999984</v>
      </c>
      <c r="G537" s="2">
        <f t="shared" si="59"/>
        <v>7.0175999999999981</v>
      </c>
      <c r="H537" s="2">
        <f t="shared" si="63"/>
        <v>6.8512500000000038</v>
      </c>
      <c r="I537" s="2">
        <f t="array" ref="I537">SUMPRODUCT(B521:B540, (ROW(B521:B540)-ROW(B521)+1)) / (20*21/2)</f>
        <v>6.12</v>
      </c>
      <c r="J537" s="2">
        <f t="shared" si="66"/>
        <v>6.4858793700953541</v>
      </c>
      <c r="K537" s="2">
        <f t="shared" si="60"/>
        <v>6.7841239528712158</v>
      </c>
    </row>
    <row r="538" spans="1:11" ht="13.5" x14ac:dyDescent="0.25">
      <c r="A538" s="3">
        <f>TITRES_STAT!B541</f>
        <v>43087</v>
      </c>
      <c r="B538" s="5">
        <f>TITRES_STAT!D541</f>
        <v>5.95</v>
      </c>
      <c r="C538" s="2">
        <f t="shared" si="61"/>
        <v>0</v>
      </c>
      <c r="D538" s="2">
        <f t="shared" si="62"/>
        <v>5.7959999999999994</v>
      </c>
      <c r="E538" s="2">
        <f t="shared" si="64"/>
        <v>6.0130000000000008</v>
      </c>
      <c r="F538" s="2">
        <f t="shared" si="65"/>
        <v>6.625</v>
      </c>
      <c r="G538" s="2">
        <f t="shared" si="59"/>
        <v>7.0101999999999975</v>
      </c>
      <c r="H538" s="2">
        <f t="shared" si="63"/>
        <v>6.8380000000000027</v>
      </c>
      <c r="I538" s="2">
        <f t="array" ref="I538">SUMPRODUCT(B522:B541, (ROW(B522:B541)-ROW(B522)+1)) / (20*21/2)</f>
        <v>6.0472380952380957</v>
      </c>
      <c r="J538" s="2">
        <f t="shared" si="66"/>
        <v>6.4348432396100819</v>
      </c>
      <c r="K538" s="2">
        <f t="shared" si="60"/>
        <v>6.7514132096213642</v>
      </c>
    </row>
    <row r="539" spans="1:11" ht="13.5" x14ac:dyDescent="0.25">
      <c r="A539" s="3">
        <f>TITRES_STAT!B542</f>
        <v>43088</v>
      </c>
      <c r="B539" s="5">
        <f>TITRES_STAT!D542</f>
        <v>5.69</v>
      </c>
      <c r="C539" s="2">
        <f t="shared" si="61"/>
        <v>-0.25999999999999979</v>
      </c>
      <c r="D539" s="2">
        <f t="shared" si="62"/>
        <v>5.798</v>
      </c>
      <c r="E539" s="2">
        <f t="shared" si="64"/>
        <v>5.9240000000000013</v>
      </c>
      <c r="F539" s="2">
        <f t="shared" si="65"/>
        <v>6.5444999999999993</v>
      </c>
      <c r="G539" s="2">
        <f t="shared" si="59"/>
        <v>6.9941999999999975</v>
      </c>
      <c r="H539" s="2">
        <f t="shared" si="63"/>
        <v>6.8247000000000027</v>
      </c>
      <c r="I539" s="2">
        <f t="array" ref="I539">SUMPRODUCT(B523:B542, (ROW(B523:B542)-ROW(B523)+1)) / (20*21/2)</f>
        <v>5.9659047619047616</v>
      </c>
      <c r="J539" s="2">
        <f t="shared" si="66"/>
        <v>6.3639057882186458</v>
      </c>
      <c r="K539" s="2">
        <f t="shared" si="60"/>
        <v>6.709789162185233</v>
      </c>
    </row>
    <row r="540" spans="1:11" ht="13.5" x14ac:dyDescent="0.25">
      <c r="A540" s="3">
        <f>TITRES_STAT!B543</f>
        <v>43089</v>
      </c>
      <c r="B540" s="5">
        <f>TITRES_STAT!D543</f>
        <v>5.69</v>
      </c>
      <c r="C540" s="2">
        <f t="shared" si="61"/>
        <v>0</v>
      </c>
      <c r="D540" s="2">
        <f t="shared" si="62"/>
        <v>5.7960000000000012</v>
      </c>
      <c r="E540" s="2">
        <f t="shared" si="64"/>
        <v>5.8440000000000003</v>
      </c>
      <c r="F540" s="2">
        <f t="shared" si="65"/>
        <v>6.4640000000000004</v>
      </c>
      <c r="G540" s="2">
        <f t="shared" si="59"/>
        <v>6.9743999999999984</v>
      </c>
      <c r="H540" s="2">
        <f t="shared" si="63"/>
        <v>6.8114000000000026</v>
      </c>
      <c r="I540" s="2">
        <f t="array" ref="I540">SUMPRODUCT(B524:B543, (ROW(B524:B543)-ROW(B524)+1)) / (20*21/2)</f>
        <v>5.8787142857142856</v>
      </c>
      <c r="J540" s="2">
        <f t="shared" si="66"/>
        <v>6.2997242845787751</v>
      </c>
      <c r="K540" s="2">
        <f t="shared" si="60"/>
        <v>6.6697974303348317</v>
      </c>
    </row>
    <row r="541" spans="1:11" ht="13.5" x14ac:dyDescent="0.25">
      <c r="A541" s="3">
        <f>TITRES_STAT!B544</f>
        <v>43090</v>
      </c>
      <c r="B541" s="5">
        <f>TITRES_STAT!D544</f>
        <v>5.7</v>
      </c>
      <c r="C541" s="2">
        <f t="shared" si="61"/>
        <v>9.9999999999997868E-3</v>
      </c>
      <c r="D541" s="2">
        <f t="shared" si="62"/>
        <v>5.7960000000000003</v>
      </c>
      <c r="E541" s="2">
        <f t="shared" si="64"/>
        <v>5.7940000000000005</v>
      </c>
      <c r="F541" s="2">
        <f t="shared" si="65"/>
        <v>6.3839999999999995</v>
      </c>
      <c r="G541" s="2">
        <f t="shared" si="59"/>
        <v>6.9507999999999983</v>
      </c>
      <c r="H541" s="2">
        <f t="shared" si="63"/>
        <v>6.7981500000000032</v>
      </c>
      <c r="I541" s="2">
        <f t="array" ref="I541">SUMPRODUCT(B525:B544, (ROW(B525:B544)-ROW(B525)+1)) / (20*21/2)</f>
        <v>5.8006666666666664</v>
      </c>
      <c r="J541" s="2">
        <f t="shared" si="66"/>
        <v>6.2426076860474629</v>
      </c>
      <c r="K541" s="2">
        <f t="shared" si="60"/>
        <v>6.6317661585569958</v>
      </c>
    </row>
    <row r="542" spans="1:11" ht="13.5" x14ac:dyDescent="0.25">
      <c r="A542" s="3">
        <f>TITRES_STAT!B545</f>
        <v>43091</v>
      </c>
      <c r="B542" s="5">
        <f>TITRES_STAT!D545</f>
        <v>5.53</v>
      </c>
      <c r="C542" s="2">
        <f t="shared" si="61"/>
        <v>-0.16999999999999993</v>
      </c>
      <c r="D542" s="2">
        <f t="shared" si="62"/>
        <v>5.7120000000000006</v>
      </c>
      <c r="E542" s="2">
        <f t="shared" si="64"/>
        <v>5.7530000000000001</v>
      </c>
      <c r="F542" s="2">
        <f t="shared" si="65"/>
        <v>6.2955000000000005</v>
      </c>
      <c r="G542" s="2">
        <f t="shared" si="59"/>
        <v>6.9237999999999973</v>
      </c>
      <c r="H542" s="2">
        <f t="shared" si="63"/>
        <v>6.785300000000003</v>
      </c>
      <c r="I542" s="2">
        <f t="array" ref="I542">SUMPRODUCT(B526:B545, (ROW(B526:B545)-ROW(B526)+1)) / (20*21/2)</f>
        <v>5.7317619047619051</v>
      </c>
      <c r="J542" s="2">
        <f t="shared" si="66"/>
        <v>6.1747402873762756</v>
      </c>
      <c r="K542" s="2">
        <f t="shared" si="60"/>
        <v>6.5885596425351531</v>
      </c>
    </row>
    <row r="543" spans="1:11" ht="13.5" x14ac:dyDescent="0.25">
      <c r="A543" s="3">
        <f>TITRES_STAT!B546</f>
        <v>43094</v>
      </c>
      <c r="B543" s="5">
        <f>TITRES_STAT!D546</f>
        <v>5.38</v>
      </c>
      <c r="C543" s="2">
        <f t="shared" si="61"/>
        <v>-0.15000000000000036</v>
      </c>
      <c r="D543" s="2">
        <f t="shared" si="62"/>
        <v>5.5980000000000008</v>
      </c>
      <c r="E543" s="2">
        <f t="shared" si="64"/>
        <v>5.6970000000000001</v>
      </c>
      <c r="F543" s="2">
        <f t="shared" si="65"/>
        <v>6.1994999999999996</v>
      </c>
      <c r="G543" s="2">
        <f t="shared" si="59"/>
        <v>6.8897999999999975</v>
      </c>
      <c r="H543" s="2">
        <f t="shared" si="63"/>
        <v>6.7728000000000046</v>
      </c>
      <c r="I543" s="2">
        <f t="array" ref="I543">SUMPRODUCT(B527:B546, (ROW(B527:B546)-ROW(B527)+1)) / (20*21/2)</f>
        <v>5.6615238095238096</v>
      </c>
      <c r="J543" s="2">
        <f t="shared" si="66"/>
        <v>6.0990507361975821</v>
      </c>
      <c r="K543" s="2">
        <f t="shared" si="60"/>
        <v>6.5411651467494609</v>
      </c>
    </row>
    <row r="544" spans="1:11" ht="13.5" x14ac:dyDescent="0.25">
      <c r="A544" s="3">
        <f>TITRES_STAT!B547</f>
        <v>43095</v>
      </c>
      <c r="B544" s="5">
        <f>TITRES_STAT!D547</f>
        <v>5.38</v>
      </c>
      <c r="C544" s="2">
        <f t="shared" si="61"/>
        <v>0</v>
      </c>
      <c r="D544" s="2">
        <f t="shared" si="62"/>
        <v>5.5359999999999996</v>
      </c>
      <c r="E544" s="2">
        <f t="shared" si="64"/>
        <v>5.6670000000000007</v>
      </c>
      <c r="F544" s="2">
        <f t="shared" si="65"/>
        <v>6.1035000000000004</v>
      </c>
      <c r="G544" s="2">
        <f t="shared" si="59"/>
        <v>6.8557999999999986</v>
      </c>
      <c r="H544" s="2">
        <f t="shared" si="63"/>
        <v>6.7620500000000057</v>
      </c>
      <c r="I544" s="2">
        <f t="array" ref="I544">SUMPRODUCT(B528:B547, (ROW(B528:B547)-ROW(B528)+1)) / (20*21/2)</f>
        <v>5.6038095238095247</v>
      </c>
      <c r="J544" s="2">
        <f t="shared" si="66"/>
        <v>6.0305697137025742</v>
      </c>
      <c r="K544" s="2">
        <f t="shared" si="60"/>
        <v>6.4956292586416389</v>
      </c>
    </row>
    <row r="545" spans="1:11" ht="13.5" x14ac:dyDescent="0.25">
      <c r="A545" s="3">
        <f>TITRES_STAT!B548</f>
        <v>43096</v>
      </c>
      <c r="B545" s="5">
        <f>TITRES_STAT!D548</f>
        <v>5.38</v>
      </c>
      <c r="C545" s="2">
        <f t="shared" si="61"/>
        <v>0</v>
      </c>
      <c r="D545" s="2">
        <f t="shared" si="62"/>
        <v>5.4739999999999993</v>
      </c>
      <c r="E545" s="2">
        <f t="shared" si="64"/>
        <v>5.6350000000000016</v>
      </c>
      <c r="F545" s="2">
        <f t="shared" si="65"/>
        <v>6.0074999999999994</v>
      </c>
      <c r="G545" s="2">
        <f t="shared" si="59"/>
        <v>6.8217999999999996</v>
      </c>
      <c r="H545" s="2">
        <f t="shared" si="63"/>
        <v>6.7513000000000067</v>
      </c>
      <c r="I545" s="2">
        <f t="array" ref="I545">SUMPRODUCT(B529:B548, (ROW(B529:B548)-ROW(B529)+1)) / (20*21/2)</f>
        <v>5.5544761904761906</v>
      </c>
      <c r="J545" s="2">
        <f t="shared" si="66"/>
        <v>5.9686106933499481</v>
      </c>
      <c r="K545" s="2">
        <f t="shared" si="60"/>
        <v>6.4518790916360844</v>
      </c>
    </row>
    <row r="546" spans="1:11" ht="13.5" x14ac:dyDescent="0.25">
      <c r="A546" s="3">
        <f>TITRES_STAT!B549</f>
        <v>43097</v>
      </c>
      <c r="B546" s="5">
        <f>TITRES_STAT!D549</f>
        <v>5.27</v>
      </c>
      <c r="C546" s="2">
        <f t="shared" si="61"/>
        <v>-0.11000000000000032</v>
      </c>
      <c r="D546" s="2">
        <f t="shared" si="62"/>
        <v>5.3879999999999999</v>
      </c>
      <c r="E546" s="2">
        <f t="shared" si="64"/>
        <v>5.5920000000000005</v>
      </c>
      <c r="F546" s="2">
        <f t="shared" si="65"/>
        <v>5.9059999999999997</v>
      </c>
      <c r="G546" s="2">
        <f t="shared" si="59"/>
        <v>6.7855999999999996</v>
      </c>
      <c r="H546" s="2">
        <f t="shared" si="63"/>
        <v>6.7400000000000064</v>
      </c>
      <c r="I546" s="2">
        <f t="array" ref="I546">SUMPRODUCT(B530:B549, (ROW(B530:B549)-ROW(B530)+1)) / (20*21/2)</f>
        <v>5.4985238095238094</v>
      </c>
      <c r="J546" s="2">
        <f t="shared" si="66"/>
        <v>5.9020763416023341</v>
      </c>
      <c r="K546" s="2">
        <f t="shared" si="60"/>
        <v>6.4055308919640819</v>
      </c>
    </row>
    <row r="547" spans="1:11" ht="13.5" x14ac:dyDescent="0.25">
      <c r="A547" s="3">
        <f>TITRES_STAT!B550</f>
        <v>43098</v>
      </c>
      <c r="B547" s="5">
        <f>TITRES_STAT!D550</f>
        <v>5.3</v>
      </c>
      <c r="C547" s="2">
        <f t="shared" si="61"/>
        <v>3.0000000000000249E-2</v>
      </c>
      <c r="D547" s="2">
        <f t="shared" si="62"/>
        <v>5.3420000000000005</v>
      </c>
      <c r="E547" s="2">
        <f t="shared" si="64"/>
        <v>5.527000000000001</v>
      </c>
      <c r="F547" s="2">
        <f t="shared" si="65"/>
        <v>5.8179999999999996</v>
      </c>
      <c r="G547" s="2">
        <f t="shared" si="59"/>
        <v>6.75</v>
      </c>
      <c r="H547" s="2">
        <f t="shared" si="63"/>
        <v>6.7305000000000064</v>
      </c>
      <c r="I547" s="2">
        <f t="array" ref="I547">SUMPRODUCT(B531:B550, (ROW(B531:B550)-ROW(B531)+1)) / (20*21/2)</f>
        <v>5.4455714285714283</v>
      </c>
      <c r="J547" s="2">
        <f t="shared" si="66"/>
        <v>5.8447357376402067</v>
      </c>
      <c r="K547" s="2">
        <f t="shared" si="60"/>
        <v>6.3621767393380395</v>
      </c>
    </row>
    <row r="548" spans="1:11" ht="13.5" x14ac:dyDescent="0.25">
      <c r="A548" s="3">
        <f>TITRES_STAT!B551</f>
        <v>43102</v>
      </c>
      <c r="B548" s="5">
        <f>TITRES_STAT!D551</f>
        <v>5.3</v>
      </c>
      <c r="C548" s="2">
        <f t="shared" si="61"/>
        <v>0</v>
      </c>
      <c r="D548" s="2">
        <f t="shared" si="62"/>
        <v>5.3260000000000005</v>
      </c>
      <c r="E548" s="2">
        <f t="shared" si="64"/>
        <v>5.4620000000000006</v>
      </c>
      <c r="F548" s="2">
        <f t="shared" si="65"/>
        <v>5.7374999999999989</v>
      </c>
      <c r="G548" s="2">
        <f t="shared" si="59"/>
        <v>6.7105999999999995</v>
      </c>
      <c r="H548" s="2">
        <f t="shared" si="63"/>
        <v>6.7230000000000061</v>
      </c>
      <c r="I548" s="2">
        <f t="array" ref="I548">SUMPRODUCT(B532:B551, (ROW(B532:B551)-ROW(B532)+1)) / (20*21/2)</f>
        <v>5.4134761904761906</v>
      </c>
      <c r="J548" s="2">
        <f t="shared" si="66"/>
        <v>5.7928561435792343</v>
      </c>
      <c r="K548" s="2">
        <f t="shared" si="60"/>
        <v>6.3205227495600775</v>
      </c>
    </row>
    <row r="549" spans="1:11" ht="13.5" x14ac:dyDescent="0.25">
      <c r="A549" s="3">
        <f>TITRES_STAT!B552</f>
        <v>43103</v>
      </c>
      <c r="B549" s="5">
        <f>TITRES_STAT!D552</f>
        <v>5.15</v>
      </c>
      <c r="C549" s="2">
        <f t="shared" si="61"/>
        <v>-0.14999999999999947</v>
      </c>
      <c r="D549" s="2">
        <f t="shared" si="62"/>
        <v>5.2799999999999994</v>
      </c>
      <c r="E549" s="2">
        <f t="shared" si="64"/>
        <v>5.4079999999999995</v>
      </c>
      <c r="F549" s="2">
        <f t="shared" si="65"/>
        <v>5.6659999999999995</v>
      </c>
      <c r="G549" s="2">
        <f t="shared" si="59"/>
        <v>6.6682000000000006</v>
      </c>
      <c r="H549" s="2">
        <f t="shared" si="63"/>
        <v>6.7162500000000067</v>
      </c>
      <c r="I549" s="2">
        <f t="array" ref="I549">SUMPRODUCT(B533:B552, (ROW(B533:B552)-ROW(B533)+1)) / (20*21/2)</f>
        <v>5.3715714285714293</v>
      </c>
      <c r="J549" s="2">
        <f t="shared" si="66"/>
        <v>5.7316317489526405</v>
      </c>
      <c r="K549" s="2">
        <f t="shared" si="60"/>
        <v>6.2746198966361533</v>
      </c>
    </row>
    <row r="550" spans="1:11" ht="13.5" x14ac:dyDescent="0.25">
      <c r="A550" s="3">
        <f>TITRES_STAT!B553</f>
        <v>43104</v>
      </c>
      <c r="B550" s="5">
        <f>TITRES_STAT!D553</f>
        <v>5.1100000000000003</v>
      </c>
      <c r="C550" s="2">
        <f t="shared" si="61"/>
        <v>-4.0000000000000036E-2</v>
      </c>
      <c r="D550" s="2">
        <f t="shared" si="62"/>
        <v>5.2260000000000009</v>
      </c>
      <c r="E550" s="2">
        <f t="shared" si="64"/>
        <v>5.35</v>
      </c>
      <c r="F550" s="2">
        <f t="shared" si="65"/>
        <v>5.5969999999999995</v>
      </c>
      <c r="G550" s="2">
        <f t="shared" si="59"/>
        <v>6.6252000000000013</v>
      </c>
      <c r="H550" s="2">
        <f t="shared" si="63"/>
        <v>6.7107500000000062</v>
      </c>
      <c r="I550" s="2">
        <f t="array" ref="I550">SUMPRODUCT(B534:B553, (ROW(B534:B553)-ROW(B534)+1)) / (20*21/2)</f>
        <v>5.3479047619047613</v>
      </c>
      <c r="J550" s="2">
        <f t="shared" si="66"/>
        <v>5.6724287252428649</v>
      </c>
      <c r="K550" s="2">
        <f t="shared" si="60"/>
        <v>6.2289485281406183</v>
      </c>
    </row>
    <row r="551" spans="1:11" ht="13.5" x14ac:dyDescent="0.25">
      <c r="A551" s="3">
        <f>TITRES_STAT!B554</f>
        <v>43105</v>
      </c>
      <c r="B551" s="5">
        <f>TITRES_STAT!D554</f>
        <v>5.26</v>
      </c>
      <c r="C551" s="2">
        <f t="shared" si="61"/>
        <v>0.14999999999999947</v>
      </c>
      <c r="D551" s="2">
        <f t="shared" si="62"/>
        <v>5.2239999999999993</v>
      </c>
      <c r="E551" s="2">
        <f t="shared" si="64"/>
        <v>5.3059999999999992</v>
      </c>
      <c r="F551" s="2">
        <f t="shared" si="65"/>
        <v>5.55</v>
      </c>
      <c r="G551" s="2">
        <f t="shared" si="59"/>
        <v>6.5848000000000004</v>
      </c>
      <c r="H551" s="2">
        <f t="shared" si="63"/>
        <v>6.7073500000000061</v>
      </c>
      <c r="I551" s="2">
        <f t="array" ref="I551">SUMPRODUCT(B535:B554, (ROW(B535:B554)-ROW(B535)+1)) / (20*21/2)</f>
        <v>5.3493809523809519</v>
      </c>
      <c r="J551" s="2">
        <f t="shared" si="66"/>
        <v>5.6331497990292583</v>
      </c>
      <c r="K551" s="2">
        <f t="shared" si="60"/>
        <v>6.190950546644908</v>
      </c>
    </row>
    <row r="552" spans="1:11" ht="13.5" x14ac:dyDescent="0.25">
      <c r="A552" s="3">
        <f>TITRES_STAT!B555</f>
        <v>43108</v>
      </c>
      <c r="B552" s="5">
        <f>TITRES_STAT!D555</f>
        <v>5.1100000000000003</v>
      </c>
      <c r="C552" s="2">
        <f t="shared" si="61"/>
        <v>-0.14999999999999947</v>
      </c>
      <c r="D552" s="2">
        <f t="shared" si="62"/>
        <v>5.1859999999999999</v>
      </c>
      <c r="E552" s="2">
        <f t="shared" si="64"/>
        <v>5.2639999999999993</v>
      </c>
      <c r="F552" s="2">
        <f t="shared" si="65"/>
        <v>5.5084999999999997</v>
      </c>
      <c r="G552" s="2">
        <f t="shared" si="59"/>
        <v>6.5406000000000004</v>
      </c>
      <c r="H552" s="2">
        <f t="shared" si="63"/>
        <v>6.7032000000000052</v>
      </c>
      <c r="I552" s="2">
        <f t="array" ref="I552">SUMPRODUCT(B536:B555, (ROW(B536:B555)-ROW(B536)+1)) / (20*21/2)</f>
        <v>5.3517619047619043</v>
      </c>
      <c r="J552" s="2">
        <f t="shared" si="66"/>
        <v>5.5833260086455194</v>
      </c>
      <c r="K552" s="2">
        <f t="shared" si="60"/>
        <v>6.1485603291294213</v>
      </c>
    </row>
    <row r="553" spans="1:11" ht="13.5" x14ac:dyDescent="0.25">
      <c r="A553" s="3">
        <f>TITRES_STAT!B556</f>
        <v>43109</v>
      </c>
      <c r="B553" s="5">
        <f>TITRES_STAT!D556</f>
        <v>5.26</v>
      </c>
      <c r="C553" s="2">
        <f t="shared" si="61"/>
        <v>0.14999999999999947</v>
      </c>
      <c r="D553" s="2">
        <f t="shared" si="62"/>
        <v>5.1779999999999999</v>
      </c>
      <c r="E553" s="2">
        <f t="shared" si="64"/>
        <v>5.2519999999999998</v>
      </c>
      <c r="F553" s="2">
        <f t="shared" si="65"/>
        <v>5.4745000000000008</v>
      </c>
      <c r="G553" s="2">
        <f t="shared" si="59"/>
        <v>6.4960000000000004</v>
      </c>
      <c r="H553" s="2">
        <f t="shared" si="63"/>
        <v>6.6989500000000044</v>
      </c>
      <c r="I553" s="2">
        <f t="array" ref="I553">SUMPRODUCT(B537:B556, (ROW(B537:B556)-ROW(B537)+1)) / (20*21/2)</f>
        <v>5.355142857142857</v>
      </c>
      <c r="J553" s="2">
        <f t="shared" si="66"/>
        <v>5.5525330554411836</v>
      </c>
      <c r="K553" s="2">
        <f t="shared" si="60"/>
        <v>6.1137148260263068</v>
      </c>
    </row>
    <row r="554" spans="1:11" ht="13.5" x14ac:dyDescent="0.25">
      <c r="A554" s="3">
        <f>TITRES_STAT!B557</f>
        <v>43110</v>
      </c>
      <c r="B554" s="5">
        <f>TITRES_STAT!D557</f>
        <v>5.49</v>
      </c>
      <c r="C554" s="2">
        <f t="shared" si="61"/>
        <v>0.23000000000000043</v>
      </c>
      <c r="D554" s="2">
        <f t="shared" si="62"/>
        <v>5.2460000000000004</v>
      </c>
      <c r="E554" s="2">
        <f t="shared" si="64"/>
        <v>5.2629999999999999</v>
      </c>
      <c r="F554" s="2">
        <f t="shared" si="65"/>
        <v>5.4650000000000007</v>
      </c>
      <c r="G554" s="2">
        <f t="shared" si="59"/>
        <v>6.4560000000000004</v>
      </c>
      <c r="H554" s="2">
        <f t="shared" si="63"/>
        <v>6.6958500000000045</v>
      </c>
      <c r="I554" s="2">
        <f t="array" ref="I554">SUMPRODUCT(B538:B557, (ROW(B538:B557)-ROW(B538)+1)) / (20*21/2)</f>
        <v>5.3595238095238091</v>
      </c>
      <c r="J554" s="2">
        <f t="shared" si="66"/>
        <v>5.5465775263515473</v>
      </c>
      <c r="K554" s="2">
        <f t="shared" si="60"/>
        <v>6.0892554210840988</v>
      </c>
    </row>
    <row r="555" spans="1:11" ht="13.5" x14ac:dyDescent="0.25">
      <c r="A555" s="3">
        <f>TITRES_STAT!B558</f>
        <v>43111</v>
      </c>
      <c r="B555" s="5">
        <f>TITRES_STAT!D558</f>
        <v>5.49</v>
      </c>
      <c r="C555" s="2">
        <f t="shared" si="61"/>
        <v>0</v>
      </c>
      <c r="D555" s="2">
        <f t="shared" si="62"/>
        <v>5.3220000000000001</v>
      </c>
      <c r="E555" s="2">
        <f t="shared" si="64"/>
        <v>5.274</v>
      </c>
      <c r="F555" s="2">
        <f t="shared" si="65"/>
        <v>5.4545000000000012</v>
      </c>
      <c r="G555" s="2">
        <f t="shared" si="59"/>
        <v>6.4168000000000003</v>
      </c>
      <c r="H555" s="2">
        <f t="shared" si="63"/>
        <v>6.6918500000000041</v>
      </c>
      <c r="I555" s="2">
        <f t="array" ref="I555">SUMPRODUCT(B539:B558, (ROW(B539:B558)-ROW(B539)+1)) / (20*21/2)</f>
        <v>5.3660952380952383</v>
      </c>
      <c r="J555" s="2">
        <f t="shared" si="66"/>
        <v>5.5411891905085433</v>
      </c>
      <c r="K555" s="2">
        <f t="shared" si="60"/>
        <v>6.0657552084925657</v>
      </c>
    </row>
    <row r="556" spans="1:11" ht="13.5" x14ac:dyDescent="0.25">
      <c r="A556" s="3">
        <f>TITRES_STAT!B559</f>
        <v>43112</v>
      </c>
      <c r="B556" s="5">
        <f>TITRES_STAT!D559</f>
        <v>5.49</v>
      </c>
      <c r="C556" s="2">
        <f t="shared" si="61"/>
        <v>0</v>
      </c>
      <c r="D556" s="2">
        <f t="shared" si="62"/>
        <v>5.3680000000000003</v>
      </c>
      <c r="E556" s="2">
        <f t="shared" si="64"/>
        <v>5.2960000000000003</v>
      </c>
      <c r="F556" s="2">
        <f t="shared" si="65"/>
        <v>5.444</v>
      </c>
      <c r="G556" s="2">
        <f t="shared" si="59"/>
        <v>6.3776000000000002</v>
      </c>
      <c r="H556" s="2">
        <f t="shared" si="63"/>
        <v>6.6864500000000042</v>
      </c>
      <c r="I556" s="2">
        <f t="array" ref="I556">SUMPRODUCT(B540:B559, (ROW(B540:B559)-ROW(B540)+1)) / (20*21/2)</f>
        <v>5.3748571428571426</v>
      </c>
      <c r="J556" s="2">
        <f t="shared" si="66"/>
        <v>5.5363140295077296</v>
      </c>
      <c r="K556" s="2">
        <f t="shared" si="60"/>
        <v>6.0431765728654057</v>
      </c>
    </row>
    <row r="557" spans="1:11" ht="13.5" x14ac:dyDescent="0.25">
      <c r="A557" s="3">
        <f>TITRES_STAT!B560</f>
        <v>43115</v>
      </c>
      <c r="B557" s="5">
        <f>TITRES_STAT!D560</f>
        <v>5.49</v>
      </c>
      <c r="C557" s="2">
        <f t="shared" si="61"/>
        <v>0</v>
      </c>
      <c r="D557" s="2">
        <f t="shared" si="62"/>
        <v>5.4440000000000008</v>
      </c>
      <c r="E557" s="2">
        <f t="shared" si="64"/>
        <v>5.3150000000000004</v>
      </c>
      <c r="F557" s="2">
        <f t="shared" si="65"/>
        <v>5.4210000000000003</v>
      </c>
      <c r="G557" s="2">
        <f t="shared" si="59"/>
        <v>6.3384</v>
      </c>
      <c r="H557" s="2">
        <f t="shared" si="63"/>
        <v>6.679650000000005</v>
      </c>
      <c r="I557" s="2">
        <f t="array" ref="I557">SUMPRODUCT(B541:B560, (ROW(B541:B560)-ROW(B541)+1)) / (20*21/2)</f>
        <v>5.3845714285714283</v>
      </c>
      <c r="J557" s="2">
        <f t="shared" si="66"/>
        <v>5.5319031695546128</v>
      </c>
      <c r="K557" s="2">
        <f t="shared" si="60"/>
        <v>6.0214833739295068</v>
      </c>
    </row>
    <row r="558" spans="1:11" ht="13.5" x14ac:dyDescent="0.25">
      <c r="A558" s="3">
        <f>TITRES_STAT!B561</f>
        <v>43116</v>
      </c>
      <c r="B558" s="5">
        <f>TITRES_STAT!D561</f>
        <v>5.49</v>
      </c>
      <c r="C558" s="2">
        <f t="shared" si="61"/>
        <v>0</v>
      </c>
      <c r="D558" s="2">
        <f t="shared" si="62"/>
        <v>5.49</v>
      </c>
      <c r="E558" s="2">
        <f t="shared" si="64"/>
        <v>5.3340000000000014</v>
      </c>
      <c r="F558" s="2">
        <f t="shared" si="65"/>
        <v>5.3979999999999997</v>
      </c>
      <c r="G558" s="2">
        <f t="shared" si="59"/>
        <v>6.2991999999999999</v>
      </c>
      <c r="H558" s="2">
        <f t="shared" si="63"/>
        <v>6.6713500000000057</v>
      </c>
      <c r="I558" s="2">
        <f t="array" ref="I558">SUMPRODUCT(B542:B561, (ROW(B542:B561)-ROW(B542)+1)) / (20*21/2)</f>
        <v>5.3952380952380956</v>
      </c>
      <c r="J558" s="2">
        <f t="shared" si="66"/>
        <v>5.5279123915017925</v>
      </c>
      <c r="K558" s="2">
        <f t="shared" si="60"/>
        <v>6.0006408886773688</v>
      </c>
    </row>
    <row r="559" spans="1:11" ht="13.5" x14ac:dyDescent="0.25">
      <c r="A559" s="3">
        <f>TITRES_STAT!B562</f>
        <v>43117</v>
      </c>
      <c r="B559" s="5">
        <f>TITRES_STAT!D562</f>
        <v>5.49</v>
      </c>
      <c r="C559" s="2">
        <f t="shared" si="61"/>
        <v>0</v>
      </c>
      <c r="D559" s="2">
        <f t="shared" si="62"/>
        <v>5.49</v>
      </c>
      <c r="E559" s="2">
        <f t="shared" si="64"/>
        <v>5.3680000000000012</v>
      </c>
      <c r="F559" s="2">
        <f t="shared" si="65"/>
        <v>5.3879999999999981</v>
      </c>
      <c r="G559" s="2">
        <f t="shared" si="59"/>
        <v>6.26</v>
      </c>
      <c r="H559" s="2">
        <f t="shared" si="63"/>
        <v>6.6641000000000057</v>
      </c>
      <c r="I559" s="2">
        <f t="array" ref="I559">SUMPRODUCT(B543:B562, (ROW(B543:B562)-ROW(B543)+1)) / (20*21/2)</f>
        <v>5.4069047619047623</v>
      </c>
      <c r="J559" s="2">
        <f t="shared" si="66"/>
        <v>5.524301687549241</v>
      </c>
      <c r="K559" s="2">
        <f t="shared" si="60"/>
        <v>5.9806157557880599</v>
      </c>
    </row>
    <row r="560" spans="1:11" ht="13.5" x14ac:dyDescent="0.25">
      <c r="A560" s="3">
        <f>TITRES_STAT!B563</f>
        <v>43118</v>
      </c>
      <c r="B560" s="5">
        <f>TITRES_STAT!D563</f>
        <v>5.49</v>
      </c>
      <c r="C560" s="2">
        <f t="shared" si="61"/>
        <v>0</v>
      </c>
      <c r="D560" s="2">
        <f t="shared" si="62"/>
        <v>5.49</v>
      </c>
      <c r="E560" s="2">
        <f t="shared" si="64"/>
        <v>5.4060000000000006</v>
      </c>
      <c r="F560" s="2">
        <f t="shared" si="65"/>
        <v>5.3779999999999983</v>
      </c>
      <c r="G560" s="2">
        <f t="shared" si="59"/>
        <v>6.2208000000000006</v>
      </c>
      <c r="H560" s="2">
        <f t="shared" si="63"/>
        <v>6.6584000000000056</v>
      </c>
      <c r="I560" s="2">
        <f t="array" ref="I560">SUMPRODUCT(B544:B563, (ROW(B544:B563)-ROW(B544)+1)) / (20*21/2)</f>
        <v>5.3959047619047622</v>
      </c>
      <c r="J560" s="2">
        <f t="shared" si="66"/>
        <v>5.5210348601635992</v>
      </c>
      <c r="K560" s="2">
        <f t="shared" si="60"/>
        <v>5.9613759222277434</v>
      </c>
    </row>
    <row r="561" spans="1:11" ht="13.5" x14ac:dyDescent="0.25">
      <c r="A561" s="3">
        <f>TITRES_STAT!B564</f>
        <v>43119</v>
      </c>
      <c r="B561" s="5">
        <f>TITRES_STAT!D564</f>
        <v>5.49</v>
      </c>
      <c r="C561" s="2">
        <f t="shared" si="61"/>
        <v>0</v>
      </c>
      <c r="D561" s="2">
        <f t="shared" si="62"/>
        <v>5.49</v>
      </c>
      <c r="E561" s="2">
        <f t="shared" si="64"/>
        <v>5.4290000000000012</v>
      </c>
      <c r="F561" s="2">
        <f t="shared" si="65"/>
        <v>5.3674999999999979</v>
      </c>
      <c r="G561" s="2">
        <f t="shared" si="59"/>
        <v>6.1816000000000004</v>
      </c>
      <c r="H561" s="2">
        <f t="shared" si="63"/>
        <v>6.6530500000000048</v>
      </c>
      <c r="I561" s="2">
        <f t="array" ref="I561">SUMPRODUCT(B545:B564, (ROW(B545:B564)-ROW(B545)+1)) / (20*21/2)</f>
        <v>5.4074285714285715</v>
      </c>
      <c r="J561" s="2">
        <f t="shared" si="66"/>
        <v>5.5180791591956373</v>
      </c>
      <c r="K561" s="2">
        <f t="shared" si="60"/>
        <v>5.9428905919443018</v>
      </c>
    </row>
    <row r="562" spans="1:11" ht="13.5" x14ac:dyDescent="0.25">
      <c r="A562" s="3">
        <f>TITRES_STAT!B565</f>
        <v>43122</v>
      </c>
      <c r="B562" s="5">
        <f>TITRES_STAT!D565</f>
        <v>5.49</v>
      </c>
      <c r="C562" s="2">
        <f t="shared" si="61"/>
        <v>0</v>
      </c>
      <c r="D562" s="2">
        <f t="shared" si="62"/>
        <v>5.49</v>
      </c>
      <c r="E562" s="2">
        <f t="shared" si="64"/>
        <v>5.4670000000000014</v>
      </c>
      <c r="F562" s="2">
        <f t="shared" si="65"/>
        <v>5.3654999999999982</v>
      </c>
      <c r="G562" s="2">
        <f t="shared" ref="G562:G625" si="67">AVERAGE(B513:B562)</f>
        <v>6.1424000000000012</v>
      </c>
      <c r="H562" s="2">
        <f t="shared" si="63"/>
        <v>6.6477000000000057</v>
      </c>
      <c r="I562" s="2">
        <f t="array" ref="I562">SUMPRODUCT(B546:B565, (ROW(B546:B565)-ROW(B546)+1)) / (20*21/2)</f>
        <v>5.4184761904761913</v>
      </c>
      <c r="J562" s="2">
        <f t="shared" si="66"/>
        <v>5.5154049535579581</v>
      </c>
      <c r="K562" s="2">
        <f t="shared" si="60"/>
        <v>5.925130176573937</v>
      </c>
    </row>
    <row r="563" spans="1:11" ht="13.5" x14ac:dyDescent="0.25">
      <c r="A563" s="3">
        <f>TITRES_STAT!B566</f>
        <v>43123</v>
      </c>
      <c r="B563" s="5">
        <f>TITRES_STAT!D566</f>
        <v>5.25</v>
      </c>
      <c r="C563" s="2">
        <f t="shared" si="61"/>
        <v>-0.24000000000000021</v>
      </c>
      <c r="D563" s="2">
        <f t="shared" si="62"/>
        <v>5.4420000000000002</v>
      </c>
      <c r="E563" s="2">
        <f t="shared" si="64"/>
        <v>5.4660000000000011</v>
      </c>
      <c r="F563" s="2">
        <f t="shared" si="65"/>
        <v>5.3589999999999982</v>
      </c>
      <c r="G563" s="2">
        <f t="shared" si="67"/>
        <v>6.0984000000000007</v>
      </c>
      <c r="H563" s="2">
        <f t="shared" si="63"/>
        <v>6.6411500000000059</v>
      </c>
      <c r="I563" s="2">
        <f t="array" ref="I563">SUMPRODUCT(B547:B566, (ROW(B547:B566)-ROW(B547)+1)) / (20*21/2)</f>
        <v>5.4290476190476182</v>
      </c>
      <c r="J563" s="2">
        <f t="shared" si="66"/>
        <v>5.4901282913143428</v>
      </c>
      <c r="K563" s="2">
        <f t="shared" ref="K563:K626" si="68">$K$4*B563+(1-$K$4)*K562</f>
        <v>5.8986544833749592</v>
      </c>
    </row>
    <row r="564" spans="1:11" ht="13.5" x14ac:dyDescent="0.25">
      <c r="A564" s="3">
        <f>TITRES_STAT!B567</f>
        <v>43124</v>
      </c>
      <c r="B564" s="5">
        <f>TITRES_STAT!D567</f>
        <v>5.48</v>
      </c>
      <c r="C564" s="2">
        <f t="shared" si="61"/>
        <v>0.23000000000000043</v>
      </c>
      <c r="D564" s="2">
        <f t="shared" si="62"/>
        <v>5.4399999999999995</v>
      </c>
      <c r="E564" s="2">
        <f t="shared" si="64"/>
        <v>5.4650000000000007</v>
      </c>
      <c r="F564" s="2">
        <f t="shared" si="65"/>
        <v>5.363999999999999</v>
      </c>
      <c r="G564" s="2">
        <f t="shared" si="67"/>
        <v>6.0590000000000011</v>
      </c>
      <c r="H564" s="2">
        <f t="shared" si="63"/>
        <v>6.635750000000006</v>
      </c>
      <c r="I564" s="2">
        <f t="array" ref="I564">SUMPRODUCT(B548:B567, (ROW(B548:B567)-ROW(B548)+1)) / (20*21/2)</f>
        <v>5.4376666666666669</v>
      </c>
      <c r="J564" s="2">
        <f t="shared" si="66"/>
        <v>5.4891636921415481</v>
      </c>
      <c r="K564" s="2">
        <f t="shared" si="68"/>
        <v>5.8822366604975098</v>
      </c>
    </row>
    <row r="565" spans="1:11" ht="13.5" x14ac:dyDescent="0.25">
      <c r="A565" s="3">
        <f>TITRES_STAT!B568</f>
        <v>43125</v>
      </c>
      <c r="B565" s="5">
        <f>TITRES_STAT!D568</f>
        <v>5.48</v>
      </c>
      <c r="C565" s="2">
        <f t="shared" si="61"/>
        <v>0</v>
      </c>
      <c r="D565" s="2">
        <f t="shared" si="62"/>
        <v>5.4380000000000006</v>
      </c>
      <c r="E565" s="2">
        <f t="shared" si="64"/>
        <v>5.4640000000000013</v>
      </c>
      <c r="F565" s="2">
        <f t="shared" si="65"/>
        <v>5.3689999999999998</v>
      </c>
      <c r="G565" s="2">
        <f t="shared" si="67"/>
        <v>6.0196000000000014</v>
      </c>
      <c r="H565" s="2">
        <f t="shared" si="63"/>
        <v>6.6303500000000053</v>
      </c>
      <c r="I565" s="2">
        <f t="array" ref="I565">SUMPRODUCT(B549:B568, (ROW(B549:B568)-ROW(B549)+1)) / (20*21/2)</f>
        <v>5.4464285714285712</v>
      </c>
      <c r="J565" s="2">
        <f t="shared" si="66"/>
        <v>5.4882909595566387</v>
      </c>
      <c r="K565" s="2">
        <f t="shared" si="68"/>
        <v>5.8664626738113332</v>
      </c>
    </row>
    <row r="566" spans="1:11" ht="13.5" x14ac:dyDescent="0.25">
      <c r="A566" s="3">
        <f>TITRES_STAT!B569</f>
        <v>43126</v>
      </c>
      <c r="B566" s="5">
        <f>TITRES_STAT!D569</f>
        <v>5.48</v>
      </c>
      <c r="C566" s="2">
        <f t="shared" si="61"/>
        <v>0</v>
      </c>
      <c r="D566" s="2">
        <f t="shared" si="62"/>
        <v>5.4359999999999999</v>
      </c>
      <c r="E566" s="2">
        <f t="shared" si="64"/>
        <v>5.463000000000001</v>
      </c>
      <c r="F566" s="2">
        <f t="shared" si="65"/>
        <v>5.3795000000000002</v>
      </c>
      <c r="G566" s="2">
        <f t="shared" si="67"/>
        <v>5.9802000000000008</v>
      </c>
      <c r="H566" s="2">
        <f t="shared" si="63"/>
        <v>6.6249500000000054</v>
      </c>
      <c r="I566" s="2">
        <f t="array" ref="I566">SUMPRODUCT(B550:B569, (ROW(B550:B569)-ROW(B550)+1)) / (20*21/2)</f>
        <v>5.4543333333333335</v>
      </c>
      <c r="J566" s="2">
        <f t="shared" si="66"/>
        <v>5.4875013443607683</v>
      </c>
      <c r="K566" s="2">
        <f t="shared" si="68"/>
        <v>5.8513072748383399</v>
      </c>
    </row>
    <row r="567" spans="1:11" ht="13.5" x14ac:dyDescent="0.25">
      <c r="A567" s="3">
        <f>TITRES_STAT!B570</f>
        <v>43129</v>
      </c>
      <c r="B567" s="5">
        <f>TITRES_STAT!D570</f>
        <v>5.47</v>
      </c>
      <c r="C567" s="2">
        <f t="shared" si="61"/>
        <v>-1.0000000000000675E-2</v>
      </c>
      <c r="D567" s="2">
        <f t="shared" si="62"/>
        <v>5.4320000000000004</v>
      </c>
      <c r="E567" s="2">
        <f t="shared" si="64"/>
        <v>5.4610000000000012</v>
      </c>
      <c r="F567" s="2">
        <f t="shared" si="65"/>
        <v>5.3879999999999999</v>
      </c>
      <c r="G567" s="2">
        <f t="shared" si="67"/>
        <v>5.9406000000000025</v>
      </c>
      <c r="H567" s="2">
        <f t="shared" si="63"/>
        <v>6.6195000000000057</v>
      </c>
      <c r="I567" s="2">
        <f t="array" ref="I567">SUMPRODUCT(B551:B570, (ROW(B551:B570)-ROW(B551)+1)) / (20*21/2)</f>
        <v>5.4606666666666666</v>
      </c>
      <c r="J567" s="2">
        <f t="shared" si="66"/>
        <v>5.4858345496597432</v>
      </c>
      <c r="K567" s="2">
        <f t="shared" si="68"/>
        <v>5.8363540483740914</v>
      </c>
    </row>
    <row r="568" spans="1:11" ht="13.5" x14ac:dyDescent="0.25">
      <c r="A568" s="3">
        <f>TITRES_STAT!B571</f>
        <v>43130</v>
      </c>
      <c r="B568" s="5">
        <f>TITRES_STAT!D571</f>
        <v>5.48</v>
      </c>
      <c r="C568" s="2">
        <f t="shared" si="61"/>
        <v>1.0000000000000675E-2</v>
      </c>
      <c r="D568" s="2">
        <f t="shared" si="62"/>
        <v>5.4779999999999998</v>
      </c>
      <c r="E568" s="2">
        <f t="shared" si="64"/>
        <v>5.4600000000000009</v>
      </c>
      <c r="F568" s="2">
        <f t="shared" si="65"/>
        <v>5.3970000000000002</v>
      </c>
      <c r="G568" s="2">
        <f t="shared" si="67"/>
        <v>5.9012000000000038</v>
      </c>
      <c r="H568" s="2">
        <f t="shared" si="63"/>
        <v>6.6141000000000068</v>
      </c>
      <c r="I568" s="2">
        <f t="array" ref="I568">SUMPRODUCT(B552:B571, (ROW(B552:B571)-ROW(B552)+1)) / (20*21/2)</f>
        <v>5.4652380952380941</v>
      </c>
      <c r="J568" s="2">
        <f t="shared" si="66"/>
        <v>5.4852788782635766</v>
      </c>
      <c r="K568" s="2">
        <f t="shared" si="68"/>
        <v>5.8223793798104015</v>
      </c>
    </row>
    <row r="569" spans="1:11" ht="13.5" x14ac:dyDescent="0.25">
      <c r="A569" s="3">
        <f>TITRES_STAT!B572</f>
        <v>43131</v>
      </c>
      <c r="B569" s="5">
        <f>TITRES_STAT!D572</f>
        <v>5.48</v>
      </c>
      <c r="C569" s="2">
        <f t="shared" si="61"/>
        <v>0</v>
      </c>
      <c r="D569" s="2">
        <f t="shared" si="62"/>
        <v>5.4779999999999998</v>
      </c>
      <c r="E569" s="2">
        <f t="shared" si="64"/>
        <v>5.4590000000000005</v>
      </c>
      <c r="F569" s="2">
        <f t="shared" si="65"/>
        <v>5.4135000000000009</v>
      </c>
      <c r="G569" s="2">
        <f t="shared" si="67"/>
        <v>5.8648000000000051</v>
      </c>
      <c r="H569" s="2">
        <f t="shared" si="63"/>
        <v>6.6101500000000071</v>
      </c>
      <c r="I569" s="2">
        <f t="array" ref="I569">SUMPRODUCT(B553:B572, (ROW(B553:B572)-ROW(B553)+1)) / (20*21/2)</f>
        <v>5.4687619047619052</v>
      </c>
      <c r="J569" s="2">
        <f t="shared" si="66"/>
        <v>5.4847761279527596</v>
      </c>
      <c r="K569" s="2">
        <f t="shared" si="68"/>
        <v>5.8089527374648959</v>
      </c>
    </row>
    <row r="570" spans="1:11" ht="13.5" x14ac:dyDescent="0.25">
      <c r="A570" s="3">
        <f>TITRES_STAT!B573</f>
        <v>43132</v>
      </c>
      <c r="B570" s="5">
        <f>TITRES_STAT!D573</f>
        <v>5.48</v>
      </c>
      <c r="C570" s="2">
        <f t="shared" si="61"/>
        <v>0</v>
      </c>
      <c r="D570" s="2">
        <f t="shared" si="62"/>
        <v>5.4779999999999998</v>
      </c>
      <c r="E570" s="2">
        <f t="shared" si="64"/>
        <v>5.4580000000000011</v>
      </c>
      <c r="F570" s="2">
        <f t="shared" si="65"/>
        <v>5.4320000000000013</v>
      </c>
      <c r="G570" s="2">
        <f t="shared" si="67"/>
        <v>5.8284000000000047</v>
      </c>
      <c r="H570" s="2">
        <f t="shared" si="63"/>
        <v>6.6062000000000065</v>
      </c>
      <c r="I570" s="2">
        <f t="array" ref="I570">SUMPRODUCT(B554:B573, (ROW(B554:B573)-ROW(B554)+1)) / (20*21/2)</f>
        <v>5.455285714285715</v>
      </c>
      <c r="J570" s="2">
        <f t="shared" si="66"/>
        <v>5.4843212586239254</v>
      </c>
      <c r="K570" s="2">
        <f t="shared" si="68"/>
        <v>5.7960526301133317</v>
      </c>
    </row>
    <row r="571" spans="1:11" ht="13.5" x14ac:dyDescent="0.25">
      <c r="A571" s="3">
        <f>TITRES_STAT!B574</f>
        <v>43133</v>
      </c>
      <c r="B571" s="5">
        <f>TITRES_STAT!D574</f>
        <v>5.48</v>
      </c>
      <c r="C571" s="2">
        <f t="shared" si="61"/>
        <v>0</v>
      </c>
      <c r="D571" s="2">
        <f t="shared" si="62"/>
        <v>5.4779999999999998</v>
      </c>
      <c r="E571" s="2">
        <f t="shared" si="64"/>
        <v>5.4570000000000007</v>
      </c>
      <c r="F571" s="2">
        <f t="shared" si="65"/>
        <v>5.4430000000000023</v>
      </c>
      <c r="G571" s="2">
        <f t="shared" si="67"/>
        <v>5.7920000000000043</v>
      </c>
      <c r="H571" s="2">
        <f t="shared" si="63"/>
        <v>6.6008500000000074</v>
      </c>
      <c r="I571" s="2">
        <f t="array" ref="I571">SUMPRODUCT(B555:B574, (ROW(B555:B574)-ROW(B555)+1)) / (20*21/2)</f>
        <v>5.4320000000000004</v>
      </c>
      <c r="J571" s="2">
        <f t="shared" si="66"/>
        <v>5.4839097101835517</v>
      </c>
      <c r="K571" s="2">
        <f t="shared" si="68"/>
        <v>5.7836584093245733</v>
      </c>
    </row>
    <row r="572" spans="1:11" ht="13.5" x14ac:dyDescent="0.25">
      <c r="A572" s="3">
        <f>TITRES_STAT!B575</f>
        <v>43136</v>
      </c>
      <c r="B572" s="5">
        <f>TITRES_STAT!D575</f>
        <v>5.48</v>
      </c>
      <c r="C572" s="2">
        <f t="shared" si="61"/>
        <v>0</v>
      </c>
      <c r="D572" s="2">
        <f t="shared" si="62"/>
        <v>5.48</v>
      </c>
      <c r="E572" s="2">
        <f t="shared" si="64"/>
        <v>5.4560000000000013</v>
      </c>
      <c r="F572" s="2">
        <f t="shared" si="65"/>
        <v>5.4615000000000027</v>
      </c>
      <c r="G572" s="2">
        <f t="shared" si="67"/>
        <v>5.7556000000000038</v>
      </c>
      <c r="H572" s="2">
        <f t="shared" si="63"/>
        <v>6.5951000000000075</v>
      </c>
      <c r="I572" s="2">
        <f t="array" ref="I572">SUMPRODUCT(B556:B575, (ROW(B556:B575)-ROW(B556)+1)) / (20*21/2)</f>
        <v>5.410000000000001</v>
      </c>
      <c r="J572" s="2">
        <f t="shared" si="66"/>
        <v>5.4835373568327368</v>
      </c>
      <c r="K572" s="2">
        <f t="shared" si="68"/>
        <v>5.7717502364098845</v>
      </c>
    </row>
    <row r="573" spans="1:11" ht="13.5" x14ac:dyDescent="0.25">
      <c r="A573" s="3">
        <f>TITRES_STAT!B576</f>
        <v>43137</v>
      </c>
      <c r="B573" s="5">
        <f>TITRES_STAT!D576</f>
        <v>5.32</v>
      </c>
      <c r="C573" s="2">
        <f t="shared" si="61"/>
        <v>-0.16000000000000014</v>
      </c>
      <c r="D573" s="2">
        <f t="shared" si="62"/>
        <v>5.4480000000000004</v>
      </c>
      <c r="E573" s="2">
        <f t="shared" si="64"/>
        <v>5.4630000000000019</v>
      </c>
      <c r="F573" s="2">
        <f t="shared" si="65"/>
        <v>5.4645000000000028</v>
      </c>
      <c r="G573" s="2">
        <f t="shared" si="67"/>
        <v>5.7160000000000037</v>
      </c>
      <c r="H573" s="2">
        <f t="shared" si="63"/>
        <v>6.5885500000000068</v>
      </c>
      <c r="I573" s="2">
        <f t="array" ref="I573">SUMPRODUCT(B557:B576, (ROW(B557:B576)-ROW(B557)+1)) / (20*21/2)</f>
        <v>5.3892857142857151</v>
      </c>
      <c r="J573" s="2">
        <f t="shared" si="66"/>
        <v>5.4679623704677143</v>
      </c>
      <c r="K573" s="2">
        <f t="shared" si="68"/>
        <v>5.7540345408643994</v>
      </c>
    </row>
    <row r="574" spans="1:11" ht="13.5" x14ac:dyDescent="0.25">
      <c r="A574" s="3">
        <f>TITRES_STAT!B577</f>
        <v>43138</v>
      </c>
      <c r="B574" s="5">
        <f>TITRES_STAT!D577</f>
        <v>5.22</v>
      </c>
      <c r="C574" s="2">
        <f t="shared" si="61"/>
        <v>-0.10000000000000053</v>
      </c>
      <c r="D574" s="2">
        <f t="shared" si="62"/>
        <v>5.3959999999999999</v>
      </c>
      <c r="E574" s="2">
        <f t="shared" si="64"/>
        <v>5.4370000000000012</v>
      </c>
      <c r="F574" s="2">
        <f t="shared" si="65"/>
        <v>5.4510000000000023</v>
      </c>
      <c r="G574" s="2">
        <f t="shared" si="67"/>
        <v>5.674400000000003</v>
      </c>
      <c r="H574" s="2">
        <f t="shared" si="63"/>
        <v>6.5815000000000081</v>
      </c>
      <c r="I574" s="2">
        <f t="array" ref="I574">SUMPRODUCT(B558:B577, (ROW(B558:B577)-ROW(B558)+1)) / (20*21/2)</f>
        <v>5.3698571428571436</v>
      </c>
      <c r="J574" s="2">
        <f t="shared" si="66"/>
        <v>5.4443469066136467</v>
      </c>
      <c r="K574" s="2">
        <f t="shared" si="68"/>
        <v>5.7330920098501092</v>
      </c>
    </row>
    <row r="575" spans="1:11" ht="13.5" x14ac:dyDescent="0.25">
      <c r="A575" s="3">
        <f>TITRES_STAT!B578</f>
        <v>43139</v>
      </c>
      <c r="B575" s="5">
        <f>TITRES_STAT!D578</f>
        <v>5.22</v>
      </c>
      <c r="C575" s="2">
        <f t="shared" si="61"/>
        <v>0</v>
      </c>
      <c r="D575" s="2">
        <f t="shared" si="62"/>
        <v>5.3439999999999994</v>
      </c>
      <c r="E575" s="2">
        <f t="shared" si="64"/>
        <v>5.4110000000000005</v>
      </c>
      <c r="F575" s="2">
        <f t="shared" si="65"/>
        <v>5.4375000000000018</v>
      </c>
      <c r="G575" s="2">
        <f t="shared" si="67"/>
        <v>5.6328000000000022</v>
      </c>
      <c r="H575" s="2">
        <f t="shared" si="63"/>
        <v>6.5744500000000077</v>
      </c>
      <c r="I575" s="2">
        <f t="array" ref="I575">SUMPRODUCT(B559:B578, (ROW(B559:B578)-ROW(B559)+1)) / (20*21/2)</f>
        <v>5.3517142857142854</v>
      </c>
      <c r="J575" s="2">
        <f t="shared" si="66"/>
        <v>5.4229805345552045</v>
      </c>
      <c r="K575" s="2">
        <f t="shared" si="68"/>
        <v>5.7129707545618702</v>
      </c>
    </row>
    <row r="576" spans="1:11" ht="13.5" x14ac:dyDescent="0.25">
      <c r="A576" s="3">
        <f>TITRES_STAT!B579</f>
        <v>43140</v>
      </c>
      <c r="B576" s="5">
        <f>TITRES_STAT!D579</f>
        <v>5.22</v>
      </c>
      <c r="C576" s="2">
        <f t="shared" si="61"/>
        <v>0</v>
      </c>
      <c r="D576" s="2">
        <f t="shared" si="62"/>
        <v>5.2919999999999998</v>
      </c>
      <c r="E576" s="2">
        <f t="shared" si="64"/>
        <v>5.3849999999999998</v>
      </c>
      <c r="F576" s="2">
        <f t="shared" si="65"/>
        <v>5.4240000000000013</v>
      </c>
      <c r="G576" s="2">
        <f t="shared" si="67"/>
        <v>5.5912000000000024</v>
      </c>
      <c r="H576" s="2">
        <f t="shared" si="63"/>
        <v>6.5671500000000087</v>
      </c>
      <c r="I576" s="2">
        <f t="array" ref="I576">SUMPRODUCT(B560:B579, (ROW(B560:B579)-ROW(B560)+1)) / (20*21/2)</f>
        <v>5.3348571428571425</v>
      </c>
      <c r="J576" s="2">
        <f t="shared" si="66"/>
        <v>5.4036490550737568</v>
      </c>
      <c r="K576" s="2">
        <f t="shared" si="68"/>
        <v>5.6936385681084642</v>
      </c>
    </row>
    <row r="577" spans="1:11" ht="13.5" x14ac:dyDescent="0.25">
      <c r="A577" s="3">
        <f>TITRES_STAT!B580</f>
        <v>43143</v>
      </c>
      <c r="B577" s="5">
        <f>TITRES_STAT!D580</f>
        <v>5.22</v>
      </c>
      <c r="C577" s="2">
        <f t="shared" si="61"/>
        <v>0</v>
      </c>
      <c r="D577" s="2">
        <f t="shared" si="62"/>
        <v>5.2399999999999993</v>
      </c>
      <c r="E577" s="2">
        <f t="shared" si="64"/>
        <v>5.3599999999999994</v>
      </c>
      <c r="F577" s="2">
        <f t="shared" si="65"/>
        <v>5.4105000000000016</v>
      </c>
      <c r="G577" s="2">
        <f t="shared" si="67"/>
        <v>5.554400000000002</v>
      </c>
      <c r="H577" s="2">
        <f t="shared" si="63"/>
        <v>6.559850000000008</v>
      </c>
      <c r="I577" s="2">
        <f t="array" ref="I577">SUMPRODUCT(B561:B580, (ROW(B561:B580)-ROW(B561)+1)) / (20*21/2)</f>
        <v>5.3335714285714282</v>
      </c>
      <c r="J577" s="2">
        <f t="shared" si="66"/>
        <v>5.3861586688762566</v>
      </c>
      <c r="K577" s="2">
        <f t="shared" si="68"/>
        <v>5.6750645066140155</v>
      </c>
    </row>
    <row r="578" spans="1:11" ht="13.5" x14ac:dyDescent="0.25">
      <c r="A578" s="3">
        <f>TITRES_STAT!B581</f>
        <v>43144</v>
      </c>
      <c r="B578" s="5">
        <f>TITRES_STAT!D581</f>
        <v>5.22</v>
      </c>
      <c r="C578" s="2">
        <f t="shared" si="61"/>
        <v>0</v>
      </c>
      <c r="D578" s="2">
        <f t="shared" si="62"/>
        <v>5.22</v>
      </c>
      <c r="E578" s="2">
        <f t="shared" si="64"/>
        <v>5.3339999999999996</v>
      </c>
      <c r="F578" s="2">
        <f t="shared" si="65"/>
        <v>5.3970000000000011</v>
      </c>
      <c r="G578" s="2">
        <f t="shared" si="67"/>
        <v>5.5206000000000017</v>
      </c>
      <c r="H578" s="2">
        <f t="shared" si="63"/>
        <v>6.5515500000000078</v>
      </c>
      <c r="I578" s="2">
        <f t="array" ref="I578">SUMPRODUCT(B562:B581, (ROW(B562:B581)-ROW(B562)+1)) / (20*21/2)</f>
        <v>5.3328571428571436</v>
      </c>
      <c r="J578" s="2">
        <f t="shared" si="66"/>
        <v>5.370334033745185</v>
      </c>
      <c r="K578" s="2">
        <f t="shared" si="68"/>
        <v>5.6572188396879763</v>
      </c>
    </row>
    <row r="579" spans="1:11" ht="13.5" x14ac:dyDescent="0.25">
      <c r="A579" s="3">
        <f>TITRES_STAT!B582</f>
        <v>43145</v>
      </c>
      <c r="B579" s="5">
        <f>TITRES_STAT!D582</f>
        <v>5.22</v>
      </c>
      <c r="C579" s="2">
        <f t="shared" si="61"/>
        <v>0</v>
      </c>
      <c r="D579" s="2">
        <f t="shared" si="62"/>
        <v>5.22</v>
      </c>
      <c r="E579" s="2">
        <f t="shared" si="64"/>
        <v>5.3079999999999998</v>
      </c>
      <c r="F579" s="2">
        <f t="shared" si="65"/>
        <v>5.3835000000000006</v>
      </c>
      <c r="G579" s="2">
        <f t="shared" si="67"/>
        <v>5.4934000000000012</v>
      </c>
      <c r="H579" s="2">
        <f t="shared" si="63"/>
        <v>6.5425500000000083</v>
      </c>
      <c r="I579" s="2">
        <f t="array" ref="I579">SUMPRODUCT(B563:B582, (ROW(B563:B582)-ROW(B563)+1)) / (20*21/2)</f>
        <v>5.3327142857142853</v>
      </c>
      <c r="J579" s="2">
        <f t="shared" si="66"/>
        <v>5.3560165067218346</v>
      </c>
      <c r="K579" s="2">
        <f t="shared" si="68"/>
        <v>5.6400730028374682</v>
      </c>
    </row>
    <row r="580" spans="1:11" ht="13.5" x14ac:dyDescent="0.25">
      <c r="A580" s="3">
        <f>TITRES_STAT!B583</f>
        <v>43146</v>
      </c>
      <c r="B580" s="5">
        <f>TITRES_STAT!D583</f>
        <v>5.37</v>
      </c>
      <c r="C580" s="2">
        <f t="shared" ref="C580:C643" si="69">B580-B579</f>
        <v>0.15000000000000036</v>
      </c>
      <c r="D580" s="2">
        <f t="shared" si="62"/>
        <v>5.25</v>
      </c>
      <c r="E580" s="2">
        <f t="shared" si="64"/>
        <v>5.2969999999999988</v>
      </c>
      <c r="F580" s="2">
        <f t="shared" si="65"/>
        <v>5.3775000000000004</v>
      </c>
      <c r="G580" s="2">
        <f t="shared" si="67"/>
        <v>5.471000000000001</v>
      </c>
      <c r="H580" s="2">
        <f t="shared" si="63"/>
        <v>6.5353500000000064</v>
      </c>
      <c r="I580" s="2">
        <f t="array" ref="I580">SUMPRODUCT(B564:B583, (ROW(B564:B583)-ROW(B564)+1)) / (20*21/2)</f>
        <v>5.3331428571428576</v>
      </c>
      <c r="J580" s="2">
        <f t="shared" si="66"/>
        <v>5.3573482679864224</v>
      </c>
      <c r="K580" s="2">
        <f t="shared" si="68"/>
        <v>5.6294819046869797</v>
      </c>
    </row>
    <row r="581" spans="1:11" ht="13.5" x14ac:dyDescent="0.25">
      <c r="A581" s="3">
        <f>TITRES_STAT!B584</f>
        <v>43147</v>
      </c>
      <c r="B581" s="5">
        <f>TITRES_STAT!D584</f>
        <v>5.37</v>
      </c>
      <c r="C581" s="2">
        <f t="shared" si="69"/>
        <v>0</v>
      </c>
      <c r="D581" s="2">
        <f t="shared" si="62"/>
        <v>5.28</v>
      </c>
      <c r="E581" s="2">
        <f t="shared" si="64"/>
        <v>5.2859999999999996</v>
      </c>
      <c r="F581" s="2">
        <f t="shared" si="65"/>
        <v>5.3715000000000002</v>
      </c>
      <c r="G581" s="2">
        <f t="shared" si="67"/>
        <v>5.4544000000000006</v>
      </c>
      <c r="H581" s="2">
        <f t="shared" si="63"/>
        <v>6.5286500000000069</v>
      </c>
      <c r="I581" s="2">
        <f t="array" ref="I581">SUMPRODUCT(B565:B584, (ROW(B565:B584)-ROW(B565)+1)) / (20*21/2)</f>
        <v>5.3434761904761903</v>
      </c>
      <c r="J581" s="2">
        <f t="shared" si="66"/>
        <v>5.3585531948448581</v>
      </c>
      <c r="K581" s="2">
        <f t="shared" si="68"/>
        <v>5.6193061437188634</v>
      </c>
    </row>
    <row r="582" spans="1:11" ht="13.5" x14ac:dyDescent="0.25">
      <c r="A582" s="3">
        <f>TITRES_STAT!B585</f>
        <v>43150</v>
      </c>
      <c r="B582" s="5">
        <f>TITRES_STAT!D585</f>
        <v>5.37</v>
      </c>
      <c r="C582" s="2">
        <f t="shared" si="69"/>
        <v>0</v>
      </c>
      <c r="D582" s="2">
        <f t="shared" ref="D582:D645" si="70">AVERAGE(B578:B582)</f>
        <v>5.3100000000000005</v>
      </c>
      <c r="E582" s="2">
        <f t="shared" si="64"/>
        <v>5.2749999999999986</v>
      </c>
      <c r="F582" s="2">
        <f t="shared" si="65"/>
        <v>5.3655000000000017</v>
      </c>
      <c r="G582" s="2">
        <f t="shared" si="67"/>
        <v>5.4429999999999996</v>
      </c>
      <c r="H582" s="2">
        <f t="shared" si="63"/>
        <v>6.5214500000000051</v>
      </c>
      <c r="I582" s="2">
        <f t="array" ref="I582">SUMPRODUCT(B566:B585, (ROW(B566:B585)-ROW(B566)+1)) / (20*21/2)</f>
        <v>5.3538095238095238</v>
      </c>
      <c r="J582" s="2">
        <f t="shared" si="66"/>
        <v>5.3596433667643959</v>
      </c>
      <c r="K582" s="2">
        <f t="shared" si="68"/>
        <v>5.6095294322004774</v>
      </c>
    </row>
    <row r="583" spans="1:11" ht="13.5" x14ac:dyDescent="0.25">
      <c r="A583" s="3">
        <f>TITRES_STAT!B586</f>
        <v>43151</v>
      </c>
      <c r="B583" s="5">
        <f>TITRES_STAT!D586</f>
        <v>5.37</v>
      </c>
      <c r="C583" s="2">
        <f t="shared" si="69"/>
        <v>0</v>
      </c>
      <c r="D583" s="2">
        <f t="shared" si="70"/>
        <v>5.3400000000000007</v>
      </c>
      <c r="E583" s="2">
        <f t="shared" si="64"/>
        <v>5.2799999999999994</v>
      </c>
      <c r="F583" s="2">
        <f t="shared" si="65"/>
        <v>5.3715000000000019</v>
      </c>
      <c r="G583" s="2">
        <f t="shared" si="67"/>
        <v>5.4315999999999987</v>
      </c>
      <c r="H583" s="2">
        <f t="shared" si="63"/>
        <v>6.514250000000005</v>
      </c>
      <c r="I583" s="2">
        <f t="array" ref="I583">SUMPRODUCT(B567:B586, (ROW(B567:B586)-ROW(B567)+1)) / (20*21/2)</f>
        <v>5.3641428571428564</v>
      </c>
      <c r="J583" s="2">
        <f t="shared" si="66"/>
        <v>5.3606297127868343</v>
      </c>
      <c r="K583" s="2">
        <f t="shared" si="68"/>
        <v>5.6001361211337928</v>
      </c>
    </row>
    <row r="584" spans="1:11" ht="13.5" x14ac:dyDescent="0.25">
      <c r="A584" s="3">
        <f>TITRES_STAT!B587</f>
        <v>43152</v>
      </c>
      <c r="B584" s="5">
        <f>TITRES_STAT!D587</f>
        <v>5.48</v>
      </c>
      <c r="C584" s="2">
        <f t="shared" si="69"/>
        <v>0.11000000000000032</v>
      </c>
      <c r="D584" s="2">
        <f t="shared" si="70"/>
        <v>5.3920000000000003</v>
      </c>
      <c r="E584" s="2">
        <f t="shared" si="64"/>
        <v>5.3059999999999992</v>
      </c>
      <c r="F584" s="2">
        <f t="shared" si="65"/>
        <v>5.3715000000000019</v>
      </c>
      <c r="G584" s="2">
        <f t="shared" si="67"/>
        <v>5.4275999999999991</v>
      </c>
      <c r="H584" s="2">
        <f t="shared" si="63"/>
        <v>6.5076000000000054</v>
      </c>
      <c r="I584" s="2">
        <f t="array" ref="I584">SUMPRODUCT(B568:B587, (ROW(B568:B587)-ROW(B568)+1)) / (20*21/2)</f>
        <v>5.37447619047619</v>
      </c>
      <c r="J584" s="2">
        <f t="shared" si="66"/>
        <v>5.3719983115690404</v>
      </c>
      <c r="K584" s="2">
        <f t="shared" si="68"/>
        <v>5.5954249006971732</v>
      </c>
    </row>
    <row r="585" spans="1:11" ht="13.5" x14ac:dyDescent="0.25">
      <c r="A585" s="3">
        <f>TITRES_STAT!B588</f>
        <v>43153</v>
      </c>
      <c r="B585" s="5">
        <f>TITRES_STAT!D588</f>
        <v>5.48</v>
      </c>
      <c r="C585" s="2">
        <f t="shared" si="69"/>
        <v>0</v>
      </c>
      <c r="D585" s="2">
        <f t="shared" si="70"/>
        <v>5.4139999999999997</v>
      </c>
      <c r="E585" s="2">
        <f t="shared" si="64"/>
        <v>5.3320000000000007</v>
      </c>
      <c r="F585" s="2">
        <f t="shared" si="65"/>
        <v>5.3715000000000019</v>
      </c>
      <c r="G585" s="2">
        <f t="shared" si="67"/>
        <v>5.4231999999999996</v>
      </c>
      <c r="H585" s="2">
        <f t="shared" si="63"/>
        <v>6.5009500000000049</v>
      </c>
      <c r="I585" s="2">
        <f t="array" ref="I585">SUMPRODUCT(B569:B588, (ROW(B569:B588)-ROW(B569)+1)) / (20*21/2)</f>
        <v>5.3847619047619046</v>
      </c>
      <c r="J585" s="2">
        <f t="shared" si="66"/>
        <v>5.3822841866577029</v>
      </c>
      <c r="K585" s="2">
        <f t="shared" si="68"/>
        <v>5.5908984340031669</v>
      </c>
    </row>
    <row r="586" spans="1:11" ht="13.5" x14ac:dyDescent="0.25">
      <c r="A586" s="3">
        <f>TITRES_STAT!B589</f>
        <v>43154</v>
      </c>
      <c r="B586" s="5">
        <f>TITRES_STAT!D589</f>
        <v>5.48</v>
      </c>
      <c r="C586" s="2">
        <f t="shared" si="69"/>
        <v>0</v>
      </c>
      <c r="D586" s="2">
        <f t="shared" si="70"/>
        <v>5.4359999999999999</v>
      </c>
      <c r="E586" s="2">
        <f t="shared" si="64"/>
        <v>5.3580000000000014</v>
      </c>
      <c r="F586" s="2">
        <f t="shared" si="65"/>
        <v>5.3715000000000019</v>
      </c>
      <c r="G586" s="2">
        <f t="shared" si="67"/>
        <v>5.4187999999999992</v>
      </c>
      <c r="H586" s="2">
        <f t="shared" ref="H586:H649" si="71">AVERAGE(B387:B586)</f>
        <v>6.4943000000000053</v>
      </c>
      <c r="I586" s="2">
        <f t="array" ref="I586">SUMPRODUCT(B570:B589, (ROW(B570:B589)-ROW(B570)+1)) / (20*21/2)</f>
        <v>5.3950476190476193</v>
      </c>
      <c r="J586" s="2">
        <f t="shared" si="66"/>
        <v>5.3915904545950646</v>
      </c>
      <c r="K586" s="2">
        <f t="shared" si="68"/>
        <v>5.5865494758069643</v>
      </c>
    </row>
    <row r="587" spans="1:11" ht="13.5" x14ac:dyDescent="0.25">
      <c r="A587" s="3">
        <f>TITRES_STAT!B590</f>
        <v>43157</v>
      </c>
      <c r="B587" s="5">
        <f>TITRES_STAT!D590</f>
        <v>5.48</v>
      </c>
      <c r="C587" s="2">
        <f t="shared" si="69"/>
        <v>0</v>
      </c>
      <c r="D587" s="2">
        <f t="shared" si="70"/>
        <v>5.4580000000000002</v>
      </c>
      <c r="E587" s="2">
        <f t="shared" si="64"/>
        <v>5.3840000000000021</v>
      </c>
      <c r="F587" s="2">
        <f t="shared" si="65"/>
        <v>5.3720000000000017</v>
      </c>
      <c r="G587" s="2">
        <f t="shared" si="67"/>
        <v>5.4093999999999998</v>
      </c>
      <c r="H587" s="2">
        <f t="shared" si="71"/>
        <v>6.4876500000000048</v>
      </c>
      <c r="I587" s="2">
        <f t="array" ref="I587">SUMPRODUCT(B571:B590, (ROW(B571:B590)-ROW(B571)+1)) / (20*21/2)</f>
        <v>5.3900952380952383</v>
      </c>
      <c r="J587" s="2">
        <f t="shared" si="66"/>
        <v>5.400010411300296</v>
      </c>
      <c r="K587" s="2">
        <f t="shared" si="68"/>
        <v>5.5823710649910048</v>
      </c>
    </row>
    <row r="588" spans="1:11" ht="13.5" x14ac:dyDescent="0.25">
      <c r="A588" s="3">
        <f>TITRES_STAT!B591</f>
        <v>43158</v>
      </c>
      <c r="B588" s="5">
        <f>TITRES_STAT!D591</f>
        <v>5.48</v>
      </c>
      <c r="C588" s="2">
        <f t="shared" si="69"/>
        <v>0</v>
      </c>
      <c r="D588" s="2">
        <f t="shared" si="70"/>
        <v>5.48</v>
      </c>
      <c r="E588" s="2">
        <f t="shared" ref="E588:E651" si="72">AVERAGE(B579:B588)</f>
        <v>5.4100000000000019</v>
      </c>
      <c r="F588" s="2">
        <f t="shared" si="65"/>
        <v>5.3720000000000017</v>
      </c>
      <c r="G588" s="2">
        <f t="shared" si="67"/>
        <v>5.3999999999999986</v>
      </c>
      <c r="H588" s="2">
        <f t="shared" si="71"/>
        <v>6.4810000000000052</v>
      </c>
      <c r="I588" s="2">
        <f t="array" ref="I588">SUMPRODUCT(B572:B591, (ROW(B572:B591)-ROW(B572)+1)) / (20*21/2)</f>
        <v>5.3859047619047615</v>
      </c>
      <c r="J588" s="2">
        <f t="shared" si="66"/>
        <v>5.4076284673669344</v>
      </c>
      <c r="K588" s="2">
        <f t="shared" si="68"/>
        <v>5.5783565134227304</v>
      </c>
    </row>
    <row r="589" spans="1:11" ht="13.5" x14ac:dyDescent="0.25">
      <c r="A589" s="3">
        <f>TITRES_STAT!B592</f>
        <v>43159</v>
      </c>
      <c r="B589" s="5">
        <f>TITRES_STAT!D592</f>
        <v>5.48</v>
      </c>
      <c r="C589" s="2">
        <f t="shared" si="69"/>
        <v>0</v>
      </c>
      <c r="D589" s="2">
        <f t="shared" si="70"/>
        <v>5.48</v>
      </c>
      <c r="E589" s="2">
        <f t="shared" si="72"/>
        <v>5.4360000000000017</v>
      </c>
      <c r="F589" s="2">
        <f t="shared" si="65"/>
        <v>5.3720000000000017</v>
      </c>
      <c r="G589" s="2">
        <f t="shared" si="67"/>
        <v>5.3957999999999977</v>
      </c>
      <c r="H589" s="2">
        <f t="shared" si="71"/>
        <v>6.4733500000000053</v>
      </c>
      <c r="I589" s="2">
        <f t="array" ref="I589">SUMPRODUCT(B573:B592, (ROW(B573:B592)-ROW(B573)+1)) / (20*21/2)</f>
        <v>5.3824761904761909</v>
      </c>
      <c r="J589" s="2">
        <f t="shared" si="66"/>
        <v>5.4145209942843691</v>
      </c>
      <c r="K589" s="2">
        <f t="shared" si="68"/>
        <v>5.5744993952492905</v>
      </c>
    </row>
    <row r="590" spans="1:11" ht="13.5" x14ac:dyDescent="0.25">
      <c r="A590" s="3">
        <f>TITRES_STAT!B593</f>
        <v>43160</v>
      </c>
      <c r="B590" s="5">
        <f>TITRES_STAT!D593</f>
        <v>5.32</v>
      </c>
      <c r="C590" s="2">
        <f t="shared" si="69"/>
        <v>-0.16000000000000014</v>
      </c>
      <c r="D590" s="2">
        <f t="shared" si="70"/>
        <v>5.4480000000000004</v>
      </c>
      <c r="E590" s="2">
        <f t="shared" si="72"/>
        <v>5.4310000000000009</v>
      </c>
      <c r="F590" s="2">
        <f t="shared" si="65"/>
        <v>5.3639999999999999</v>
      </c>
      <c r="G590" s="2">
        <f t="shared" si="67"/>
        <v>5.3883999999999972</v>
      </c>
      <c r="H590" s="2">
        <f t="shared" si="71"/>
        <v>6.4648000000000048</v>
      </c>
      <c r="I590" s="2">
        <f t="array" ref="I590">SUMPRODUCT(B574:B593, (ROW(B574:B593)-ROW(B574)+1)) / (20*21/2)</f>
        <v>5.3788571428571439</v>
      </c>
      <c r="J590" s="2">
        <f t="shared" si="66"/>
        <v>5.4055189948287152</v>
      </c>
      <c r="K590" s="2">
        <f t="shared" si="68"/>
        <v>5.5645190268081421</v>
      </c>
    </row>
    <row r="591" spans="1:11" ht="13.5" x14ac:dyDescent="0.25">
      <c r="A591" s="3">
        <f>TITRES_STAT!B594</f>
        <v>43161</v>
      </c>
      <c r="B591" s="5">
        <f>TITRES_STAT!D594</f>
        <v>5.32</v>
      </c>
      <c r="C591" s="2">
        <f t="shared" si="69"/>
        <v>0</v>
      </c>
      <c r="D591" s="2">
        <f t="shared" si="70"/>
        <v>5.4160000000000004</v>
      </c>
      <c r="E591" s="2">
        <f t="shared" si="72"/>
        <v>5.4260000000000002</v>
      </c>
      <c r="F591" s="2">
        <f t="shared" si="65"/>
        <v>5.3559999999999999</v>
      </c>
      <c r="G591" s="2">
        <f t="shared" si="67"/>
        <v>5.3807999999999971</v>
      </c>
      <c r="H591" s="2">
        <f t="shared" si="71"/>
        <v>6.4573000000000045</v>
      </c>
      <c r="I591" s="2">
        <f t="array" ref="I591">SUMPRODUCT(B575:B594, (ROW(B575:B594)-ROW(B575)+1)) / (20*21/2)</f>
        <v>5.375285714285714</v>
      </c>
      <c r="J591" s="2">
        <f t="shared" si="66"/>
        <v>5.3973743286545517</v>
      </c>
      <c r="K591" s="2">
        <f t="shared" si="68"/>
        <v>5.5549300453646859</v>
      </c>
    </row>
    <row r="592" spans="1:11" ht="13.5" x14ac:dyDescent="0.25">
      <c r="A592" s="3">
        <f>TITRES_STAT!B595</f>
        <v>43164</v>
      </c>
      <c r="B592" s="5">
        <f>TITRES_STAT!D595</f>
        <v>5.32</v>
      </c>
      <c r="C592" s="2">
        <f t="shared" si="69"/>
        <v>0</v>
      </c>
      <c r="D592" s="2">
        <f t="shared" si="70"/>
        <v>5.3840000000000003</v>
      </c>
      <c r="E592" s="2">
        <f t="shared" si="72"/>
        <v>5.4210000000000003</v>
      </c>
      <c r="F592" s="2">
        <f t="shared" si="65"/>
        <v>5.347999999999999</v>
      </c>
      <c r="G592" s="2">
        <f t="shared" si="67"/>
        <v>5.3765999999999972</v>
      </c>
      <c r="H592" s="2">
        <f t="shared" si="71"/>
        <v>6.4489000000000036</v>
      </c>
      <c r="I592" s="2">
        <f t="array" ref="I592">SUMPRODUCT(B576:B595, (ROW(B576:B595)-ROW(B576)+1)) / (20*21/2)</f>
        <v>5.3712857142857144</v>
      </c>
      <c r="J592" s="2">
        <f t="shared" si="66"/>
        <v>5.390005344973166</v>
      </c>
      <c r="K592" s="2">
        <f t="shared" si="68"/>
        <v>5.5457171024092089</v>
      </c>
    </row>
    <row r="593" spans="1:11" ht="13.5" x14ac:dyDescent="0.25">
      <c r="A593" s="3">
        <f>TITRES_STAT!B596</f>
        <v>43165</v>
      </c>
      <c r="B593" s="5">
        <f>TITRES_STAT!D596</f>
        <v>5.31</v>
      </c>
      <c r="C593" s="2">
        <f t="shared" si="69"/>
        <v>-1.0000000000000675E-2</v>
      </c>
      <c r="D593" s="2">
        <f t="shared" si="70"/>
        <v>5.35</v>
      </c>
      <c r="E593" s="2">
        <f t="shared" si="72"/>
        <v>5.4150000000000009</v>
      </c>
      <c r="F593" s="2">
        <f t="shared" si="65"/>
        <v>5.3474999999999993</v>
      </c>
      <c r="G593" s="2">
        <f t="shared" si="67"/>
        <v>5.3751999999999978</v>
      </c>
      <c r="H593" s="2">
        <f t="shared" si="71"/>
        <v>6.4404500000000029</v>
      </c>
      <c r="I593" s="2">
        <f t="array" ref="I593">SUMPRODUCT(B577:B596, (ROW(B577:B596)-ROW(B577)+1)) / (20*21/2)</f>
        <v>5.3668571428571425</v>
      </c>
      <c r="J593" s="2">
        <f t="shared" si="66"/>
        <v>5.3823857883090547</v>
      </c>
      <c r="K593" s="2">
        <f t="shared" si="68"/>
        <v>5.5364732944715929</v>
      </c>
    </row>
    <row r="594" spans="1:11" ht="13.5" x14ac:dyDescent="0.25">
      <c r="A594" s="3">
        <f>TITRES_STAT!B597</f>
        <v>43166</v>
      </c>
      <c r="B594" s="5">
        <f>TITRES_STAT!D597</f>
        <v>5.31</v>
      </c>
      <c r="C594" s="2">
        <f t="shared" si="69"/>
        <v>0</v>
      </c>
      <c r="D594" s="2">
        <f t="shared" si="70"/>
        <v>5.3159999999999998</v>
      </c>
      <c r="E594" s="2">
        <f t="shared" si="72"/>
        <v>5.3980000000000006</v>
      </c>
      <c r="F594" s="2">
        <f t="shared" si="65"/>
        <v>5.3519999999999994</v>
      </c>
      <c r="G594" s="2">
        <f t="shared" si="67"/>
        <v>5.3737999999999975</v>
      </c>
      <c r="H594" s="2">
        <f t="shared" si="71"/>
        <v>6.4320000000000013</v>
      </c>
      <c r="I594" s="2">
        <f t="array" ref="I594">SUMPRODUCT(B578:B597, (ROW(B578:B597)-ROW(B578)+1)) / (20*21/2)</f>
        <v>5.362000000000001</v>
      </c>
      <c r="J594" s="2">
        <f t="shared" si="66"/>
        <v>5.3754919037081921</v>
      </c>
      <c r="K594" s="2">
        <f t="shared" si="68"/>
        <v>5.5275919888060399</v>
      </c>
    </row>
    <row r="595" spans="1:11" ht="13.5" x14ac:dyDescent="0.25">
      <c r="A595" s="3">
        <f>TITRES_STAT!B598</f>
        <v>43167</v>
      </c>
      <c r="B595" s="5">
        <f>TITRES_STAT!D598</f>
        <v>5.31</v>
      </c>
      <c r="C595" s="2">
        <f t="shared" si="69"/>
        <v>0</v>
      </c>
      <c r="D595" s="2">
        <f t="shared" si="70"/>
        <v>5.3139999999999992</v>
      </c>
      <c r="E595" s="2">
        <f t="shared" si="72"/>
        <v>5.3810000000000011</v>
      </c>
      <c r="F595" s="2">
        <f t="shared" si="65"/>
        <v>5.3565000000000014</v>
      </c>
      <c r="G595" s="2">
        <f t="shared" si="67"/>
        <v>5.3723999999999981</v>
      </c>
      <c r="H595" s="2">
        <f t="shared" si="71"/>
        <v>6.4235500000000014</v>
      </c>
      <c r="I595" s="2">
        <f t="array" ref="I595">SUMPRODUCT(B579:B598, (ROW(B579:B598)-ROW(B579)+1)) / (20*21/2)</f>
        <v>5.3567142857142862</v>
      </c>
      <c r="J595" s="2">
        <f t="shared" si="66"/>
        <v>5.3692545795455064</v>
      </c>
      <c r="K595" s="2">
        <f t="shared" si="68"/>
        <v>5.5190589696371752</v>
      </c>
    </row>
    <row r="596" spans="1:11" ht="13.5" x14ac:dyDescent="0.25">
      <c r="A596" s="3">
        <f>TITRES_STAT!B599</f>
        <v>43168</v>
      </c>
      <c r="B596" s="5">
        <f>TITRES_STAT!D599</f>
        <v>5.31</v>
      </c>
      <c r="C596" s="2">
        <f t="shared" si="69"/>
        <v>0</v>
      </c>
      <c r="D596" s="2">
        <f t="shared" si="70"/>
        <v>5.3119999999999994</v>
      </c>
      <c r="E596" s="2">
        <f t="shared" si="72"/>
        <v>5.3640000000000017</v>
      </c>
      <c r="F596" s="2">
        <f t="shared" ref="F596:F659" si="73">AVERAGE(B577:B596)</f>
        <v>5.3610000000000015</v>
      </c>
      <c r="G596" s="2">
        <f t="shared" si="67"/>
        <v>5.373199999999998</v>
      </c>
      <c r="H596" s="2">
        <f t="shared" si="71"/>
        <v>6.4151000000000007</v>
      </c>
      <c r="I596" s="2">
        <f t="array" ref="I596">SUMPRODUCT(B580:B599, (ROW(B580:B599)-ROW(B580)+1)) / (20*21/2)</f>
        <v>5.351</v>
      </c>
      <c r="J596" s="2">
        <f t="shared" si="66"/>
        <v>5.3636112862554581</v>
      </c>
      <c r="K596" s="2">
        <f t="shared" si="68"/>
        <v>5.5108605786710116</v>
      </c>
    </row>
    <row r="597" spans="1:11" ht="13.5" x14ac:dyDescent="0.25">
      <c r="A597" s="3">
        <f>TITRES_STAT!B600</f>
        <v>43171</v>
      </c>
      <c r="B597" s="5">
        <f>TITRES_STAT!D600</f>
        <v>5.31</v>
      </c>
      <c r="C597" s="2">
        <f t="shared" si="69"/>
        <v>0</v>
      </c>
      <c r="D597" s="2">
        <f t="shared" si="70"/>
        <v>5.31</v>
      </c>
      <c r="E597" s="2">
        <f t="shared" si="72"/>
        <v>5.3470000000000013</v>
      </c>
      <c r="F597" s="2">
        <f t="shared" si="73"/>
        <v>5.3655000000000017</v>
      </c>
      <c r="G597" s="2">
        <f t="shared" si="67"/>
        <v>5.3733999999999984</v>
      </c>
      <c r="H597" s="2">
        <f t="shared" si="71"/>
        <v>6.40665</v>
      </c>
      <c r="I597" s="2">
        <f t="array" ref="I597">SUMPRODUCT(B581:B600, (ROW(B581:B600)-ROW(B581)+1)) / (20*21/2)</f>
        <v>5.3448571428571432</v>
      </c>
      <c r="J597" s="2">
        <f t="shared" ref="J597:J660" si="74">$J$4*B597+J596*(1-$J$4)</f>
        <v>5.3585054494692237</v>
      </c>
      <c r="K597" s="2">
        <f t="shared" si="68"/>
        <v>5.5029836932329328</v>
      </c>
    </row>
    <row r="598" spans="1:11" ht="13.5" x14ac:dyDescent="0.25">
      <c r="A598" s="3">
        <f>TITRES_STAT!B601</f>
        <v>43172</v>
      </c>
      <c r="B598" s="5">
        <f>TITRES_STAT!D601</f>
        <v>5.31</v>
      </c>
      <c r="C598" s="2">
        <f t="shared" si="69"/>
        <v>0</v>
      </c>
      <c r="D598" s="2">
        <f t="shared" si="70"/>
        <v>5.31</v>
      </c>
      <c r="E598" s="2">
        <f t="shared" si="72"/>
        <v>5.330000000000001</v>
      </c>
      <c r="F598" s="2">
        <f t="shared" si="73"/>
        <v>5.3700000000000019</v>
      </c>
      <c r="G598" s="2">
        <f t="shared" si="67"/>
        <v>5.3735999999999988</v>
      </c>
      <c r="H598" s="2">
        <f t="shared" si="71"/>
        <v>6.3981999999999992</v>
      </c>
      <c r="I598" s="2">
        <f t="array" ref="I598">SUMPRODUCT(B582:B601, (ROW(B582:B601)-ROW(B582)+1)) / (20*21/2)</f>
        <v>5.3390000000000004</v>
      </c>
      <c r="J598" s="2">
        <f t="shared" si="74"/>
        <v>5.3538858828531071</v>
      </c>
      <c r="K598" s="2">
        <f t="shared" si="68"/>
        <v>5.4954157052630137</v>
      </c>
    </row>
    <row r="599" spans="1:11" ht="13.5" x14ac:dyDescent="0.25">
      <c r="A599" s="3">
        <f>TITRES_STAT!B602</f>
        <v>43173</v>
      </c>
      <c r="B599" s="5">
        <f>TITRES_STAT!D602</f>
        <v>5.31</v>
      </c>
      <c r="C599" s="2">
        <f t="shared" si="69"/>
        <v>0</v>
      </c>
      <c r="D599" s="2">
        <f t="shared" si="70"/>
        <v>5.31</v>
      </c>
      <c r="E599" s="2">
        <f t="shared" si="72"/>
        <v>5.3130000000000006</v>
      </c>
      <c r="F599" s="2">
        <f t="shared" si="73"/>
        <v>5.3745000000000021</v>
      </c>
      <c r="G599" s="2">
        <f t="shared" si="67"/>
        <v>5.3767999999999994</v>
      </c>
      <c r="H599" s="2">
        <f t="shared" si="71"/>
        <v>6.3897499999999994</v>
      </c>
      <c r="I599" s="2">
        <f t="array" ref="I599">SUMPRODUCT(B583:B602, (ROW(B583:B602)-ROW(B583)+1)) / (20*21/2)</f>
        <v>5.3334285714285716</v>
      </c>
      <c r="J599" s="2">
        <f t="shared" si="74"/>
        <v>5.349706274962335</v>
      </c>
      <c r="K599" s="2">
        <f t="shared" si="68"/>
        <v>5.4881445011350527</v>
      </c>
    </row>
    <row r="600" spans="1:11" ht="13.5" x14ac:dyDescent="0.25">
      <c r="A600" s="3">
        <f>TITRES_STAT!B603</f>
        <v>43174</v>
      </c>
      <c r="B600" s="5">
        <f>TITRES_STAT!D603</f>
        <v>5.31</v>
      </c>
      <c r="C600" s="2">
        <f t="shared" si="69"/>
        <v>0</v>
      </c>
      <c r="D600" s="2">
        <f t="shared" si="70"/>
        <v>5.31</v>
      </c>
      <c r="E600" s="2">
        <f t="shared" si="72"/>
        <v>5.3120000000000003</v>
      </c>
      <c r="F600" s="2">
        <f t="shared" si="73"/>
        <v>5.3715000000000019</v>
      </c>
      <c r="G600" s="2">
        <f t="shared" si="67"/>
        <v>5.3807999999999989</v>
      </c>
      <c r="H600" s="2">
        <f t="shared" si="71"/>
        <v>6.3812999999999986</v>
      </c>
      <c r="I600" s="2">
        <f t="array" ref="I600">SUMPRODUCT(B584:B603, (ROW(B584:B603)-ROW(B584)+1)) / (20*21/2)</f>
        <v>5.3138571428571435</v>
      </c>
      <c r="J600" s="2">
        <f t="shared" si="74"/>
        <v>5.3459247249659221</v>
      </c>
      <c r="K600" s="2">
        <f t="shared" si="68"/>
        <v>5.4811584422670112</v>
      </c>
    </row>
    <row r="601" spans="1:11" ht="13.5" x14ac:dyDescent="0.25">
      <c r="A601" s="3">
        <f>TITRES_STAT!B604</f>
        <v>43175</v>
      </c>
      <c r="B601" s="5">
        <f>TITRES_STAT!D604</f>
        <v>5.31</v>
      </c>
      <c r="C601" s="2">
        <f t="shared" si="69"/>
        <v>0</v>
      </c>
      <c r="D601" s="2">
        <f t="shared" si="70"/>
        <v>5.31</v>
      </c>
      <c r="E601" s="2">
        <f t="shared" si="72"/>
        <v>5.3109999999999999</v>
      </c>
      <c r="F601" s="2">
        <f t="shared" si="73"/>
        <v>5.3685000000000009</v>
      </c>
      <c r="G601" s="2">
        <f t="shared" si="67"/>
        <v>5.3817999999999993</v>
      </c>
      <c r="H601" s="2">
        <f t="shared" si="71"/>
        <v>6.3738999999999972</v>
      </c>
      <c r="I601" s="2">
        <f t="array" ref="I601">SUMPRODUCT(B585:B604, (ROW(B585:B604)-ROW(B585)+1)) / (20*21/2)</f>
        <v>5.2952857142857139</v>
      </c>
      <c r="J601" s="2">
        <f t="shared" si="74"/>
        <v>5.3425033225882146</v>
      </c>
      <c r="K601" s="2">
        <f t="shared" si="68"/>
        <v>5.4744463464918338</v>
      </c>
    </row>
    <row r="602" spans="1:11" ht="13.5" x14ac:dyDescent="0.25">
      <c r="A602" s="3">
        <f>TITRES_STAT!B605</f>
        <v>43178</v>
      </c>
      <c r="B602" s="5">
        <f>TITRES_STAT!D605</f>
        <v>5.31</v>
      </c>
      <c r="C602" s="2">
        <f t="shared" si="69"/>
        <v>0</v>
      </c>
      <c r="D602" s="2">
        <f t="shared" si="70"/>
        <v>5.31</v>
      </c>
      <c r="E602" s="2">
        <f t="shared" si="72"/>
        <v>5.3100000000000005</v>
      </c>
      <c r="F602" s="2">
        <f t="shared" si="73"/>
        <v>5.3655000000000008</v>
      </c>
      <c r="G602" s="2">
        <f t="shared" si="67"/>
        <v>5.3857999999999997</v>
      </c>
      <c r="H602" s="2">
        <f t="shared" si="71"/>
        <v>6.3664999999999976</v>
      </c>
      <c r="I602" s="2">
        <f t="array" ref="I602">SUMPRODUCT(B586:B605, (ROW(B586:B605)-ROW(B586)+1)) / (20*21/2)</f>
        <v>5.2639523809523805</v>
      </c>
      <c r="J602" s="2">
        <f t="shared" si="74"/>
        <v>5.3394077680560033</v>
      </c>
      <c r="K602" s="2">
        <f t="shared" si="68"/>
        <v>5.4679974701588208</v>
      </c>
    </row>
    <row r="603" spans="1:11" ht="13.5" x14ac:dyDescent="0.25">
      <c r="A603" s="3">
        <f>TITRES_STAT!B606</f>
        <v>43180</v>
      </c>
      <c r="B603" s="5">
        <f>TITRES_STAT!D606</f>
        <v>5.16</v>
      </c>
      <c r="C603" s="2">
        <f t="shared" si="69"/>
        <v>-0.14999999999999947</v>
      </c>
      <c r="D603" s="2">
        <f t="shared" si="70"/>
        <v>5.2799999999999994</v>
      </c>
      <c r="E603" s="2">
        <f t="shared" si="72"/>
        <v>5.2949999999999999</v>
      </c>
      <c r="F603" s="2">
        <f t="shared" si="73"/>
        <v>5.3550000000000013</v>
      </c>
      <c r="G603" s="2">
        <f t="shared" si="67"/>
        <v>5.3837999999999999</v>
      </c>
      <c r="H603" s="2">
        <f t="shared" si="71"/>
        <v>6.3577999999999975</v>
      </c>
      <c r="I603" s="2">
        <f t="array" ref="I603">SUMPRODUCT(B587:B606, (ROW(B587:B606)-ROW(B587)+1)) / (20*21/2)</f>
        <v>5.2348571428571438</v>
      </c>
      <c r="J603" s="2">
        <f t="shared" si="74"/>
        <v>5.3223213139554311</v>
      </c>
      <c r="K603" s="2">
        <f t="shared" si="68"/>
        <v>5.4559191379957301</v>
      </c>
    </row>
    <row r="604" spans="1:11" ht="13.5" x14ac:dyDescent="0.25">
      <c r="A604" s="3">
        <f>TITRES_STAT!B607</f>
        <v>43181</v>
      </c>
      <c r="B604" s="5">
        <f>TITRES_STAT!D607</f>
        <v>5.16</v>
      </c>
      <c r="C604" s="2">
        <f t="shared" si="69"/>
        <v>0</v>
      </c>
      <c r="D604" s="2">
        <f t="shared" si="70"/>
        <v>5.25</v>
      </c>
      <c r="E604" s="2">
        <f t="shared" si="72"/>
        <v>5.2799999999999994</v>
      </c>
      <c r="F604" s="2">
        <f t="shared" si="73"/>
        <v>5.3390000000000004</v>
      </c>
      <c r="G604" s="2">
        <f t="shared" si="67"/>
        <v>5.3772000000000002</v>
      </c>
      <c r="H604" s="2">
        <f t="shared" si="71"/>
        <v>6.3490999999999982</v>
      </c>
      <c r="I604" s="2">
        <f t="array" ref="I604">SUMPRODUCT(B588:B607, (ROW(B588:B607)-ROW(B588)+1)) / (20*21/2)</f>
        <v>5.2070476190476178</v>
      </c>
      <c r="J604" s="2">
        <f t="shared" si="74"/>
        <v>5.3068621411977706</v>
      </c>
      <c r="K604" s="2">
        <f t="shared" si="68"/>
        <v>5.4443144659174658</v>
      </c>
    </row>
    <row r="605" spans="1:11" ht="13.5" x14ac:dyDescent="0.25">
      <c r="A605" s="3">
        <f>TITRES_STAT!B608</f>
        <v>43182</v>
      </c>
      <c r="B605" s="5">
        <f>TITRES_STAT!D608</f>
        <v>5.01</v>
      </c>
      <c r="C605" s="2">
        <f t="shared" si="69"/>
        <v>-0.15000000000000036</v>
      </c>
      <c r="D605" s="2">
        <f t="shared" si="70"/>
        <v>5.1899999999999995</v>
      </c>
      <c r="E605" s="2">
        <f t="shared" si="72"/>
        <v>5.2499999999999991</v>
      </c>
      <c r="F605" s="2">
        <f t="shared" si="73"/>
        <v>5.315500000000001</v>
      </c>
      <c r="G605" s="2">
        <f t="shared" si="67"/>
        <v>5.3675999999999995</v>
      </c>
      <c r="H605" s="2">
        <f t="shared" si="71"/>
        <v>6.3391499999999983</v>
      </c>
      <c r="I605" s="2">
        <f t="array" ref="I605">SUMPRODUCT(B589:B608, (ROW(B589:B608)-ROW(B589)+1)) / (20*21/2)</f>
        <v>5.1815238095238092</v>
      </c>
      <c r="J605" s="2">
        <f t="shared" si="74"/>
        <v>5.2785895563217924</v>
      </c>
      <c r="K605" s="2">
        <f t="shared" si="68"/>
        <v>5.4272825260775654</v>
      </c>
    </row>
    <row r="606" spans="1:11" ht="13.5" x14ac:dyDescent="0.25">
      <c r="A606" s="3">
        <f>TITRES_STAT!B609</f>
        <v>43185</v>
      </c>
      <c r="B606" s="5">
        <f>TITRES_STAT!D609</f>
        <v>5.01</v>
      </c>
      <c r="C606" s="2">
        <f t="shared" si="69"/>
        <v>0</v>
      </c>
      <c r="D606" s="2">
        <f t="shared" si="70"/>
        <v>5.13</v>
      </c>
      <c r="E606" s="2">
        <f t="shared" si="72"/>
        <v>5.2199999999999989</v>
      </c>
      <c r="F606" s="2">
        <f t="shared" si="73"/>
        <v>5.2920000000000016</v>
      </c>
      <c r="G606" s="2">
        <f t="shared" si="67"/>
        <v>5.3579999999999997</v>
      </c>
      <c r="H606" s="2">
        <f t="shared" si="71"/>
        <v>6.3291999999999984</v>
      </c>
      <c r="I606" s="2">
        <f t="array" ref="I606">SUMPRODUCT(B590:B609, (ROW(B590:B609)-ROW(B590)+1)) / (20*21/2)</f>
        <v>5.1582857142857135</v>
      </c>
      <c r="J606" s="2">
        <f t="shared" si="74"/>
        <v>5.2530095985768597</v>
      </c>
      <c r="K606" s="2">
        <f t="shared" si="68"/>
        <v>5.4109185054470723</v>
      </c>
    </row>
    <row r="607" spans="1:11" ht="13.5" x14ac:dyDescent="0.25">
      <c r="A607" s="3">
        <f>TITRES_STAT!B610</f>
        <v>43186</v>
      </c>
      <c r="B607" s="5">
        <f>TITRES_STAT!D610</f>
        <v>5</v>
      </c>
      <c r="C607" s="2">
        <f t="shared" si="69"/>
        <v>-9.9999999999997868E-3</v>
      </c>
      <c r="D607" s="2">
        <f t="shared" si="70"/>
        <v>5.0679999999999996</v>
      </c>
      <c r="E607" s="2">
        <f t="shared" si="72"/>
        <v>5.1889999999999992</v>
      </c>
      <c r="F607" s="2">
        <f t="shared" si="73"/>
        <v>5.2680000000000016</v>
      </c>
      <c r="G607" s="2">
        <f t="shared" si="67"/>
        <v>5.3481999999999994</v>
      </c>
      <c r="H607" s="2">
        <f t="shared" si="71"/>
        <v>6.3181499999999993</v>
      </c>
      <c r="I607" s="2">
        <f t="array" ref="I607">SUMPRODUCT(B591:B610, (ROW(B591:B610)-ROW(B591)+1)) / (20*21/2)</f>
        <v>5.1373333333333333</v>
      </c>
      <c r="J607" s="2">
        <f t="shared" si="74"/>
        <v>5.2289134463314442</v>
      </c>
      <c r="K607" s="2">
        <f t="shared" si="68"/>
        <v>5.3948040542530702</v>
      </c>
    </row>
    <row r="608" spans="1:11" ht="13.5" x14ac:dyDescent="0.25">
      <c r="A608" s="3">
        <f>TITRES_STAT!B611</f>
        <v>43187</v>
      </c>
      <c r="B608" s="5">
        <f>TITRES_STAT!D611</f>
        <v>5</v>
      </c>
      <c r="C608" s="2">
        <f t="shared" si="69"/>
        <v>0</v>
      </c>
      <c r="D608" s="2">
        <f t="shared" si="70"/>
        <v>5.0359999999999996</v>
      </c>
      <c r="E608" s="2">
        <f t="shared" si="72"/>
        <v>5.1579999999999995</v>
      </c>
      <c r="F608" s="2">
        <f t="shared" si="73"/>
        <v>5.2440000000000015</v>
      </c>
      <c r="G608" s="2">
        <f t="shared" si="67"/>
        <v>5.3383999999999991</v>
      </c>
      <c r="H608" s="2">
        <f t="shared" si="71"/>
        <v>6.3080999999999987</v>
      </c>
      <c r="I608" s="2">
        <f t="array" ref="I608">SUMPRODUCT(B592:B611, (ROW(B592:B611)-ROW(B592)+1)) / (20*21/2)</f>
        <v>5.1179047619047608</v>
      </c>
      <c r="J608" s="2">
        <f t="shared" si="74"/>
        <v>5.20711216572845</v>
      </c>
      <c r="K608" s="2">
        <f t="shared" si="68"/>
        <v>5.3793215423215779</v>
      </c>
    </row>
    <row r="609" spans="1:11" ht="13.5" x14ac:dyDescent="0.25">
      <c r="A609" s="3">
        <f>TITRES_STAT!B612</f>
        <v>43188</v>
      </c>
      <c r="B609" s="5">
        <f>TITRES_STAT!D612</f>
        <v>5</v>
      </c>
      <c r="C609" s="2">
        <f t="shared" si="69"/>
        <v>0</v>
      </c>
      <c r="D609" s="2">
        <f t="shared" si="70"/>
        <v>5.0039999999999996</v>
      </c>
      <c r="E609" s="2">
        <f t="shared" si="72"/>
        <v>5.1269999999999998</v>
      </c>
      <c r="F609" s="2">
        <f t="shared" si="73"/>
        <v>5.2200000000000006</v>
      </c>
      <c r="G609" s="2">
        <f t="shared" si="67"/>
        <v>5.3285999999999989</v>
      </c>
      <c r="H609" s="2">
        <f t="shared" si="71"/>
        <v>6.2969999999999979</v>
      </c>
      <c r="I609" s="2">
        <f t="array" ref="I609">SUMPRODUCT(B593:B612, (ROW(B593:B612)-ROW(B593)+1)) / (20*21/2)</f>
        <v>5.0999999999999996</v>
      </c>
      <c r="J609" s="2">
        <f t="shared" si="74"/>
        <v>5.1873871975638357</v>
      </c>
      <c r="K609" s="2">
        <f t="shared" si="68"/>
        <v>5.3644461877207323</v>
      </c>
    </row>
    <row r="610" spans="1:11" ht="13.5" x14ac:dyDescent="0.25">
      <c r="A610" s="3">
        <f>TITRES_STAT!B613</f>
        <v>43189</v>
      </c>
      <c r="B610" s="5">
        <f>TITRES_STAT!D613</f>
        <v>5</v>
      </c>
      <c r="C610" s="2">
        <f t="shared" si="69"/>
        <v>0</v>
      </c>
      <c r="D610" s="2">
        <f t="shared" si="70"/>
        <v>5.0019999999999998</v>
      </c>
      <c r="E610" s="2">
        <f t="shared" si="72"/>
        <v>5.0959999999999992</v>
      </c>
      <c r="F610" s="2">
        <f t="shared" si="73"/>
        <v>5.2040000000000006</v>
      </c>
      <c r="G610" s="2">
        <f t="shared" si="67"/>
        <v>5.3187999999999986</v>
      </c>
      <c r="H610" s="2">
        <f t="shared" si="71"/>
        <v>6.2852999999999986</v>
      </c>
      <c r="I610" s="2">
        <f t="array" ref="I610">SUMPRODUCT(B594:B613, (ROW(B594:B613)-ROW(B594)+1)) / (20*21/2)</f>
        <v>5.062666666666666</v>
      </c>
      <c r="J610" s="2">
        <f t="shared" si="74"/>
        <v>5.1695407977958512</v>
      </c>
      <c r="K610" s="2">
        <f t="shared" si="68"/>
        <v>5.3501541803591355</v>
      </c>
    </row>
    <row r="611" spans="1:11" ht="13.5" x14ac:dyDescent="0.25">
      <c r="A611" s="3">
        <f>TITRES_STAT!B614</f>
        <v>43192</v>
      </c>
      <c r="B611" s="5">
        <f>TITRES_STAT!D614</f>
        <v>5</v>
      </c>
      <c r="C611" s="2">
        <f t="shared" si="69"/>
        <v>0</v>
      </c>
      <c r="D611" s="2">
        <f t="shared" si="70"/>
        <v>5</v>
      </c>
      <c r="E611" s="2">
        <f t="shared" si="72"/>
        <v>5.0649999999999995</v>
      </c>
      <c r="F611" s="2">
        <f t="shared" si="73"/>
        <v>5.1880000000000006</v>
      </c>
      <c r="G611" s="2">
        <f t="shared" si="67"/>
        <v>5.3089999999999984</v>
      </c>
      <c r="H611" s="2">
        <f t="shared" si="71"/>
        <v>6.2735999999999983</v>
      </c>
      <c r="I611" s="2">
        <f t="array" ref="I611">SUMPRODUCT(B595:B614, (ROW(B595:B614)-ROW(B595)+1)) / (20*21/2)</f>
        <v>5.0145238095238103</v>
      </c>
      <c r="J611" s="2">
        <f t="shared" si="74"/>
        <v>5.1533940551486275</v>
      </c>
      <c r="K611" s="2">
        <f t="shared" si="68"/>
        <v>5.3364226438744637</v>
      </c>
    </row>
    <row r="612" spans="1:11" ht="13.5" x14ac:dyDescent="0.25">
      <c r="A612" s="3">
        <f>TITRES_STAT!B615</f>
        <v>43193</v>
      </c>
      <c r="B612" s="5">
        <f>TITRES_STAT!D615</f>
        <v>5</v>
      </c>
      <c r="C612" s="2">
        <f t="shared" si="69"/>
        <v>0</v>
      </c>
      <c r="D612" s="2">
        <f t="shared" si="70"/>
        <v>5</v>
      </c>
      <c r="E612" s="2">
        <f t="shared" si="72"/>
        <v>5.0340000000000007</v>
      </c>
      <c r="F612" s="2">
        <f t="shared" si="73"/>
        <v>5.1720000000000006</v>
      </c>
      <c r="G612" s="2">
        <f t="shared" si="67"/>
        <v>5.2991999999999999</v>
      </c>
      <c r="H612" s="2">
        <f t="shared" si="71"/>
        <v>6.261899999999998</v>
      </c>
      <c r="I612" s="2">
        <f t="array" ref="I612">SUMPRODUCT(B596:B615, (ROW(B596:B615)-ROW(B596)+1)) / (20*21/2)</f>
        <v>4.9695714285714283</v>
      </c>
      <c r="J612" s="2">
        <f t="shared" si="74"/>
        <v>5.1387850975154246</v>
      </c>
      <c r="K612" s="2">
        <f t="shared" si="68"/>
        <v>5.3232295990166421</v>
      </c>
    </row>
    <row r="613" spans="1:11" ht="13.5" x14ac:dyDescent="0.25">
      <c r="A613" s="3">
        <f>TITRES_STAT!B616</f>
        <v>43194</v>
      </c>
      <c r="B613" s="5">
        <f>TITRES_STAT!D616</f>
        <v>4.78</v>
      </c>
      <c r="C613" s="2">
        <f t="shared" si="69"/>
        <v>-0.21999999999999975</v>
      </c>
      <c r="D613" s="2">
        <f t="shared" si="70"/>
        <v>4.9560000000000004</v>
      </c>
      <c r="E613" s="2">
        <f t="shared" si="72"/>
        <v>4.9960000000000004</v>
      </c>
      <c r="F613" s="2">
        <f t="shared" si="73"/>
        <v>5.1455000000000002</v>
      </c>
      <c r="G613" s="2">
        <f t="shared" si="67"/>
        <v>5.2898000000000005</v>
      </c>
      <c r="H613" s="2">
        <f t="shared" si="71"/>
        <v>6.2490999999999985</v>
      </c>
      <c r="I613" s="2">
        <f t="array" ref="I613">SUMPRODUCT(B597:B616, (ROW(B597:B616)-ROW(B597)+1)) / (20*21/2)</f>
        <v>4.9278095238095236</v>
      </c>
      <c r="J613" s="2">
        <f t="shared" si="74"/>
        <v>5.1046150882282415</v>
      </c>
      <c r="K613" s="2">
        <f t="shared" si="68"/>
        <v>5.3019264774865782</v>
      </c>
    </row>
    <row r="614" spans="1:11" ht="13.5" x14ac:dyDescent="0.25">
      <c r="A614" s="3">
        <f>TITRES_STAT!B617</f>
        <v>43195</v>
      </c>
      <c r="B614" s="5">
        <f>TITRES_STAT!D617</f>
        <v>4.6399999999999997</v>
      </c>
      <c r="C614" s="2">
        <f t="shared" si="69"/>
        <v>-0.14000000000000057</v>
      </c>
      <c r="D614" s="2">
        <f t="shared" si="70"/>
        <v>4.8840000000000003</v>
      </c>
      <c r="E614" s="2">
        <f t="shared" si="72"/>
        <v>4.944</v>
      </c>
      <c r="F614" s="2">
        <f t="shared" si="73"/>
        <v>5.1120000000000001</v>
      </c>
      <c r="G614" s="2">
        <f t="shared" si="67"/>
        <v>5.2729999999999997</v>
      </c>
      <c r="H614" s="2">
        <f t="shared" si="71"/>
        <v>6.2366999999999999</v>
      </c>
      <c r="I614" s="2">
        <f t="array" ref="I614">SUMPRODUCT(B598:B617, (ROW(B598:B617)-ROW(B598)+1)) / (20*21/2)</f>
        <v>4.8892380952380954</v>
      </c>
      <c r="J614" s="2">
        <f t="shared" si="74"/>
        <v>5.0603660322065043</v>
      </c>
      <c r="K614" s="2">
        <f t="shared" si="68"/>
        <v>5.2759685764086734</v>
      </c>
    </row>
    <row r="615" spans="1:11" ht="13.5" x14ac:dyDescent="0.25">
      <c r="A615" s="3">
        <f>TITRES_STAT!B618</f>
        <v>43196</v>
      </c>
      <c r="B615" s="5">
        <f>TITRES_STAT!D618</f>
        <v>4.6399999999999997</v>
      </c>
      <c r="C615" s="2">
        <f t="shared" si="69"/>
        <v>0</v>
      </c>
      <c r="D615" s="2">
        <f t="shared" si="70"/>
        <v>4.8120000000000003</v>
      </c>
      <c r="E615" s="2">
        <f t="shared" si="72"/>
        <v>4.907</v>
      </c>
      <c r="F615" s="2">
        <f t="shared" si="73"/>
        <v>5.0785</v>
      </c>
      <c r="G615" s="2">
        <f t="shared" si="67"/>
        <v>5.2561999999999998</v>
      </c>
      <c r="H615" s="2">
        <f t="shared" si="71"/>
        <v>6.2253500000000006</v>
      </c>
      <c r="I615" s="2">
        <f t="array" ref="I615">SUMPRODUCT(B599:B618, (ROW(B599:B618)-ROW(B599)+1)) / (20*21/2)</f>
        <v>4.8538571428571426</v>
      </c>
      <c r="J615" s="2">
        <f t="shared" si="74"/>
        <v>5.0203311719963608</v>
      </c>
      <c r="K615" s="2">
        <f t="shared" si="68"/>
        <v>5.2510286322357844</v>
      </c>
    </row>
    <row r="616" spans="1:11" ht="13.5" x14ac:dyDescent="0.25">
      <c r="A616" s="3">
        <f>TITRES_STAT!B619</f>
        <v>43200</v>
      </c>
      <c r="B616" s="5">
        <f>TITRES_STAT!D619</f>
        <v>4.6399999999999997</v>
      </c>
      <c r="C616" s="2">
        <f t="shared" si="69"/>
        <v>0</v>
      </c>
      <c r="D616" s="2">
        <f t="shared" si="70"/>
        <v>4.74</v>
      </c>
      <c r="E616" s="2">
        <f t="shared" si="72"/>
        <v>4.87</v>
      </c>
      <c r="F616" s="2">
        <f t="shared" si="73"/>
        <v>5.0449999999999999</v>
      </c>
      <c r="G616" s="2">
        <f t="shared" si="67"/>
        <v>5.2394000000000007</v>
      </c>
      <c r="H616" s="2">
        <f t="shared" si="71"/>
        <v>6.2155000000000005</v>
      </c>
      <c r="I616" s="2">
        <f t="array" ref="I616">SUMPRODUCT(B600:B619, (ROW(B600:B619)-ROW(B600)+1)) / (20*21/2)</f>
        <v>4.8216666666666663</v>
      </c>
      <c r="J616" s="2">
        <f t="shared" si="74"/>
        <v>4.9841091556157551</v>
      </c>
      <c r="K616" s="2">
        <f t="shared" si="68"/>
        <v>5.2270667250892826</v>
      </c>
    </row>
    <row r="617" spans="1:11" ht="13.5" x14ac:dyDescent="0.25">
      <c r="A617" s="3">
        <f>TITRES_STAT!B620</f>
        <v>43201</v>
      </c>
      <c r="B617" s="5">
        <f>TITRES_STAT!D620</f>
        <v>4.6399999999999997</v>
      </c>
      <c r="C617" s="2">
        <f t="shared" si="69"/>
        <v>0</v>
      </c>
      <c r="D617" s="2">
        <f t="shared" si="70"/>
        <v>4.6680000000000001</v>
      </c>
      <c r="E617" s="2">
        <f t="shared" si="72"/>
        <v>4.8340000000000005</v>
      </c>
      <c r="F617" s="2">
        <f t="shared" si="73"/>
        <v>5.0114999999999998</v>
      </c>
      <c r="G617" s="2">
        <f t="shared" si="67"/>
        <v>5.2227999999999994</v>
      </c>
      <c r="H617" s="2">
        <f t="shared" si="71"/>
        <v>6.2056500000000021</v>
      </c>
      <c r="I617" s="2">
        <f t="array" ref="I617">SUMPRODUCT(B601:B620, (ROW(B601:B620)-ROW(B601)+1)) / (20*21/2)</f>
        <v>4.7926666666666664</v>
      </c>
      <c r="J617" s="2">
        <f t="shared" si="74"/>
        <v>4.9513368550809211</v>
      </c>
      <c r="K617" s="2">
        <f t="shared" si="68"/>
        <v>5.2040445005759777</v>
      </c>
    </row>
    <row r="618" spans="1:11" ht="13.5" x14ac:dyDescent="0.25">
      <c r="A618" s="3">
        <f>TITRES_STAT!B621</f>
        <v>43202</v>
      </c>
      <c r="B618" s="5">
        <f>TITRES_STAT!D621</f>
        <v>4.6399999999999997</v>
      </c>
      <c r="C618" s="2">
        <f t="shared" si="69"/>
        <v>0</v>
      </c>
      <c r="D618" s="2">
        <f t="shared" si="70"/>
        <v>4.6399999999999997</v>
      </c>
      <c r="E618" s="2">
        <f t="shared" si="72"/>
        <v>4.798</v>
      </c>
      <c r="F618" s="2">
        <f t="shared" si="73"/>
        <v>4.9779999999999998</v>
      </c>
      <c r="G618" s="2">
        <f t="shared" si="67"/>
        <v>5.2059999999999995</v>
      </c>
      <c r="H618" s="2">
        <f t="shared" si="71"/>
        <v>6.195800000000002</v>
      </c>
      <c r="I618" s="2">
        <f t="array" ref="I618">SUMPRODUCT(B602:B621, (ROW(B602:B621)-ROW(B602)+1)) / (20*21/2)</f>
        <v>4.7478095238095239</v>
      </c>
      <c r="J618" s="2">
        <f t="shared" si="74"/>
        <v>4.9216857260255953</v>
      </c>
      <c r="K618" s="2">
        <f t="shared" si="68"/>
        <v>5.181925108396527</v>
      </c>
    </row>
    <row r="619" spans="1:11" ht="13.5" x14ac:dyDescent="0.25">
      <c r="A619" s="3">
        <f>TITRES_STAT!B622</f>
        <v>43203</v>
      </c>
      <c r="B619" s="5">
        <f>TITRES_STAT!D622</f>
        <v>4.6399999999999997</v>
      </c>
      <c r="C619" s="2">
        <f t="shared" si="69"/>
        <v>0</v>
      </c>
      <c r="D619" s="2">
        <f t="shared" si="70"/>
        <v>4.6399999999999997</v>
      </c>
      <c r="E619" s="2">
        <f t="shared" si="72"/>
        <v>4.7620000000000005</v>
      </c>
      <c r="F619" s="2">
        <f t="shared" si="73"/>
        <v>4.9444999999999997</v>
      </c>
      <c r="G619" s="2">
        <f t="shared" si="67"/>
        <v>5.1891999999999987</v>
      </c>
      <c r="H619" s="2">
        <f t="shared" si="71"/>
        <v>6.1859500000000027</v>
      </c>
      <c r="I619" s="2">
        <f t="array" ref="I619">SUMPRODUCT(B603:B622, (ROW(B603:B622)-ROW(B603)+1)) / (20*21/2)</f>
        <v>4.7070952380952384</v>
      </c>
      <c r="J619" s="2">
        <f t="shared" si="74"/>
        <v>4.8948585140231575</v>
      </c>
      <c r="K619" s="2">
        <f t="shared" si="68"/>
        <v>5.1606731433613691</v>
      </c>
    </row>
    <row r="620" spans="1:11" ht="13.5" x14ac:dyDescent="0.25">
      <c r="A620" s="3">
        <f>TITRES_STAT!B623</f>
        <v>43206</v>
      </c>
      <c r="B620" s="5">
        <f>TITRES_STAT!D623</f>
        <v>4.6399999999999997</v>
      </c>
      <c r="C620" s="2">
        <f t="shared" si="69"/>
        <v>0</v>
      </c>
      <c r="D620" s="2">
        <f t="shared" si="70"/>
        <v>4.6399999999999997</v>
      </c>
      <c r="E620" s="2">
        <f t="shared" si="72"/>
        <v>4.7260000000000009</v>
      </c>
      <c r="F620" s="2">
        <f t="shared" si="73"/>
        <v>4.9109999999999996</v>
      </c>
      <c r="G620" s="2">
        <f t="shared" si="67"/>
        <v>5.1723999999999979</v>
      </c>
      <c r="H620" s="2">
        <f t="shared" si="71"/>
        <v>6.1761000000000026</v>
      </c>
      <c r="I620" s="2">
        <f t="array" ref="I620">SUMPRODUCT(B604:B623, (ROW(B604:B623)-ROW(B604)+1)) / (20*21/2)</f>
        <v>4.6705238095238091</v>
      </c>
      <c r="J620" s="2">
        <f t="shared" si="74"/>
        <v>4.8705862745923802</v>
      </c>
      <c r="K620" s="2">
        <f t="shared" si="68"/>
        <v>5.1402545887197464</v>
      </c>
    </row>
    <row r="621" spans="1:11" ht="13.5" x14ac:dyDescent="0.25">
      <c r="A621" s="3">
        <f>TITRES_STAT!B624</f>
        <v>43207</v>
      </c>
      <c r="B621" s="5">
        <f>TITRES_STAT!D624</f>
        <v>4.4400000000000004</v>
      </c>
      <c r="C621" s="2">
        <f t="shared" si="69"/>
        <v>-0.19999999999999929</v>
      </c>
      <c r="D621" s="2">
        <f t="shared" si="70"/>
        <v>4.5999999999999996</v>
      </c>
      <c r="E621" s="2">
        <f t="shared" si="72"/>
        <v>4.67</v>
      </c>
      <c r="F621" s="2">
        <f t="shared" si="73"/>
        <v>4.8674999999999997</v>
      </c>
      <c r="G621" s="2">
        <f t="shared" si="67"/>
        <v>5.1515999999999984</v>
      </c>
      <c r="H621" s="2">
        <f t="shared" si="71"/>
        <v>6.1652500000000039</v>
      </c>
      <c r="I621" s="2">
        <f t="array" ref="I621">SUMPRODUCT(B605:B624, (ROW(B605:B624)-ROW(B605)+1)) / (20*21/2)</f>
        <v>4.6373809523809522</v>
      </c>
      <c r="J621" s="2">
        <f t="shared" si="74"/>
        <v>4.8295780579645342</v>
      </c>
      <c r="K621" s="2">
        <f t="shared" si="68"/>
        <v>5.1127936244562271</v>
      </c>
    </row>
    <row r="622" spans="1:11" ht="13.5" x14ac:dyDescent="0.25">
      <c r="A622" s="3">
        <f>TITRES_STAT!B625</f>
        <v>43208</v>
      </c>
      <c r="B622" s="5">
        <f>TITRES_STAT!D625</f>
        <v>4.4400000000000004</v>
      </c>
      <c r="C622" s="2">
        <f t="shared" si="69"/>
        <v>0</v>
      </c>
      <c r="D622" s="2">
        <f t="shared" si="70"/>
        <v>4.5600000000000005</v>
      </c>
      <c r="E622" s="2">
        <f t="shared" si="72"/>
        <v>4.613999999999999</v>
      </c>
      <c r="F622" s="2">
        <f t="shared" si="73"/>
        <v>4.8239999999999998</v>
      </c>
      <c r="G622" s="2">
        <f t="shared" si="67"/>
        <v>5.130799999999998</v>
      </c>
      <c r="H622" s="2">
        <f t="shared" si="71"/>
        <v>6.1544000000000052</v>
      </c>
      <c r="I622" s="2">
        <f t="array" ref="I622">SUMPRODUCT(B606:B625, (ROW(B606:B625)-ROW(B606)+1)) / (20*21/2)</f>
        <v>4.6076666666666659</v>
      </c>
      <c r="J622" s="2">
        <f t="shared" si="74"/>
        <v>4.7924753857774354</v>
      </c>
      <c r="K622" s="2">
        <f t="shared" si="68"/>
        <v>5.0864095607520614</v>
      </c>
    </row>
    <row r="623" spans="1:11" ht="13.5" x14ac:dyDescent="0.25">
      <c r="A623" s="3">
        <f>TITRES_STAT!B626</f>
        <v>43209</v>
      </c>
      <c r="B623" s="5">
        <f>TITRES_STAT!D626</f>
        <v>4.4400000000000004</v>
      </c>
      <c r="C623" s="2">
        <f t="shared" si="69"/>
        <v>0</v>
      </c>
      <c r="D623" s="2">
        <f t="shared" si="70"/>
        <v>4.5200000000000005</v>
      </c>
      <c r="E623" s="2">
        <f t="shared" si="72"/>
        <v>4.5799999999999992</v>
      </c>
      <c r="F623" s="2">
        <f t="shared" si="73"/>
        <v>4.7879999999999994</v>
      </c>
      <c r="G623" s="2">
        <f t="shared" si="67"/>
        <v>5.1131999999999973</v>
      </c>
      <c r="H623" s="2">
        <f t="shared" si="71"/>
        <v>6.1443500000000055</v>
      </c>
      <c r="I623" s="2">
        <f t="array" ref="I623">SUMPRODUCT(B607:B626, (ROW(B607:B626)-ROW(B607)+1)) / (20*21/2)</f>
        <v>4.5768571428571425</v>
      </c>
      <c r="J623" s="2">
        <f t="shared" si="74"/>
        <v>4.7589063014176798</v>
      </c>
      <c r="K623" s="2">
        <f t="shared" si="68"/>
        <v>5.0610601662127648</v>
      </c>
    </row>
    <row r="624" spans="1:11" ht="13.5" x14ac:dyDescent="0.25">
      <c r="A624" s="3">
        <f>TITRES_STAT!B627</f>
        <v>43210</v>
      </c>
      <c r="B624" s="5">
        <f>TITRES_STAT!D627</f>
        <v>4.4400000000000004</v>
      </c>
      <c r="C624" s="2">
        <f t="shared" si="69"/>
        <v>0</v>
      </c>
      <c r="D624" s="2">
        <f t="shared" si="70"/>
        <v>4.4800000000000004</v>
      </c>
      <c r="E624" s="2">
        <f t="shared" si="72"/>
        <v>4.5599999999999996</v>
      </c>
      <c r="F624" s="2">
        <f t="shared" si="73"/>
        <v>4.7519999999999998</v>
      </c>
      <c r="G624" s="2">
        <f t="shared" si="67"/>
        <v>5.0975999999999972</v>
      </c>
      <c r="H624" s="2">
        <f t="shared" si="71"/>
        <v>6.1343000000000067</v>
      </c>
      <c r="I624" s="2">
        <f t="array" ref="I624">SUMPRODUCT(B608:B627, (ROW(B608:B627)-ROW(B608)+1)) / (20*21/2)</f>
        <v>4.5489523809523806</v>
      </c>
      <c r="J624" s="2">
        <f t="shared" si="74"/>
        <v>4.7285342727112338</v>
      </c>
      <c r="K624" s="2">
        <f t="shared" si="68"/>
        <v>5.0367048655769704</v>
      </c>
    </row>
    <row r="625" spans="1:11" ht="13.5" x14ac:dyDescent="0.25">
      <c r="A625" s="3">
        <f>TITRES_STAT!B628</f>
        <v>43213</v>
      </c>
      <c r="B625" s="5">
        <f>TITRES_STAT!D628</f>
        <v>4.4400000000000004</v>
      </c>
      <c r="C625" s="2">
        <f t="shared" si="69"/>
        <v>0</v>
      </c>
      <c r="D625" s="2">
        <f t="shared" si="70"/>
        <v>4.4400000000000004</v>
      </c>
      <c r="E625" s="2">
        <f t="shared" si="72"/>
        <v>4.5399999999999991</v>
      </c>
      <c r="F625" s="2">
        <f t="shared" si="73"/>
        <v>4.7234999999999996</v>
      </c>
      <c r="G625" s="2">
        <f t="shared" si="67"/>
        <v>5.0819999999999981</v>
      </c>
      <c r="H625" s="2">
        <f t="shared" si="71"/>
        <v>6.1242500000000053</v>
      </c>
      <c r="I625" s="2">
        <f t="array" ref="I625">SUMPRODUCT(B609:B628, (ROW(B609:B628)-ROW(B609)+1)) / (20*21/2)</f>
        <v>4.5239047619047623</v>
      </c>
      <c r="J625" s="2">
        <f t="shared" si="74"/>
        <v>4.7010548181673064</v>
      </c>
      <c r="K625" s="2">
        <f t="shared" si="68"/>
        <v>5.0133046747700298</v>
      </c>
    </row>
    <row r="626" spans="1:11" ht="13.5" x14ac:dyDescent="0.25">
      <c r="A626" s="3">
        <f>TITRES_STAT!B629</f>
        <v>43214</v>
      </c>
      <c r="B626" s="5">
        <f>TITRES_STAT!D629</f>
        <v>4.4000000000000004</v>
      </c>
      <c r="C626" s="2">
        <f t="shared" si="69"/>
        <v>-4.0000000000000036E-2</v>
      </c>
      <c r="D626" s="2">
        <f t="shared" si="70"/>
        <v>4.4320000000000004</v>
      </c>
      <c r="E626" s="2">
        <f t="shared" si="72"/>
        <v>4.516</v>
      </c>
      <c r="F626" s="2">
        <f t="shared" si="73"/>
        <v>4.6929999999999996</v>
      </c>
      <c r="G626" s="2">
        <f t="shared" ref="G626:G689" si="75">AVERAGE(B577:B626)</f>
        <v>5.0655999999999981</v>
      </c>
      <c r="H626" s="2">
        <f t="shared" si="71"/>
        <v>6.114000000000007</v>
      </c>
      <c r="I626" s="2">
        <f t="array" ref="I626">SUMPRODUCT(B610:B629, (ROW(B610:B629)-ROW(B610)+1)) / (20*21/2)</f>
        <v>4.5017142857142858</v>
      </c>
      <c r="J626" s="2">
        <f t="shared" si="74"/>
        <v>4.6723829307228018</v>
      </c>
      <c r="K626" s="2">
        <f t="shared" si="68"/>
        <v>4.9892535110535583</v>
      </c>
    </row>
    <row r="627" spans="1:11" ht="13.5" x14ac:dyDescent="0.25">
      <c r="A627" s="3">
        <f>TITRES_STAT!B630</f>
        <v>43215</v>
      </c>
      <c r="B627" s="5">
        <f>TITRES_STAT!D630</f>
        <v>4.4000000000000004</v>
      </c>
      <c r="C627" s="2">
        <f t="shared" si="69"/>
        <v>0</v>
      </c>
      <c r="D627" s="2">
        <f t="shared" si="70"/>
        <v>4.4239999999999995</v>
      </c>
      <c r="E627" s="2">
        <f t="shared" si="72"/>
        <v>4.492</v>
      </c>
      <c r="F627" s="2">
        <f t="shared" si="73"/>
        <v>4.6630000000000003</v>
      </c>
      <c r="G627" s="2">
        <f t="shared" si="75"/>
        <v>5.0491999999999981</v>
      </c>
      <c r="H627" s="2">
        <f t="shared" si="71"/>
        <v>6.1037500000000069</v>
      </c>
      <c r="I627" s="2">
        <f t="array" ref="I627">SUMPRODUCT(B611:B630, (ROW(B611:B630)-ROW(B611)+1)) / (20*21/2)</f>
        <v>4.4823809523809528</v>
      </c>
      <c r="J627" s="2">
        <f t="shared" si="74"/>
        <v>4.6464416992253925</v>
      </c>
      <c r="K627" s="2">
        <f t="shared" ref="K627:K690" si="76">$K$4*B627+(1-$K$4)*K626</f>
        <v>4.9661455302279292</v>
      </c>
    </row>
    <row r="628" spans="1:11" ht="13.5" x14ac:dyDescent="0.25">
      <c r="A628" s="3">
        <f>TITRES_STAT!B631</f>
        <v>43216</v>
      </c>
      <c r="B628" s="5">
        <f>TITRES_STAT!D631</f>
        <v>4.4000000000000004</v>
      </c>
      <c r="C628" s="2">
        <f t="shared" si="69"/>
        <v>0</v>
      </c>
      <c r="D628" s="2">
        <f t="shared" si="70"/>
        <v>4.4159999999999995</v>
      </c>
      <c r="E628" s="2">
        <f t="shared" si="72"/>
        <v>4.468</v>
      </c>
      <c r="F628" s="2">
        <f t="shared" si="73"/>
        <v>4.6330000000000009</v>
      </c>
      <c r="G628" s="2">
        <f t="shared" si="75"/>
        <v>5.0327999999999982</v>
      </c>
      <c r="H628" s="2">
        <f t="shared" si="71"/>
        <v>6.0935000000000068</v>
      </c>
      <c r="I628" s="2">
        <f t="array" ref="I628">SUMPRODUCT(B612:B631, (ROW(B612:B631)-ROW(B612)+1)) / (20*21/2)</f>
        <v>4.464952380952381</v>
      </c>
      <c r="J628" s="2">
        <f t="shared" si="74"/>
        <v>4.622971061203927</v>
      </c>
      <c r="K628" s="2">
        <f t="shared" si="76"/>
        <v>4.9439437447287951</v>
      </c>
    </row>
    <row r="629" spans="1:11" ht="13.5" x14ac:dyDescent="0.25">
      <c r="A629" s="3">
        <f>TITRES_STAT!B632</f>
        <v>43217</v>
      </c>
      <c r="B629" s="5">
        <f>TITRES_STAT!D632</f>
        <v>4.4000000000000004</v>
      </c>
      <c r="C629" s="2">
        <f t="shared" si="69"/>
        <v>0</v>
      </c>
      <c r="D629" s="2">
        <f t="shared" si="70"/>
        <v>4.4079999999999995</v>
      </c>
      <c r="E629" s="2">
        <f t="shared" si="72"/>
        <v>4.444</v>
      </c>
      <c r="F629" s="2">
        <f t="shared" si="73"/>
        <v>4.6030000000000006</v>
      </c>
      <c r="G629" s="2">
        <f t="shared" si="75"/>
        <v>5.0163999999999991</v>
      </c>
      <c r="H629" s="2">
        <f t="shared" si="71"/>
        <v>6.0832500000000085</v>
      </c>
      <c r="I629" s="2">
        <f t="array" ref="I629">SUMPRODUCT(B613:B632, (ROW(B613:B632)-ROW(B613)+1)) / (20*21/2)</f>
        <v>4.4323333333333341</v>
      </c>
      <c r="J629" s="2">
        <f t="shared" si="74"/>
        <v>4.6017357220416484</v>
      </c>
      <c r="K629" s="2">
        <f t="shared" si="76"/>
        <v>4.9226126174845293</v>
      </c>
    </row>
    <row r="630" spans="1:11" ht="13.5" x14ac:dyDescent="0.25">
      <c r="A630" s="3">
        <f>TITRES_STAT!B633</f>
        <v>43220</v>
      </c>
      <c r="B630" s="5">
        <f>TITRES_STAT!D633</f>
        <v>4.4000000000000004</v>
      </c>
      <c r="C630" s="2">
        <f t="shared" si="69"/>
        <v>0</v>
      </c>
      <c r="D630" s="2">
        <f t="shared" si="70"/>
        <v>4.4000000000000004</v>
      </c>
      <c r="E630" s="2">
        <f t="shared" si="72"/>
        <v>4.42</v>
      </c>
      <c r="F630" s="2">
        <f t="shared" si="73"/>
        <v>4.5730000000000013</v>
      </c>
      <c r="G630" s="2">
        <f t="shared" si="75"/>
        <v>4.996999999999999</v>
      </c>
      <c r="H630" s="2">
        <f t="shared" si="71"/>
        <v>6.072750000000009</v>
      </c>
      <c r="I630" s="2">
        <f t="array" ref="I630">SUMPRODUCT(B614:B633, (ROW(B614:B633)-ROW(B614)+1)) / (20*21/2)</f>
        <v>4.4035238095238096</v>
      </c>
      <c r="J630" s="2">
        <f t="shared" si="74"/>
        <v>4.5825227961329205</v>
      </c>
      <c r="K630" s="2">
        <f t="shared" si="76"/>
        <v>4.902118005034156</v>
      </c>
    </row>
    <row r="631" spans="1:11" ht="13.5" x14ac:dyDescent="0.25">
      <c r="A631" s="3">
        <f>TITRES_STAT!B634</f>
        <v>43222</v>
      </c>
      <c r="B631" s="5">
        <f>TITRES_STAT!D634</f>
        <v>4.3899999999999997</v>
      </c>
      <c r="C631" s="2">
        <f t="shared" si="69"/>
        <v>-1.0000000000000675E-2</v>
      </c>
      <c r="D631" s="2">
        <f t="shared" si="70"/>
        <v>4.3980000000000006</v>
      </c>
      <c r="E631" s="2">
        <f t="shared" si="72"/>
        <v>4.415</v>
      </c>
      <c r="F631" s="2">
        <f t="shared" si="73"/>
        <v>4.5425000000000013</v>
      </c>
      <c r="G631" s="2">
        <f t="shared" si="75"/>
        <v>4.9773999999999985</v>
      </c>
      <c r="H631" s="2">
        <f t="shared" si="71"/>
        <v>6.0619000000000094</v>
      </c>
      <c r="I631" s="2">
        <f t="array" ref="I631">SUMPRODUCT(B615:B634, (ROW(B615:B634)-ROW(B615)+1)) / (20*21/2)</f>
        <v>4.3612857142857147</v>
      </c>
      <c r="J631" s="2">
        <f t="shared" si="74"/>
        <v>4.5641872917393087</v>
      </c>
      <c r="K631" s="2">
        <f t="shared" si="76"/>
        <v>4.8820349460132082</v>
      </c>
    </row>
    <row r="632" spans="1:11" ht="13.5" x14ac:dyDescent="0.25">
      <c r="A632" s="3">
        <f>TITRES_STAT!B635</f>
        <v>43223</v>
      </c>
      <c r="B632" s="5">
        <f>TITRES_STAT!D635</f>
        <v>4.2</v>
      </c>
      <c r="C632" s="2">
        <f t="shared" si="69"/>
        <v>-0.1899999999999995</v>
      </c>
      <c r="D632" s="2">
        <f t="shared" si="70"/>
        <v>4.3579999999999997</v>
      </c>
      <c r="E632" s="2">
        <f t="shared" si="72"/>
        <v>4.391</v>
      </c>
      <c r="F632" s="2">
        <f t="shared" si="73"/>
        <v>4.5025000000000004</v>
      </c>
      <c r="G632" s="2">
        <f t="shared" si="75"/>
        <v>4.9539999999999988</v>
      </c>
      <c r="H632" s="2">
        <f t="shared" si="71"/>
        <v>6.0501000000000102</v>
      </c>
      <c r="I632" s="2">
        <f t="array" ref="I632">SUMPRODUCT(B616:B635, (ROW(B616:B635)-ROW(B616)+1)) / (20*21/2)</f>
        <v>4.3248095238095239</v>
      </c>
      <c r="J632" s="2">
        <f t="shared" si="74"/>
        <v>4.5295027877641365</v>
      </c>
      <c r="K632" s="2">
        <f t="shared" si="76"/>
        <v>4.8552884775421026</v>
      </c>
    </row>
    <row r="633" spans="1:11" ht="13.5" x14ac:dyDescent="0.25">
      <c r="A633" s="3">
        <f>TITRES_STAT!B636</f>
        <v>43224</v>
      </c>
      <c r="B633" s="5">
        <f>TITRES_STAT!D636</f>
        <v>4.2</v>
      </c>
      <c r="C633" s="2">
        <f t="shared" si="69"/>
        <v>0</v>
      </c>
      <c r="D633" s="2">
        <f t="shared" si="70"/>
        <v>4.3179999999999996</v>
      </c>
      <c r="E633" s="2">
        <f t="shared" si="72"/>
        <v>4.367</v>
      </c>
      <c r="F633" s="2">
        <f t="shared" si="73"/>
        <v>4.4734999999999996</v>
      </c>
      <c r="G633" s="2">
        <f t="shared" si="75"/>
        <v>4.9305999999999983</v>
      </c>
      <c r="H633" s="2">
        <f t="shared" si="71"/>
        <v>6.0383000000000102</v>
      </c>
      <c r="I633" s="2">
        <f t="array" ref="I633">SUMPRODUCT(B617:B636, (ROW(B617:B636)-ROW(B617)+1)) / (20*21/2)</f>
        <v>4.291095238095239</v>
      </c>
      <c r="J633" s="2">
        <f t="shared" si="74"/>
        <v>4.498121569881838</v>
      </c>
      <c r="K633" s="2">
        <f t="shared" si="76"/>
        <v>4.8295908901875109</v>
      </c>
    </row>
    <row r="634" spans="1:11" ht="13.5" x14ac:dyDescent="0.25">
      <c r="A634" s="3">
        <f>TITRES_STAT!B637</f>
        <v>43227</v>
      </c>
      <c r="B634" s="5">
        <f>TITRES_STAT!D637</f>
        <v>4.03</v>
      </c>
      <c r="C634" s="2">
        <f t="shared" si="69"/>
        <v>-0.16999999999999993</v>
      </c>
      <c r="D634" s="2">
        <f t="shared" si="70"/>
        <v>4.2439999999999998</v>
      </c>
      <c r="E634" s="2">
        <f t="shared" si="72"/>
        <v>4.3260000000000005</v>
      </c>
      <c r="F634" s="2">
        <f t="shared" si="73"/>
        <v>4.4429999999999996</v>
      </c>
      <c r="G634" s="2">
        <f t="shared" si="75"/>
        <v>4.9015999999999984</v>
      </c>
      <c r="H634" s="2">
        <f t="shared" si="71"/>
        <v>6.0256500000000095</v>
      </c>
      <c r="I634" s="2">
        <f t="array" ref="I634">SUMPRODUCT(B618:B637, (ROW(B618:B637)-ROW(B618)+1)) / (20*21/2)</f>
        <v>4.2601428571428572</v>
      </c>
      <c r="J634" s="2">
        <f t="shared" si="74"/>
        <v>4.4535385632264255</v>
      </c>
      <c r="K634" s="2">
        <f t="shared" si="76"/>
        <v>4.7982343846899616</v>
      </c>
    </row>
    <row r="635" spans="1:11" ht="13.5" x14ac:dyDescent="0.25">
      <c r="A635" s="3">
        <f>TITRES_STAT!B638</f>
        <v>43228</v>
      </c>
      <c r="B635" s="5">
        <f>TITRES_STAT!D638</f>
        <v>4.0599999999999996</v>
      </c>
      <c r="C635" s="2">
        <f t="shared" si="69"/>
        <v>2.9999999999999361E-2</v>
      </c>
      <c r="D635" s="2">
        <f t="shared" si="70"/>
        <v>4.1760000000000002</v>
      </c>
      <c r="E635" s="2">
        <f t="shared" si="72"/>
        <v>4.2880000000000003</v>
      </c>
      <c r="F635" s="2">
        <f t="shared" si="73"/>
        <v>4.4139999999999997</v>
      </c>
      <c r="G635" s="2">
        <f t="shared" si="75"/>
        <v>4.873199999999998</v>
      </c>
      <c r="H635" s="2">
        <f t="shared" si="71"/>
        <v>6.0115000000000087</v>
      </c>
      <c r="I635" s="2">
        <f t="array" ref="I635">SUMPRODUCT(B619:B638, (ROW(B619:B638)-ROW(B619)+1)) / (20*21/2)</f>
        <v>4.2319523809523814</v>
      </c>
      <c r="J635" s="2">
        <f t="shared" si="74"/>
        <v>4.4160587000620044</v>
      </c>
      <c r="K635" s="2">
        <f t="shared" si="76"/>
        <v>4.7692840166629047</v>
      </c>
    </row>
    <row r="636" spans="1:11" ht="13.5" x14ac:dyDescent="0.25">
      <c r="A636" s="3">
        <f>TITRES_STAT!B639</f>
        <v>43229</v>
      </c>
      <c r="B636" s="5">
        <f>TITRES_STAT!D639</f>
        <v>4.0599999999999996</v>
      </c>
      <c r="C636" s="2">
        <f t="shared" si="69"/>
        <v>0</v>
      </c>
      <c r="D636" s="2">
        <f t="shared" si="70"/>
        <v>4.1099999999999994</v>
      </c>
      <c r="E636" s="2">
        <f t="shared" si="72"/>
        <v>4.2540000000000004</v>
      </c>
      <c r="F636" s="2">
        <f t="shared" si="73"/>
        <v>4.3849999999999998</v>
      </c>
      <c r="G636" s="2">
        <f t="shared" si="75"/>
        <v>4.8447999999999984</v>
      </c>
      <c r="H636" s="2">
        <f t="shared" si="71"/>
        <v>5.9973500000000088</v>
      </c>
      <c r="I636" s="2">
        <f t="array" ref="I636">SUMPRODUCT(B620:B639, (ROW(B620:B639)-ROW(B620)+1)) / (20*21/2)</f>
        <v>4.2065238095238104</v>
      </c>
      <c r="J636" s="2">
        <f t="shared" si="74"/>
        <v>4.3821483476751464</v>
      </c>
      <c r="K636" s="2">
        <f t="shared" si="76"/>
        <v>4.7414689571859281</v>
      </c>
    </row>
    <row r="637" spans="1:11" ht="13.5" x14ac:dyDescent="0.25">
      <c r="A637" s="3">
        <f>TITRES_STAT!B640</f>
        <v>43230</v>
      </c>
      <c r="B637" s="5">
        <f>TITRES_STAT!D640</f>
        <v>4.0599999999999996</v>
      </c>
      <c r="C637" s="2">
        <f t="shared" si="69"/>
        <v>0</v>
      </c>
      <c r="D637" s="2">
        <f t="shared" si="70"/>
        <v>4.081999999999999</v>
      </c>
      <c r="E637" s="2">
        <f t="shared" si="72"/>
        <v>4.2200000000000006</v>
      </c>
      <c r="F637" s="2">
        <f t="shared" si="73"/>
        <v>4.3559999999999999</v>
      </c>
      <c r="G637" s="2">
        <f t="shared" si="75"/>
        <v>4.816399999999998</v>
      </c>
      <c r="H637" s="2">
        <f t="shared" si="71"/>
        <v>5.9832000000000081</v>
      </c>
      <c r="I637" s="2">
        <f t="array" ref="I637">SUMPRODUCT(B621:B640, (ROW(B621:B640)-ROW(B621)+1)) / (20*21/2)</f>
        <v>4.1829047619047621</v>
      </c>
      <c r="J637" s="2">
        <f t="shared" si="74"/>
        <v>4.3514675526584652</v>
      </c>
      <c r="K637" s="2">
        <f t="shared" si="76"/>
        <v>4.7147446843551073</v>
      </c>
    </row>
    <row r="638" spans="1:11" ht="13.5" x14ac:dyDescent="0.25">
      <c r="A638" s="3">
        <f>TITRES_STAT!B641</f>
        <v>43231</v>
      </c>
      <c r="B638" s="5">
        <f>TITRES_STAT!D641</f>
        <v>4.0599999999999996</v>
      </c>
      <c r="C638" s="2">
        <f t="shared" si="69"/>
        <v>0</v>
      </c>
      <c r="D638" s="2">
        <f t="shared" si="70"/>
        <v>4.0539999999999994</v>
      </c>
      <c r="E638" s="2">
        <f t="shared" si="72"/>
        <v>4.1860000000000008</v>
      </c>
      <c r="F638" s="2">
        <f t="shared" si="73"/>
        <v>4.327</v>
      </c>
      <c r="G638" s="2">
        <f t="shared" si="75"/>
        <v>4.7879999999999985</v>
      </c>
      <c r="H638" s="2">
        <f t="shared" si="71"/>
        <v>5.9690500000000073</v>
      </c>
      <c r="I638" s="2">
        <f t="array" ref="I638">SUMPRODUCT(B622:B641, (ROW(B622:B641)-ROW(B622)+1)) / (20*21/2)</f>
        <v>4.161142857142857</v>
      </c>
      <c r="J638" s="2">
        <f t="shared" si="74"/>
        <v>4.3237087381195636</v>
      </c>
      <c r="K638" s="2">
        <f t="shared" si="76"/>
        <v>4.6890684222235341</v>
      </c>
    </row>
    <row r="639" spans="1:11" ht="13.5" x14ac:dyDescent="0.25">
      <c r="A639" s="3">
        <f>TITRES_STAT!B642</f>
        <v>43234</v>
      </c>
      <c r="B639" s="5">
        <f>TITRES_STAT!D642</f>
        <v>4.0599999999999996</v>
      </c>
      <c r="C639" s="2">
        <f t="shared" si="69"/>
        <v>0</v>
      </c>
      <c r="D639" s="2">
        <f t="shared" si="70"/>
        <v>4.0599999999999996</v>
      </c>
      <c r="E639" s="2">
        <f t="shared" si="72"/>
        <v>4.1520000000000001</v>
      </c>
      <c r="F639" s="2">
        <f t="shared" si="73"/>
        <v>4.298</v>
      </c>
      <c r="G639" s="2">
        <f t="shared" si="75"/>
        <v>4.7595999999999981</v>
      </c>
      <c r="H639" s="2">
        <f t="shared" si="71"/>
        <v>5.9538500000000063</v>
      </c>
      <c r="I639" s="2">
        <f t="array" ref="I639">SUMPRODUCT(B623:B642, (ROW(B623:B642)-ROW(B623)+1)) / (20*21/2)</f>
        <v>4.1355714285714278</v>
      </c>
      <c r="J639" s="2">
        <f t="shared" si="74"/>
        <v>4.2985936202034143</v>
      </c>
      <c r="K639" s="2">
        <f t="shared" si="76"/>
        <v>4.6643990723324151</v>
      </c>
    </row>
    <row r="640" spans="1:11" ht="13.5" x14ac:dyDescent="0.25">
      <c r="A640" s="3">
        <f>TITRES_STAT!B643</f>
        <v>43235</v>
      </c>
      <c r="B640" s="5">
        <f>TITRES_STAT!D643</f>
        <v>4.05</v>
      </c>
      <c r="C640" s="2">
        <f t="shared" si="69"/>
        <v>-9.9999999999997868E-3</v>
      </c>
      <c r="D640" s="2">
        <f t="shared" si="70"/>
        <v>4.0579999999999998</v>
      </c>
      <c r="E640" s="2">
        <f t="shared" si="72"/>
        <v>4.1169999999999991</v>
      </c>
      <c r="F640" s="2">
        <f t="shared" si="73"/>
        <v>4.2685000000000004</v>
      </c>
      <c r="G640" s="2">
        <f t="shared" si="75"/>
        <v>4.7341999999999986</v>
      </c>
      <c r="H640" s="2">
        <f t="shared" si="71"/>
        <v>5.9377000000000058</v>
      </c>
      <c r="I640" s="2">
        <f t="array" ref="I640">SUMPRODUCT(B624:B643, (ROW(B624:B643)-ROW(B624)+1)) / (20*21/2)</f>
        <v>4.1121904761904764</v>
      </c>
      <c r="J640" s="2">
        <f t="shared" si="74"/>
        <v>4.2749180373268985</v>
      </c>
      <c r="K640" s="2">
        <f t="shared" si="76"/>
        <v>4.640304991064478</v>
      </c>
    </row>
    <row r="641" spans="1:11" ht="13.5" x14ac:dyDescent="0.25">
      <c r="A641" s="3">
        <f>TITRES_STAT!B644</f>
        <v>43236</v>
      </c>
      <c r="B641" s="5">
        <f>TITRES_STAT!D644</f>
        <v>4.04</v>
      </c>
      <c r="C641" s="2">
        <f t="shared" si="69"/>
        <v>-9.9999999999997868E-3</v>
      </c>
      <c r="D641" s="2">
        <f t="shared" si="70"/>
        <v>4.0540000000000003</v>
      </c>
      <c r="E641" s="2">
        <f t="shared" si="72"/>
        <v>4.081999999999999</v>
      </c>
      <c r="F641" s="2">
        <f t="shared" si="73"/>
        <v>4.2485000000000008</v>
      </c>
      <c r="G641" s="2">
        <f t="shared" si="75"/>
        <v>4.7085999999999988</v>
      </c>
      <c r="H641" s="2">
        <f t="shared" si="71"/>
        <v>5.9215000000000053</v>
      </c>
      <c r="I641" s="2">
        <f t="array" ref="I641">SUMPRODUCT(B625:B644, (ROW(B625:B644)-ROW(B625)+1)) / (20*21/2)</f>
        <v>4.0910000000000002</v>
      </c>
      <c r="J641" s="2">
        <f t="shared" si="74"/>
        <v>4.2525448909148134</v>
      </c>
      <c r="K641" s="2">
        <f t="shared" si="76"/>
        <v>4.6167636188658712</v>
      </c>
    </row>
    <row r="642" spans="1:11" ht="13.5" x14ac:dyDescent="0.25">
      <c r="A642" s="3">
        <f>TITRES_STAT!B645</f>
        <v>43237</v>
      </c>
      <c r="B642" s="5">
        <f>TITRES_STAT!D645</f>
        <v>3.98</v>
      </c>
      <c r="C642" s="2">
        <f t="shared" si="69"/>
        <v>-6.0000000000000053E-2</v>
      </c>
      <c r="D642" s="2">
        <f t="shared" si="70"/>
        <v>4.0379999999999994</v>
      </c>
      <c r="E642" s="2">
        <f t="shared" si="72"/>
        <v>4.0599999999999987</v>
      </c>
      <c r="F642" s="2">
        <f t="shared" si="73"/>
        <v>4.2255000000000011</v>
      </c>
      <c r="G642" s="2">
        <f t="shared" si="75"/>
        <v>4.6817999999999991</v>
      </c>
      <c r="H642" s="2">
        <f t="shared" si="71"/>
        <v>5.9050000000000047</v>
      </c>
      <c r="I642" s="2">
        <f t="array" ref="I642">SUMPRODUCT(B626:B645, (ROW(B626:B645)-ROW(B626)+1)) / (20*21/2)</f>
        <v>4.0720000000000001</v>
      </c>
      <c r="J642" s="2">
        <f t="shared" si="74"/>
        <v>4.2265882346372123</v>
      </c>
      <c r="K642" s="2">
        <f t="shared" si="76"/>
        <v>4.5917924965574057</v>
      </c>
    </row>
    <row r="643" spans="1:11" ht="13.5" x14ac:dyDescent="0.25">
      <c r="A643" s="3">
        <f>TITRES_STAT!B646</f>
        <v>43238</v>
      </c>
      <c r="B643" s="5">
        <f>TITRES_STAT!D646</f>
        <v>3.98</v>
      </c>
      <c r="C643" s="2">
        <f t="shared" si="69"/>
        <v>0</v>
      </c>
      <c r="D643" s="2">
        <f t="shared" si="70"/>
        <v>4.0220000000000002</v>
      </c>
      <c r="E643" s="2">
        <f t="shared" si="72"/>
        <v>4.0379999999999985</v>
      </c>
      <c r="F643" s="2">
        <f t="shared" si="73"/>
        <v>4.2025000000000015</v>
      </c>
      <c r="G643" s="2">
        <f t="shared" si="75"/>
        <v>4.6551999999999989</v>
      </c>
      <c r="H643" s="2">
        <f t="shared" si="71"/>
        <v>5.888500000000005</v>
      </c>
      <c r="I643" s="2">
        <f t="array" ref="I643">SUMPRODUCT(B627:B646, (ROW(B627:B646)-ROW(B627)+1)) / (20*21/2)</f>
        <v>4.055190476190476</v>
      </c>
      <c r="J643" s="2">
        <f t="shared" si="74"/>
        <v>4.2031036408622402</v>
      </c>
      <c r="K643" s="2">
        <f t="shared" si="76"/>
        <v>4.5678006339473116</v>
      </c>
    </row>
    <row r="644" spans="1:11" ht="13.5" x14ac:dyDescent="0.25">
      <c r="A644" s="3">
        <f>TITRES_STAT!B647</f>
        <v>43241</v>
      </c>
      <c r="B644" s="5">
        <f>TITRES_STAT!D647</f>
        <v>3.98</v>
      </c>
      <c r="C644" s="2">
        <f t="shared" ref="C644:C707" si="77">B644-B643</f>
        <v>0</v>
      </c>
      <c r="D644" s="2">
        <f t="shared" si="70"/>
        <v>4.0060000000000002</v>
      </c>
      <c r="E644" s="2">
        <f t="shared" si="72"/>
        <v>4.0329999999999995</v>
      </c>
      <c r="F644" s="2">
        <f t="shared" si="73"/>
        <v>4.1795000000000018</v>
      </c>
      <c r="G644" s="2">
        <f t="shared" si="75"/>
        <v>4.6285999999999987</v>
      </c>
      <c r="H644" s="2">
        <f t="shared" si="71"/>
        <v>5.8720000000000052</v>
      </c>
      <c r="I644" s="2">
        <f t="array" ref="I644">SUMPRODUCT(B628:B647, (ROW(B628:B647)-ROW(B628)+1)) / (20*21/2)</f>
        <v>4.0403809523809517</v>
      </c>
      <c r="J644" s="2">
        <f t="shared" si="74"/>
        <v>4.1818556750658367</v>
      </c>
      <c r="K644" s="2">
        <f t="shared" si="76"/>
        <v>4.5447496286944764</v>
      </c>
    </row>
    <row r="645" spans="1:11" ht="13.5" x14ac:dyDescent="0.25">
      <c r="A645" s="3">
        <f>TITRES_STAT!B648</f>
        <v>43242</v>
      </c>
      <c r="B645" s="5">
        <f>TITRES_STAT!D648</f>
        <v>3.98</v>
      </c>
      <c r="C645" s="2">
        <f t="shared" si="77"/>
        <v>0</v>
      </c>
      <c r="D645" s="2">
        <f t="shared" si="70"/>
        <v>3.992</v>
      </c>
      <c r="E645" s="2">
        <f t="shared" si="72"/>
        <v>4.0249999999999995</v>
      </c>
      <c r="F645" s="2">
        <f t="shared" si="73"/>
        <v>4.1565000000000012</v>
      </c>
      <c r="G645" s="2">
        <f t="shared" si="75"/>
        <v>4.6019999999999994</v>
      </c>
      <c r="H645" s="2">
        <f t="shared" si="71"/>
        <v>5.8555000000000055</v>
      </c>
      <c r="I645" s="2">
        <f t="array" ref="I645">SUMPRODUCT(B629:B648, (ROW(B629:B648)-ROW(B629)+1)) / (20*21/2)</f>
        <v>4.0275714285714281</v>
      </c>
      <c r="J645" s="2">
        <f t="shared" si="74"/>
        <v>4.1626313250595661</v>
      </c>
      <c r="K645" s="2">
        <f t="shared" si="76"/>
        <v>4.5226025844319482</v>
      </c>
    </row>
    <row r="646" spans="1:11" ht="13.5" x14ac:dyDescent="0.25">
      <c r="A646" s="3">
        <f>TITRES_STAT!B649</f>
        <v>43243</v>
      </c>
      <c r="B646" s="5">
        <f>TITRES_STAT!D649</f>
        <v>3.98</v>
      </c>
      <c r="C646" s="2">
        <f t="shared" si="77"/>
        <v>0</v>
      </c>
      <c r="D646" s="2">
        <f t="shared" ref="D646:D709" si="78">AVERAGE(B642:B646)</f>
        <v>3.9799999999999995</v>
      </c>
      <c r="E646" s="2">
        <f t="shared" si="72"/>
        <v>4.0169999999999995</v>
      </c>
      <c r="F646" s="2">
        <f t="shared" si="73"/>
        <v>4.1355000000000013</v>
      </c>
      <c r="G646" s="2">
        <f t="shared" si="75"/>
        <v>4.5753999999999992</v>
      </c>
      <c r="H646" s="2">
        <f t="shared" si="71"/>
        <v>5.8390000000000066</v>
      </c>
      <c r="I646" s="2">
        <f t="array" ref="I646">SUMPRODUCT(B630:B649, (ROW(B630:B649)-ROW(B630)+1)) / (20*21/2)</f>
        <v>4.0167619047619043</v>
      </c>
      <c r="J646" s="2">
        <f t="shared" si="74"/>
        <v>4.1452378655300839</v>
      </c>
      <c r="K646" s="2">
        <f t="shared" si="76"/>
        <v>4.5013240517091271</v>
      </c>
    </row>
    <row r="647" spans="1:11" ht="13.5" x14ac:dyDescent="0.25">
      <c r="A647" s="3">
        <f>TITRES_STAT!B650</f>
        <v>43244</v>
      </c>
      <c r="B647" s="5">
        <f>TITRES_STAT!D650</f>
        <v>3.98</v>
      </c>
      <c r="C647" s="2">
        <f t="shared" si="77"/>
        <v>0</v>
      </c>
      <c r="D647" s="2">
        <f t="shared" si="78"/>
        <v>3.9799999999999995</v>
      </c>
      <c r="E647" s="2">
        <f t="shared" si="72"/>
        <v>4.0089999999999986</v>
      </c>
      <c r="F647" s="2">
        <f t="shared" si="73"/>
        <v>4.1145000000000014</v>
      </c>
      <c r="G647" s="2">
        <f t="shared" si="75"/>
        <v>4.5487999999999991</v>
      </c>
      <c r="H647" s="2">
        <f t="shared" si="71"/>
        <v>5.822500000000006</v>
      </c>
      <c r="I647" s="2">
        <f t="array" ref="I647">SUMPRODUCT(B631:B650, (ROW(B631:B650)-ROW(B631)+1)) / (20*21/2)</f>
        <v>3.9974761904761902</v>
      </c>
      <c r="J647" s="2">
        <f t="shared" si="74"/>
        <v>4.1295009259557904</v>
      </c>
      <c r="K647" s="2">
        <f t="shared" si="76"/>
        <v>4.4808799712499461</v>
      </c>
    </row>
    <row r="648" spans="1:11" ht="13.5" x14ac:dyDescent="0.25">
      <c r="A648" s="3">
        <f>TITRES_STAT!B651</f>
        <v>43245</v>
      </c>
      <c r="B648" s="5">
        <f>TITRES_STAT!D651</f>
        <v>3.98</v>
      </c>
      <c r="C648" s="2">
        <f t="shared" si="77"/>
        <v>0</v>
      </c>
      <c r="D648" s="2">
        <f t="shared" si="78"/>
        <v>3.9799999999999995</v>
      </c>
      <c r="E648" s="2">
        <f t="shared" si="72"/>
        <v>4.0009999999999994</v>
      </c>
      <c r="F648" s="2">
        <f t="shared" si="73"/>
        <v>4.0935000000000006</v>
      </c>
      <c r="G648" s="2">
        <f t="shared" si="75"/>
        <v>4.5221999999999989</v>
      </c>
      <c r="H648" s="2">
        <f t="shared" si="71"/>
        <v>5.8060000000000045</v>
      </c>
      <c r="I648" s="2">
        <f t="array" ref="I648">SUMPRODUCT(B632:B651, (ROW(B632:B651)-ROW(B632)+1)) / (20*21/2)</f>
        <v>3.9807142857142854</v>
      </c>
      <c r="J648" s="2">
        <f t="shared" si="74"/>
        <v>4.1152627425314297</v>
      </c>
      <c r="K648" s="2">
        <f t="shared" si="76"/>
        <v>4.4612376194362229</v>
      </c>
    </row>
    <row r="649" spans="1:11" ht="13.5" x14ac:dyDescent="0.25">
      <c r="A649" s="3">
        <f>TITRES_STAT!B652</f>
        <v>43248</v>
      </c>
      <c r="B649" s="5">
        <f>TITRES_STAT!D652</f>
        <v>3.98</v>
      </c>
      <c r="C649" s="2">
        <f t="shared" si="77"/>
        <v>0</v>
      </c>
      <c r="D649" s="2">
        <f t="shared" si="78"/>
        <v>3.9799999999999995</v>
      </c>
      <c r="E649" s="2">
        <f t="shared" si="72"/>
        <v>3.9929999999999999</v>
      </c>
      <c r="F649" s="2">
        <f t="shared" si="73"/>
        <v>4.0724999999999998</v>
      </c>
      <c r="G649" s="2">
        <f t="shared" si="75"/>
        <v>4.4955999999999987</v>
      </c>
      <c r="H649" s="2">
        <f t="shared" si="71"/>
        <v>5.7895000000000039</v>
      </c>
      <c r="I649" s="2">
        <f t="array" ref="I649">SUMPRODUCT(B633:B652, (ROW(B633:B652)-ROW(B633)+1)) / (20*21/2)</f>
        <v>3.9664285714285712</v>
      </c>
      <c r="J649" s="2">
        <f t="shared" si="74"/>
        <v>4.1023805765760555</v>
      </c>
      <c r="K649" s="2">
        <f t="shared" si="76"/>
        <v>4.4423655559289204</v>
      </c>
    </row>
    <row r="650" spans="1:11" ht="13.5" x14ac:dyDescent="0.25">
      <c r="A650" s="3">
        <f>TITRES_STAT!B653</f>
        <v>43249</v>
      </c>
      <c r="B650" s="5">
        <f>TITRES_STAT!D653</f>
        <v>3.87</v>
      </c>
      <c r="C650" s="2">
        <f t="shared" si="77"/>
        <v>-0.10999999999999988</v>
      </c>
      <c r="D650" s="2">
        <f t="shared" si="78"/>
        <v>3.9579999999999997</v>
      </c>
      <c r="E650" s="2">
        <f t="shared" si="72"/>
        <v>3.9750000000000001</v>
      </c>
      <c r="F650" s="2">
        <f t="shared" si="73"/>
        <v>4.0460000000000003</v>
      </c>
      <c r="G650" s="2">
        <f t="shared" si="75"/>
        <v>4.4667999999999983</v>
      </c>
      <c r="H650" s="2">
        <f t="shared" ref="H650:H713" si="79">AVERAGE(B451:B650)</f>
        <v>5.7724500000000036</v>
      </c>
      <c r="I650" s="2">
        <f t="array" ref="I650">SUMPRODUCT(B634:B653, (ROW(B634:B653)-ROW(B634)+1)) / (20*21/2)</f>
        <v>3.9537142857142848</v>
      </c>
      <c r="J650" s="2">
        <f t="shared" si="74"/>
        <v>4.0802490930926218</v>
      </c>
      <c r="K650" s="2">
        <f t="shared" si="76"/>
        <v>4.4199198478532757</v>
      </c>
    </row>
    <row r="651" spans="1:11" ht="13.5" x14ac:dyDescent="0.25">
      <c r="A651" s="3">
        <f>TITRES_STAT!B654</f>
        <v>43250</v>
      </c>
      <c r="B651" s="5">
        <f>TITRES_STAT!D654</f>
        <v>3.87</v>
      </c>
      <c r="C651" s="2">
        <f t="shared" si="77"/>
        <v>0</v>
      </c>
      <c r="D651" s="2">
        <f t="shared" si="78"/>
        <v>3.9359999999999999</v>
      </c>
      <c r="E651" s="2">
        <f t="shared" si="72"/>
        <v>3.9579999999999997</v>
      </c>
      <c r="F651" s="2">
        <f t="shared" si="73"/>
        <v>4.0199999999999996</v>
      </c>
      <c r="G651" s="2">
        <f t="shared" si="75"/>
        <v>4.4379999999999988</v>
      </c>
      <c r="H651" s="2">
        <f t="shared" si="79"/>
        <v>5.7554000000000016</v>
      </c>
      <c r="I651" s="2">
        <f t="array" ref="I651">SUMPRODUCT(B635:B654, (ROW(B635:B654)-ROW(B635)+1)) / (20*21/2)</f>
        <v>3.9425714285714282</v>
      </c>
      <c r="J651" s="2">
        <f t="shared" si="74"/>
        <v>4.0602253699409436</v>
      </c>
      <c r="K651" s="2">
        <f t="shared" si="76"/>
        <v>4.398354363623735</v>
      </c>
    </row>
    <row r="652" spans="1:11" ht="13.5" x14ac:dyDescent="0.25">
      <c r="A652" s="3">
        <f>TITRES_STAT!B655</f>
        <v>43251</v>
      </c>
      <c r="B652" s="5">
        <f>TITRES_STAT!D655</f>
        <v>3.87</v>
      </c>
      <c r="C652" s="2">
        <f t="shared" si="77"/>
        <v>0</v>
      </c>
      <c r="D652" s="2">
        <f t="shared" si="78"/>
        <v>3.9140000000000001</v>
      </c>
      <c r="E652" s="2">
        <f t="shared" ref="E652:E715" si="80">AVERAGE(B643:B652)</f>
        <v>3.9470000000000001</v>
      </c>
      <c r="F652" s="2">
        <f t="shared" si="73"/>
        <v>4.0034999999999998</v>
      </c>
      <c r="G652" s="2">
        <f t="shared" si="75"/>
        <v>4.4091999999999985</v>
      </c>
      <c r="H652" s="2">
        <f t="shared" si="79"/>
        <v>5.7383500000000014</v>
      </c>
      <c r="I652" s="2">
        <f t="array" ref="I652">SUMPRODUCT(B636:B655, (ROW(B636:B655)-ROW(B636)+1)) / (20*21/2)</f>
        <v>3.9321904761904758</v>
      </c>
      <c r="J652" s="2">
        <f t="shared" si="74"/>
        <v>4.0421086680418066</v>
      </c>
      <c r="K652" s="2">
        <f t="shared" si="76"/>
        <v>4.3776345846580984</v>
      </c>
    </row>
    <row r="653" spans="1:11" ht="13.5" x14ac:dyDescent="0.25">
      <c r="A653" s="3">
        <f>TITRES_STAT!B656</f>
        <v>43252</v>
      </c>
      <c r="B653" s="5">
        <f>TITRES_STAT!D656</f>
        <v>3.87</v>
      </c>
      <c r="C653" s="2">
        <f t="shared" si="77"/>
        <v>0</v>
      </c>
      <c r="D653" s="2">
        <f t="shared" si="78"/>
        <v>3.8920000000000003</v>
      </c>
      <c r="E653" s="2">
        <f t="shared" si="80"/>
        <v>3.9359999999999999</v>
      </c>
      <c r="F653" s="2">
        <f t="shared" si="73"/>
        <v>3.9869999999999997</v>
      </c>
      <c r="G653" s="2">
        <f t="shared" si="75"/>
        <v>4.3833999999999982</v>
      </c>
      <c r="H653" s="2">
        <f t="shared" si="79"/>
        <v>5.7213000000000012</v>
      </c>
      <c r="I653" s="2">
        <f t="array" ref="I653">SUMPRODUCT(B637:B656, (ROW(B637:B656)-ROW(B637)+1)) / (20*21/2)</f>
        <v>3.9122380952380951</v>
      </c>
      <c r="J653" s="2">
        <f t="shared" si="74"/>
        <v>4.0257173663235397</v>
      </c>
      <c r="K653" s="2">
        <f t="shared" si="76"/>
        <v>4.3577273460440553</v>
      </c>
    </row>
    <row r="654" spans="1:11" ht="13.5" x14ac:dyDescent="0.25">
      <c r="A654" s="3">
        <f>TITRES_STAT!B657</f>
        <v>43255</v>
      </c>
      <c r="B654" s="5">
        <f>TITRES_STAT!D657</f>
        <v>3.87</v>
      </c>
      <c r="C654" s="2">
        <f t="shared" si="77"/>
        <v>0</v>
      </c>
      <c r="D654" s="2">
        <f t="shared" si="78"/>
        <v>3.87</v>
      </c>
      <c r="E654" s="2">
        <f t="shared" si="80"/>
        <v>3.9249999999999998</v>
      </c>
      <c r="F654" s="2">
        <f t="shared" si="73"/>
        <v>3.9790000000000001</v>
      </c>
      <c r="G654" s="2">
        <f t="shared" si="75"/>
        <v>4.3575999999999997</v>
      </c>
      <c r="H654" s="2">
        <f t="shared" si="79"/>
        <v>5.7042500000000009</v>
      </c>
      <c r="I654" s="2">
        <f t="array" ref="I654">SUMPRODUCT(B638:B657, (ROW(B638:B657)-ROW(B638)+1)) / (20*21/2)</f>
        <v>3.8879999999999999</v>
      </c>
      <c r="J654" s="2">
        <f t="shared" si="74"/>
        <v>4.0108871409593929</v>
      </c>
      <c r="K654" s="2">
        <f t="shared" si="76"/>
        <v>4.3386007834540923</v>
      </c>
    </row>
    <row r="655" spans="1:11" ht="13.5" x14ac:dyDescent="0.25">
      <c r="A655" s="3">
        <f>TITRES_STAT!B658</f>
        <v>43256</v>
      </c>
      <c r="B655" s="5">
        <f>TITRES_STAT!D658</f>
        <v>3.87</v>
      </c>
      <c r="C655" s="2">
        <f t="shared" si="77"/>
        <v>0</v>
      </c>
      <c r="D655" s="2">
        <f t="shared" si="78"/>
        <v>3.87</v>
      </c>
      <c r="E655" s="2">
        <f t="shared" si="80"/>
        <v>3.9140000000000001</v>
      </c>
      <c r="F655" s="2">
        <f t="shared" si="73"/>
        <v>3.9694999999999991</v>
      </c>
      <c r="G655" s="2">
        <f t="shared" si="75"/>
        <v>4.3347999999999995</v>
      </c>
      <c r="H655" s="2">
        <f t="shared" si="79"/>
        <v>5.6871999999999989</v>
      </c>
      <c r="I655" s="2">
        <f t="array" ref="I655">SUMPRODUCT(B639:B658, (ROW(B639:B658)-ROW(B639)+1)) / (20*21/2)</f>
        <v>3.8549999999999991</v>
      </c>
      <c r="J655" s="2">
        <f t="shared" si="74"/>
        <v>3.9974693180108796</v>
      </c>
      <c r="K655" s="2">
        <f t="shared" si="76"/>
        <v>4.320224282142167</v>
      </c>
    </row>
    <row r="656" spans="1:11" ht="13.5" x14ac:dyDescent="0.25">
      <c r="A656" s="3">
        <f>TITRES_STAT!B659</f>
        <v>43257</v>
      </c>
      <c r="B656" s="5">
        <f>TITRES_STAT!D659</f>
        <v>3.76</v>
      </c>
      <c r="C656" s="2">
        <f t="shared" si="77"/>
        <v>-0.11000000000000032</v>
      </c>
      <c r="D656" s="2">
        <f t="shared" si="78"/>
        <v>3.8480000000000003</v>
      </c>
      <c r="E656" s="2">
        <f t="shared" si="80"/>
        <v>3.8920000000000003</v>
      </c>
      <c r="F656" s="2">
        <f t="shared" si="73"/>
        <v>3.9544999999999995</v>
      </c>
      <c r="G656" s="2">
        <f t="shared" si="75"/>
        <v>4.3097999999999992</v>
      </c>
      <c r="H656" s="2">
        <f t="shared" si="79"/>
        <v>5.6695999999999991</v>
      </c>
      <c r="I656" s="2">
        <f t="array" ref="I656">SUMPRODUCT(B640:B659, (ROW(B640:B659)-ROW(B640)+1)) / (20*21/2)</f>
        <v>3.8156666666666665</v>
      </c>
      <c r="J656" s="2">
        <f t="shared" si="74"/>
        <v>3.9748531924860342</v>
      </c>
      <c r="K656" s="2">
        <f t="shared" si="76"/>
        <v>4.2982547024503175</v>
      </c>
    </row>
    <row r="657" spans="1:11" ht="13.5" x14ac:dyDescent="0.25">
      <c r="A657" s="3">
        <f>TITRES_STAT!B660</f>
        <v>43258</v>
      </c>
      <c r="B657" s="5">
        <f>TITRES_STAT!D660</f>
        <v>3.7</v>
      </c>
      <c r="C657" s="2">
        <f t="shared" si="77"/>
        <v>-5.9999999999999609E-2</v>
      </c>
      <c r="D657" s="2">
        <f t="shared" si="78"/>
        <v>3.8140000000000001</v>
      </c>
      <c r="E657" s="2">
        <f t="shared" si="80"/>
        <v>3.8640000000000008</v>
      </c>
      <c r="F657" s="2">
        <f t="shared" si="73"/>
        <v>3.9364999999999997</v>
      </c>
      <c r="G657" s="2">
        <f t="shared" si="75"/>
        <v>4.2837999999999994</v>
      </c>
      <c r="H657" s="2">
        <f t="shared" si="79"/>
        <v>5.6516999999999973</v>
      </c>
      <c r="I657" s="2">
        <f t="array" ref="I657">SUMPRODUCT(B641:B660, (ROW(B641:B660)-ROW(B641)+1)) / (20*21/2)</f>
        <v>3.7932857142857146</v>
      </c>
      <c r="J657" s="2">
        <f t="shared" si="74"/>
        <v>3.9486766979635548</v>
      </c>
      <c r="K657" s="2">
        <f t="shared" si="76"/>
        <v>4.2747937337267761</v>
      </c>
    </row>
    <row r="658" spans="1:11" ht="13.5" x14ac:dyDescent="0.25">
      <c r="A658" s="3">
        <f>TITRES_STAT!B661</f>
        <v>43259</v>
      </c>
      <c r="B658" s="5">
        <f>TITRES_STAT!D661</f>
        <v>3.59</v>
      </c>
      <c r="C658" s="2">
        <f t="shared" si="77"/>
        <v>-0.11000000000000032</v>
      </c>
      <c r="D658" s="2">
        <f t="shared" si="78"/>
        <v>3.758</v>
      </c>
      <c r="E658" s="2">
        <f t="shared" si="80"/>
        <v>3.8250000000000002</v>
      </c>
      <c r="F658" s="2">
        <f t="shared" si="73"/>
        <v>3.9129999999999994</v>
      </c>
      <c r="G658" s="2">
        <f t="shared" si="75"/>
        <v>4.2555999999999994</v>
      </c>
      <c r="H658" s="2">
        <f t="shared" si="79"/>
        <v>5.6332499999999968</v>
      </c>
      <c r="I658" s="2">
        <f t="array" ref="I658">SUMPRODUCT(B642:B661, (ROW(B642:B661)-ROW(B642)+1)) / (20*21/2)</f>
        <v>3.7680476190476191</v>
      </c>
      <c r="J658" s="2">
        <f t="shared" si="74"/>
        <v>3.9145170124432163</v>
      </c>
      <c r="K658" s="2">
        <f t="shared" si="76"/>
        <v>4.2479390775021963</v>
      </c>
    </row>
    <row r="659" spans="1:11" ht="13.5" x14ac:dyDescent="0.25">
      <c r="A659" s="3">
        <f>TITRES_STAT!B662</f>
        <v>43262</v>
      </c>
      <c r="B659" s="5">
        <f>TITRES_STAT!D662</f>
        <v>3.5</v>
      </c>
      <c r="C659" s="2">
        <f t="shared" si="77"/>
        <v>-8.9999999999999858E-2</v>
      </c>
      <c r="D659" s="2">
        <f t="shared" si="78"/>
        <v>3.6840000000000002</v>
      </c>
      <c r="E659" s="2">
        <f t="shared" si="80"/>
        <v>3.7770000000000001</v>
      </c>
      <c r="F659" s="2">
        <f t="shared" si="73"/>
        <v>3.8849999999999993</v>
      </c>
      <c r="G659" s="2">
        <f t="shared" si="75"/>
        <v>4.2255999999999991</v>
      </c>
      <c r="H659" s="2">
        <f t="shared" si="79"/>
        <v>5.6153999999999975</v>
      </c>
      <c r="I659" s="2">
        <f t="array" ref="I659">SUMPRODUCT(B643:B662, (ROW(B643:B662)-ROW(B643)+1)) / (20*21/2)</f>
        <v>3.745857142857143</v>
      </c>
      <c r="J659" s="2">
        <f t="shared" si="74"/>
        <v>3.8750392017343387</v>
      </c>
      <c r="K659" s="2">
        <f t="shared" si="76"/>
        <v>4.2186081332864243</v>
      </c>
    </row>
    <row r="660" spans="1:11" ht="13.5" x14ac:dyDescent="0.25">
      <c r="A660" s="3">
        <f>TITRES_STAT!B663</f>
        <v>43263</v>
      </c>
      <c r="B660" s="5">
        <f>TITRES_STAT!D663</f>
        <v>3.65</v>
      </c>
      <c r="C660" s="2">
        <f t="shared" si="77"/>
        <v>0.14999999999999991</v>
      </c>
      <c r="D660" s="2">
        <f t="shared" si="78"/>
        <v>3.6399999999999997</v>
      </c>
      <c r="E660" s="2">
        <f t="shared" si="80"/>
        <v>3.7549999999999999</v>
      </c>
      <c r="F660" s="2">
        <f t="shared" ref="F660:F723" si="81">AVERAGE(B641:B660)</f>
        <v>3.8649999999999998</v>
      </c>
      <c r="G660" s="2">
        <f t="shared" si="75"/>
        <v>4.1985999999999999</v>
      </c>
      <c r="H660" s="2">
        <f t="shared" si="79"/>
        <v>5.5992999999999968</v>
      </c>
      <c r="I660" s="2">
        <f t="array" ref="I660">SUMPRODUCT(B644:B663, (ROW(B644:B663)-ROW(B644)+1)) / (20*21/2)</f>
        <v>3.7254285714285711</v>
      </c>
      <c r="J660" s="2">
        <f t="shared" si="74"/>
        <v>3.8536068968072588</v>
      </c>
      <c r="K660" s="2">
        <f t="shared" si="76"/>
        <v>4.1963097751183298</v>
      </c>
    </row>
    <row r="661" spans="1:11" ht="13.5" x14ac:dyDescent="0.25">
      <c r="A661" s="3">
        <f>TITRES_STAT!B664</f>
        <v>43264</v>
      </c>
      <c r="B661" s="5">
        <f>TITRES_STAT!D664</f>
        <v>3.6</v>
      </c>
      <c r="C661" s="2">
        <f t="shared" si="77"/>
        <v>-4.9999999999999822E-2</v>
      </c>
      <c r="D661" s="2">
        <f t="shared" si="78"/>
        <v>3.6079999999999997</v>
      </c>
      <c r="E661" s="2">
        <f t="shared" si="80"/>
        <v>3.7280000000000002</v>
      </c>
      <c r="F661" s="2">
        <f t="shared" si="81"/>
        <v>3.8429999999999991</v>
      </c>
      <c r="G661" s="2">
        <f t="shared" si="75"/>
        <v>4.1705999999999994</v>
      </c>
      <c r="H661" s="2">
        <f t="shared" si="79"/>
        <v>5.5829499999999976</v>
      </c>
      <c r="I661" s="2">
        <f t="array" ref="I661">SUMPRODUCT(B645:B664, (ROW(B645:B664)-ROW(B645)+1)) / (20*21/2)</f>
        <v>3.7058095238095241</v>
      </c>
      <c r="J661" s="2">
        <f t="shared" ref="J661:J724" si="82">$J$4*B661+J660*(1-$J$4)</f>
        <v>3.8294538590160916</v>
      </c>
      <c r="K661" s="2">
        <f t="shared" si="76"/>
        <v>4.1729250780548668</v>
      </c>
    </row>
    <row r="662" spans="1:11" ht="13.5" x14ac:dyDescent="0.25">
      <c r="A662" s="3">
        <f>TITRES_STAT!B665</f>
        <v>43265</v>
      </c>
      <c r="B662" s="5">
        <f>TITRES_STAT!D665</f>
        <v>3.61</v>
      </c>
      <c r="C662" s="2">
        <f t="shared" si="77"/>
        <v>9.9999999999997868E-3</v>
      </c>
      <c r="D662" s="2">
        <f t="shared" si="78"/>
        <v>3.59</v>
      </c>
      <c r="E662" s="2">
        <f t="shared" si="80"/>
        <v>3.7019999999999995</v>
      </c>
      <c r="F662" s="2">
        <f t="shared" si="81"/>
        <v>3.8244999999999996</v>
      </c>
      <c r="G662" s="2">
        <f t="shared" si="75"/>
        <v>4.1427999999999994</v>
      </c>
      <c r="H662" s="2">
        <f t="shared" si="79"/>
        <v>5.5666499999999965</v>
      </c>
      <c r="I662" s="2">
        <f t="array" ref="I662">SUMPRODUCT(B646:B665, (ROW(B646:B665)-ROW(B646)+1)) / (20*21/2)</f>
        <v>3.6784761904761907</v>
      </c>
      <c r="J662" s="2">
        <f t="shared" si="82"/>
        <v>3.8085534914907493</v>
      </c>
      <c r="K662" s="2">
        <f t="shared" si="76"/>
        <v>4.1508495847978137</v>
      </c>
    </row>
    <row r="663" spans="1:11" ht="13.5" x14ac:dyDescent="0.25">
      <c r="A663" s="3">
        <f>TITRES_STAT!B666</f>
        <v>43269</v>
      </c>
      <c r="B663" s="5">
        <f>TITRES_STAT!D666</f>
        <v>3.61</v>
      </c>
      <c r="C663" s="2">
        <f t="shared" si="77"/>
        <v>0</v>
      </c>
      <c r="D663" s="2">
        <f t="shared" si="78"/>
        <v>3.5939999999999999</v>
      </c>
      <c r="E663" s="2">
        <f t="shared" si="80"/>
        <v>3.6759999999999997</v>
      </c>
      <c r="F663" s="2">
        <f t="shared" si="81"/>
        <v>3.8059999999999996</v>
      </c>
      <c r="G663" s="2">
        <f t="shared" si="75"/>
        <v>4.1193999999999997</v>
      </c>
      <c r="H663" s="2">
        <f t="shared" si="79"/>
        <v>5.5503499999999955</v>
      </c>
      <c r="I663" s="2">
        <f t="array" ref="I663">SUMPRODUCT(B647:B666, (ROW(B647:B666)-ROW(B647)+1)) / (20*21/2)</f>
        <v>3.6391428571428568</v>
      </c>
      <c r="J663" s="2">
        <f t="shared" si="82"/>
        <v>3.7896436351582974</v>
      </c>
      <c r="K663" s="2">
        <f t="shared" si="76"/>
        <v>4.129639797158684</v>
      </c>
    </row>
    <row r="664" spans="1:11" ht="13.5" x14ac:dyDescent="0.25">
      <c r="A664" s="3">
        <f>TITRES_STAT!B667</f>
        <v>43270</v>
      </c>
      <c r="B664" s="5">
        <f>TITRES_STAT!D667</f>
        <v>3.6</v>
      </c>
      <c r="C664" s="2">
        <f t="shared" si="77"/>
        <v>-9.9999999999997868E-3</v>
      </c>
      <c r="D664" s="2">
        <f t="shared" si="78"/>
        <v>3.6139999999999999</v>
      </c>
      <c r="E664" s="2">
        <f t="shared" si="80"/>
        <v>3.649</v>
      </c>
      <c r="F664" s="2">
        <f t="shared" si="81"/>
        <v>3.7869999999999999</v>
      </c>
      <c r="G664" s="2">
        <f t="shared" si="75"/>
        <v>4.0986000000000002</v>
      </c>
      <c r="H664" s="2">
        <f t="shared" si="79"/>
        <v>5.5339999999999945</v>
      </c>
      <c r="I664" s="2">
        <f t="array" ref="I664">SUMPRODUCT(B648:B667, (ROW(B648:B667)-ROW(B648)+1)) / (20*21/2)</f>
        <v>3.5866190476190472</v>
      </c>
      <c r="J664" s="2">
        <f t="shared" si="82"/>
        <v>3.7715823365717931</v>
      </c>
      <c r="K664" s="2">
        <f t="shared" si="76"/>
        <v>4.108869609034814</v>
      </c>
    </row>
    <row r="665" spans="1:11" ht="13.5" x14ac:dyDescent="0.25">
      <c r="A665" s="3">
        <f>TITRES_STAT!B668</f>
        <v>43271</v>
      </c>
      <c r="B665" s="5">
        <f>TITRES_STAT!D668</f>
        <v>3.5</v>
      </c>
      <c r="C665" s="2">
        <f t="shared" si="77"/>
        <v>-0.10000000000000009</v>
      </c>
      <c r="D665" s="2">
        <f t="shared" si="78"/>
        <v>3.5840000000000005</v>
      </c>
      <c r="E665" s="2">
        <f t="shared" si="80"/>
        <v>3.6119999999999997</v>
      </c>
      <c r="F665" s="2">
        <f t="shared" si="81"/>
        <v>3.7629999999999995</v>
      </c>
      <c r="G665" s="2">
        <f t="shared" si="75"/>
        <v>4.0758000000000001</v>
      </c>
      <c r="H665" s="2">
        <f t="shared" si="79"/>
        <v>5.5186499999999947</v>
      </c>
      <c r="I665" s="2">
        <f t="array" ref="I665">SUMPRODUCT(B649:B668, (ROW(B649:B668)-ROW(B649)+1)) / (20*21/2)</f>
        <v>3.5245714285714285</v>
      </c>
      <c r="J665" s="2">
        <f t="shared" si="82"/>
        <v>3.7457173521363845</v>
      </c>
      <c r="K665" s="2">
        <f t="shared" si="76"/>
        <v>4.084992369464822</v>
      </c>
    </row>
    <row r="666" spans="1:11" ht="13.5" x14ac:dyDescent="0.25">
      <c r="A666" s="3">
        <f>TITRES_STAT!B669</f>
        <v>43272</v>
      </c>
      <c r="B666" s="5">
        <f>TITRES_STAT!D669</f>
        <v>3.35</v>
      </c>
      <c r="C666" s="2">
        <f t="shared" si="77"/>
        <v>-0.14999999999999991</v>
      </c>
      <c r="D666" s="2">
        <f t="shared" si="78"/>
        <v>3.5340000000000003</v>
      </c>
      <c r="E666" s="2">
        <f t="shared" si="80"/>
        <v>3.5710000000000002</v>
      </c>
      <c r="F666" s="2">
        <f t="shared" si="81"/>
        <v>3.7314999999999996</v>
      </c>
      <c r="G666" s="2">
        <f t="shared" si="75"/>
        <v>4.0500000000000007</v>
      </c>
      <c r="H666" s="2">
        <f t="shared" si="79"/>
        <v>5.5039999999999933</v>
      </c>
      <c r="I666" s="2">
        <f t="array" ref="I666">SUMPRODUCT(B650:B669, (ROW(B650:B669)-ROW(B650)+1)) / (20*21/2)</f>
        <v>3.4546190476190484</v>
      </c>
      <c r="J666" s="2">
        <f t="shared" si="82"/>
        <v>3.7080299852662524</v>
      </c>
      <c r="K666" s="2">
        <f t="shared" si="76"/>
        <v>4.0561691392897314</v>
      </c>
    </row>
    <row r="667" spans="1:11" ht="13.5" x14ac:dyDescent="0.25">
      <c r="A667" s="3">
        <f>TITRES_STAT!B670</f>
        <v>43273</v>
      </c>
      <c r="B667" s="5">
        <f>TITRES_STAT!D670</f>
        <v>3.18</v>
      </c>
      <c r="C667" s="2">
        <f t="shared" si="77"/>
        <v>-0.16999999999999993</v>
      </c>
      <c r="D667" s="2">
        <f t="shared" si="78"/>
        <v>3.4480000000000004</v>
      </c>
      <c r="E667" s="2">
        <f t="shared" si="80"/>
        <v>3.5189999999999997</v>
      </c>
      <c r="F667" s="2">
        <f t="shared" si="81"/>
        <v>3.6915000000000004</v>
      </c>
      <c r="G667" s="2">
        <f t="shared" si="75"/>
        <v>4.0208000000000013</v>
      </c>
      <c r="H667" s="2">
        <f t="shared" si="79"/>
        <v>5.4892999999999939</v>
      </c>
      <c r="I667" s="2">
        <f t="array" ref="I667">SUMPRODUCT(B651:B670, (ROW(B651:B670)-ROW(B651)+1)) / (20*21/2)</f>
        <v>3.3821428571428576</v>
      </c>
      <c r="J667" s="2">
        <f t="shared" si="82"/>
        <v>3.6577414152408951</v>
      </c>
      <c r="K667" s="2">
        <f t="shared" si="76"/>
        <v>4.0218095651999386</v>
      </c>
    </row>
    <row r="668" spans="1:11" ht="13.5" x14ac:dyDescent="0.25">
      <c r="A668" s="3">
        <f>TITRES_STAT!B671</f>
        <v>43276</v>
      </c>
      <c r="B668" s="5">
        <f>TITRES_STAT!D671</f>
        <v>3.04</v>
      </c>
      <c r="C668" s="2">
        <f t="shared" si="77"/>
        <v>-0.14000000000000012</v>
      </c>
      <c r="D668" s="2">
        <f t="shared" si="78"/>
        <v>3.3339999999999996</v>
      </c>
      <c r="E668" s="2">
        <f t="shared" si="80"/>
        <v>3.464</v>
      </c>
      <c r="F668" s="2">
        <f t="shared" si="81"/>
        <v>3.6445000000000007</v>
      </c>
      <c r="G668" s="2">
        <f t="shared" si="75"/>
        <v>3.9888000000000012</v>
      </c>
      <c r="H668" s="2">
        <f t="shared" si="79"/>
        <v>5.4738999999999933</v>
      </c>
      <c r="I668" s="2">
        <f t="array" ref="I668">SUMPRODUCT(B652:B671, (ROW(B652:B671)-ROW(B652)+1)) / (20*21/2)</f>
        <v>3.3146190476190474</v>
      </c>
      <c r="J668" s="2">
        <f t="shared" si="82"/>
        <v>3.5989088995036669</v>
      </c>
      <c r="K668" s="2">
        <f t="shared" si="76"/>
        <v>3.9833072293097449</v>
      </c>
    </row>
    <row r="669" spans="1:11" ht="13.5" x14ac:dyDescent="0.25">
      <c r="A669" s="3">
        <f>TITRES_STAT!B672</f>
        <v>43277</v>
      </c>
      <c r="B669" s="5">
        <f>TITRES_STAT!D672</f>
        <v>2.91</v>
      </c>
      <c r="C669" s="2">
        <f t="shared" si="77"/>
        <v>-0.12999999999999989</v>
      </c>
      <c r="D669" s="2">
        <f t="shared" si="78"/>
        <v>3.1960000000000002</v>
      </c>
      <c r="E669" s="2">
        <f t="shared" si="80"/>
        <v>3.4049999999999998</v>
      </c>
      <c r="F669" s="2">
        <f t="shared" si="81"/>
        <v>3.5910000000000002</v>
      </c>
      <c r="G669" s="2">
        <f t="shared" si="75"/>
        <v>3.9542000000000015</v>
      </c>
      <c r="H669" s="2">
        <f t="shared" si="79"/>
        <v>5.4587499999999958</v>
      </c>
      <c r="I669" s="2">
        <f t="array" ref="I669">SUMPRODUCT(B653:B672, (ROW(B653:B672)-ROW(B653)+1)) / (20*21/2)</f>
        <v>3.2529999999999992</v>
      </c>
      <c r="J669" s="2">
        <f t="shared" si="82"/>
        <v>3.5332985281223652</v>
      </c>
      <c r="K669" s="2">
        <f t="shared" si="76"/>
        <v>3.9412167497289707</v>
      </c>
    </row>
    <row r="670" spans="1:11" ht="13.5" x14ac:dyDescent="0.25">
      <c r="A670" s="3">
        <f>TITRES_STAT!B673</f>
        <v>43278</v>
      </c>
      <c r="B670" s="5">
        <f>TITRES_STAT!D673</f>
        <v>2.83</v>
      </c>
      <c r="C670" s="2">
        <f t="shared" si="77"/>
        <v>-8.0000000000000071E-2</v>
      </c>
      <c r="D670" s="2">
        <f t="shared" si="78"/>
        <v>3.0620000000000003</v>
      </c>
      <c r="E670" s="2">
        <f t="shared" si="80"/>
        <v>3.3230000000000004</v>
      </c>
      <c r="F670" s="2">
        <f t="shared" si="81"/>
        <v>3.5390000000000001</v>
      </c>
      <c r="G670" s="2">
        <f t="shared" si="75"/>
        <v>3.918000000000001</v>
      </c>
      <c r="H670" s="2">
        <f t="shared" si="79"/>
        <v>5.4431999999999956</v>
      </c>
      <c r="I670" s="2">
        <f t="array" ref="I670">SUMPRODUCT(B654:B673, (ROW(B654:B673)-ROW(B654)+1)) / (20*21/2)</f>
        <v>3.1962857142857146</v>
      </c>
      <c r="J670" s="2">
        <f t="shared" si="82"/>
        <v>3.4663177159202352</v>
      </c>
      <c r="K670" s="2">
        <f t="shared" si="76"/>
        <v>3.8976396222886187</v>
      </c>
    </row>
    <row r="671" spans="1:11" ht="13.5" x14ac:dyDescent="0.25">
      <c r="A671" s="3">
        <f>TITRES_STAT!B674</f>
        <v>43279</v>
      </c>
      <c r="B671" s="5">
        <f>TITRES_STAT!D674</f>
        <v>2.83</v>
      </c>
      <c r="C671" s="2">
        <f t="shared" si="77"/>
        <v>0</v>
      </c>
      <c r="D671" s="2">
        <f t="shared" si="78"/>
        <v>2.9580000000000002</v>
      </c>
      <c r="E671" s="2">
        <f t="shared" si="80"/>
        <v>3.246</v>
      </c>
      <c r="F671" s="2">
        <f t="shared" si="81"/>
        <v>3.4869999999999997</v>
      </c>
      <c r="G671" s="2">
        <f t="shared" si="75"/>
        <v>3.8858000000000015</v>
      </c>
      <c r="H671" s="2">
        <f t="shared" si="79"/>
        <v>5.4276499999999963</v>
      </c>
      <c r="I671" s="2">
        <f t="array" ref="I671">SUMPRODUCT(B655:B674, (ROW(B655:B674)-ROW(B655)+1)) / (20*21/2)</f>
        <v>3.1444761904761904</v>
      </c>
      <c r="J671" s="2">
        <f t="shared" si="82"/>
        <v>3.4057160286897368</v>
      </c>
      <c r="K671" s="2">
        <f t="shared" si="76"/>
        <v>3.8557714018067122</v>
      </c>
    </row>
    <row r="672" spans="1:11" ht="13.5" x14ac:dyDescent="0.25">
      <c r="A672" s="3">
        <f>TITRES_STAT!B675</f>
        <v>43280</v>
      </c>
      <c r="B672" s="5">
        <f>TITRES_STAT!D675</f>
        <v>2.84</v>
      </c>
      <c r="C672" s="2">
        <f t="shared" si="77"/>
        <v>9.9999999999997868E-3</v>
      </c>
      <c r="D672" s="2">
        <f t="shared" si="78"/>
        <v>2.89</v>
      </c>
      <c r="E672" s="2">
        <f t="shared" si="80"/>
        <v>3.169</v>
      </c>
      <c r="F672" s="2">
        <f t="shared" si="81"/>
        <v>3.4354999999999998</v>
      </c>
      <c r="G672" s="2">
        <f t="shared" si="75"/>
        <v>3.8538000000000014</v>
      </c>
      <c r="H672" s="2">
        <f t="shared" si="79"/>
        <v>5.4121499999999969</v>
      </c>
      <c r="I672" s="2">
        <f t="array" ref="I672">SUMPRODUCT(B656:B675, (ROW(B656:B675)-ROW(B656)+1)) / (20*21/2)</f>
        <v>3.0975714285714284</v>
      </c>
      <c r="J672" s="2">
        <f t="shared" si="82"/>
        <v>3.3518383116716666</v>
      </c>
      <c r="K672" s="2">
        <f t="shared" si="76"/>
        <v>3.815937229186841</v>
      </c>
    </row>
    <row r="673" spans="1:11" ht="13.5" x14ac:dyDescent="0.25">
      <c r="A673" s="3">
        <f>TITRES_STAT!B676</f>
        <v>43283</v>
      </c>
      <c r="B673" s="5">
        <f>TITRES_STAT!D676</f>
        <v>2.84</v>
      </c>
      <c r="C673" s="2">
        <f t="shared" si="77"/>
        <v>0</v>
      </c>
      <c r="D673" s="2">
        <f t="shared" si="78"/>
        <v>2.85</v>
      </c>
      <c r="E673" s="2">
        <f t="shared" si="80"/>
        <v>3.0919999999999996</v>
      </c>
      <c r="F673" s="2">
        <f t="shared" si="81"/>
        <v>3.3840000000000003</v>
      </c>
      <c r="G673" s="2">
        <f t="shared" si="75"/>
        <v>3.8218000000000019</v>
      </c>
      <c r="H673" s="2">
        <f t="shared" si="79"/>
        <v>5.3966499999999966</v>
      </c>
      <c r="I673" s="2">
        <f t="array" ref="I673">SUMPRODUCT(B657:B676, (ROW(B657:B676)-ROW(B657)+1)) / (20*21/2)</f>
        <v>3.0555714285714282</v>
      </c>
      <c r="J673" s="2">
        <f t="shared" si="82"/>
        <v>3.3030918057981742</v>
      </c>
      <c r="K673" s="2">
        <f t="shared" si="76"/>
        <v>3.7776651809834356</v>
      </c>
    </row>
    <row r="674" spans="1:11" ht="13.5" x14ac:dyDescent="0.25">
      <c r="A674" s="3">
        <f>TITRES_STAT!B677</f>
        <v>43284</v>
      </c>
      <c r="B674" s="5">
        <f>TITRES_STAT!D677</f>
        <v>2.84</v>
      </c>
      <c r="C674" s="2">
        <f t="shared" si="77"/>
        <v>0</v>
      </c>
      <c r="D674" s="2">
        <f t="shared" si="78"/>
        <v>2.8359999999999999</v>
      </c>
      <c r="E674" s="2">
        <f t="shared" si="80"/>
        <v>3.016</v>
      </c>
      <c r="F674" s="2">
        <f t="shared" si="81"/>
        <v>3.3325000000000005</v>
      </c>
      <c r="G674" s="2">
        <f t="shared" si="75"/>
        <v>3.7898000000000023</v>
      </c>
      <c r="H674" s="2">
        <f t="shared" si="79"/>
        <v>5.3810499999999957</v>
      </c>
      <c r="I674" s="2">
        <f t="array" ref="I674">SUMPRODUCT(B658:B677, (ROW(B658:B677)-ROW(B658)+1)) / (20*21/2)</f>
        <v>3.0179523809523814</v>
      </c>
      <c r="J674" s="2">
        <f t="shared" si="82"/>
        <v>3.2589878242935861</v>
      </c>
      <c r="K674" s="2">
        <f t="shared" si="76"/>
        <v>3.740893997415458</v>
      </c>
    </row>
    <row r="675" spans="1:11" ht="13.5" x14ac:dyDescent="0.25">
      <c r="A675" s="3">
        <f>TITRES_STAT!B678</f>
        <v>43285</v>
      </c>
      <c r="B675" s="5">
        <f>TITRES_STAT!D678</f>
        <v>2.84</v>
      </c>
      <c r="C675" s="2">
        <f t="shared" si="77"/>
        <v>0</v>
      </c>
      <c r="D675" s="2">
        <f t="shared" si="78"/>
        <v>2.8380000000000001</v>
      </c>
      <c r="E675" s="2">
        <f t="shared" si="80"/>
        <v>2.95</v>
      </c>
      <c r="F675" s="2">
        <f t="shared" si="81"/>
        <v>3.2810000000000001</v>
      </c>
      <c r="G675" s="2">
        <f t="shared" si="75"/>
        <v>3.7578000000000027</v>
      </c>
      <c r="H675" s="2">
        <f t="shared" si="79"/>
        <v>5.3652499999999952</v>
      </c>
      <c r="I675" s="2">
        <f t="array" ref="I675">SUMPRODUCT(B659:B678, (ROW(B659:B678)-ROW(B659)+1)) / (20*21/2)</f>
        <v>2.9844285714285714</v>
      </c>
      <c r="J675" s="2">
        <f t="shared" si="82"/>
        <v>3.219084221979911</v>
      </c>
      <c r="K675" s="2">
        <f t="shared" si="76"/>
        <v>3.7055648210462246</v>
      </c>
    </row>
    <row r="676" spans="1:11" ht="13.5" x14ac:dyDescent="0.25">
      <c r="A676" s="3">
        <f>TITRES_STAT!B679</f>
        <v>43286</v>
      </c>
      <c r="B676" s="5">
        <f>TITRES_STAT!D679</f>
        <v>2.84</v>
      </c>
      <c r="C676" s="2">
        <f t="shared" si="77"/>
        <v>0</v>
      </c>
      <c r="D676" s="2">
        <f t="shared" si="78"/>
        <v>2.84</v>
      </c>
      <c r="E676" s="2">
        <f t="shared" si="80"/>
        <v>2.899</v>
      </c>
      <c r="F676" s="2">
        <f t="shared" si="81"/>
        <v>3.2350000000000008</v>
      </c>
      <c r="G676" s="2">
        <f t="shared" si="75"/>
        <v>3.7266000000000026</v>
      </c>
      <c r="H676" s="2">
        <f t="shared" si="79"/>
        <v>5.3494499999999956</v>
      </c>
      <c r="I676" s="2">
        <f t="array" ref="I676">SUMPRODUCT(B660:B679, (ROW(B660:B679)-ROW(B660)+1)) / (20*21/2)</f>
        <v>2.9659047619047625</v>
      </c>
      <c r="J676" s="2">
        <f t="shared" si="82"/>
        <v>3.1829809627437289</v>
      </c>
      <c r="K676" s="2">
        <f t="shared" si="76"/>
        <v>3.6716211025738237</v>
      </c>
    </row>
    <row r="677" spans="1:11" ht="13.5" x14ac:dyDescent="0.25">
      <c r="A677" s="3">
        <f>TITRES_STAT!B680</f>
        <v>43287</v>
      </c>
      <c r="B677" s="5">
        <f>TITRES_STAT!D680</f>
        <v>2.84</v>
      </c>
      <c r="C677" s="2">
        <f t="shared" si="77"/>
        <v>0</v>
      </c>
      <c r="D677" s="2">
        <f t="shared" si="78"/>
        <v>2.84</v>
      </c>
      <c r="E677" s="2">
        <f t="shared" si="80"/>
        <v>2.8649999999999998</v>
      </c>
      <c r="F677" s="2">
        <f t="shared" si="81"/>
        <v>3.1920000000000011</v>
      </c>
      <c r="G677" s="2">
        <f t="shared" si="75"/>
        <v>3.6954000000000025</v>
      </c>
      <c r="H677" s="2">
        <f t="shared" si="79"/>
        <v>5.3336499999999951</v>
      </c>
      <c r="I677" s="2">
        <f t="array" ref="I677">SUMPRODUCT(B661:B680, (ROW(B661:B680)-ROW(B661)+1)) / (20*21/2)</f>
        <v>2.9547142857142865</v>
      </c>
      <c r="J677" s="2">
        <f t="shared" si="82"/>
        <v>3.1503161091490881</v>
      </c>
      <c r="K677" s="2">
        <f t="shared" si="76"/>
        <v>3.6390085103160268</v>
      </c>
    </row>
    <row r="678" spans="1:11" ht="13.5" x14ac:dyDescent="0.25">
      <c r="A678" s="3">
        <f>TITRES_STAT!B681</f>
        <v>43290</v>
      </c>
      <c r="B678" s="5">
        <f>TITRES_STAT!D681</f>
        <v>2.84</v>
      </c>
      <c r="C678" s="2">
        <f t="shared" si="77"/>
        <v>0</v>
      </c>
      <c r="D678" s="2">
        <f t="shared" si="78"/>
        <v>2.84</v>
      </c>
      <c r="E678" s="2">
        <f t="shared" si="80"/>
        <v>2.8449999999999998</v>
      </c>
      <c r="F678" s="2">
        <f t="shared" si="81"/>
        <v>3.154500000000001</v>
      </c>
      <c r="G678" s="2">
        <f t="shared" si="75"/>
        <v>3.6642000000000023</v>
      </c>
      <c r="H678" s="2">
        <f t="shared" si="79"/>
        <v>5.3180999999999958</v>
      </c>
      <c r="I678" s="2">
        <f t="array" ref="I678">SUMPRODUCT(B662:B681, (ROW(B662:B681)-ROW(B662)+1)) / (20*21/2)</f>
        <v>2.9560952380952381</v>
      </c>
      <c r="J678" s="2">
        <f t="shared" si="82"/>
        <v>3.1207621939920318</v>
      </c>
      <c r="K678" s="2">
        <f t="shared" si="76"/>
        <v>3.6076748432448102</v>
      </c>
    </row>
    <row r="679" spans="1:11" ht="13.5" x14ac:dyDescent="0.25">
      <c r="A679" s="3">
        <f>TITRES_STAT!B682</f>
        <v>43291</v>
      </c>
      <c r="B679" s="5">
        <f>TITRES_STAT!D682</f>
        <v>2.96</v>
      </c>
      <c r="C679" s="2">
        <f t="shared" si="77"/>
        <v>0.12000000000000011</v>
      </c>
      <c r="D679" s="2">
        <f t="shared" si="78"/>
        <v>2.8639999999999999</v>
      </c>
      <c r="E679" s="2">
        <f t="shared" si="80"/>
        <v>2.85</v>
      </c>
      <c r="F679" s="2">
        <f t="shared" si="81"/>
        <v>3.1275000000000008</v>
      </c>
      <c r="G679" s="2">
        <f t="shared" si="75"/>
        <v>3.635400000000002</v>
      </c>
      <c r="H679" s="2">
        <f t="shared" si="79"/>
        <v>5.3031499999999969</v>
      </c>
      <c r="I679" s="2">
        <f t="array" ref="I679">SUMPRODUCT(B663:B682, (ROW(B663:B682)-ROW(B663)+1)) / (20*21/2)</f>
        <v>2.9598095238095241</v>
      </c>
      <c r="J679" s="2">
        <f t="shared" si="82"/>
        <v>3.1054515088499337</v>
      </c>
      <c r="K679" s="2">
        <f t="shared" si="76"/>
        <v>3.5822758297842299</v>
      </c>
    </row>
    <row r="680" spans="1:11" ht="13.5" x14ac:dyDescent="0.25">
      <c r="A680" s="3">
        <f>TITRES_STAT!B683</f>
        <v>43292</v>
      </c>
      <c r="B680" s="5">
        <f>TITRES_STAT!D683</f>
        <v>3.01</v>
      </c>
      <c r="C680" s="2">
        <f t="shared" si="77"/>
        <v>4.9999999999999822E-2</v>
      </c>
      <c r="D680" s="2">
        <f t="shared" si="78"/>
        <v>2.8980000000000001</v>
      </c>
      <c r="E680" s="2">
        <f t="shared" si="80"/>
        <v>2.8679999999999999</v>
      </c>
      <c r="F680" s="2">
        <f t="shared" si="81"/>
        <v>3.0955000000000013</v>
      </c>
      <c r="G680" s="2">
        <f t="shared" si="75"/>
        <v>3.6076000000000015</v>
      </c>
      <c r="H680" s="2">
        <f t="shared" si="79"/>
        <v>5.2881999999999962</v>
      </c>
      <c r="I680" s="2">
        <f t="array" ref="I680">SUMPRODUCT(B664:B683, (ROW(B664:B683)-ROW(B664)+1)) / (20*21/2)</f>
        <v>2.965904761904762</v>
      </c>
      <c r="J680" s="2">
        <f t="shared" si="82"/>
        <v>3.0963608889594636</v>
      </c>
      <c r="K680" s="2">
        <f t="shared" si="76"/>
        <v>3.5598336403809268</v>
      </c>
    </row>
    <row r="681" spans="1:11" ht="13.5" x14ac:dyDescent="0.25">
      <c r="A681" s="3">
        <f>TITRES_STAT!B684</f>
        <v>43293</v>
      </c>
      <c r="B681" s="5">
        <f>TITRES_STAT!D684</f>
        <v>3.11</v>
      </c>
      <c r="C681" s="2">
        <f t="shared" si="77"/>
        <v>0.10000000000000009</v>
      </c>
      <c r="D681" s="2">
        <f t="shared" si="78"/>
        <v>2.952</v>
      </c>
      <c r="E681" s="2">
        <f t="shared" si="80"/>
        <v>2.8959999999999999</v>
      </c>
      <c r="F681" s="2">
        <f t="shared" si="81"/>
        <v>3.0710000000000006</v>
      </c>
      <c r="G681" s="2">
        <f t="shared" si="75"/>
        <v>3.5820000000000016</v>
      </c>
      <c r="H681" s="2">
        <f t="shared" si="79"/>
        <v>5.2723999999999966</v>
      </c>
      <c r="I681" s="2">
        <f t="array" ref="I681">SUMPRODUCT(B665:B684, (ROW(B665:B684)-ROW(B665)+1)) / (20*21/2)</f>
        <v>2.9743809523809528</v>
      </c>
      <c r="J681" s="2">
        <f t="shared" si="82"/>
        <v>3.0976598519157053</v>
      </c>
      <c r="K681" s="2">
        <f t="shared" si="76"/>
        <v>3.5421931054640279</v>
      </c>
    </row>
    <row r="682" spans="1:11" ht="13.5" x14ac:dyDescent="0.25">
      <c r="A682" s="3">
        <f>TITRES_STAT!B685</f>
        <v>43294</v>
      </c>
      <c r="B682" s="5">
        <f>TITRES_STAT!D685</f>
        <v>3.11</v>
      </c>
      <c r="C682" s="2">
        <f t="shared" si="77"/>
        <v>0</v>
      </c>
      <c r="D682" s="2">
        <f t="shared" si="78"/>
        <v>3.0059999999999993</v>
      </c>
      <c r="E682" s="2">
        <f t="shared" si="80"/>
        <v>2.9229999999999996</v>
      </c>
      <c r="F682" s="2">
        <f t="shared" si="81"/>
        <v>3.0460000000000007</v>
      </c>
      <c r="G682" s="2">
        <f t="shared" si="75"/>
        <v>3.5602000000000014</v>
      </c>
      <c r="H682" s="2">
        <f t="shared" si="79"/>
        <v>5.2565999999999962</v>
      </c>
      <c r="I682" s="2">
        <f t="array" ref="I682">SUMPRODUCT(B666:B685, (ROW(B666:B685)-ROW(B666)+1)) / (20*21/2)</f>
        <v>2.9937619047619051</v>
      </c>
      <c r="J682" s="2">
        <f t="shared" si="82"/>
        <v>3.0988351041142095</v>
      </c>
      <c r="K682" s="2">
        <f t="shared" si="76"/>
        <v>3.5252443562301448</v>
      </c>
    </row>
    <row r="683" spans="1:11" ht="13.5" x14ac:dyDescent="0.25">
      <c r="A683" s="3">
        <f>TITRES_STAT!B686</f>
        <v>43297</v>
      </c>
      <c r="B683" s="5">
        <f>TITRES_STAT!D686</f>
        <v>3.11</v>
      </c>
      <c r="C683" s="2">
        <f t="shared" si="77"/>
        <v>0</v>
      </c>
      <c r="D683" s="2">
        <f t="shared" si="78"/>
        <v>3.0599999999999996</v>
      </c>
      <c r="E683" s="2">
        <f t="shared" si="80"/>
        <v>2.95</v>
      </c>
      <c r="F683" s="2">
        <f t="shared" si="81"/>
        <v>3.0209999999999999</v>
      </c>
      <c r="G683" s="2">
        <f t="shared" si="75"/>
        <v>3.5384000000000015</v>
      </c>
      <c r="H683" s="2">
        <f t="shared" si="79"/>
        <v>5.2407999999999966</v>
      </c>
      <c r="I683" s="2">
        <f t="array" ref="I683">SUMPRODUCT(B667:B686, (ROW(B667:B686)-ROW(B667)+1)) / (20*21/2)</f>
        <v>3.0145714285714282</v>
      </c>
      <c r="J683" s="2">
        <f t="shared" si="82"/>
        <v>3.0998984275319037</v>
      </c>
      <c r="K683" s="2">
        <f t="shared" si="76"/>
        <v>3.5089602638289628</v>
      </c>
    </row>
    <row r="684" spans="1:11" ht="13.5" x14ac:dyDescent="0.25">
      <c r="A684" s="3">
        <f>TITRES_STAT!B687</f>
        <v>43298</v>
      </c>
      <c r="B684" s="5">
        <f>TITRES_STAT!D687</f>
        <v>3.11</v>
      </c>
      <c r="C684" s="2">
        <f t="shared" si="77"/>
        <v>0</v>
      </c>
      <c r="D684" s="2">
        <f t="shared" si="78"/>
        <v>3.0899999999999994</v>
      </c>
      <c r="E684" s="2">
        <f t="shared" si="80"/>
        <v>2.9769999999999994</v>
      </c>
      <c r="F684" s="2">
        <f t="shared" si="81"/>
        <v>2.9965000000000002</v>
      </c>
      <c r="G684" s="2">
        <f t="shared" si="75"/>
        <v>3.5200000000000022</v>
      </c>
      <c r="H684" s="2">
        <f t="shared" si="79"/>
        <v>5.2247499999999993</v>
      </c>
      <c r="I684" s="2">
        <f t="array" ref="I684">SUMPRODUCT(B668:B687, (ROW(B668:B687)-ROW(B668)+1)) / (20*21/2)</f>
        <v>3.0360952380952377</v>
      </c>
      <c r="J684" s="2">
        <f t="shared" si="82"/>
        <v>3.1008604820526746</v>
      </c>
      <c r="K684" s="2">
        <f t="shared" si="76"/>
        <v>3.4933147632866506</v>
      </c>
    </row>
    <row r="685" spans="1:11" ht="13.5" x14ac:dyDescent="0.25">
      <c r="A685" s="3">
        <f>TITRES_STAT!B688</f>
        <v>43299</v>
      </c>
      <c r="B685" s="5">
        <f>TITRES_STAT!D688</f>
        <v>3.2</v>
      </c>
      <c r="C685" s="2">
        <f t="shared" si="77"/>
        <v>9.0000000000000302E-2</v>
      </c>
      <c r="D685" s="2">
        <f t="shared" si="78"/>
        <v>3.1280000000000001</v>
      </c>
      <c r="E685" s="2">
        <f t="shared" si="80"/>
        <v>3.0129999999999999</v>
      </c>
      <c r="F685" s="2">
        <f t="shared" si="81"/>
        <v>2.9815000000000005</v>
      </c>
      <c r="G685" s="2">
        <f t="shared" si="75"/>
        <v>3.5028000000000015</v>
      </c>
      <c r="H685" s="2">
        <f t="shared" si="79"/>
        <v>5.2091499999999993</v>
      </c>
      <c r="I685" s="2">
        <f t="array" ref="I685">SUMPRODUCT(B669:B688, (ROW(B669:B688)-ROW(B669)+1)) / (20*21/2)</f>
        <v>3.0575238095238091</v>
      </c>
      <c r="J685" s="2">
        <f t="shared" si="82"/>
        <v>3.1103023409048012</v>
      </c>
      <c r="K685" s="2">
        <f t="shared" si="76"/>
        <v>3.4818122235499191</v>
      </c>
    </row>
    <row r="686" spans="1:11" ht="13.5" x14ac:dyDescent="0.25">
      <c r="A686" s="3">
        <f>TITRES_STAT!B689</f>
        <v>43300</v>
      </c>
      <c r="B686" s="5">
        <f>TITRES_STAT!D689</f>
        <v>3.2</v>
      </c>
      <c r="C686" s="2">
        <f t="shared" si="77"/>
        <v>0</v>
      </c>
      <c r="D686" s="2">
        <f t="shared" si="78"/>
        <v>3.1459999999999999</v>
      </c>
      <c r="E686" s="2">
        <f t="shared" si="80"/>
        <v>3.0489999999999999</v>
      </c>
      <c r="F686" s="2">
        <f t="shared" si="81"/>
        <v>2.9740000000000002</v>
      </c>
      <c r="G686" s="2">
        <f t="shared" si="75"/>
        <v>3.4856000000000011</v>
      </c>
      <c r="H686" s="2">
        <f t="shared" si="79"/>
        <v>5.1935500000000001</v>
      </c>
      <c r="I686" s="2">
        <f t="array" ref="I686">SUMPRODUCT(B670:B689, (ROW(B670:B689)-ROW(B670)+1)) / (20*21/2)</f>
        <v>3.0781904761904761</v>
      </c>
      <c r="J686" s="2">
        <f t="shared" si="82"/>
        <v>3.1188449751043441</v>
      </c>
      <c r="K686" s="2">
        <f t="shared" si="76"/>
        <v>3.4707607638028635</v>
      </c>
    </row>
    <row r="687" spans="1:11" ht="13.5" x14ac:dyDescent="0.25">
      <c r="A687" s="3">
        <f>TITRES_STAT!B690</f>
        <v>43301</v>
      </c>
      <c r="B687" s="5">
        <f>TITRES_STAT!D690</f>
        <v>3.2</v>
      </c>
      <c r="C687" s="2">
        <f t="shared" si="77"/>
        <v>0</v>
      </c>
      <c r="D687" s="2">
        <f t="shared" si="78"/>
        <v>3.1640000000000001</v>
      </c>
      <c r="E687" s="2">
        <f t="shared" si="80"/>
        <v>3.0849999999999995</v>
      </c>
      <c r="F687" s="2">
        <f t="shared" si="81"/>
        <v>2.9750000000000001</v>
      </c>
      <c r="G687" s="2">
        <f t="shared" si="75"/>
        <v>3.4684000000000004</v>
      </c>
      <c r="H687" s="2">
        <f t="shared" si="79"/>
        <v>5.1779500000000018</v>
      </c>
      <c r="I687" s="2">
        <f t="array" ref="I687">SUMPRODUCT(B671:B690, (ROW(B671:B690)-ROW(B671)+1)) / (20*21/2)</f>
        <v>3.1060476190476192</v>
      </c>
      <c r="J687" s="2">
        <f t="shared" si="82"/>
        <v>3.1265740250944063</v>
      </c>
      <c r="K687" s="2">
        <f t="shared" si="76"/>
        <v>3.4601426946341238</v>
      </c>
    </row>
    <row r="688" spans="1:11" ht="13.5" x14ac:dyDescent="0.25">
      <c r="A688" s="3">
        <f>TITRES_STAT!B691</f>
        <v>43304</v>
      </c>
      <c r="B688" s="5">
        <f>TITRES_STAT!D691</f>
        <v>3.2</v>
      </c>
      <c r="C688" s="2">
        <f t="shared" si="77"/>
        <v>0</v>
      </c>
      <c r="D688" s="2">
        <f t="shared" si="78"/>
        <v>3.1819999999999999</v>
      </c>
      <c r="E688" s="2">
        <f t="shared" si="80"/>
        <v>3.1209999999999996</v>
      </c>
      <c r="F688" s="2">
        <f t="shared" si="81"/>
        <v>2.9830000000000005</v>
      </c>
      <c r="G688" s="2">
        <f t="shared" si="75"/>
        <v>3.4512</v>
      </c>
      <c r="H688" s="2">
        <f t="shared" si="79"/>
        <v>5.1623500000000009</v>
      </c>
      <c r="I688" s="2">
        <f t="array" ref="I688">SUMPRODUCT(B672:B691, (ROW(B672:B691)-ROW(B672)+1)) / (20*21/2)</f>
        <v>3.1402857142857146</v>
      </c>
      <c r="J688" s="2">
        <f t="shared" si="82"/>
        <v>3.1335669750854152</v>
      </c>
      <c r="K688" s="2">
        <f t="shared" si="76"/>
        <v>3.4499410203347467</v>
      </c>
    </row>
    <row r="689" spans="1:11" ht="13.5" x14ac:dyDescent="0.25">
      <c r="A689" s="3">
        <f>TITRES_STAT!B692</f>
        <v>43305</v>
      </c>
      <c r="B689" s="5">
        <f>TITRES_STAT!D692</f>
        <v>3.2</v>
      </c>
      <c r="C689" s="2">
        <f t="shared" si="77"/>
        <v>0</v>
      </c>
      <c r="D689" s="2">
        <f t="shared" si="78"/>
        <v>3.2</v>
      </c>
      <c r="E689" s="2">
        <f t="shared" si="80"/>
        <v>3.1449999999999996</v>
      </c>
      <c r="F689" s="2">
        <f t="shared" si="81"/>
        <v>2.9975000000000005</v>
      </c>
      <c r="G689" s="2">
        <f t="shared" si="75"/>
        <v>3.4339999999999997</v>
      </c>
      <c r="H689" s="2">
        <f t="shared" si="79"/>
        <v>5.145900000000001</v>
      </c>
      <c r="I689" s="2">
        <f t="array" ref="I689">SUMPRODUCT(B673:B692, (ROW(B673:B692)-ROW(B673)+1)) / (20*21/2)</f>
        <v>3.171904761904762</v>
      </c>
      <c r="J689" s="2">
        <f t="shared" si="82"/>
        <v>3.139893929839185</v>
      </c>
      <c r="K689" s="2">
        <f t="shared" si="76"/>
        <v>3.4401394116941684</v>
      </c>
    </row>
    <row r="690" spans="1:11" ht="13.5" x14ac:dyDescent="0.25">
      <c r="A690" s="3">
        <f>TITRES_STAT!B693</f>
        <v>43307</v>
      </c>
      <c r="B690" s="5">
        <f>TITRES_STAT!D693</f>
        <v>3.29</v>
      </c>
      <c r="C690" s="2">
        <f t="shared" si="77"/>
        <v>8.9999999999999858E-2</v>
      </c>
      <c r="D690" s="2">
        <f t="shared" si="78"/>
        <v>3.218</v>
      </c>
      <c r="E690" s="2">
        <f t="shared" si="80"/>
        <v>3.1729999999999996</v>
      </c>
      <c r="F690" s="2">
        <f t="shared" si="81"/>
        <v>3.0205000000000006</v>
      </c>
      <c r="G690" s="2">
        <f t="shared" ref="G690:G753" si="83">AVERAGE(B641:B690)</f>
        <v>3.4188000000000001</v>
      </c>
      <c r="H690" s="2">
        <f t="shared" si="79"/>
        <v>5.1289500000000023</v>
      </c>
      <c r="I690" s="2">
        <f t="array" ref="I690">SUMPRODUCT(B674:B693, (ROW(B674:B693)-ROW(B674)+1)) / (20*21/2)</f>
        <v>3.2066666666666666</v>
      </c>
      <c r="J690" s="2">
        <f t="shared" si="82"/>
        <v>3.154189746044977</v>
      </c>
      <c r="K690" s="2">
        <f t="shared" si="76"/>
        <v>3.4342515916277305</v>
      </c>
    </row>
    <row r="691" spans="1:11" ht="13.5" x14ac:dyDescent="0.25">
      <c r="A691" s="3">
        <f>TITRES_STAT!B694</f>
        <v>43308</v>
      </c>
      <c r="B691" s="5">
        <f>TITRES_STAT!D694</f>
        <v>3.38</v>
      </c>
      <c r="C691" s="2">
        <f t="shared" si="77"/>
        <v>8.9999999999999858E-2</v>
      </c>
      <c r="D691" s="2">
        <f t="shared" si="78"/>
        <v>3.254</v>
      </c>
      <c r="E691" s="2">
        <f t="shared" si="80"/>
        <v>3.1999999999999997</v>
      </c>
      <c r="F691" s="2">
        <f t="shared" si="81"/>
        <v>3.0480000000000009</v>
      </c>
      <c r="G691" s="2">
        <f t="shared" si="83"/>
        <v>3.4055999999999993</v>
      </c>
      <c r="H691" s="2">
        <f t="shared" si="79"/>
        <v>5.1114500000000023</v>
      </c>
      <c r="I691" s="2">
        <f t="array" ref="I691">SUMPRODUCT(B675:B694, (ROW(B675:B694)-ROW(B675)+1)) / (20*21/2)</f>
        <v>3.2442857142857142</v>
      </c>
      <c r="J691" s="2">
        <f t="shared" si="82"/>
        <v>3.1756954845168841</v>
      </c>
      <c r="K691" s="2">
        <f t="shared" ref="K691:K754" si="84">$K$4*B691+(1-$K$4)*K690</f>
        <v>3.4321240782305646</v>
      </c>
    </row>
    <row r="692" spans="1:11" ht="13.5" x14ac:dyDescent="0.25">
      <c r="A692" s="3">
        <f>TITRES_STAT!B695</f>
        <v>43311</v>
      </c>
      <c r="B692" s="5">
        <f>TITRES_STAT!D695</f>
        <v>3.38</v>
      </c>
      <c r="C692" s="2">
        <f t="shared" si="77"/>
        <v>0</v>
      </c>
      <c r="D692" s="2">
        <f t="shared" si="78"/>
        <v>3.29</v>
      </c>
      <c r="E692" s="2">
        <f t="shared" si="80"/>
        <v>3.2269999999999994</v>
      </c>
      <c r="F692" s="2">
        <f t="shared" si="81"/>
        <v>3.0750000000000006</v>
      </c>
      <c r="G692" s="2">
        <f t="shared" si="83"/>
        <v>3.3935999999999997</v>
      </c>
      <c r="H692" s="2">
        <f t="shared" si="79"/>
        <v>5.0939500000000022</v>
      </c>
      <c r="I692" s="2">
        <f t="array" ref="I692">SUMPRODUCT(B676:B695, (ROW(B676:B695)-ROW(B676)+1)) / (20*21/2)</f>
        <v>3.2978095238095237</v>
      </c>
      <c r="J692" s="2">
        <f t="shared" si="82"/>
        <v>3.195153057420038</v>
      </c>
      <c r="K692" s="2">
        <f t="shared" si="84"/>
        <v>3.4300799967313269</v>
      </c>
    </row>
    <row r="693" spans="1:11" ht="13.5" x14ac:dyDescent="0.25">
      <c r="A693" s="3">
        <f>TITRES_STAT!B696</f>
        <v>43312</v>
      </c>
      <c r="B693" s="5">
        <f>TITRES_STAT!D696</f>
        <v>3.44</v>
      </c>
      <c r="C693" s="2">
        <f t="shared" si="77"/>
        <v>6.0000000000000053E-2</v>
      </c>
      <c r="D693" s="2">
        <f t="shared" si="78"/>
        <v>3.3380000000000001</v>
      </c>
      <c r="E693" s="2">
        <f t="shared" si="80"/>
        <v>3.2599999999999993</v>
      </c>
      <c r="F693" s="2">
        <f t="shared" si="81"/>
        <v>3.1050000000000009</v>
      </c>
      <c r="G693" s="2">
        <f t="shared" si="83"/>
        <v>3.3827999999999996</v>
      </c>
      <c r="H693" s="2">
        <f t="shared" si="79"/>
        <v>5.075750000000002</v>
      </c>
      <c r="I693" s="2">
        <f t="array" ref="I693">SUMPRODUCT(B677:B696, (ROW(B677:B696)-ROW(B677)+1)) / (20*21/2)</f>
        <v>3.3386666666666667</v>
      </c>
      <c r="J693" s="2">
        <f t="shared" si="82"/>
        <v>3.2184718138562247</v>
      </c>
      <c r="K693" s="2">
        <f t="shared" si="84"/>
        <v>3.4304690164673532</v>
      </c>
    </row>
    <row r="694" spans="1:11" ht="13.5" x14ac:dyDescent="0.25">
      <c r="A694" s="3">
        <f>TITRES_STAT!B697</f>
        <v>43313</v>
      </c>
      <c r="B694" s="5">
        <f>TITRES_STAT!D697</f>
        <v>3.5</v>
      </c>
      <c r="C694" s="2">
        <f t="shared" si="77"/>
        <v>6.0000000000000053E-2</v>
      </c>
      <c r="D694" s="2">
        <f t="shared" si="78"/>
        <v>3.3980000000000006</v>
      </c>
      <c r="E694" s="2">
        <f t="shared" si="80"/>
        <v>3.2989999999999995</v>
      </c>
      <c r="F694" s="2">
        <f t="shared" si="81"/>
        <v>3.1380000000000008</v>
      </c>
      <c r="G694" s="2">
        <f t="shared" si="83"/>
        <v>3.3731999999999993</v>
      </c>
      <c r="H694" s="2">
        <f t="shared" si="79"/>
        <v>5.0578500000000028</v>
      </c>
      <c r="I694" s="2">
        <f t="array" ref="I694">SUMPRODUCT(B678:B697, (ROW(B678:B697)-ROW(B678)+1)) / (20*21/2)</f>
        <v>3.3844285714285713</v>
      </c>
      <c r="J694" s="2">
        <f t="shared" si="82"/>
        <v>3.2452840220603938</v>
      </c>
      <c r="K694" s="2">
        <f t="shared" si="84"/>
        <v>3.4331957217039277</v>
      </c>
    </row>
    <row r="695" spans="1:11" ht="13.5" x14ac:dyDescent="0.25">
      <c r="A695" s="3">
        <f>TITRES_STAT!B698</f>
        <v>43314</v>
      </c>
      <c r="B695" s="5">
        <f>TITRES_STAT!D698</f>
        <v>3.7</v>
      </c>
      <c r="C695" s="2">
        <f t="shared" si="77"/>
        <v>0.20000000000000018</v>
      </c>
      <c r="D695" s="2">
        <f t="shared" si="78"/>
        <v>3.4799999999999995</v>
      </c>
      <c r="E695" s="2">
        <f t="shared" si="80"/>
        <v>3.3490000000000002</v>
      </c>
      <c r="F695" s="2">
        <f t="shared" si="81"/>
        <v>3.1810000000000005</v>
      </c>
      <c r="G695" s="2">
        <f t="shared" si="83"/>
        <v>3.3675999999999986</v>
      </c>
      <c r="H695" s="2">
        <f t="shared" si="79"/>
        <v>5.0409500000000032</v>
      </c>
      <c r="I695" s="2">
        <f t="array" ref="I695">SUMPRODUCT(B679:B698, (ROW(B679:B698)-ROW(B679)+1)) / (20*21/2)</f>
        <v>3.4175238095238099</v>
      </c>
      <c r="J695" s="2">
        <f t="shared" si="82"/>
        <v>3.2885903056736896</v>
      </c>
      <c r="K695" s="2">
        <f t="shared" si="84"/>
        <v>3.4436586345782834</v>
      </c>
    </row>
    <row r="696" spans="1:11" ht="13.5" x14ac:dyDescent="0.25">
      <c r="A696" s="3">
        <f>TITRES_STAT!B699</f>
        <v>43315</v>
      </c>
      <c r="B696" s="5">
        <f>TITRES_STAT!D699</f>
        <v>3.61</v>
      </c>
      <c r="C696" s="2">
        <f t="shared" si="77"/>
        <v>-9.0000000000000302E-2</v>
      </c>
      <c r="D696" s="2">
        <f t="shared" si="78"/>
        <v>3.5259999999999998</v>
      </c>
      <c r="E696" s="2">
        <f t="shared" si="80"/>
        <v>3.3899999999999997</v>
      </c>
      <c r="F696" s="2">
        <f t="shared" si="81"/>
        <v>3.2195000000000009</v>
      </c>
      <c r="G696" s="2">
        <f t="shared" si="83"/>
        <v>3.3601999999999994</v>
      </c>
      <c r="H696" s="2">
        <f t="shared" si="79"/>
        <v>5.0236000000000027</v>
      </c>
      <c r="I696" s="2">
        <f t="array" ref="I696">SUMPRODUCT(B680:B699, (ROW(B680:B699)-ROW(B680)+1)) / (20*21/2)</f>
        <v>3.4469523809523812</v>
      </c>
      <c r="J696" s="2">
        <f t="shared" si="82"/>
        <v>3.3192007527523861</v>
      </c>
      <c r="K696" s="2">
        <f t="shared" si="84"/>
        <v>3.450181825379135</v>
      </c>
    </row>
    <row r="697" spans="1:11" ht="13.5" x14ac:dyDescent="0.25">
      <c r="A697" s="3">
        <f>TITRES_STAT!B700</f>
        <v>43318</v>
      </c>
      <c r="B697" s="5">
        <f>TITRES_STAT!D700</f>
        <v>3.7</v>
      </c>
      <c r="C697" s="2">
        <f t="shared" si="77"/>
        <v>9.0000000000000302E-2</v>
      </c>
      <c r="D697" s="2">
        <f t="shared" si="78"/>
        <v>3.59</v>
      </c>
      <c r="E697" s="2">
        <f t="shared" si="80"/>
        <v>3.44</v>
      </c>
      <c r="F697" s="2">
        <f t="shared" si="81"/>
        <v>3.2625000000000002</v>
      </c>
      <c r="G697" s="2">
        <f t="shared" si="83"/>
        <v>3.3545999999999991</v>
      </c>
      <c r="H697" s="2">
        <f t="shared" si="79"/>
        <v>5.0067000000000039</v>
      </c>
      <c r="I697" s="2">
        <f t="array" ref="I697">SUMPRODUCT(B681:B700, (ROW(B681:B700)-ROW(B681)+1)) / (20*21/2)</f>
        <v>3.4732857142857148</v>
      </c>
      <c r="J697" s="2">
        <f t="shared" si="82"/>
        <v>3.3554673477283496</v>
      </c>
      <c r="K697" s="2">
        <f t="shared" si="84"/>
        <v>3.4599786165407376</v>
      </c>
    </row>
    <row r="698" spans="1:11" ht="13.5" x14ac:dyDescent="0.25">
      <c r="A698" s="3">
        <f>TITRES_STAT!B701</f>
        <v>43319</v>
      </c>
      <c r="B698" s="5">
        <f>TITRES_STAT!D701</f>
        <v>3.61</v>
      </c>
      <c r="C698" s="2">
        <f t="shared" si="77"/>
        <v>-9.0000000000000302E-2</v>
      </c>
      <c r="D698" s="2">
        <f t="shared" si="78"/>
        <v>3.6240000000000001</v>
      </c>
      <c r="E698" s="2">
        <f t="shared" si="80"/>
        <v>3.4810000000000003</v>
      </c>
      <c r="F698" s="2">
        <f t="shared" si="81"/>
        <v>3.3010000000000006</v>
      </c>
      <c r="G698" s="2">
        <f t="shared" si="83"/>
        <v>3.3471999999999995</v>
      </c>
      <c r="H698" s="2">
        <f t="shared" si="79"/>
        <v>4.9884000000000031</v>
      </c>
      <c r="I698" s="2">
        <f t="array" ref="I698">SUMPRODUCT(B682:B701, (ROW(B682:B701)-ROW(B682)+1)) / (20*21/2)</f>
        <v>3.4967619047619052</v>
      </c>
      <c r="J698" s="2">
        <f t="shared" si="82"/>
        <v>3.3797085527066022</v>
      </c>
      <c r="K698" s="2">
        <f t="shared" si="84"/>
        <v>3.4658618080489441</v>
      </c>
    </row>
    <row r="699" spans="1:11" ht="13.5" x14ac:dyDescent="0.25">
      <c r="A699" s="3">
        <f>TITRES_STAT!B702</f>
        <v>43320</v>
      </c>
      <c r="B699" s="5">
        <f>TITRES_STAT!D702</f>
        <v>3.61</v>
      </c>
      <c r="C699" s="2">
        <f t="shared" si="77"/>
        <v>0</v>
      </c>
      <c r="D699" s="2">
        <f t="shared" si="78"/>
        <v>3.6459999999999999</v>
      </c>
      <c r="E699" s="2">
        <f t="shared" si="80"/>
        <v>3.5219999999999998</v>
      </c>
      <c r="F699" s="2">
        <f t="shared" si="81"/>
        <v>3.3334999999999999</v>
      </c>
      <c r="G699" s="2">
        <f t="shared" si="83"/>
        <v>3.3398000000000003</v>
      </c>
      <c r="H699" s="2">
        <f t="shared" si="79"/>
        <v>4.970100000000004</v>
      </c>
      <c r="I699" s="2">
        <f t="array" ref="I699">SUMPRODUCT(B683:B702, (ROW(B683:B702)-ROW(B683)+1)) / (20*21/2)</f>
        <v>3.5083333333333333</v>
      </c>
      <c r="J699" s="2">
        <f t="shared" si="82"/>
        <v>3.4016410714964493</v>
      </c>
      <c r="K699" s="2">
        <f t="shared" si="84"/>
        <v>3.4715142861646719</v>
      </c>
    </row>
    <row r="700" spans="1:11" ht="13.5" x14ac:dyDescent="0.25">
      <c r="A700" s="3">
        <f>TITRES_STAT!B703</f>
        <v>43321</v>
      </c>
      <c r="B700" s="5">
        <f>TITRES_STAT!D703</f>
        <v>3.61</v>
      </c>
      <c r="C700" s="2">
        <f t="shared" si="77"/>
        <v>0</v>
      </c>
      <c r="D700" s="2">
        <f t="shared" si="78"/>
        <v>3.6280000000000001</v>
      </c>
      <c r="E700" s="2">
        <f t="shared" si="80"/>
        <v>3.5539999999999998</v>
      </c>
      <c r="F700" s="2">
        <f t="shared" si="81"/>
        <v>3.3635000000000006</v>
      </c>
      <c r="G700" s="2">
        <f t="shared" si="83"/>
        <v>3.3346000000000009</v>
      </c>
      <c r="H700" s="2">
        <f t="shared" si="79"/>
        <v>4.9518500000000039</v>
      </c>
      <c r="I700" s="2">
        <f t="array" ref="I700">SUMPRODUCT(B684:B703, (ROW(B684:B703)-ROW(B684)+1)) / (20*21/2)</f>
        <v>3.5179999999999998</v>
      </c>
      <c r="J700" s="2">
        <f t="shared" si="82"/>
        <v>3.4214847789729781</v>
      </c>
      <c r="K700" s="2">
        <f t="shared" si="84"/>
        <v>3.4769450984719397</v>
      </c>
    </row>
    <row r="701" spans="1:11" ht="13.5" x14ac:dyDescent="0.25">
      <c r="A701" s="3">
        <f>TITRES_STAT!B704</f>
        <v>43322</v>
      </c>
      <c r="B701" s="5">
        <f>TITRES_STAT!D704</f>
        <v>3.61</v>
      </c>
      <c r="C701" s="2">
        <f t="shared" si="77"/>
        <v>0</v>
      </c>
      <c r="D701" s="2">
        <f t="shared" si="78"/>
        <v>3.6280000000000001</v>
      </c>
      <c r="E701" s="2">
        <f t="shared" si="80"/>
        <v>3.5769999999999995</v>
      </c>
      <c r="F701" s="2">
        <f t="shared" si="81"/>
        <v>3.3884999999999996</v>
      </c>
      <c r="G701" s="2">
        <f t="shared" si="83"/>
        <v>3.3294000000000015</v>
      </c>
      <c r="H701" s="2">
        <f t="shared" si="79"/>
        <v>4.933500000000004</v>
      </c>
      <c r="I701" s="2">
        <f t="array" ref="I701">SUMPRODUCT(B685:B704, (ROW(B685:B704)-ROW(B685)+1)) / (20*21/2)</f>
        <v>3.5343333333333335</v>
      </c>
      <c r="J701" s="2">
        <f t="shared" si="82"/>
        <v>3.43943860954698</v>
      </c>
      <c r="K701" s="2">
        <f t="shared" si="84"/>
        <v>3.48216293774755</v>
      </c>
    </row>
    <row r="702" spans="1:11" ht="13.5" x14ac:dyDescent="0.25">
      <c r="A702" s="3">
        <f>TITRES_STAT!B705</f>
        <v>43326</v>
      </c>
      <c r="B702" s="5">
        <f>TITRES_STAT!D705</f>
        <v>3.51</v>
      </c>
      <c r="C702" s="2">
        <f t="shared" si="77"/>
        <v>-0.10000000000000009</v>
      </c>
      <c r="D702" s="2">
        <f t="shared" si="78"/>
        <v>3.59</v>
      </c>
      <c r="E702" s="2">
        <f t="shared" si="80"/>
        <v>3.59</v>
      </c>
      <c r="F702" s="2">
        <f t="shared" si="81"/>
        <v>3.4085000000000001</v>
      </c>
      <c r="G702" s="2">
        <f t="shared" si="83"/>
        <v>3.3222000000000014</v>
      </c>
      <c r="H702" s="2">
        <f t="shared" si="79"/>
        <v>4.914450000000004</v>
      </c>
      <c r="I702" s="2">
        <f t="array" ref="I702">SUMPRODUCT(B686:B705, (ROW(B686:B705)-ROW(B686)+1)) / (20*21/2)</f>
        <v>3.5578571428571424</v>
      </c>
      <c r="J702" s="2">
        <f t="shared" si="82"/>
        <v>3.4461587419710771</v>
      </c>
      <c r="K702" s="2">
        <f t="shared" si="84"/>
        <v>3.4832545872476461</v>
      </c>
    </row>
    <row r="703" spans="1:11" ht="13.5" x14ac:dyDescent="0.25">
      <c r="A703" s="3">
        <f>TITRES_STAT!B706</f>
        <v>43327</v>
      </c>
      <c r="B703" s="5">
        <f>TITRES_STAT!D706</f>
        <v>3.51</v>
      </c>
      <c r="C703" s="2">
        <f t="shared" si="77"/>
        <v>0</v>
      </c>
      <c r="D703" s="2">
        <f t="shared" si="78"/>
        <v>3.5700000000000003</v>
      </c>
      <c r="E703" s="2">
        <f t="shared" si="80"/>
        <v>3.597</v>
      </c>
      <c r="F703" s="2">
        <f t="shared" si="81"/>
        <v>3.4285000000000005</v>
      </c>
      <c r="G703" s="2">
        <f t="shared" si="83"/>
        <v>3.3150000000000013</v>
      </c>
      <c r="H703" s="2">
        <f t="shared" si="79"/>
        <v>4.8945500000000042</v>
      </c>
      <c r="I703" s="2">
        <f t="array" ref="I703">SUMPRODUCT(B687:B706, (ROW(B687:B706)-ROW(B687)+1)) / (20*21/2)</f>
        <v>3.5789999999999988</v>
      </c>
      <c r="J703" s="2">
        <f t="shared" si="82"/>
        <v>3.4522388617833553</v>
      </c>
      <c r="K703" s="2">
        <f t="shared" si="84"/>
        <v>3.4843034269634248</v>
      </c>
    </row>
    <row r="704" spans="1:11" ht="13.5" x14ac:dyDescent="0.25">
      <c r="A704" s="3">
        <f>TITRES_STAT!B707</f>
        <v>43328</v>
      </c>
      <c r="B704" s="5">
        <f>TITRES_STAT!D707</f>
        <v>3.6</v>
      </c>
      <c r="C704" s="2">
        <f t="shared" si="77"/>
        <v>9.0000000000000302E-2</v>
      </c>
      <c r="D704" s="2">
        <f t="shared" si="78"/>
        <v>3.5680000000000001</v>
      </c>
      <c r="E704" s="2">
        <f t="shared" si="80"/>
        <v>3.6070000000000002</v>
      </c>
      <c r="F704" s="2">
        <f t="shared" si="81"/>
        <v>3.4529999999999994</v>
      </c>
      <c r="G704" s="2">
        <f t="shared" si="83"/>
        <v>3.309600000000001</v>
      </c>
      <c r="H704" s="2">
        <f t="shared" si="79"/>
        <v>4.8751000000000042</v>
      </c>
      <c r="I704" s="2">
        <f t="array" ref="I704">SUMPRODUCT(B688:B707, (ROW(B688:B707)-ROW(B688)+1)) / (20*21/2)</f>
        <v>3.5987142857142862</v>
      </c>
      <c r="J704" s="2">
        <f t="shared" si="82"/>
        <v>3.4663113511373216</v>
      </c>
      <c r="K704" s="2">
        <f t="shared" si="84"/>
        <v>3.4888405474746631</v>
      </c>
    </row>
    <row r="705" spans="1:11" ht="13.5" x14ac:dyDescent="0.25">
      <c r="A705" s="3">
        <f>TITRES_STAT!B708</f>
        <v>43329</v>
      </c>
      <c r="B705" s="5">
        <f>TITRES_STAT!D708</f>
        <v>3.7</v>
      </c>
      <c r="C705" s="2">
        <f t="shared" si="77"/>
        <v>0.10000000000000009</v>
      </c>
      <c r="D705" s="2">
        <f t="shared" si="78"/>
        <v>3.5859999999999999</v>
      </c>
      <c r="E705" s="2">
        <f t="shared" si="80"/>
        <v>3.6070000000000002</v>
      </c>
      <c r="F705" s="2">
        <f t="shared" si="81"/>
        <v>3.4780000000000002</v>
      </c>
      <c r="G705" s="2">
        <f t="shared" si="83"/>
        <v>3.3062000000000005</v>
      </c>
      <c r="H705" s="2">
        <f t="shared" si="79"/>
        <v>4.8563500000000035</v>
      </c>
      <c r="I705" s="2">
        <f t="array" ref="I705">SUMPRODUCT(B689:B708, (ROW(B689:B708)-ROW(B689)+1)) / (20*21/2)</f>
        <v>3.624571428571429</v>
      </c>
      <c r="J705" s="2">
        <f t="shared" si="82"/>
        <v>3.4885674129337674</v>
      </c>
      <c r="K705" s="2">
        <f t="shared" si="84"/>
        <v>3.4971213103187941</v>
      </c>
    </row>
    <row r="706" spans="1:11" ht="13.5" x14ac:dyDescent="0.25">
      <c r="A706" s="3">
        <f>TITRES_STAT!B709</f>
        <v>43332</v>
      </c>
      <c r="B706" s="5">
        <f>TITRES_STAT!D709</f>
        <v>3.7</v>
      </c>
      <c r="C706" s="2">
        <f t="shared" si="77"/>
        <v>0</v>
      </c>
      <c r="D706" s="2">
        <f t="shared" si="78"/>
        <v>3.6040000000000001</v>
      </c>
      <c r="E706" s="2">
        <f t="shared" si="80"/>
        <v>3.6160000000000005</v>
      </c>
      <c r="F706" s="2">
        <f t="shared" si="81"/>
        <v>3.5030000000000001</v>
      </c>
      <c r="G706" s="2">
        <f t="shared" si="83"/>
        <v>3.3050000000000006</v>
      </c>
      <c r="H706" s="2">
        <f t="shared" si="79"/>
        <v>4.8376000000000037</v>
      </c>
      <c r="I706" s="2">
        <f t="array" ref="I706">SUMPRODUCT(B690:B709, (ROW(B690:B709)-ROW(B690)+1)) / (20*21/2)</f>
        <v>3.6475714285714287</v>
      </c>
      <c r="J706" s="2">
        <f t="shared" si="82"/>
        <v>3.5087038497972181</v>
      </c>
      <c r="K706" s="2">
        <f t="shared" si="84"/>
        <v>3.5050773373651158</v>
      </c>
    </row>
    <row r="707" spans="1:11" ht="13.5" x14ac:dyDescent="0.25">
      <c r="A707" s="3">
        <f>TITRES_STAT!B710</f>
        <v>43335</v>
      </c>
      <c r="B707" s="5">
        <f>TITRES_STAT!D710</f>
        <v>3.71</v>
      </c>
      <c r="C707" s="2">
        <f t="shared" si="77"/>
        <v>9.9999999999997868E-3</v>
      </c>
      <c r="D707" s="2">
        <f t="shared" si="78"/>
        <v>3.6439999999999997</v>
      </c>
      <c r="E707" s="2">
        <f t="shared" si="80"/>
        <v>3.617</v>
      </c>
      <c r="F707" s="2">
        <f t="shared" si="81"/>
        <v>3.5284999999999997</v>
      </c>
      <c r="G707" s="2">
        <f t="shared" si="83"/>
        <v>3.305200000000001</v>
      </c>
      <c r="H707" s="2">
        <f t="shared" si="79"/>
        <v>4.8189000000000037</v>
      </c>
      <c r="I707" s="2">
        <f t="array" ref="I707">SUMPRODUCT(B691:B710, (ROW(B691:B710)-ROW(B691)+1)) / (20*21/2)</f>
        <v>3.6677142857142857</v>
      </c>
      <c r="J707" s="2">
        <f t="shared" si="82"/>
        <v>3.5278749117212929</v>
      </c>
      <c r="K707" s="2">
        <f t="shared" si="84"/>
        <v>3.5131135202135426</v>
      </c>
    </row>
    <row r="708" spans="1:11" ht="13.5" x14ac:dyDescent="0.25">
      <c r="A708" s="3">
        <f>TITRES_STAT!B711</f>
        <v>43336</v>
      </c>
      <c r="B708" s="5">
        <f>TITRES_STAT!D711</f>
        <v>3.8</v>
      </c>
      <c r="C708" s="2">
        <f t="shared" ref="C708:C771" si="85">B708-B707</f>
        <v>8.9999999999999858E-2</v>
      </c>
      <c r="D708" s="2">
        <f t="shared" si="78"/>
        <v>3.7020000000000004</v>
      </c>
      <c r="E708" s="2">
        <f t="shared" si="80"/>
        <v>3.6360000000000001</v>
      </c>
      <c r="F708" s="2">
        <f t="shared" si="81"/>
        <v>3.5585</v>
      </c>
      <c r="G708" s="2">
        <f t="shared" si="83"/>
        <v>3.309400000000001</v>
      </c>
      <c r="H708" s="2">
        <f t="shared" si="79"/>
        <v>4.8006500000000036</v>
      </c>
      <c r="I708" s="2">
        <f t="array" ref="I708">SUMPRODUCT(B692:B711, (ROW(B692:B711)-ROW(B692)+1)) / (20*21/2)</f>
        <v>3.6854285714285715</v>
      </c>
      <c r="J708" s="2">
        <f t="shared" si="82"/>
        <v>3.5537915867954557</v>
      </c>
      <c r="K708" s="2">
        <f t="shared" si="84"/>
        <v>3.524363970401247</v>
      </c>
    </row>
    <row r="709" spans="1:11" ht="13.5" x14ac:dyDescent="0.25">
      <c r="A709" s="3">
        <f>TITRES_STAT!B712</f>
        <v>43339</v>
      </c>
      <c r="B709" s="5">
        <f>TITRES_STAT!D712</f>
        <v>3.8</v>
      </c>
      <c r="C709" s="2">
        <f t="shared" si="85"/>
        <v>0</v>
      </c>
      <c r="D709" s="2">
        <f t="shared" si="78"/>
        <v>3.742</v>
      </c>
      <c r="E709" s="2">
        <f t="shared" si="80"/>
        <v>3.6549999999999998</v>
      </c>
      <c r="F709" s="2">
        <f t="shared" si="81"/>
        <v>3.5884999999999998</v>
      </c>
      <c r="G709" s="2">
        <f t="shared" si="83"/>
        <v>3.3154000000000008</v>
      </c>
      <c r="H709" s="2">
        <f t="shared" si="79"/>
        <v>4.7824000000000044</v>
      </c>
      <c r="I709" s="2">
        <f t="array" ref="I709">SUMPRODUCT(B693:B712, (ROW(B693:B712)-ROW(B693)+1)) / (20*21/2)</f>
        <v>3.7011428571428571</v>
      </c>
      <c r="J709" s="2">
        <f t="shared" si="82"/>
        <v>3.5772400071006505</v>
      </c>
      <c r="K709" s="2">
        <f t="shared" si="84"/>
        <v>3.5351732264639431</v>
      </c>
    </row>
    <row r="710" spans="1:11" ht="13.5" x14ac:dyDescent="0.25">
      <c r="A710" s="3">
        <f>TITRES_STAT!B713</f>
        <v>43340</v>
      </c>
      <c r="B710" s="5">
        <f>TITRES_STAT!D713</f>
        <v>3.8</v>
      </c>
      <c r="C710" s="2">
        <f t="shared" si="85"/>
        <v>0</v>
      </c>
      <c r="D710" s="2">
        <f t="shared" ref="D710:D773" si="86">AVERAGE(B706:B710)</f>
        <v>3.7620000000000005</v>
      </c>
      <c r="E710" s="2">
        <f t="shared" si="80"/>
        <v>3.6739999999999995</v>
      </c>
      <c r="F710" s="2">
        <f t="shared" si="81"/>
        <v>3.6139999999999999</v>
      </c>
      <c r="G710" s="2">
        <f t="shared" si="83"/>
        <v>3.3184000000000009</v>
      </c>
      <c r="H710" s="2">
        <f t="shared" si="79"/>
        <v>4.7641500000000043</v>
      </c>
      <c r="I710" s="2">
        <f t="array" ref="I710">SUMPRODUCT(B694:B713, (ROW(B694:B713)-ROW(B694)+1)) / (20*21/2)</f>
        <v>3.7253333333333334</v>
      </c>
      <c r="J710" s="2">
        <f t="shared" si="82"/>
        <v>3.5984552445196361</v>
      </c>
      <c r="K710" s="2">
        <f t="shared" si="84"/>
        <v>3.5455585901320239</v>
      </c>
    </row>
    <row r="711" spans="1:11" ht="13.5" x14ac:dyDescent="0.25">
      <c r="A711" s="3">
        <f>TITRES_STAT!B714</f>
        <v>43341</v>
      </c>
      <c r="B711" s="5">
        <f>TITRES_STAT!D714</f>
        <v>3.8</v>
      </c>
      <c r="C711" s="2">
        <f t="shared" si="85"/>
        <v>0</v>
      </c>
      <c r="D711" s="2">
        <f t="shared" si="86"/>
        <v>3.782</v>
      </c>
      <c r="E711" s="2">
        <f t="shared" si="80"/>
        <v>3.6930000000000001</v>
      </c>
      <c r="F711" s="2">
        <f t="shared" si="81"/>
        <v>3.6349999999999993</v>
      </c>
      <c r="G711" s="2">
        <f t="shared" si="83"/>
        <v>3.3224000000000005</v>
      </c>
      <c r="H711" s="2">
        <f t="shared" si="79"/>
        <v>4.7459000000000042</v>
      </c>
      <c r="I711" s="2">
        <f t="array" ref="I711">SUMPRODUCT(B695:B714, (ROW(B695:B714)-ROW(B695)+1)) / (20*21/2)</f>
        <v>3.751095238095238</v>
      </c>
      <c r="J711" s="2">
        <f t="shared" si="82"/>
        <v>3.6176499831368139</v>
      </c>
      <c r="K711" s="2">
        <f t="shared" si="84"/>
        <v>3.5555366846366505</v>
      </c>
    </row>
    <row r="712" spans="1:11" ht="13.5" x14ac:dyDescent="0.25">
      <c r="A712" s="3">
        <f>TITRES_STAT!B715</f>
        <v>43342</v>
      </c>
      <c r="B712" s="5">
        <f>TITRES_STAT!D715</f>
        <v>3.8</v>
      </c>
      <c r="C712" s="2">
        <f t="shared" si="85"/>
        <v>0</v>
      </c>
      <c r="D712" s="2">
        <f t="shared" si="86"/>
        <v>3.8</v>
      </c>
      <c r="E712" s="2">
        <f t="shared" si="80"/>
        <v>3.722</v>
      </c>
      <c r="F712" s="2">
        <f t="shared" si="81"/>
        <v>3.6559999999999997</v>
      </c>
      <c r="G712" s="2">
        <f t="shared" si="83"/>
        <v>3.3262000000000014</v>
      </c>
      <c r="H712" s="2">
        <f t="shared" si="79"/>
        <v>4.727650000000005</v>
      </c>
      <c r="I712" s="2">
        <f t="array" ref="I712">SUMPRODUCT(B696:B715, (ROW(B696:B715)-ROW(B696)+1)) / (20*21/2)</f>
        <v>3.7747142857142855</v>
      </c>
      <c r="J712" s="2">
        <f t="shared" si="82"/>
        <v>3.6350166514094981</v>
      </c>
      <c r="K712" s="2">
        <f t="shared" si="84"/>
        <v>3.5651234813175661</v>
      </c>
    </row>
    <row r="713" spans="1:11" ht="13.5" x14ac:dyDescent="0.25">
      <c r="A713" s="3">
        <f>TITRES_STAT!B716</f>
        <v>43343</v>
      </c>
      <c r="B713" s="5">
        <f>TITRES_STAT!D716</f>
        <v>3.91</v>
      </c>
      <c r="C713" s="2">
        <f t="shared" si="85"/>
        <v>0.11000000000000032</v>
      </c>
      <c r="D713" s="2">
        <f t="shared" si="86"/>
        <v>3.8220000000000001</v>
      </c>
      <c r="E713" s="2">
        <f t="shared" si="80"/>
        <v>3.7620000000000005</v>
      </c>
      <c r="F713" s="2">
        <f t="shared" si="81"/>
        <v>3.6794999999999995</v>
      </c>
      <c r="G713" s="2">
        <f t="shared" si="83"/>
        <v>3.3322000000000007</v>
      </c>
      <c r="H713" s="2">
        <f t="shared" si="79"/>
        <v>4.7099500000000045</v>
      </c>
      <c r="I713" s="2">
        <f t="array" ref="I713">SUMPRODUCT(B697:B716, (ROW(B697:B716)-ROW(B697)+1)) / (20*21/2)</f>
        <v>3.8019047619047619</v>
      </c>
      <c r="J713" s="2">
        <f t="shared" si="82"/>
        <v>3.6612055417514506</v>
      </c>
      <c r="K713" s="2">
        <f t="shared" si="84"/>
        <v>3.5786480506776615</v>
      </c>
    </row>
    <row r="714" spans="1:11" ht="13.5" x14ac:dyDescent="0.25">
      <c r="A714" s="3">
        <f>TITRES_STAT!B717</f>
        <v>43346</v>
      </c>
      <c r="B714" s="5">
        <f>TITRES_STAT!D717</f>
        <v>3.95</v>
      </c>
      <c r="C714" s="2">
        <f t="shared" si="85"/>
        <v>4.0000000000000036E-2</v>
      </c>
      <c r="D714" s="2">
        <f t="shared" si="86"/>
        <v>3.8519999999999994</v>
      </c>
      <c r="E714" s="2">
        <f t="shared" si="80"/>
        <v>3.7970000000000006</v>
      </c>
      <c r="F714" s="2">
        <f t="shared" si="81"/>
        <v>3.7019999999999995</v>
      </c>
      <c r="G714" s="2">
        <f t="shared" si="83"/>
        <v>3.3392000000000013</v>
      </c>
      <c r="H714" s="2">
        <f t="shared" ref="H714:H777" si="87">AVERAGE(B515:B714)</f>
        <v>4.6924500000000053</v>
      </c>
      <c r="I714" s="2">
        <f t="array" ref="I714">SUMPRODUCT(B698:B717, (ROW(B698:B717)-ROW(B698)+1)) / (20*21/2)</f>
        <v>3.8348571428571425</v>
      </c>
      <c r="J714" s="2">
        <f t="shared" si="82"/>
        <v>3.6887097758703602</v>
      </c>
      <c r="K714" s="2">
        <f t="shared" si="84"/>
        <v>3.5932108722197138</v>
      </c>
    </row>
    <row r="715" spans="1:11" ht="13.5" x14ac:dyDescent="0.25">
      <c r="A715" s="3">
        <f>TITRES_STAT!B718</f>
        <v>43347</v>
      </c>
      <c r="B715" s="5">
        <f>TITRES_STAT!D718</f>
        <v>3.95</v>
      </c>
      <c r="C715" s="2">
        <f t="shared" si="85"/>
        <v>0</v>
      </c>
      <c r="D715" s="2">
        <f t="shared" si="86"/>
        <v>3.8820000000000001</v>
      </c>
      <c r="E715" s="2">
        <f t="shared" si="80"/>
        <v>3.8220000000000005</v>
      </c>
      <c r="F715" s="2">
        <f t="shared" si="81"/>
        <v>3.7144999999999997</v>
      </c>
      <c r="G715" s="2">
        <f t="shared" si="83"/>
        <v>3.3482000000000012</v>
      </c>
      <c r="H715" s="2">
        <f t="shared" si="87"/>
        <v>4.6749500000000062</v>
      </c>
      <c r="I715" s="2">
        <f t="array" ref="I715">SUMPRODUCT(B699:B718, (ROW(B699:B718)-ROW(B699)+1)) / (20*21/2)</f>
        <v>3.8679047619047617</v>
      </c>
      <c r="J715" s="2">
        <f t="shared" si="82"/>
        <v>3.7135945591208022</v>
      </c>
      <c r="K715" s="2">
        <f t="shared" si="84"/>
        <v>3.6072026027209017</v>
      </c>
    </row>
    <row r="716" spans="1:11" ht="13.5" x14ac:dyDescent="0.25">
      <c r="A716" s="3">
        <f>TITRES_STAT!B719</f>
        <v>43348</v>
      </c>
      <c r="B716" s="5">
        <f>TITRES_STAT!D719</f>
        <v>4</v>
      </c>
      <c r="C716" s="2">
        <f t="shared" si="85"/>
        <v>4.9999999999999822E-2</v>
      </c>
      <c r="D716" s="2">
        <f t="shared" si="86"/>
        <v>3.9219999999999997</v>
      </c>
      <c r="E716" s="2">
        <f t="shared" ref="E716:E779" si="88">AVERAGE(B707:B716)</f>
        <v>3.8520000000000003</v>
      </c>
      <c r="F716" s="2">
        <f t="shared" si="81"/>
        <v>3.7339999999999995</v>
      </c>
      <c r="G716" s="2">
        <f t="shared" si="83"/>
        <v>3.3612000000000011</v>
      </c>
      <c r="H716" s="2">
        <f t="shared" si="87"/>
        <v>4.6577000000000064</v>
      </c>
      <c r="I716" s="2">
        <f t="array" ref="I716">SUMPRODUCT(B700:B719, (ROW(B700:B719)-ROW(B700)+1)) / (20*21/2)</f>
        <v>3.9129047619047617</v>
      </c>
      <c r="J716" s="2">
        <f t="shared" si="82"/>
        <v>3.7408712677759639</v>
      </c>
      <c r="K716" s="2">
        <f t="shared" si="84"/>
        <v>3.6226064222220429</v>
      </c>
    </row>
    <row r="717" spans="1:11" ht="13.5" x14ac:dyDescent="0.25">
      <c r="A717" s="3">
        <f>TITRES_STAT!B720</f>
        <v>43349</v>
      </c>
      <c r="B717" s="5">
        <f>TITRES_STAT!D720</f>
        <v>4.08</v>
      </c>
      <c r="C717" s="2">
        <f t="shared" si="85"/>
        <v>8.0000000000000071E-2</v>
      </c>
      <c r="D717" s="2">
        <f t="shared" si="86"/>
        <v>3.9780000000000002</v>
      </c>
      <c r="E717" s="2">
        <f t="shared" si="88"/>
        <v>3.8890000000000002</v>
      </c>
      <c r="F717" s="2">
        <f t="shared" si="81"/>
        <v>3.7529999999999992</v>
      </c>
      <c r="G717" s="2">
        <f t="shared" si="83"/>
        <v>3.3792000000000013</v>
      </c>
      <c r="H717" s="2">
        <f t="shared" si="87"/>
        <v>4.6408500000000066</v>
      </c>
      <c r="I717" s="2">
        <f t="array" ref="I717">SUMPRODUCT(B701:B720, (ROW(B701:B720)-ROW(B701)+1)) / (20*21/2)</f>
        <v>3.9700952380952383</v>
      </c>
      <c r="J717" s="2">
        <f t="shared" si="82"/>
        <v>3.7731692422734913</v>
      </c>
      <c r="K717" s="2">
        <f t="shared" si="84"/>
        <v>3.6405434252721589</v>
      </c>
    </row>
    <row r="718" spans="1:11" ht="13.5" x14ac:dyDescent="0.25">
      <c r="A718" s="3">
        <f>TITRES_STAT!B721</f>
        <v>43350</v>
      </c>
      <c r="B718" s="5">
        <f>TITRES_STAT!D721</f>
        <v>4.0999999999999996</v>
      </c>
      <c r="C718" s="2">
        <f t="shared" si="85"/>
        <v>1.9999999999999574E-2</v>
      </c>
      <c r="D718" s="2">
        <f t="shared" si="86"/>
        <v>4.016</v>
      </c>
      <c r="E718" s="2">
        <f t="shared" si="88"/>
        <v>3.9189999999999996</v>
      </c>
      <c r="F718" s="2">
        <f t="shared" si="81"/>
        <v>3.777499999999999</v>
      </c>
      <c r="G718" s="2">
        <f t="shared" si="83"/>
        <v>3.4004000000000008</v>
      </c>
      <c r="H718" s="2">
        <f t="shared" si="87"/>
        <v>4.6241000000000065</v>
      </c>
      <c r="I718" s="2">
        <f t="array" ref="I718">SUMPRODUCT(B702:B721, (ROW(B702:B721)-ROW(B702)+1)) / (20*21/2)</f>
        <v>4.0415714285714284</v>
      </c>
      <c r="J718" s="2">
        <f t="shared" si="82"/>
        <v>3.8042959811045871</v>
      </c>
      <c r="K718" s="2">
        <f t="shared" si="84"/>
        <v>3.658561330163447</v>
      </c>
    </row>
    <row r="719" spans="1:11" ht="13.5" x14ac:dyDescent="0.25">
      <c r="A719" s="3">
        <f>TITRES_STAT!B722</f>
        <v>43353</v>
      </c>
      <c r="B719" s="5">
        <f>TITRES_STAT!D722</f>
        <v>4.25</v>
      </c>
      <c r="C719" s="2">
        <f t="shared" si="85"/>
        <v>0.15000000000000036</v>
      </c>
      <c r="D719" s="2">
        <f t="shared" si="86"/>
        <v>4.0760000000000005</v>
      </c>
      <c r="E719" s="2">
        <f t="shared" si="88"/>
        <v>3.964</v>
      </c>
      <c r="F719" s="2">
        <f t="shared" si="81"/>
        <v>3.809499999999999</v>
      </c>
      <c r="G719" s="2">
        <f t="shared" si="83"/>
        <v>3.4272000000000005</v>
      </c>
      <c r="H719" s="2">
        <f t="shared" si="87"/>
        <v>4.6088500000000066</v>
      </c>
      <c r="I719" s="2">
        <f t="array" ref="I719">SUMPRODUCT(B703:B722, (ROW(B703:B722)-ROW(B703)+1)) / (20*21/2)</f>
        <v>4.1340476190476183</v>
      </c>
      <c r="J719" s="2">
        <f t="shared" si="82"/>
        <v>3.8467439829041501</v>
      </c>
      <c r="K719" s="2">
        <f t="shared" si="84"/>
        <v>3.6817550034903705</v>
      </c>
    </row>
    <row r="720" spans="1:11" ht="13.5" x14ac:dyDescent="0.25">
      <c r="A720" s="3">
        <f>TITRES_STAT!B723</f>
        <v>43355</v>
      </c>
      <c r="B720" s="5">
        <f>TITRES_STAT!D723</f>
        <v>4.41</v>
      </c>
      <c r="C720" s="2">
        <f t="shared" si="85"/>
        <v>0.16000000000000014</v>
      </c>
      <c r="D720" s="2">
        <f t="shared" si="86"/>
        <v>4.1680000000000001</v>
      </c>
      <c r="E720" s="2">
        <f t="shared" si="88"/>
        <v>4.0250000000000004</v>
      </c>
      <c r="F720" s="2">
        <f t="shared" si="81"/>
        <v>3.849499999999999</v>
      </c>
      <c r="G720" s="2">
        <f t="shared" si="83"/>
        <v>3.4588000000000005</v>
      </c>
      <c r="H720" s="2">
        <f t="shared" si="87"/>
        <v>4.5944000000000065</v>
      </c>
      <c r="I720" s="2">
        <f t="array" ref="I720">SUMPRODUCT(B704:B723, (ROW(B704:B723)-ROW(B704)+1)) / (20*21/2)</f>
        <v>4.2305238095238096</v>
      </c>
      <c r="J720" s="2">
        <f t="shared" si="82"/>
        <v>3.9003874131037546</v>
      </c>
      <c r="K720" s="2">
        <f t="shared" si="84"/>
        <v>3.7103136308044737</v>
      </c>
    </row>
    <row r="721" spans="1:11" ht="13.5" x14ac:dyDescent="0.25">
      <c r="A721" s="3">
        <f>TITRES_STAT!B724</f>
        <v>43356</v>
      </c>
      <c r="B721" s="5">
        <f>TITRES_STAT!D724</f>
        <v>4.5999999999999996</v>
      </c>
      <c r="C721" s="2">
        <f t="shared" si="85"/>
        <v>0.1899999999999995</v>
      </c>
      <c r="D721" s="2">
        <f t="shared" si="86"/>
        <v>4.2879999999999994</v>
      </c>
      <c r="E721" s="2">
        <f t="shared" si="88"/>
        <v>4.1050000000000004</v>
      </c>
      <c r="F721" s="2">
        <f t="shared" si="81"/>
        <v>3.8989999999999996</v>
      </c>
      <c r="G721" s="2">
        <f t="shared" si="83"/>
        <v>3.4942000000000002</v>
      </c>
      <c r="H721" s="2">
        <f t="shared" si="87"/>
        <v>4.5809000000000069</v>
      </c>
      <c r="I721" s="2">
        <f t="array" ref="I721">SUMPRODUCT(B705:B724, (ROW(B705:B724)-ROW(B705)+1)) / (20*21/2)</f>
        <v>4.333333333333333</v>
      </c>
      <c r="J721" s="2">
        <f t="shared" si="82"/>
        <v>3.9670171832843493</v>
      </c>
      <c r="K721" s="2">
        <f t="shared" si="84"/>
        <v>3.7452032923415532</v>
      </c>
    </row>
    <row r="722" spans="1:11" ht="13.5" x14ac:dyDescent="0.25">
      <c r="A722" s="3">
        <f>TITRES_STAT!B725</f>
        <v>43357</v>
      </c>
      <c r="B722" s="5">
        <f>TITRES_STAT!D725</f>
        <v>4.87</v>
      </c>
      <c r="C722" s="2">
        <f t="shared" si="85"/>
        <v>0.27000000000000046</v>
      </c>
      <c r="D722" s="2">
        <f t="shared" si="86"/>
        <v>4.4459999999999997</v>
      </c>
      <c r="E722" s="2">
        <f t="shared" si="88"/>
        <v>4.2120000000000006</v>
      </c>
      <c r="F722" s="2">
        <f t="shared" si="81"/>
        <v>3.9670000000000001</v>
      </c>
      <c r="G722" s="2">
        <f t="shared" si="83"/>
        <v>3.5348000000000002</v>
      </c>
      <c r="H722" s="2">
        <f t="shared" si="87"/>
        <v>4.5687500000000059</v>
      </c>
      <c r="I722" s="2">
        <f t="array" ref="I722">SUMPRODUCT(B706:B725, (ROW(B706:B725)-ROW(B706)+1)) / (20*21/2)</f>
        <v>4.4574761904761901</v>
      </c>
      <c r="J722" s="2">
        <f t="shared" si="82"/>
        <v>4.0530155467810784</v>
      </c>
      <c r="K722" s="2">
        <f t="shared" si="84"/>
        <v>3.7893129671516883</v>
      </c>
    </row>
    <row r="723" spans="1:11" ht="13.5" x14ac:dyDescent="0.25">
      <c r="A723" s="3">
        <f>TITRES_STAT!B726</f>
        <v>43360</v>
      </c>
      <c r="B723" s="5">
        <f>TITRES_STAT!D726</f>
        <v>4.9800000000000004</v>
      </c>
      <c r="C723" s="2">
        <f t="shared" si="85"/>
        <v>0.11000000000000032</v>
      </c>
      <c r="D723" s="2">
        <f t="shared" si="86"/>
        <v>4.6219999999999999</v>
      </c>
      <c r="E723" s="2">
        <f t="shared" si="88"/>
        <v>4.319</v>
      </c>
      <c r="F723" s="2">
        <f t="shared" si="81"/>
        <v>4.0405000000000006</v>
      </c>
      <c r="G723" s="2">
        <f t="shared" si="83"/>
        <v>3.5775999999999999</v>
      </c>
      <c r="H723" s="2">
        <f t="shared" si="87"/>
        <v>4.5571500000000063</v>
      </c>
      <c r="I723" s="2">
        <f t="array" ref="I723">SUMPRODUCT(B707:B726, (ROW(B707:B726)-ROW(B707)+1)) / (20*21/2)</f>
        <v>4.5705714285714283</v>
      </c>
      <c r="J723" s="2">
        <f t="shared" si="82"/>
        <v>4.1412997804209759</v>
      </c>
      <c r="K723" s="2">
        <f t="shared" si="84"/>
        <v>3.8360065762829949</v>
      </c>
    </row>
    <row r="724" spans="1:11" ht="13.5" x14ac:dyDescent="0.25">
      <c r="A724" s="3">
        <f>TITRES_STAT!B727</f>
        <v>43361</v>
      </c>
      <c r="B724" s="5">
        <f>TITRES_STAT!D727</f>
        <v>5.12</v>
      </c>
      <c r="C724" s="2">
        <f t="shared" si="85"/>
        <v>0.13999999999999968</v>
      </c>
      <c r="D724" s="2">
        <f t="shared" si="86"/>
        <v>4.7960000000000003</v>
      </c>
      <c r="E724" s="2">
        <f t="shared" si="88"/>
        <v>4.4359999999999991</v>
      </c>
      <c r="F724" s="2">
        <f t="shared" ref="F724:F787" si="89">AVERAGE(B705:B724)</f>
        <v>4.1165000000000003</v>
      </c>
      <c r="G724" s="2">
        <f t="shared" si="83"/>
        <v>3.6231999999999993</v>
      </c>
      <c r="H724" s="2">
        <f t="shared" si="87"/>
        <v>4.5462500000000059</v>
      </c>
      <c r="I724" s="2">
        <f t="array" ref="I724">SUMPRODUCT(B708:B727, (ROW(B708:B727)-ROW(B708)+1)) / (20*21/2)</f>
        <v>4.6756190476190467</v>
      </c>
      <c r="J724" s="2">
        <f t="shared" si="82"/>
        <v>4.2345093251427874</v>
      </c>
      <c r="K724" s="2">
        <f t="shared" si="84"/>
        <v>3.8863592595660146</v>
      </c>
    </row>
    <row r="725" spans="1:11" ht="13.5" x14ac:dyDescent="0.25">
      <c r="A725" s="3">
        <f>TITRES_STAT!B728</f>
        <v>43362</v>
      </c>
      <c r="B725" s="5">
        <f>TITRES_STAT!D728</f>
        <v>5.42</v>
      </c>
      <c r="C725" s="2">
        <f t="shared" si="85"/>
        <v>0.29999999999999982</v>
      </c>
      <c r="D725" s="2">
        <f t="shared" si="86"/>
        <v>4.9980000000000002</v>
      </c>
      <c r="E725" s="2">
        <f t="shared" si="88"/>
        <v>4.5830000000000002</v>
      </c>
      <c r="F725" s="2">
        <f t="shared" si="89"/>
        <v>4.2025000000000006</v>
      </c>
      <c r="G725" s="2">
        <f t="shared" si="83"/>
        <v>3.6747999999999994</v>
      </c>
      <c r="H725" s="2">
        <f t="shared" si="87"/>
        <v>4.5368500000000056</v>
      </c>
      <c r="I725" s="2">
        <f t="array" ref="I725">SUMPRODUCT(B709:B728, (ROW(B709:B728)-ROW(B709)+1)) / (20*21/2)</f>
        <v>4.7498095238095237</v>
      </c>
      <c r="J725" s="2">
        <f t="shared" ref="J725:J788" si="90">$J$4*B725+J724*(1-$J$4)</f>
        <v>4.3474131989387121</v>
      </c>
      <c r="K725" s="2">
        <f t="shared" si="84"/>
        <v>3.9465020337006806</v>
      </c>
    </row>
    <row r="726" spans="1:11" ht="13.5" x14ac:dyDescent="0.25">
      <c r="A726" s="3">
        <f>TITRES_STAT!B729</f>
        <v>43363</v>
      </c>
      <c r="B726" s="5">
        <f>TITRES_STAT!D729</f>
        <v>5.39</v>
      </c>
      <c r="C726" s="2">
        <f t="shared" si="85"/>
        <v>-3.0000000000000249E-2</v>
      </c>
      <c r="D726" s="2">
        <f t="shared" si="86"/>
        <v>5.1560000000000006</v>
      </c>
      <c r="E726" s="2">
        <f t="shared" si="88"/>
        <v>4.7219999999999995</v>
      </c>
      <c r="F726" s="2">
        <f t="shared" si="89"/>
        <v>4.2870000000000008</v>
      </c>
      <c r="G726" s="2">
        <f t="shared" si="83"/>
        <v>3.7257999999999991</v>
      </c>
      <c r="H726" s="2">
        <f t="shared" si="87"/>
        <v>4.5273000000000048</v>
      </c>
      <c r="I726" s="2">
        <f t="array" ref="I726">SUMPRODUCT(B710:B729, (ROW(B710:B729)-ROW(B710)+1)) / (20*21/2)</f>
        <v>4.7956666666666665</v>
      </c>
      <c r="J726" s="2">
        <f t="shared" si="90"/>
        <v>4.4467071799921678</v>
      </c>
      <c r="K726" s="2">
        <f t="shared" si="84"/>
        <v>4.0031097970849681</v>
      </c>
    </row>
    <row r="727" spans="1:11" ht="13.5" x14ac:dyDescent="0.25">
      <c r="A727" s="3">
        <f>TITRES_STAT!B730</f>
        <v>43364</v>
      </c>
      <c r="B727" s="5">
        <f>TITRES_STAT!D730</f>
        <v>5.39</v>
      </c>
      <c r="C727" s="2">
        <f t="shared" si="85"/>
        <v>0</v>
      </c>
      <c r="D727" s="2">
        <f t="shared" si="86"/>
        <v>5.26</v>
      </c>
      <c r="E727" s="2">
        <f t="shared" si="88"/>
        <v>4.8529999999999998</v>
      </c>
      <c r="F727" s="2">
        <f t="shared" si="89"/>
        <v>4.3710000000000004</v>
      </c>
      <c r="G727" s="2">
        <f t="shared" si="83"/>
        <v>3.7767999999999984</v>
      </c>
      <c r="H727" s="2">
        <f t="shared" si="87"/>
        <v>4.5189500000000047</v>
      </c>
      <c r="I727" s="2">
        <f t="array" ref="I727">SUMPRODUCT(B711:B730, (ROW(B711:B730)-ROW(B711)+1)) / (20*21/2)</f>
        <v>4.8152380952380955</v>
      </c>
      <c r="J727" s="2">
        <f t="shared" si="90"/>
        <v>4.5365445914214853</v>
      </c>
      <c r="K727" s="2">
        <f t="shared" si="84"/>
        <v>4.057497648179675</v>
      </c>
    </row>
    <row r="728" spans="1:11" ht="13.5" x14ac:dyDescent="0.25">
      <c r="A728" s="3">
        <f>TITRES_STAT!B731</f>
        <v>43367</v>
      </c>
      <c r="B728" s="5">
        <f>TITRES_STAT!D731</f>
        <v>5.15</v>
      </c>
      <c r="C728" s="2">
        <f t="shared" si="85"/>
        <v>-0.23999999999999932</v>
      </c>
      <c r="D728" s="2">
        <f t="shared" si="86"/>
        <v>5.2939999999999996</v>
      </c>
      <c r="E728" s="2">
        <f t="shared" si="88"/>
        <v>4.9580000000000002</v>
      </c>
      <c r="F728" s="2">
        <f t="shared" si="89"/>
        <v>4.4385000000000003</v>
      </c>
      <c r="G728" s="2">
        <f t="shared" si="83"/>
        <v>3.8229999999999991</v>
      </c>
      <c r="H728" s="2">
        <f t="shared" si="87"/>
        <v>4.510150000000003</v>
      </c>
      <c r="I728" s="2">
        <f t="array" ref="I728">SUMPRODUCT(B712:B731, (ROW(B712:B731)-ROW(B712)+1)) / (20*21/2)</f>
        <v>4.8105238095238088</v>
      </c>
      <c r="J728" s="2">
        <f t="shared" si="90"/>
        <v>4.5949689160480105</v>
      </c>
      <c r="K728" s="2">
        <f t="shared" si="84"/>
        <v>4.1003408776628252</v>
      </c>
    </row>
    <row r="729" spans="1:11" ht="13.5" x14ac:dyDescent="0.25">
      <c r="A729" s="3">
        <f>TITRES_STAT!B732</f>
        <v>43368</v>
      </c>
      <c r="B729" s="5">
        <f>TITRES_STAT!D732</f>
        <v>4.92</v>
      </c>
      <c r="C729" s="2">
        <f t="shared" si="85"/>
        <v>-0.23000000000000043</v>
      </c>
      <c r="D729" s="2">
        <f t="shared" si="86"/>
        <v>5.2540000000000004</v>
      </c>
      <c r="E729" s="2">
        <f t="shared" si="88"/>
        <v>5.0250000000000004</v>
      </c>
      <c r="F729" s="2">
        <f t="shared" si="89"/>
        <v>4.4945000000000004</v>
      </c>
      <c r="G729" s="2">
        <f t="shared" si="83"/>
        <v>3.8621999999999992</v>
      </c>
      <c r="H729" s="2">
        <f t="shared" si="87"/>
        <v>4.5018500000000028</v>
      </c>
      <c r="I729" s="2">
        <f t="array" ref="I729">SUMPRODUCT(B713:B732, (ROW(B713:B732)-ROW(B713)+1)) / (20*21/2)</f>
        <v>4.7834761904761907</v>
      </c>
      <c r="J729" s="2">
        <f t="shared" si="90"/>
        <v>4.6259242573767718</v>
      </c>
      <c r="K729" s="2">
        <f t="shared" si="84"/>
        <v>4.1324843726564398</v>
      </c>
    </row>
    <row r="730" spans="1:11" ht="13.5" x14ac:dyDescent="0.25">
      <c r="A730" s="3">
        <f>TITRES_STAT!B733</f>
        <v>43369</v>
      </c>
      <c r="B730" s="5">
        <f>TITRES_STAT!D733</f>
        <v>4.7</v>
      </c>
      <c r="C730" s="2">
        <f t="shared" si="85"/>
        <v>-0.21999999999999975</v>
      </c>
      <c r="D730" s="2">
        <f t="shared" si="86"/>
        <v>5.1100000000000003</v>
      </c>
      <c r="E730" s="2">
        <f t="shared" si="88"/>
        <v>5.0540000000000003</v>
      </c>
      <c r="F730" s="2">
        <f t="shared" si="89"/>
        <v>4.5395000000000003</v>
      </c>
      <c r="G730" s="2">
        <f t="shared" si="83"/>
        <v>3.8959999999999986</v>
      </c>
      <c r="H730" s="2">
        <f t="shared" si="87"/>
        <v>4.4929000000000032</v>
      </c>
      <c r="I730" s="2">
        <f t="array" ref="I730">SUMPRODUCT(B714:B733, (ROW(B714:B733)-ROW(B714)+1)) / (20*21/2)</f>
        <v>4.7540952380952382</v>
      </c>
      <c r="J730" s="2">
        <f t="shared" si="90"/>
        <v>4.6329790900075558</v>
      </c>
      <c r="K730" s="2">
        <f t="shared" si="84"/>
        <v>4.1547398874542267</v>
      </c>
    </row>
    <row r="731" spans="1:11" ht="13.5" x14ac:dyDescent="0.25">
      <c r="A731" s="3">
        <f>TITRES_STAT!B734</f>
        <v>43370</v>
      </c>
      <c r="B731" s="5">
        <f>TITRES_STAT!D734</f>
        <v>4.49</v>
      </c>
      <c r="C731" s="2">
        <f t="shared" si="85"/>
        <v>-0.20999999999999996</v>
      </c>
      <c r="D731" s="2">
        <f t="shared" si="86"/>
        <v>4.93</v>
      </c>
      <c r="E731" s="2">
        <f t="shared" si="88"/>
        <v>5.043000000000001</v>
      </c>
      <c r="F731" s="2">
        <f t="shared" si="89"/>
        <v>4.5739999999999998</v>
      </c>
      <c r="G731" s="2">
        <f t="shared" si="83"/>
        <v>3.9235999999999986</v>
      </c>
      <c r="H731" s="2">
        <f t="shared" si="87"/>
        <v>4.4843500000000027</v>
      </c>
      <c r="I731" s="2">
        <f t="array" ref="I731">SUMPRODUCT(B715:B734, (ROW(B715:B734)-ROW(B715)+1)) / (20*21/2)</f>
        <v>4.7048095238095247</v>
      </c>
      <c r="J731" s="2">
        <f t="shared" si="90"/>
        <v>4.6193620338163601</v>
      </c>
      <c r="K731" s="2">
        <f t="shared" si="84"/>
        <v>4.1678873428481786</v>
      </c>
    </row>
    <row r="732" spans="1:11" ht="13.5" x14ac:dyDescent="0.25">
      <c r="A732" s="3">
        <f>TITRES_STAT!B735</f>
        <v>43371</v>
      </c>
      <c r="B732" s="5">
        <f>TITRES_STAT!D735</f>
        <v>4.29</v>
      </c>
      <c r="C732" s="2">
        <f t="shared" si="85"/>
        <v>-0.20000000000000018</v>
      </c>
      <c r="D732" s="2">
        <f t="shared" si="86"/>
        <v>4.7099999999999991</v>
      </c>
      <c r="E732" s="2">
        <f t="shared" si="88"/>
        <v>4.9850000000000012</v>
      </c>
      <c r="F732" s="2">
        <f t="shared" si="89"/>
        <v>4.5985000000000005</v>
      </c>
      <c r="G732" s="2">
        <f t="shared" si="83"/>
        <v>3.9471999999999987</v>
      </c>
      <c r="H732" s="2">
        <f t="shared" si="87"/>
        <v>4.4761000000000024</v>
      </c>
      <c r="I732" s="2">
        <f t="array" ref="I732">SUMPRODUCT(B716:B735, (ROW(B716:B735)-ROW(B716)+1)) / (20*21/2)</f>
        <v>4.6433809523809533</v>
      </c>
      <c r="J732" s="2">
        <f t="shared" si="90"/>
        <v>4.5879942210719449</v>
      </c>
      <c r="K732" s="2">
        <f t="shared" si="84"/>
        <v>4.172676074501191</v>
      </c>
    </row>
    <row r="733" spans="1:11" ht="13.5" x14ac:dyDescent="0.25">
      <c r="A733" s="3">
        <f>TITRES_STAT!B736</f>
        <v>43374</v>
      </c>
      <c r="B733" s="5">
        <f>TITRES_STAT!D736</f>
        <v>4.29</v>
      </c>
      <c r="C733" s="2">
        <f t="shared" si="85"/>
        <v>0</v>
      </c>
      <c r="D733" s="2">
        <f t="shared" si="86"/>
        <v>4.5380000000000003</v>
      </c>
      <c r="E733" s="2">
        <f t="shared" si="88"/>
        <v>4.9160000000000004</v>
      </c>
      <c r="F733" s="2">
        <f t="shared" si="89"/>
        <v>4.6175000000000006</v>
      </c>
      <c r="G733" s="2">
        <f t="shared" si="83"/>
        <v>3.9707999999999983</v>
      </c>
      <c r="H733" s="2">
        <f t="shared" si="87"/>
        <v>4.4678500000000021</v>
      </c>
      <c r="I733" s="2">
        <f t="array" ref="I733">SUMPRODUCT(B717:B736, (ROW(B717:B736)-ROW(B717)+1)) / (20*21/2)</f>
        <v>4.5818095238095244</v>
      </c>
      <c r="J733" s="2">
        <f t="shared" si="90"/>
        <v>4.5596138190650928</v>
      </c>
      <c r="K733" s="2">
        <f t="shared" si="84"/>
        <v>4.1772770127560461</v>
      </c>
    </row>
    <row r="734" spans="1:11" ht="13.5" x14ac:dyDescent="0.25">
      <c r="A734" s="3">
        <f>TITRES_STAT!B737</f>
        <v>43375</v>
      </c>
      <c r="B734" s="5">
        <f>TITRES_STAT!D737</f>
        <v>4.0999999999999996</v>
      </c>
      <c r="C734" s="2">
        <f t="shared" si="85"/>
        <v>-0.19000000000000039</v>
      </c>
      <c r="D734" s="2">
        <f t="shared" si="86"/>
        <v>4.3739999999999997</v>
      </c>
      <c r="E734" s="2">
        <f t="shared" si="88"/>
        <v>4.8140000000000001</v>
      </c>
      <c r="F734" s="2">
        <f t="shared" si="89"/>
        <v>4.625</v>
      </c>
      <c r="G734" s="2">
        <f t="shared" si="83"/>
        <v>3.9905999999999979</v>
      </c>
      <c r="H734" s="2">
        <f t="shared" si="87"/>
        <v>4.4599500000000019</v>
      </c>
      <c r="I734" s="2">
        <f t="array" ref="I734">SUMPRODUCT(B718:B737, (ROW(B718:B737)-ROW(B718)+1)) / (20*21/2)</f>
        <v>4.5041428571428579</v>
      </c>
      <c r="J734" s="2">
        <f t="shared" si="90"/>
        <v>4.5158410743922275</v>
      </c>
      <c r="K734" s="2">
        <f t="shared" si="84"/>
        <v>4.174246541667574</v>
      </c>
    </row>
    <row r="735" spans="1:11" ht="13.5" x14ac:dyDescent="0.25">
      <c r="A735" s="3">
        <f>TITRES_STAT!B738</f>
        <v>43376</v>
      </c>
      <c r="B735" s="5">
        <f>TITRES_STAT!D738</f>
        <v>3.98</v>
      </c>
      <c r="C735" s="2">
        <f t="shared" si="85"/>
        <v>-0.11999999999999966</v>
      </c>
      <c r="D735" s="2">
        <f t="shared" si="86"/>
        <v>4.2300000000000004</v>
      </c>
      <c r="E735" s="2">
        <f t="shared" si="88"/>
        <v>4.67</v>
      </c>
      <c r="F735" s="2">
        <f t="shared" si="89"/>
        <v>4.6265000000000001</v>
      </c>
      <c r="G735" s="2">
        <f t="shared" si="83"/>
        <v>4.006199999999998</v>
      </c>
      <c r="H735" s="2">
        <f t="shared" si="87"/>
        <v>4.4513500000000015</v>
      </c>
      <c r="I735" s="2">
        <f t="array" ref="I735">SUMPRODUCT(B719:B738, (ROW(B719:B738)-ROW(B719)+1)) / (20*21/2)</f>
        <v>4.4115714285714276</v>
      </c>
      <c r="J735" s="2">
        <f t="shared" si="90"/>
        <v>4.4648085911167774</v>
      </c>
      <c r="K735" s="2">
        <f t="shared" si="84"/>
        <v>4.1666290302296298</v>
      </c>
    </row>
    <row r="736" spans="1:11" ht="13.5" x14ac:dyDescent="0.25">
      <c r="A736" s="3">
        <f>TITRES_STAT!B739</f>
        <v>43377</v>
      </c>
      <c r="B736" s="5">
        <f>TITRES_STAT!D739</f>
        <v>3.98</v>
      </c>
      <c r="C736" s="2">
        <f t="shared" si="85"/>
        <v>0</v>
      </c>
      <c r="D736" s="2">
        <f t="shared" si="86"/>
        <v>4.1280000000000001</v>
      </c>
      <c r="E736" s="2">
        <f t="shared" si="88"/>
        <v>4.528999999999999</v>
      </c>
      <c r="F736" s="2">
        <f t="shared" si="89"/>
        <v>4.6255000000000006</v>
      </c>
      <c r="G736" s="2">
        <f t="shared" si="83"/>
        <v>4.021799999999998</v>
      </c>
      <c r="H736" s="2">
        <f t="shared" si="87"/>
        <v>4.442750000000002</v>
      </c>
      <c r="I736" s="2">
        <f t="array" ref="I736">SUMPRODUCT(B720:B739, (ROW(B720:B739)-ROW(B720)+1)) / (20*21/2)</f>
        <v>4.3059523809523803</v>
      </c>
      <c r="J736" s="2">
        <f t="shared" si="90"/>
        <v>4.4186363443437511</v>
      </c>
      <c r="K736" s="2">
        <f t="shared" si="84"/>
        <v>4.1593102447304293</v>
      </c>
    </row>
    <row r="737" spans="1:11" ht="13.5" x14ac:dyDescent="0.25">
      <c r="A737" s="3">
        <f>TITRES_STAT!B740</f>
        <v>43378</v>
      </c>
      <c r="B737" s="5">
        <f>TITRES_STAT!D740</f>
        <v>3.81</v>
      </c>
      <c r="C737" s="2">
        <f t="shared" si="85"/>
        <v>-0.16999999999999993</v>
      </c>
      <c r="D737" s="2">
        <f t="shared" si="86"/>
        <v>4.032</v>
      </c>
      <c r="E737" s="2">
        <f t="shared" si="88"/>
        <v>4.3709999999999996</v>
      </c>
      <c r="F737" s="2">
        <f t="shared" si="89"/>
        <v>4.612000000000001</v>
      </c>
      <c r="G737" s="2">
        <f t="shared" si="83"/>
        <v>4.0339999999999971</v>
      </c>
      <c r="H737" s="2">
        <f t="shared" si="87"/>
        <v>4.432050000000002</v>
      </c>
      <c r="I737" s="2">
        <f t="array" ref="I737">SUMPRODUCT(B721:B740, (ROW(B721:B740)-ROW(B721)+1)) / (20*21/2)</f>
        <v>4.1954285714285708</v>
      </c>
      <c r="J737" s="2">
        <f t="shared" si="90"/>
        <v>4.3606709782157749</v>
      </c>
      <c r="K737" s="2">
        <f t="shared" si="84"/>
        <v>4.1456118037606089</v>
      </c>
    </row>
    <row r="738" spans="1:11" ht="13.5" x14ac:dyDescent="0.25">
      <c r="A738" s="3">
        <f>TITRES_STAT!B741</f>
        <v>43381</v>
      </c>
      <c r="B738" s="5">
        <f>TITRES_STAT!D741</f>
        <v>3.64</v>
      </c>
      <c r="C738" s="2">
        <f t="shared" si="85"/>
        <v>-0.16999999999999993</v>
      </c>
      <c r="D738" s="2">
        <f t="shared" si="86"/>
        <v>3.9020000000000001</v>
      </c>
      <c r="E738" s="2">
        <f t="shared" si="88"/>
        <v>4.2200000000000006</v>
      </c>
      <c r="F738" s="2">
        <f t="shared" si="89"/>
        <v>4.5890000000000004</v>
      </c>
      <c r="G738" s="2">
        <f t="shared" si="83"/>
        <v>4.0427999999999971</v>
      </c>
      <c r="H738" s="2">
        <f t="shared" si="87"/>
        <v>4.4205000000000023</v>
      </c>
      <c r="I738" s="2">
        <f t="array" ref="I738">SUMPRODUCT(B722:B741, (ROW(B722:B741)-ROW(B722)+1)) / (20*21/2)</f>
        <v>4.0897619047619047</v>
      </c>
      <c r="J738" s="2">
        <f t="shared" si="90"/>
        <v>4.2920356469571299</v>
      </c>
      <c r="K738" s="2">
        <f t="shared" si="84"/>
        <v>4.1257838898876438</v>
      </c>
    </row>
    <row r="739" spans="1:11" ht="13.5" x14ac:dyDescent="0.25">
      <c r="A739" s="3">
        <f>TITRES_STAT!B742</f>
        <v>43382</v>
      </c>
      <c r="B739" s="5">
        <f>TITRES_STAT!D742</f>
        <v>3.48</v>
      </c>
      <c r="C739" s="2">
        <f t="shared" si="85"/>
        <v>-0.16000000000000014</v>
      </c>
      <c r="D739" s="2">
        <f t="shared" si="86"/>
        <v>3.778</v>
      </c>
      <c r="E739" s="2">
        <f t="shared" si="88"/>
        <v>4.0759999999999996</v>
      </c>
      <c r="F739" s="2">
        <f t="shared" si="89"/>
        <v>4.5505000000000013</v>
      </c>
      <c r="G739" s="2">
        <f t="shared" si="83"/>
        <v>4.0483999999999973</v>
      </c>
      <c r="H739" s="2">
        <f t="shared" si="87"/>
        <v>4.4094500000000032</v>
      </c>
      <c r="I739" s="2">
        <f t="array" ref="I739">SUMPRODUCT(B723:B742, (ROW(B723:B742)-ROW(B723)+1)) / (20*21/2)</f>
        <v>3.9898571428571419</v>
      </c>
      <c r="J739" s="2">
        <f t="shared" si="90"/>
        <v>4.2146989186754986</v>
      </c>
      <c r="K739" s="2">
        <f t="shared" si="84"/>
        <v>4.1004590314606775</v>
      </c>
    </row>
    <row r="740" spans="1:11" ht="13.5" x14ac:dyDescent="0.25">
      <c r="A740" s="3">
        <f>TITRES_STAT!B743</f>
        <v>43383</v>
      </c>
      <c r="B740" s="5">
        <f>TITRES_STAT!D743</f>
        <v>3.39</v>
      </c>
      <c r="C740" s="2">
        <f t="shared" si="85"/>
        <v>-8.9999999999999858E-2</v>
      </c>
      <c r="D740" s="2">
        <f t="shared" si="86"/>
        <v>3.66</v>
      </c>
      <c r="E740" s="2">
        <f t="shared" si="88"/>
        <v>3.9449999999999994</v>
      </c>
      <c r="F740" s="2">
        <f t="shared" si="89"/>
        <v>4.4995000000000012</v>
      </c>
      <c r="G740" s="2">
        <f t="shared" si="83"/>
        <v>4.0503999999999971</v>
      </c>
      <c r="H740" s="2">
        <f t="shared" si="87"/>
        <v>4.3979500000000025</v>
      </c>
      <c r="I740" s="2">
        <f t="array" ref="I740">SUMPRODUCT(B724:B743, (ROW(B724:B743)-ROW(B724)+1)) / (20*21/2)</f>
        <v>3.8969999999999994</v>
      </c>
      <c r="J740" s="2">
        <f t="shared" si="90"/>
        <v>4.1361561645159268</v>
      </c>
      <c r="K740" s="2">
        <f t="shared" si="84"/>
        <v>4.0725978929720235</v>
      </c>
    </row>
    <row r="741" spans="1:11" ht="13.5" x14ac:dyDescent="0.25">
      <c r="A741" s="3">
        <f>TITRES_STAT!B744</f>
        <v>43384</v>
      </c>
      <c r="B741" s="5">
        <f>TITRES_STAT!D744</f>
        <v>3.39</v>
      </c>
      <c r="C741" s="2">
        <f t="shared" si="85"/>
        <v>0</v>
      </c>
      <c r="D741" s="2">
        <f t="shared" si="86"/>
        <v>3.5420000000000003</v>
      </c>
      <c r="E741" s="2">
        <f t="shared" si="88"/>
        <v>3.835</v>
      </c>
      <c r="F741" s="2">
        <f t="shared" si="89"/>
        <v>4.4390000000000009</v>
      </c>
      <c r="G741" s="2">
        <f t="shared" si="83"/>
        <v>4.0505999999999966</v>
      </c>
      <c r="H741" s="2">
        <f t="shared" si="87"/>
        <v>4.3864000000000019</v>
      </c>
      <c r="I741" s="2">
        <f t="array" ref="I741">SUMPRODUCT(B725:B744, (ROW(B725:B744)-ROW(B725)+1)) / (20*21/2)</f>
        <v>3.7983809523809517</v>
      </c>
      <c r="J741" s="2">
        <f t="shared" si="90"/>
        <v>4.0650936726572668</v>
      </c>
      <c r="K741" s="2">
        <f t="shared" si="84"/>
        <v>4.0458293481495913</v>
      </c>
    </row>
    <row r="742" spans="1:11" ht="13.5" x14ac:dyDescent="0.25">
      <c r="A742" s="3">
        <f>TITRES_STAT!B745</f>
        <v>43385</v>
      </c>
      <c r="B742" s="5">
        <f>TITRES_STAT!D745</f>
        <v>3.39</v>
      </c>
      <c r="C742" s="2">
        <f t="shared" si="85"/>
        <v>0</v>
      </c>
      <c r="D742" s="2">
        <f t="shared" si="86"/>
        <v>3.4579999999999997</v>
      </c>
      <c r="E742" s="2">
        <f t="shared" si="88"/>
        <v>3.7450000000000001</v>
      </c>
      <c r="F742" s="2">
        <f t="shared" si="89"/>
        <v>4.3650000000000002</v>
      </c>
      <c r="G742" s="2">
        <f t="shared" si="83"/>
        <v>4.0507999999999971</v>
      </c>
      <c r="H742" s="2">
        <f t="shared" si="87"/>
        <v>4.3757000000000019</v>
      </c>
      <c r="I742" s="2">
        <f t="array" ref="I742">SUMPRODUCT(B726:B745, (ROW(B726:B745)-ROW(B726)+1)) / (20*21/2)</f>
        <v>3.7010476190476185</v>
      </c>
      <c r="J742" s="2">
        <f t="shared" si="90"/>
        <v>4.0007990371660984</v>
      </c>
      <c r="K742" s="2">
        <f t="shared" si="84"/>
        <v>4.0201105501829408</v>
      </c>
    </row>
    <row r="743" spans="1:11" ht="13.5" x14ac:dyDescent="0.25">
      <c r="A743" s="3">
        <f>TITRES_STAT!B746</f>
        <v>43389</v>
      </c>
      <c r="B743" s="5">
        <f>TITRES_STAT!D746</f>
        <v>3.39</v>
      </c>
      <c r="C743" s="2">
        <f t="shared" si="85"/>
        <v>0</v>
      </c>
      <c r="D743" s="2">
        <f t="shared" si="86"/>
        <v>3.4079999999999999</v>
      </c>
      <c r="E743" s="2">
        <f t="shared" si="88"/>
        <v>3.6550000000000002</v>
      </c>
      <c r="F743" s="2">
        <f t="shared" si="89"/>
        <v>4.2855000000000008</v>
      </c>
      <c r="G743" s="2">
        <f t="shared" si="83"/>
        <v>4.0497999999999967</v>
      </c>
      <c r="H743" s="2">
        <f t="shared" si="87"/>
        <v>4.365750000000002</v>
      </c>
      <c r="I743" s="2">
        <f t="array" ref="I743">SUMPRODUCT(B727:B746, (ROW(B727:B746)-ROW(B727)+1)) / (20*21/2)</f>
        <v>3.6058571428571429</v>
      </c>
      <c r="J743" s="2">
        <f t="shared" si="90"/>
        <v>3.9426277002931367</v>
      </c>
      <c r="K743" s="2">
        <f t="shared" si="84"/>
        <v>3.9954003325287077</v>
      </c>
    </row>
    <row r="744" spans="1:11" ht="13.5" x14ac:dyDescent="0.25">
      <c r="A744" s="3">
        <f>TITRES_STAT!B747</f>
        <v>43390</v>
      </c>
      <c r="B744" s="5">
        <f>TITRES_STAT!D747</f>
        <v>3.25</v>
      </c>
      <c r="C744" s="2">
        <f t="shared" si="85"/>
        <v>-0.14000000000000012</v>
      </c>
      <c r="D744" s="2">
        <f t="shared" si="86"/>
        <v>3.3620000000000005</v>
      </c>
      <c r="E744" s="2">
        <f t="shared" si="88"/>
        <v>3.5700000000000003</v>
      </c>
      <c r="F744" s="2">
        <f t="shared" si="89"/>
        <v>4.1920000000000002</v>
      </c>
      <c r="G744" s="2">
        <f t="shared" si="83"/>
        <v>4.0447999999999968</v>
      </c>
      <c r="H744" s="2">
        <f t="shared" si="87"/>
        <v>4.355100000000002</v>
      </c>
      <c r="I744" s="2">
        <f t="array" ref="I744">SUMPRODUCT(B728:B747, (ROW(B728:B747)-ROW(B728)+1)) / (20*21/2)</f>
        <v>3.5054761904761911</v>
      </c>
      <c r="J744" s="2">
        <f t="shared" si="90"/>
        <v>3.8766631574080757</v>
      </c>
      <c r="K744" s="2">
        <f t="shared" si="84"/>
        <v>3.9661689469393466</v>
      </c>
    </row>
    <row r="745" spans="1:11" ht="13.5" x14ac:dyDescent="0.25">
      <c r="A745" s="3">
        <f>TITRES_STAT!B748</f>
        <v>43391</v>
      </c>
      <c r="B745" s="5">
        <f>TITRES_STAT!D748</f>
        <v>3.17</v>
      </c>
      <c r="C745" s="2">
        <f t="shared" si="85"/>
        <v>-8.0000000000000071E-2</v>
      </c>
      <c r="D745" s="2">
        <f t="shared" si="86"/>
        <v>3.3180000000000001</v>
      </c>
      <c r="E745" s="2">
        <f t="shared" si="88"/>
        <v>3.4889999999999999</v>
      </c>
      <c r="F745" s="2">
        <f t="shared" si="89"/>
        <v>4.0794999999999995</v>
      </c>
      <c r="G745" s="2">
        <f t="shared" si="83"/>
        <v>4.0341999999999967</v>
      </c>
      <c r="H745" s="2">
        <f t="shared" si="87"/>
        <v>4.344050000000002</v>
      </c>
      <c r="I745" s="2">
        <f t="array" ref="I745">SUMPRODUCT(B729:B748, (ROW(B729:B748)-ROW(B729)+1)) / (20*21/2)</f>
        <v>3.403571428571428</v>
      </c>
      <c r="J745" s="2">
        <f t="shared" si="90"/>
        <v>3.8093619043215923</v>
      </c>
      <c r="K745" s="2">
        <f t="shared" si="84"/>
        <v>3.9349466352946667</v>
      </c>
    </row>
    <row r="746" spans="1:11" ht="13.5" x14ac:dyDescent="0.25">
      <c r="A746" s="3">
        <f>TITRES_STAT!B749</f>
        <v>43392</v>
      </c>
      <c r="B746" s="5">
        <f>TITRES_STAT!D749</f>
        <v>3.08</v>
      </c>
      <c r="C746" s="2">
        <f t="shared" si="85"/>
        <v>-8.9999999999999858E-2</v>
      </c>
      <c r="D746" s="2">
        <f t="shared" si="86"/>
        <v>3.2560000000000002</v>
      </c>
      <c r="E746" s="2">
        <f t="shared" si="88"/>
        <v>3.399</v>
      </c>
      <c r="F746" s="2">
        <f t="shared" si="89"/>
        <v>3.9639999999999995</v>
      </c>
      <c r="G746" s="2">
        <f t="shared" si="83"/>
        <v>4.0235999999999974</v>
      </c>
      <c r="H746" s="2">
        <f t="shared" si="87"/>
        <v>4.3331000000000026</v>
      </c>
      <c r="I746" s="2">
        <f t="array" ref="I746">SUMPRODUCT(B730:B749, (ROW(B730:B749)-ROW(B730)+1)) / (20*21/2)</f>
        <v>3.3129999999999997</v>
      </c>
      <c r="J746" s="2">
        <f t="shared" si="90"/>
        <v>3.7398988658147743</v>
      </c>
      <c r="K746" s="2">
        <f t="shared" si="84"/>
        <v>3.9014193162635031</v>
      </c>
    </row>
    <row r="747" spans="1:11" ht="13.5" x14ac:dyDescent="0.25">
      <c r="A747" s="3">
        <f>TITRES_STAT!B750</f>
        <v>43395</v>
      </c>
      <c r="B747" s="5">
        <f>TITRES_STAT!D750</f>
        <v>2.91</v>
      </c>
      <c r="C747" s="2">
        <f t="shared" si="85"/>
        <v>-0.16999999999999993</v>
      </c>
      <c r="D747" s="2">
        <f t="shared" si="86"/>
        <v>3.16</v>
      </c>
      <c r="E747" s="2">
        <f t="shared" si="88"/>
        <v>3.3090000000000002</v>
      </c>
      <c r="F747" s="2">
        <f t="shared" si="89"/>
        <v>3.839999999999999</v>
      </c>
      <c r="G747" s="2">
        <f t="shared" si="83"/>
        <v>4.0077999999999969</v>
      </c>
      <c r="H747" s="2">
        <f t="shared" si="87"/>
        <v>4.321150000000002</v>
      </c>
      <c r="I747" s="2">
        <f t="array" ref="I747">SUMPRODUCT(B731:B750, (ROW(B731:B750)-ROW(B731)+1)) / (20*21/2)</f>
        <v>3.2250476190476189</v>
      </c>
      <c r="J747" s="2">
        <f t="shared" si="90"/>
        <v>3.6608608785943195</v>
      </c>
      <c r="K747" s="2">
        <f t="shared" si="84"/>
        <v>3.862540127390425</v>
      </c>
    </row>
    <row r="748" spans="1:11" ht="13.5" x14ac:dyDescent="0.25">
      <c r="A748" s="3">
        <f>TITRES_STAT!B751</f>
        <v>43396</v>
      </c>
      <c r="B748" s="5">
        <f>TITRES_STAT!D751</f>
        <v>2.77</v>
      </c>
      <c r="C748" s="2">
        <f t="shared" si="85"/>
        <v>-0.14000000000000012</v>
      </c>
      <c r="D748" s="2">
        <f t="shared" si="86"/>
        <v>3.036</v>
      </c>
      <c r="E748" s="2">
        <f t="shared" si="88"/>
        <v>3.222</v>
      </c>
      <c r="F748" s="2">
        <f t="shared" si="89"/>
        <v>3.7209999999999992</v>
      </c>
      <c r="G748" s="2">
        <f t="shared" si="83"/>
        <v>3.9909999999999974</v>
      </c>
      <c r="H748" s="2">
        <f t="shared" si="87"/>
        <v>4.3085000000000022</v>
      </c>
      <c r="I748" s="2">
        <f t="array" ref="I748">SUMPRODUCT(B732:B751, (ROW(B732:B751)-ROW(B732)+1)) / (20*21/2)</f>
        <v>3.1409523809523812</v>
      </c>
      <c r="J748" s="2">
        <f t="shared" si="90"/>
        <v>3.5760169853948605</v>
      </c>
      <c r="K748" s="2">
        <f t="shared" si="84"/>
        <v>3.8196954165123689</v>
      </c>
    </row>
    <row r="749" spans="1:11" ht="13.5" x14ac:dyDescent="0.25">
      <c r="A749" s="3">
        <f>TITRES_STAT!B752</f>
        <v>43397</v>
      </c>
      <c r="B749" s="5">
        <f>TITRES_STAT!D752</f>
        <v>2.77</v>
      </c>
      <c r="C749" s="2">
        <f t="shared" si="85"/>
        <v>0</v>
      </c>
      <c r="D749" s="2">
        <f t="shared" si="86"/>
        <v>2.94</v>
      </c>
      <c r="E749" s="2">
        <f t="shared" si="88"/>
        <v>3.1510000000000002</v>
      </c>
      <c r="F749" s="2">
        <f t="shared" si="89"/>
        <v>3.6134999999999997</v>
      </c>
      <c r="G749" s="2">
        <f t="shared" si="83"/>
        <v>3.974199999999998</v>
      </c>
      <c r="H749" s="2">
        <f t="shared" si="87"/>
        <v>4.2966000000000024</v>
      </c>
      <c r="I749" s="2">
        <f t="array" ref="I749">SUMPRODUCT(B733:B752, (ROW(B733:B752)-ROW(B733)+1)) / (20*21/2)</f>
        <v>3.0714285714285707</v>
      </c>
      <c r="J749" s="2">
        <f t="shared" si="90"/>
        <v>3.4992534629763026</v>
      </c>
      <c r="K749" s="2">
        <f t="shared" si="84"/>
        <v>3.7785308903746286</v>
      </c>
    </row>
    <row r="750" spans="1:11" ht="13.5" x14ac:dyDescent="0.25">
      <c r="A750" s="3">
        <f>TITRES_STAT!B753</f>
        <v>43398</v>
      </c>
      <c r="B750" s="5">
        <f>TITRES_STAT!D753</f>
        <v>2.69</v>
      </c>
      <c r="C750" s="2">
        <f t="shared" si="85"/>
        <v>-8.0000000000000071E-2</v>
      </c>
      <c r="D750" s="2">
        <f t="shared" si="86"/>
        <v>2.8439999999999999</v>
      </c>
      <c r="E750" s="2">
        <f t="shared" si="88"/>
        <v>3.0810000000000004</v>
      </c>
      <c r="F750" s="2">
        <f t="shared" si="89"/>
        <v>3.5129999999999995</v>
      </c>
      <c r="G750" s="2">
        <f t="shared" si="83"/>
        <v>3.9557999999999982</v>
      </c>
      <c r="H750" s="2">
        <f t="shared" si="87"/>
        <v>4.2845000000000031</v>
      </c>
      <c r="I750" s="2">
        <f t="array" ref="I750">SUMPRODUCT(B734:B753, (ROW(B734:B753)-ROW(B734)+1)) / (20*21/2)</f>
        <v>3.0095238095238095</v>
      </c>
      <c r="J750" s="2">
        <f t="shared" si="90"/>
        <v>3.4221817045976071</v>
      </c>
      <c r="K750" s="2">
        <f t="shared" si="84"/>
        <v>3.7358434044775843</v>
      </c>
    </row>
    <row r="751" spans="1:11" ht="13.5" x14ac:dyDescent="0.25">
      <c r="A751" s="3">
        <f>TITRES_STAT!B754</f>
        <v>43399</v>
      </c>
      <c r="B751" s="5">
        <f>TITRES_STAT!D754</f>
        <v>2.63</v>
      </c>
      <c r="C751" s="2">
        <f t="shared" si="85"/>
        <v>-6.0000000000000053E-2</v>
      </c>
      <c r="D751" s="2">
        <f t="shared" si="86"/>
        <v>2.754</v>
      </c>
      <c r="E751" s="2">
        <f t="shared" si="88"/>
        <v>3.0049999999999999</v>
      </c>
      <c r="F751" s="2">
        <f t="shared" si="89"/>
        <v>3.4200000000000004</v>
      </c>
      <c r="G751" s="2">
        <f t="shared" si="83"/>
        <v>3.9361999999999981</v>
      </c>
      <c r="H751" s="2">
        <f t="shared" si="87"/>
        <v>4.2713500000000026</v>
      </c>
      <c r="I751" s="2">
        <f t="array" ref="I751">SUMPRODUCT(B735:B754, (ROW(B735:B754)-ROW(B735)+1)) / (20*21/2)</f>
        <v>2.9552380952380952</v>
      </c>
      <c r="J751" s="2">
        <f t="shared" si="90"/>
        <v>3.3467358279692632</v>
      </c>
      <c r="K751" s="2">
        <f t="shared" si="84"/>
        <v>3.6924769964588555</v>
      </c>
    </row>
    <row r="752" spans="1:11" ht="13.5" x14ac:dyDescent="0.25">
      <c r="A752" s="3">
        <f>TITRES_STAT!B755</f>
        <v>43402</v>
      </c>
      <c r="B752" s="5">
        <f>TITRES_STAT!D755</f>
        <v>2.69</v>
      </c>
      <c r="C752" s="2">
        <f t="shared" si="85"/>
        <v>6.0000000000000053E-2</v>
      </c>
      <c r="D752" s="2">
        <f t="shared" si="86"/>
        <v>2.71</v>
      </c>
      <c r="E752" s="2">
        <f t="shared" si="88"/>
        <v>2.9350000000000001</v>
      </c>
      <c r="F752" s="2">
        <f t="shared" si="89"/>
        <v>3.34</v>
      </c>
      <c r="G752" s="2">
        <f t="shared" si="83"/>
        <v>3.9197999999999986</v>
      </c>
      <c r="H752" s="2">
        <f t="shared" si="87"/>
        <v>4.2592500000000024</v>
      </c>
      <c r="I752" s="2">
        <f t="array" ref="I752">SUMPRODUCT(B736:B755, (ROW(B736:B755)-ROW(B736)+1)) / (20*21/2)</f>
        <v>2.9076666666666666</v>
      </c>
      <c r="J752" s="2">
        <f t="shared" si="90"/>
        <v>3.284189558638857</v>
      </c>
      <c r="K752" s="2">
        <f t="shared" si="84"/>
        <v>3.6531641730683124</v>
      </c>
    </row>
    <row r="753" spans="1:11" ht="13.5" x14ac:dyDescent="0.25">
      <c r="A753" s="3">
        <f>TITRES_STAT!B756</f>
        <v>43403</v>
      </c>
      <c r="B753" s="5">
        <f>TITRES_STAT!D756</f>
        <v>2.69</v>
      </c>
      <c r="C753" s="2">
        <f t="shared" si="85"/>
        <v>0</v>
      </c>
      <c r="D753" s="2">
        <f t="shared" si="86"/>
        <v>2.694</v>
      </c>
      <c r="E753" s="2">
        <f t="shared" si="88"/>
        <v>2.8650000000000002</v>
      </c>
      <c r="F753" s="2">
        <f t="shared" si="89"/>
        <v>3.2600000000000007</v>
      </c>
      <c r="G753" s="2">
        <f t="shared" si="83"/>
        <v>3.9033999999999986</v>
      </c>
      <c r="H753" s="2">
        <f t="shared" si="87"/>
        <v>4.2464000000000031</v>
      </c>
      <c r="I753" s="2">
        <f t="array" ref="I753">SUMPRODUCT(B737:B756, (ROW(B737:B756)-ROW(B737)+1)) / (20*21/2)</f>
        <v>2.8586190476190478</v>
      </c>
      <c r="J753" s="2">
        <f t="shared" si="90"/>
        <v>3.2276000768637276</v>
      </c>
      <c r="K753" s="2">
        <f t="shared" si="84"/>
        <v>3.6153930290264178</v>
      </c>
    </row>
    <row r="754" spans="1:11" ht="13.5" x14ac:dyDescent="0.25">
      <c r="A754" s="3">
        <f>TITRES_STAT!B757</f>
        <v>43404</v>
      </c>
      <c r="B754" s="5">
        <f>TITRES_STAT!D757</f>
        <v>2.69</v>
      </c>
      <c r="C754" s="2">
        <f t="shared" si="85"/>
        <v>0</v>
      </c>
      <c r="D754" s="2">
        <f t="shared" si="86"/>
        <v>2.6779999999999999</v>
      </c>
      <c r="E754" s="2">
        <f t="shared" si="88"/>
        <v>2.8090000000000002</v>
      </c>
      <c r="F754" s="2">
        <f t="shared" si="89"/>
        <v>3.1894999999999998</v>
      </c>
      <c r="G754" s="2">
        <f t="shared" ref="G754:G817" si="91">AVERAGE(B705:B754)</f>
        <v>3.8851999999999989</v>
      </c>
      <c r="H754" s="2">
        <f t="shared" si="87"/>
        <v>4.2324000000000028</v>
      </c>
      <c r="I754" s="2">
        <f t="array" ref="I754">SUMPRODUCT(B738:B757, (ROW(B738:B757)-ROW(B738)+1)) / (20*21/2)</f>
        <v>2.8160952380952384</v>
      </c>
      <c r="J754" s="2">
        <f t="shared" si="90"/>
        <v>3.1764000695433725</v>
      </c>
      <c r="K754" s="2">
        <f t="shared" si="84"/>
        <v>3.5791031063194994</v>
      </c>
    </row>
    <row r="755" spans="1:11" ht="13.5" x14ac:dyDescent="0.25">
      <c r="A755" s="3">
        <f>TITRES_STAT!B758</f>
        <v>43405</v>
      </c>
      <c r="B755" s="5">
        <f>TITRES_STAT!D758</f>
        <v>2.69</v>
      </c>
      <c r="C755" s="2">
        <f t="shared" si="85"/>
        <v>0</v>
      </c>
      <c r="D755" s="2">
        <f t="shared" si="86"/>
        <v>2.6779999999999999</v>
      </c>
      <c r="E755" s="2">
        <f t="shared" si="88"/>
        <v>2.7610000000000001</v>
      </c>
      <c r="F755" s="2">
        <f t="shared" si="89"/>
        <v>3.1249999999999996</v>
      </c>
      <c r="G755" s="2">
        <f t="shared" si="91"/>
        <v>3.8649999999999989</v>
      </c>
      <c r="H755" s="2">
        <f t="shared" si="87"/>
        <v>4.2184000000000035</v>
      </c>
      <c r="I755" s="2">
        <f t="array" ref="I755">SUMPRODUCT(B739:B758, (ROW(B739:B758)-ROW(B739)+1)) / (20*21/2)</f>
        <v>2.7792857142857148</v>
      </c>
      <c r="J755" s="2">
        <f t="shared" si="90"/>
        <v>3.1300762533963846</v>
      </c>
      <c r="K755" s="2">
        <f t="shared" ref="K755:K818" si="92">$K$4*B755+(1-$K$4)*K754</f>
        <v>3.5442363178363818</v>
      </c>
    </row>
    <row r="756" spans="1:11" ht="13.5" x14ac:dyDescent="0.25">
      <c r="A756" s="3">
        <f>TITRES_STAT!B759</f>
        <v>43406</v>
      </c>
      <c r="B756" s="5">
        <f>TITRES_STAT!D759</f>
        <v>2.61</v>
      </c>
      <c r="C756" s="2">
        <f t="shared" si="85"/>
        <v>-8.0000000000000071E-2</v>
      </c>
      <c r="D756" s="2">
        <f t="shared" si="86"/>
        <v>2.6739999999999999</v>
      </c>
      <c r="E756" s="2">
        <f t="shared" si="88"/>
        <v>2.7140000000000004</v>
      </c>
      <c r="F756" s="2">
        <f t="shared" si="89"/>
        <v>3.0565000000000002</v>
      </c>
      <c r="G756" s="2">
        <f t="shared" si="91"/>
        <v>3.8431999999999995</v>
      </c>
      <c r="H756" s="2">
        <f t="shared" si="87"/>
        <v>4.2040000000000033</v>
      </c>
      <c r="I756" s="2">
        <f t="array" ref="I756">SUMPRODUCT(B740:B759, (ROW(B740:B759)-ROW(B740)+1)) / (20*21/2)</f>
        <v>2.7483333333333331</v>
      </c>
      <c r="J756" s="2">
        <f t="shared" si="90"/>
        <v>3.0805451816443483</v>
      </c>
      <c r="K756" s="2">
        <f t="shared" si="92"/>
        <v>3.5075995994898572</v>
      </c>
    </row>
    <row r="757" spans="1:11" ht="13.5" x14ac:dyDescent="0.25">
      <c r="A757" s="3">
        <f>TITRES_STAT!B760</f>
        <v>43409</v>
      </c>
      <c r="B757" s="5">
        <f>TITRES_STAT!D760</f>
        <v>2.61</v>
      </c>
      <c r="C757" s="2">
        <f t="shared" si="85"/>
        <v>0</v>
      </c>
      <c r="D757" s="2">
        <f t="shared" si="86"/>
        <v>2.6579999999999999</v>
      </c>
      <c r="E757" s="2">
        <f t="shared" si="88"/>
        <v>2.6840000000000002</v>
      </c>
      <c r="F757" s="2">
        <f t="shared" si="89"/>
        <v>2.9965000000000002</v>
      </c>
      <c r="G757" s="2">
        <f t="shared" si="91"/>
        <v>3.8211999999999993</v>
      </c>
      <c r="H757" s="2">
        <f t="shared" si="87"/>
        <v>4.1896000000000031</v>
      </c>
      <c r="I757" s="2">
        <f t="array" ref="I757">SUMPRODUCT(B741:B760, (ROW(B741:B760)-ROW(B741)+1)) / (20*21/2)</f>
        <v>2.7214761904761904</v>
      </c>
      <c r="J757" s="2">
        <f t="shared" si="90"/>
        <v>3.0357313548210771</v>
      </c>
      <c r="K757" s="2">
        <f t="shared" si="92"/>
        <v>3.4723996151961374</v>
      </c>
    </row>
    <row r="758" spans="1:11" ht="13.5" x14ac:dyDescent="0.25">
      <c r="A758" s="3">
        <f>TITRES_STAT!B761</f>
        <v>43410</v>
      </c>
      <c r="B758" s="5">
        <f>TITRES_STAT!D761</f>
        <v>2.61</v>
      </c>
      <c r="C758" s="2">
        <f t="shared" si="85"/>
        <v>0</v>
      </c>
      <c r="D758" s="2">
        <f t="shared" si="86"/>
        <v>2.6419999999999999</v>
      </c>
      <c r="E758" s="2">
        <f t="shared" si="88"/>
        <v>2.6680000000000001</v>
      </c>
      <c r="F758" s="2">
        <f t="shared" si="89"/>
        <v>2.9449999999999994</v>
      </c>
      <c r="G758" s="2">
        <f t="shared" si="91"/>
        <v>3.7974000000000001</v>
      </c>
      <c r="H758" s="2">
        <f t="shared" si="87"/>
        <v>4.1752000000000038</v>
      </c>
      <c r="I758" s="2">
        <f t="array" ref="I758">SUMPRODUCT(B742:B761, (ROW(B742:B761)-ROW(B742)+1)) / (20*21/2)</f>
        <v>2.7049523809523808</v>
      </c>
      <c r="J758" s="2">
        <f t="shared" si="90"/>
        <v>2.9951855115047841</v>
      </c>
      <c r="K758" s="2">
        <f t="shared" si="92"/>
        <v>3.438580022443348</v>
      </c>
    </row>
    <row r="759" spans="1:11" ht="13.5" x14ac:dyDescent="0.25">
      <c r="A759" s="3">
        <f>TITRES_STAT!B762</f>
        <v>43411</v>
      </c>
      <c r="B759" s="5">
        <f>TITRES_STAT!D762</f>
        <v>2.62</v>
      </c>
      <c r="C759" s="2">
        <f t="shared" si="85"/>
        <v>1.0000000000000231E-2</v>
      </c>
      <c r="D759" s="2">
        <f t="shared" si="86"/>
        <v>2.6280000000000001</v>
      </c>
      <c r="E759" s="2">
        <f t="shared" si="88"/>
        <v>2.6529999999999996</v>
      </c>
      <c r="F759" s="2">
        <f t="shared" si="89"/>
        <v>2.9019999999999997</v>
      </c>
      <c r="G759" s="2">
        <f t="shared" si="91"/>
        <v>3.7738</v>
      </c>
      <c r="H759" s="2">
        <f t="shared" si="87"/>
        <v>4.1608500000000035</v>
      </c>
      <c r="I759" s="2">
        <f t="array" ref="I759">SUMPRODUCT(B743:B762, (ROW(B743:B762)-ROW(B743)+1)) / (20*21/2)</f>
        <v>2.6917619047619046</v>
      </c>
      <c r="J759" s="2">
        <f t="shared" si="90"/>
        <v>2.9594535580281383</v>
      </c>
      <c r="K759" s="2">
        <f t="shared" si="92"/>
        <v>3.4064788450926282</v>
      </c>
    </row>
    <row r="760" spans="1:11" ht="13.5" x14ac:dyDescent="0.25">
      <c r="A760" s="3">
        <f>TITRES_STAT!B763</f>
        <v>43412</v>
      </c>
      <c r="B760" s="5">
        <f>TITRES_STAT!D763</f>
        <v>2.62</v>
      </c>
      <c r="C760" s="2">
        <f t="shared" si="85"/>
        <v>0</v>
      </c>
      <c r="D760" s="2">
        <f t="shared" si="86"/>
        <v>2.6139999999999999</v>
      </c>
      <c r="E760" s="2">
        <f t="shared" si="88"/>
        <v>2.6459999999999999</v>
      </c>
      <c r="F760" s="2">
        <f t="shared" si="89"/>
        <v>2.8634999999999993</v>
      </c>
      <c r="G760" s="2">
        <f t="shared" si="91"/>
        <v>3.7502000000000004</v>
      </c>
      <c r="H760" s="2">
        <f t="shared" si="87"/>
        <v>4.1465000000000032</v>
      </c>
      <c r="I760" s="2">
        <f t="array" ref="I760">SUMPRODUCT(B744:B763, (ROW(B744:B763)-ROW(B744)+1)) / (20*21/2)</f>
        <v>2.6819047619047622</v>
      </c>
      <c r="J760" s="2">
        <f t="shared" si="90"/>
        <v>2.9271246477397441</v>
      </c>
      <c r="K760" s="2">
        <f t="shared" si="92"/>
        <v>3.3756365374419368</v>
      </c>
    </row>
    <row r="761" spans="1:11" ht="13.5" x14ac:dyDescent="0.25">
      <c r="A761" s="3">
        <f>TITRES_STAT!B764</f>
        <v>43413</v>
      </c>
      <c r="B761" s="5">
        <f>TITRES_STAT!D764</f>
        <v>2.69</v>
      </c>
      <c r="C761" s="2">
        <f t="shared" si="85"/>
        <v>6.999999999999984E-2</v>
      </c>
      <c r="D761" s="2">
        <f t="shared" si="86"/>
        <v>2.63</v>
      </c>
      <c r="E761" s="2">
        <f t="shared" si="88"/>
        <v>2.6520000000000001</v>
      </c>
      <c r="F761" s="2">
        <f t="shared" si="89"/>
        <v>2.8284999999999991</v>
      </c>
      <c r="G761" s="2">
        <f t="shared" si="91"/>
        <v>3.7280000000000006</v>
      </c>
      <c r="H761" s="2">
        <f t="shared" si="87"/>
        <v>4.1325000000000038</v>
      </c>
      <c r="I761" s="2">
        <f t="array" ref="I761">SUMPRODUCT(B745:B764, (ROW(B745:B764)-ROW(B745)+1)) / (20*21/2)</f>
        <v>2.6706190476190477</v>
      </c>
      <c r="J761" s="2">
        <f t="shared" si="90"/>
        <v>2.9045413479550066</v>
      </c>
      <c r="K761" s="2">
        <f t="shared" si="92"/>
        <v>3.3487488300912727</v>
      </c>
    </row>
    <row r="762" spans="1:11" ht="13.5" x14ac:dyDescent="0.25">
      <c r="A762" s="3">
        <f>TITRES_STAT!B765</f>
        <v>43416</v>
      </c>
      <c r="B762" s="5">
        <f>TITRES_STAT!D765</f>
        <v>2.69</v>
      </c>
      <c r="C762" s="2">
        <f t="shared" si="85"/>
        <v>0</v>
      </c>
      <c r="D762" s="2">
        <f t="shared" si="86"/>
        <v>2.6459999999999999</v>
      </c>
      <c r="E762" s="2">
        <f t="shared" si="88"/>
        <v>2.6520000000000001</v>
      </c>
      <c r="F762" s="2">
        <f t="shared" si="89"/>
        <v>2.793499999999999</v>
      </c>
      <c r="G762" s="2">
        <f t="shared" si="91"/>
        <v>3.7058000000000009</v>
      </c>
      <c r="H762" s="2">
        <f t="shared" si="87"/>
        <v>4.1185000000000027</v>
      </c>
      <c r="I762" s="2">
        <f t="array" ref="I762">SUMPRODUCT(B746:B765, (ROW(B746:B765)-ROW(B746)+1)) / (20*21/2)</f>
        <v>2.6622380952380955</v>
      </c>
      <c r="J762" s="2">
        <f t="shared" si="90"/>
        <v>2.8841088386259583</v>
      </c>
      <c r="K762" s="2">
        <f t="shared" si="92"/>
        <v>3.322915542636713</v>
      </c>
    </row>
    <row r="763" spans="1:11" ht="13.5" x14ac:dyDescent="0.25">
      <c r="A763" s="3">
        <f>TITRES_STAT!B766</f>
        <v>43417</v>
      </c>
      <c r="B763" s="5">
        <f>TITRES_STAT!D766</f>
        <v>2.69</v>
      </c>
      <c r="C763" s="2">
        <f t="shared" si="85"/>
        <v>0</v>
      </c>
      <c r="D763" s="2">
        <f t="shared" si="86"/>
        <v>2.6619999999999999</v>
      </c>
      <c r="E763" s="2">
        <f t="shared" si="88"/>
        <v>2.6520000000000001</v>
      </c>
      <c r="F763" s="2">
        <f t="shared" si="89"/>
        <v>2.7584999999999993</v>
      </c>
      <c r="G763" s="2">
        <f t="shared" si="91"/>
        <v>3.6814000000000009</v>
      </c>
      <c r="H763" s="2">
        <f t="shared" si="87"/>
        <v>4.1057000000000032</v>
      </c>
      <c r="I763" s="2">
        <f t="array" ref="I763">SUMPRODUCT(B747:B766, (ROW(B747:B766)-ROW(B747)+1)) / (20*21/2)</f>
        <v>2.6554285714285712</v>
      </c>
      <c r="J763" s="2">
        <f t="shared" si="90"/>
        <v>2.8656222825663433</v>
      </c>
      <c r="K763" s="2">
        <f t="shared" si="92"/>
        <v>3.2980953252784104</v>
      </c>
    </row>
    <row r="764" spans="1:11" ht="13.5" x14ac:dyDescent="0.25">
      <c r="A764" s="3">
        <f>TITRES_STAT!B767</f>
        <v>43418</v>
      </c>
      <c r="B764" s="5">
        <f>TITRES_STAT!D767</f>
        <v>2.64</v>
      </c>
      <c r="C764" s="2">
        <f t="shared" si="85"/>
        <v>-4.9999999999999822E-2</v>
      </c>
      <c r="D764" s="2">
        <f t="shared" si="86"/>
        <v>2.6659999999999999</v>
      </c>
      <c r="E764" s="2">
        <f t="shared" si="88"/>
        <v>2.6470000000000007</v>
      </c>
      <c r="F764" s="2">
        <f t="shared" si="89"/>
        <v>2.7279999999999998</v>
      </c>
      <c r="G764" s="2">
        <f t="shared" si="91"/>
        <v>3.6552000000000011</v>
      </c>
      <c r="H764" s="2">
        <f t="shared" si="87"/>
        <v>4.0915000000000026</v>
      </c>
      <c r="I764" s="2">
        <f t="array" ref="I764">SUMPRODUCT(B748:B767, (ROW(B748:B767)-ROW(B748)+1)) / (20*21/2)</f>
        <v>2.648857142857143</v>
      </c>
      <c r="J764" s="2">
        <f t="shared" si="90"/>
        <v>2.8441344461314535</v>
      </c>
      <c r="K764" s="2">
        <f t="shared" si="92"/>
        <v>3.2722876654635709</v>
      </c>
    </row>
    <row r="765" spans="1:11" ht="13.5" x14ac:dyDescent="0.25">
      <c r="A765" s="3">
        <f>TITRES_STAT!B768</f>
        <v>43419</v>
      </c>
      <c r="B765" s="5">
        <f>TITRES_STAT!D768</f>
        <v>2.64</v>
      </c>
      <c r="C765" s="2">
        <f t="shared" si="85"/>
        <v>0</v>
      </c>
      <c r="D765" s="2">
        <f t="shared" si="86"/>
        <v>2.6700000000000004</v>
      </c>
      <c r="E765" s="2">
        <f t="shared" si="88"/>
        <v>2.6420000000000003</v>
      </c>
      <c r="F765" s="2">
        <f t="shared" si="89"/>
        <v>2.7014999999999998</v>
      </c>
      <c r="G765" s="2">
        <f t="shared" si="91"/>
        <v>3.6290000000000009</v>
      </c>
      <c r="H765" s="2">
        <f t="shared" si="87"/>
        <v>4.0773000000000028</v>
      </c>
      <c r="I765" s="2">
        <f t="array" ref="I765">SUMPRODUCT(B749:B768, (ROW(B749:B768)-ROW(B749)+1)) / (20*21/2)</f>
        <v>2.6437142857142857</v>
      </c>
      <c r="J765" s="2">
        <f t="shared" si="90"/>
        <v>2.8246930703094102</v>
      </c>
      <c r="K765" s="2">
        <f t="shared" si="92"/>
        <v>3.2474920707395092</v>
      </c>
    </row>
    <row r="766" spans="1:11" ht="13.5" x14ac:dyDescent="0.25">
      <c r="A766" s="3">
        <f>TITRES_STAT!B769</f>
        <v>43420</v>
      </c>
      <c r="B766" s="5">
        <f>TITRES_STAT!D769</f>
        <v>2.63</v>
      </c>
      <c r="C766" s="2">
        <f t="shared" si="85"/>
        <v>-1.0000000000000231E-2</v>
      </c>
      <c r="D766" s="2">
        <f t="shared" si="86"/>
        <v>2.6579999999999999</v>
      </c>
      <c r="E766" s="2">
        <f t="shared" si="88"/>
        <v>2.6440000000000001</v>
      </c>
      <c r="F766" s="2">
        <f t="shared" si="89"/>
        <v>2.6789999999999998</v>
      </c>
      <c r="G766" s="2">
        <f t="shared" si="91"/>
        <v>3.6016000000000008</v>
      </c>
      <c r="H766" s="2">
        <f t="shared" si="87"/>
        <v>4.0630500000000023</v>
      </c>
      <c r="I766" s="2">
        <f t="array" ref="I766">SUMPRODUCT(B750:B769, (ROW(B750:B769)-ROW(B750)+1)) / (20*21/2)</f>
        <v>2.6393333333333331</v>
      </c>
      <c r="J766" s="2">
        <f t="shared" si="90"/>
        <v>2.8061508731370854</v>
      </c>
      <c r="K766" s="2">
        <f t="shared" si="92"/>
        <v>3.2232766954163914</v>
      </c>
    </row>
    <row r="767" spans="1:11" ht="13.5" x14ac:dyDescent="0.25">
      <c r="A767" s="3">
        <f>TITRES_STAT!B770</f>
        <v>43423</v>
      </c>
      <c r="B767" s="5">
        <f>TITRES_STAT!D770</f>
        <v>2.61</v>
      </c>
      <c r="C767" s="2">
        <f t="shared" si="85"/>
        <v>-2.0000000000000018E-2</v>
      </c>
      <c r="D767" s="2">
        <f t="shared" si="86"/>
        <v>2.6420000000000003</v>
      </c>
      <c r="E767" s="2">
        <f t="shared" si="88"/>
        <v>2.6439999999999997</v>
      </c>
      <c r="F767" s="2">
        <f t="shared" si="89"/>
        <v>2.6639999999999997</v>
      </c>
      <c r="G767" s="2">
        <f t="shared" si="91"/>
        <v>3.5722000000000009</v>
      </c>
      <c r="H767" s="2">
        <f t="shared" si="87"/>
        <v>4.0487500000000018</v>
      </c>
      <c r="I767" s="2">
        <f t="array" ref="I767">SUMPRODUCT(B751:B770, (ROW(B751:B770)-ROW(B751)+1)) / (20*21/2)</f>
        <v>2.6357142857142857</v>
      </c>
      <c r="J767" s="2">
        <f t="shared" si="90"/>
        <v>2.7874698376002205</v>
      </c>
      <c r="K767" s="2">
        <f t="shared" si="92"/>
        <v>3.1992266289294742</v>
      </c>
    </row>
    <row r="768" spans="1:11" ht="13.5" x14ac:dyDescent="0.25">
      <c r="A768" s="3">
        <f>TITRES_STAT!B771</f>
        <v>43425</v>
      </c>
      <c r="B768" s="5">
        <f>TITRES_STAT!D771</f>
        <v>2.61</v>
      </c>
      <c r="C768" s="2">
        <f t="shared" si="85"/>
        <v>0</v>
      </c>
      <c r="D768" s="2">
        <f t="shared" si="86"/>
        <v>2.6259999999999999</v>
      </c>
      <c r="E768" s="2">
        <f t="shared" si="88"/>
        <v>2.6439999999999997</v>
      </c>
      <c r="F768" s="2">
        <f t="shared" si="89"/>
        <v>2.6559999999999997</v>
      </c>
      <c r="G768" s="2">
        <f t="shared" si="91"/>
        <v>3.5424000000000007</v>
      </c>
      <c r="H768" s="2">
        <f t="shared" si="87"/>
        <v>4.0344000000000024</v>
      </c>
      <c r="I768" s="2">
        <f t="array" ref="I768">SUMPRODUCT(B752:B771, (ROW(B752:B771)-ROW(B752)+1)) / (20*21/2)</f>
        <v>2.63247619047619</v>
      </c>
      <c r="J768" s="2">
        <f t="shared" si="90"/>
        <v>2.7705679483049614</v>
      </c>
      <c r="K768" s="2">
        <f t="shared" si="92"/>
        <v>3.1761197023047893</v>
      </c>
    </row>
    <row r="769" spans="1:11" ht="13.5" x14ac:dyDescent="0.25">
      <c r="A769" s="3">
        <f>TITRES_STAT!B772</f>
        <v>43426</v>
      </c>
      <c r="B769" s="5">
        <f>TITRES_STAT!D772</f>
        <v>2.61</v>
      </c>
      <c r="C769" s="2">
        <f t="shared" si="85"/>
        <v>0</v>
      </c>
      <c r="D769" s="2">
        <f t="shared" si="86"/>
        <v>2.6199999999999997</v>
      </c>
      <c r="E769" s="2">
        <f t="shared" si="88"/>
        <v>2.6429999999999998</v>
      </c>
      <c r="F769" s="2">
        <f t="shared" si="89"/>
        <v>2.6480000000000001</v>
      </c>
      <c r="G769" s="2">
        <f t="shared" si="91"/>
        <v>3.5096000000000007</v>
      </c>
      <c r="H769" s="2">
        <f t="shared" si="87"/>
        <v>4.0200500000000012</v>
      </c>
      <c r="I769" s="2">
        <f t="array" ref="I769">SUMPRODUCT(B753:B772, (ROW(B753:B772)-ROW(B753)+1)) / (20*21/2)</f>
        <v>2.6293333333333333</v>
      </c>
      <c r="J769" s="2">
        <f t="shared" si="90"/>
        <v>2.7552757627521083</v>
      </c>
      <c r="K769" s="2">
        <f t="shared" si="92"/>
        <v>3.153918929665386</v>
      </c>
    </row>
    <row r="770" spans="1:11" ht="13.5" x14ac:dyDescent="0.25">
      <c r="A770" s="3">
        <f>TITRES_STAT!B773</f>
        <v>43427</v>
      </c>
      <c r="B770" s="5">
        <f>TITRES_STAT!D773</f>
        <v>2.61</v>
      </c>
      <c r="C770" s="2">
        <f t="shared" si="85"/>
        <v>0</v>
      </c>
      <c r="D770" s="2">
        <f t="shared" si="86"/>
        <v>2.6139999999999999</v>
      </c>
      <c r="E770" s="2">
        <f t="shared" si="88"/>
        <v>2.6419999999999999</v>
      </c>
      <c r="F770" s="2">
        <f t="shared" si="89"/>
        <v>2.6440000000000001</v>
      </c>
      <c r="G770" s="2">
        <f t="shared" si="91"/>
        <v>3.4736000000000011</v>
      </c>
      <c r="H770" s="2">
        <f t="shared" si="87"/>
        <v>4.0057000000000009</v>
      </c>
      <c r="I770" s="2">
        <f t="array" ref="I770">SUMPRODUCT(B754:B773, (ROW(B754:B773)-ROW(B754)+1)) / (20*21/2)</f>
        <v>2.6199047619047615</v>
      </c>
      <c r="J770" s="2">
        <f t="shared" si="90"/>
        <v>2.7414399758233361</v>
      </c>
      <c r="K770" s="2">
        <f t="shared" si="92"/>
        <v>3.1325887755608615</v>
      </c>
    </row>
    <row r="771" spans="1:11" ht="13.5" x14ac:dyDescent="0.25">
      <c r="A771" s="3">
        <f>TITRES_STAT!B774</f>
        <v>43430</v>
      </c>
      <c r="B771" s="5">
        <f>TITRES_STAT!D774</f>
        <v>2.61</v>
      </c>
      <c r="C771" s="2">
        <f t="shared" si="85"/>
        <v>0</v>
      </c>
      <c r="D771" s="2">
        <f t="shared" si="86"/>
        <v>2.61</v>
      </c>
      <c r="E771" s="2">
        <f t="shared" si="88"/>
        <v>2.6339999999999995</v>
      </c>
      <c r="F771" s="2">
        <f t="shared" si="89"/>
        <v>2.6430000000000002</v>
      </c>
      <c r="G771" s="2">
        <f t="shared" si="91"/>
        <v>3.4338000000000015</v>
      </c>
      <c r="H771" s="2">
        <f t="shared" si="87"/>
        <v>3.9913500000000015</v>
      </c>
      <c r="I771" s="2">
        <f t="array" ref="I771">SUMPRODUCT(B755:B774, (ROW(B755:B774)-ROW(B755)+1)) / (20*21/2)</f>
        <v>2.6111904761904765</v>
      </c>
      <c r="J771" s="2">
        <f t="shared" si="90"/>
        <v>2.7289218828877804</v>
      </c>
      <c r="K771" s="2">
        <f t="shared" si="92"/>
        <v>3.1120950980878868</v>
      </c>
    </row>
    <row r="772" spans="1:11" ht="13.5" x14ac:dyDescent="0.25">
      <c r="A772" s="3">
        <f>TITRES_STAT!B775</f>
        <v>43431</v>
      </c>
      <c r="B772" s="5">
        <f>TITRES_STAT!D775</f>
        <v>2.61</v>
      </c>
      <c r="C772" s="2">
        <f t="shared" ref="C772:C835" si="93">B772-B771</f>
        <v>0</v>
      </c>
      <c r="D772" s="2">
        <f t="shared" si="86"/>
        <v>2.61</v>
      </c>
      <c r="E772" s="2">
        <f t="shared" si="88"/>
        <v>2.6259999999999999</v>
      </c>
      <c r="F772" s="2">
        <f t="shared" si="89"/>
        <v>2.6390000000000002</v>
      </c>
      <c r="G772" s="2">
        <f t="shared" si="91"/>
        <v>3.3886000000000012</v>
      </c>
      <c r="H772" s="2">
        <f t="shared" si="87"/>
        <v>3.9770000000000016</v>
      </c>
      <c r="I772" s="2">
        <f t="array" ref="I772">SUMPRODUCT(B756:B775, (ROW(B756:B775)-ROW(B756)+1)) / (20*21/2)</f>
        <v>2.6031904761904761</v>
      </c>
      <c r="J772" s="2">
        <f t="shared" si="90"/>
        <v>2.7175959892794204</v>
      </c>
      <c r="K772" s="2">
        <f t="shared" si="92"/>
        <v>3.0924050942413031</v>
      </c>
    </row>
    <row r="773" spans="1:11" ht="13.5" x14ac:dyDescent="0.25">
      <c r="A773" s="3">
        <f>TITRES_STAT!B776</f>
        <v>43432</v>
      </c>
      <c r="B773" s="5">
        <f>TITRES_STAT!D776</f>
        <v>2.54</v>
      </c>
      <c r="C773" s="2">
        <f t="shared" si="93"/>
        <v>-6.999999999999984E-2</v>
      </c>
      <c r="D773" s="2">
        <f t="shared" si="86"/>
        <v>2.5960000000000001</v>
      </c>
      <c r="E773" s="2">
        <f t="shared" si="88"/>
        <v>2.6109999999999998</v>
      </c>
      <c r="F773" s="2">
        <f t="shared" si="89"/>
        <v>2.6315</v>
      </c>
      <c r="G773" s="2">
        <f t="shared" si="91"/>
        <v>3.3398000000000003</v>
      </c>
      <c r="H773" s="2">
        <f t="shared" si="87"/>
        <v>3.9631000000000012</v>
      </c>
      <c r="I773" s="2">
        <f t="array" ref="I773">SUMPRODUCT(B757:B776, (ROW(B757:B776)-ROW(B757)+1)) / (20*21/2)</f>
        <v>2.596857142857143</v>
      </c>
      <c r="J773" s="2">
        <f t="shared" si="90"/>
        <v>2.700682085538523</v>
      </c>
      <c r="K773" s="2">
        <f t="shared" si="92"/>
        <v>3.0707421493690954</v>
      </c>
    </row>
    <row r="774" spans="1:11" ht="13.5" x14ac:dyDescent="0.25">
      <c r="A774" s="3">
        <f>TITRES_STAT!B777</f>
        <v>43433</v>
      </c>
      <c r="B774" s="5">
        <f>TITRES_STAT!D777</f>
        <v>2.54</v>
      </c>
      <c r="C774" s="2">
        <f t="shared" si="93"/>
        <v>0</v>
      </c>
      <c r="D774" s="2">
        <f t="shared" ref="D774:D837" si="94">AVERAGE(B770:B774)</f>
        <v>2.5819999999999999</v>
      </c>
      <c r="E774" s="2">
        <f t="shared" si="88"/>
        <v>2.6009999999999995</v>
      </c>
      <c r="F774" s="2">
        <f t="shared" si="89"/>
        <v>2.6240000000000001</v>
      </c>
      <c r="G774" s="2">
        <f t="shared" si="91"/>
        <v>3.2882000000000007</v>
      </c>
      <c r="H774" s="2">
        <f t="shared" si="87"/>
        <v>3.9497000000000004</v>
      </c>
      <c r="I774" s="2">
        <f t="array" ref="I774">SUMPRODUCT(B758:B777, (ROW(B758:B777)-ROW(B758)+1)) / (20*21/2)</f>
        <v>2.5908095238095235</v>
      </c>
      <c r="J774" s="2">
        <f t="shared" si="90"/>
        <v>2.6853790297729492</v>
      </c>
      <c r="K774" s="2">
        <f t="shared" si="92"/>
        <v>3.0499287317467778</v>
      </c>
    </row>
    <row r="775" spans="1:11" ht="13.5" x14ac:dyDescent="0.25">
      <c r="A775" s="3">
        <f>TITRES_STAT!B778</f>
        <v>43434</v>
      </c>
      <c r="B775" s="5">
        <f>TITRES_STAT!D778</f>
        <v>2.54</v>
      </c>
      <c r="C775" s="2">
        <f t="shared" si="93"/>
        <v>0</v>
      </c>
      <c r="D775" s="2">
        <f t="shared" si="94"/>
        <v>2.5680000000000001</v>
      </c>
      <c r="E775" s="2">
        <f t="shared" si="88"/>
        <v>2.5909999999999997</v>
      </c>
      <c r="F775" s="2">
        <f t="shared" si="89"/>
        <v>2.6164999999999998</v>
      </c>
      <c r="G775" s="2">
        <f t="shared" si="91"/>
        <v>3.2305999999999999</v>
      </c>
      <c r="H775" s="2">
        <f t="shared" si="87"/>
        <v>3.9363000000000006</v>
      </c>
      <c r="I775" s="2">
        <f t="array" ref="I775">SUMPRODUCT(B759:B778, (ROW(B759:B778)-ROW(B759)+1)) / (20*21/2)</f>
        <v>2.5850476190476193</v>
      </c>
      <c r="J775" s="2">
        <f t="shared" si="90"/>
        <v>2.671533407889811</v>
      </c>
      <c r="K775" s="2">
        <f t="shared" si="92"/>
        <v>3.0299315265802376</v>
      </c>
    </row>
    <row r="776" spans="1:11" ht="13.5" x14ac:dyDescent="0.25">
      <c r="A776" s="3">
        <f>TITRES_STAT!B779</f>
        <v>43437</v>
      </c>
      <c r="B776" s="5">
        <f>TITRES_STAT!D779</f>
        <v>2.5499999999999998</v>
      </c>
      <c r="C776" s="2">
        <f t="shared" si="93"/>
        <v>9.9999999999997868E-3</v>
      </c>
      <c r="D776" s="2">
        <f t="shared" si="94"/>
        <v>2.556</v>
      </c>
      <c r="E776" s="2">
        <f t="shared" si="88"/>
        <v>2.5829999999999997</v>
      </c>
      <c r="F776" s="2">
        <f t="shared" si="89"/>
        <v>2.6134999999999997</v>
      </c>
      <c r="G776" s="2">
        <f t="shared" si="91"/>
        <v>3.1738000000000004</v>
      </c>
      <c r="H776" s="2">
        <f t="shared" si="87"/>
        <v>3.9229500000000002</v>
      </c>
      <c r="I776" s="2">
        <f t="array" ref="I776">SUMPRODUCT(B760:B779, (ROW(B760:B779)-ROW(B760)+1)) / (20*21/2)</f>
        <v>2.5795714285714286</v>
      </c>
      <c r="J776" s="2">
        <f t="shared" si="90"/>
        <v>2.6599587976145909</v>
      </c>
      <c r="K776" s="2">
        <f t="shared" si="92"/>
        <v>3.0111106824006204</v>
      </c>
    </row>
    <row r="777" spans="1:11" ht="13.5" x14ac:dyDescent="0.25">
      <c r="A777" s="3">
        <f>TITRES_STAT!B780</f>
        <v>43438</v>
      </c>
      <c r="B777" s="5">
        <f>TITRES_STAT!D780</f>
        <v>2.5499999999999998</v>
      </c>
      <c r="C777" s="2">
        <f t="shared" si="93"/>
        <v>0</v>
      </c>
      <c r="D777" s="2">
        <f t="shared" si="94"/>
        <v>2.5439999999999996</v>
      </c>
      <c r="E777" s="2">
        <f t="shared" si="88"/>
        <v>2.577</v>
      </c>
      <c r="F777" s="2">
        <f t="shared" si="89"/>
        <v>2.6104999999999992</v>
      </c>
      <c r="G777" s="2">
        <f t="shared" si="91"/>
        <v>3.1170000000000004</v>
      </c>
      <c r="H777" s="2">
        <f t="shared" si="87"/>
        <v>3.9095999999999997</v>
      </c>
      <c r="I777" s="2">
        <f t="array" ref="I777">SUMPRODUCT(B761:B780, (ROW(B761:B780)-ROW(B761)+1)) / (20*21/2)</f>
        <v>2.5810952380952381</v>
      </c>
      <c r="J777" s="2">
        <f t="shared" si="90"/>
        <v>2.6494865311751061</v>
      </c>
      <c r="K777" s="2">
        <f t="shared" si="92"/>
        <v>2.9930279105417728</v>
      </c>
    </row>
    <row r="778" spans="1:11" ht="13.5" x14ac:dyDescent="0.25">
      <c r="A778" s="3">
        <f>TITRES_STAT!B781</f>
        <v>43439</v>
      </c>
      <c r="B778" s="5">
        <f>TITRES_STAT!D781</f>
        <v>2.5499999999999998</v>
      </c>
      <c r="C778" s="2">
        <f t="shared" si="93"/>
        <v>0</v>
      </c>
      <c r="D778" s="2">
        <f t="shared" si="94"/>
        <v>2.5460000000000003</v>
      </c>
      <c r="E778" s="2">
        <f t="shared" si="88"/>
        <v>2.5710000000000002</v>
      </c>
      <c r="F778" s="2">
        <f t="shared" si="89"/>
        <v>2.607499999999999</v>
      </c>
      <c r="G778" s="2">
        <f t="shared" si="91"/>
        <v>3.0650000000000004</v>
      </c>
      <c r="H778" s="2">
        <f t="shared" ref="H778:H841" si="95">AVERAGE(B579:B778)</f>
        <v>3.8962500000000002</v>
      </c>
      <c r="I778" s="2">
        <f t="array" ref="I778">SUMPRODUCT(B762:B781, (ROW(B762:B781)-ROW(B762)+1)) / (20*21/2)</f>
        <v>2.5826190476190471</v>
      </c>
      <c r="J778" s="2">
        <f t="shared" si="90"/>
        <v>2.6400116234441438</v>
      </c>
      <c r="K778" s="2">
        <f t="shared" si="92"/>
        <v>2.975654266991115</v>
      </c>
    </row>
    <row r="779" spans="1:11" ht="13.5" x14ac:dyDescent="0.25">
      <c r="A779" s="3">
        <f>TITRES_STAT!B782</f>
        <v>43440</v>
      </c>
      <c r="B779" s="5">
        <f>TITRES_STAT!D782</f>
        <v>2.5499999999999998</v>
      </c>
      <c r="C779" s="2">
        <f t="shared" si="93"/>
        <v>0</v>
      </c>
      <c r="D779" s="2">
        <f t="shared" si="94"/>
        <v>2.5479999999999996</v>
      </c>
      <c r="E779" s="2">
        <f t="shared" si="88"/>
        <v>2.5650000000000004</v>
      </c>
      <c r="F779" s="2">
        <f t="shared" si="89"/>
        <v>2.6039999999999992</v>
      </c>
      <c r="G779" s="2">
        <f t="shared" si="91"/>
        <v>3.0176000000000003</v>
      </c>
      <c r="H779" s="2">
        <f t="shared" si="95"/>
        <v>3.8829000000000002</v>
      </c>
      <c r="I779" s="2">
        <f t="array" ref="I779">SUMPRODUCT(B763:B782, (ROW(B763:B782)-ROW(B763)+1)) / (20*21/2)</f>
        <v>2.5911428571428572</v>
      </c>
      <c r="J779" s="2">
        <f t="shared" si="90"/>
        <v>2.6314390878780349</v>
      </c>
      <c r="K779" s="2">
        <f t="shared" si="92"/>
        <v>2.9589619427953853</v>
      </c>
    </row>
    <row r="780" spans="1:11" ht="13.5" x14ac:dyDescent="0.25">
      <c r="A780" s="3">
        <f>TITRES_STAT!B783</f>
        <v>43441</v>
      </c>
      <c r="B780" s="5">
        <f>TITRES_STAT!D783</f>
        <v>2.62</v>
      </c>
      <c r="C780" s="2">
        <f t="shared" si="93"/>
        <v>7.0000000000000284E-2</v>
      </c>
      <c r="D780" s="2">
        <f t="shared" si="94"/>
        <v>2.5640000000000001</v>
      </c>
      <c r="E780" s="2">
        <f t="shared" ref="E780:E843" si="96">AVERAGE(B771:B780)</f>
        <v>2.5660000000000003</v>
      </c>
      <c r="F780" s="2">
        <f t="shared" si="89"/>
        <v>2.6039999999999992</v>
      </c>
      <c r="G780" s="2">
        <f t="shared" si="91"/>
        <v>2.9760000000000004</v>
      </c>
      <c r="H780" s="2">
        <f t="shared" si="95"/>
        <v>3.8691500000000003</v>
      </c>
      <c r="I780" s="2">
        <f t="array" ref="I780">SUMPRODUCT(B764:B783, (ROW(B764:B783)-ROW(B764)+1)) / (20*21/2)</f>
        <v>2.6082380952380952</v>
      </c>
      <c r="J780" s="2">
        <f t="shared" si="90"/>
        <v>2.6303496509372697</v>
      </c>
      <c r="K780" s="2">
        <f t="shared" si="92"/>
        <v>2.9456693175877229</v>
      </c>
    </row>
    <row r="781" spans="1:11" ht="13.5" x14ac:dyDescent="0.25">
      <c r="A781" s="3">
        <f>TITRES_STAT!B784</f>
        <v>43444</v>
      </c>
      <c r="B781" s="5">
        <f>TITRES_STAT!D784</f>
        <v>2.62</v>
      </c>
      <c r="C781" s="2">
        <f t="shared" si="93"/>
        <v>0</v>
      </c>
      <c r="D781" s="2">
        <f t="shared" si="94"/>
        <v>2.5780000000000003</v>
      </c>
      <c r="E781" s="2">
        <f t="shared" si="96"/>
        <v>2.5670000000000006</v>
      </c>
      <c r="F781" s="2">
        <f t="shared" si="89"/>
        <v>2.6004999999999989</v>
      </c>
      <c r="G781" s="2">
        <f t="shared" si="91"/>
        <v>2.9386000000000005</v>
      </c>
      <c r="H781" s="2">
        <f t="shared" si="95"/>
        <v>3.8553999999999995</v>
      </c>
      <c r="I781" s="2">
        <f t="array" ref="I781">SUMPRODUCT(B765:B784, (ROW(B765:B784)-ROW(B765)+1)) / (20*21/2)</f>
        <v>2.6268095238095244</v>
      </c>
      <c r="J781" s="2">
        <f t="shared" si="90"/>
        <v>2.6293639698956253</v>
      </c>
      <c r="K781" s="2">
        <f t="shared" si="92"/>
        <v>2.932897971799969</v>
      </c>
    </row>
    <row r="782" spans="1:11" ht="13.5" x14ac:dyDescent="0.25">
      <c r="A782" s="3">
        <f>TITRES_STAT!B785</f>
        <v>43445</v>
      </c>
      <c r="B782" s="5">
        <f>TITRES_STAT!D785</f>
        <v>2.69</v>
      </c>
      <c r="C782" s="2">
        <f t="shared" si="93"/>
        <v>6.999999999999984E-2</v>
      </c>
      <c r="D782" s="2">
        <f t="shared" si="94"/>
        <v>2.6059999999999999</v>
      </c>
      <c r="E782" s="2">
        <f t="shared" si="96"/>
        <v>2.5750000000000002</v>
      </c>
      <c r="F782" s="2">
        <f t="shared" si="89"/>
        <v>2.6004999999999989</v>
      </c>
      <c r="G782" s="2">
        <f t="shared" si="91"/>
        <v>2.906600000000001</v>
      </c>
      <c r="H782" s="2">
        <f t="shared" si="95"/>
        <v>3.8420000000000001</v>
      </c>
      <c r="I782" s="2">
        <f t="array" ref="I782">SUMPRODUCT(B766:B785, (ROW(B766:B785)-ROW(B766)+1)) / (20*21/2)</f>
        <v>2.6436666666666664</v>
      </c>
      <c r="J782" s="2">
        <f t="shared" si="90"/>
        <v>2.6351388299055656</v>
      </c>
      <c r="K782" s="2">
        <f t="shared" si="92"/>
        <v>2.923372561141147</v>
      </c>
    </row>
    <row r="783" spans="1:11" ht="13.5" x14ac:dyDescent="0.25">
      <c r="A783" s="3">
        <f>TITRES_STAT!B786</f>
        <v>43446</v>
      </c>
      <c r="B783" s="5">
        <f>TITRES_STAT!D786</f>
        <v>2.78</v>
      </c>
      <c r="C783" s="2">
        <f t="shared" si="93"/>
        <v>8.9999999999999858E-2</v>
      </c>
      <c r="D783" s="2">
        <f t="shared" si="94"/>
        <v>2.6520000000000001</v>
      </c>
      <c r="E783" s="2">
        <f t="shared" si="96"/>
        <v>2.5990000000000006</v>
      </c>
      <c r="F783" s="2">
        <f t="shared" si="89"/>
        <v>2.6049999999999991</v>
      </c>
      <c r="G783" s="2">
        <f t="shared" si="91"/>
        <v>2.8764000000000012</v>
      </c>
      <c r="H783" s="2">
        <f t="shared" si="95"/>
        <v>3.8290499999999996</v>
      </c>
      <c r="I783" s="2">
        <f t="array" ref="I783">SUMPRODUCT(B767:B786, (ROW(B767:B786)-ROW(B767)+1)) / (20*21/2)</f>
        <v>2.6598095238095234</v>
      </c>
      <c r="J783" s="2">
        <f t="shared" si="90"/>
        <v>2.6489351318193215</v>
      </c>
      <c r="K783" s="2">
        <f t="shared" si="92"/>
        <v>2.9177501077630628</v>
      </c>
    </row>
    <row r="784" spans="1:11" ht="13.5" x14ac:dyDescent="0.25">
      <c r="A784" s="3">
        <f>TITRES_STAT!B787</f>
        <v>43447</v>
      </c>
      <c r="B784" s="5">
        <f>TITRES_STAT!D787</f>
        <v>2.8</v>
      </c>
      <c r="C784" s="2">
        <f t="shared" si="93"/>
        <v>2.0000000000000018E-2</v>
      </c>
      <c r="D784" s="2">
        <f t="shared" si="94"/>
        <v>2.7019999999999995</v>
      </c>
      <c r="E784" s="2">
        <f t="shared" si="96"/>
        <v>2.6250000000000004</v>
      </c>
      <c r="F784" s="2">
        <f t="shared" si="89"/>
        <v>2.6129999999999987</v>
      </c>
      <c r="G784" s="2">
        <f t="shared" si="91"/>
        <v>2.8504000000000009</v>
      </c>
      <c r="H784" s="2">
        <f t="shared" si="95"/>
        <v>3.8156499999999998</v>
      </c>
      <c r="I784" s="2">
        <f t="array" ref="I784">SUMPRODUCT(B768:B787, (ROW(B768:B787)-ROW(B768)+1)) / (20*21/2)</f>
        <v>2.6761428571428572</v>
      </c>
      <c r="J784" s="2">
        <f t="shared" si="90"/>
        <v>2.6633222621222434</v>
      </c>
      <c r="K784" s="2">
        <f t="shared" si="92"/>
        <v>2.913132456478237</v>
      </c>
    </row>
    <row r="785" spans="1:11" ht="13.5" x14ac:dyDescent="0.25">
      <c r="A785" s="3">
        <f>TITRES_STAT!B788</f>
        <v>43448</v>
      </c>
      <c r="B785" s="5">
        <f>TITRES_STAT!D788</f>
        <v>2.79</v>
      </c>
      <c r="C785" s="2">
        <f t="shared" si="93"/>
        <v>-9.9999999999997868E-3</v>
      </c>
      <c r="D785" s="2">
        <f t="shared" si="94"/>
        <v>2.7359999999999998</v>
      </c>
      <c r="E785" s="2">
        <f t="shared" si="96"/>
        <v>2.6500000000000004</v>
      </c>
      <c r="F785" s="2">
        <f t="shared" si="89"/>
        <v>2.6204999999999989</v>
      </c>
      <c r="G785" s="2">
        <f t="shared" si="91"/>
        <v>2.8266000000000004</v>
      </c>
      <c r="H785" s="2">
        <f t="shared" si="95"/>
        <v>3.8022000000000005</v>
      </c>
      <c r="I785" s="2">
        <f t="array" ref="I785">SUMPRODUCT(B769:B788, (ROW(B769:B788)-ROW(B769)+1)) / (20*21/2)</f>
        <v>2.6915714285714287</v>
      </c>
      <c r="J785" s="2">
        <f t="shared" si="90"/>
        <v>2.6753868085867913</v>
      </c>
      <c r="K785" s="2">
        <f t="shared" si="92"/>
        <v>2.9083037326947769</v>
      </c>
    </row>
    <row r="786" spans="1:11" ht="13.5" x14ac:dyDescent="0.25">
      <c r="A786" s="3">
        <f>TITRES_STAT!B789</f>
        <v>43451</v>
      </c>
      <c r="B786" s="5">
        <f>TITRES_STAT!D789</f>
        <v>2.79</v>
      </c>
      <c r="C786" s="2">
        <f t="shared" si="93"/>
        <v>0</v>
      </c>
      <c r="D786" s="2">
        <f t="shared" si="94"/>
        <v>2.7699999999999996</v>
      </c>
      <c r="E786" s="2">
        <f t="shared" si="96"/>
        <v>2.6739999999999999</v>
      </c>
      <c r="F786" s="2">
        <f t="shared" si="89"/>
        <v>2.6284999999999994</v>
      </c>
      <c r="G786" s="2">
        <f t="shared" si="91"/>
        <v>2.8028000000000004</v>
      </c>
      <c r="H786" s="2">
        <f t="shared" si="95"/>
        <v>3.7887500000000007</v>
      </c>
      <c r="I786" s="2">
        <f t="array" ref="I786">SUMPRODUCT(B770:B789, (ROW(B770:B789)-ROW(B770)+1)) / (20*21/2)</f>
        <v>2.6965714285714286</v>
      </c>
      <c r="J786" s="2">
        <f t="shared" si="90"/>
        <v>2.6863023506261445</v>
      </c>
      <c r="K786" s="2">
        <f t="shared" si="92"/>
        <v>2.9036643706283152</v>
      </c>
    </row>
    <row r="787" spans="1:11" ht="13.5" x14ac:dyDescent="0.25">
      <c r="A787" s="3">
        <f>TITRES_STAT!B790</f>
        <v>43452</v>
      </c>
      <c r="B787" s="5">
        <f>TITRES_STAT!D790</f>
        <v>2.8</v>
      </c>
      <c r="C787" s="2">
        <f t="shared" si="93"/>
        <v>9.9999999999997868E-3</v>
      </c>
      <c r="D787" s="2">
        <f t="shared" si="94"/>
        <v>2.7920000000000003</v>
      </c>
      <c r="E787" s="2">
        <f t="shared" si="96"/>
        <v>2.6989999999999998</v>
      </c>
      <c r="F787" s="2">
        <f t="shared" si="89"/>
        <v>2.6379999999999995</v>
      </c>
      <c r="G787" s="2">
        <f t="shared" si="91"/>
        <v>2.7826</v>
      </c>
      <c r="H787" s="2">
        <f t="shared" si="95"/>
        <v>3.7753499999999995</v>
      </c>
      <c r="I787" s="2">
        <f t="array" ref="I787">SUMPRODUCT(B771:B790, (ROW(B771:B790)-ROW(B771)+1)) / (20*21/2)</f>
        <v>2.7011428571428566</v>
      </c>
      <c r="J787" s="2">
        <f t="shared" si="90"/>
        <v>2.6971306981855592</v>
      </c>
      <c r="K787" s="2">
        <f t="shared" si="92"/>
        <v>2.8995991011919107</v>
      </c>
    </row>
    <row r="788" spans="1:11" ht="13.5" x14ac:dyDescent="0.25">
      <c r="A788" s="3">
        <f>TITRES_STAT!B791</f>
        <v>43453</v>
      </c>
      <c r="B788" s="5">
        <f>TITRES_STAT!D791</f>
        <v>2.8</v>
      </c>
      <c r="C788" s="2">
        <f t="shared" si="93"/>
        <v>0</v>
      </c>
      <c r="D788" s="2">
        <f t="shared" si="94"/>
        <v>2.7960000000000003</v>
      </c>
      <c r="E788" s="2">
        <f t="shared" si="96"/>
        <v>2.7239999999999998</v>
      </c>
      <c r="F788" s="2">
        <f t="shared" ref="F788:F851" si="97">AVERAGE(B769:B788)</f>
        <v>2.6474999999999995</v>
      </c>
      <c r="G788" s="2">
        <f t="shared" si="91"/>
        <v>2.7658</v>
      </c>
      <c r="H788" s="2">
        <f t="shared" si="95"/>
        <v>3.7619499999999992</v>
      </c>
      <c r="I788" s="2">
        <f t="array" ref="I788">SUMPRODUCT(B772:B791, (ROW(B772:B791)-ROW(B772)+1)) / (20*21/2)</f>
        <v>2.7052857142857145</v>
      </c>
      <c r="J788" s="2">
        <f t="shared" si="90"/>
        <v>2.7069277745488391</v>
      </c>
      <c r="K788" s="2">
        <f t="shared" si="92"/>
        <v>2.8956932540863458</v>
      </c>
    </row>
    <row r="789" spans="1:11" ht="13.5" x14ac:dyDescent="0.25">
      <c r="A789" s="3">
        <f>TITRES_STAT!B792</f>
        <v>43454</v>
      </c>
      <c r="B789" s="5">
        <f>TITRES_STAT!D792</f>
        <v>2.7</v>
      </c>
      <c r="C789" s="2">
        <f t="shared" si="93"/>
        <v>-9.9999999999999645E-2</v>
      </c>
      <c r="D789" s="2">
        <f t="shared" si="94"/>
        <v>2.7759999999999998</v>
      </c>
      <c r="E789" s="2">
        <f t="shared" si="96"/>
        <v>2.7389999999999999</v>
      </c>
      <c r="F789" s="2">
        <f t="shared" si="97"/>
        <v>2.6520000000000001</v>
      </c>
      <c r="G789" s="2">
        <f t="shared" si="91"/>
        <v>2.7502000000000004</v>
      </c>
      <c r="H789" s="2">
        <f t="shared" si="95"/>
        <v>3.7480499999999988</v>
      </c>
      <c r="I789" s="2">
        <f t="array" ref="I789">SUMPRODUCT(B773:B792, (ROW(B773:B792)-ROW(B773)+1)) / (20*21/2)</f>
        <v>2.7090000000000001</v>
      </c>
      <c r="J789" s="2">
        <f t="shared" ref="J789:J852" si="98">$J$4*B789+J788*(1-$J$4)</f>
        <v>2.7062679864965689</v>
      </c>
      <c r="K789" s="2">
        <f t="shared" si="92"/>
        <v>2.8880190088280577</v>
      </c>
    </row>
    <row r="790" spans="1:11" ht="13.5" x14ac:dyDescent="0.25">
      <c r="A790" s="3">
        <f>TITRES_STAT!B793</f>
        <v>43455</v>
      </c>
      <c r="B790" s="5">
        <f>TITRES_STAT!D793</f>
        <v>2.7</v>
      </c>
      <c r="C790" s="2">
        <f t="shared" si="93"/>
        <v>0</v>
      </c>
      <c r="D790" s="2">
        <f t="shared" si="94"/>
        <v>2.758</v>
      </c>
      <c r="E790" s="2">
        <f t="shared" si="96"/>
        <v>2.7469999999999999</v>
      </c>
      <c r="F790" s="2">
        <f t="shared" si="97"/>
        <v>2.6565000000000003</v>
      </c>
      <c r="G790" s="2">
        <f t="shared" si="91"/>
        <v>2.7363999999999997</v>
      </c>
      <c r="H790" s="2">
        <f t="shared" si="95"/>
        <v>3.7349499999999995</v>
      </c>
      <c r="I790" s="2">
        <f t="array" ref="I790">SUMPRODUCT(B774:B793, (ROW(B774:B793)-ROW(B774)+1)) / (20*21/2)</f>
        <v>2.7122857142857146</v>
      </c>
      <c r="J790" s="2">
        <f t="shared" si="98"/>
        <v>2.7056710354016573</v>
      </c>
      <c r="K790" s="2">
        <f t="shared" si="92"/>
        <v>2.8806457143642126</v>
      </c>
    </row>
    <row r="791" spans="1:11" ht="13.5" x14ac:dyDescent="0.25">
      <c r="A791" s="3">
        <f>TITRES_STAT!B794</f>
        <v>43458</v>
      </c>
      <c r="B791" s="5">
        <f>TITRES_STAT!D794</f>
        <v>2.7</v>
      </c>
      <c r="C791" s="2">
        <f t="shared" si="93"/>
        <v>0</v>
      </c>
      <c r="D791" s="2">
        <f t="shared" si="94"/>
        <v>2.7399999999999998</v>
      </c>
      <c r="E791" s="2">
        <f t="shared" si="96"/>
        <v>2.7549999999999999</v>
      </c>
      <c r="F791" s="2">
        <f t="shared" si="97"/>
        <v>2.6610000000000005</v>
      </c>
      <c r="G791" s="2">
        <f t="shared" si="91"/>
        <v>2.7225999999999995</v>
      </c>
      <c r="H791" s="2">
        <f t="shared" si="95"/>
        <v>3.7218499999999994</v>
      </c>
      <c r="I791" s="2">
        <f t="array" ref="I791">SUMPRODUCT(B775:B794, (ROW(B775:B794)-ROW(B775)+1)) / (20*21/2)</f>
        <v>2.7214761904761904</v>
      </c>
      <c r="J791" s="2">
        <f t="shared" si="98"/>
        <v>2.7051309367919756</v>
      </c>
      <c r="K791" s="2">
        <f t="shared" si="92"/>
        <v>2.873561568702871</v>
      </c>
    </row>
    <row r="792" spans="1:11" ht="13.5" x14ac:dyDescent="0.25">
      <c r="A792" s="3">
        <f>TITRES_STAT!B795</f>
        <v>43459</v>
      </c>
      <c r="B792" s="5">
        <f>TITRES_STAT!D795</f>
        <v>2.7</v>
      </c>
      <c r="C792" s="2">
        <f t="shared" si="93"/>
        <v>0</v>
      </c>
      <c r="D792" s="2">
        <f t="shared" si="94"/>
        <v>2.7199999999999998</v>
      </c>
      <c r="E792" s="2">
        <f t="shared" si="96"/>
        <v>2.7559999999999998</v>
      </c>
      <c r="F792" s="2">
        <f t="shared" si="97"/>
        <v>2.6655000000000006</v>
      </c>
      <c r="G792" s="2">
        <f t="shared" si="91"/>
        <v>2.7087999999999992</v>
      </c>
      <c r="H792" s="2">
        <f t="shared" si="95"/>
        <v>3.7087499999999993</v>
      </c>
      <c r="I792" s="2">
        <f t="array" ref="I792">SUMPRODUCT(B776:B795, (ROW(B776:B795)-ROW(B776)+1)) / (20*21/2)</f>
        <v>2.7371904761904764</v>
      </c>
      <c r="J792" s="2">
        <f t="shared" si="98"/>
        <v>2.7046422761451208</v>
      </c>
      <c r="K792" s="2">
        <f t="shared" si="92"/>
        <v>2.8667552326753074</v>
      </c>
    </row>
    <row r="793" spans="1:11" ht="13.5" x14ac:dyDescent="0.25">
      <c r="A793" s="3">
        <f>TITRES_STAT!B796</f>
        <v>43460</v>
      </c>
      <c r="B793" s="5">
        <f>TITRES_STAT!D796</f>
        <v>2.7</v>
      </c>
      <c r="C793" s="2">
        <f t="shared" si="93"/>
        <v>0</v>
      </c>
      <c r="D793" s="2">
        <f t="shared" si="94"/>
        <v>2.7</v>
      </c>
      <c r="E793" s="2">
        <f t="shared" si="96"/>
        <v>2.7479999999999998</v>
      </c>
      <c r="F793" s="2">
        <f t="shared" si="97"/>
        <v>2.6735000000000007</v>
      </c>
      <c r="G793" s="2">
        <f t="shared" si="91"/>
        <v>2.6949999999999998</v>
      </c>
      <c r="H793" s="2">
        <f t="shared" si="95"/>
        <v>3.6957</v>
      </c>
      <c r="I793" s="2">
        <f t="array" ref="I793">SUMPRODUCT(B777:B796, (ROW(B777:B796)-ROW(B777)+1)) / (20*21/2)</f>
        <v>2.7514285714285713</v>
      </c>
      <c r="J793" s="2">
        <f t="shared" si="98"/>
        <v>2.7042001546074901</v>
      </c>
      <c r="K793" s="2">
        <f t="shared" si="92"/>
        <v>2.8602158117860799</v>
      </c>
    </row>
    <row r="794" spans="1:11" ht="13.5" x14ac:dyDescent="0.25">
      <c r="A794" s="3">
        <f>TITRES_STAT!B797</f>
        <v>43461</v>
      </c>
      <c r="B794" s="5">
        <f>TITRES_STAT!D797</f>
        <v>2.77</v>
      </c>
      <c r="C794" s="2">
        <f t="shared" si="93"/>
        <v>6.999999999999984E-2</v>
      </c>
      <c r="D794" s="2">
        <f t="shared" si="94"/>
        <v>2.714</v>
      </c>
      <c r="E794" s="2">
        <f t="shared" si="96"/>
        <v>2.7449999999999997</v>
      </c>
      <c r="F794" s="2">
        <f t="shared" si="97"/>
        <v>2.6850000000000009</v>
      </c>
      <c r="G794" s="2">
        <f t="shared" si="91"/>
        <v>2.6854</v>
      </c>
      <c r="H794" s="2">
        <f t="shared" si="95"/>
        <v>3.6829999999999994</v>
      </c>
      <c r="I794" s="2">
        <f t="array" ref="I794">SUMPRODUCT(B778:B797, (ROW(B778:B797)-ROW(B778)+1)) / (20*21/2)</f>
        <v>2.7690000000000001</v>
      </c>
      <c r="J794" s="2">
        <f t="shared" si="98"/>
        <v>2.710466806549634</v>
      </c>
      <c r="K794" s="2">
        <f t="shared" si="92"/>
        <v>2.8566779368140764</v>
      </c>
    </row>
    <row r="795" spans="1:11" ht="13.5" x14ac:dyDescent="0.25">
      <c r="A795" s="3">
        <f>TITRES_STAT!B798</f>
        <v>43462</v>
      </c>
      <c r="B795" s="5">
        <f>TITRES_STAT!D798</f>
        <v>2.85</v>
      </c>
      <c r="C795" s="2">
        <f t="shared" si="93"/>
        <v>8.0000000000000071E-2</v>
      </c>
      <c r="D795" s="2">
        <f t="shared" si="94"/>
        <v>2.7440000000000002</v>
      </c>
      <c r="E795" s="2">
        <f t="shared" si="96"/>
        <v>2.7509999999999999</v>
      </c>
      <c r="F795" s="2">
        <f t="shared" si="97"/>
        <v>2.7005000000000008</v>
      </c>
      <c r="G795" s="2">
        <f t="shared" si="91"/>
        <v>2.6790000000000003</v>
      </c>
      <c r="H795" s="2">
        <f t="shared" si="95"/>
        <v>3.6707000000000001</v>
      </c>
      <c r="I795" s="2">
        <f t="array" ref="I795">SUMPRODUCT(B779:B798, (ROW(B779:B798)-ROW(B779)+1)) / (20*21/2)</f>
        <v>2.7896666666666667</v>
      </c>
      <c r="J795" s="2">
        <f t="shared" si="98"/>
        <v>2.7237556821163356</v>
      </c>
      <c r="K795" s="2">
        <f t="shared" si="92"/>
        <v>2.8564160569390147</v>
      </c>
    </row>
    <row r="796" spans="1:11" ht="13.5" x14ac:dyDescent="0.25">
      <c r="A796" s="3">
        <f>TITRES_STAT!B799</f>
        <v>43465</v>
      </c>
      <c r="B796" s="5">
        <f>TITRES_STAT!D799</f>
        <v>2.85</v>
      </c>
      <c r="C796" s="2">
        <f t="shared" si="93"/>
        <v>0</v>
      </c>
      <c r="D796" s="2">
        <f t="shared" si="94"/>
        <v>2.774</v>
      </c>
      <c r="E796" s="2">
        <f t="shared" si="96"/>
        <v>2.7570000000000001</v>
      </c>
      <c r="F796" s="2">
        <f t="shared" si="97"/>
        <v>2.7155000000000009</v>
      </c>
      <c r="G796" s="2">
        <f t="shared" si="91"/>
        <v>2.6744000000000003</v>
      </c>
      <c r="H796" s="2">
        <f t="shared" si="95"/>
        <v>3.6584000000000003</v>
      </c>
      <c r="I796" s="2">
        <f t="array" ref="I796">SUMPRODUCT(B780:B799, (ROW(B780:B799)-ROW(B780)+1)) / (20*21/2)</f>
        <v>2.8169999999999997</v>
      </c>
      <c r="J796" s="2">
        <f t="shared" si="98"/>
        <v>2.7357789504862082</v>
      </c>
      <c r="K796" s="2">
        <f t="shared" si="92"/>
        <v>2.8561644468629752</v>
      </c>
    </row>
    <row r="797" spans="1:11" ht="13.5" x14ac:dyDescent="0.25">
      <c r="A797" s="3">
        <f>TITRES_STAT!B800</f>
        <v>43467</v>
      </c>
      <c r="B797" s="5">
        <f>TITRES_STAT!D800</f>
        <v>2.9</v>
      </c>
      <c r="C797" s="2">
        <f t="shared" si="93"/>
        <v>4.9999999999999822E-2</v>
      </c>
      <c r="D797" s="2">
        <f t="shared" si="94"/>
        <v>2.8140000000000001</v>
      </c>
      <c r="E797" s="2">
        <f t="shared" si="96"/>
        <v>2.7669999999999999</v>
      </c>
      <c r="F797" s="2">
        <f t="shared" si="97"/>
        <v>2.733000000000001</v>
      </c>
      <c r="G797" s="2">
        <f t="shared" si="91"/>
        <v>2.6742000000000008</v>
      </c>
      <c r="H797" s="2">
        <f t="shared" si="95"/>
        <v>3.6463500000000004</v>
      </c>
      <c r="I797" s="2">
        <f t="array" ref="I797">SUMPRODUCT(B781:B800, (ROW(B781:B800)-ROW(B781)+1)) / (20*21/2)</f>
        <v>2.8429523809523816</v>
      </c>
      <c r="J797" s="2">
        <f t="shared" si="98"/>
        <v>2.7514190504399028</v>
      </c>
      <c r="K797" s="2">
        <f t="shared" si="92"/>
        <v>2.8578834881624666</v>
      </c>
    </row>
    <row r="798" spans="1:11" ht="13.5" x14ac:dyDescent="0.25">
      <c r="A798" s="3">
        <f>TITRES_STAT!B801</f>
        <v>43468</v>
      </c>
      <c r="B798" s="5">
        <f>TITRES_STAT!D801</f>
        <v>2.95</v>
      </c>
      <c r="C798" s="2">
        <f t="shared" si="93"/>
        <v>5.0000000000000266E-2</v>
      </c>
      <c r="D798" s="2">
        <f t="shared" si="94"/>
        <v>2.8639999999999999</v>
      </c>
      <c r="E798" s="2">
        <f t="shared" si="96"/>
        <v>2.782</v>
      </c>
      <c r="F798" s="2">
        <f t="shared" si="97"/>
        <v>2.753000000000001</v>
      </c>
      <c r="G798" s="2">
        <f t="shared" si="91"/>
        <v>2.6778000000000004</v>
      </c>
      <c r="H798" s="2">
        <f t="shared" si="95"/>
        <v>3.6345500000000004</v>
      </c>
      <c r="I798" s="2">
        <f t="array" ref="I798">SUMPRODUCT(B782:B801, (ROW(B782:B801)-ROW(B782)+1)) / (20*21/2)</f>
        <v>2.8668571428571434</v>
      </c>
      <c r="J798" s="2">
        <f t="shared" si="98"/>
        <v>2.7703315218265785</v>
      </c>
      <c r="K798" s="2">
        <f t="shared" si="92"/>
        <v>2.8614959003913896</v>
      </c>
    </row>
    <row r="799" spans="1:11" ht="13.5" x14ac:dyDescent="0.25">
      <c r="A799" s="3">
        <f>TITRES_STAT!B802</f>
        <v>43469</v>
      </c>
      <c r="B799" s="5">
        <f>TITRES_STAT!D802</f>
        <v>3.04</v>
      </c>
      <c r="C799" s="2">
        <f t="shared" si="93"/>
        <v>8.9999999999999858E-2</v>
      </c>
      <c r="D799" s="2">
        <f t="shared" si="94"/>
        <v>2.9180000000000001</v>
      </c>
      <c r="E799" s="2">
        <f t="shared" si="96"/>
        <v>2.8159999999999998</v>
      </c>
      <c r="F799" s="2">
        <f t="shared" si="97"/>
        <v>2.7775000000000007</v>
      </c>
      <c r="G799" s="2">
        <f t="shared" si="91"/>
        <v>2.6831999999999998</v>
      </c>
      <c r="H799" s="2">
        <f t="shared" si="95"/>
        <v>3.6232000000000006</v>
      </c>
      <c r="I799" s="2">
        <f t="array" ref="I799">SUMPRODUCT(B783:B802, (ROW(B783:B802)-ROW(B783)+1)) / (20*21/2)</f>
        <v>2.8934761904761905</v>
      </c>
      <c r="J799" s="2">
        <f t="shared" si="98"/>
        <v>2.7960142340335707</v>
      </c>
      <c r="K799" s="2">
        <f t="shared" si="92"/>
        <v>2.8684960611603545</v>
      </c>
    </row>
    <row r="800" spans="1:11" ht="13.5" x14ac:dyDescent="0.25">
      <c r="A800" s="3">
        <f>TITRES_STAT!B803</f>
        <v>43472</v>
      </c>
      <c r="B800" s="5">
        <f>TITRES_STAT!D803</f>
        <v>3.05</v>
      </c>
      <c r="C800" s="2">
        <f t="shared" si="93"/>
        <v>9.9999999999997868E-3</v>
      </c>
      <c r="D800" s="2">
        <f t="shared" si="94"/>
        <v>2.9579999999999997</v>
      </c>
      <c r="E800" s="2">
        <f t="shared" si="96"/>
        <v>2.851</v>
      </c>
      <c r="F800" s="2">
        <f t="shared" si="97"/>
        <v>2.7990000000000004</v>
      </c>
      <c r="G800" s="2">
        <f t="shared" si="91"/>
        <v>2.6904000000000003</v>
      </c>
      <c r="H800" s="2">
        <f t="shared" si="95"/>
        <v>3.6118999999999999</v>
      </c>
      <c r="I800" s="2">
        <f t="array" ref="I800">SUMPRODUCT(B784:B803, (ROW(B784:B803)-ROW(B784)+1)) / (20*21/2)</f>
        <v>2.9181428571428567</v>
      </c>
      <c r="J800" s="2">
        <f t="shared" si="98"/>
        <v>2.8202033546018019</v>
      </c>
      <c r="K800" s="2">
        <f t="shared" si="92"/>
        <v>2.875613862683478</v>
      </c>
    </row>
    <row r="801" spans="1:11" ht="13.5" x14ac:dyDescent="0.25">
      <c r="A801" s="3">
        <f>TITRES_STAT!B804</f>
        <v>43473</v>
      </c>
      <c r="B801" s="5">
        <f>TITRES_STAT!D804</f>
        <v>3.05</v>
      </c>
      <c r="C801" s="2">
        <f t="shared" si="93"/>
        <v>0</v>
      </c>
      <c r="D801" s="2">
        <f t="shared" si="94"/>
        <v>2.9980000000000002</v>
      </c>
      <c r="E801" s="2">
        <f t="shared" si="96"/>
        <v>2.8860000000000001</v>
      </c>
      <c r="F801" s="2">
        <f t="shared" si="97"/>
        <v>2.8205</v>
      </c>
      <c r="G801" s="2">
        <f t="shared" si="91"/>
        <v>2.6988000000000003</v>
      </c>
      <c r="H801" s="2">
        <f t="shared" si="95"/>
        <v>3.6006</v>
      </c>
      <c r="I801" s="2">
        <f t="array" ref="I801">SUMPRODUCT(B785:B804, (ROW(B785:B804)-ROW(B785)+1)) / (20*21/2)</f>
        <v>2.9412857142857147</v>
      </c>
      <c r="J801" s="2">
        <f t="shared" si="98"/>
        <v>2.84208874940163</v>
      </c>
      <c r="K801" s="2">
        <f t="shared" si="92"/>
        <v>2.8824525347351062</v>
      </c>
    </row>
    <row r="802" spans="1:11" ht="13.5" x14ac:dyDescent="0.25">
      <c r="A802" s="3">
        <f>TITRES_STAT!B805</f>
        <v>43474</v>
      </c>
      <c r="B802" s="5">
        <f>TITRES_STAT!D805</f>
        <v>3.1</v>
      </c>
      <c r="C802" s="2">
        <f t="shared" si="93"/>
        <v>5.0000000000000266E-2</v>
      </c>
      <c r="D802" s="2">
        <f t="shared" si="94"/>
        <v>3.0379999999999998</v>
      </c>
      <c r="E802" s="2">
        <f t="shared" si="96"/>
        <v>2.9260000000000002</v>
      </c>
      <c r="F802" s="2">
        <f t="shared" si="97"/>
        <v>2.8410000000000002</v>
      </c>
      <c r="G802" s="2">
        <f t="shared" si="91"/>
        <v>2.7070000000000003</v>
      </c>
      <c r="H802" s="2">
        <f t="shared" si="95"/>
        <v>3.58955</v>
      </c>
      <c r="I802" s="2">
        <f t="array" ref="I802">SUMPRODUCT(B786:B805, (ROW(B786:B805)-ROW(B786)+1)) / (20*21/2)</f>
        <v>2.9630000000000001</v>
      </c>
      <c r="J802" s="2">
        <f t="shared" si="98"/>
        <v>2.8666517256490938</v>
      </c>
      <c r="K802" s="2">
        <f t="shared" si="92"/>
        <v>2.890983807882749</v>
      </c>
    </row>
    <row r="803" spans="1:11" ht="13.5" x14ac:dyDescent="0.25">
      <c r="A803" s="3">
        <f>TITRES_STAT!B806</f>
        <v>43475</v>
      </c>
      <c r="B803" s="5">
        <f>TITRES_STAT!D806</f>
        <v>3.1</v>
      </c>
      <c r="C803" s="2">
        <f t="shared" si="93"/>
        <v>0</v>
      </c>
      <c r="D803" s="2">
        <f t="shared" si="94"/>
        <v>3.0680000000000001</v>
      </c>
      <c r="E803" s="2">
        <f t="shared" si="96"/>
        <v>2.9660000000000002</v>
      </c>
      <c r="F803" s="2">
        <f t="shared" si="97"/>
        <v>2.8569999999999998</v>
      </c>
      <c r="G803" s="2">
        <f t="shared" si="91"/>
        <v>2.7152000000000003</v>
      </c>
      <c r="H803" s="2">
        <f t="shared" si="95"/>
        <v>3.5792500000000005</v>
      </c>
      <c r="I803" s="2">
        <f t="array" ref="I803">SUMPRODUCT(B787:B806, (ROW(B787:B806)-ROW(B787)+1)) / (20*21/2)</f>
        <v>2.9832380952380952</v>
      </c>
      <c r="J803" s="2">
        <f t="shared" si="98"/>
        <v>2.8888753708253705</v>
      </c>
      <c r="K803" s="2">
        <f t="shared" si="92"/>
        <v>2.8991805212991117</v>
      </c>
    </row>
    <row r="804" spans="1:11" ht="13.5" x14ac:dyDescent="0.25">
      <c r="A804" s="3">
        <f>TITRES_STAT!B807</f>
        <v>43476</v>
      </c>
      <c r="B804" s="5">
        <f>TITRES_STAT!D807</f>
        <v>3.1</v>
      </c>
      <c r="C804" s="2">
        <f t="shared" si="93"/>
        <v>0</v>
      </c>
      <c r="D804" s="2">
        <f t="shared" si="94"/>
        <v>3.0799999999999996</v>
      </c>
      <c r="E804" s="2">
        <f t="shared" si="96"/>
        <v>2.9990000000000006</v>
      </c>
      <c r="F804" s="2">
        <f t="shared" si="97"/>
        <v>2.8719999999999999</v>
      </c>
      <c r="G804" s="2">
        <f t="shared" si="91"/>
        <v>2.7234000000000003</v>
      </c>
      <c r="H804" s="2">
        <f t="shared" si="95"/>
        <v>3.568950000000001</v>
      </c>
      <c r="I804" s="2">
        <f t="array" ref="I804">SUMPRODUCT(B788:B807, (ROW(B788:B807)-ROW(B788)+1)) / (20*21/2)</f>
        <v>2.9934285714285713</v>
      </c>
      <c r="J804" s="2">
        <f t="shared" si="98"/>
        <v>2.9089824783658114</v>
      </c>
      <c r="K804" s="2">
        <f t="shared" si="92"/>
        <v>2.9070557949736564</v>
      </c>
    </row>
    <row r="805" spans="1:11" ht="13.5" x14ac:dyDescent="0.25">
      <c r="A805" s="3">
        <f>TITRES_STAT!B808</f>
        <v>43480</v>
      </c>
      <c r="B805" s="5">
        <f>TITRES_STAT!D808</f>
        <v>3.1</v>
      </c>
      <c r="C805" s="2">
        <f t="shared" si="93"/>
        <v>0</v>
      </c>
      <c r="D805" s="2">
        <f t="shared" si="94"/>
        <v>3.09</v>
      </c>
      <c r="E805" s="2">
        <f t="shared" si="96"/>
        <v>3.0240000000000005</v>
      </c>
      <c r="F805" s="2">
        <f t="shared" si="97"/>
        <v>2.8875000000000002</v>
      </c>
      <c r="G805" s="2">
        <f t="shared" si="91"/>
        <v>2.7315999999999998</v>
      </c>
      <c r="H805" s="2">
        <f t="shared" si="95"/>
        <v>3.5594000000000006</v>
      </c>
      <c r="I805" s="2">
        <f t="array" ref="I805">SUMPRODUCT(B789:B808, (ROW(B789:B808)-ROW(B789)+1)) / (20*21/2)</f>
        <v>3.0026190476190475</v>
      </c>
      <c r="J805" s="2">
        <f t="shared" si="98"/>
        <v>2.9271746232833529</v>
      </c>
      <c r="K805" s="2">
        <f t="shared" si="92"/>
        <v>2.9146222343864543</v>
      </c>
    </row>
    <row r="806" spans="1:11" ht="13.5" x14ac:dyDescent="0.25">
      <c r="A806" s="3">
        <f>TITRES_STAT!B809</f>
        <v>43481</v>
      </c>
      <c r="B806" s="5">
        <f>TITRES_STAT!D809</f>
        <v>3.1</v>
      </c>
      <c r="C806" s="2">
        <f t="shared" si="93"/>
        <v>0</v>
      </c>
      <c r="D806" s="2">
        <f t="shared" si="94"/>
        <v>3.1</v>
      </c>
      <c r="E806" s="2">
        <f t="shared" si="96"/>
        <v>3.0490000000000008</v>
      </c>
      <c r="F806" s="2">
        <f t="shared" si="97"/>
        <v>2.903</v>
      </c>
      <c r="G806" s="2">
        <f t="shared" si="91"/>
        <v>2.7413999999999992</v>
      </c>
      <c r="H806" s="2">
        <f t="shared" si="95"/>
        <v>3.5498500000000011</v>
      </c>
      <c r="I806" s="2">
        <f t="array" ref="I806">SUMPRODUCT(B790:B809, (ROW(B790:B809)-ROW(B790)+1)) / (20*21/2)</f>
        <v>3.0108095238095238</v>
      </c>
      <c r="J806" s="2">
        <f t="shared" si="98"/>
        <v>2.9436341829706523</v>
      </c>
      <c r="K806" s="2">
        <f t="shared" si="92"/>
        <v>2.9218919506850249</v>
      </c>
    </row>
    <row r="807" spans="1:11" ht="13.5" x14ac:dyDescent="0.25">
      <c r="A807" s="3">
        <f>TITRES_STAT!B810</f>
        <v>43482</v>
      </c>
      <c r="B807" s="5">
        <f>TITRES_STAT!D810</f>
        <v>3.01</v>
      </c>
      <c r="C807" s="2">
        <f t="shared" si="93"/>
        <v>-9.0000000000000302E-2</v>
      </c>
      <c r="D807" s="2">
        <f t="shared" si="94"/>
        <v>3.0819999999999999</v>
      </c>
      <c r="E807" s="2">
        <f t="shared" si="96"/>
        <v>3.06</v>
      </c>
      <c r="F807" s="2">
        <f t="shared" si="97"/>
        <v>2.9135</v>
      </c>
      <c r="G807" s="2">
        <f t="shared" si="91"/>
        <v>2.7493999999999996</v>
      </c>
      <c r="H807" s="2">
        <f t="shared" si="95"/>
        <v>3.5399000000000012</v>
      </c>
      <c r="I807" s="2">
        <f t="array" ref="I807">SUMPRODUCT(B791:B810, (ROW(B791:B810)-ROW(B791)+1)) / (20*21/2)</f>
        <v>3.0175238095238099</v>
      </c>
      <c r="J807" s="2">
        <f t="shared" si="98"/>
        <v>2.9499547369734471</v>
      </c>
      <c r="K807" s="2">
        <f t="shared" si="92"/>
        <v>2.9253471683052203</v>
      </c>
    </row>
    <row r="808" spans="1:11" ht="13.5" x14ac:dyDescent="0.25">
      <c r="A808" s="3">
        <f>TITRES_STAT!B811</f>
        <v>43483</v>
      </c>
      <c r="B808" s="5">
        <f>TITRES_STAT!D811</f>
        <v>3.01</v>
      </c>
      <c r="C808" s="2">
        <f t="shared" si="93"/>
        <v>0</v>
      </c>
      <c r="D808" s="2">
        <f t="shared" si="94"/>
        <v>3.0640000000000001</v>
      </c>
      <c r="E808" s="2">
        <f t="shared" si="96"/>
        <v>3.0660000000000003</v>
      </c>
      <c r="F808" s="2">
        <f t="shared" si="97"/>
        <v>2.9239999999999999</v>
      </c>
      <c r="G808" s="2">
        <f t="shared" si="91"/>
        <v>2.7573999999999987</v>
      </c>
      <c r="H808" s="2">
        <f t="shared" si="95"/>
        <v>3.5299500000000013</v>
      </c>
      <c r="I808" s="2">
        <f t="array" ref="I808">SUMPRODUCT(B792:B811, (ROW(B792:B811)-ROW(B792)+1)) / (20*21/2)</f>
        <v>3.0227619047619045</v>
      </c>
      <c r="J808" s="2">
        <f t="shared" si="98"/>
        <v>2.9556733334521663</v>
      </c>
      <c r="K808" s="2">
        <f t="shared" si="92"/>
        <v>2.9286668871952117</v>
      </c>
    </row>
    <row r="809" spans="1:11" ht="13.5" x14ac:dyDescent="0.25">
      <c r="A809" s="3">
        <f>TITRES_STAT!B812</f>
        <v>43486</v>
      </c>
      <c r="B809" s="5">
        <f>TITRES_STAT!D812</f>
        <v>3.01</v>
      </c>
      <c r="C809" s="2">
        <f t="shared" si="93"/>
        <v>0</v>
      </c>
      <c r="D809" s="2">
        <f t="shared" si="94"/>
        <v>3.0460000000000003</v>
      </c>
      <c r="E809" s="2">
        <f t="shared" si="96"/>
        <v>3.0629999999999997</v>
      </c>
      <c r="F809" s="2">
        <f t="shared" si="97"/>
        <v>2.9394999999999998</v>
      </c>
      <c r="G809" s="2">
        <f t="shared" si="91"/>
        <v>2.7651999999999988</v>
      </c>
      <c r="H809" s="2">
        <f t="shared" si="95"/>
        <v>3.5200000000000018</v>
      </c>
      <c r="I809" s="2">
        <f t="array" ref="I809">SUMPRODUCT(B793:B812, (ROW(B793:B812)-ROW(B793)+1)) / (20*21/2)</f>
        <v>3.0265238095238094</v>
      </c>
      <c r="J809" s="2">
        <f t="shared" si="98"/>
        <v>2.9608473016948169</v>
      </c>
      <c r="K809" s="2">
        <f t="shared" si="92"/>
        <v>2.9318564210306937</v>
      </c>
    </row>
    <row r="810" spans="1:11" ht="13.5" x14ac:dyDescent="0.25">
      <c r="A810" s="3">
        <f>TITRES_STAT!B813</f>
        <v>43487</v>
      </c>
      <c r="B810" s="5">
        <f>TITRES_STAT!D813</f>
        <v>3.01</v>
      </c>
      <c r="C810" s="2">
        <f t="shared" si="93"/>
        <v>0</v>
      </c>
      <c r="D810" s="2">
        <f t="shared" si="94"/>
        <v>3.0279999999999996</v>
      </c>
      <c r="E810" s="2">
        <f t="shared" si="96"/>
        <v>3.0589999999999997</v>
      </c>
      <c r="F810" s="2">
        <f t="shared" si="97"/>
        <v>2.9549999999999996</v>
      </c>
      <c r="G810" s="2">
        <f t="shared" si="91"/>
        <v>2.7729999999999984</v>
      </c>
      <c r="H810" s="2">
        <f t="shared" si="95"/>
        <v>3.5100500000000014</v>
      </c>
      <c r="I810" s="2">
        <f t="array" ref="I810">SUMPRODUCT(B794:B813, (ROW(B794:B813)-ROW(B794)+1)) / (20*21/2)</f>
        <v>3.0288095238095236</v>
      </c>
      <c r="J810" s="2">
        <f t="shared" si="98"/>
        <v>2.9655285110572152</v>
      </c>
      <c r="K810" s="2">
        <f t="shared" si="92"/>
        <v>2.9349208751079217</v>
      </c>
    </row>
    <row r="811" spans="1:11" ht="13.5" x14ac:dyDescent="0.25">
      <c r="A811" s="3">
        <f>TITRES_STAT!B814</f>
        <v>43488</v>
      </c>
      <c r="B811" s="5">
        <f>TITRES_STAT!D814</f>
        <v>3.01</v>
      </c>
      <c r="C811" s="2">
        <f t="shared" si="93"/>
        <v>0</v>
      </c>
      <c r="D811" s="2">
        <f t="shared" si="94"/>
        <v>3.01</v>
      </c>
      <c r="E811" s="2">
        <f t="shared" si="96"/>
        <v>3.0549999999999988</v>
      </c>
      <c r="F811" s="2">
        <f t="shared" si="97"/>
        <v>2.9704999999999999</v>
      </c>
      <c r="G811" s="2">
        <f t="shared" si="91"/>
        <v>2.7793999999999981</v>
      </c>
      <c r="H811" s="2">
        <f t="shared" si="95"/>
        <v>3.500100000000002</v>
      </c>
      <c r="I811" s="2">
        <f t="array" ref="I811">SUMPRODUCT(B795:B814, (ROW(B795:B814)-ROW(B795)+1)) / (20*21/2)</f>
        <v>3.0296190476190477</v>
      </c>
      <c r="J811" s="2">
        <f t="shared" si="98"/>
        <v>2.969763890956528</v>
      </c>
      <c r="K811" s="2">
        <f t="shared" si="92"/>
        <v>2.9378651545154542</v>
      </c>
    </row>
    <row r="812" spans="1:11" ht="13.5" x14ac:dyDescent="0.25">
      <c r="A812" s="3">
        <f>TITRES_STAT!B815</f>
        <v>43489</v>
      </c>
      <c r="B812" s="5">
        <f>TITRES_STAT!D815</f>
        <v>3.01</v>
      </c>
      <c r="C812" s="2">
        <f t="shared" si="93"/>
        <v>0</v>
      </c>
      <c r="D812" s="2">
        <f t="shared" si="94"/>
        <v>3.01</v>
      </c>
      <c r="E812" s="2">
        <f t="shared" si="96"/>
        <v>3.0459999999999994</v>
      </c>
      <c r="F812" s="2">
        <f t="shared" si="97"/>
        <v>2.9859999999999998</v>
      </c>
      <c r="G812" s="2">
        <f t="shared" si="91"/>
        <v>2.7857999999999987</v>
      </c>
      <c r="H812" s="2">
        <f t="shared" si="95"/>
        <v>3.4901500000000021</v>
      </c>
      <c r="I812" s="2">
        <f t="array" ref="I812">SUMPRODUCT(B796:B815, (ROW(B796:B815)-ROW(B796)+1)) / (20*21/2)</f>
        <v>3.0292857142857148</v>
      </c>
      <c r="J812" s="2">
        <f t="shared" si="98"/>
        <v>2.9735959013416204</v>
      </c>
      <c r="K812" s="2">
        <f t="shared" si="92"/>
        <v>2.9406939719854366</v>
      </c>
    </row>
    <row r="813" spans="1:11" ht="13.5" x14ac:dyDescent="0.25">
      <c r="A813" s="3">
        <f>TITRES_STAT!B816</f>
        <v>43490</v>
      </c>
      <c r="B813" s="5">
        <f>TITRES_STAT!D816</f>
        <v>3.01</v>
      </c>
      <c r="C813" s="2">
        <f t="shared" si="93"/>
        <v>0</v>
      </c>
      <c r="D813" s="2">
        <f t="shared" si="94"/>
        <v>3.01</v>
      </c>
      <c r="E813" s="2">
        <f t="shared" si="96"/>
        <v>3.036999999999999</v>
      </c>
      <c r="F813" s="2">
        <f t="shared" si="97"/>
        <v>3.0014999999999996</v>
      </c>
      <c r="G813" s="2">
        <f t="shared" si="91"/>
        <v>2.7921999999999985</v>
      </c>
      <c r="H813" s="2">
        <f t="shared" si="95"/>
        <v>3.4813000000000023</v>
      </c>
      <c r="I813" s="2">
        <f t="array" ref="I813">SUMPRODUCT(B797:B816, (ROW(B797:B816)-ROW(B797)+1)) / (20*21/2)</f>
        <v>3.0281904761904763</v>
      </c>
      <c r="J813" s="2">
        <f t="shared" si="98"/>
        <v>2.9770629583567043</v>
      </c>
      <c r="K813" s="2">
        <f t="shared" si="92"/>
        <v>2.9434118554369881</v>
      </c>
    </row>
    <row r="814" spans="1:11" ht="13.5" x14ac:dyDescent="0.25">
      <c r="A814" s="3">
        <f>TITRES_STAT!B817</f>
        <v>43493</v>
      </c>
      <c r="B814" s="5">
        <f>TITRES_STAT!D817</f>
        <v>3.01</v>
      </c>
      <c r="C814" s="2">
        <f t="shared" si="93"/>
        <v>0</v>
      </c>
      <c r="D814" s="2">
        <f t="shared" si="94"/>
        <v>3.01</v>
      </c>
      <c r="E814" s="2">
        <f t="shared" si="96"/>
        <v>3.0279999999999996</v>
      </c>
      <c r="F814" s="2">
        <f t="shared" si="97"/>
        <v>3.0134999999999996</v>
      </c>
      <c r="G814" s="2">
        <f t="shared" si="91"/>
        <v>2.7995999999999985</v>
      </c>
      <c r="H814" s="2">
        <f t="shared" si="95"/>
        <v>3.4731500000000022</v>
      </c>
      <c r="I814" s="2">
        <f t="array" ref="I814">SUMPRODUCT(B798:B817, (ROW(B798:B817)-ROW(B798)+1)) / (20*21/2)</f>
        <v>3.0263333333333331</v>
      </c>
      <c r="J814" s="2">
        <f t="shared" si="98"/>
        <v>2.9801998194655894</v>
      </c>
      <c r="K814" s="2">
        <f t="shared" si="92"/>
        <v>2.9460231552237732</v>
      </c>
    </row>
    <row r="815" spans="1:11" ht="13.5" x14ac:dyDescent="0.25">
      <c r="A815" s="3">
        <f>TITRES_STAT!B818</f>
        <v>43494</v>
      </c>
      <c r="B815" s="5">
        <f>TITRES_STAT!D818</f>
        <v>3.01</v>
      </c>
      <c r="C815" s="2">
        <f t="shared" si="93"/>
        <v>0</v>
      </c>
      <c r="D815" s="2">
        <f t="shared" si="94"/>
        <v>3.01</v>
      </c>
      <c r="E815" s="2">
        <f t="shared" si="96"/>
        <v>3.0189999999999992</v>
      </c>
      <c r="F815" s="2">
        <f t="shared" si="97"/>
        <v>3.0214999999999992</v>
      </c>
      <c r="G815" s="2">
        <f t="shared" si="91"/>
        <v>2.8069999999999986</v>
      </c>
      <c r="H815" s="2">
        <f t="shared" si="95"/>
        <v>3.4650000000000021</v>
      </c>
      <c r="I815" s="2">
        <f t="array" ref="I815">SUMPRODUCT(B799:B818, (ROW(B799:B818)-ROW(B799)+1)) / (20*21/2)</f>
        <v>3.0239523809523807</v>
      </c>
      <c r="J815" s="2">
        <f t="shared" si="98"/>
        <v>2.9830379318974378</v>
      </c>
      <c r="K815" s="2">
        <f t="shared" si="92"/>
        <v>2.9485320510973509</v>
      </c>
    </row>
    <row r="816" spans="1:11" ht="13.5" x14ac:dyDescent="0.25">
      <c r="A816" s="3">
        <f>TITRES_STAT!B819</f>
        <v>43495</v>
      </c>
      <c r="B816" s="5">
        <f>TITRES_STAT!D819</f>
        <v>3.01</v>
      </c>
      <c r="C816" s="2">
        <f t="shared" si="93"/>
        <v>0</v>
      </c>
      <c r="D816" s="2">
        <f t="shared" si="94"/>
        <v>3.01</v>
      </c>
      <c r="E816" s="2">
        <f t="shared" si="96"/>
        <v>3.0099999999999993</v>
      </c>
      <c r="F816" s="2">
        <f t="shared" si="97"/>
        <v>3.0294999999999996</v>
      </c>
      <c r="G816" s="2">
        <f t="shared" si="91"/>
        <v>2.8145999999999987</v>
      </c>
      <c r="H816" s="2">
        <f t="shared" si="95"/>
        <v>3.4568500000000024</v>
      </c>
      <c r="I816" s="2">
        <f t="array" ref="I816">SUMPRODUCT(B800:B819, (ROW(B800:B819)-ROW(B800)+1)) / (20*21/2)</f>
        <v>3.0089047619047617</v>
      </c>
      <c r="J816" s="2">
        <f t="shared" si="98"/>
        <v>2.9856057479072056</v>
      </c>
      <c r="K816" s="2">
        <f t="shared" si="92"/>
        <v>2.9509425588974549</v>
      </c>
    </row>
    <row r="817" spans="1:11" ht="13.5" x14ac:dyDescent="0.25">
      <c r="A817" s="3">
        <f>TITRES_STAT!B820</f>
        <v>43496</v>
      </c>
      <c r="B817" s="5">
        <f>TITRES_STAT!D820</f>
        <v>3.01</v>
      </c>
      <c r="C817" s="2">
        <f t="shared" si="93"/>
        <v>0</v>
      </c>
      <c r="D817" s="2">
        <f t="shared" si="94"/>
        <v>3.01</v>
      </c>
      <c r="E817" s="2">
        <f t="shared" si="96"/>
        <v>3.0099999999999993</v>
      </c>
      <c r="F817" s="2">
        <f t="shared" si="97"/>
        <v>3.0349999999999993</v>
      </c>
      <c r="G817" s="2">
        <f t="shared" si="91"/>
        <v>2.8225999999999996</v>
      </c>
      <c r="H817" s="2">
        <f t="shared" si="95"/>
        <v>3.4487000000000019</v>
      </c>
      <c r="I817" s="2">
        <f t="array" ref="I817">SUMPRODUCT(B801:B820, (ROW(B801:B820)-ROW(B801)+1)) / (20*21/2)</f>
        <v>2.9831904761904764</v>
      </c>
      <c r="J817" s="2">
        <f t="shared" si="98"/>
        <v>2.9879290100112814</v>
      </c>
      <c r="K817" s="2">
        <f t="shared" si="92"/>
        <v>2.953258536979908</v>
      </c>
    </row>
    <row r="818" spans="1:11" ht="13.5" x14ac:dyDescent="0.25">
      <c r="A818" s="3">
        <f>TITRES_STAT!B821</f>
        <v>43497</v>
      </c>
      <c r="B818" s="5">
        <f>TITRES_STAT!D821</f>
        <v>3.01</v>
      </c>
      <c r="C818" s="2">
        <f t="shared" si="93"/>
        <v>0</v>
      </c>
      <c r="D818" s="2">
        <f t="shared" si="94"/>
        <v>3.01</v>
      </c>
      <c r="E818" s="2">
        <f t="shared" si="96"/>
        <v>3.0099999999999993</v>
      </c>
      <c r="F818" s="2">
        <f t="shared" si="97"/>
        <v>3.0379999999999994</v>
      </c>
      <c r="G818" s="2">
        <f t="shared" ref="G818:G881" si="99">AVERAGE(B769:B818)</f>
        <v>2.8305999999999996</v>
      </c>
      <c r="H818" s="2">
        <f t="shared" si="95"/>
        <v>3.4405500000000013</v>
      </c>
      <c r="I818" s="2">
        <f t="array" ref="I818">SUMPRODUCT(B802:B821, (ROW(B802:B821)-ROW(B802)+1)) / (20*21/2)</f>
        <v>2.9588571428571422</v>
      </c>
      <c r="J818" s="2">
        <f t="shared" si="98"/>
        <v>2.9900310090578262</v>
      </c>
      <c r="K818" s="2">
        <f t="shared" si="92"/>
        <v>2.9554836923924608</v>
      </c>
    </row>
    <row r="819" spans="1:11" ht="13.5" x14ac:dyDescent="0.25">
      <c r="A819" s="3">
        <f>TITRES_STAT!B822</f>
        <v>43500</v>
      </c>
      <c r="B819" s="5">
        <f>TITRES_STAT!D822</f>
        <v>2.88</v>
      </c>
      <c r="C819" s="2">
        <f t="shared" si="93"/>
        <v>-0.12999999999999989</v>
      </c>
      <c r="D819" s="2">
        <f t="shared" si="94"/>
        <v>2.9839999999999995</v>
      </c>
      <c r="E819" s="2">
        <f t="shared" si="96"/>
        <v>2.9969999999999994</v>
      </c>
      <c r="F819" s="2">
        <f t="shared" si="97"/>
        <v>3.0299999999999989</v>
      </c>
      <c r="G819" s="2">
        <f t="shared" si="99"/>
        <v>2.8359999999999999</v>
      </c>
      <c r="H819" s="2">
        <f t="shared" si="95"/>
        <v>3.4317500000000014</v>
      </c>
      <c r="I819" s="2">
        <f t="array" ref="I819">SUMPRODUCT(B803:B822, (ROW(B803:B822)-ROW(B803)+1)) / (20*21/2)</f>
        <v>2.9359047619047618</v>
      </c>
      <c r="J819" s="2">
        <f t="shared" si="98"/>
        <v>2.9795518653380331</v>
      </c>
      <c r="K819" s="2">
        <f t="shared" ref="K819:K882" si="100">$K$4*B819+(1-$K$4)*K818</f>
        <v>2.9525235475927563</v>
      </c>
    </row>
    <row r="820" spans="1:11" ht="13.5" x14ac:dyDescent="0.25">
      <c r="A820" s="3">
        <f>TITRES_STAT!B823</f>
        <v>43501</v>
      </c>
      <c r="B820" s="5">
        <f>TITRES_STAT!D823</f>
        <v>2.76</v>
      </c>
      <c r="C820" s="2">
        <f t="shared" si="93"/>
        <v>-0.12000000000000011</v>
      </c>
      <c r="D820" s="2">
        <f t="shared" si="94"/>
        <v>2.9340000000000002</v>
      </c>
      <c r="E820" s="2">
        <f t="shared" si="96"/>
        <v>2.972</v>
      </c>
      <c r="F820" s="2">
        <f t="shared" si="97"/>
        <v>3.015499999999999</v>
      </c>
      <c r="G820" s="2">
        <f t="shared" si="99"/>
        <v>2.839</v>
      </c>
      <c r="H820" s="2">
        <f t="shared" si="95"/>
        <v>3.4223500000000007</v>
      </c>
      <c r="I820" s="2">
        <f t="array" ref="I820">SUMPRODUCT(B804:B823, (ROW(B804:B823)-ROW(B804)+1)) / (20*21/2)</f>
        <v>2.9221904761904756</v>
      </c>
      <c r="J820" s="2">
        <f t="shared" si="98"/>
        <v>2.958642163877268</v>
      </c>
      <c r="K820" s="2">
        <f t="shared" si="100"/>
        <v>2.9449736045499031</v>
      </c>
    </row>
    <row r="821" spans="1:11" ht="13.5" x14ac:dyDescent="0.25">
      <c r="A821" s="3">
        <f>TITRES_STAT!B824</f>
        <v>43502</v>
      </c>
      <c r="B821" s="5">
        <f>TITRES_STAT!D824</f>
        <v>2.76</v>
      </c>
      <c r="C821" s="2">
        <f t="shared" si="93"/>
        <v>0</v>
      </c>
      <c r="D821" s="2">
        <f t="shared" si="94"/>
        <v>2.8839999999999995</v>
      </c>
      <c r="E821" s="2">
        <f t="shared" si="96"/>
        <v>2.9470000000000001</v>
      </c>
      <c r="F821" s="2">
        <f t="shared" si="97"/>
        <v>3.0009999999999986</v>
      </c>
      <c r="G821" s="2">
        <f t="shared" si="99"/>
        <v>2.8420000000000001</v>
      </c>
      <c r="H821" s="2">
        <f t="shared" si="95"/>
        <v>3.4139500000000012</v>
      </c>
      <c r="I821" s="2">
        <f t="array" ref="I821">SUMPRODUCT(B805:B824, (ROW(B805:B824)-ROW(B805)+1)) / (20*21/2)</f>
        <v>2.9173333333333331</v>
      </c>
      <c r="J821" s="2">
        <f t="shared" si="98"/>
        <v>2.9397238625556237</v>
      </c>
      <c r="K821" s="2">
        <f t="shared" si="100"/>
        <v>2.9377197377048092</v>
      </c>
    </row>
    <row r="822" spans="1:11" ht="13.5" x14ac:dyDescent="0.25">
      <c r="A822" s="3">
        <f>TITRES_STAT!B825</f>
        <v>43503</v>
      </c>
      <c r="B822" s="5">
        <f>TITRES_STAT!D825</f>
        <v>2.76</v>
      </c>
      <c r="C822" s="2">
        <f t="shared" si="93"/>
        <v>0</v>
      </c>
      <c r="D822" s="2">
        <f t="shared" si="94"/>
        <v>2.8339999999999996</v>
      </c>
      <c r="E822" s="2">
        <f t="shared" si="96"/>
        <v>2.9219999999999993</v>
      </c>
      <c r="F822" s="2">
        <f t="shared" si="97"/>
        <v>2.9839999999999991</v>
      </c>
      <c r="G822" s="2">
        <f t="shared" si="99"/>
        <v>2.8450000000000002</v>
      </c>
      <c r="H822" s="2">
        <f t="shared" si="95"/>
        <v>3.4055500000000007</v>
      </c>
      <c r="I822" s="2">
        <f t="array" ref="I822">SUMPRODUCT(B806:B825, (ROW(B806:B825)-ROW(B806)+1)) / (20*21/2)</f>
        <v>2.9257142857142857</v>
      </c>
      <c r="J822" s="2">
        <f t="shared" si="98"/>
        <v>2.9226073042169931</v>
      </c>
      <c r="K822" s="2">
        <f t="shared" si="100"/>
        <v>2.9307503362261893</v>
      </c>
    </row>
    <row r="823" spans="1:11" ht="13.5" x14ac:dyDescent="0.25">
      <c r="A823" s="3">
        <f>TITRES_STAT!B826</f>
        <v>43504</v>
      </c>
      <c r="B823" s="5">
        <f>TITRES_STAT!D826</f>
        <v>2.84</v>
      </c>
      <c r="C823" s="2">
        <f t="shared" si="93"/>
        <v>8.0000000000000071E-2</v>
      </c>
      <c r="D823" s="2">
        <f t="shared" si="94"/>
        <v>2.8</v>
      </c>
      <c r="E823" s="2">
        <f t="shared" si="96"/>
        <v>2.9049999999999994</v>
      </c>
      <c r="F823" s="2">
        <f t="shared" si="97"/>
        <v>2.9709999999999988</v>
      </c>
      <c r="G823" s="2">
        <f t="shared" si="99"/>
        <v>2.8510000000000004</v>
      </c>
      <c r="H823" s="2">
        <f t="shared" si="95"/>
        <v>3.3975499999999998</v>
      </c>
      <c r="I823" s="2">
        <f t="array" ref="I823">SUMPRODUCT(B807:B826, (ROW(B807:B826)-ROW(B807)+1)) / (20*21/2)</f>
        <v>2.9295714285714283</v>
      </c>
      <c r="J823" s="2">
        <f t="shared" si="98"/>
        <v>2.9147399419106126</v>
      </c>
      <c r="K823" s="2">
        <f t="shared" si="100"/>
        <v>2.9271914995114368</v>
      </c>
    </row>
    <row r="824" spans="1:11" ht="13.5" x14ac:dyDescent="0.25">
      <c r="A824" s="3">
        <f>TITRES_STAT!B827</f>
        <v>43507</v>
      </c>
      <c r="B824" s="5">
        <f>TITRES_STAT!D827</f>
        <v>2.92</v>
      </c>
      <c r="C824" s="2">
        <f t="shared" si="93"/>
        <v>8.0000000000000071E-2</v>
      </c>
      <c r="D824" s="2">
        <f t="shared" si="94"/>
        <v>2.8079999999999998</v>
      </c>
      <c r="E824" s="2">
        <f t="shared" si="96"/>
        <v>2.8959999999999995</v>
      </c>
      <c r="F824" s="2">
        <f t="shared" si="97"/>
        <v>2.9619999999999989</v>
      </c>
      <c r="G824" s="2">
        <f t="shared" si="99"/>
        <v>2.8586</v>
      </c>
      <c r="H824" s="2">
        <f t="shared" si="95"/>
        <v>3.3899500000000002</v>
      </c>
      <c r="I824" s="2">
        <f t="array" ref="I824">SUMPRODUCT(B808:B827, (ROW(B808:B827)-ROW(B808)+1)) / (20*21/2)</f>
        <v>2.9462857142857137</v>
      </c>
      <c r="J824" s="2">
        <f t="shared" si="98"/>
        <v>2.9152408998238877</v>
      </c>
      <c r="K824" s="2">
        <f t="shared" si="100"/>
        <v>2.9269094799227533</v>
      </c>
    </row>
    <row r="825" spans="1:11" ht="13.5" x14ac:dyDescent="0.25">
      <c r="A825" s="3">
        <f>TITRES_STAT!B828</f>
        <v>43508</v>
      </c>
      <c r="B825" s="5">
        <f>TITRES_STAT!D828</f>
        <v>3.05</v>
      </c>
      <c r="C825" s="2">
        <f t="shared" si="93"/>
        <v>0.12999999999999989</v>
      </c>
      <c r="D825" s="2">
        <f t="shared" si="94"/>
        <v>2.8659999999999997</v>
      </c>
      <c r="E825" s="2">
        <f t="shared" si="96"/>
        <v>2.8999999999999995</v>
      </c>
      <c r="F825" s="2">
        <f t="shared" si="97"/>
        <v>2.9594999999999994</v>
      </c>
      <c r="G825" s="2">
        <f t="shared" si="99"/>
        <v>2.8688000000000007</v>
      </c>
      <c r="H825" s="2">
        <f t="shared" si="95"/>
        <v>3.3829999999999996</v>
      </c>
      <c r="I825" s="2">
        <f t="array" ref="I825">SUMPRODUCT(B809:B828, (ROW(B809:B828)-ROW(B809)+1)) / (20*21/2)</f>
        <v>2.9500476190476195</v>
      </c>
      <c r="J825" s="2">
        <f t="shared" si="98"/>
        <v>2.9280750998406599</v>
      </c>
      <c r="K825" s="2">
        <f t="shared" si="100"/>
        <v>2.931736559141469</v>
      </c>
    </row>
    <row r="826" spans="1:11" ht="13.5" x14ac:dyDescent="0.25">
      <c r="A826" s="3">
        <f>TITRES_STAT!B829</f>
        <v>43509</v>
      </c>
      <c r="B826" s="5">
        <f>TITRES_STAT!D829</f>
        <v>3</v>
      </c>
      <c r="C826" s="2">
        <f t="shared" si="93"/>
        <v>-4.9999999999999822E-2</v>
      </c>
      <c r="D826" s="2">
        <f t="shared" si="94"/>
        <v>2.9140000000000001</v>
      </c>
      <c r="E826" s="2">
        <f t="shared" si="96"/>
        <v>2.899</v>
      </c>
      <c r="F826" s="2">
        <f t="shared" si="97"/>
        <v>2.9544999999999995</v>
      </c>
      <c r="G826" s="2">
        <f t="shared" si="99"/>
        <v>2.877800000000001</v>
      </c>
      <c r="H826" s="2">
        <f t="shared" si="95"/>
        <v>3.3759999999999994</v>
      </c>
      <c r="I826" s="2">
        <f t="array" ref="I826">SUMPRODUCT(B810:B829, (ROW(B810:B829)-ROW(B810)+1)) / (20*21/2)</f>
        <v>2.9709999999999996</v>
      </c>
      <c r="J826" s="2">
        <f t="shared" si="98"/>
        <v>2.9349250903320256</v>
      </c>
      <c r="K826" s="2">
        <f t="shared" si="100"/>
        <v>2.9344135568221956</v>
      </c>
    </row>
    <row r="827" spans="1:11" ht="13.5" x14ac:dyDescent="0.25">
      <c r="A827" s="3">
        <f>TITRES_STAT!B830</f>
        <v>43510</v>
      </c>
      <c r="B827" s="5">
        <f>TITRES_STAT!D830</f>
        <v>3.13</v>
      </c>
      <c r="C827" s="2">
        <f t="shared" si="93"/>
        <v>0.12999999999999989</v>
      </c>
      <c r="D827" s="2">
        <f t="shared" si="94"/>
        <v>2.9879999999999995</v>
      </c>
      <c r="E827" s="2">
        <f t="shared" si="96"/>
        <v>2.911</v>
      </c>
      <c r="F827" s="2">
        <f t="shared" si="97"/>
        <v>2.9604999999999992</v>
      </c>
      <c r="G827" s="2">
        <f t="shared" si="99"/>
        <v>2.8894000000000011</v>
      </c>
      <c r="H827" s="2">
        <f t="shared" si="95"/>
        <v>3.3696499999999996</v>
      </c>
      <c r="I827" s="2">
        <f t="array" ref="I827">SUMPRODUCT(B811:B830, (ROW(B811:B830)-ROW(B811)+1)) / (20*21/2)</f>
        <v>3.0082857142857145</v>
      </c>
      <c r="J827" s="2">
        <f t="shared" si="98"/>
        <v>2.9535036531575471</v>
      </c>
      <c r="K827" s="2">
        <f t="shared" si="100"/>
        <v>2.9420836134174038</v>
      </c>
    </row>
    <row r="828" spans="1:11" ht="13.5" x14ac:dyDescent="0.25">
      <c r="A828" s="3">
        <f>TITRES_STAT!B831</f>
        <v>43511</v>
      </c>
      <c r="B828" s="5">
        <f>TITRES_STAT!D831</f>
        <v>3</v>
      </c>
      <c r="C828" s="2">
        <f t="shared" si="93"/>
        <v>-0.12999999999999989</v>
      </c>
      <c r="D828" s="2">
        <f t="shared" si="94"/>
        <v>3.0199999999999996</v>
      </c>
      <c r="E828" s="2">
        <f t="shared" si="96"/>
        <v>2.9099999999999997</v>
      </c>
      <c r="F828" s="2">
        <f t="shared" si="97"/>
        <v>2.96</v>
      </c>
      <c r="G828" s="2">
        <f t="shared" si="99"/>
        <v>2.898400000000001</v>
      </c>
      <c r="H828" s="2">
        <f t="shared" si="95"/>
        <v>3.3626499999999995</v>
      </c>
      <c r="I828" s="2">
        <f t="array" ref="I828">SUMPRODUCT(B812:B831, (ROW(B812:B831)-ROW(B812)+1)) / (20*21/2)</f>
        <v>3.0486666666666666</v>
      </c>
      <c r="J828" s="2">
        <f t="shared" si="98"/>
        <v>2.9579318766663523</v>
      </c>
      <c r="K828" s="2">
        <f t="shared" si="100"/>
        <v>2.9443548442637804</v>
      </c>
    </row>
    <row r="829" spans="1:11" ht="13.5" x14ac:dyDescent="0.25">
      <c r="A829" s="3">
        <f>TITRES_STAT!B832</f>
        <v>43514</v>
      </c>
      <c r="B829" s="5">
        <f>TITRES_STAT!D832</f>
        <v>3.18</v>
      </c>
      <c r="C829" s="2">
        <f t="shared" si="93"/>
        <v>0.18000000000000016</v>
      </c>
      <c r="D829" s="2">
        <f t="shared" si="94"/>
        <v>3.0720000000000001</v>
      </c>
      <c r="E829" s="2">
        <f t="shared" si="96"/>
        <v>2.94</v>
      </c>
      <c r="F829" s="2">
        <f t="shared" si="97"/>
        <v>2.9684999999999997</v>
      </c>
      <c r="G829" s="2">
        <f t="shared" si="99"/>
        <v>2.9110000000000014</v>
      </c>
      <c r="H829" s="2">
        <f t="shared" si="95"/>
        <v>3.3565499999999999</v>
      </c>
      <c r="I829" s="2">
        <f t="array" ref="I829">SUMPRODUCT(B813:B832, (ROW(B813:B832)-ROW(B813)+1)) / (20*21/2)</f>
        <v>3.0995238095238089</v>
      </c>
      <c r="J829" s="2">
        <f t="shared" si="98"/>
        <v>2.9790812217457474</v>
      </c>
      <c r="K829" s="2">
        <f t="shared" si="100"/>
        <v>2.9535958307632399</v>
      </c>
    </row>
    <row r="830" spans="1:11" ht="13.5" x14ac:dyDescent="0.25">
      <c r="A830" s="3">
        <f>TITRES_STAT!B833</f>
        <v>43515</v>
      </c>
      <c r="B830" s="5">
        <f>TITRES_STAT!D833</f>
        <v>3.36</v>
      </c>
      <c r="C830" s="2">
        <f t="shared" si="93"/>
        <v>0.17999999999999972</v>
      </c>
      <c r="D830" s="2">
        <f t="shared" si="94"/>
        <v>3.1339999999999995</v>
      </c>
      <c r="E830" s="2">
        <f t="shared" si="96"/>
        <v>2.9999999999999996</v>
      </c>
      <c r="F830" s="2">
        <f t="shared" si="97"/>
        <v>2.9859999999999998</v>
      </c>
      <c r="G830" s="2">
        <f t="shared" si="99"/>
        <v>2.9258000000000015</v>
      </c>
      <c r="H830" s="2">
        <f t="shared" si="95"/>
        <v>3.3513500000000005</v>
      </c>
      <c r="I830" s="2">
        <f t="array" ref="I830">SUMPRODUCT(B814:B833, (ROW(B814:B833)-ROW(B814)+1)) / (20*21/2)</f>
        <v>3.1583333333333332</v>
      </c>
      <c r="J830" s="2">
        <f t="shared" si="98"/>
        <v>3.0153592006271048</v>
      </c>
      <c r="K830" s="2">
        <f t="shared" si="100"/>
        <v>2.9695332491646815</v>
      </c>
    </row>
    <row r="831" spans="1:11" ht="13.5" x14ac:dyDescent="0.25">
      <c r="A831" s="3">
        <f>TITRES_STAT!B834</f>
        <v>43516</v>
      </c>
      <c r="B831" s="5">
        <f>TITRES_STAT!D834</f>
        <v>3.41</v>
      </c>
      <c r="C831" s="2">
        <f t="shared" si="93"/>
        <v>5.0000000000000266E-2</v>
      </c>
      <c r="D831" s="2">
        <f t="shared" si="94"/>
        <v>3.2159999999999997</v>
      </c>
      <c r="E831" s="2">
        <f t="shared" si="96"/>
        <v>3.0649999999999999</v>
      </c>
      <c r="F831" s="2">
        <f t="shared" si="97"/>
        <v>3.0059999999999993</v>
      </c>
      <c r="G831" s="2">
        <f t="shared" si="99"/>
        <v>2.9416000000000015</v>
      </c>
      <c r="H831" s="2">
        <f t="shared" si="95"/>
        <v>3.3464500000000004</v>
      </c>
      <c r="I831" s="2">
        <f t="array" ref="I831">SUMPRODUCT(B815:B834, (ROW(B815:B834)-ROW(B815)+1)) / (20*21/2)</f>
        <v>3.2236190476190476</v>
      </c>
      <c r="J831" s="2">
        <f t="shared" si="98"/>
        <v>3.0529440386626185</v>
      </c>
      <c r="K831" s="2">
        <f t="shared" si="100"/>
        <v>2.9868064550797921</v>
      </c>
    </row>
    <row r="832" spans="1:11" ht="13.5" x14ac:dyDescent="0.25">
      <c r="A832" s="3">
        <f>TITRES_STAT!B835</f>
        <v>43517</v>
      </c>
      <c r="B832" s="5">
        <f>TITRES_STAT!D835</f>
        <v>3.54</v>
      </c>
      <c r="C832" s="2">
        <f t="shared" si="93"/>
        <v>0.12999999999999989</v>
      </c>
      <c r="D832" s="2">
        <f t="shared" si="94"/>
        <v>3.2979999999999996</v>
      </c>
      <c r="E832" s="2">
        <f t="shared" si="96"/>
        <v>3.1429999999999998</v>
      </c>
      <c r="F832" s="2">
        <f t="shared" si="97"/>
        <v>3.0324999999999993</v>
      </c>
      <c r="G832" s="2">
        <f t="shared" si="99"/>
        <v>2.9586000000000015</v>
      </c>
      <c r="H832" s="2">
        <f t="shared" si="95"/>
        <v>3.3431500000000005</v>
      </c>
      <c r="I832" s="2">
        <f t="array" ref="I832">SUMPRODUCT(B816:B835, (ROW(B816:B835)-ROW(B816)+1)) / (20*21/2)</f>
        <v>3.2920476190476187</v>
      </c>
      <c r="J832" s="2">
        <f t="shared" si="98"/>
        <v>3.09933032069475</v>
      </c>
      <c r="K832" s="2">
        <f t="shared" si="100"/>
        <v>3.0085003195864668</v>
      </c>
    </row>
    <row r="833" spans="1:11" ht="13.5" x14ac:dyDescent="0.25">
      <c r="A833" s="3">
        <f>TITRES_STAT!B836</f>
        <v>43518</v>
      </c>
      <c r="B833" s="5">
        <f>TITRES_STAT!D836</f>
        <v>3.65</v>
      </c>
      <c r="C833" s="2">
        <f t="shared" si="93"/>
        <v>0.10999999999999988</v>
      </c>
      <c r="D833" s="2">
        <f t="shared" si="94"/>
        <v>3.4279999999999995</v>
      </c>
      <c r="E833" s="2">
        <f t="shared" si="96"/>
        <v>3.2239999999999993</v>
      </c>
      <c r="F833" s="2">
        <f t="shared" si="97"/>
        <v>3.0644999999999998</v>
      </c>
      <c r="G833" s="2">
        <f t="shared" si="99"/>
        <v>2.9760000000000018</v>
      </c>
      <c r="H833" s="2">
        <f t="shared" si="95"/>
        <v>3.3404000000000003</v>
      </c>
      <c r="I833" s="2">
        <f t="array" ref="I833">SUMPRODUCT(B817:B836, (ROW(B817:B836)-ROW(B817)+1)) / (20*21/2)</f>
        <v>3.3632857142857144</v>
      </c>
      <c r="J833" s="2">
        <f t="shared" si="98"/>
        <v>3.1517750520571548</v>
      </c>
      <c r="K833" s="2">
        <f t="shared" si="100"/>
        <v>3.0336571697987624</v>
      </c>
    </row>
    <row r="834" spans="1:11" ht="13.5" x14ac:dyDescent="0.25">
      <c r="A834" s="3">
        <f>TITRES_STAT!B837</f>
        <v>43521</v>
      </c>
      <c r="B834" s="5">
        <f>TITRES_STAT!D837</f>
        <v>3.75</v>
      </c>
      <c r="C834" s="2">
        <f t="shared" si="93"/>
        <v>0.10000000000000009</v>
      </c>
      <c r="D834" s="2">
        <f t="shared" si="94"/>
        <v>3.5420000000000003</v>
      </c>
      <c r="E834" s="2">
        <f t="shared" si="96"/>
        <v>3.3069999999999995</v>
      </c>
      <c r="F834" s="2">
        <f t="shared" si="97"/>
        <v>3.1014999999999993</v>
      </c>
      <c r="G834" s="2">
        <f t="shared" si="99"/>
        <v>2.9950000000000019</v>
      </c>
      <c r="H834" s="2">
        <f t="shared" si="95"/>
        <v>3.3390000000000004</v>
      </c>
      <c r="I834" s="2">
        <f t="array" ref="I834">SUMPRODUCT(B818:B837, (ROW(B818:B837)-ROW(B818)+1)) / (20*21/2)</f>
        <v>3.430333333333333</v>
      </c>
      <c r="J834" s="2">
        <f t="shared" si="98"/>
        <v>3.2087488566231404</v>
      </c>
      <c r="K834" s="2">
        <f t="shared" si="100"/>
        <v>3.0617490454929288</v>
      </c>
    </row>
    <row r="835" spans="1:11" ht="13.5" x14ac:dyDescent="0.25">
      <c r="A835" s="3">
        <f>TITRES_STAT!B838</f>
        <v>43522</v>
      </c>
      <c r="B835" s="5">
        <f>TITRES_STAT!D838</f>
        <v>3.82</v>
      </c>
      <c r="C835" s="2">
        <f t="shared" si="93"/>
        <v>6.999999999999984E-2</v>
      </c>
      <c r="D835" s="2">
        <f t="shared" si="94"/>
        <v>3.6339999999999995</v>
      </c>
      <c r="E835" s="2">
        <f t="shared" si="96"/>
        <v>3.3839999999999995</v>
      </c>
      <c r="F835" s="2">
        <f t="shared" si="97"/>
        <v>3.1419999999999999</v>
      </c>
      <c r="G835" s="2">
        <f t="shared" si="99"/>
        <v>3.0156000000000009</v>
      </c>
      <c r="H835" s="2">
        <f t="shared" si="95"/>
        <v>3.337800000000001</v>
      </c>
      <c r="I835" s="2">
        <f t="array" ref="I835">SUMPRODUCT(B819:B838, (ROW(B819:B838)-ROW(B819)+1)) / (20*21/2)</f>
        <v>3.4931904761904757</v>
      </c>
      <c r="J835" s="2">
        <f t="shared" si="98"/>
        <v>3.2669632512304601</v>
      </c>
      <c r="K835" s="2">
        <f t="shared" si="100"/>
        <v>3.0914843770422258</v>
      </c>
    </row>
    <row r="836" spans="1:11" ht="13.5" x14ac:dyDescent="0.25">
      <c r="A836" s="3">
        <f>TITRES_STAT!B839</f>
        <v>43523</v>
      </c>
      <c r="B836" s="5">
        <f>TITRES_STAT!D839</f>
        <v>3.89</v>
      </c>
      <c r="C836" s="2">
        <f t="shared" ref="C836:C899" si="101">B836-B835</f>
        <v>7.0000000000000284E-2</v>
      </c>
      <c r="D836" s="2">
        <f t="shared" si="94"/>
        <v>3.7299999999999995</v>
      </c>
      <c r="E836" s="2">
        <f t="shared" si="96"/>
        <v>3.4729999999999999</v>
      </c>
      <c r="F836" s="2">
        <f t="shared" si="97"/>
        <v>3.1859999999999995</v>
      </c>
      <c r="G836" s="2">
        <f t="shared" si="99"/>
        <v>3.0376000000000012</v>
      </c>
      <c r="H836" s="2">
        <f t="shared" si="95"/>
        <v>3.3369500000000012</v>
      </c>
      <c r="I836" s="2">
        <f t="array" ref="I836">SUMPRODUCT(B820:B839, (ROW(B820:B839)-ROW(B820)+1)) / (20*21/2)</f>
        <v>3.5518571428571426</v>
      </c>
      <c r="J836" s="2">
        <f t="shared" si="98"/>
        <v>3.3263000844466069</v>
      </c>
      <c r="K836" s="2">
        <f t="shared" si="100"/>
        <v>3.1227987151974324</v>
      </c>
    </row>
    <row r="837" spans="1:11" ht="13.5" x14ac:dyDescent="0.25">
      <c r="A837" s="3">
        <f>TITRES_STAT!B840</f>
        <v>43524</v>
      </c>
      <c r="B837" s="5">
        <f>TITRES_STAT!D840</f>
        <v>3.89</v>
      </c>
      <c r="C837" s="2">
        <f t="shared" si="101"/>
        <v>0</v>
      </c>
      <c r="D837" s="2">
        <f t="shared" si="94"/>
        <v>3.8</v>
      </c>
      <c r="E837" s="2">
        <f t="shared" si="96"/>
        <v>3.5489999999999995</v>
      </c>
      <c r="F837" s="2">
        <f t="shared" si="97"/>
        <v>3.2299999999999995</v>
      </c>
      <c r="G837" s="2">
        <f t="shared" si="99"/>
        <v>3.0594000000000006</v>
      </c>
      <c r="H837" s="2">
        <f t="shared" si="95"/>
        <v>3.3361000000000014</v>
      </c>
      <c r="I837" s="2">
        <f t="array" ref="I837">SUMPRODUCT(B821:B840, (ROW(B821:B840)-ROW(B821)+1)) / (20*21/2)</f>
        <v>3.5895238095238091</v>
      </c>
      <c r="J837" s="2">
        <f t="shared" si="98"/>
        <v>3.379985790689787</v>
      </c>
      <c r="K837" s="2">
        <f t="shared" si="100"/>
        <v>3.1528850400916504</v>
      </c>
    </row>
    <row r="838" spans="1:11" ht="13.5" x14ac:dyDescent="0.25">
      <c r="A838" s="3">
        <f>TITRES_STAT!B841</f>
        <v>43525</v>
      </c>
      <c r="B838" s="5">
        <f>TITRES_STAT!D841</f>
        <v>3.89</v>
      </c>
      <c r="C838" s="2">
        <f t="shared" si="101"/>
        <v>0</v>
      </c>
      <c r="D838" s="2">
        <f t="shared" ref="D838:D901" si="102">AVERAGE(B834:B838)</f>
        <v>3.8480000000000003</v>
      </c>
      <c r="E838" s="2">
        <f t="shared" si="96"/>
        <v>3.6379999999999995</v>
      </c>
      <c r="F838" s="2">
        <f t="shared" si="97"/>
        <v>3.2739999999999996</v>
      </c>
      <c r="G838" s="2">
        <f t="shared" si="99"/>
        <v>3.0811999999999999</v>
      </c>
      <c r="H838" s="2">
        <f t="shared" si="95"/>
        <v>3.3352500000000016</v>
      </c>
      <c r="I838" s="2">
        <f t="array" ref="I838">SUMPRODUCT(B822:B841, (ROW(B822:B841)-ROW(B822)+1)) / (20*21/2)</f>
        <v>3.6073809523809532</v>
      </c>
      <c r="J838" s="2">
        <f t="shared" si="98"/>
        <v>3.4285585725288548</v>
      </c>
      <c r="K838" s="2">
        <f t="shared" si="100"/>
        <v>3.1817915091076641</v>
      </c>
    </row>
    <row r="839" spans="1:11" ht="13.5" x14ac:dyDescent="0.25">
      <c r="A839" s="3">
        <f>TITRES_STAT!B842</f>
        <v>43528</v>
      </c>
      <c r="B839" s="5">
        <f>TITRES_STAT!D842</f>
        <v>3.89</v>
      </c>
      <c r="C839" s="2">
        <f t="shared" si="101"/>
        <v>0</v>
      </c>
      <c r="D839" s="2">
        <f t="shared" si="102"/>
        <v>3.8759999999999999</v>
      </c>
      <c r="E839" s="2">
        <f t="shared" si="96"/>
        <v>3.7090000000000005</v>
      </c>
      <c r="F839" s="2">
        <f t="shared" si="97"/>
        <v>3.3244999999999996</v>
      </c>
      <c r="G839" s="2">
        <f t="shared" si="99"/>
        <v>3.105</v>
      </c>
      <c r="H839" s="2">
        <f t="shared" si="95"/>
        <v>3.3344000000000009</v>
      </c>
      <c r="I839" s="2">
        <f t="array" ref="I839">SUMPRODUCT(B823:B842, (ROW(B823:B842)-ROW(B823)+1)) / (20*21/2)</f>
        <v>3.6366666666666667</v>
      </c>
      <c r="J839" s="2">
        <f t="shared" si="98"/>
        <v>3.4725053751451544</v>
      </c>
      <c r="K839" s="2">
        <f t="shared" si="100"/>
        <v>3.2095643911034419</v>
      </c>
    </row>
    <row r="840" spans="1:11" ht="13.5" x14ac:dyDescent="0.25">
      <c r="A840" s="3">
        <f>TITRES_STAT!B843</f>
        <v>43529</v>
      </c>
      <c r="B840" s="5">
        <f>TITRES_STAT!D843</f>
        <v>3.72</v>
      </c>
      <c r="C840" s="2">
        <f t="shared" si="101"/>
        <v>-0.16999999999999993</v>
      </c>
      <c r="D840" s="2">
        <f t="shared" si="102"/>
        <v>3.8560000000000003</v>
      </c>
      <c r="E840" s="2">
        <f t="shared" si="96"/>
        <v>3.7449999999999997</v>
      </c>
      <c r="F840" s="2">
        <f t="shared" si="97"/>
        <v>3.3725000000000001</v>
      </c>
      <c r="G840" s="2">
        <f t="shared" si="99"/>
        <v>3.1253999999999995</v>
      </c>
      <c r="H840" s="2">
        <f t="shared" si="95"/>
        <v>3.3327500000000008</v>
      </c>
      <c r="I840" s="2">
        <f t="array" ref="I840">SUMPRODUCT(B824:B843, (ROW(B824:B843)-ROW(B824)+1)) / (20*21/2)</f>
        <v>3.6537619047619048</v>
      </c>
      <c r="J840" s="2">
        <f t="shared" si="98"/>
        <v>3.4960762917979968</v>
      </c>
      <c r="K840" s="2">
        <f t="shared" si="100"/>
        <v>3.2295814738052679</v>
      </c>
    </row>
    <row r="841" spans="1:11" ht="13.5" x14ac:dyDescent="0.25">
      <c r="A841" s="3">
        <f>TITRES_STAT!B844</f>
        <v>43530</v>
      </c>
      <c r="B841" s="5">
        <f>TITRES_STAT!D844</f>
        <v>3.56</v>
      </c>
      <c r="C841" s="2">
        <f t="shared" si="101"/>
        <v>-0.16000000000000014</v>
      </c>
      <c r="D841" s="2">
        <f t="shared" si="102"/>
        <v>3.79</v>
      </c>
      <c r="E841" s="2">
        <f t="shared" si="96"/>
        <v>3.7600000000000002</v>
      </c>
      <c r="F841" s="2">
        <f t="shared" si="97"/>
        <v>3.4125000000000001</v>
      </c>
      <c r="G841" s="2">
        <f t="shared" si="99"/>
        <v>3.1425999999999994</v>
      </c>
      <c r="H841" s="2">
        <f t="shared" si="95"/>
        <v>3.3303500000000001</v>
      </c>
      <c r="I841" s="2">
        <f t="array" ref="I841">SUMPRODUCT(B825:B844, (ROW(B825:B844)-ROW(B825)+1)) / (20*21/2)</f>
        <v>3.6670476190476187</v>
      </c>
      <c r="J841" s="2">
        <f t="shared" si="98"/>
        <v>3.5021642640077113</v>
      </c>
      <c r="K841" s="2">
        <f t="shared" si="100"/>
        <v>3.2425390630678064</v>
      </c>
    </row>
    <row r="842" spans="1:11" ht="13.5" x14ac:dyDescent="0.25">
      <c r="A842" s="3">
        <f>TITRES_STAT!B845</f>
        <v>43531</v>
      </c>
      <c r="B842" s="5">
        <f>TITRES_STAT!D845</f>
        <v>3.72</v>
      </c>
      <c r="C842" s="2">
        <f t="shared" si="101"/>
        <v>0.16000000000000014</v>
      </c>
      <c r="D842" s="2">
        <f t="shared" si="102"/>
        <v>3.7560000000000002</v>
      </c>
      <c r="E842" s="2">
        <f t="shared" si="96"/>
        <v>3.778</v>
      </c>
      <c r="F842" s="2">
        <f t="shared" si="97"/>
        <v>3.4604999999999997</v>
      </c>
      <c r="G842" s="2">
        <f t="shared" si="99"/>
        <v>3.1629999999999994</v>
      </c>
      <c r="H842" s="2">
        <f t="shared" ref="H842:H905" si="103">AVERAGE(B643:B842)</f>
        <v>3.3290500000000005</v>
      </c>
      <c r="I842" s="2">
        <f t="array" ref="I842">SUMPRODUCT(B826:B845, (ROW(B826:B845)-ROW(B826)+1)) / (20*21/2)</f>
        <v>3.6864285714285709</v>
      </c>
      <c r="J842" s="2">
        <f t="shared" si="98"/>
        <v>3.5229105245784051</v>
      </c>
      <c r="K842" s="2">
        <f t="shared" si="100"/>
        <v>3.2612630213788729</v>
      </c>
    </row>
    <row r="843" spans="1:11" ht="13.5" x14ac:dyDescent="0.25">
      <c r="A843" s="3">
        <f>TITRES_STAT!B846</f>
        <v>43532</v>
      </c>
      <c r="B843" s="5">
        <f>TITRES_STAT!D846</f>
        <v>3.64</v>
      </c>
      <c r="C843" s="2">
        <f t="shared" si="101"/>
        <v>-8.0000000000000071E-2</v>
      </c>
      <c r="D843" s="2">
        <f t="shared" si="102"/>
        <v>3.7060000000000004</v>
      </c>
      <c r="E843" s="2">
        <f t="shared" si="96"/>
        <v>3.7770000000000001</v>
      </c>
      <c r="F843" s="2">
        <f t="shared" si="97"/>
        <v>3.5005000000000002</v>
      </c>
      <c r="G843" s="2">
        <f t="shared" si="99"/>
        <v>3.1817999999999995</v>
      </c>
      <c r="H843" s="2">
        <f t="shared" si="103"/>
        <v>3.32735</v>
      </c>
      <c r="I843" s="2">
        <f t="array" ref="I843">SUMPRODUCT(B827:B846, (ROW(B827:B846)-ROW(B827)+1)) / (20*21/2)</f>
        <v>3.7082380952380953</v>
      </c>
      <c r="J843" s="2">
        <f t="shared" si="98"/>
        <v>3.5340619031899858</v>
      </c>
      <c r="K843" s="2">
        <f t="shared" si="100"/>
        <v>3.2761154519130349</v>
      </c>
    </row>
    <row r="844" spans="1:11" ht="13.5" x14ac:dyDescent="0.25">
      <c r="A844" s="3">
        <f>TITRES_STAT!B847</f>
        <v>43535</v>
      </c>
      <c r="B844" s="5">
        <f>TITRES_STAT!D847</f>
        <v>3.64</v>
      </c>
      <c r="C844" s="2">
        <f t="shared" si="101"/>
        <v>0</v>
      </c>
      <c r="D844" s="2">
        <f t="shared" si="102"/>
        <v>3.6560000000000001</v>
      </c>
      <c r="E844" s="2">
        <f t="shared" ref="E844:E907" si="104">AVERAGE(B835:B844)</f>
        <v>3.7659999999999996</v>
      </c>
      <c r="F844" s="2">
        <f t="shared" si="97"/>
        <v>3.5364999999999993</v>
      </c>
      <c r="G844" s="2">
        <f t="shared" si="99"/>
        <v>3.1991999999999989</v>
      </c>
      <c r="H844" s="2">
        <f t="shared" si="103"/>
        <v>3.32565</v>
      </c>
      <c r="I844" s="2">
        <f t="array" ref="I844">SUMPRODUCT(B828:B847, (ROW(B828:B847)-ROW(B828)+1)) / (20*21/2)</f>
        <v>3.7157619047619055</v>
      </c>
      <c r="J844" s="2">
        <f t="shared" si="98"/>
        <v>3.5441512457433206</v>
      </c>
      <c r="K844" s="2">
        <f t="shared" si="100"/>
        <v>3.2903854341909549</v>
      </c>
    </row>
    <row r="845" spans="1:11" ht="13.5" x14ac:dyDescent="0.25">
      <c r="A845" s="3">
        <f>TITRES_STAT!B848</f>
        <v>43536</v>
      </c>
      <c r="B845" s="5">
        <f>TITRES_STAT!D848</f>
        <v>3.74</v>
      </c>
      <c r="C845" s="2">
        <f t="shared" si="101"/>
        <v>0.10000000000000009</v>
      </c>
      <c r="D845" s="2">
        <f t="shared" si="102"/>
        <v>3.66</v>
      </c>
      <c r="E845" s="2">
        <f t="shared" si="104"/>
        <v>3.758</v>
      </c>
      <c r="F845" s="2">
        <f t="shared" si="97"/>
        <v>3.5709999999999993</v>
      </c>
      <c r="G845" s="2">
        <f t="shared" si="99"/>
        <v>3.2169999999999992</v>
      </c>
      <c r="H845" s="2">
        <f t="shared" si="103"/>
        <v>3.3244500000000001</v>
      </c>
      <c r="I845" s="2">
        <f t="array" ref="I845">SUMPRODUCT(B829:B848, (ROW(B829:B848)-ROW(B829)+1)) / (20*21/2)</f>
        <v>3.710142857142857</v>
      </c>
      <c r="J845" s="2">
        <f t="shared" si="98"/>
        <v>3.5628035080534808</v>
      </c>
      <c r="K845" s="2">
        <f t="shared" si="100"/>
        <v>3.3080173779481723</v>
      </c>
    </row>
    <row r="846" spans="1:11" ht="13.5" x14ac:dyDescent="0.25">
      <c r="A846" s="3">
        <f>TITRES_STAT!B849</f>
        <v>43537</v>
      </c>
      <c r="B846" s="5">
        <f>TITRES_STAT!D849</f>
        <v>3.8</v>
      </c>
      <c r="C846" s="2">
        <f t="shared" si="101"/>
        <v>5.9999999999999609E-2</v>
      </c>
      <c r="D846" s="2">
        <f t="shared" si="102"/>
        <v>3.7079999999999997</v>
      </c>
      <c r="E846" s="2">
        <f t="shared" si="104"/>
        <v>3.7489999999999997</v>
      </c>
      <c r="F846" s="2">
        <f t="shared" si="97"/>
        <v>3.6109999999999993</v>
      </c>
      <c r="G846" s="2">
        <f t="shared" si="99"/>
        <v>3.2359999999999989</v>
      </c>
      <c r="H846" s="2">
        <f t="shared" si="103"/>
        <v>3.3235499999999996</v>
      </c>
      <c r="I846" s="2">
        <f t="array" ref="I846">SUMPRODUCT(B830:B849, (ROW(B830:B849)-ROW(B830)+1)) / (20*21/2)</f>
        <v>3.7112857142857143</v>
      </c>
      <c r="J846" s="2">
        <f t="shared" si="98"/>
        <v>3.5853936501436254</v>
      </c>
      <c r="K846" s="2">
        <f t="shared" si="100"/>
        <v>3.3273108141070673</v>
      </c>
    </row>
    <row r="847" spans="1:11" ht="13.5" x14ac:dyDescent="0.25">
      <c r="A847" s="3">
        <f>TITRES_STAT!B850</f>
        <v>43538</v>
      </c>
      <c r="B847" s="5">
        <f>TITRES_STAT!D850</f>
        <v>3.69</v>
      </c>
      <c r="C847" s="2">
        <f t="shared" si="101"/>
        <v>-0.10999999999999988</v>
      </c>
      <c r="D847" s="2">
        <f t="shared" si="102"/>
        <v>3.7020000000000004</v>
      </c>
      <c r="E847" s="2">
        <f t="shared" si="104"/>
        <v>3.7290000000000001</v>
      </c>
      <c r="F847" s="2">
        <f t="shared" si="97"/>
        <v>3.6389999999999993</v>
      </c>
      <c r="G847" s="2">
        <f t="shared" si="99"/>
        <v>3.2517999999999994</v>
      </c>
      <c r="H847" s="2">
        <f t="shared" si="103"/>
        <v>3.3221000000000003</v>
      </c>
      <c r="I847" s="2">
        <f t="array" ref="I847">SUMPRODUCT(B831:B850, (ROW(B831:B850)-ROW(B831)+1)) / (20*21/2)</f>
        <v>3.7100476190476184</v>
      </c>
      <c r="J847" s="2">
        <f t="shared" si="98"/>
        <v>3.5953561596537562</v>
      </c>
      <c r="K847" s="2">
        <f t="shared" si="100"/>
        <v>3.3415339194362019</v>
      </c>
    </row>
    <row r="848" spans="1:11" ht="13.5" x14ac:dyDescent="0.25">
      <c r="A848" s="3">
        <f>TITRES_STAT!B851</f>
        <v>43539</v>
      </c>
      <c r="B848" s="5">
        <f>TITRES_STAT!D851</f>
        <v>3.58</v>
      </c>
      <c r="C848" s="2">
        <f t="shared" si="101"/>
        <v>-0.10999999999999988</v>
      </c>
      <c r="D848" s="2">
        <f t="shared" si="102"/>
        <v>3.69</v>
      </c>
      <c r="E848" s="2">
        <f t="shared" si="104"/>
        <v>3.6980000000000004</v>
      </c>
      <c r="F848" s="2">
        <f t="shared" si="97"/>
        <v>3.6680000000000001</v>
      </c>
      <c r="G848" s="2">
        <f t="shared" si="99"/>
        <v>3.2644000000000002</v>
      </c>
      <c r="H848" s="2">
        <f t="shared" si="103"/>
        <v>3.3201000000000005</v>
      </c>
      <c r="I848" s="2">
        <f t="array" ref="I848">SUMPRODUCT(B832:B851, (ROW(B832:B851)-ROW(B832)+1)) / (20*21/2)</f>
        <v>3.7225238095238091</v>
      </c>
      <c r="J848" s="2">
        <f t="shared" si="98"/>
        <v>3.5938936682581604</v>
      </c>
      <c r="K848" s="2">
        <f t="shared" si="100"/>
        <v>3.3508855304387035</v>
      </c>
    </row>
    <row r="849" spans="1:11" ht="13.5" x14ac:dyDescent="0.25">
      <c r="A849" s="3">
        <f>TITRES_STAT!B852</f>
        <v>43542</v>
      </c>
      <c r="B849" s="5">
        <f>TITRES_STAT!D852</f>
        <v>3.68</v>
      </c>
      <c r="C849" s="2">
        <f t="shared" si="101"/>
        <v>0.10000000000000009</v>
      </c>
      <c r="D849" s="2">
        <f t="shared" si="102"/>
        <v>3.6980000000000004</v>
      </c>
      <c r="E849" s="2">
        <f t="shared" si="104"/>
        <v>3.6770000000000005</v>
      </c>
      <c r="F849" s="2">
        <f t="shared" si="97"/>
        <v>3.6930000000000005</v>
      </c>
      <c r="G849" s="2">
        <f t="shared" si="99"/>
        <v>3.2772000000000001</v>
      </c>
      <c r="H849" s="2">
        <f t="shared" si="103"/>
        <v>3.3186</v>
      </c>
      <c r="I849" s="2">
        <f t="array" ref="I849">SUMPRODUCT(B833:B852, (ROW(B833:B852)-ROW(B833)+1)) / (20*21/2)</f>
        <v>3.7434285714285718</v>
      </c>
      <c r="J849" s="2">
        <f t="shared" si="98"/>
        <v>3.6020942712811927</v>
      </c>
      <c r="K849" s="2">
        <f t="shared" si="100"/>
        <v>3.3637919802254213</v>
      </c>
    </row>
    <row r="850" spans="1:11" ht="13.5" x14ac:dyDescent="0.25">
      <c r="A850" s="3">
        <f>TITRES_STAT!B853</f>
        <v>43543</v>
      </c>
      <c r="B850" s="5">
        <f>TITRES_STAT!D853</f>
        <v>3.68</v>
      </c>
      <c r="C850" s="2">
        <f t="shared" si="101"/>
        <v>0</v>
      </c>
      <c r="D850" s="2">
        <f t="shared" si="102"/>
        <v>3.6859999999999999</v>
      </c>
      <c r="E850" s="2">
        <f t="shared" si="104"/>
        <v>3.6730000000000005</v>
      </c>
      <c r="F850" s="2">
        <f t="shared" si="97"/>
        <v>3.7090000000000005</v>
      </c>
      <c r="G850" s="2">
        <f t="shared" si="99"/>
        <v>3.2898000000000001</v>
      </c>
      <c r="H850" s="2">
        <f t="shared" si="103"/>
        <v>3.31765</v>
      </c>
      <c r="I850" s="2">
        <f t="array" ref="I850">SUMPRODUCT(B834:B853, (ROW(B834:B853)-ROW(B834)+1)) / (20*21/2)</f>
        <v>3.759523809523809</v>
      </c>
      <c r="J850" s="2">
        <f t="shared" si="98"/>
        <v>3.6095138644925076</v>
      </c>
      <c r="K850" s="2">
        <f t="shared" si="100"/>
        <v>3.3761922947263856</v>
      </c>
    </row>
    <row r="851" spans="1:11" ht="13.5" x14ac:dyDescent="0.25">
      <c r="A851" s="3">
        <f>TITRES_STAT!B854</f>
        <v>43545</v>
      </c>
      <c r="B851" s="5">
        <f>TITRES_STAT!D854</f>
        <v>3.84</v>
      </c>
      <c r="C851" s="2">
        <f t="shared" si="101"/>
        <v>0.1599999999999997</v>
      </c>
      <c r="D851" s="2">
        <f t="shared" si="102"/>
        <v>3.694</v>
      </c>
      <c r="E851" s="2">
        <f t="shared" si="104"/>
        <v>3.7010000000000005</v>
      </c>
      <c r="F851" s="2">
        <f t="shared" si="97"/>
        <v>3.7305000000000006</v>
      </c>
      <c r="G851" s="2">
        <f t="shared" si="99"/>
        <v>3.3056000000000001</v>
      </c>
      <c r="H851" s="2">
        <f t="shared" si="103"/>
        <v>3.3174999999999999</v>
      </c>
      <c r="I851" s="2">
        <f t="array" ref="I851">SUMPRODUCT(B835:B854, (ROW(B835:B854)-ROW(B835)+1)) / (20*21/2)</f>
        <v>3.7762380952380954</v>
      </c>
      <c r="J851" s="2">
        <f t="shared" si="98"/>
        <v>3.6314649250170308</v>
      </c>
      <c r="K851" s="2">
        <f t="shared" si="100"/>
        <v>3.3943808321880957</v>
      </c>
    </row>
    <row r="852" spans="1:11" ht="13.5" x14ac:dyDescent="0.25">
      <c r="A852" s="3">
        <f>TITRES_STAT!B855</f>
        <v>43546</v>
      </c>
      <c r="B852" s="5">
        <f>TITRES_STAT!D855</f>
        <v>3.95</v>
      </c>
      <c r="C852" s="2">
        <f t="shared" si="101"/>
        <v>0.11000000000000032</v>
      </c>
      <c r="D852" s="2">
        <f t="shared" si="102"/>
        <v>3.746</v>
      </c>
      <c r="E852" s="2">
        <f t="shared" si="104"/>
        <v>3.7240000000000011</v>
      </c>
      <c r="F852" s="2">
        <f t="shared" ref="F852:F915" si="105">AVERAGE(B833:B852)</f>
        <v>3.7510000000000003</v>
      </c>
      <c r="G852" s="2">
        <f t="shared" si="99"/>
        <v>3.3226</v>
      </c>
      <c r="H852" s="2">
        <f t="shared" si="103"/>
        <v>3.3179000000000007</v>
      </c>
      <c r="I852" s="2">
        <f t="array" ref="I852">SUMPRODUCT(B836:B855, (ROW(B836:B855)-ROW(B836)+1)) / (20*21/2)</f>
        <v>3.8025238095238101</v>
      </c>
      <c r="J852" s="2">
        <f t="shared" si="98"/>
        <v>3.6618015988249328</v>
      </c>
      <c r="K852" s="2">
        <f t="shared" si="100"/>
        <v>3.4161698191611114</v>
      </c>
    </row>
    <row r="853" spans="1:11" ht="13.5" x14ac:dyDescent="0.25">
      <c r="A853" s="3">
        <f>TITRES_STAT!B856</f>
        <v>43549</v>
      </c>
      <c r="B853" s="5">
        <f>TITRES_STAT!D856</f>
        <v>3.92</v>
      </c>
      <c r="C853" s="2">
        <f t="shared" si="101"/>
        <v>-3.0000000000000249E-2</v>
      </c>
      <c r="D853" s="2">
        <f t="shared" si="102"/>
        <v>3.8140000000000001</v>
      </c>
      <c r="E853" s="2">
        <f t="shared" si="104"/>
        <v>3.7520000000000002</v>
      </c>
      <c r="F853" s="2">
        <f t="shared" si="105"/>
        <v>3.7645000000000004</v>
      </c>
      <c r="G853" s="2">
        <f t="shared" si="99"/>
        <v>3.339</v>
      </c>
      <c r="H853" s="2">
        <f t="shared" si="103"/>
        <v>3.3181500000000006</v>
      </c>
      <c r="I853" s="2">
        <f t="array" ref="I853">SUMPRODUCT(B837:B856, (ROW(B837:B856)-ROW(B837)+1)) / (20*21/2)</f>
        <v>3.8372380952380953</v>
      </c>
      <c r="J853" s="2">
        <f t="shared" ref="J853:J916" si="106">$J$4*B853+J852*(1-$J$4)</f>
        <v>3.6863919227463677</v>
      </c>
      <c r="K853" s="2">
        <f t="shared" si="100"/>
        <v>3.435927865468519</v>
      </c>
    </row>
    <row r="854" spans="1:11" ht="13.5" x14ac:dyDescent="0.25">
      <c r="A854" s="3">
        <f>TITRES_STAT!B857</f>
        <v>43550</v>
      </c>
      <c r="B854" s="5">
        <f>TITRES_STAT!D857</f>
        <v>3.94</v>
      </c>
      <c r="C854" s="2">
        <f t="shared" si="101"/>
        <v>2.0000000000000018E-2</v>
      </c>
      <c r="D854" s="2">
        <f t="shared" si="102"/>
        <v>3.8659999999999997</v>
      </c>
      <c r="E854" s="2">
        <f t="shared" si="104"/>
        <v>3.782</v>
      </c>
      <c r="F854" s="2">
        <f t="shared" si="105"/>
        <v>3.7739999999999996</v>
      </c>
      <c r="G854" s="2">
        <f t="shared" si="99"/>
        <v>3.3557999999999999</v>
      </c>
      <c r="H854" s="2">
        <f t="shared" si="103"/>
        <v>3.3185000000000007</v>
      </c>
      <c r="I854" s="2">
        <f t="array" ref="I854">SUMPRODUCT(B838:B857, (ROW(B838:B857)-ROW(B838)+1)) / (20*21/2)</f>
        <v>3.871666666666667</v>
      </c>
      <c r="J854" s="2">
        <f t="shared" si="106"/>
        <v>3.7105450729609992</v>
      </c>
      <c r="K854" s="2">
        <f t="shared" si="100"/>
        <v>3.4556954001560278</v>
      </c>
    </row>
    <row r="855" spans="1:11" ht="13.5" x14ac:dyDescent="0.25">
      <c r="A855" s="3">
        <f>TITRES_STAT!B858</f>
        <v>43551</v>
      </c>
      <c r="B855" s="5">
        <f>TITRES_STAT!D858</f>
        <v>4.05</v>
      </c>
      <c r="C855" s="2">
        <f t="shared" si="101"/>
        <v>0.10999999999999988</v>
      </c>
      <c r="D855" s="2">
        <f t="shared" si="102"/>
        <v>3.94</v>
      </c>
      <c r="E855" s="2">
        <f t="shared" si="104"/>
        <v>3.8129999999999997</v>
      </c>
      <c r="F855" s="2">
        <f t="shared" si="105"/>
        <v>3.7854999999999999</v>
      </c>
      <c r="G855" s="2">
        <f t="shared" si="99"/>
        <v>3.3748</v>
      </c>
      <c r="H855" s="2">
        <f t="shared" si="103"/>
        <v>3.3194000000000004</v>
      </c>
      <c r="I855" s="2">
        <f t="array" ref="I855">SUMPRODUCT(B839:B858, (ROW(B839:B858)-ROW(B839)+1)) / (20*21/2)</f>
        <v>3.9105238095238102</v>
      </c>
      <c r="J855" s="2">
        <f t="shared" si="106"/>
        <v>3.7428741136313803</v>
      </c>
      <c r="K855" s="2">
        <f t="shared" si="100"/>
        <v>3.479001462895007</v>
      </c>
    </row>
    <row r="856" spans="1:11" ht="13.5" x14ac:dyDescent="0.25">
      <c r="A856" s="3">
        <f>TITRES_STAT!B859</f>
        <v>43552</v>
      </c>
      <c r="B856" s="5">
        <f>TITRES_STAT!D859</f>
        <v>4.1500000000000004</v>
      </c>
      <c r="C856" s="2">
        <f t="shared" si="101"/>
        <v>0.10000000000000053</v>
      </c>
      <c r="D856" s="2">
        <f t="shared" si="102"/>
        <v>4.0019999999999998</v>
      </c>
      <c r="E856" s="2">
        <f t="shared" si="104"/>
        <v>3.8479999999999999</v>
      </c>
      <c r="F856" s="2">
        <f t="shared" si="105"/>
        <v>3.7984999999999998</v>
      </c>
      <c r="G856" s="2">
        <f t="shared" si="99"/>
        <v>3.3958000000000004</v>
      </c>
      <c r="H856" s="2">
        <f t="shared" si="103"/>
        <v>3.3213500000000007</v>
      </c>
      <c r="I856" s="2">
        <f t="array" ref="I856">SUMPRODUCT(B840:B859, (ROW(B840:B859)-ROW(B840)+1)) / (20*21/2)</f>
        <v>3.9573333333333327</v>
      </c>
      <c r="J856" s="2">
        <f t="shared" si="106"/>
        <v>3.7816480075712486</v>
      </c>
      <c r="K856" s="2">
        <f t="shared" si="100"/>
        <v>3.5053151310167716</v>
      </c>
    </row>
    <row r="857" spans="1:11" ht="13.5" x14ac:dyDescent="0.25">
      <c r="A857" s="3">
        <f>TITRES_STAT!B860</f>
        <v>43553</v>
      </c>
      <c r="B857" s="5">
        <f>TITRES_STAT!D860</f>
        <v>4.16</v>
      </c>
      <c r="C857" s="2">
        <f t="shared" si="101"/>
        <v>9.9999999999997868E-3</v>
      </c>
      <c r="D857" s="2">
        <f t="shared" si="102"/>
        <v>4.0440000000000005</v>
      </c>
      <c r="E857" s="2">
        <f t="shared" si="104"/>
        <v>3.8950000000000005</v>
      </c>
      <c r="F857" s="2">
        <f t="shared" si="105"/>
        <v>3.8119999999999998</v>
      </c>
      <c r="G857" s="2">
        <f t="shared" si="99"/>
        <v>3.4188000000000001</v>
      </c>
      <c r="H857" s="2">
        <f t="shared" si="103"/>
        <v>3.3236500000000002</v>
      </c>
      <c r="I857" s="2">
        <f t="array" ref="I857">SUMPRODUCT(B841:B860, (ROW(B841:B860)-ROW(B841)+1)) / (20*21/2)</f>
        <v>4.0097142857142858</v>
      </c>
      <c r="J857" s="2">
        <f t="shared" si="106"/>
        <v>3.8176815306597014</v>
      </c>
      <c r="K857" s="2">
        <f t="shared" si="100"/>
        <v>3.5309890474474863</v>
      </c>
    </row>
    <row r="858" spans="1:11" ht="13.5" x14ac:dyDescent="0.25">
      <c r="A858" s="3">
        <f>TITRES_STAT!B861</f>
        <v>43556</v>
      </c>
      <c r="B858" s="5">
        <f>TITRES_STAT!D861</f>
        <v>4.22</v>
      </c>
      <c r="C858" s="2">
        <f t="shared" si="101"/>
        <v>5.9999999999999609E-2</v>
      </c>
      <c r="D858" s="2">
        <f t="shared" si="102"/>
        <v>4.1040000000000001</v>
      </c>
      <c r="E858" s="2">
        <f t="shared" si="104"/>
        <v>3.9590000000000005</v>
      </c>
      <c r="F858" s="2">
        <f t="shared" si="105"/>
        <v>3.8285000000000005</v>
      </c>
      <c r="G858" s="2">
        <f t="shared" si="99"/>
        <v>3.4430000000000001</v>
      </c>
      <c r="H858" s="2">
        <f t="shared" si="103"/>
        <v>3.3268</v>
      </c>
      <c r="I858" s="2">
        <f t="array" ref="I858">SUMPRODUCT(B842:B861, (ROW(B842:B861)-ROW(B842)+1)) / (20*21/2)</f>
        <v>4.0702857142857143</v>
      </c>
      <c r="J858" s="2">
        <f t="shared" si="106"/>
        <v>3.8559975753587774</v>
      </c>
      <c r="K858" s="2">
        <f t="shared" si="100"/>
        <v>3.558009084802487</v>
      </c>
    </row>
    <row r="859" spans="1:11" ht="13.5" x14ac:dyDescent="0.25">
      <c r="A859" s="3">
        <f>TITRES_STAT!B862</f>
        <v>43557</v>
      </c>
      <c r="B859" s="5">
        <f>TITRES_STAT!D862</f>
        <v>4.32</v>
      </c>
      <c r="C859" s="2">
        <f t="shared" si="101"/>
        <v>0.10000000000000053</v>
      </c>
      <c r="D859" s="2">
        <f t="shared" si="102"/>
        <v>4.18</v>
      </c>
      <c r="E859" s="2">
        <f t="shared" si="104"/>
        <v>4.0230000000000006</v>
      </c>
      <c r="F859" s="2">
        <f t="shared" si="105"/>
        <v>3.85</v>
      </c>
      <c r="G859" s="2">
        <f t="shared" si="99"/>
        <v>3.4691999999999994</v>
      </c>
      <c r="H859" s="2">
        <f t="shared" si="103"/>
        <v>3.3309000000000002</v>
      </c>
      <c r="I859" s="2">
        <f t="array" ref="I859">SUMPRODUCT(B843:B862, (ROW(B843:B862)-ROW(B843)+1)) / (20*21/2)</f>
        <v>4.1262857142857143</v>
      </c>
      <c r="J859" s="2">
        <f t="shared" si="106"/>
        <v>3.9001882824674654</v>
      </c>
      <c r="K859" s="2">
        <f t="shared" si="100"/>
        <v>3.5878910814768994</v>
      </c>
    </row>
    <row r="860" spans="1:11" ht="13.5" x14ac:dyDescent="0.25">
      <c r="A860" s="3">
        <f>TITRES_STAT!B863</f>
        <v>43558</v>
      </c>
      <c r="B860" s="5">
        <f>TITRES_STAT!D863</f>
        <v>4.4000000000000004</v>
      </c>
      <c r="C860" s="2">
        <f t="shared" si="101"/>
        <v>8.0000000000000071E-2</v>
      </c>
      <c r="D860" s="2">
        <f t="shared" si="102"/>
        <v>4.25</v>
      </c>
      <c r="E860" s="2">
        <f t="shared" si="104"/>
        <v>4.0950000000000006</v>
      </c>
      <c r="F860" s="2">
        <f t="shared" si="105"/>
        <v>3.8840000000000003</v>
      </c>
      <c r="G860" s="2">
        <f t="shared" si="99"/>
        <v>3.4969999999999999</v>
      </c>
      <c r="H860" s="2">
        <f t="shared" si="103"/>
        <v>3.3346500000000003</v>
      </c>
      <c r="I860" s="2">
        <f t="array" ref="I860">SUMPRODUCT(B844:B863, (ROW(B844:B863)-ROW(B844)+1)) / (20*21/2)</f>
        <v>4.1813333333333329</v>
      </c>
      <c r="J860" s="2">
        <f t="shared" si="106"/>
        <v>3.9477893984229446</v>
      </c>
      <c r="K860" s="2">
        <f t="shared" si="100"/>
        <v>3.6197384900464327</v>
      </c>
    </row>
    <row r="861" spans="1:11" ht="13.5" x14ac:dyDescent="0.25">
      <c r="A861" s="3">
        <f>TITRES_STAT!B864</f>
        <v>43559</v>
      </c>
      <c r="B861" s="5">
        <f>TITRES_STAT!D864</f>
        <v>4.5199999999999996</v>
      </c>
      <c r="C861" s="2">
        <f t="shared" si="101"/>
        <v>0.11999999999999922</v>
      </c>
      <c r="D861" s="2">
        <f t="shared" si="102"/>
        <v>4.3239999999999998</v>
      </c>
      <c r="E861" s="2">
        <f t="shared" si="104"/>
        <v>4.1629999999999994</v>
      </c>
      <c r="F861" s="2">
        <f t="shared" si="105"/>
        <v>3.9319999999999999</v>
      </c>
      <c r="G861" s="2">
        <f t="shared" si="99"/>
        <v>3.5271999999999997</v>
      </c>
      <c r="H861" s="2">
        <f t="shared" si="103"/>
        <v>3.3392500000000003</v>
      </c>
      <c r="I861" s="2">
        <f t="array" ref="I861">SUMPRODUCT(B845:B864, (ROW(B845:B864)-ROW(B845)+1)) / (20*21/2)</f>
        <v>4.2320476190476199</v>
      </c>
      <c r="J861" s="2">
        <f t="shared" si="106"/>
        <v>4.0022856461921874</v>
      </c>
      <c r="K861" s="2">
        <f t="shared" si="100"/>
        <v>3.6550428629857885</v>
      </c>
    </row>
    <row r="862" spans="1:11" ht="13.5" x14ac:dyDescent="0.25">
      <c r="A862" s="3">
        <f>TITRES_STAT!B865</f>
        <v>43560</v>
      </c>
      <c r="B862" s="5">
        <f>TITRES_STAT!D865</f>
        <v>4.5199999999999996</v>
      </c>
      <c r="C862" s="2">
        <f t="shared" si="101"/>
        <v>0</v>
      </c>
      <c r="D862" s="2">
        <f t="shared" si="102"/>
        <v>4.3959999999999999</v>
      </c>
      <c r="E862" s="2">
        <f t="shared" si="104"/>
        <v>4.2200000000000006</v>
      </c>
      <c r="F862" s="2">
        <f t="shared" si="105"/>
        <v>3.972</v>
      </c>
      <c r="G862" s="2">
        <f t="shared" si="99"/>
        <v>3.5573999999999995</v>
      </c>
      <c r="H862" s="2">
        <f t="shared" si="103"/>
        <v>3.3437999999999999</v>
      </c>
      <c r="I862" s="2">
        <f t="array" ref="I862">SUMPRODUCT(B846:B865, (ROW(B846:B865)-ROW(B846)+1)) / (20*21/2)</f>
        <v>4.2889047619047629</v>
      </c>
      <c r="J862" s="2">
        <f t="shared" si="106"/>
        <v>4.0515917751262647</v>
      </c>
      <c r="K862" s="2">
        <f t="shared" si="100"/>
        <v>3.6889627507118363</v>
      </c>
    </row>
    <row r="863" spans="1:11" ht="13.5" x14ac:dyDescent="0.25">
      <c r="A863" s="3">
        <f>TITRES_STAT!B866</f>
        <v>43563</v>
      </c>
      <c r="B863" s="5">
        <f>TITRES_STAT!D866</f>
        <v>4.55</v>
      </c>
      <c r="C863" s="2">
        <f t="shared" si="101"/>
        <v>3.0000000000000249E-2</v>
      </c>
      <c r="D863" s="2">
        <f t="shared" si="102"/>
        <v>4.4619999999999997</v>
      </c>
      <c r="E863" s="2">
        <f t="shared" si="104"/>
        <v>4.2829999999999995</v>
      </c>
      <c r="F863" s="2">
        <f t="shared" si="105"/>
        <v>4.0174999999999992</v>
      </c>
      <c r="G863" s="2">
        <f t="shared" si="99"/>
        <v>3.5882000000000001</v>
      </c>
      <c r="H863" s="2">
        <f t="shared" si="103"/>
        <v>3.3484999999999996</v>
      </c>
      <c r="I863" s="2">
        <f t="array" ref="I863">SUMPRODUCT(B847:B866, (ROW(B847:B866)-ROW(B847)+1)) / (20*21/2)</f>
        <v>4.345190476190476</v>
      </c>
      <c r="J863" s="2">
        <f t="shared" si="106"/>
        <v>4.0990592251142397</v>
      </c>
      <c r="K863" s="2">
        <f t="shared" si="100"/>
        <v>3.722728917350588</v>
      </c>
    </row>
    <row r="864" spans="1:11" ht="13.5" x14ac:dyDescent="0.25">
      <c r="A864" s="3">
        <f>TITRES_STAT!B867</f>
        <v>43565</v>
      </c>
      <c r="B864" s="5">
        <f>TITRES_STAT!D867</f>
        <v>4.55</v>
      </c>
      <c r="C864" s="2">
        <f t="shared" si="101"/>
        <v>0</v>
      </c>
      <c r="D864" s="2">
        <f t="shared" si="102"/>
        <v>4.508</v>
      </c>
      <c r="E864" s="2">
        <f t="shared" si="104"/>
        <v>4.3439999999999994</v>
      </c>
      <c r="F864" s="2">
        <f t="shared" si="105"/>
        <v>4.0629999999999988</v>
      </c>
      <c r="G864" s="2">
        <f t="shared" si="99"/>
        <v>3.6190000000000002</v>
      </c>
      <c r="H864" s="2">
        <f t="shared" si="103"/>
        <v>3.3532499999999992</v>
      </c>
      <c r="I864" s="2">
        <f t="array" ref="I864">SUMPRODUCT(B848:B867, (ROW(B848:B867)-ROW(B848)+1)) / (20*21/2)</f>
        <v>4.4067142857142851</v>
      </c>
      <c r="J864" s="2">
        <f t="shared" si="106"/>
        <v>4.1420059655795498</v>
      </c>
      <c r="K864" s="2">
        <f t="shared" si="100"/>
        <v>3.7551709205917412</v>
      </c>
    </row>
    <row r="865" spans="1:11" ht="13.5" x14ac:dyDescent="0.25">
      <c r="A865" s="3">
        <f>TITRES_STAT!B868</f>
        <v>43566</v>
      </c>
      <c r="B865" s="5">
        <f>TITRES_STAT!D868</f>
        <v>4.66</v>
      </c>
      <c r="C865" s="2">
        <f t="shared" si="101"/>
        <v>0.11000000000000032</v>
      </c>
      <c r="D865" s="2">
        <f t="shared" si="102"/>
        <v>4.5600000000000005</v>
      </c>
      <c r="E865" s="2">
        <f t="shared" si="104"/>
        <v>4.4049999999999994</v>
      </c>
      <c r="F865" s="2">
        <f t="shared" si="105"/>
        <v>4.1089999999999991</v>
      </c>
      <c r="G865" s="2">
        <f t="shared" si="99"/>
        <v>3.652000000000001</v>
      </c>
      <c r="H865" s="2">
        <f t="shared" si="103"/>
        <v>3.3590499999999985</v>
      </c>
      <c r="I865" s="2">
        <f t="array" ref="I865">SUMPRODUCT(B849:B868, (ROW(B849:B868)-ROW(B849)+1)) / (20*21/2)</f>
        <v>4.4781904761904761</v>
      </c>
      <c r="J865" s="2">
        <f t="shared" si="106"/>
        <v>4.1913387307624497</v>
      </c>
      <c r="K865" s="2">
        <f t="shared" si="100"/>
        <v>3.7906544139018687</v>
      </c>
    </row>
    <row r="866" spans="1:11" ht="13.5" x14ac:dyDescent="0.25">
      <c r="A866" s="3">
        <f>TITRES_STAT!B869</f>
        <v>43567</v>
      </c>
      <c r="B866" s="5">
        <f>TITRES_STAT!D869</f>
        <v>4.7</v>
      </c>
      <c r="C866" s="2">
        <f t="shared" si="101"/>
        <v>4.0000000000000036E-2</v>
      </c>
      <c r="D866" s="2">
        <f t="shared" si="102"/>
        <v>4.5960000000000001</v>
      </c>
      <c r="E866" s="2">
        <f t="shared" si="104"/>
        <v>4.4600000000000009</v>
      </c>
      <c r="F866" s="2">
        <f t="shared" si="105"/>
        <v>4.153999999999999</v>
      </c>
      <c r="G866" s="2">
        <f t="shared" si="99"/>
        <v>3.6858000000000009</v>
      </c>
      <c r="H866" s="2">
        <f t="shared" si="103"/>
        <v>3.3657999999999992</v>
      </c>
      <c r="I866" s="2">
        <f t="array" ref="I866">SUMPRODUCT(B850:B869, (ROW(B850:B869)-ROW(B850)+1)) / (20*21/2)</f>
        <v>4.5564285714285706</v>
      </c>
      <c r="J866" s="2">
        <f t="shared" si="106"/>
        <v>4.2397826611660259</v>
      </c>
      <c r="K866" s="2">
        <f t="shared" si="100"/>
        <v>3.8263150251214038</v>
      </c>
    </row>
    <row r="867" spans="1:11" ht="13.5" x14ac:dyDescent="0.25">
      <c r="A867" s="3">
        <f>TITRES_STAT!B870</f>
        <v>43570</v>
      </c>
      <c r="B867" s="5">
        <f>TITRES_STAT!D870</f>
        <v>4.8</v>
      </c>
      <c r="C867" s="2">
        <f t="shared" si="101"/>
        <v>9.9999999999999645E-2</v>
      </c>
      <c r="D867" s="2">
        <f t="shared" si="102"/>
        <v>4.6520000000000001</v>
      </c>
      <c r="E867" s="2">
        <f t="shared" si="104"/>
        <v>4.524</v>
      </c>
      <c r="F867" s="2">
        <f t="shared" si="105"/>
        <v>4.2094999999999994</v>
      </c>
      <c r="G867" s="2">
        <f t="shared" si="99"/>
        <v>3.7216000000000014</v>
      </c>
      <c r="H867" s="2">
        <f t="shared" si="103"/>
        <v>3.3738999999999986</v>
      </c>
      <c r="I867" s="2">
        <f t="array" ref="I867">SUMPRODUCT(B851:B870, (ROW(B851:B870)-ROW(B851)+1)) / (20*21/2)</f>
        <v>4.6488571428571426</v>
      </c>
      <c r="J867" s="2">
        <f t="shared" si="106"/>
        <v>4.2931366934359279</v>
      </c>
      <c r="K867" s="2">
        <f t="shared" si="100"/>
        <v>3.8644987496264465</v>
      </c>
    </row>
    <row r="868" spans="1:11" ht="13.5" x14ac:dyDescent="0.25">
      <c r="A868" s="3">
        <f>TITRES_STAT!B871</f>
        <v>43571</v>
      </c>
      <c r="B868" s="5">
        <f>TITRES_STAT!D871</f>
        <v>4.96</v>
      </c>
      <c r="C868" s="2">
        <f t="shared" si="101"/>
        <v>0.16000000000000014</v>
      </c>
      <c r="D868" s="2">
        <f t="shared" si="102"/>
        <v>4.734</v>
      </c>
      <c r="E868" s="2">
        <f t="shared" si="104"/>
        <v>4.5979999999999999</v>
      </c>
      <c r="F868" s="2">
        <f t="shared" si="105"/>
        <v>4.2784999999999993</v>
      </c>
      <c r="G868" s="2">
        <f t="shared" si="99"/>
        <v>3.7606000000000011</v>
      </c>
      <c r="H868" s="2">
        <f t="shared" si="103"/>
        <v>3.3834999999999993</v>
      </c>
      <c r="I868" s="2">
        <f t="array" ref="I868">SUMPRODUCT(B852:B871, (ROW(B852:B871)-ROW(B852)+1)) / (20*21/2)</f>
        <v>4.7563333333333331</v>
      </c>
      <c r="J868" s="2">
        <f t="shared" si="106"/>
        <v>4.3566474845372678</v>
      </c>
      <c r="K868" s="2">
        <f t="shared" si="100"/>
        <v>3.907459582974429</v>
      </c>
    </row>
    <row r="869" spans="1:11" ht="13.5" x14ac:dyDescent="0.25">
      <c r="A869" s="3">
        <f>TITRES_STAT!B872</f>
        <v>43572</v>
      </c>
      <c r="B869" s="5">
        <f>TITRES_STAT!D872</f>
        <v>5.0999999999999996</v>
      </c>
      <c r="C869" s="2">
        <f t="shared" si="101"/>
        <v>0.13999999999999968</v>
      </c>
      <c r="D869" s="2">
        <f t="shared" si="102"/>
        <v>4.8439999999999994</v>
      </c>
      <c r="E869" s="2">
        <f t="shared" si="104"/>
        <v>4.6760000000000002</v>
      </c>
      <c r="F869" s="2">
        <f t="shared" si="105"/>
        <v>4.349499999999999</v>
      </c>
      <c r="G869" s="2">
        <f t="shared" si="99"/>
        <v>3.8050000000000006</v>
      </c>
      <c r="H869" s="2">
        <f t="shared" si="103"/>
        <v>3.3944499999999995</v>
      </c>
      <c r="I869" s="2">
        <f t="array" ref="I869">SUMPRODUCT(B853:B872, (ROW(B853:B872)-ROW(B853)+1)) / (20*21/2)</f>
        <v>4.8870476190476193</v>
      </c>
      <c r="J869" s="2">
        <f t="shared" si="106"/>
        <v>4.4274429622003852</v>
      </c>
      <c r="K869" s="2">
        <f t="shared" si="100"/>
        <v>3.954225873838177</v>
      </c>
    </row>
    <row r="870" spans="1:11" ht="13.5" x14ac:dyDescent="0.25">
      <c r="A870" s="3">
        <f>TITRES_STAT!B873</f>
        <v>43573</v>
      </c>
      <c r="B870" s="5">
        <f>TITRES_STAT!D873</f>
        <v>5.32</v>
      </c>
      <c r="C870" s="2">
        <f t="shared" si="101"/>
        <v>0.22000000000000064</v>
      </c>
      <c r="D870" s="2">
        <f t="shared" si="102"/>
        <v>4.9760000000000009</v>
      </c>
      <c r="E870" s="2">
        <f t="shared" si="104"/>
        <v>4.7679999999999998</v>
      </c>
      <c r="F870" s="2">
        <f t="shared" si="105"/>
        <v>4.431499999999998</v>
      </c>
      <c r="G870" s="2">
        <f t="shared" si="99"/>
        <v>3.8562000000000007</v>
      </c>
      <c r="H870" s="2">
        <f t="shared" si="103"/>
        <v>3.4068999999999994</v>
      </c>
      <c r="I870" s="2">
        <f t="array" ref="I870">SUMPRODUCT(B854:B873, (ROW(B854:B873)-ROW(B854)+1)) / (20*21/2)</f>
        <v>5.0190000000000001</v>
      </c>
      <c r="J870" s="2">
        <f t="shared" si="106"/>
        <v>4.512448394371777</v>
      </c>
      <c r="K870" s="2">
        <f t="shared" si="100"/>
        <v>4.007785643491582</v>
      </c>
    </row>
    <row r="871" spans="1:11" ht="13.5" x14ac:dyDescent="0.25">
      <c r="A871" s="3">
        <f>TITRES_STAT!B874</f>
        <v>43574</v>
      </c>
      <c r="B871" s="5">
        <f>TITRES_STAT!D874</f>
        <v>5.56</v>
      </c>
      <c r="C871" s="2">
        <f t="shared" si="101"/>
        <v>0.23999999999999932</v>
      </c>
      <c r="D871" s="2">
        <f t="shared" si="102"/>
        <v>5.1479999999999997</v>
      </c>
      <c r="E871" s="2">
        <f t="shared" si="104"/>
        <v>4.8720000000000008</v>
      </c>
      <c r="F871" s="2">
        <f t="shared" si="105"/>
        <v>4.5174999999999983</v>
      </c>
      <c r="G871" s="2">
        <f t="shared" si="99"/>
        <v>3.9122000000000008</v>
      </c>
      <c r="H871" s="2">
        <f t="shared" si="103"/>
        <v>3.4205499999999991</v>
      </c>
      <c r="I871" s="2">
        <f t="array" ref="I871">SUMPRODUCT(B855:B874, (ROW(B855:B874)-ROW(B855)+1)) / (20*21/2)</f>
        <v>5.1153333333333331</v>
      </c>
      <c r="J871" s="2">
        <f t="shared" si="106"/>
        <v>4.6122152139554178</v>
      </c>
      <c r="K871" s="2">
        <f t="shared" si="100"/>
        <v>4.0686567947272065</v>
      </c>
    </row>
    <row r="872" spans="1:11" ht="13.5" x14ac:dyDescent="0.25">
      <c r="A872" s="3">
        <f>TITRES_STAT!B875</f>
        <v>43577</v>
      </c>
      <c r="B872" s="5">
        <f>TITRES_STAT!D875</f>
        <v>5.89</v>
      </c>
      <c r="C872" s="2">
        <f t="shared" si="101"/>
        <v>0.33000000000000007</v>
      </c>
      <c r="D872" s="2">
        <f t="shared" si="102"/>
        <v>5.3659999999999997</v>
      </c>
      <c r="E872" s="2">
        <f t="shared" si="104"/>
        <v>5.0090000000000003</v>
      </c>
      <c r="F872" s="2">
        <f t="shared" si="105"/>
        <v>4.6144999999999987</v>
      </c>
      <c r="G872" s="2">
        <f t="shared" si="99"/>
        <v>3.9748000000000006</v>
      </c>
      <c r="H872" s="2">
        <f t="shared" si="103"/>
        <v>3.4357999999999986</v>
      </c>
      <c r="I872" s="2">
        <f t="array" ref="I872">SUMPRODUCT(B856:B875, (ROW(B856:B875)-ROW(B856)+1)) / (20*21/2)</f>
        <v>5.1869523809523805</v>
      </c>
      <c r="J872" s="2">
        <f t="shared" si="106"/>
        <v>4.7339090031025206</v>
      </c>
      <c r="K872" s="2">
        <f t="shared" si="100"/>
        <v>4.140082018463394</v>
      </c>
    </row>
    <row r="873" spans="1:11" ht="13.5" x14ac:dyDescent="0.25">
      <c r="A873" s="3">
        <f>TITRES_STAT!B876</f>
        <v>43578</v>
      </c>
      <c r="B873" s="5">
        <f>TITRES_STAT!D876</f>
        <v>6</v>
      </c>
      <c r="C873" s="2">
        <f t="shared" si="101"/>
        <v>0.11000000000000032</v>
      </c>
      <c r="D873" s="2">
        <f t="shared" si="102"/>
        <v>5.5739999999999998</v>
      </c>
      <c r="E873" s="2">
        <f t="shared" si="104"/>
        <v>5.1540000000000008</v>
      </c>
      <c r="F873" s="2">
        <f t="shared" si="105"/>
        <v>4.7184999999999997</v>
      </c>
      <c r="G873" s="2">
        <f t="shared" si="99"/>
        <v>4.0380000000000003</v>
      </c>
      <c r="H873" s="2">
        <f t="shared" si="103"/>
        <v>3.4515999999999991</v>
      </c>
      <c r="I873" s="2">
        <f t="array" ref="I873">SUMPRODUCT(B857:B876, (ROW(B857:B876)-ROW(B857)+1)) / (20*21/2)</f>
        <v>5.2361428571428581</v>
      </c>
      <c r="J873" s="2">
        <f t="shared" si="106"/>
        <v>4.8544890980451374</v>
      </c>
      <c r="K873" s="2">
        <f t="shared" si="100"/>
        <v>4.2130199785236533</v>
      </c>
    </row>
    <row r="874" spans="1:11" ht="13.5" x14ac:dyDescent="0.25">
      <c r="A874" s="3">
        <f>TITRES_STAT!B877</f>
        <v>43579</v>
      </c>
      <c r="B874" s="5">
        <f>TITRES_STAT!D877</f>
        <v>5.73</v>
      </c>
      <c r="C874" s="2">
        <f t="shared" si="101"/>
        <v>-0.26999999999999957</v>
      </c>
      <c r="D874" s="2">
        <f t="shared" si="102"/>
        <v>5.7</v>
      </c>
      <c r="E874" s="2">
        <f t="shared" si="104"/>
        <v>5.2720000000000002</v>
      </c>
      <c r="F874" s="2">
        <f t="shared" si="105"/>
        <v>4.8079999999999998</v>
      </c>
      <c r="G874" s="2">
        <f t="shared" si="99"/>
        <v>4.0941999999999998</v>
      </c>
      <c r="H874" s="2">
        <f t="shared" si="103"/>
        <v>3.4660499999999996</v>
      </c>
      <c r="I874" s="2">
        <f t="array" ref="I874">SUMPRODUCT(B858:B877, (ROW(B858:B877)-ROW(B858)+1)) / (20*21/2)</f>
        <v>5.3012857142857142</v>
      </c>
      <c r="J874" s="2">
        <f t="shared" si="106"/>
        <v>4.9378710887075048</v>
      </c>
      <c r="K874" s="2">
        <f t="shared" si="100"/>
        <v>4.2725093911305692</v>
      </c>
    </row>
    <row r="875" spans="1:11" ht="13.5" x14ac:dyDescent="0.25">
      <c r="A875" s="3">
        <f>TITRES_STAT!B878</f>
        <v>43580</v>
      </c>
      <c r="B875" s="5">
        <f>TITRES_STAT!D878</f>
        <v>5.56</v>
      </c>
      <c r="C875" s="2">
        <f t="shared" si="101"/>
        <v>-0.17000000000000082</v>
      </c>
      <c r="D875" s="2">
        <f t="shared" si="102"/>
        <v>5.7479999999999993</v>
      </c>
      <c r="E875" s="2">
        <f t="shared" si="104"/>
        <v>5.3620000000000001</v>
      </c>
      <c r="F875" s="2">
        <f t="shared" si="105"/>
        <v>4.8835000000000006</v>
      </c>
      <c r="G875" s="2">
        <f t="shared" si="99"/>
        <v>4.144400000000001</v>
      </c>
      <c r="H875" s="2">
        <f t="shared" si="103"/>
        <v>3.4796499999999999</v>
      </c>
      <c r="I875" s="2">
        <f t="array" ref="I875">SUMPRODUCT(B859:B878, (ROW(B859:B878)-ROW(B859)+1)) / (20*21/2)</f>
        <v>5.3746666666666671</v>
      </c>
      <c r="J875" s="2">
        <f t="shared" si="106"/>
        <v>4.9971214612115524</v>
      </c>
      <c r="K875" s="2">
        <f t="shared" si="100"/>
        <v>4.32299921892937</v>
      </c>
    </row>
    <row r="876" spans="1:11" ht="13.5" x14ac:dyDescent="0.25">
      <c r="A876" s="3">
        <f>TITRES_STAT!B879</f>
        <v>43581</v>
      </c>
      <c r="B876" s="5">
        <f>TITRES_STAT!D879</f>
        <v>5.4</v>
      </c>
      <c r="C876" s="2">
        <f t="shared" si="101"/>
        <v>-0.15999999999999925</v>
      </c>
      <c r="D876" s="2">
        <f t="shared" si="102"/>
        <v>5.7159999999999993</v>
      </c>
      <c r="E876" s="2">
        <f t="shared" si="104"/>
        <v>5.4320000000000004</v>
      </c>
      <c r="F876" s="2">
        <f t="shared" si="105"/>
        <v>4.9460000000000006</v>
      </c>
      <c r="G876" s="2">
        <f t="shared" si="99"/>
        <v>4.192400000000001</v>
      </c>
      <c r="H876" s="2">
        <f t="shared" si="103"/>
        <v>3.4924499999999994</v>
      </c>
      <c r="I876" s="2">
        <f t="array" ref="I876">SUMPRODUCT(B860:B879, (ROW(B860:B879)-ROW(B860)+1)) / (20*21/2)</f>
        <v>5.4567619047619065</v>
      </c>
      <c r="J876" s="2">
        <f t="shared" si="106"/>
        <v>5.0354908458580709</v>
      </c>
      <c r="K876" s="2">
        <f t="shared" si="100"/>
        <v>4.3652345436772384</v>
      </c>
    </row>
    <row r="877" spans="1:11" ht="13.5" x14ac:dyDescent="0.25">
      <c r="A877" s="3">
        <f>TITRES_STAT!B880</f>
        <v>43584</v>
      </c>
      <c r="B877" s="5">
        <f>TITRES_STAT!D880</f>
        <v>5.63</v>
      </c>
      <c r="C877" s="2">
        <f t="shared" si="101"/>
        <v>0.22999999999999954</v>
      </c>
      <c r="D877" s="2">
        <f t="shared" si="102"/>
        <v>5.6639999999999997</v>
      </c>
      <c r="E877" s="2">
        <f t="shared" si="104"/>
        <v>5.5150000000000006</v>
      </c>
      <c r="F877" s="2">
        <f t="shared" si="105"/>
        <v>5.0195000000000007</v>
      </c>
      <c r="G877" s="2">
        <f t="shared" si="99"/>
        <v>4.2424000000000008</v>
      </c>
      <c r="H877" s="2">
        <f t="shared" si="103"/>
        <v>3.5063999999999989</v>
      </c>
      <c r="I877" s="2">
        <f t="array" ref="I877">SUMPRODUCT(B861:B880, (ROW(B861:B880)-ROW(B861)+1)) / (20*21/2)</f>
        <v>5.5310476190476185</v>
      </c>
      <c r="J877" s="2">
        <f t="shared" si="106"/>
        <v>5.0921107653001592</v>
      </c>
      <c r="K877" s="2">
        <f t="shared" si="100"/>
        <v>4.4148331890232289</v>
      </c>
    </row>
    <row r="878" spans="1:11" ht="13.5" x14ac:dyDescent="0.25">
      <c r="A878" s="3">
        <f>TITRES_STAT!B881</f>
        <v>43585</v>
      </c>
      <c r="B878" s="5">
        <f>TITRES_STAT!D881</f>
        <v>5.79</v>
      </c>
      <c r="C878" s="2">
        <f t="shared" si="101"/>
        <v>0.16000000000000014</v>
      </c>
      <c r="D878" s="2">
        <f t="shared" si="102"/>
        <v>5.621999999999999</v>
      </c>
      <c r="E878" s="2">
        <f t="shared" si="104"/>
        <v>5.5980000000000008</v>
      </c>
      <c r="F878" s="2">
        <f t="shared" si="105"/>
        <v>5.0980000000000008</v>
      </c>
      <c r="G878" s="2">
        <f t="shared" si="99"/>
        <v>4.2981999999999996</v>
      </c>
      <c r="H878" s="2">
        <f t="shared" si="103"/>
        <v>3.5211499999999991</v>
      </c>
      <c r="I878" s="2">
        <f t="array" ref="I878">SUMPRODUCT(B862:B881, (ROW(B862:B881)-ROW(B862)+1)) / (20*21/2)</f>
        <v>5.6017142857142863</v>
      </c>
      <c r="J878" s="2">
        <f t="shared" si="106"/>
        <v>5.1585764067001438</v>
      </c>
      <c r="K878" s="2">
        <f t="shared" si="100"/>
        <v>4.4687612992576113</v>
      </c>
    </row>
    <row r="879" spans="1:11" ht="13.5" x14ac:dyDescent="0.25">
      <c r="A879" s="3">
        <f>TITRES_STAT!B882</f>
        <v>43587</v>
      </c>
      <c r="B879" s="5">
        <f>TITRES_STAT!D882</f>
        <v>5.96</v>
      </c>
      <c r="C879" s="2">
        <f t="shared" si="101"/>
        <v>0.16999999999999993</v>
      </c>
      <c r="D879" s="2">
        <f t="shared" si="102"/>
        <v>5.6680000000000001</v>
      </c>
      <c r="E879" s="2">
        <f t="shared" si="104"/>
        <v>5.6840000000000002</v>
      </c>
      <c r="F879" s="2">
        <f t="shared" si="105"/>
        <v>5.1800000000000006</v>
      </c>
      <c r="G879" s="2">
        <f t="shared" si="99"/>
        <v>4.3538000000000006</v>
      </c>
      <c r="H879" s="2">
        <f t="shared" si="103"/>
        <v>3.5361499999999988</v>
      </c>
      <c r="I879" s="2">
        <f t="array" ref="I879">SUMPRODUCT(B863:B882, (ROW(B863:B882)-ROW(B863)+1)) / (20*21/2)</f>
        <v>5.6653333333333338</v>
      </c>
      <c r="J879" s="2">
        <f t="shared" si="106"/>
        <v>5.2349024632048922</v>
      </c>
      <c r="K879" s="2">
        <f t="shared" si="100"/>
        <v>4.527241248306332</v>
      </c>
    </row>
    <row r="880" spans="1:11" ht="13.5" x14ac:dyDescent="0.25">
      <c r="A880" s="3">
        <f>TITRES_STAT!B883</f>
        <v>43588</v>
      </c>
      <c r="B880" s="5">
        <f>TITRES_STAT!D883</f>
        <v>5.96</v>
      </c>
      <c r="C880" s="2">
        <f t="shared" si="101"/>
        <v>0</v>
      </c>
      <c r="D880" s="2">
        <f t="shared" si="102"/>
        <v>5.7480000000000002</v>
      </c>
      <c r="E880" s="2">
        <f t="shared" si="104"/>
        <v>5.7480000000000002</v>
      </c>
      <c r="F880" s="2">
        <f t="shared" si="105"/>
        <v>5.258</v>
      </c>
      <c r="G880" s="2">
        <f t="shared" si="99"/>
        <v>4.4058000000000002</v>
      </c>
      <c r="H880" s="2">
        <f t="shared" si="103"/>
        <v>3.5508999999999991</v>
      </c>
      <c r="I880" s="2">
        <f t="array" ref="I880">SUMPRODUCT(B864:B883, (ROW(B864:B883)-ROW(B864)+1)) / (20*21/2)</f>
        <v>5.7304761904761898</v>
      </c>
      <c r="J880" s="2">
        <f t="shared" si="106"/>
        <v>5.3039593714710929</v>
      </c>
      <c r="K880" s="2">
        <f t="shared" si="100"/>
        <v>4.5834278660198091</v>
      </c>
    </row>
    <row r="881" spans="1:11" ht="13.5" x14ac:dyDescent="0.25">
      <c r="A881" s="3">
        <f>TITRES_STAT!B884</f>
        <v>43591</v>
      </c>
      <c r="B881" s="5">
        <f>TITRES_STAT!D884</f>
        <v>6</v>
      </c>
      <c r="C881" s="2">
        <f t="shared" si="101"/>
        <v>4.0000000000000036E-2</v>
      </c>
      <c r="D881" s="2">
        <f t="shared" si="102"/>
        <v>5.8680000000000003</v>
      </c>
      <c r="E881" s="2">
        <f t="shared" si="104"/>
        <v>5.7919999999999998</v>
      </c>
      <c r="F881" s="2">
        <f t="shared" si="105"/>
        <v>5.3319999999999999</v>
      </c>
      <c r="G881" s="2">
        <f t="shared" si="99"/>
        <v>4.4576000000000002</v>
      </c>
      <c r="H881" s="2">
        <f t="shared" si="103"/>
        <v>3.5653499999999991</v>
      </c>
      <c r="I881" s="2">
        <f t="array" ref="I881">SUMPRODUCT(B865:B884, (ROW(B865:B884)-ROW(B865)+1)) / (20*21/2)</f>
        <v>5.7882857142857143</v>
      </c>
      <c r="J881" s="2">
        <f t="shared" si="106"/>
        <v>5.3702489551405126</v>
      </c>
      <c r="K881" s="2">
        <f t="shared" si="100"/>
        <v>4.6389797144111897</v>
      </c>
    </row>
    <row r="882" spans="1:11" ht="13.5" x14ac:dyDescent="0.25">
      <c r="A882" s="3">
        <f>TITRES_STAT!B885</f>
        <v>43592</v>
      </c>
      <c r="B882" s="5">
        <f>TITRES_STAT!D885</f>
        <v>6</v>
      </c>
      <c r="C882" s="2">
        <f t="shared" si="101"/>
        <v>0</v>
      </c>
      <c r="D882" s="2">
        <f t="shared" si="102"/>
        <v>5.9420000000000002</v>
      </c>
      <c r="E882" s="2">
        <f t="shared" si="104"/>
        <v>5.8029999999999999</v>
      </c>
      <c r="F882" s="2">
        <f t="shared" si="105"/>
        <v>5.4060000000000006</v>
      </c>
      <c r="G882" s="2">
        <f t="shared" ref="G882:G945" si="107">AVERAGE(B833:B882)</f>
        <v>4.5067999999999993</v>
      </c>
      <c r="H882" s="2">
        <f t="shared" si="103"/>
        <v>3.5797999999999992</v>
      </c>
      <c r="I882" s="2">
        <f t="array" ref="I882">SUMPRODUCT(B866:B885, (ROW(B866:B885)-ROW(B866)+1)) / (20*21/2)</f>
        <v>5.8387619047619044</v>
      </c>
      <c r="J882" s="2">
        <f t="shared" si="106"/>
        <v>5.4302252451271302</v>
      </c>
      <c r="K882" s="2">
        <f t="shared" si="100"/>
        <v>4.6923530589440841</v>
      </c>
    </row>
    <row r="883" spans="1:11" ht="13.5" x14ac:dyDescent="0.25">
      <c r="A883" s="3">
        <f>TITRES_STAT!B886</f>
        <v>43593</v>
      </c>
      <c r="B883" s="5">
        <f>TITRES_STAT!D886</f>
        <v>6.09</v>
      </c>
      <c r="C883" s="2">
        <f t="shared" si="101"/>
        <v>8.9999999999999858E-2</v>
      </c>
      <c r="D883" s="2">
        <f t="shared" si="102"/>
        <v>6.0020000000000007</v>
      </c>
      <c r="E883" s="2">
        <f t="shared" si="104"/>
        <v>5.8119999999999994</v>
      </c>
      <c r="F883" s="2">
        <f t="shared" si="105"/>
        <v>5.4830000000000005</v>
      </c>
      <c r="G883" s="2">
        <f t="shared" si="107"/>
        <v>4.5555999999999992</v>
      </c>
      <c r="H883" s="2">
        <f t="shared" si="103"/>
        <v>3.5946999999999996</v>
      </c>
      <c r="I883" s="2">
        <f t="array" ref="I883">SUMPRODUCT(B867:B886, (ROW(B867:B886)-ROW(B867)+1)) / (20*21/2)</f>
        <v>5.8824285714285711</v>
      </c>
      <c r="J883" s="2">
        <f t="shared" si="106"/>
        <v>5.4930609360674039</v>
      </c>
      <c r="K883" s="2">
        <f t="shared" ref="K883:K946" si="108">$K$4*B883+(1-$K$4)*K882</f>
        <v>4.7471627429070615</v>
      </c>
    </row>
    <row r="884" spans="1:11" ht="13.5" x14ac:dyDescent="0.25">
      <c r="A884" s="3">
        <f>TITRES_STAT!B887</f>
        <v>43594</v>
      </c>
      <c r="B884" s="5">
        <f>TITRES_STAT!D887</f>
        <v>6.09</v>
      </c>
      <c r="C884" s="2">
        <f t="shared" si="101"/>
        <v>0</v>
      </c>
      <c r="D884" s="2">
        <f t="shared" si="102"/>
        <v>6.0280000000000005</v>
      </c>
      <c r="E884" s="2">
        <f t="shared" si="104"/>
        <v>5.8480000000000008</v>
      </c>
      <c r="F884" s="2">
        <f t="shared" si="105"/>
        <v>5.5600000000000005</v>
      </c>
      <c r="G884" s="2">
        <f t="shared" si="107"/>
        <v>4.6023999999999994</v>
      </c>
      <c r="H884" s="2">
        <f t="shared" si="103"/>
        <v>3.609599999999999</v>
      </c>
      <c r="I884" s="2">
        <f t="array" ref="I884">SUMPRODUCT(B868:B887, (ROW(B868:B887)-ROW(B868)+1)) / (20*21/2)</f>
        <v>5.9194761904761899</v>
      </c>
      <c r="J884" s="2">
        <f t="shared" si="106"/>
        <v>5.5499122754895556</v>
      </c>
      <c r="K884" s="2">
        <f t="shared" si="108"/>
        <v>4.7998230274989417</v>
      </c>
    </row>
    <row r="885" spans="1:11" ht="13.5" x14ac:dyDescent="0.25">
      <c r="A885" s="3">
        <f>TITRES_STAT!B888</f>
        <v>43595</v>
      </c>
      <c r="B885" s="5">
        <f>TITRES_STAT!D888</f>
        <v>6.09</v>
      </c>
      <c r="C885" s="2">
        <f t="shared" si="101"/>
        <v>0</v>
      </c>
      <c r="D885" s="2">
        <f t="shared" si="102"/>
        <v>6.0540000000000003</v>
      </c>
      <c r="E885" s="2">
        <f t="shared" si="104"/>
        <v>5.9010000000000007</v>
      </c>
      <c r="F885" s="2">
        <f t="shared" si="105"/>
        <v>5.6315000000000008</v>
      </c>
      <c r="G885" s="2">
        <f t="shared" si="107"/>
        <v>4.6478000000000002</v>
      </c>
      <c r="H885" s="2">
        <f t="shared" si="103"/>
        <v>3.6240499999999995</v>
      </c>
      <c r="I885" s="2">
        <f t="array" ref="I885">SUMPRODUCT(B869:B888, (ROW(B869:B888)-ROW(B869)+1)) / (20*21/2)</f>
        <v>5.933238095238095</v>
      </c>
      <c r="J885" s="2">
        <f t="shared" si="106"/>
        <v>5.6013492016334077</v>
      </c>
      <c r="K885" s="2">
        <f t="shared" si="108"/>
        <v>4.8504182028911407</v>
      </c>
    </row>
    <row r="886" spans="1:11" ht="13.5" x14ac:dyDescent="0.25">
      <c r="A886" s="3">
        <f>TITRES_STAT!B889</f>
        <v>43598</v>
      </c>
      <c r="B886" s="5">
        <f>TITRES_STAT!D889</f>
        <v>6.09</v>
      </c>
      <c r="C886" s="2">
        <f t="shared" si="101"/>
        <v>0</v>
      </c>
      <c r="D886" s="2">
        <f t="shared" si="102"/>
        <v>6.0720000000000001</v>
      </c>
      <c r="E886" s="2">
        <f t="shared" si="104"/>
        <v>5.9700000000000015</v>
      </c>
      <c r="F886" s="2">
        <f t="shared" si="105"/>
        <v>5.7010000000000005</v>
      </c>
      <c r="G886" s="2">
        <f t="shared" si="107"/>
        <v>4.6917999999999997</v>
      </c>
      <c r="H886" s="2">
        <f t="shared" si="103"/>
        <v>3.6385000000000001</v>
      </c>
      <c r="I886" s="2">
        <f t="array" ref="I886">SUMPRODUCT(B870:B889, (ROW(B870:B889)-ROW(B870)+1)) / (20*21/2)</f>
        <v>5.9415238095238099</v>
      </c>
      <c r="J886" s="2">
        <f t="shared" si="106"/>
        <v>5.6478873729064167</v>
      </c>
      <c r="K886" s="2">
        <f t="shared" si="108"/>
        <v>4.8990292537581555</v>
      </c>
    </row>
    <row r="887" spans="1:11" ht="13.5" x14ac:dyDescent="0.25">
      <c r="A887" s="3">
        <f>TITRES_STAT!B890</f>
        <v>43599</v>
      </c>
      <c r="B887" s="5">
        <f>TITRES_STAT!D890</f>
        <v>6.09</v>
      </c>
      <c r="C887" s="2">
        <f t="shared" si="101"/>
        <v>0</v>
      </c>
      <c r="D887" s="2">
        <f t="shared" si="102"/>
        <v>6.09</v>
      </c>
      <c r="E887" s="2">
        <f t="shared" si="104"/>
        <v>6.0160000000000009</v>
      </c>
      <c r="F887" s="2">
        <f t="shared" si="105"/>
        <v>5.7655000000000012</v>
      </c>
      <c r="G887" s="2">
        <f t="shared" si="107"/>
        <v>4.7358000000000002</v>
      </c>
      <c r="H887" s="2">
        <f t="shared" si="103"/>
        <v>3.6529500000000001</v>
      </c>
      <c r="I887" s="2">
        <f t="array" ref="I887">SUMPRODUCT(B871:B890, (ROW(B871:B890)-ROW(B871)+1)) / (20*21/2)</f>
        <v>5.9298095238095234</v>
      </c>
      <c r="J887" s="2">
        <f t="shared" si="106"/>
        <v>5.6899933373915204</v>
      </c>
      <c r="K887" s="2">
        <f t="shared" si="108"/>
        <v>4.9457339889048946</v>
      </c>
    </row>
    <row r="888" spans="1:11" ht="13.5" x14ac:dyDescent="0.25">
      <c r="A888" s="3">
        <f>TITRES_STAT!B891</f>
        <v>43600</v>
      </c>
      <c r="B888" s="5">
        <f>TITRES_STAT!D891</f>
        <v>5.91</v>
      </c>
      <c r="C888" s="2">
        <f t="shared" si="101"/>
        <v>-0.17999999999999972</v>
      </c>
      <c r="D888" s="2">
        <f t="shared" si="102"/>
        <v>6.0540000000000003</v>
      </c>
      <c r="E888" s="2">
        <f t="shared" si="104"/>
        <v>6.0280000000000005</v>
      </c>
      <c r="F888" s="2">
        <f t="shared" si="105"/>
        <v>5.8130000000000006</v>
      </c>
      <c r="G888" s="2">
        <f t="shared" si="107"/>
        <v>4.7762000000000002</v>
      </c>
      <c r="H888" s="2">
        <f t="shared" si="103"/>
        <v>3.6665000000000005</v>
      </c>
      <c r="I888" s="2">
        <f t="array" ref="I888">SUMPRODUCT(B872:B891, (ROW(B872:B891)-ROW(B872)+1)) / (20*21/2)</f>
        <v>5.9161428571428569</v>
      </c>
      <c r="J888" s="2">
        <f t="shared" si="106"/>
        <v>5.7109463528780422</v>
      </c>
      <c r="K888" s="2">
        <f t="shared" si="108"/>
        <v>4.983548342281173</v>
      </c>
    </row>
    <row r="889" spans="1:11" ht="13.5" x14ac:dyDescent="0.25">
      <c r="A889" s="3">
        <f>TITRES_STAT!B892</f>
        <v>43601</v>
      </c>
      <c r="B889" s="5">
        <f>TITRES_STAT!D892</f>
        <v>5.9</v>
      </c>
      <c r="C889" s="2">
        <f t="shared" si="101"/>
        <v>-9.9999999999997868E-3</v>
      </c>
      <c r="D889" s="2">
        <f t="shared" si="102"/>
        <v>6.016</v>
      </c>
      <c r="E889" s="2">
        <f t="shared" si="104"/>
        <v>6.0220000000000002</v>
      </c>
      <c r="F889" s="2">
        <f t="shared" si="105"/>
        <v>5.8530000000000015</v>
      </c>
      <c r="G889" s="2">
        <f t="shared" si="107"/>
        <v>4.8163999999999998</v>
      </c>
      <c r="H889" s="2">
        <f t="shared" si="103"/>
        <v>3.68</v>
      </c>
      <c r="I889" s="2">
        <f t="array" ref="I889">SUMPRODUCT(B873:B892, (ROW(B873:B892)-ROW(B873)+1)) / (20*21/2)</f>
        <v>5.9016666666666664</v>
      </c>
      <c r="J889" s="2">
        <f t="shared" si="106"/>
        <v>5.7289514621277524</v>
      </c>
      <c r="K889" s="2">
        <f t="shared" si="108"/>
        <v>5.0194876229760288</v>
      </c>
    </row>
    <row r="890" spans="1:11" ht="13.5" x14ac:dyDescent="0.25">
      <c r="A890" s="3">
        <f>TITRES_STAT!B893</f>
        <v>43602</v>
      </c>
      <c r="B890" s="5">
        <f>TITRES_STAT!D893</f>
        <v>5.73</v>
      </c>
      <c r="C890" s="2">
        <f t="shared" si="101"/>
        <v>-0.16999999999999993</v>
      </c>
      <c r="D890" s="2">
        <f t="shared" si="102"/>
        <v>5.9440000000000008</v>
      </c>
      <c r="E890" s="2">
        <f t="shared" si="104"/>
        <v>5.9989999999999997</v>
      </c>
      <c r="F890" s="2">
        <f t="shared" si="105"/>
        <v>5.8735000000000017</v>
      </c>
      <c r="G890" s="2">
        <f t="shared" si="107"/>
        <v>4.8565999999999994</v>
      </c>
      <c r="H890" s="2">
        <f t="shared" si="103"/>
        <v>3.6921999999999997</v>
      </c>
      <c r="I890" s="2">
        <f t="array" ref="I890">SUMPRODUCT(B874:B893, (ROW(B874:B893)-ROW(B874)+1)) / (20*21/2)</f>
        <v>5.8879523809523802</v>
      </c>
      <c r="J890" s="2">
        <f t="shared" si="106"/>
        <v>5.7290513228774902</v>
      </c>
      <c r="K890" s="2">
        <f t="shared" si="108"/>
        <v>5.0473508534475569</v>
      </c>
    </row>
    <row r="891" spans="1:11" ht="13.5" x14ac:dyDescent="0.25">
      <c r="A891" s="3">
        <f>TITRES_STAT!B894</f>
        <v>43605</v>
      </c>
      <c r="B891" s="5">
        <f>TITRES_STAT!D894</f>
        <v>5.73</v>
      </c>
      <c r="C891" s="2">
        <f t="shared" si="101"/>
        <v>0</v>
      </c>
      <c r="D891" s="2">
        <f t="shared" si="102"/>
        <v>5.8719999999999999</v>
      </c>
      <c r="E891" s="2">
        <f t="shared" si="104"/>
        <v>5.9719999999999995</v>
      </c>
      <c r="F891" s="2">
        <f t="shared" si="105"/>
        <v>5.8820000000000014</v>
      </c>
      <c r="G891" s="2">
        <f t="shared" si="107"/>
        <v>4.8999999999999995</v>
      </c>
      <c r="H891" s="2">
        <f t="shared" si="103"/>
        <v>3.7039500000000003</v>
      </c>
      <c r="I891" s="2">
        <f t="array" ref="I891">SUMPRODUCT(B875:B894, (ROW(B875:B894)-ROW(B875)+1)) / (20*21/2)</f>
        <v>5.8755238095238083</v>
      </c>
      <c r="J891" s="2">
        <f t="shared" si="106"/>
        <v>5.7291416730796341</v>
      </c>
      <c r="K891" s="2">
        <f t="shared" si="108"/>
        <v>5.0741214082143191</v>
      </c>
    </row>
    <row r="892" spans="1:11" ht="13.5" x14ac:dyDescent="0.25">
      <c r="A892" s="3">
        <f>TITRES_STAT!B895</f>
        <v>43606</v>
      </c>
      <c r="B892" s="5">
        <f>TITRES_STAT!D895</f>
        <v>5.73</v>
      </c>
      <c r="C892" s="2">
        <f t="shared" si="101"/>
        <v>0</v>
      </c>
      <c r="D892" s="2">
        <f t="shared" si="102"/>
        <v>5.8</v>
      </c>
      <c r="E892" s="2">
        <f t="shared" si="104"/>
        <v>5.9450000000000003</v>
      </c>
      <c r="F892" s="2">
        <f t="shared" si="105"/>
        <v>5.8740000000000014</v>
      </c>
      <c r="G892" s="2">
        <f t="shared" si="107"/>
        <v>4.940199999999999</v>
      </c>
      <c r="H892" s="2">
        <f t="shared" si="103"/>
        <v>3.7157000000000004</v>
      </c>
      <c r="I892" s="2">
        <f t="array" ref="I892">SUMPRODUCT(B876:B895, (ROW(B876:B895)-ROW(B876)+1)) / (20*21/2)</f>
        <v>5.8630952380952381</v>
      </c>
      <c r="J892" s="2">
        <f t="shared" si="106"/>
        <v>5.729223418500621</v>
      </c>
      <c r="K892" s="2">
        <f t="shared" si="108"/>
        <v>5.0998421373039537</v>
      </c>
    </row>
    <row r="893" spans="1:11" ht="13.5" x14ac:dyDescent="0.25">
      <c r="A893" s="3">
        <f>TITRES_STAT!B896</f>
        <v>43607</v>
      </c>
      <c r="B893" s="5">
        <f>TITRES_STAT!D896</f>
        <v>5.73</v>
      </c>
      <c r="C893" s="2">
        <f t="shared" si="101"/>
        <v>0</v>
      </c>
      <c r="D893" s="2">
        <f t="shared" si="102"/>
        <v>5.7640000000000002</v>
      </c>
      <c r="E893" s="2">
        <f t="shared" si="104"/>
        <v>5.9090000000000016</v>
      </c>
      <c r="F893" s="2">
        <f t="shared" si="105"/>
        <v>5.8605000000000009</v>
      </c>
      <c r="G893" s="2">
        <f t="shared" si="107"/>
        <v>4.9819999999999993</v>
      </c>
      <c r="H893" s="2">
        <f t="shared" si="103"/>
        <v>3.7271500000000004</v>
      </c>
      <c r="I893" s="2">
        <f t="array" ref="I893">SUMPRODUCT(B877:B896, (ROW(B877:B896)-ROW(B877)+1)) / (20*21/2)</f>
        <v>5.8498571428571422</v>
      </c>
      <c r="J893" s="2">
        <f t="shared" si="106"/>
        <v>5.7292973786434187</v>
      </c>
      <c r="K893" s="2">
        <f t="shared" si="108"/>
        <v>5.1245542103508575</v>
      </c>
    </row>
    <row r="894" spans="1:11" ht="13.5" x14ac:dyDescent="0.25">
      <c r="A894" s="3">
        <f>TITRES_STAT!B897</f>
        <v>43608</v>
      </c>
      <c r="B894" s="5">
        <f>TITRES_STAT!D897</f>
        <v>5.73</v>
      </c>
      <c r="C894" s="2">
        <f t="shared" si="101"/>
        <v>0</v>
      </c>
      <c r="D894" s="2">
        <f t="shared" si="102"/>
        <v>5.73</v>
      </c>
      <c r="E894" s="2">
        <f t="shared" si="104"/>
        <v>5.873000000000002</v>
      </c>
      <c r="F894" s="2">
        <f t="shared" si="105"/>
        <v>5.8605000000000018</v>
      </c>
      <c r="G894" s="2">
        <f t="shared" si="107"/>
        <v>5.0237999999999978</v>
      </c>
      <c r="H894" s="2">
        <f t="shared" si="103"/>
        <v>3.7383000000000006</v>
      </c>
      <c r="I894" s="2">
        <f t="array" ref="I894">SUMPRODUCT(B878:B897, (ROW(B878:B897)-ROW(B878)+1)) / (20*21/2)</f>
        <v>5.811238095238096</v>
      </c>
      <c r="J894" s="2">
        <f t="shared" si="106"/>
        <v>5.7293642949630925</v>
      </c>
      <c r="K894" s="2">
        <f t="shared" si="108"/>
        <v>5.1482971824939607</v>
      </c>
    </row>
    <row r="895" spans="1:11" ht="13.5" x14ac:dyDescent="0.25">
      <c r="A895" s="3">
        <f>TITRES_STAT!B898</f>
        <v>43609</v>
      </c>
      <c r="B895" s="5">
        <f>TITRES_STAT!D898</f>
        <v>5.73</v>
      </c>
      <c r="C895" s="2">
        <f t="shared" si="101"/>
        <v>0</v>
      </c>
      <c r="D895" s="2">
        <f t="shared" si="102"/>
        <v>5.73</v>
      </c>
      <c r="E895" s="2">
        <f t="shared" si="104"/>
        <v>5.8370000000000015</v>
      </c>
      <c r="F895" s="2">
        <f t="shared" si="105"/>
        <v>5.8690000000000015</v>
      </c>
      <c r="G895" s="2">
        <f t="shared" si="107"/>
        <v>5.0635999999999992</v>
      </c>
      <c r="H895" s="2">
        <f t="shared" si="103"/>
        <v>3.7484500000000009</v>
      </c>
      <c r="I895" s="2">
        <f t="array" ref="I895">SUMPRODUCT(B879:B898, (ROW(B879:B898)-ROW(B879)+1)) / (20*21/2)</f>
        <v>5.7504761904761912</v>
      </c>
      <c r="J895" s="2">
        <f t="shared" si="106"/>
        <v>5.7294248382999404</v>
      </c>
      <c r="K895" s="2">
        <f t="shared" si="108"/>
        <v>5.1711090576902761</v>
      </c>
    </row>
    <row r="896" spans="1:11" ht="13.5" x14ac:dyDescent="0.25">
      <c r="A896" s="3">
        <f>TITRES_STAT!B899</f>
        <v>43612</v>
      </c>
      <c r="B896" s="5">
        <f>TITRES_STAT!D899</f>
        <v>5.73</v>
      </c>
      <c r="C896" s="2">
        <f t="shared" si="101"/>
        <v>0</v>
      </c>
      <c r="D896" s="2">
        <f t="shared" si="102"/>
        <v>5.73</v>
      </c>
      <c r="E896" s="2">
        <f t="shared" si="104"/>
        <v>5.8010000000000019</v>
      </c>
      <c r="F896" s="2">
        <f t="shared" si="105"/>
        <v>5.8855000000000022</v>
      </c>
      <c r="G896" s="2">
        <f t="shared" si="107"/>
        <v>5.102199999999999</v>
      </c>
      <c r="H896" s="2">
        <f t="shared" si="103"/>
        <v>3.7590500000000007</v>
      </c>
      <c r="I896" s="2">
        <f t="array" ref="I896">SUMPRODUCT(B880:B899, (ROW(B880:B899)-ROW(B880)+1)) / (20*21/2)</f>
        <v>5.6799523809523809</v>
      </c>
      <c r="J896" s="2">
        <f t="shared" si="106"/>
        <v>5.7294796156047081</v>
      </c>
      <c r="K896" s="2">
        <f t="shared" si="108"/>
        <v>5.1930263495455593</v>
      </c>
    </row>
    <row r="897" spans="1:11" ht="13.5" x14ac:dyDescent="0.25">
      <c r="A897" s="3">
        <f>TITRES_STAT!B900</f>
        <v>43613</v>
      </c>
      <c r="B897" s="5">
        <f>TITRES_STAT!D900</f>
        <v>5.48</v>
      </c>
      <c r="C897" s="2">
        <f t="shared" si="101"/>
        <v>-0.25</v>
      </c>
      <c r="D897" s="2">
        <f t="shared" si="102"/>
        <v>5.6800000000000006</v>
      </c>
      <c r="E897" s="2">
        <f t="shared" si="104"/>
        <v>5.740000000000002</v>
      </c>
      <c r="F897" s="2">
        <f t="shared" si="105"/>
        <v>5.8780000000000019</v>
      </c>
      <c r="G897" s="2">
        <f t="shared" si="107"/>
        <v>5.1379999999999981</v>
      </c>
      <c r="H897" s="2">
        <f t="shared" si="103"/>
        <v>3.7679500000000008</v>
      </c>
      <c r="I897" s="2">
        <f t="array" ref="I897">SUMPRODUCT(B881:B900, (ROW(B881:B900)-ROW(B881)+1)) / (20*21/2)</f>
        <v>5.6134761904761916</v>
      </c>
      <c r="J897" s="2">
        <f t="shared" si="106"/>
        <v>5.7057196522137836</v>
      </c>
      <c r="K897" s="2">
        <f t="shared" si="108"/>
        <v>5.2042802181908314</v>
      </c>
    </row>
    <row r="898" spans="1:11" ht="13.5" x14ac:dyDescent="0.25">
      <c r="A898" s="3">
        <f>TITRES_STAT!B901</f>
        <v>43614</v>
      </c>
      <c r="B898" s="5">
        <f>TITRES_STAT!D901</f>
        <v>5.24</v>
      </c>
      <c r="C898" s="2">
        <f t="shared" si="101"/>
        <v>-0.24000000000000021</v>
      </c>
      <c r="D898" s="2">
        <f t="shared" si="102"/>
        <v>5.5820000000000007</v>
      </c>
      <c r="E898" s="2">
        <f t="shared" si="104"/>
        <v>5.6730000000000009</v>
      </c>
      <c r="F898" s="2">
        <f t="shared" si="105"/>
        <v>5.850500000000002</v>
      </c>
      <c r="G898" s="2">
        <f t="shared" si="107"/>
        <v>5.1711999999999989</v>
      </c>
      <c r="H898" s="2">
        <f t="shared" si="103"/>
        <v>3.7761000000000009</v>
      </c>
      <c r="I898" s="2">
        <f t="array" ref="I898">SUMPRODUCT(B882:B901, (ROW(B882:B901)-ROW(B882)+1)) / (20*21/2)</f>
        <v>5.5510476190476199</v>
      </c>
      <c r="J898" s="2">
        <f t="shared" si="106"/>
        <v>5.661365399621995</v>
      </c>
      <c r="K898" s="2">
        <f t="shared" si="108"/>
        <v>5.2056809939480537</v>
      </c>
    </row>
    <row r="899" spans="1:11" ht="13.5" x14ac:dyDescent="0.25">
      <c r="A899" s="3">
        <f>TITRES_STAT!B902</f>
        <v>43615</v>
      </c>
      <c r="B899" s="5">
        <f>TITRES_STAT!D902</f>
        <v>5.1100000000000003</v>
      </c>
      <c r="C899" s="2">
        <f t="shared" si="101"/>
        <v>-0.12999999999999989</v>
      </c>
      <c r="D899" s="2">
        <f t="shared" si="102"/>
        <v>5.4580000000000002</v>
      </c>
      <c r="E899" s="2">
        <f t="shared" si="104"/>
        <v>5.5940000000000003</v>
      </c>
      <c r="F899" s="2">
        <f t="shared" si="105"/>
        <v>5.8080000000000016</v>
      </c>
      <c r="G899" s="2">
        <f t="shared" si="107"/>
        <v>5.1997999999999989</v>
      </c>
      <c r="H899" s="2">
        <f t="shared" si="103"/>
        <v>3.7836000000000007</v>
      </c>
      <c r="I899" s="2">
        <f t="array" ref="I899">SUMPRODUCT(B883:B902, (ROW(B883:B902)-ROW(B883)+1)) / (20*21/2)</f>
        <v>5.4928571428571438</v>
      </c>
      <c r="J899" s="2">
        <f t="shared" si="106"/>
        <v>5.6088544091818049</v>
      </c>
      <c r="K899" s="2">
        <f t="shared" si="108"/>
        <v>5.2019287981069535</v>
      </c>
    </row>
    <row r="900" spans="1:11" ht="13.5" x14ac:dyDescent="0.25">
      <c r="A900" s="3">
        <f>TITRES_STAT!B903</f>
        <v>43616</v>
      </c>
      <c r="B900" s="5">
        <f>TITRES_STAT!D903</f>
        <v>5.1100000000000003</v>
      </c>
      <c r="C900" s="2">
        <f t="shared" ref="C900:C963" si="109">B900-B899</f>
        <v>0</v>
      </c>
      <c r="D900" s="2">
        <f t="shared" si="102"/>
        <v>5.3340000000000005</v>
      </c>
      <c r="E900" s="2">
        <f t="shared" si="104"/>
        <v>5.532</v>
      </c>
      <c r="F900" s="2">
        <f t="shared" si="105"/>
        <v>5.7655000000000012</v>
      </c>
      <c r="G900" s="2">
        <f t="shared" si="107"/>
        <v>5.2283999999999988</v>
      </c>
      <c r="H900" s="2">
        <f t="shared" si="103"/>
        <v>3.7911000000000015</v>
      </c>
      <c r="I900" s="2">
        <f t="array" ref="I900">SUMPRODUCT(B884:B903, (ROW(B884:B903)-ROW(B884)+1)) / (20*21/2)</f>
        <v>5.4389047619047624</v>
      </c>
      <c r="J900" s="2">
        <f t="shared" si="106"/>
        <v>5.5613444654502038</v>
      </c>
      <c r="K900" s="2">
        <f t="shared" si="108"/>
        <v>5.1983237472007984</v>
      </c>
    </row>
    <row r="901" spans="1:11" ht="13.5" x14ac:dyDescent="0.25">
      <c r="A901" s="3">
        <f>TITRES_STAT!B904</f>
        <v>43619</v>
      </c>
      <c r="B901" s="5">
        <f>TITRES_STAT!D904</f>
        <v>5.1100000000000003</v>
      </c>
      <c r="C901" s="2">
        <f t="shared" si="109"/>
        <v>0</v>
      </c>
      <c r="D901" s="2">
        <f t="shared" si="102"/>
        <v>5.21</v>
      </c>
      <c r="E901" s="2">
        <f t="shared" si="104"/>
        <v>5.4700000000000006</v>
      </c>
      <c r="F901" s="2">
        <f t="shared" si="105"/>
        <v>5.721000000000001</v>
      </c>
      <c r="G901" s="2">
        <f t="shared" si="107"/>
        <v>5.2537999999999991</v>
      </c>
      <c r="H901" s="2">
        <f t="shared" si="103"/>
        <v>3.7986000000000013</v>
      </c>
      <c r="I901" s="2">
        <f t="array" ref="I901">SUMPRODUCT(B885:B904, (ROW(B885:B904)-ROW(B885)+1)) / (20*21/2)</f>
        <v>5.389619047619048</v>
      </c>
      <c r="J901" s="2">
        <f t="shared" si="106"/>
        <v>5.5183592782644695</v>
      </c>
      <c r="K901" s="2">
        <f t="shared" si="108"/>
        <v>5.194860070839983</v>
      </c>
    </row>
    <row r="902" spans="1:11" ht="13.5" x14ac:dyDescent="0.25">
      <c r="A902" s="3">
        <f>TITRES_STAT!B905</f>
        <v>43623</v>
      </c>
      <c r="B902" s="5">
        <f>TITRES_STAT!D905</f>
        <v>5.1100000000000003</v>
      </c>
      <c r="C902" s="2">
        <f t="shared" si="109"/>
        <v>0</v>
      </c>
      <c r="D902" s="2">
        <f t="shared" ref="D902:D965" si="110">AVERAGE(B898:B902)</f>
        <v>5.1360000000000001</v>
      </c>
      <c r="E902" s="2">
        <f t="shared" si="104"/>
        <v>5.4079999999999995</v>
      </c>
      <c r="F902" s="2">
        <f t="shared" si="105"/>
        <v>5.6765000000000008</v>
      </c>
      <c r="G902" s="2">
        <f t="shared" si="107"/>
        <v>5.2769999999999992</v>
      </c>
      <c r="H902" s="2">
        <f t="shared" si="103"/>
        <v>3.8066000000000013</v>
      </c>
      <c r="I902" s="2">
        <f t="array" ref="I902">SUMPRODUCT(B886:B905, (ROW(B886:B905)-ROW(B886)+1)) / (20*21/2)</f>
        <v>5.3240476190476187</v>
      </c>
      <c r="J902" s="2">
        <f t="shared" si="106"/>
        <v>5.4794679184297577</v>
      </c>
      <c r="K902" s="2">
        <f t="shared" si="108"/>
        <v>5.1915322249246891</v>
      </c>
    </row>
    <row r="903" spans="1:11" ht="13.5" x14ac:dyDescent="0.25">
      <c r="A903" s="3">
        <f>TITRES_STAT!B906</f>
        <v>43626</v>
      </c>
      <c r="B903" s="5">
        <f>TITRES_STAT!D906</f>
        <v>5.1100000000000003</v>
      </c>
      <c r="C903" s="2">
        <f t="shared" si="109"/>
        <v>0</v>
      </c>
      <c r="D903" s="2">
        <f t="shared" si="110"/>
        <v>5.1100000000000003</v>
      </c>
      <c r="E903" s="2">
        <f t="shared" si="104"/>
        <v>5.3460000000000001</v>
      </c>
      <c r="F903" s="2">
        <f t="shared" si="105"/>
        <v>5.6275000000000013</v>
      </c>
      <c r="G903" s="2">
        <f t="shared" si="107"/>
        <v>5.3008000000000006</v>
      </c>
      <c r="H903" s="2">
        <f t="shared" si="103"/>
        <v>3.8146000000000013</v>
      </c>
      <c r="I903" s="2">
        <f t="array" ref="I903">SUMPRODUCT(B887:B906, (ROW(B887:B906)-ROW(B887)+1)) / (20*21/2)</f>
        <v>5.2432380952380964</v>
      </c>
      <c r="J903" s="2">
        <f t="shared" si="106"/>
        <v>5.4442804976269237</v>
      </c>
      <c r="K903" s="2">
        <f t="shared" si="108"/>
        <v>5.1883348827707794</v>
      </c>
    </row>
    <row r="904" spans="1:11" ht="13.5" x14ac:dyDescent="0.25">
      <c r="A904" s="3">
        <f>TITRES_STAT!B907</f>
        <v>43627</v>
      </c>
      <c r="B904" s="5">
        <f>TITRES_STAT!D907</f>
        <v>5.1100000000000003</v>
      </c>
      <c r="C904" s="2">
        <f t="shared" si="109"/>
        <v>0</v>
      </c>
      <c r="D904" s="2">
        <f t="shared" si="110"/>
        <v>5.1100000000000003</v>
      </c>
      <c r="E904" s="2">
        <f t="shared" si="104"/>
        <v>5.2839999999999998</v>
      </c>
      <c r="F904" s="2">
        <f t="shared" si="105"/>
        <v>5.5785000000000009</v>
      </c>
      <c r="G904" s="2">
        <f t="shared" si="107"/>
        <v>5.3242000000000012</v>
      </c>
      <c r="H904" s="2">
        <f t="shared" si="103"/>
        <v>3.8221500000000015</v>
      </c>
      <c r="I904" s="2">
        <f t="array" ref="I904">SUMPRODUCT(B888:B907, (ROW(B888:B907)-ROW(B888)+1)) / (20*21/2)</f>
        <v>5.1491904761904754</v>
      </c>
      <c r="J904" s="2">
        <f t="shared" si="106"/>
        <v>5.4124442597576925</v>
      </c>
      <c r="K904" s="2">
        <f t="shared" si="108"/>
        <v>5.1852629265836896</v>
      </c>
    </row>
    <row r="905" spans="1:11" ht="13.5" x14ac:dyDescent="0.25">
      <c r="A905" s="3">
        <f>TITRES_STAT!B908</f>
        <v>43628</v>
      </c>
      <c r="B905" s="5">
        <f>TITRES_STAT!D908</f>
        <v>4.8899999999999997</v>
      </c>
      <c r="C905" s="2">
        <f t="shared" si="109"/>
        <v>-0.22000000000000064</v>
      </c>
      <c r="D905" s="2">
        <f t="shared" si="110"/>
        <v>5.0660000000000007</v>
      </c>
      <c r="E905" s="2">
        <f t="shared" si="104"/>
        <v>5.2</v>
      </c>
      <c r="F905" s="2">
        <f t="shared" si="105"/>
        <v>5.5185000000000013</v>
      </c>
      <c r="G905" s="2">
        <f t="shared" si="107"/>
        <v>5.3410000000000002</v>
      </c>
      <c r="H905" s="2">
        <f t="shared" si="103"/>
        <v>3.8281000000000009</v>
      </c>
      <c r="I905" s="2">
        <f t="array" ref="I905">SUMPRODUCT(B889:B908, (ROW(B889:B908)-ROW(B889)+1)) / (20*21/2)</f>
        <v>5.0571904761904758</v>
      </c>
      <c r="J905" s="2">
        <f t="shared" si="106"/>
        <v>5.3626876635902931</v>
      </c>
      <c r="K905" s="2">
        <f t="shared" si="108"/>
        <v>5.1736839882862897</v>
      </c>
    </row>
    <row r="906" spans="1:11" ht="13.5" x14ac:dyDescent="0.25">
      <c r="A906" s="3">
        <f>TITRES_STAT!B909</f>
        <v>43629</v>
      </c>
      <c r="B906" s="5">
        <f>TITRES_STAT!D909</f>
        <v>4.67</v>
      </c>
      <c r="C906" s="2">
        <f t="shared" si="109"/>
        <v>-0.21999999999999975</v>
      </c>
      <c r="D906" s="2">
        <f t="shared" si="110"/>
        <v>4.9779999999999998</v>
      </c>
      <c r="E906" s="2">
        <f t="shared" si="104"/>
        <v>5.0940000000000003</v>
      </c>
      <c r="F906" s="2">
        <f t="shared" si="105"/>
        <v>5.4475000000000007</v>
      </c>
      <c r="G906" s="2">
        <f t="shared" si="107"/>
        <v>5.3513999999999999</v>
      </c>
      <c r="H906" s="2">
        <f t="shared" ref="H906:H969" si="111">AVERAGE(B707:B906)</f>
        <v>3.8329500000000012</v>
      </c>
      <c r="I906" s="2">
        <f t="array" ref="I906">SUMPRODUCT(B890:B909, (ROW(B890:B909)-ROW(B890)+1)) / (20*21/2)</f>
        <v>4.9723809523809512</v>
      </c>
      <c r="J906" s="2">
        <f t="shared" si="106"/>
        <v>5.2967174099150274</v>
      </c>
      <c r="K906" s="2">
        <f t="shared" si="108"/>
        <v>5.1539316750201616</v>
      </c>
    </row>
    <row r="907" spans="1:11" ht="13.5" x14ac:dyDescent="0.25">
      <c r="A907" s="3">
        <f>TITRES_STAT!B910</f>
        <v>43630</v>
      </c>
      <c r="B907" s="5">
        <f>TITRES_STAT!D910</f>
        <v>4.46</v>
      </c>
      <c r="C907" s="2">
        <f t="shared" si="109"/>
        <v>-0.20999999999999996</v>
      </c>
      <c r="D907" s="2">
        <f t="shared" si="110"/>
        <v>4.8480000000000008</v>
      </c>
      <c r="E907" s="2">
        <f t="shared" si="104"/>
        <v>4.992</v>
      </c>
      <c r="F907" s="2">
        <f t="shared" si="105"/>
        <v>5.3660000000000014</v>
      </c>
      <c r="G907" s="2">
        <f t="shared" si="107"/>
        <v>5.3574000000000011</v>
      </c>
      <c r="H907" s="2">
        <f t="shared" si="111"/>
        <v>3.8367000000000013</v>
      </c>
      <c r="I907" s="2">
        <f t="array" ref="I907">SUMPRODUCT(B891:B910, (ROW(B891:B910)-ROW(B891)+1)) / (20*21/2)</f>
        <v>4.8766190476190481</v>
      </c>
      <c r="J907" s="2">
        <f t="shared" si="106"/>
        <v>5.2170300375421679</v>
      </c>
      <c r="K907" s="2">
        <f t="shared" si="108"/>
        <v>5.1267186681566255</v>
      </c>
    </row>
    <row r="908" spans="1:11" ht="13.5" x14ac:dyDescent="0.25">
      <c r="A908" s="3">
        <f>TITRES_STAT!B911</f>
        <v>43633</v>
      </c>
      <c r="B908" s="5">
        <f>TITRES_STAT!D911</f>
        <v>4.4000000000000004</v>
      </c>
      <c r="C908" s="2">
        <f t="shared" si="109"/>
        <v>-5.9999999999999609E-2</v>
      </c>
      <c r="D908" s="2">
        <f t="shared" si="110"/>
        <v>4.7060000000000004</v>
      </c>
      <c r="E908" s="2">
        <f t="shared" ref="E908:E971" si="112">AVERAGE(B899:B908)</f>
        <v>4.9079999999999995</v>
      </c>
      <c r="F908" s="2">
        <f t="shared" si="105"/>
        <v>5.2905000000000006</v>
      </c>
      <c r="G908" s="2">
        <f t="shared" si="107"/>
        <v>5.3609999999999989</v>
      </c>
      <c r="H908" s="2">
        <f t="shared" si="111"/>
        <v>3.8397000000000014</v>
      </c>
      <c r="I908" s="2">
        <f t="array" ref="I908">SUMPRODUCT(B892:B911, (ROW(B892:B911)-ROW(B892)+1)) / (20*21/2)</f>
        <v>4.7861904761904759</v>
      </c>
      <c r="J908" s="2">
        <f t="shared" si="106"/>
        <v>5.1392176530143425</v>
      </c>
      <c r="K908" s="2">
        <f t="shared" si="108"/>
        <v>5.0982198968563663</v>
      </c>
    </row>
    <row r="909" spans="1:11" ht="13.5" x14ac:dyDescent="0.25">
      <c r="A909" s="3">
        <f>TITRES_STAT!B912</f>
        <v>43634</v>
      </c>
      <c r="B909" s="5">
        <f>TITRES_STAT!D912</f>
        <v>4.4000000000000004</v>
      </c>
      <c r="C909" s="2">
        <f t="shared" si="109"/>
        <v>0</v>
      </c>
      <c r="D909" s="2">
        <f t="shared" si="110"/>
        <v>4.5640000000000001</v>
      </c>
      <c r="E909" s="2">
        <f t="shared" si="112"/>
        <v>4.8369999999999997</v>
      </c>
      <c r="F909" s="2">
        <f t="shared" si="105"/>
        <v>5.2155000000000005</v>
      </c>
      <c r="G909" s="2">
        <f t="shared" si="107"/>
        <v>5.3625999999999987</v>
      </c>
      <c r="H909" s="2">
        <f t="shared" si="111"/>
        <v>3.8427000000000016</v>
      </c>
      <c r="I909" s="2">
        <f t="array" ref="I909">SUMPRODUCT(B893:B912, (ROW(B893:B912)-ROW(B893)+1)) / (20*21/2)</f>
        <v>4.7030952380952371</v>
      </c>
      <c r="J909" s="2">
        <f t="shared" si="106"/>
        <v>5.0688159717748817</v>
      </c>
      <c r="K909" s="2">
        <f t="shared" si="108"/>
        <v>5.0708387244306268</v>
      </c>
    </row>
    <row r="910" spans="1:11" ht="13.5" x14ac:dyDescent="0.25">
      <c r="A910" s="3">
        <f>TITRES_STAT!B913</f>
        <v>43635</v>
      </c>
      <c r="B910" s="5">
        <f>TITRES_STAT!D913</f>
        <v>4.21</v>
      </c>
      <c r="C910" s="2">
        <f t="shared" si="109"/>
        <v>-0.19000000000000039</v>
      </c>
      <c r="D910" s="2">
        <f t="shared" si="110"/>
        <v>4.4279999999999999</v>
      </c>
      <c r="E910" s="2">
        <f t="shared" si="112"/>
        <v>4.7469999999999999</v>
      </c>
      <c r="F910" s="2">
        <f t="shared" si="105"/>
        <v>5.1395</v>
      </c>
      <c r="G910" s="2">
        <f t="shared" si="107"/>
        <v>5.3587999999999987</v>
      </c>
      <c r="H910" s="2">
        <f t="shared" si="111"/>
        <v>3.8447500000000012</v>
      </c>
      <c r="I910" s="2">
        <f t="array" ref="I910">SUMPRODUCT(B894:B913, (ROW(B894:B913)-ROW(B894)+1)) / (20*21/2)</f>
        <v>4.6273333333333335</v>
      </c>
      <c r="J910" s="2">
        <f t="shared" si="106"/>
        <v>4.9870239744629883</v>
      </c>
      <c r="K910" s="2">
        <f t="shared" si="108"/>
        <v>5.0370803430804063</v>
      </c>
    </row>
    <row r="911" spans="1:11" ht="13.5" x14ac:dyDescent="0.25">
      <c r="A911" s="3">
        <f>TITRES_STAT!B914</f>
        <v>43636</v>
      </c>
      <c r="B911" s="5">
        <f>TITRES_STAT!D914</f>
        <v>4.1900000000000004</v>
      </c>
      <c r="C911" s="2">
        <f t="shared" si="109"/>
        <v>-1.9999999999999574E-2</v>
      </c>
      <c r="D911" s="2">
        <f t="shared" si="110"/>
        <v>4.3319999999999999</v>
      </c>
      <c r="E911" s="2">
        <f t="shared" si="112"/>
        <v>4.6549999999999994</v>
      </c>
      <c r="F911" s="2">
        <f t="shared" si="105"/>
        <v>5.0625</v>
      </c>
      <c r="G911" s="2">
        <f t="shared" si="107"/>
        <v>5.352199999999999</v>
      </c>
      <c r="H911" s="2">
        <f t="shared" si="111"/>
        <v>3.846700000000002</v>
      </c>
      <c r="I911" s="2">
        <f t="array" ref="I911">SUMPRODUCT(B895:B914, (ROW(B895:B914)-ROW(B895)+1)) / (20*21/2)</f>
        <v>4.5589047619047625</v>
      </c>
      <c r="J911" s="2">
        <f t="shared" si="106"/>
        <v>4.9111169292760373</v>
      </c>
      <c r="K911" s="2">
        <f t="shared" si="108"/>
        <v>5.003861506096861</v>
      </c>
    </row>
    <row r="912" spans="1:11" ht="13.5" x14ac:dyDescent="0.25">
      <c r="A912" s="3">
        <f>TITRES_STAT!B915</f>
        <v>43637</v>
      </c>
      <c r="B912" s="5">
        <f>TITRES_STAT!D915</f>
        <v>4.1900000000000004</v>
      </c>
      <c r="C912" s="2">
        <f t="shared" si="109"/>
        <v>0</v>
      </c>
      <c r="D912" s="2">
        <f t="shared" si="110"/>
        <v>4.2780000000000005</v>
      </c>
      <c r="E912" s="2">
        <f t="shared" si="112"/>
        <v>4.5629999999999997</v>
      </c>
      <c r="F912" s="2">
        <f t="shared" si="105"/>
        <v>4.9855</v>
      </c>
      <c r="G912" s="2">
        <f t="shared" si="107"/>
        <v>5.345600000000001</v>
      </c>
      <c r="H912" s="2">
        <f t="shared" si="111"/>
        <v>3.8486500000000028</v>
      </c>
      <c r="I912" s="2">
        <f t="array" ref="I912">SUMPRODUCT(B896:B915, (ROW(B896:B915)-ROW(B896)+1)) / (20*21/2)</f>
        <v>4.4978095238095239</v>
      </c>
      <c r="J912" s="2">
        <f t="shared" si="106"/>
        <v>4.842439126487843</v>
      </c>
      <c r="K912" s="2">
        <f t="shared" si="108"/>
        <v>4.9719453686028663</v>
      </c>
    </row>
    <row r="913" spans="1:11" ht="13.5" x14ac:dyDescent="0.25">
      <c r="A913" s="3">
        <f>TITRES_STAT!B916</f>
        <v>43640</v>
      </c>
      <c r="B913" s="5">
        <f>TITRES_STAT!D916</f>
        <v>4.1900000000000004</v>
      </c>
      <c r="C913" s="2">
        <f t="shared" si="109"/>
        <v>0</v>
      </c>
      <c r="D913" s="2">
        <f t="shared" si="110"/>
        <v>4.2360000000000007</v>
      </c>
      <c r="E913" s="2">
        <f t="shared" si="112"/>
        <v>4.4709999999999992</v>
      </c>
      <c r="F913" s="2">
        <f t="shared" si="105"/>
        <v>4.9084999999999992</v>
      </c>
      <c r="G913" s="2">
        <f t="shared" si="107"/>
        <v>5.3384</v>
      </c>
      <c r="H913" s="2">
        <f t="shared" si="111"/>
        <v>3.8500500000000026</v>
      </c>
      <c r="I913" s="2">
        <f t="array" ref="I913">SUMPRODUCT(B897:B916, (ROW(B897:B916)-ROW(B897)+1)) / (20*21/2)</f>
        <v>4.4278571428571425</v>
      </c>
      <c r="J913" s="2">
        <f t="shared" si="106"/>
        <v>4.7803020668223342</v>
      </c>
      <c r="K913" s="2">
        <f t="shared" si="108"/>
        <v>4.9412808443439307</v>
      </c>
    </row>
    <row r="914" spans="1:11" ht="13.5" x14ac:dyDescent="0.25">
      <c r="A914" s="3">
        <f>TITRES_STAT!B917</f>
        <v>43641</v>
      </c>
      <c r="B914" s="5">
        <f>TITRES_STAT!D917</f>
        <v>4.1900000000000004</v>
      </c>
      <c r="C914" s="2">
        <f t="shared" si="109"/>
        <v>0</v>
      </c>
      <c r="D914" s="2">
        <f t="shared" si="110"/>
        <v>4.1940000000000008</v>
      </c>
      <c r="E914" s="2">
        <f t="shared" si="112"/>
        <v>4.3789999999999996</v>
      </c>
      <c r="F914" s="2">
        <f t="shared" si="105"/>
        <v>4.8315000000000001</v>
      </c>
      <c r="G914" s="2">
        <f t="shared" si="107"/>
        <v>5.3311999999999999</v>
      </c>
      <c r="H914" s="2">
        <f t="shared" si="111"/>
        <v>3.8512500000000034</v>
      </c>
      <c r="I914" s="2">
        <f t="array" ref="I914">SUMPRODUCT(B898:B917, (ROW(B898:B917)-ROW(B898)+1)) / (20*21/2)</f>
        <v>4.3593809523809526</v>
      </c>
      <c r="J914" s="2">
        <f t="shared" si="106"/>
        <v>4.724082822363064</v>
      </c>
      <c r="K914" s="2">
        <f t="shared" si="108"/>
        <v>4.91181885044809</v>
      </c>
    </row>
    <row r="915" spans="1:11" ht="13.5" x14ac:dyDescent="0.25">
      <c r="A915" s="3">
        <f>TITRES_STAT!B918</f>
        <v>43642</v>
      </c>
      <c r="B915" s="5">
        <f>TITRES_STAT!D918</f>
        <v>4.1900000000000004</v>
      </c>
      <c r="C915" s="2">
        <f t="shared" si="109"/>
        <v>0</v>
      </c>
      <c r="D915" s="2">
        <f t="shared" si="110"/>
        <v>4.1900000000000004</v>
      </c>
      <c r="E915" s="2">
        <f t="shared" si="112"/>
        <v>4.3089999999999993</v>
      </c>
      <c r="F915" s="2">
        <f t="shared" si="105"/>
        <v>4.7544999999999993</v>
      </c>
      <c r="G915" s="2">
        <f t="shared" si="107"/>
        <v>5.3218000000000005</v>
      </c>
      <c r="H915" s="2">
        <f t="shared" si="111"/>
        <v>3.8524500000000033</v>
      </c>
      <c r="I915" s="2">
        <f t="array" ref="I915">SUMPRODUCT(B899:B918, (ROW(B899:B918)-ROW(B899)+1)) / (20*21/2)</f>
        <v>4.2877142857142854</v>
      </c>
      <c r="J915" s="2">
        <f t="shared" si="106"/>
        <v>4.6732177916618198</v>
      </c>
      <c r="K915" s="2">
        <f t="shared" si="108"/>
        <v>4.88351222886189</v>
      </c>
    </row>
    <row r="916" spans="1:11" ht="13.5" x14ac:dyDescent="0.25">
      <c r="A916" s="3">
        <f>TITRES_STAT!B919</f>
        <v>43643</v>
      </c>
      <c r="B916" s="5">
        <f>TITRES_STAT!D919</f>
        <v>4.0199999999999996</v>
      </c>
      <c r="C916" s="2">
        <f t="shared" si="109"/>
        <v>-0.17000000000000082</v>
      </c>
      <c r="D916" s="2">
        <f t="shared" si="110"/>
        <v>4.1560000000000006</v>
      </c>
      <c r="E916" s="2">
        <f t="shared" si="112"/>
        <v>4.2439999999999998</v>
      </c>
      <c r="F916" s="2">
        <f t="shared" ref="F916:F979" si="113">AVERAGE(B897:B916)</f>
        <v>4.6689999999999987</v>
      </c>
      <c r="G916" s="2">
        <f t="shared" si="107"/>
        <v>5.3082000000000003</v>
      </c>
      <c r="H916" s="2">
        <f t="shared" si="111"/>
        <v>3.8525500000000035</v>
      </c>
      <c r="I916" s="2">
        <f t="array" ref="I916">SUMPRODUCT(B900:B919, (ROW(B900:B919)-ROW(B900)+1)) / (20*21/2)</f>
        <v>4.2227142857142859</v>
      </c>
      <c r="J916" s="2">
        <f t="shared" si="106"/>
        <v>4.6110065734083125</v>
      </c>
      <c r="K916" s="2">
        <f t="shared" si="108"/>
        <v>4.8496490042006393</v>
      </c>
    </row>
    <row r="917" spans="1:11" ht="13.5" x14ac:dyDescent="0.25">
      <c r="A917" s="3">
        <f>TITRES_STAT!B920</f>
        <v>43644</v>
      </c>
      <c r="B917" s="5">
        <f>TITRES_STAT!D920</f>
        <v>3.95</v>
      </c>
      <c r="C917" s="2">
        <f t="shared" si="109"/>
        <v>-6.9999999999999396E-2</v>
      </c>
      <c r="D917" s="2">
        <f t="shared" si="110"/>
        <v>4.1079999999999997</v>
      </c>
      <c r="E917" s="2">
        <f t="shared" si="112"/>
        <v>4.1930000000000005</v>
      </c>
      <c r="F917" s="2">
        <f t="shared" si="113"/>
        <v>4.5924999999999994</v>
      </c>
      <c r="G917" s="2">
        <f t="shared" si="107"/>
        <v>5.2911999999999999</v>
      </c>
      <c r="H917" s="2">
        <f t="shared" si="111"/>
        <v>3.8519000000000032</v>
      </c>
      <c r="I917" s="2">
        <f t="array" ref="I917">SUMPRODUCT(B901:B920, (ROW(B901:B920)-ROW(B901)+1)) / (20*21/2)</f>
        <v>4.1428095238095235</v>
      </c>
      <c r="J917" s="2">
        <f t="shared" ref="J917:J980" si="114">$J$4*B917+J916*(1-$J$4)</f>
        <v>4.5480535664170443</v>
      </c>
      <c r="K917" s="2">
        <f t="shared" si="108"/>
        <v>4.8143686510947319</v>
      </c>
    </row>
    <row r="918" spans="1:11" ht="13.5" x14ac:dyDescent="0.25">
      <c r="A918" s="3">
        <f>TITRES_STAT!B921</f>
        <v>43647</v>
      </c>
      <c r="B918" s="5">
        <f>TITRES_STAT!D921</f>
        <v>3.84</v>
      </c>
      <c r="C918" s="2">
        <f t="shared" si="109"/>
        <v>-0.11000000000000032</v>
      </c>
      <c r="D918" s="2">
        <f t="shared" si="110"/>
        <v>4.0380000000000003</v>
      </c>
      <c r="E918" s="2">
        <f t="shared" si="112"/>
        <v>4.1370000000000005</v>
      </c>
      <c r="F918" s="2">
        <f t="shared" si="113"/>
        <v>4.5224999999999991</v>
      </c>
      <c r="G918" s="2">
        <f t="shared" si="107"/>
        <v>5.2688000000000015</v>
      </c>
      <c r="H918" s="2">
        <f t="shared" si="111"/>
        <v>3.8506000000000036</v>
      </c>
      <c r="I918" s="2">
        <f t="array" ref="I918">SUMPRODUCT(B902:B921, (ROW(B902:B921)-ROW(B902)+1)) / (20*21/2)</f>
        <v>4.0547619047619055</v>
      </c>
      <c r="J918" s="2">
        <f t="shared" si="114"/>
        <v>4.4806198934249446</v>
      </c>
      <c r="K918" s="2">
        <f t="shared" si="108"/>
        <v>4.7761581157576831</v>
      </c>
    </row>
    <row r="919" spans="1:11" ht="13.5" x14ac:dyDescent="0.25">
      <c r="A919" s="3">
        <f>TITRES_STAT!B922</f>
        <v>43648</v>
      </c>
      <c r="B919" s="5">
        <f>TITRES_STAT!D922</f>
        <v>3.84</v>
      </c>
      <c r="C919" s="2">
        <f t="shared" si="109"/>
        <v>0</v>
      </c>
      <c r="D919" s="2">
        <f t="shared" si="110"/>
        <v>3.968</v>
      </c>
      <c r="E919" s="2">
        <f t="shared" si="112"/>
        <v>4.0810000000000004</v>
      </c>
      <c r="F919" s="2">
        <f t="shared" si="113"/>
        <v>4.4589999999999996</v>
      </c>
      <c r="G919" s="2">
        <f t="shared" si="107"/>
        <v>5.2435999999999998</v>
      </c>
      <c r="H919" s="2">
        <f t="shared" si="111"/>
        <v>3.8485500000000035</v>
      </c>
      <c r="I919" s="2">
        <f t="array" ref="I919">SUMPRODUCT(B903:B922, (ROW(B903:B922)-ROW(B903)+1)) / (20*21/2)</f>
        <v>3.9650476190476187</v>
      </c>
      <c r="J919" s="2">
        <f t="shared" si="114"/>
        <v>4.4196084750035212</v>
      </c>
      <c r="K919" s="2">
        <f t="shared" si="108"/>
        <v>4.7394460327867938</v>
      </c>
    </row>
    <row r="920" spans="1:11" ht="13.5" x14ac:dyDescent="0.25">
      <c r="A920" s="3">
        <f>TITRES_STAT!B923</f>
        <v>43649</v>
      </c>
      <c r="B920" s="5">
        <f>TITRES_STAT!D923</f>
        <v>3.62</v>
      </c>
      <c r="C920" s="2">
        <f t="shared" si="109"/>
        <v>-0.21999999999999975</v>
      </c>
      <c r="D920" s="2">
        <f t="shared" si="110"/>
        <v>3.8540000000000001</v>
      </c>
      <c r="E920" s="2">
        <f t="shared" si="112"/>
        <v>4.0220000000000002</v>
      </c>
      <c r="F920" s="2">
        <f t="shared" si="113"/>
        <v>4.3845000000000001</v>
      </c>
      <c r="G920" s="2">
        <f t="shared" si="107"/>
        <v>5.2096000000000018</v>
      </c>
      <c r="H920" s="2">
        <f t="shared" si="111"/>
        <v>3.8446000000000033</v>
      </c>
      <c r="I920" s="2">
        <f t="array" ref="I920">SUMPRODUCT(B904:B923, (ROW(B904:B923)-ROW(B904)+1)) / (20*21/2)</f>
        <v>3.883666666666667</v>
      </c>
      <c r="J920" s="2">
        <f t="shared" si="114"/>
        <v>4.3434552869079477</v>
      </c>
      <c r="K920" s="2">
        <f t="shared" si="108"/>
        <v>4.6955461883637817</v>
      </c>
    </row>
    <row r="921" spans="1:11" ht="13.5" x14ac:dyDescent="0.25">
      <c r="A921" s="3">
        <f>TITRES_STAT!B924</f>
        <v>43650</v>
      </c>
      <c r="B921" s="5">
        <f>TITRES_STAT!D924</f>
        <v>3.46</v>
      </c>
      <c r="C921" s="2">
        <f t="shared" si="109"/>
        <v>-0.16000000000000014</v>
      </c>
      <c r="D921" s="2">
        <f t="shared" si="110"/>
        <v>3.742</v>
      </c>
      <c r="E921" s="2">
        <f t="shared" si="112"/>
        <v>3.9489999999999994</v>
      </c>
      <c r="F921" s="2">
        <f t="shared" si="113"/>
        <v>4.3019999999999996</v>
      </c>
      <c r="G921" s="2">
        <f t="shared" si="107"/>
        <v>5.1676000000000011</v>
      </c>
      <c r="H921" s="2">
        <f t="shared" si="111"/>
        <v>3.8389000000000038</v>
      </c>
      <c r="I921" s="2">
        <f t="array" ref="I921">SUMPRODUCT(B905:B924, (ROW(B905:B924)-ROW(B905)+1)) / (20*21/2)</f>
        <v>3.8010952380952383</v>
      </c>
      <c r="J921" s="2">
        <f t="shared" si="114"/>
        <v>4.2593166881548097</v>
      </c>
      <c r="K921" s="2">
        <f t="shared" si="108"/>
        <v>4.6470933966632417</v>
      </c>
    </row>
    <row r="922" spans="1:11" ht="13.5" x14ac:dyDescent="0.25">
      <c r="A922" s="3">
        <f>TITRES_STAT!B925</f>
        <v>43651</v>
      </c>
      <c r="B922" s="5">
        <f>TITRES_STAT!D925</f>
        <v>3.36</v>
      </c>
      <c r="C922" s="2">
        <f t="shared" si="109"/>
        <v>-0.10000000000000009</v>
      </c>
      <c r="D922" s="2">
        <f t="shared" si="110"/>
        <v>3.6240000000000001</v>
      </c>
      <c r="E922" s="2">
        <f t="shared" si="112"/>
        <v>3.8659999999999997</v>
      </c>
      <c r="F922" s="2">
        <f t="shared" si="113"/>
        <v>4.2144999999999992</v>
      </c>
      <c r="G922" s="2">
        <f t="shared" si="107"/>
        <v>5.1170000000000018</v>
      </c>
      <c r="H922" s="2">
        <f t="shared" si="111"/>
        <v>3.8313500000000031</v>
      </c>
      <c r="I922" s="2">
        <f t="array" ref="I922">SUMPRODUCT(B906:B925, (ROW(B906:B925)-ROW(B906)+1)) / (20*21/2)</f>
        <v>3.7187619047619043</v>
      </c>
      <c r="J922" s="2">
        <f t="shared" si="114"/>
        <v>4.1736674797591133</v>
      </c>
      <c r="K922" s="2">
        <f t="shared" si="108"/>
        <v>4.5966191458137029</v>
      </c>
    </row>
    <row r="923" spans="1:11" ht="13.5" x14ac:dyDescent="0.25">
      <c r="A923" s="3">
        <f>TITRES_STAT!B926</f>
        <v>43654</v>
      </c>
      <c r="B923" s="5">
        <f>TITRES_STAT!D926</f>
        <v>3.36</v>
      </c>
      <c r="C923" s="2">
        <f t="shared" si="109"/>
        <v>0</v>
      </c>
      <c r="D923" s="2">
        <f t="shared" si="110"/>
        <v>3.528</v>
      </c>
      <c r="E923" s="2">
        <f t="shared" si="112"/>
        <v>3.7830000000000004</v>
      </c>
      <c r="F923" s="2">
        <f t="shared" si="113"/>
        <v>4.1269999999999998</v>
      </c>
      <c r="G923" s="2">
        <f t="shared" si="107"/>
        <v>5.0642000000000023</v>
      </c>
      <c r="H923" s="2">
        <f t="shared" si="111"/>
        <v>3.8232500000000029</v>
      </c>
      <c r="I923" s="2">
        <f t="array" ref="I923">SUMPRODUCT(B907:B926, (ROW(B907:B926)-ROW(B907)+1)) / (20*21/2)</f>
        <v>3.6446190476190474</v>
      </c>
      <c r="J923" s="2">
        <f t="shared" si="114"/>
        <v>4.0961753388296742</v>
      </c>
      <c r="K923" s="2">
        <f t="shared" si="108"/>
        <v>4.5481242773504205</v>
      </c>
    </row>
    <row r="924" spans="1:11" ht="13.5" x14ac:dyDescent="0.25">
      <c r="A924" s="3">
        <f>TITRES_STAT!B927</f>
        <v>43655</v>
      </c>
      <c r="B924" s="5">
        <f>TITRES_STAT!D927</f>
        <v>3.26</v>
      </c>
      <c r="C924" s="2">
        <f t="shared" si="109"/>
        <v>-0.10000000000000009</v>
      </c>
      <c r="D924" s="2">
        <f t="shared" si="110"/>
        <v>3.4119999999999999</v>
      </c>
      <c r="E924" s="2">
        <f t="shared" si="112"/>
        <v>3.69</v>
      </c>
      <c r="F924" s="2">
        <f t="shared" si="113"/>
        <v>4.0345000000000004</v>
      </c>
      <c r="G924" s="2">
        <f t="shared" si="107"/>
        <v>5.0148000000000028</v>
      </c>
      <c r="H924" s="2">
        <f t="shared" si="111"/>
        <v>3.8139500000000028</v>
      </c>
      <c r="I924" s="2">
        <f t="array" ref="I924">SUMPRODUCT(B908:B927, (ROW(B908:B927)-ROW(B908)+1)) / (20*21/2)</f>
        <v>3.5690476190476184</v>
      </c>
      <c r="J924" s="2">
        <f t="shared" si="114"/>
        <v>4.0165395922744676</v>
      </c>
      <c r="K924" s="2">
        <f t="shared" si="108"/>
        <v>4.4976095998072667</v>
      </c>
    </row>
    <row r="925" spans="1:11" ht="13.5" x14ac:dyDescent="0.25">
      <c r="A925" s="3">
        <f>TITRES_STAT!B928</f>
        <v>43656</v>
      </c>
      <c r="B925" s="5">
        <f>TITRES_STAT!D928</f>
        <v>3.17</v>
      </c>
      <c r="C925" s="2">
        <f t="shared" si="109"/>
        <v>-8.9999999999999858E-2</v>
      </c>
      <c r="D925" s="2">
        <f t="shared" si="110"/>
        <v>3.3220000000000001</v>
      </c>
      <c r="E925" s="2">
        <f t="shared" si="112"/>
        <v>3.5880000000000001</v>
      </c>
      <c r="F925" s="2">
        <f t="shared" si="113"/>
        <v>3.9485000000000006</v>
      </c>
      <c r="G925" s="2">
        <f t="shared" si="107"/>
        <v>4.9670000000000023</v>
      </c>
      <c r="H925" s="2">
        <f t="shared" si="111"/>
        <v>3.8027000000000029</v>
      </c>
      <c r="I925" s="2">
        <f t="array" ref="I925">SUMPRODUCT(B909:B928, (ROW(B909:B928)-ROW(B909)+1)) / (20*21/2)</f>
        <v>3.5000476190476197</v>
      </c>
      <c r="J925" s="2">
        <f t="shared" si="114"/>
        <v>3.9359167739626133</v>
      </c>
      <c r="K925" s="2">
        <f t="shared" si="108"/>
        <v>4.4455464782461975</v>
      </c>
    </row>
    <row r="926" spans="1:11" ht="13.5" x14ac:dyDescent="0.25">
      <c r="A926" s="3">
        <f>TITRES_STAT!B929</f>
        <v>43657</v>
      </c>
      <c r="B926" s="5">
        <f>TITRES_STAT!D929</f>
        <v>3.17</v>
      </c>
      <c r="C926" s="2">
        <f t="shared" si="109"/>
        <v>0</v>
      </c>
      <c r="D926" s="2">
        <f t="shared" si="110"/>
        <v>3.2640000000000002</v>
      </c>
      <c r="E926" s="2">
        <f t="shared" si="112"/>
        <v>3.5030000000000001</v>
      </c>
      <c r="F926" s="2">
        <f t="shared" si="113"/>
        <v>3.8735000000000008</v>
      </c>
      <c r="G926" s="2">
        <f t="shared" si="107"/>
        <v>4.9224000000000032</v>
      </c>
      <c r="H926" s="2">
        <f t="shared" si="111"/>
        <v>3.791600000000003</v>
      </c>
      <c r="I926" s="2">
        <f t="array" ref="I926">SUMPRODUCT(B910:B929, (ROW(B910:B929)-ROW(B910)+1)) / (20*21/2)</f>
        <v>3.445904761904762</v>
      </c>
      <c r="J926" s="2">
        <f t="shared" si="114"/>
        <v>3.8629723192995074</v>
      </c>
      <c r="K926" s="2">
        <f t="shared" si="108"/>
        <v>4.3955250477267382</v>
      </c>
    </row>
    <row r="927" spans="1:11" ht="13.5" x14ac:dyDescent="0.25">
      <c r="A927" s="3">
        <f>TITRES_STAT!B930</f>
        <v>43658</v>
      </c>
      <c r="B927" s="5">
        <f>TITRES_STAT!D930</f>
        <v>3.08</v>
      </c>
      <c r="C927" s="2">
        <f t="shared" si="109"/>
        <v>-8.9999999999999858E-2</v>
      </c>
      <c r="D927" s="2">
        <f t="shared" si="110"/>
        <v>3.2079999999999997</v>
      </c>
      <c r="E927" s="2">
        <f t="shared" si="112"/>
        <v>3.4160000000000004</v>
      </c>
      <c r="F927" s="2">
        <f t="shared" si="113"/>
        <v>3.8045000000000009</v>
      </c>
      <c r="G927" s="2">
        <f t="shared" si="107"/>
        <v>4.8714000000000022</v>
      </c>
      <c r="H927" s="2">
        <f t="shared" si="111"/>
        <v>3.7800500000000032</v>
      </c>
      <c r="I927" s="2">
        <f t="array" ref="I927">SUMPRODUCT(B911:B930, (ROW(B911:B930)-ROW(B911)+1)) / (20*21/2)</f>
        <v>3.4052380952380958</v>
      </c>
      <c r="J927" s="2">
        <f t="shared" si="114"/>
        <v>3.7884035269852685</v>
      </c>
      <c r="K927" s="2">
        <f t="shared" si="108"/>
        <v>4.3439358301688271</v>
      </c>
    </row>
    <row r="928" spans="1:11" ht="13.5" x14ac:dyDescent="0.25">
      <c r="A928" s="3">
        <f>TITRES_STAT!B931</f>
        <v>43661</v>
      </c>
      <c r="B928" s="5">
        <f>TITRES_STAT!D931</f>
        <v>3.08</v>
      </c>
      <c r="C928" s="2">
        <f t="shared" si="109"/>
        <v>0</v>
      </c>
      <c r="D928" s="2">
        <f t="shared" si="110"/>
        <v>3.1520000000000001</v>
      </c>
      <c r="E928" s="2">
        <f t="shared" si="112"/>
        <v>3.34</v>
      </c>
      <c r="F928" s="2">
        <f t="shared" si="113"/>
        <v>3.7384999999999997</v>
      </c>
      <c r="G928" s="2">
        <f t="shared" si="107"/>
        <v>4.8172000000000024</v>
      </c>
      <c r="H928" s="2">
        <f t="shared" si="111"/>
        <v>3.7697000000000029</v>
      </c>
      <c r="I928" s="2">
        <f t="array" ref="I928">SUMPRODUCT(B912:B931, (ROW(B912:B931)-ROW(B912)+1)) / (20*21/2)</f>
        <v>3.3777142857142852</v>
      </c>
      <c r="J928" s="2">
        <f t="shared" si="114"/>
        <v>3.7209365244152433</v>
      </c>
      <c r="K928" s="2">
        <f t="shared" si="108"/>
        <v>4.2943697191818151</v>
      </c>
    </row>
    <row r="929" spans="1:11" ht="13.5" x14ac:dyDescent="0.25">
      <c r="A929" s="3">
        <f>TITRES_STAT!B932</f>
        <v>43662</v>
      </c>
      <c r="B929" s="5">
        <f>TITRES_STAT!D932</f>
        <v>3.17</v>
      </c>
      <c r="C929" s="2">
        <f t="shared" si="109"/>
        <v>8.9999999999999858E-2</v>
      </c>
      <c r="D929" s="2">
        <f t="shared" si="110"/>
        <v>3.1339999999999999</v>
      </c>
      <c r="E929" s="2">
        <f t="shared" si="112"/>
        <v>3.2729999999999997</v>
      </c>
      <c r="F929" s="2">
        <f t="shared" si="113"/>
        <v>3.6769999999999996</v>
      </c>
      <c r="G929" s="2">
        <f t="shared" si="107"/>
        <v>4.7614000000000019</v>
      </c>
      <c r="H929" s="2">
        <f t="shared" si="111"/>
        <v>3.7609500000000029</v>
      </c>
      <c r="I929" s="2">
        <f t="array" ref="I929">SUMPRODUCT(B913:B932, (ROW(B913:B932)-ROW(B913)+1)) / (20*21/2)</f>
        <v>3.3542380952380952</v>
      </c>
      <c r="J929" s="2">
        <f t="shared" si="114"/>
        <v>3.6684663792328394</v>
      </c>
      <c r="K929" s="2">
        <f t="shared" si="108"/>
        <v>4.2502767890178221</v>
      </c>
    </row>
    <row r="930" spans="1:11" ht="13.5" x14ac:dyDescent="0.25">
      <c r="A930" s="3">
        <f>TITRES_STAT!B933</f>
        <v>43663</v>
      </c>
      <c r="B930" s="5">
        <f>TITRES_STAT!D933</f>
        <v>3.25</v>
      </c>
      <c r="C930" s="2">
        <f t="shared" si="109"/>
        <v>8.0000000000000071E-2</v>
      </c>
      <c r="D930" s="2">
        <f t="shared" si="110"/>
        <v>3.15</v>
      </c>
      <c r="E930" s="2">
        <f t="shared" si="112"/>
        <v>3.2359999999999998</v>
      </c>
      <c r="F930" s="2">
        <f t="shared" si="113"/>
        <v>3.6290000000000004</v>
      </c>
      <c r="G930" s="2">
        <f t="shared" si="107"/>
        <v>4.7072000000000012</v>
      </c>
      <c r="H930" s="2">
        <f t="shared" si="111"/>
        <v>3.7537000000000029</v>
      </c>
      <c r="I930" s="2">
        <f t="array" ref="I930">SUMPRODUCT(B914:B933, (ROW(B914:B933)-ROW(B914)+1)) / (20*21/2)</f>
        <v>3.3252857142857142</v>
      </c>
      <c r="J930" s="2">
        <f t="shared" si="114"/>
        <v>3.628612438353521</v>
      </c>
      <c r="K930" s="2">
        <f t="shared" si="108"/>
        <v>4.2110502482720253</v>
      </c>
    </row>
    <row r="931" spans="1:11" ht="13.5" x14ac:dyDescent="0.25">
      <c r="A931" s="3">
        <f>TITRES_STAT!B934</f>
        <v>43664</v>
      </c>
      <c r="B931" s="5">
        <f>TITRES_STAT!D934</f>
        <v>3.34</v>
      </c>
      <c r="C931" s="2">
        <f t="shared" si="109"/>
        <v>8.9999999999999858E-2</v>
      </c>
      <c r="D931" s="2">
        <f t="shared" si="110"/>
        <v>3.1840000000000002</v>
      </c>
      <c r="E931" s="2">
        <f t="shared" si="112"/>
        <v>3.2239999999999993</v>
      </c>
      <c r="F931" s="2">
        <f t="shared" si="113"/>
        <v>3.5864999999999996</v>
      </c>
      <c r="G931" s="2">
        <f t="shared" si="107"/>
        <v>4.6540000000000008</v>
      </c>
      <c r="H931" s="2">
        <f t="shared" si="111"/>
        <v>3.747950000000003</v>
      </c>
      <c r="I931" s="2">
        <f t="array" ref="I931">SUMPRODUCT(B915:B934, (ROW(B915:B934)-ROW(B915)+1)) / (20*21/2)</f>
        <v>3.3141904761904768</v>
      </c>
      <c r="J931" s="2">
        <f t="shared" si="114"/>
        <v>3.6011255394627097</v>
      </c>
      <c r="K931" s="2">
        <f t="shared" si="108"/>
        <v>4.1768914150064553</v>
      </c>
    </row>
    <row r="932" spans="1:11" ht="13.5" x14ac:dyDescent="0.25">
      <c r="A932" s="3">
        <f>TITRES_STAT!B935</f>
        <v>43665</v>
      </c>
      <c r="B932" s="5">
        <f>TITRES_STAT!D935</f>
        <v>3.34</v>
      </c>
      <c r="C932" s="2">
        <f t="shared" si="109"/>
        <v>0</v>
      </c>
      <c r="D932" s="2">
        <f t="shared" si="110"/>
        <v>3.2359999999999998</v>
      </c>
      <c r="E932" s="2">
        <f t="shared" si="112"/>
        <v>3.222</v>
      </c>
      <c r="F932" s="2">
        <f t="shared" si="113"/>
        <v>3.5439999999999996</v>
      </c>
      <c r="G932" s="2">
        <f t="shared" si="107"/>
        <v>4.6008000000000013</v>
      </c>
      <c r="H932" s="2">
        <f t="shared" si="111"/>
        <v>3.7432000000000034</v>
      </c>
      <c r="I932" s="2">
        <f t="array" ref="I932">SUMPRODUCT(B916:B935, (ROW(B916:B935)-ROW(B916)+1)) / (20*21/2)</f>
        <v>3.3107619047619052</v>
      </c>
      <c r="J932" s="2">
        <f t="shared" si="114"/>
        <v>3.5762564404662611</v>
      </c>
      <c r="K932" s="2">
        <f t="shared" si="108"/>
        <v>4.1440721438297317</v>
      </c>
    </row>
    <row r="933" spans="1:11" ht="13.5" x14ac:dyDescent="0.25">
      <c r="A933" s="3">
        <f>TITRES_STAT!B936</f>
        <v>43668</v>
      </c>
      <c r="B933" s="5">
        <f>TITRES_STAT!D936</f>
        <v>3.24</v>
      </c>
      <c r="C933" s="2">
        <f t="shared" si="109"/>
        <v>-9.9999999999999645E-2</v>
      </c>
      <c r="D933" s="2">
        <f t="shared" si="110"/>
        <v>3.2679999999999998</v>
      </c>
      <c r="E933" s="2">
        <f t="shared" si="112"/>
        <v>3.21</v>
      </c>
      <c r="F933" s="2">
        <f t="shared" si="113"/>
        <v>3.4965000000000002</v>
      </c>
      <c r="G933" s="2">
        <f t="shared" si="107"/>
        <v>4.5438000000000018</v>
      </c>
      <c r="H933" s="2">
        <f t="shared" si="111"/>
        <v>3.7379500000000032</v>
      </c>
      <c r="I933" s="2">
        <f t="array" ref="I933">SUMPRODUCT(B917:B936, (ROW(B917:B936)-ROW(B917)+1)) / (20*21/2)</f>
        <v>3.3205238095238094</v>
      </c>
      <c r="J933" s="2">
        <f t="shared" si="114"/>
        <v>3.5442320175647124</v>
      </c>
      <c r="K933" s="2">
        <f t="shared" si="108"/>
        <v>4.1086183342677813</v>
      </c>
    </row>
    <row r="934" spans="1:11" ht="13.5" x14ac:dyDescent="0.25">
      <c r="A934" s="3">
        <f>TITRES_STAT!B937</f>
        <v>43669</v>
      </c>
      <c r="B934" s="5">
        <f>TITRES_STAT!D937</f>
        <v>3.38</v>
      </c>
      <c r="C934" s="2">
        <f t="shared" si="109"/>
        <v>0.13999999999999968</v>
      </c>
      <c r="D934" s="2">
        <f t="shared" si="110"/>
        <v>3.31</v>
      </c>
      <c r="E934" s="2">
        <f t="shared" si="112"/>
        <v>3.2220000000000004</v>
      </c>
      <c r="F934" s="2">
        <f t="shared" si="113"/>
        <v>3.4559999999999995</v>
      </c>
      <c r="G934" s="2">
        <f t="shared" si="107"/>
        <v>4.4896000000000011</v>
      </c>
      <c r="H934" s="2">
        <f t="shared" si="111"/>
        <v>3.7343500000000027</v>
      </c>
      <c r="I934" s="2">
        <f t="array" ref="I934">SUMPRODUCT(B918:B937, (ROW(B918:B937)-ROW(B918)+1)) / (20*21/2)</f>
        <v>3.3421904761904764</v>
      </c>
      <c r="J934" s="2">
        <f t="shared" si="114"/>
        <v>3.5285908730347399</v>
      </c>
      <c r="K934" s="2">
        <f t="shared" si="108"/>
        <v>4.0800450662572798</v>
      </c>
    </row>
    <row r="935" spans="1:11" ht="13.5" x14ac:dyDescent="0.25">
      <c r="A935" s="3">
        <f>TITRES_STAT!B938</f>
        <v>43670</v>
      </c>
      <c r="B935" s="5">
        <f>TITRES_STAT!D938</f>
        <v>3.42</v>
      </c>
      <c r="C935" s="2">
        <f t="shared" si="109"/>
        <v>4.0000000000000036E-2</v>
      </c>
      <c r="D935" s="2">
        <f t="shared" si="110"/>
        <v>3.3439999999999999</v>
      </c>
      <c r="E935" s="2">
        <f t="shared" si="112"/>
        <v>3.2469999999999999</v>
      </c>
      <c r="F935" s="2">
        <f t="shared" si="113"/>
        <v>3.4175000000000004</v>
      </c>
      <c r="G935" s="2">
        <f t="shared" si="107"/>
        <v>4.4362000000000004</v>
      </c>
      <c r="H935" s="2">
        <f t="shared" si="111"/>
        <v>3.7315500000000026</v>
      </c>
      <c r="I935" s="2">
        <f t="array" ref="I935">SUMPRODUCT(B919:B938, (ROW(B919:B938)-ROW(B919)+1)) / (20*21/2)</f>
        <v>3.3654285714285708</v>
      </c>
      <c r="J935" s="2">
        <f t="shared" si="114"/>
        <v>3.5182488851266696</v>
      </c>
      <c r="K935" s="2">
        <f t="shared" si="108"/>
        <v>4.0541609460118959</v>
      </c>
    </row>
    <row r="936" spans="1:11" ht="13.5" x14ac:dyDescent="0.25">
      <c r="A936" s="3">
        <f>TITRES_STAT!B939</f>
        <v>43672</v>
      </c>
      <c r="B936" s="5">
        <f>TITRES_STAT!D939</f>
        <v>3.52</v>
      </c>
      <c r="C936" s="2">
        <f t="shared" si="109"/>
        <v>0.10000000000000009</v>
      </c>
      <c r="D936" s="2">
        <f t="shared" si="110"/>
        <v>3.3800000000000003</v>
      </c>
      <c r="E936" s="2">
        <f t="shared" si="112"/>
        <v>3.282</v>
      </c>
      <c r="F936" s="2">
        <f t="shared" si="113"/>
        <v>3.3925000000000005</v>
      </c>
      <c r="G936" s="2">
        <f t="shared" si="107"/>
        <v>4.3848000000000011</v>
      </c>
      <c r="H936" s="2">
        <f t="shared" si="111"/>
        <v>3.7292500000000022</v>
      </c>
      <c r="I936" s="2">
        <f t="array" ref="I936">SUMPRODUCT(B920:B939, (ROW(B920:B939)-ROW(B920)+1)) / (20*21/2)</f>
        <v>3.3897142857142852</v>
      </c>
      <c r="J936" s="2">
        <f t="shared" si="114"/>
        <v>3.5184156579717487</v>
      </c>
      <c r="K936" s="2">
        <f t="shared" si="108"/>
        <v>4.0332134579329981</v>
      </c>
    </row>
    <row r="937" spans="1:11" ht="13.5" x14ac:dyDescent="0.25">
      <c r="A937" s="3">
        <f>TITRES_STAT!B940</f>
        <v>43675</v>
      </c>
      <c r="B937" s="5">
        <f>TITRES_STAT!D940</f>
        <v>3.62</v>
      </c>
      <c r="C937" s="2">
        <f t="shared" si="109"/>
        <v>0.10000000000000009</v>
      </c>
      <c r="D937" s="2">
        <f t="shared" si="110"/>
        <v>3.4359999999999999</v>
      </c>
      <c r="E937" s="2">
        <f t="shared" si="112"/>
        <v>3.3359999999999999</v>
      </c>
      <c r="F937" s="2">
        <f t="shared" si="113"/>
        <v>3.3760000000000003</v>
      </c>
      <c r="G937" s="2">
        <f t="shared" si="107"/>
        <v>4.3354000000000017</v>
      </c>
      <c r="H937" s="2">
        <f t="shared" si="111"/>
        <v>3.7283000000000017</v>
      </c>
      <c r="I937" s="2">
        <f t="array" ref="I937">SUMPRODUCT(B921:B940, (ROW(B921:B940)-ROW(B921)+1)) / (20*21/2)</f>
        <v>3.4055238095238094</v>
      </c>
      <c r="J937" s="2">
        <f t="shared" si="114"/>
        <v>3.5280903572125344</v>
      </c>
      <c r="K937" s="2">
        <f t="shared" si="108"/>
        <v>4.017009008602292</v>
      </c>
    </row>
    <row r="938" spans="1:11" ht="13.5" x14ac:dyDescent="0.25">
      <c r="A938" s="3">
        <f>TITRES_STAT!B941</f>
        <v>43676</v>
      </c>
      <c r="B938" s="5">
        <f>TITRES_STAT!D941</f>
        <v>3.62</v>
      </c>
      <c r="C938" s="2">
        <f t="shared" si="109"/>
        <v>0</v>
      </c>
      <c r="D938" s="2">
        <f t="shared" si="110"/>
        <v>3.5120000000000005</v>
      </c>
      <c r="E938" s="2">
        <f t="shared" si="112"/>
        <v>3.3899999999999997</v>
      </c>
      <c r="F938" s="2">
        <f t="shared" si="113"/>
        <v>3.3650000000000007</v>
      </c>
      <c r="G938" s="2">
        <f t="shared" si="107"/>
        <v>4.289600000000001</v>
      </c>
      <c r="H938" s="2">
        <f t="shared" si="111"/>
        <v>3.7282000000000015</v>
      </c>
      <c r="I938" s="2">
        <f t="array" ref="I938">SUMPRODUCT(B922:B941, (ROW(B922:B941)-ROW(B922)+1)) / (20*21/2)</f>
        <v>3.4360952380952376</v>
      </c>
      <c r="J938" s="2">
        <f t="shared" si="114"/>
        <v>3.536843656525626</v>
      </c>
      <c r="K938" s="2">
        <f t="shared" si="108"/>
        <v>4.00144002787279</v>
      </c>
    </row>
    <row r="939" spans="1:11" ht="13.5" x14ac:dyDescent="0.25">
      <c r="A939" s="3">
        <f>TITRES_STAT!B942</f>
        <v>43677</v>
      </c>
      <c r="B939" s="5">
        <f>TITRES_STAT!D942</f>
        <v>3.62</v>
      </c>
      <c r="C939" s="2">
        <f t="shared" si="109"/>
        <v>0</v>
      </c>
      <c r="D939" s="2">
        <f t="shared" si="110"/>
        <v>3.56</v>
      </c>
      <c r="E939" s="2">
        <f t="shared" si="112"/>
        <v>3.4350000000000001</v>
      </c>
      <c r="F939" s="2">
        <f t="shared" si="113"/>
        <v>3.3540000000000001</v>
      </c>
      <c r="G939" s="2">
        <f t="shared" si="107"/>
        <v>4.2440000000000007</v>
      </c>
      <c r="H939" s="2">
        <f t="shared" si="111"/>
        <v>3.7289000000000017</v>
      </c>
      <c r="I939" s="2">
        <f t="array" ref="I939">SUMPRODUCT(B923:B942, (ROW(B923:B942)-ROW(B923)+1)) / (20*21/2)</f>
        <v>3.4504285714285712</v>
      </c>
      <c r="J939" s="2">
        <f t="shared" si="114"/>
        <v>3.54476330828509</v>
      </c>
      <c r="K939" s="2">
        <f t="shared" si="108"/>
        <v>3.9864815954071906</v>
      </c>
    </row>
    <row r="940" spans="1:11" ht="13.5" x14ac:dyDescent="0.25">
      <c r="A940" s="3">
        <f>TITRES_STAT!B943</f>
        <v>43678</v>
      </c>
      <c r="B940" s="5">
        <f>TITRES_STAT!D943</f>
        <v>3.52</v>
      </c>
      <c r="C940" s="2">
        <f t="shared" si="109"/>
        <v>-0.10000000000000009</v>
      </c>
      <c r="D940" s="2">
        <f t="shared" si="110"/>
        <v>3.5800000000000005</v>
      </c>
      <c r="E940" s="2">
        <f t="shared" si="112"/>
        <v>3.4620000000000006</v>
      </c>
      <c r="F940" s="2">
        <f t="shared" si="113"/>
        <v>3.3490000000000002</v>
      </c>
      <c r="G940" s="2">
        <f t="shared" si="107"/>
        <v>4.1998000000000006</v>
      </c>
      <c r="H940" s="2">
        <f t="shared" si="111"/>
        <v>3.7295500000000015</v>
      </c>
      <c r="I940" s="2">
        <f t="array" ref="I940">SUMPRODUCT(B924:B943, (ROW(B924:B943)-ROW(B924)+1)) / (20*21/2)</f>
        <v>3.4640476190476193</v>
      </c>
      <c r="J940" s="2">
        <f t="shared" si="114"/>
        <v>3.542404897972224</v>
      </c>
      <c r="K940" s="2">
        <f t="shared" si="108"/>
        <v>3.9681881995088695</v>
      </c>
    </row>
    <row r="941" spans="1:11" ht="13.5" x14ac:dyDescent="0.25">
      <c r="A941" s="3">
        <f>TITRES_STAT!B944</f>
        <v>43679</v>
      </c>
      <c r="B941" s="5">
        <f>TITRES_STAT!D944</f>
        <v>3.67</v>
      </c>
      <c r="C941" s="2">
        <f t="shared" si="109"/>
        <v>0.14999999999999991</v>
      </c>
      <c r="D941" s="2">
        <f t="shared" si="110"/>
        <v>3.6099999999999994</v>
      </c>
      <c r="E941" s="2">
        <f t="shared" si="112"/>
        <v>3.4950000000000001</v>
      </c>
      <c r="F941" s="2">
        <f t="shared" si="113"/>
        <v>3.3594999999999997</v>
      </c>
      <c r="G941" s="2">
        <f t="shared" si="107"/>
        <v>4.1586000000000007</v>
      </c>
      <c r="H941" s="2">
        <f t="shared" si="111"/>
        <v>3.7309500000000009</v>
      </c>
      <c r="I941" s="2">
        <f t="array" ref="I941">SUMPRODUCT(B925:B944, (ROW(B925:B944)-ROW(B925)+1)) / (20*21/2)</f>
        <v>3.4626666666666672</v>
      </c>
      <c r="J941" s="2">
        <f t="shared" si="114"/>
        <v>3.5545568124510596</v>
      </c>
      <c r="K941" s="2">
        <f t="shared" si="108"/>
        <v>3.9564945446261688</v>
      </c>
    </row>
    <row r="942" spans="1:11" ht="13.5" x14ac:dyDescent="0.25">
      <c r="A942" s="3">
        <f>TITRES_STAT!B945</f>
        <v>43682</v>
      </c>
      <c r="B942" s="5">
        <f>TITRES_STAT!D945</f>
        <v>3.51</v>
      </c>
      <c r="C942" s="2">
        <f t="shared" si="109"/>
        <v>-0.16000000000000014</v>
      </c>
      <c r="D942" s="2">
        <f t="shared" si="110"/>
        <v>3.5879999999999996</v>
      </c>
      <c r="E942" s="2">
        <f t="shared" si="112"/>
        <v>3.5119999999999996</v>
      </c>
      <c r="F942" s="2">
        <f t="shared" si="113"/>
        <v>3.367</v>
      </c>
      <c r="G942" s="2">
        <f t="shared" si="107"/>
        <v>4.1142000000000003</v>
      </c>
      <c r="H942" s="2">
        <f t="shared" si="111"/>
        <v>3.7315500000000008</v>
      </c>
      <c r="I942" s="2">
        <f t="array" ref="I942">SUMPRODUCT(B926:B945, (ROW(B926:B945)-ROW(B926)+1)) / (20*21/2)</f>
        <v>3.4512857142857141</v>
      </c>
      <c r="J942" s="2">
        <f t="shared" si="114"/>
        <v>3.5503133065033396</v>
      </c>
      <c r="K942" s="2">
        <f t="shared" si="108"/>
        <v>3.9389849546408291</v>
      </c>
    </row>
    <row r="943" spans="1:11" ht="13.5" x14ac:dyDescent="0.25">
      <c r="A943" s="3">
        <f>TITRES_STAT!B946</f>
        <v>43683</v>
      </c>
      <c r="B943" s="5">
        <f>TITRES_STAT!D946</f>
        <v>3.51</v>
      </c>
      <c r="C943" s="2">
        <f t="shared" si="109"/>
        <v>0</v>
      </c>
      <c r="D943" s="2">
        <f t="shared" si="110"/>
        <v>3.5659999999999998</v>
      </c>
      <c r="E943" s="2">
        <f t="shared" si="112"/>
        <v>3.5390000000000001</v>
      </c>
      <c r="F943" s="2">
        <f t="shared" si="113"/>
        <v>3.3745000000000003</v>
      </c>
      <c r="G943" s="2">
        <f t="shared" si="107"/>
        <v>4.0697999999999999</v>
      </c>
      <c r="H943" s="2">
        <f t="shared" si="111"/>
        <v>3.7321500000000007</v>
      </c>
      <c r="I943" s="2">
        <f t="array" ref="I943">SUMPRODUCT(B927:B946, (ROW(B927:B946)-ROW(B927)+1)) / (20*21/2)</f>
        <v>3.4309047619047615</v>
      </c>
      <c r="J943" s="2">
        <f t="shared" si="114"/>
        <v>3.5464739439792119</v>
      </c>
      <c r="K943" s="2">
        <f t="shared" si="108"/>
        <v>3.9221620152431496</v>
      </c>
    </row>
    <row r="944" spans="1:11" ht="13.5" x14ac:dyDescent="0.25">
      <c r="A944" s="3">
        <f>TITRES_STAT!B947</f>
        <v>43684</v>
      </c>
      <c r="B944" s="5">
        <f>TITRES_STAT!D947</f>
        <v>3.36</v>
      </c>
      <c r="C944" s="2">
        <f t="shared" si="109"/>
        <v>-0.14999999999999991</v>
      </c>
      <c r="D944" s="2">
        <f t="shared" si="110"/>
        <v>3.5140000000000002</v>
      </c>
      <c r="E944" s="2">
        <f t="shared" si="112"/>
        <v>3.5369999999999999</v>
      </c>
      <c r="F944" s="2">
        <f t="shared" si="113"/>
        <v>3.3795000000000002</v>
      </c>
      <c r="G944" s="2">
        <f t="shared" si="107"/>
        <v>4.0224000000000002</v>
      </c>
      <c r="H944" s="2">
        <f t="shared" si="111"/>
        <v>3.7327000000000008</v>
      </c>
      <c r="I944" s="2">
        <f t="array" ref="I944">SUMPRODUCT(B928:B947, (ROW(B928:B947)-ROW(B928)+1)) / (20*21/2)</f>
        <v>3.4105238095238093</v>
      </c>
      <c r="J944" s="2">
        <f t="shared" si="114"/>
        <v>3.5287145207430965</v>
      </c>
      <c r="K944" s="2">
        <f t="shared" si="108"/>
        <v>3.9001164460179281</v>
      </c>
    </row>
    <row r="945" spans="1:11" ht="13.5" x14ac:dyDescent="0.25">
      <c r="A945" s="3">
        <f>TITRES_STAT!B948</f>
        <v>43685</v>
      </c>
      <c r="B945" s="5">
        <f>TITRES_STAT!D948</f>
        <v>3.26</v>
      </c>
      <c r="C945" s="2">
        <f t="shared" si="109"/>
        <v>-0.10000000000000009</v>
      </c>
      <c r="D945" s="2">
        <f t="shared" si="110"/>
        <v>3.4619999999999997</v>
      </c>
      <c r="E945" s="2">
        <f t="shared" si="112"/>
        <v>3.5209999999999995</v>
      </c>
      <c r="F945" s="2">
        <f t="shared" si="113"/>
        <v>3.3840000000000003</v>
      </c>
      <c r="G945" s="2">
        <f t="shared" si="107"/>
        <v>3.9730000000000003</v>
      </c>
      <c r="H945" s="2">
        <f t="shared" si="111"/>
        <v>3.7331500000000011</v>
      </c>
      <c r="I945" s="2">
        <f t="array" ref="I945">SUMPRODUCT(B929:B948, (ROW(B929:B948)-ROW(B929)+1)) / (20*21/2)</f>
        <v>3.3811428571428563</v>
      </c>
      <c r="J945" s="2">
        <f t="shared" si="114"/>
        <v>3.5031226616247064</v>
      </c>
      <c r="K945" s="2">
        <f t="shared" si="108"/>
        <v>3.8750138402917349</v>
      </c>
    </row>
    <row r="946" spans="1:11" ht="13.5" x14ac:dyDescent="0.25">
      <c r="A946" s="3">
        <f>TITRES_STAT!B949</f>
        <v>43686</v>
      </c>
      <c r="B946" s="5">
        <f>TITRES_STAT!D949</f>
        <v>3.17</v>
      </c>
      <c r="C946" s="2">
        <f t="shared" si="109"/>
        <v>-8.9999999999999858E-2</v>
      </c>
      <c r="D946" s="2">
        <f t="shared" si="110"/>
        <v>3.3619999999999997</v>
      </c>
      <c r="E946" s="2">
        <f t="shared" si="112"/>
        <v>3.4859999999999993</v>
      </c>
      <c r="F946" s="2">
        <f t="shared" si="113"/>
        <v>3.3839999999999995</v>
      </c>
      <c r="G946" s="2">
        <f t="shared" ref="G946:G1009" si="115">AVERAGE(B897:B946)</f>
        <v>3.9218000000000002</v>
      </c>
      <c r="H946" s="2">
        <f t="shared" si="111"/>
        <v>3.7336000000000009</v>
      </c>
      <c r="I946" s="2">
        <f t="array" ref="I946">SUMPRODUCT(B930:B949, (ROW(B930:B949)-ROW(B930)+1)) / (20*21/2)</f>
        <v>3.3603333333333332</v>
      </c>
      <c r="J946" s="2">
        <f t="shared" si="114"/>
        <v>3.4713966938509251</v>
      </c>
      <c r="K946" s="2">
        <f t="shared" si="108"/>
        <v>3.8473662387116669</v>
      </c>
    </row>
    <row r="947" spans="1:11" ht="13.5" x14ac:dyDescent="0.25">
      <c r="A947" s="3">
        <f>TITRES_STAT!B950</f>
        <v>43691</v>
      </c>
      <c r="B947" s="5">
        <f>TITRES_STAT!D950</f>
        <v>3.17</v>
      </c>
      <c r="C947" s="2">
        <f t="shared" si="109"/>
        <v>0</v>
      </c>
      <c r="D947" s="2">
        <f t="shared" si="110"/>
        <v>3.2939999999999996</v>
      </c>
      <c r="E947" s="2">
        <f t="shared" si="112"/>
        <v>3.4409999999999998</v>
      </c>
      <c r="F947" s="2">
        <f t="shared" si="113"/>
        <v>3.3884999999999996</v>
      </c>
      <c r="G947" s="2">
        <f t="shared" si="115"/>
        <v>3.8755999999999995</v>
      </c>
      <c r="H947" s="2">
        <f t="shared" si="111"/>
        <v>3.7349000000000006</v>
      </c>
      <c r="I947" s="2">
        <f t="array" ref="I947">SUMPRODUCT(B931:B950, (ROW(B931:B950)-ROW(B931)+1)) / (20*21/2)</f>
        <v>3.3261904761904768</v>
      </c>
      <c r="J947" s="2">
        <f t="shared" si="114"/>
        <v>3.4426922468175039</v>
      </c>
      <c r="K947" s="2">
        <f t="shared" ref="K947:K1010" si="116">$K$4*B947+(1-$K$4)*K946</f>
        <v>3.8208028568014059</v>
      </c>
    </row>
    <row r="948" spans="1:11" ht="13.5" x14ac:dyDescent="0.25">
      <c r="A948" s="3">
        <f>TITRES_STAT!B951</f>
        <v>43692</v>
      </c>
      <c r="B948" s="5">
        <f>TITRES_STAT!D951</f>
        <v>3.08</v>
      </c>
      <c r="C948" s="2">
        <f t="shared" si="109"/>
        <v>-8.9999999999999858E-2</v>
      </c>
      <c r="D948" s="2">
        <f t="shared" si="110"/>
        <v>3.2079999999999997</v>
      </c>
      <c r="E948" s="2">
        <f t="shared" si="112"/>
        <v>3.3869999999999996</v>
      </c>
      <c r="F948" s="2">
        <f t="shared" si="113"/>
        <v>3.3884999999999996</v>
      </c>
      <c r="G948" s="2">
        <f t="shared" si="115"/>
        <v>3.8323999999999994</v>
      </c>
      <c r="H948" s="2">
        <f t="shared" si="111"/>
        <v>3.7364500000000009</v>
      </c>
      <c r="I948" s="2">
        <f t="array" ref="I948">SUMPRODUCT(B932:B951, (ROW(B932:B951)-ROW(B932)+1)) / (20*21/2)</f>
        <v>3.2902380952380956</v>
      </c>
      <c r="J948" s="2">
        <f t="shared" si="114"/>
        <v>3.4081501280729798</v>
      </c>
      <c r="K948" s="2">
        <f t="shared" si="116"/>
        <v>3.7917517643778211</v>
      </c>
    </row>
    <row r="949" spans="1:11" ht="13.5" x14ac:dyDescent="0.25">
      <c r="A949" s="3">
        <f>TITRES_STAT!B952</f>
        <v>43693</v>
      </c>
      <c r="B949" s="5">
        <f>TITRES_STAT!D952</f>
        <v>3.17</v>
      </c>
      <c r="C949" s="2">
        <f t="shared" si="109"/>
        <v>8.9999999999999858E-2</v>
      </c>
      <c r="D949" s="2">
        <f t="shared" si="110"/>
        <v>3.17</v>
      </c>
      <c r="E949" s="2">
        <f t="shared" si="112"/>
        <v>3.3420000000000001</v>
      </c>
      <c r="F949" s="2">
        <f t="shared" si="113"/>
        <v>3.3885000000000005</v>
      </c>
      <c r="G949" s="2">
        <f t="shared" si="115"/>
        <v>3.7935999999999996</v>
      </c>
      <c r="H949" s="2">
        <f t="shared" si="111"/>
        <v>3.7384500000000007</v>
      </c>
      <c r="I949" s="2">
        <f t="array" ref="I949">SUMPRODUCT(B933:B952, (ROW(B933:B952)-ROW(B933)+1)) / (20*21/2)</f>
        <v>3.2559047619047612</v>
      </c>
      <c r="J949" s="2">
        <f t="shared" si="114"/>
        <v>3.3854691634946006</v>
      </c>
      <c r="K949" s="2">
        <f t="shared" si="116"/>
        <v>3.7673693422453578</v>
      </c>
    </row>
    <row r="950" spans="1:11" ht="13.5" x14ac:dyDescent="0.25">
      <c r="A950" s="3">
        <f>TITRES_STAT!B953</f>
        <v>43696</v>
      </c>
      <c r="B950" s="5">
        <f>TITRES_STAT!D953</f>
        <v>3.03</v>
      </c>
      <c r="C950" s="2">
        <f t="shared" si="109"/>
        <v>-0.14000000000000012</v>
      </c>
      <c r="D950" s="2">
        <f t="shared" si="110"/>
        <v>3.1239999999999997</v>
      </c>
      <c r="E950" s="2">
        <f t="shared" si="112"/>
        <v>3.2930000000000001</v>
      </c>
      <c r="F950" s="2">
        <f t="shared" si="113"/>
        <v>3.3774999999999999</v>
      </c>
      <c r="G950" s="2">
        <f t="shared" si="115"/>
        <v>3.7519999999999993</v>
      </c>
      <c r="H950" s="2">
        <f t="shared" si="111"/>
        <v>3.7401500000000003</v>
      </c>
      <c r="I950" s="2">
        <f t="array" ref="I950">SUMPRODUCT(B934:B953, (ROW(B934:B953)-ROW(B934)+1)) / (20*21/2)</f>
        <v>3.2231904761904762</v>
      </c>
      <c r="J950" s="2">
        <f t="shared" si="114"/>
        <v>3.351614957447496</v>
      </c>
      <c r="K950" s="2">
        <f t="shared" si="116"/>
        <v>3.7384528974514222</v>
      </c>
    </row>
    <row r="951" spans="1:11" ht="13.5" x14ac:dyDescent="0.25">
      <c r="A951" s="3">
        <f>TITRES_STAT!B954</f>
        <v>43697</v>
      </c>
      <c r="B951" s="5">
        <f>TITRES_STAT!D954</f>
        <v>3</v>
      </c>
      <c r="C951" s="2">
        <f t="shared" si="109"/>
        <v>-2.9999999999999805E-2</v>
      </c>
      <c r="D951" s="2">
        <f t="shared" si="110"/>
        <v>3.09</v>
      </c>
      <c r="E951" s="2">
        <f t="shared" si="112"/>
        <v>3.226</v>
      </c>
      <c r="F951" s="2">
        <f t="shared" si="113"/>
        <v>3.3604999999999996</v>
      </c>
      <c r="G951" s="2">
        <f t="shared" si="115"/>
        <v>3.7097999999999995</v>
      </c>
      <c r="H951" s="2">
        <f t="shared" si="111"/>
        <v>3.7420000000000004</v>
      </c>
      <c r="I951" s="2">
        <f t="array" ref="I951">SUMPRODUCT(B935:B954, (ROW(B935:B954)-ROW(B935)+1)) / (20*21/2)</f>
        <v>3.181142857142857</v>
      </c>
      <c r="J951" s="2">
        <f t="shared" si="114"/>
        <v>3.3181278186429726</v>
      </c>
      <c r="K951" s="2">
        <f t="shared" si="116"/>
        <v>3.7094939602964647</v>
      </c>
    </row>
    <row r="952" spans="1:11" ht="13.5" x14ac:dyDescent="0.25">
      <c r="A952" s="3">
        <f>TITRES_STAT!B955</f>
        <v>43698</v>
      </c>
      <c r="B952" s="5">
        <f>TITRES_STAT!D955</f>
        <v>3</v>
      </c>
      <c r="C952" s="2">
        <f t="shared" si="109"/>
        <v>0</v>
      </c>
      <c r="D952" s="2">
        <f t="shared" si="110"/>
        <v>3.056</v>
      </c>
      <c r="E952" s="2">
        <f t="shared" si="112"/>
        <v>3.1749999999999998</v>
      </c>
      <c r="F952" s="2">
        <f t="shared" si="113"/>
        <v>3.3435000000000001</v>
      </c>
      <c r="G952" s="2">
        <f t="shared" si="115"/>
        <v>3.6675999999999993</v>
      </c>
      <c r="H952" s="2">
        <f t="shared" si="111"/>
        <v>3.7435500000000004</v>
      </c>
      <c r="I952" s="2">
        <f t="array" ref="I952">SUMPRODUCT(B936:B955, (ROW(B936:B955)-ROW(B936)+1)) / (20*21/2)</f>
        <v>3.141428571428571</v>
      </c>
      <c r="J952" s="2">
        <f t="shared" si="114"/>
        <v>3.2878299311531656</v>
      </c>
      <c r="K952" s="2">
        <f t="shared" si="116"/>
        <v>3.6816706677358191</v>
      </c>
    </row>
    <row r="953" spans="1:11" ht="13.5" x14ac:dyDescent="0.25">
      <c r="A953" s="3">
        <f>TITRES_STAT!B956</f>
        <v>43699</v>
      </c>
      <c r="B953" s="5">
        <f>TITRES_STAT!D956</f>
        <v>3</v>
      </c>
      <c r="C953" s="2">
        <f t="shared" si="109"/>
        <v>0</v>
      </c>
      <c r="D953" s="2">
        <f t="shared" si="110"/>
        <v>3.04</v>
      </c>
      <c r="E953" s="2">
        <f t="shared" si="112"/>
        <v>3.1240000000000001</v>
      </c>
      <c r="F953" s="2">
        <f t="shared" si="113"/>
        <v>3.3314999999999997</v>
      </c>
      <c r="G953" s="2">
        <f t="shared" si="115"/>
        <v>3.6253999999999991</v>
      </c>
      <c r="H953" s="2">
        <f t="shared" si="111"/>
        <v>3.7451000000000003</v>
      </c>
      <c r="I953" s="2">
        <f t="array" ref="I953">SUMPRODUCT(B937:B956, (ROW(B937:B956)-ROW(B937)+1)) / (20*21/2)</f>
        <v>3.1118571428571422</v>
      </c>
      <c r="J953" s="2">
        <f t="shared" si="114"/>
        <v>3.2604175567576257</v>
      </c>
      <c r="K953" s="2">
        <f t="shared" si="116"/>
        <v>3.6549384846873556</v>
      </c>
    </row>
    <row r="954" spans="1:11" ht="13.5" x14ac:dyDescent="0.25">
      <c r="A954" s="3">
        <f>TITRES_STAT!B957</f>
        <v>43700</v>
      </c>
      <c r="B954" s="5">
        <f>TITRES_STAT!D957</f>
        <v>2.89</v>
      </c>
      <c r="C954" s="2">
        <f t="shared" si="109"/>
        <v>-0.10999999999999988</v>
      </c>
      <c r="D954" s="2">
        <f t="shared" si="110"/>
        <v>2.984</v>
      </c>
      <c r="E954" s="2">
        <f t="shared" si="112"/>
        <v>3.077</v>
      </c>
      <c r="F954" s="2">
        <f t="shared" si="113"/>
        <v>3.3069999999999999</v>
      </c>
      <c r="G954" s="2">
        <f t="shared" si="115"/>
        <v>3.5809999999999991</v>
      </c>
      <c r="H954" s="2">
        <f t="shared" si="111"/>
        <v>3.7461000000000002</v>
      </c>
      <c r="I954" s="2">
        <f t="array" ref="I954">SUMPRODUCT(B938:B957, (ROW(B938:B957)-ROW(B938)+1)) / (20*21/2)</f>
        <v>3.0782380952380954</v>
      </c>
      <c r="J954" s="2">
        <f t="shared" si="114"/>
        <v>3.2251396942092803</v>
      </c>
      <c r="K954" s="2">
        <f t="shared" si="116"/>
        <v>3.6249408970525576</v>
      </c>
    </row>
    <row r="955" spans="1:11" ht="13.5" x14ac:dyDescent="0.25">
      <c r="A955" s="3">
        <f>TITRES_STAT!B958</f>
        <v>43703</v>
      </c>
      <c r="B955" s="5">
        <f>TITRES_STAT!D958</f>
        <v>2.89</v>
      </c>
      <c r="C955" s="2">
        <f t="shared" si="109"/>
        <v>0</v>
      </c>
      <c r="D955" s="2">
        <f t="shared" si="110"/>
        <v>2.9560000000000004</v>
      </c>
      <c r="E955" s="2">
        <f t="shared" si="112"/>
        <v>3.04</v>
      </c>
      <c r="F955" s="2">
        <f t="shared" si="113"/>
        <v>3.2805</v>
      </c>
      <c r="G955" s="2">
        <f t="shared" si="115"/>
        <v>3.540999999999999</v>
      </c>
      <c r="H955" s="2">
        <f t="shared" si="111"/>
        <v>3.7470999999999997</v>
      </c>
      <c r="I955" s="2">
        <f t="array" ref="I955">SUMPRODUCT(B939:B958, (ROW(B939:B958)-ROW(B939)+1)) / (20*21/2)</f>
        <v>3.0404285714285715</v>
      </c>
      <c r="J955" s="2">
        <f t="shared" si="114"/>
        <v>3.1932216280941104</v>
      </c>
      <c r="K955" s="2">
        <f t="shared" si="116"/>
        <v>3.5961196854034378</v>
      </c>
    </row>
    <row r="956" spans="1:11" ht="13.5" x14ac:dyDescent="0.25">
      <c r="A956" s="3">
        <f>TITRES_STAT!B959</f>
        <v>43704</v>
      </c>
      <c r="B956" s="5">
        <f>TITRES_STAT!D959</f>
        <v>2.97</v>
      </c>
      <c r="C956" s="2">
        <f t="shared" si="109"/>
        <v>8.0000000000000071E-2</v>
      </c>
      <c r="D956" s="2">
        <f t="shared" si="110"/>
        <v>2.95</v>
      </c>
      <c r="E956" s="2">
        <f t="shared" si="112"/>
        <v>3.02</v>
      </c>
      <c r="F956" s="2">
        <f t="shared" si="113"/>
        <v>3.2530000000000001</v>
      </c>
      <c r="G956" s="2">
        <f t="shared" si="115"/>
        <v>3.5069999999999988</v>
      </c>
      <c r="H956" s="2">
        <f t="shared" si="111"/>
        <v>3.7488999999999999</v>
      </c>
      <c r="I956" s="2">
        <f t="array" ref="I956">SUMPRODUCT(B940:B959, (ROW(B940:B959)-ROW(B940)+1)) / (20*21/2)</f>
        <v>2.9978571428571432</v>
      </c>
      <c r="J956" s="2">
        <f t="shared" si="114"/>
        <v>3.1719624254184811</v>
      </c>
      <c r="K956" s="2">
        <f t="shared" si="116"/>
        <v>3.5715659722503621</v>
      </c>
    </row>
    <row r="957" spans="1:11" ht="13.5" x14ac:dyDescent="0.25">
      <c r="A957" s="3">
        <f>TITRES_STAT!B960</f>
        <v>43705</v>
      </c>
      <c r="B957" s="5">
        <f>TITRES_STAT!D960</f>
        <v>2.9</v>
      </c>
      <c r="C957" s="2">
        <f t="shared" si="109"/>
        <v>-7.0000000000000284E-2</v>
      </c>
      <c r="D957" s="2">
        <f t="shared" si="110"/>
        <v>2.9300000000000006</v>
      </c>
      <c r="E957" s="2">
        <f t="shared" si="112"/>
        <v>2.9929999999999999</v>
      </c>
      <c r="F957" s="2">
        <f t="shared" si="113"/>
        <v>3.2170000000000001</v>
      </c>
      <c r="G957" s="2">
        <f t="shared" si="115"/>
        <v>3.4758</v>
      </c>
      <c r="H957" s="2">
        <f t="shared" si="111"/>
        <v>3.7503500000000001</v>
      </c>
      <c r="I957" s="2">
        <f t="array" ref="I957">SUMPRODUCT(B941:B960, (ROW(B941:B960)-ROW(B941)+1)) / (20*21/2)</f>
        <v>2.9519047619047618</v>
      </c>
      <c r="J957" s="2">
        <f t="shared" si="114"/>
        <v>3.1460612420452922</v>
      </c>
      <c r="K957" s="2">
        <f t="shared" si="116"/>
        <v>3.545230051769956</v>
      </c>
    </row>
    <row r="958" spans="1:11" ht="13.5" x14ac:dyDescent="0.25">
      <c r="A958" s="3">
        <f>TITRES_STAT!B961</f>
        <v>43706</v>
      </c>
      <c r="B958" s="5">
        <f>TITRES_STAT!D961</f>
        <v>2.82</v>
      </c>
      <c r="C958" s="2">
        <f t="shared" si="109"/>
        <v>-8.0000000000000071E-2</v>
      </c>
      <c r="D958" s="2">
        <f t="shared" si="110"/>
        <v>2.8940000000000001</v>
      </c>
      <c r="E958" s="2">
        <f t="shared" si="112"/>
        <v>2.9669999999999996</v>
      </c>
      <c r="F958" s="2">
        <f t="shared" si="113"/>
        <v>3.177</v>
      </c>
      <c r="G958" s="2">
        <f t="shared" si="115"/>
        <v>3.444199999999999</v>
      </c>
      <c r="H958" s="2">
        <f t="shared" si="111"/>
        <v>3.7513999999999998</v>
      </c>
      <c r="I958" s="2">
        <f t="array" ref="I958">SUMPRODUCT(B942:B961, (ROW(B942:B961)-ROW(B942)+1)) / (20*21/2)</f>
        <v>2.9034285714285715</v>
      </c>
      <c r="J958" s="2">
        <f t="shared" si="114"/>
        <v>3.1150077904219313</v>
      </c>
      <c r="K958" s="2">
        <f t="shared" si="116"/>
        <v>3.516789657582899</v>
      </c>
    </row>
    <row r="959" spans="1:11" ht="13.5" x14ac:dyDescent="0.25">
      <c r="A959" s="3">
        <f>TITRES_STAT!B962</f>
        <v>43707</v>
      </c>
      <c r="B959" s="5">
        <f>TITRES_STAT!D962</f>
        <v>2.73</v>
      </c>
      <c r="C959" s="2">
        <f t="shared" si="109"/>
        <v>-8.9999999999999858E-2</v>
      </c>
      <c r="D959" s="2">
        <f t="shared" si="110"/>
        <v>2.8620000000000001</v>
      </c>
      <c r="E959" s="2">
        <f t="shared" si="112"/>
        <v>2.9229999999999996</v>
      </c>
      <c r="F959" s="2">
        <f t="shared" si="113"/>
        <v>3.1324999999999998</v>
      </c>
      <c r="G959" s="2">
        <f t="shared" si="115"/>
        <v>3.4107999999999987</v>
      </c>
      <c r="H959" s="2">
        <f t="shared" si="111"/>
        <v>3.7519499999999999</v>
      </c>
      <c r="I959" s="2">
        <f t="array" ref="I959">SUMPRODUCT(B943:B962, (ROW(B943:B962)-ROW(B943)+1)) / (20*21/2)</f>
        <v>2.8496666666666663</v>
      </c>
      <c r="J959" s="2">
        <f t="shared" si="114"/>
        <v>3.0783403818103192</v>
      </c>
      <c r="K959" s="2">
        <f t="shared" si="116"/>
        <v>3.4859351612070988</v>
      </c>
    </row>
    <row r="960" spans="1:11" ht="13.5" x14ac:dyDescent="0.25">
      <c r="A960" s="3">
        <f>TITRES_STAT!B963</f>
        <v>43710</v>
      </c>
      <c r="B960" s="5">
        <f>TITRES_STAT!D963</f>
        <v>2.65</v>
      </c>
      <c r="C960" s="2">
        <f t="shared" si="109"/>
        <v>-8.0000000000000071E-2</v>
      </c>
      <c r="D960" s="2">
        <f t="shared" si="110"/>
        <v>2.8140000000000001</v>
      </c>
      <c r="E960" s="2">
        <f t="shared" si="112"/>
        <v>2.8849999999999998</v>
      </c>
      <c r="F960" s="2">
        <f t="shared" si="113"/>
        <v>3.0889999999999995</v>
      </c>
      <c r="G960" s="2">
        <f t="shared" si="115"/>
        <v>3.3795999999999999</v>
      </c>
      <c r="H960" s="2">
        <f t="shared" si="111"/>
        <v>3.7521</v>
      </c>
      <c r="I960" s="2">
        <f t="array" ref="I960">SUMPRODUCT(B944:B963, (ROW(B944:B963)-ROW(B944)+1)) / (20*21/2)</f>
        <v>2.7903809523809526</v>
      </c>
      <c r="J960" s="2">
        <f t="shared" si="114"/>
        <v>3.0375460597331458</v>
      </c>
      <c r="K960" s="2">
        <f t="shared" si="116"/>
        <v>3.4531533901793696</v>
      </c>
    </row>
    <row r="961" spans="1:11" ht="13.5" x14ac:dyDescent="0.25">
      <c r="A961" s="3">
        <f>TITRES_STAT!B964</f>
        <v>43711</v>
      </c>
      <c r="B961" s="5">
        <f>TITRES_STAT!D964</f>
        <v>2.58</v>
      </c>
      <c r="C961" s="2">
        <f t="shared" si="109"/>
        <v>-6.999999999999984E-2</v>
      </c>
      <c r="D961" s="2">
        <f t="shared" si="110"/>
        <v>2.7359999999999998</v>
      </c>
      <c r="E961" s="2">
        <f t="shared" si="112"/>
        <v>2.843</v>
      </c>
      <c r="F961" s="2">
        <f t="shared" si="113"/>
        <v>3.0344999999999995</v>
      </c>
      <c r="G961" s="2">
        <f t="shared" si="115"/>
        <v>3.3473999999999995</v>
      </c>
      <c r="H961" s="2">
        <f t="shared" si="111"/>
        <v>3.7515500000000004</v>
      </c>
      <c r="I961" s="2">
        <f t="array" ref="I961">SUMPRODUCT(B945:B964, (ROW(B945:B964)-ROW(B945)+1)) / (20*21/2)</f>
        <v>2.7460952380952386</v>
      </c>
      <c r="J961" s="2">
        <f t="shared" si="114"/>
        <v>2.9939702445204652</v>
      </c>
      <c r="K961" s="2">
        <f t="shared" si="116"/>
        <v>3.4189120807605708</v>
      </c>
    </row>
    <row r="962" spans="1:11" ht="13.5" x14ac:dyDescent="0.25">
      <c r="A962" s="3">
        <f>TITRES_STAT!B965</f>
        <v>43712</v>
      </c>
      <c r="B962" s="5">
        <f>TITRES_STAT!D965</f>
        <v>2.4700000000000002</v>
      </c>
      <c r="C962" s="2">
        <f t="shared" si="109"/>
        <v>-0.10999999999999988</v>
      </c>
      <c r="D962" s="2">
        <f t="shared" si="110"/>
        <v>2.65</v>
      </c>
      <c r="E962" s="2">
        <f t="shared" si="112"/>
        <v>2.79</v>
      </c>
      <c r="F962" s="2">
        <f t="shared" si="113"/>
        <v>2.9824999999999995</v>
      </c>
      <c r="G962" s="2">
        <f t="shared" si="115"/>
        <v>3.3129999999999997</v>
      </c>
      <c r="H962" s="2">
        <f t="shared" si="111"/>
        <v>3.7504500000000007</v>
      </c>
      <c r="I962" s="2">
        <f t="array" ref="I962">SUMPRODUCT(B946:B965, (ROW(B946:B965)-ROW(B946)+1)) / (20*21/2)</f>
        <v>2.7165714285714286</v>
      </c>
      <c r="J962" s="2">
        <f t="shared" si="114"/>
        <v>2.9440683164708972</v>
      </c>
      <c r="K962" s="2">
        <f t="shared" si="116"/>
        <v>3.3816998422993718</v>
      </c>
    </row>
    <row r="963" spans="1:11" ht="13.5" x14ac:dyDescent="0.25">
      <c r="A963" s="3">
        <f>TITRES_STAT!B966</f>
        <v>43713</v>
      </c>
      <c r="B963" s="5">
        <f>TITRES_STAT!D966</f>
        <v>2.36</v>
      </c>
      <c r="C963" s="2">
        <f t="shared" si="109"/>
        <v>-0.11000000000000032</v>
      </c>
      <c r="D963" s="2">
        <f t="shared" si="110"/>
        <v>2.5579999999999998</v>
      </c>
      <c r="E963" s="2">
        <f t="shared" si="112"/>
        <v>2.726</v>
      </c>
      <c r="F963" s="2">
        <f t="shared" si="113"/>
        <v>2.9249999999999998</v>
      </c>
      <c r="G963" s="2">
        <f t="shared" si="115"/>
        <v>3.2764000000000006</v>
      </c>
      <c r="H963" s="2">
        <f t="shared" si="111"/>
        <v>3.7488000000000006</v>
      </c>
      <c r="I963" s="2">
        <f t="array" ref="I963">SUMPRODUCT(B947:B966, (ROW(B947:B966)-ROW(B947)+1)) / (20*21/2)</f>
        <v>2.6970000000000001</v>
      </c>
      <c r="J963" s="2">
        <f t="shared" si="114"/>
        <v>2.8884427625212883</v>
      </c>
      <c r="K963" s="2">
        <f t="shared" si="116"/>
        <v>3.3416331818170439</v>
      </c>
    </row>
    <row r="964" spans="1:11" ht="13.5" x14ac:dyDescent="0.25">
      <c r="A964" s="3">
        <f>TITRES_STAT!B967</f>
        <v>43714</v>
      </c>
      <c r="B964" s="5">
        <f>TITRES_STAT!D967</f>
        <v>2.46</v>
      </c>
      <c r="C964" s="2">
        <f t="shared" ref="C964:C1027" si="117">B964-B963</f>
        <v>0.10000000000000009</v>
      </c>
      <c r="D964" s="2">
        <f t="shared" si="110"/>
        <v>2.504</v>
      </c>
      <c r="E964" s="2">
        <f t="shared" si="112"/>
        <v>2.6829999999999998</v>
      </c>
      <c r="F964" s="2">
        <f t="shared" si="113"/>
        <v>2.8799999999999994</v>
      </c>
      <c r="G964" s="2">
        <f t="shared" si="115"/>
        <v>3.2418</v>
      </c>
      <c r="H964" s="2">
        <f t="shared" si="111"/>
        <v>3.7479000000000009</v>
      </c>
      <c r="I964" s="2">
        <f t="array" ref="I964">SUMPRODUCT(B948:B967, (ROW(B948:B967)-ROW(B948)+1)) / (20*21/2)</f>
        <v>2.6904285714285714</v>
      </c>
      <c r="J964" s="2">
        <f t="shared" si="114"/>
        <v>2.8476386899002133</v>
      </c>
      <c r="K964" s="2">
        <f t="shared" si="116"/>
        <v>3.3070593315497092</v>
      </c>
    </row>
    <row r="965" spans="1:11" ht="13.5" x14ac:dyDescent="0.25">
      <c r="A965" s="3">
        <f>TITRES_STAT!B968</f>
        <v>43717</v>
      </c>
      <c r="B965" s="5">
        <f>TITRES_STAT!D968</f>
        <v>2.57</v>
      </c>
      <c r="C965" s="2">
        <f t="shared" si="117"/>
        <v>0.10999999999999988</v>
      </c>
      <c r="D965" s="2">
        <f t="shared" si="110"/>
        <v>2.4880000000000004</v>
      </c>
      <c r="E965" s="2">
        <f t="shared" si="112"/>
        <v>2.6509999999999998</v>
      </c>
      <c r="F965" s="2">
        <f t="shared" si="113"/>
        <v>2.8454999999999995</v>
      </c>
      <c r="G965" s="2">
        <f t="shared" si="115"/>
        <v>3.2094000000000005</v>
      </c>
      <c r="H965" s="2">
        <f t="shared" si="111"/>
        <v>3.7475500000000013</v>
      </c>
      <c r="I965" s="2">
        <f t="array" ref="I965">SUMPRODUCT(B949:B968, (ROW(B949:B968)-ROW(B949)+1)) / (20*21/2)</f>
        <v>2.6744285714285714</v>
      </c>
      <c r="J965" s="2">
        <f t="shared" si="114"/>
        <v>2.8211969099097169</v>
      </c>
      <c r="K965" s="2">
        <f t="shared" si="116"/>
        <v>3.2781550440379559</v>
      </c>
    </row>
    <row r="966" spans="1:11" ht="13.5" x14ac:dyDescent="0.25">
      <c r="A966" s="3">
        <f>TITRES_STAT!B969</f>
        <v>43718</v>
      </c>
      <c r="B966" s="5">
        <f>TITRES_STAT!D969</f>
        <v>2.64</v>
      </c>
      <c r="C966" s="2">
        <f t="shared" si="117"/>
        <v>7.0000000000000284E-2</v>
      </c>
      <c r="D966" s="2">
        <f t="shared" ref="D966:D1029" si="118">AVERAGE(B962:B966)</f>
        <v>2.5</v>
      </c>
      <c r="E966" s="2">
        <f t="shared" si="112"/>
        <v>2.6179999999999999</v>
      </c>
      <c r="F966" s="2">
        <f t="shared" si="113"/>
        <v>2.819</v>
      </c>
      <c r="G966" s="2">
        <f t="shared" si="115"/>
        <v>3.1818000000000008</v>
      </c>
      <c r="H966" s="2">
        <f t="shared" si="111"/>
        <v>3.7476000000000012</v>
      </c>
      <c r="I966" s="2">
        <f t="array" ref="I966">SUMPRODUCT(B950:B969, (ROW(B950:B969)-ROW(B950)+1)) / (20*21/2)</f>
        <v>2.6500952380952381</v>
      </c>
      <c r="J966" s="2">
        <f t="shared" si="114"/>
        <v>2.8039400613468866</v>
      </c>
      <c r="K966" s="2">
        <f t="shared" si="116"/>
        <v>3.2531293560364674</v>
      </c>
    </row>
    <row r="967" spans="1:11" ht="13.5" x14ac:dyDescent="0.25">
      <c r="A967" s="3">
        <f>TITRES_STAT!B970</f>
        <v>43719</v>
      </c>
      <c r="B967" s="5">
        <f>TITRES_STAT!D970</f>
        <v>2.75</v>
      </c>
      <c r="C967" s="2">
        <f t="shared" si="117"/>
        <v>0.10999999999999988</v>
      </c>
      <c r="D967" s="2">
        <f t="shared" si="118"/>
        <v>2.556</v>
      </c>
      <c r="E967" s="2">
        <f t="shared" si="112"/>
        <v>2.6030000000000002</v>
      </c>
      <c r="F967" s="2">
        <f t="shared" si="113"/>
        <v>2.7979999999999996</v>
      </c>
      <c r="G967" s="2">
        <f t="shared" si="115"/>
        <v>3.1578000000000008</v>
      </c>
      <c r="H967" s="2">
        <f t="shared" si="111"/>
        <v>3.7483000000000017</v>
      </c>
      <c r="I967" s="2">
        <f t="array" ref="I967">SUMPRODUCT(B951:B970, (ROW(B951:B970)-ROW(B951)+1)) / (20*21/2)</f>
        <v>2.628857142857143</v>
      </c>
      <c r="J967" s="2">
        <f t="shared" si="114"/>
        <v>2.7988029126471829</v>
      </c>
      <c r="K967" s="2">
        <f t="shared" si="116"/>
        <v>3.2333987930546453</v>
      </c>
    </row>
    <row r="968" spans="1:11" ht="13.5" x14ac:dyDescent="0.25">
      <c r="A968" s="3">
        <f>TITRES_STAT!B971</f>
        <v>43720</v>
      </c>
      <c r="B968" s="5">
        <f>TITRES_STAT!D971</f>
        <v>2.63</v>
      </c>
      <c r="C968" s="2">
        <f t="shared" si="117"/>
        <v>-0.12000000000000011</v>
      </c>
      <c r="D968" s="2">
        <f t="shared" si="118"/>
        <v>2.6100000000000003</v>
      </c>
      <c r="E968" s="2">
        <f t="shared" si="112"/>
        <v>2.5840000000000001</v>
      </c>
      <c r="F968" s="2">
        <f t="shared" si="113"/>
        <v>2.7755000000000001</v>
      </c>
      <c r="G968" s="2">
        <f t="shared" si="115"/>
        <v>3.1336000000000008</v>
      </c>
      <c r="H968" s="2">
        <f t="shared" si="111"/>
        <v>3.748400000000002</v>
      </c>
      <c r="I968" s="2">
        <f t="array" ref="I968">SUMPRODUCT(B952:B971, (ROW(B952:B971)-ROW(B952)+1)) / (20*21/2)</f>
        <v>2.6100476190476192</v>
      </c>
      <c r="J968" s="2">
        <f t="shared" si="114"/>
        <v>2.7827264447760225</v>
      </c>
      <c r="K968" s="2">
        <f t="shared" si="116"/>
        <v>3.2097360952877962</v>
      </c>
    </row>
    <row r="969" spans="1:11" ht="13.5" x14ac:dyDescent="0.25">
      <c r="A969" s="3">
        <f>TITRES_STAT!B972</f>
        <v>43721</v>
      </c>
      <c r="B969" s="5">
        <f>TITRES_STAT!D972</f>
        <v>2.52</v>
      </c>
      <c r="C969" s="2">
        <f t="shared" si="117"/>
        <v>-0.10999999999999988</v>
      </c>
      <c r="D969" s="2">
        <f t="shared" si="118"/>
        <v>2.6219999999999999</v>
      </c>
      <c r="E969" s="2">
        <f t="shared" si="112"/>
        <v>2.5629999999999997</v>
      </c>
      <c r="F969" s="2">
        <f t="shared" si="113"/>
        <v>2.7429999999999999</v>
      </c>
      <c r="G969" s="2">
        <f t="shared" si="115"/>
        <v>3.1072000000000006</v>
      </c>
      <c r="H969" s="2">
        <f t="shared" si="111"/>
        <v>3.7479500000000017</v>
      </c>
      <c r="I969" s="2">
        <f t="array" ref="I969">SUMPRODUCT(B953:B972, (ROW(B953:B972)-ROW(B953)+1)) / (20*21/2)</f>
        <v>2.6040000000000001</v>
      </c>
      <c r="J969" s="2">
        <f t="shared" si="114"/>
        <v>2.7577048786068774</v>
      </c>
      <c r="K969" s="2">
        <f t="shared" si="116"/>
        <v>3.1826876209627843</v>
      </c>
    </row>
    <row r="970" spans="1:11" ht="13.5" x14ac:dyDescent="0.25">
      <c r="A970" s="3">
        <f>TITRES_STAT!B973</f>
        <v>43724</v>
      </c>
      <c r="B970" s="5">
        <f>TITRES_STAT!D973</f>
        <v>2.52</v>
      </c>
      <c r="C970" s="2">
        <f t="shared" si="117"/>
        <v>0</v>
      </c>
      <c r="D970" s="2">
        <f t="shared" si="118"/>
        <v>2.6119999999999997</v>
      </c>
      <c r="E970" s="2">
        <f t="shared" si="112"/>
        <v>2.5499999999999998</v>
      </c>
      <c r="F970" s="2">
        <f t="shared" si="113"/>
        <v>2.7175000000000002</v>
      </c>
      <c r="G970" s="2">
        <f t="shared" si="115"/>
        <v>3.0852000000000008</v>
      </c>
      <c r="H970" s="2">
        <f t="shared" ref="H970:H1033" si="119">AVERAGE(B771:B970)</f>
        <v>3.7475000000000018</v>
      </c>
      <c r="I970" s="2">
        <f t="array" ref="I970">SUMPRODUCT(B954:B973, (ROW(B954:B973)-ROW(B954)+1)) / (20*21/2)</f>
        <v>2.6006666666666667</v>
      </c>
      <c r="J970" s="2">
        <f t="shared" si="114"/>
        <v>2.7350663187395554</v>
      </c>
      <c r="K970" s="2">
        <f t="shared" si="116"/>
        <v>3.1566998711211065</v>
      </c>
    </row>
    <row r="971" spans="1:11" ht="13.5" x14ac:dyDescent="0.25">
      <c r="A971" s="3">
        <f>TITRES_STAT!B974</f>
        <v>43725</v>
      </c>
      <c r="B971" s="5">
        <f>TITRES_STAT!D974</f>
        <v>2.52</v>
      </c>
      <c r="C971" s="2">
        <f t="shared" si="117"/>
        <v>0</v>
      </c>
      <c r="D971" s="2">
        <f t="shared" si="118"/>
        <v>2.5880000000000001</v>
      </c>
      <c r="E971" s="2">
        <f t="shared" si="112"/>
        <v>2.5439999999999996</v>
      </c>
      <c r="F971" s="2">
        <f t="shared" si="113"/>
        <v>2.6935000000000007</v>
      </c>
      <c r="G971" s="2">
        <f t="shared" si="115"/>
        <v>3.0664000000000011</v>
      </c>
      <c r="H971" s="2">
        <f t="shared" si="119"/>
        <v>3.7470500000000015</v>
      </c>
      <c r="I971" s="2">
        <f t="array" ref="I971">SUMPRODUCT(B955:B974, (ROW(B955:B974)-ROW(B955)+1)) / (20*21/2)</f>
        <v>2.6057142857142859</v>
      </c>
      <c r="J971" s="2">
        <f t="shared" si="114"/>
        <v>2.7145838121929309</v>
      </c>
      <c r="K971" s="2">
        <f t="shared" si="116"/>
        <v>3.1317312487242002</v>
      </c>
    </row>
    <row r="972" spans="1:11" ht="13.5" x14ac:dyDescent="0.25">
      <c r="A972" s="3">
        <f>TITRES_STAT!B975</f>
        <v>43726</v>
      </c>
      <c r="B972" s="5">
        <f>TITRES_STAT!D975</f>
        <v>2.63</v>
      </c>
      <c r="C972" s="2">
        <f t="shared" si="117"/>
        <v>0.10999999999999988</v>
      </c>
      <c r="D972" s="2">
        <f t="shared" si="118"/>
        <v>2.5640000000000001</v>
      </c>
      <c r="E972" s="2">
        <f t="shared" ref="E972:E1035" si="120">AVERAGE(B963:B972)</f>
        <v>2.5599999999999996</v>
      </c>
      <c r="F972" s="2">
        <f t="shared" si="113"/>
        <v>2.6750000000000007</v>
      </c>
      <c r="G972" s="2">
        <f t="shared" si="115"/>
        <v>3.0518000000000005</v>
      </c>
      <c r="H972" s="2">
        <f t="shared" si="119"/>
        <v>3.7471500000000013</v>
      </c>
      <c r="I972" s="2">
        <f t="array" ref="I972">SUMPRODUCT(B956:B975, (ROW(B956:B975)-ROW(B956)+1)) / (20*21/2)</f>
        <v>2.6192380952380949</v>
      </c>
      <c r="J972" s="2">
        <f t="shared" si="114"/>
        <v>2.7065282110316993</v>
      </c>
      <c r="K972" s="2">
        <f t="shared" si="116"/>
        <v>3.1120555134801138</v>
      </c>
    </row>
    <row r="973" spans="1:11" ht="13.5" x14ac:dyDescent="0.25">
      <c r="A973" s="3">
        <f>TITRES_STAT!B976</f>
        <v>43727</v>
      </c>
      <c r="B973" s="5">
        <f>TITRES_STAT!D976</f>
        <v>2.64</v>
      </c>
      <c r="C973" s="2">
        <f t="shared" si="117"/>
        <v>1.0000000000000231E-2</v>
      </c>
      <c r="D973" s="2">
        <f t="shared" si="118"/>
        <v>2.5660000000000003</v>
      </c>
      <c r="E973" s="2">
        <f t="shared" si="120"/>
        <v>2.5880000000000001</v>
      </c>
      <c r="F973" s="2">
        <f t="shared" si="113"/>
        <v>2.6570000000000009</v>
      </c>
      <c r="G973" s="2">
        <f t="shared" si="115"/>
        <v>3.0373999999999999</v>
      </c>
      <c r="H973" s="2">
        <f t="shared" si="119"/>
        <v>3.7476500000000015</v>
      </c>
      <c r="I973" s="2">
        <f t="array" ref="I973">SUMPRODUCT(B957:B976, (ROW(B957:B976)-ROW(B957)+1)) / (20*21/2)</f>
        <v>2.6332380952380947</v>
      </c>
      <c r="J973" s="2">
        <f t="shared" si="114"/>
        <v>2.7001921909334423</v>
      </c>
      <c r="K973" s="2">
        <f t="shared" si="116"/>
        <v>3.093543532559325</v>
      </c>
    </row>
    <row r="974" spans="1:11" ht="13.5" x14ac:dyDescent="0.25">
      <c r="A974" s="3">
        <f>TITRES_STAT!B977</f>
        <v>43728</v>
      </c>
      <c r="B974" s="5">
        <f>TITRES_STAT!D977</f>
        <v>2.71</v>
      </c>
      <c r="C974" s="2">
        <f t="shared" si="117"/>
        <v>6.999999999999984E-2</v>
      </c>
      <c r="D974" s="2">
        <f t="shared" si="118"/>
        <v>2.6040000000000001</v>
      </c>
      <c r="E974" s="2">
        <f t="shared" si="120"/>
        <v>2.613</v>
      </c>
      <c r="F974" s="2">
        <f t="shared" si="113"/>
        <v>2.6480000000000006</v>
      </c>
      <c r="G974" s="2">
        <f t="shared" si="115"/>
        <v>3.0264000000000006</v>
      </c>
      <c r="H974" s="2">
        <f t="shared" si="119"/>
        <v>3.7485000000000017</v>
      </c>
      <c r="I974" s="2">
        <f t="array" ref="I974">SUMPRODUCT(B958:B977, (ROW(B958:B977)-ROW(B958)+1)) / (20*21/2)</f>
        <v>2.6480952380952383</v>
      </c>
      <c r="J974" s="2">
        <f t="shared" si="114"/>
        <v>2.7011262679874002</v>
      </c>
      <c r="K974" s="2">
        <f t="shared" si="116"/>
        <v>3.0785026097138615</v>
      </c>
    </row>
    <row r="975" spans="1:11" ht="13.5" x14ac:dyDescent="0.25">
      <c r="A975" s="3">
        <f>TITRES_STAT!B978</f>
        <v>43731</v>
      </c>
      <c r="B975" s="5">
        <f>TITRES_STAT!D978</f>
        <v>2.79</v>
      </c>
      <c r="C975" s="2">
        <f t="shared" si="117"/>
        <v>8.0000000000000071E-2</v>
      </c>
      <c r="D975" s="2">
        <f t="shared" si="118"/>
        <v>2.6579999999999999</v>
      </c>
      <c r="E975" s="2">
        <f t="shared" si="120"/>
        <v>2.6349999999999998</v>
      </c>
      <c r="F975" s="2">
        <f t="shared" si="113"/>
        <v>2.6430000000000007</v>
      </c>
      <c r="G975" s="2">
        <f t="shared" si="115"/>
        <v>3.0188000000000006</v>
      </c>
      <c r="H975" s="2">
        <f t="shared" si="119"/>
        <v>3.7497500000000019</v>
      </c>
      <c r="I975" s="2">
        <f t="array" ref="I975">SUMPRODUCT(B959:B978, (ROW(B959:B978)-ROW(B959)+1)) / (20*21/2)</f>
        <v>2.6634761904761906</v>
      </c>
      <c r="J975" s="2">
        <f t="shared" si="114"/>
        <v>2.7095904329409808</v>
      </c>
      <c r="K975" s="2">
        <f t="shared" si="116"/>
        <v>3.0671887818819452</v>
      </c>
    </row>
    <row r="976" spans="1:11" ht="13.5" x14ac:dyDescent="0.25">
      <c r="A976" s="3">
        <f>TITRES_STAT!B979</f>
        <v>43732</v>
      </c>
      <c r="B976" s="5">
        <f>TITRES_STAT!D979</f>
        <v>2.79</v>
      </c>
      <c r="C976" s="2">
        <f t="shared" si="117"/>
        <v>0</v>
      </c>
      <c r="D976" s="2">
        <f t="shared" si="118"/>
        <v>2.7119999999999997</v>
      </c>
      <c r="E976" s="2">
        <f t="shared" si="120"/>
        <v>2.65</v>
      </c>
      <c r="F976" s="2">
        <f t="shared" si="113"/>
        <v>2.6340000000000003</v>
      </c>
      <c r="G976" s="2">
        <f t="shared" si="115"/>
        <v>3.0112000000000001</v>
      </c>
      <c r="H976" s="2">
        <f t="shared" si="119"/>
        <v>3.7509500000000013</v>
      </c>
      <c r="I976" s="2">
        <f t="array" ref="I976">SUMPRODUCT(B960:B979, (ROW(B960:B979)-ROW(B960)+1)) / (20*21/2)</f>
        <v>2.6789999999999998</v>
      </c>
      <c r="J976" s="2">
        <f t="shared" si="114"/>
        <v>2.7172484869466014</v>
      </c>
      <c r="K976" s="2">
        <f t="shared" si="116"/>
        <v>3.0563186335728494</v>
      </c>
    </row>
    <row r="977" spans="1:11" ht="13.5" x14ac:dyDescent="0.25">
      <c r="A977" s="3">
        <f>TITRES_STAT!B980</f>
        <v>43733</v>
      </c>
      <c r="B977" s="5">
        <f>TITRES_STAT!D980</f>
        <v>2.79</v>
      </c>
      <c r="C977" s="2">
        <f t="shared" si="117"/>
        <v>0</v>
      </c>
      <c r="D977" s="2">
        <f t="shared" si="118"/>
        <v>2.7439999999999998</v>
      </c>
      <c r="E977" s="2">
        <f t="shared" si="120"/>
        <v>2.6539999999999999</v>
      </c>
      <c r="F977" s="2">
        <f t="shared" si="113"/>
        <v>2.6285000000000003</v>
      </c>
      <c r="G977" s="2">
        <f t="shared" si="115"/>
        <v>3.0053999999999998</v>
      </c>
      <c r="H977" s="2">
        <f t="shared" si="119"/>
        <v>3.7521500000000021</v>
      </c>
      <c r="I977" s="2">
        <f t="array" ref="I977">SUMPRODUCT(B961:B980, (ROW(B961:B980)-ROW(B961)+1)) / (20*21/2)</f>
        <v>2.6951904761904761</v>
      </c>
      <c r="J977" s="2">
        <f t="shared" si="114"/>
        <v>2.7241772024754964</v>
      </c>
      <c r="K977" s="2">
        <f t="shared" si="116"/>
        <v>3.0458747655896006</v>
      </c>
    </row>
    <row r="978" spans="1:11" ht="13.5" x14ac:dyDescent="0.25">
      <c r="A978" s="3">
        <f>TITRES_STAT!B981</f>
        <v>43734</v>
      </c>
      <c r="B978" s="5">
        <f>TITRES_STAT!D981</f>
        <v>2.79</v>
      </c>
      <c r="C978" s="2">
        <f t="shared" si="117"/>
        <v>0</v>
      </c>
      <c r="D978" s="2">
        <f t="shared" si="118"/>
        <v>2.7739999999999996</v>
      </c>
      <c r="E978" s="2">
        <f t="shared" si="120"/>
        <v>2.67</v>
      </c>
      <c r="F978" s="2">
        <f t="shared" si="113"/>
        <v>2.6269999999999998</v>
      </c>
      <c r="G978" s="2">
        <f t="shared" si="115"/>
        <v>2.9995999999999992</v>
      </c>
      <c r="H978" s="2">
        <f t="shared" si="119"/>
        <v>3.7533500000000015</v>
      </c>
      <c r="I978" s="2">
        <f t="array" ref="I978">SUMPRODUCT(B962:B981, (ROW(B962:B981)-ROW(B962)+1)) / (20*21/2)</f>
        <v>2.7220952380952381</v>
      </c>
      <c r="J978" s="2">
        <f t="shared" si="114"/>
        <v>2.7304460403349728</v>
      </c>
      <c r="K978" s="2">
        <f t="shared" si="116"/>
        <v>3.0358404610566749</v>
      </c>
    </row>
    <row r="979" spans="1:11" ht="13.5" x14ac:dyDescent="0.25">
      <c r="A979" s="3">
        <f>TITRES_STAT!B982</f>
        <v>43735</v>
      </c>
      <c r="B979" s="5">
        <f>TITRES_STAT!D982</f>
        <v>2.79</v>
      </c>
      <c r="C979" s="2">
        <f t="shared" si="117"/>
        <v>0</v>
      </c>
      <c r="D979" s="2">
        <f t="shared" si="118"/>
        <v>2.79</v>
      </c>
      <c r="E979" s="2">
        <f t="shared" si="120"/>
        <v>2.6969999999999996</v>
      </c>
      <c r="F979" s="2">
        <f t="shared" si="113"/>
        <v>2.63</v>
      </c>
      <c r="G979" s="2">
        <f t="shared" si="115"/>
        <v>2.9919999999999987</v>
      </c>
      <c r="H979" s="2">
        <f t="shared" si="119"/>
        <v>3.7545500000000014</v>
      </c>
      <c r="I979" s="2">
        <f t="array" ref="I979">SUMPRODUCT(B963:B982, (ROW(B963:B982)-ROW(B963)+1)) / (20*21/2)</f>
        <v>2.7597619047619046</v>
      </c>
      <c r="J979" s="2">
        <f t="shared" si="114"/>
        <v>2.7361178460173563</v>
      </c>
      <c r="K979" s="2">
        <f t="shared" si="116"/>
        <v>3.0261996586622955</v>
      </c>
    </row>
    <row r="980" spans="1:11" ht="13.5" x14ac:dyDescent="0.25">
      <c r="A980" s="3">
        <f>TITRES_STAT!B983</f>
        <v>43738</v>
      </c>
      <c r="B980" s="5">
        <f>TITRES_STAT!D983</f>
        <v>2.8</v>
      </c>
      <c r="C980" s="2">
        <f t="shared" si="117"/>
        <v>9.9999999999997868E-3</v>
      </c>
      <c r="D980" s="2">
        <f t="shared" si="118"/>
        <v>2.7920000000000003</v>
      </c>
      <c r="E980" s="2">
        <f t="shared" si="120"/>
        <v>2.7249999999999996</v>
      </c>
      <c r="F980" s="2">
        <f t="shared" ref="F980:F1043" si="121">AVERAGE(B961:B980)</f>
        <v>2.6374999999999997</v>
      </c>
      <c r="G980" s="2">
        <f t="shared" si="115"/>
        <v>2.9829999999999988</v>
      </c>
      <c r="H980" s="2">
        <f t="shared" si="119"/>
        <v>3.7554500000000015</v>
      </c>
      <c r="I980" s="2">
        <f t="array" ref="I980">SUMPRODUCT(B964:B983, (ROW(B964:B983)-ROW(B964)+1)) / (20*21/2)</f>
        <v>2.7946666666666666</v>
      </c>
      <c r="J980" s="2">
        <f t="shared" si="114"/>
        <v>2.7422018606823699</v>
      </c>
      <c r="K980" s="2">
        <f t="shared" si="116"/>
        <v>3.0173290838127937</v>
      </c>
    </row>
    <row r="981" spans="1:11" ht="13.5" x14ac:dyDescent="0.25">
      <c r="A981" s="3">
        <f>TITRES_STAT!B984</f>
        <v>43739</v>
      </c>
      <c r="B981" s="5">
        <f>TITRES_STAT!D984</f>
        <v>2.92</v>
      </c>
      <c r="C981" s="2">
        <f t="shared" si="117"/>
        <v>0.12000000000000011</v>
      </c>
      <c r="D981" s="2">
        <f t="shared" si="118"/>
        <v>2.8180000000000005</v>
      </c>
      <c r="E981" s="2">
        <f t="shared" si="120"/>
        <v>2.7649999999999997</v>
      </c>
      <c r="F981" s="2">
        <f t="shared" si="121"/>
        <v>2.6544999999999996</v>
      </c>
      <c r="G981" s="2">
        <f t="shared" si="115"/>
        <v>2.9745999999999988</v>
      </c>
      <c r="H981" s="2">
        <f t="shared" si="119"/>
        <v>3.7569500000000011</v>
      </c>
      <c r="I981" s="2">
        <f t="array" ref="I981">SUMPRODUCT(B965:B984, (ROW(B965:B984)-ROW(B965)+1)) / (20*21/2)</f>
        <v>2.8262857142857141</v>
      </c>
      <c r="J981" s="2">
        <f t="shared" ref="J981:J1044" si="122">$J$4*B981+J980*(1-$J$4)</f>
        <v>2.7591350168078588</v>
      </c>
      <c r="K981" s="2">
        <f t="shared" si="116"/>
        <v>3.0135122569966057</v>
      </c>
    </row>
    <row r="982" spans="1:11" ht="13.5" x14ac:dyDescent="0.25">
      <c r="A982" s="3">
        <f>TITRES_STAT!B985</f>
        <v>43740</v>
      </c>
      <c r="B982" s="5">
        <f>TITRES_STAT!D985</f>
        <v>3.05</v>
      </c>
      <c r="C982" s="2">
        <f t="shared" si="117"/>
        <v>0.12999999999999989</v>
      </c>
      <c r="D982" s="2">
        <f t="shared" si="118"/>
        <v>2.8699999999999997</v>
      </c>
      <c r="E982" s="2">
        <f t="shared" si="120"/>
        <v>2.8069999999999995</v>
      </c>
      <c r="F982" s="2">
        <f t="shared" si="121"/>
        <v>2.6834999999999996</v>
      </c>
      <c r="G982" s="2">
        <f t="shared" si="115"/>
        <v>2.968799999999999</v>
      </c>
      <c r="H982" s="2">
        <f t="shared" si="119"/>
        <v>3.7587500000000005</v>
      </c>
      <c r="I982" s="2">
        <f t="array" ref="I982">SUMPRODUCT(B966:B985, (ROW(B966:B985)-ROW(B966)+1)) / (20*21/2)</f>
        <v>2.8598571428571429</v>
      </c>
      <c r="J982" s="2">
        <f t="shared" si="122"/>
        <v>2.7868364437785389</v>
      </c>
      <c r="K982" s="2">
        <f t="shared" si="116"/>
        <v>3.0149431488790919</v>
      </c>
    </row>
    <row r="983" spans="1:11" ht="13.5" x14ac:dyDescent="0.25">
      <c r="A983" s="3">
        <f>TITRES_STAT!B986</f>
        <v>43741</v>
      </c>
      <c r="B983" s="5">
        <f>TITRES_STAT!D986</f>
        <v>3.05</v>
      </c>
      <c r="C983" s="2">
        <f t="shared" si="117"/>
        <v>0</v>
      </c>
      <c r="D983" s="2">
        <f t="shared" si="118"/>
        <v>2.9219999999999997</v>
      </c>
      <c r="E983" s="2">
        <f t="shared" si="120"/>
        <v>2.8479999999999999</v>
      </c>
      <c r="F983" s="2">
        <f t="shared" si="121"/>
        <v>2.7179999999999995</v>
      </c>
      <c r="G983" s="2">
        <f t="shared" si="115"/>
        <v>2.9649999999999994</v>
      </c>
      <c r="H983" s="2">
        <f t="shared" si="119"/>
        <v>3.7601000000000004</v>
      </c>
      <c r="I983" s="2">
        <f t="array" ref="I983">SUMPRODUCT(B967:B986, (ROW(B967:B986)-ROW(B967)+1)) / (20*21/2)</f>
        <v>2.9004285714285718</v>
      </c>
      <c r="J983" s="2">
        <f t="shared" si="122"/>
        <v>2.811899639609154</v>
      </c>
      <c r="K983" s="2">
        <f t="shared" si="116"/>
        <v>3.0163179273544216</v>
      </c>
    </row>
    <row r="984" spans="1:11" ht="13.5" x14ac:dyDescent="0.25">
      <c r="A984" s="3">
        <f>TITRES_STAT!B987</f>
        <v>43742</v>
      </c>
      <c r="B984" s="5">
        <f>TITRES_STAT!D987</f>
        <v>3.05</v>
      </c>
      <c r="C984" s="2">
        <f t="shared" si="117"/>
        <v>0</v>
      </c>
      <c r="D984" s="2">
        <f t="shared" si="118"/>
        <v>2.9740000000000002</v>
      </c>
      <c r="E984" s="2">
        <f t="shared" si="120"/>
        <v>2.8820000000000006</v>
      </c>
      <c r="F984" s="2">
        <f t="shared" si="121"/>
        <v>2.7474999999999996</v>
      </c>
      <c r="G984" s="2">
        <f t="shared" si="115"/>
        <v>2.9584000000000001</v>
      </c>
      <c r="H984" s="2">
        <f t="shared" si="119"/>
        <v>3.7613500000000006</v>
      </c>
      <c r="I984" s="2">
        <f t="array" ref="I984">SUMPRODUCT(B968:B987, (ROW(B968:B987)-ROW(B968)+1)) / (20*21/2)</f>
        <v>2.9497619047619046</v>
      </c>
      <c r="J984" s="2">
        <f t="shared" si="122"/>
        <v>2.8345758644082819</v>
      </c>
      <c r="K984" s="2">
        <f t="shared" si="116"/>
        <v>3.0176387929483659</v>
      </c>
    </row>
    <row r="985" spans="1:11" ht="13.5" x14ac:dyDescent="0.25">
      <c r="A985" s="3">
        <f>TITRES_STAT!B988</f>
        <v>43745</v>
      </c>
      <c r="B985" s="5">
        <f>TITRES_STAT!D988</f>
        <v>3.1</v>
      </c>
      <c r="C985" s="2">
        <f t="shared" si="117"/>
        <v>5.0000000000000266E-2</v>
      </c>
      <c r="D985" s="2">
        <f t="shared" si="118"/>
        <v>3.0339999999999998</v>
      </c>
      <c r="E985" s="2">
        <f t="shared" si="120"/>
        <v>2.9130000000000007</v>
      </c>
      <c r="F985" s="2">
        <f t="shared" si="121"/>
        <v>2.7739999999999996</v>
      </c>
      <c r="G985" s="2">
        <f t="shared" si="115"/>
        <v>2.9520000000000004</v>
      </c>
      <c r="H985" s="2">
        <f t="shared" si="119"/>
        <v>3.7629000000000001</v>
      </c>
      <c r="I985" s="2">
        <f t="array" ref="I985">SUMPRODUCT(B969:B988, (ROW(B969:B988)-ROW(B969)+1)) / (20*21/2)</f>
        <v>3.0011428571428573</v>
      </c>
      <c r="J985" s="2">
        <f t="shared" si="122"/>
        <v>2.8598543535122549</v>
      </c>
      <c r="K985" s="2">
        <f t="shared" si="116"/>
        <v>3.0208686442052928</v>
      </c>
    </row>
    <row r="986" spans="1:11" ht="13.5" x14ac:dyDescent="0.25">
      <c r="A986" s="3">
        <f>TITRES_STAT!B989</f>
        <v>43746</v>
      </c>
      <c r="B986" s="5">
        <f>TITRES_STAT!D989</f>
        <v>3.2</v>
      </c>
      <c r="C986" s="2">
        <f t="shared" si="117"/>
        <v>0.10000000000000009</v>
      </c>
      <c r="D986" s="2">
        <f t="shared" si="118"/>
        <v>3.09</v>
      </c>
      <c r="E986" s="2">
        <f t="shared" si="120"/>
        <v>2.9540000000000002</v>
      </c>
      <c r="F986" s="2">
        <f t="shared" si="121"/>
        <v>2.8019999999999996</v>
      </c>
      <c r="G986" s="2">
        <f t="shared" si="115"/>
        <v>2.9456000000000002</v>
      </c>
      <c r="H986" s="2">
        <f t="shared" si="119"/>
        <v>3.7649500000000007</v>
      </c>
      <c r="I986" s="2">
        <f t="array" ref="I986">SUMPRODUCT(B970:B989, (ROW(B970:B989)-ROW(B970)+1)) / (20*21/2)</f>
        <v>3.0680476190476189</v>
      </c>
      <c r="J986" s="2">
        <f t="shared" si="122"/>
        <v>2.8922491769872787</v>
      </c>
      <c r="K986" s="2">
        <f t="shared" si="116"/>
        <v>3.0278934032560656</v>
      </c>
    </row>
    <row r="987" spans="1:11" ht="13.5" x14ac:dyDescent="0.25">
      <c r="A987" s="3">
        <f>TITRES_STAT!B990</f>
        <v>43747</v>
      </c>
      <c r="B987" s="5">
        <f>TITRES_STAT!D990</f>
        <v>3.32</v>
      </c>
      <c r="C987" s="2">
        <f t="shared" si="117"/>
        <v>0.11999999999999966</v>
      </c>
      <c r="D987" s="2">
        <f t="shared" si="118"/>
        <v>3.1439999999999997</v>
      </c>
      <c r="E987" s="2">
        <f t="shared" si="120"/>
        <v>3.0070000000000001</v>
      </c>
      <c r="F987" s="2">
        <f t="shared" si="121"/>
        <v>2.8304999999999998</v>
      </c>
      <c r="G987" s="2">
        <f t="shared" si="115"/>
        <v>2.9396</v>
      </c>
      <c r="H987" s="2">
        <f t="shared" si="119"/>
        <v>3.7675500000000004</v>
      </c>
      <c r="I987" s="2">
        <f t="array" ref="I987">SUMPRODUCT(B971:B990, (ROW(B971:B990)-ROW(B971)+1)) / (20*21/2)</f>
        <v>3.1451904761904763</v>
      </c>
      <c r="J987" s="2">
        <f t="shared" si="122"/>
        <v>2.9329873506075379</v>
      </c>
      <c r="K987" s="2">
        <f t="shared" si="116"/>
        <v>3.0393485639126907</v>
      </c>
    </row>
    <row r="988" spans="1:11" ht="13.5" x14ac:dyDescent="0.25">
      <c r="A988" s="3">
        <f>TITRES_STAT!B991</f>
        <v>43748</v>
      </c>
      <c r="B988" s="5">
        <f>TITRES_STAT!D991</f>
        <v>3.37</v>
      </c>
      <c r="C988" s="2">
        <f t="shared" si="117"/>
        <v>5.0000000000000266E-2</v>
      </c>
      <c r="D988" s="2">
        <f t="shared" si="118"/>
        <v>3.2080000000000006</v>
      </c>
      <c r="E988" s="2">
        <f t="shared" si="120"/>
        <v>3.0650000000000004</v>
      </c>
      <c r="F988" s="2">
        <f t="shared" si="121"/>
        <v>2.8674999999999997</v>
      </c>
      <c r="G988" s="2">
        <f t="shared" si="115"/>
        <v>2.9345999999999997</v>
      </c>
      <c r="H988" s="2">
        <f t="shared" si="119"/>
        <v>3.7704000000000004</v>
      </c>
      <c r="I988" s="2">
        <f t="array" ref="I988">SUMPRODUCT(B972:B991, (ROW(B972:B991)-ROW(B972)+1)) / (20*21/2)</f>
        <v>3.2318095238095235</v>
      </c>
      <c r="J988" s="2">
        <f t="shared" si="122"/>
        <v>2.9746076029306296</v>
      </c>
      <c r="K988" s="2">
        <f t="shared" si="116"/>
        <v>3.0523152868965071</v>
      </c>
    </row>
    <row r="989" spans="1:11" ht="13.5" x14ac:dyDescent="0.25">
      <c r="A989" s="3">
        <f>TITRES_STAT!B992</f>
        <v>43749</v>
      </c>
      <c r="B989" s="5">
        <f>TITRES_STAT!D992</f>
        <v>3.57</v>
      </c>
      <c r="C989" s="2">
        <f t="shared" si="117"/>
        <v>0.19999999999999973</v>
      </c>
      <c r="D989" s="2">
        <f t="shared" si="118"/>
        <v>3.3120000000000003</v>
      </c>
      <c r="E989" s="2">
        <f t="shared" si="120"/>
        <v>3.1430000000000002</v>
      </c>
      <c r="F989" s="2">
        <f t="shared" si="121"/>
        <v>2.9199999999999995</v>
      </c>
      <c r="G989" s="2">
        <f t="shared" si="115"/>
        <v>2.9335999999999989</v>
      </c>
      <c r="H989" s="2">
        <f t="shared" si="119"/>
        <v>3.77475</v>
      </c>
      <c r="I989" s="2">
        <f t="array" ref="I989">SUMPRODUCT(B973:B992, (ROW(B973:B992)-ROW(B973)+1)) / (20*21/2)</f>
        <v>3.3280952380952384</v>
      </c>
      <c r="J989" s="2">
        <f t="shared" si="122"/>
        <v>3.0313116407467602</v>
      </c>
      <c r="K989" s="2">
        <f t="shared" si="116"/>
        <v>3.0726166481946837</v>
      </c>
    </row>
    <row r="990" spans="1:11" ht="13.5" x14ac:dyDescent="0.25">
      <c r="A990" s="3">
        <f>TITRES_STAT!B993</f>
        <v>43752</v>
      </c>
      <c r="B990" s="5">
        <f>TITRES_STAT!D993</f>
        <v>3.73</v>
      </c>
      <c r="C990" s="2">
        <f t="shared" si="117"/>
        <v>0.16000000000000014</v>
      </c>
      <c r="D990" s="2">
        <f t="shared" si="118"/>
        <v>3.4380000000000002</v>
      </c>
      <c r="E990" s="2">
        <f t="shared" si="120"/>
        <v>3.2359999999999998</v>
      </c>
      <c r="F990" s="2">
        <f t="shared" si="121"/>
        <v>2.9804999999999993</v>
      </c>
      <c r="G990" s="2">
        <f t="shared" si="115"/>
        <v>2.9377999999999993</v>
      </c>
      <c r="H990" s="2">
        <f t="shared" si="119"/>
        <v>3.7799</v>
      </c>
      <c r="I990" s="2">
        <f t="array" ref="I990">SUMPRODUCT(B974:B993, (ROW(B974:B993)-ROW(B974)+1)) / (20*21/2)</f>
        <v>3.4204285714285714</v>
      </c>
      <c r="J990" s="2">
        <f t="shared" si="122"/>
        <v>3.0978533892470685</v>
      </c>
      <c r="K990" s="2">
        <f t="shared" si="116"/>
        <v>3.0983963874811669</v>
      </c>
    </row>
    <row r="991" spans="1:11" ht="13.5" x14ac:dyDescent="0.25">
      <c r="A991" s="3">
        <f>TITRES_STAT!B994</f>
        <v>43754</v>
      </c>
      <c r="B991" s="5">
        <f>TITRES_STAT!D994</f>
        <v>3.89</v>
      </c>
      <c r="C991" s="2">
        <f t="shared" si="117"/>
        <v>0.16000000000000014</v>
      </c>
      <c r="D991" s="2">
        <f t="shared" si="118"/>
        <v>3.5759999999999996</v>
      </c>
      <c r="E991" s="2">
        <f t="shared" si="120"/>
        <v>3.3329999999999997</v>
      </c>
      <c r="F991" s="2">
        <f t="shared" si="121"/>
        <v>3.0489999999999999</v>
      </c>
      <c r="G991" s="2">
        <f t="shared" si="115"/>
        <v>2.9421999999999984</v>
      </c>
      <c r="H991" s="2">
        <f t="shared" si="119"/>
        <v>3.7858499999999999</v>
      </c>
      <c r="I991" s="2">
        <f t="array" ref="I991">SUMPRODUCT(B975:B994, (ROW(B975:B994)-ROW(B975)+1)) / (20*21/2)</f>
        <v>3.5058571428571428</v>
      </c>
      <c r="J991" s="2">
        <f t="shared" si="122"/>
        <v>3.1732959236044906</v>
      </c>
      <c r="K991" s="2">
        <f t="shared" si="116"/>
        <v>3.1294396664034738</v>
      </c>
    </row>
    <row r="992" spans="1:11" ht="13.5" x14ac:dyDescent="0.25">
      <c r="A992" s="3">
        <f>TITRES_STAT!B995</f>
        <v>43755</v>
      </c>
      <c r="B992" s="5">
        <f>TITRES_STAT!D995</f>
        <v>4.0599999999999996</v>
      </c>
      <c r="C992" s="2">
        <f t="shared" si="117"/>
        <v>0.16999999999999948</v>
      </c>
      <c r="D992" s="2">
        <f t="shared" si="118"/>
        <v>3.7240000000000002</v>
      </c>
      <c r="E992" s="2">
        <f t="shared" si="120"/>
        <v>3.4340000000000002</v>
      </c>
      <c r="F992" s="2">
        <f t="shared" si="121"/>
        <v>3.1204999999999998</v>
      </c>
      <c r="G992" s="2">
        <f t="shared" si="115"/>
        <v>2.9531999999999989</v>
      </c>
      <c r="H992" s="2">
        <f t="shared" si="119"/>
        <v>3.7926499999999992</v>
      </c>
      <c r="I992" s="2">
        <f t="array" ref="I992">SUMPRODUCT(B976:B995, (ROW(B976:B995)-ROW(B976)+1)) / (20*21/2)</f>
        <v>3.596142857142858</v>
      </c>
      <c r="J992" s="2">
        <f t="shared" si="122"/>
        <v>3.2577439308802534</v>
      </c>
      <c r="K992" s="2">
        <f t="shared" si="116"/>
        <v>3.1659322285052984</v>
      </c>
    </row>
    <row r="993" spans="1:11" ht="13.5" x14ac:dyDescent="0.25">
      <c r="A993" s="3">
        <f>TITRES_STAT!B996</f>
        <v>43756</v>
      </c>
      <c r="B993" s="5">
        <f>TITRES_STAT!D996</f>
        <v>4.09</v>
      </c>
      <c r="C993" s="2">
        <f t="shared" si="117"/>
        <v>3.0000000000000249E-2</v>
      </c>
      <c r="D993" s="2">
        <f t="shared" si="118"/>
        <v>3.8679999999999999</v>
      </c>
      <c r="E993" s="2">
        <f t="shared" si="120"/>
        <v>3.5380000000000003</v>
      </c>
      <c r="F993" s="2">
        <f t="shared" si="121"/>
        <v>3.1930000000000001</v>
      </c>
      <c r="G993" s="2">
        <f t="shared" si="115"/>
        <v>2.964799999999999</v>
      </c>
      <c r="H993" s="2">
        <f t="shared" si="119"/>
        <v>3.7995999999999994</v>
      </c>
      <c r="I993" s="2">
        <f t="array" ref="I993">SUMPRODUCT(B977:B996, (ROW(B977:B996)-ROW(B977)+1)) / (20*21/2)</f>
        <v>3.66252380952381</v>
      </c>
      <c r="J993" s="2">
        <f t="shared" si="122"/>
        <v>3.3370064136535627</v>
      </c>
      <c r="K993" s="2">
        <f t="shared" si="116"/>
        <v>3.2021701803286198</v>
      </c>
    </row>
    <row r="994" spans="1:11" ht="13.5" x14ac:dyDescent="0.25">
      <c r="A994" s="3">
        <f>TITRES_STAT!B997</f>
        <v>43759</v>
      </c>
      <c r="B994" s="5">
        <f>TITRES_STAT!D997</f>
        <v>4.09</v>
      </c>
      <c r="C994" s="2">
        <f t="shared" si="117"/>
        <v>0</v>
      </c>
      <c r="D994" s="2">
        <f t="shared" si="118"/>
        <v>3.972</v>
      </c>
      <c r="E994" s="2">
        <f t="shared" si="120"/>
        <v>3.6420000000000003</v>
      </c>
      <c r="F994" s="2">
        <f t="shared" si="121"/>
        <v>3.2620000000000005</v>
      </c>
      <c r="G994" s="2">
        <f t="shared" si="115"/>
        <v>2.9793999999999996</v>
      </c>
      <c r="H994" s="2">
        <f t="shared" si="119"/>
        <v>3.8061999999999996</v>
      </c>
      <c r="I994" s="2">
        <f t="array" ref="I994">SUMPRODUCT(B978:B997, (ROW(B978:B997)-ROW(B978)+1)) / (20*21/2)</f>
        <v>3.734428571428571</v>
      </c>
      <c r="J994" s="2">
        <f t="shared" si="122"/>
        <v>3.4087200885436992</v>
      </c>
      <c r="K994" s="2">
        <f t="shared" si="116"/>
        <v>3.2369870360020072</v>
      </c>
    </row>
    <row r="995" spans="1:11" ht="13.5" x14ac:dyDescent="0.25">
      <c r="A995" s="3">
        <f>TITRES_STAT!B998</f>
        <v>43760</v>
      </c>
      <c r="B995" s="5">
        <f>TITRES_STAT!D998</f>
        <v>4.21</v>
      </c>
      <c r="C995" s="2">
        <f t="shared" si="117"/>
        <v>0.12000000000000011</v>
      </c>
      <c r="D995" s="2">
        <f t="shared" si="118"/>
        <v>4.0679999999999996</v>
      </c>
      <c r="E995" s="2">
        <f t="shared" si="120"/>
        <v>3.7530000000000001</v>
      </c>
      <c r="F995" s="2">
        <f t="shared" si="121"/>
        <v>3.3329999999999997</v>
      </c>
      <c r="G995" s="2">
        <f t="shared" si="115"/>
        <v>2.9983999999999997</v>
      </c>
      <c r="H995" s="2">
        <f t="shared" si="119"/>
        <v>3.8129999999999997</v>
      </c>
      <c r="I995" s="2">
        <f t="array" ref="I995">SUMPRODUCT(B979:B998, (ROW(B979:B998)-ROW(B979)+1)) / (20*21/2)</f>
        <v>3.7998571428571424</v>
      </c>
      <c r="J995" s="2">
        <f t="shared" si="122"/>
        <v>3.485032461063347</v>
      </c>
      <c r="K995" s="2">
        <f t="shared" si="116"/>
        <v>3.2751444071391833</v>
      </c>
    </row>
    <row r="996" spans="1:11" ht="13.5" x14ac:dyDescent="0.25">
      <c r="A996" s="3">
        <f>TITRES_STAT!B999</f>
        <v>43761</v>
      </c>
      <c r="B996" s="5">
        <f>TITRES_STAT!D999</f>
        <v>4.03</v>
      </c>
      <c r="C996" s="2">
        <f t="shared" si="117"/>
        <v>-0.17999999999999972</v>
      </c>
      <c r="D996" s="2">
        <f t="shared" si="118"/>
        <v>4.0960000000000001</v>
      </c>
      <c r="E996" s="2">
        <f t="shared" si="120"/>
        <v>3.8359999999999999</v>
      </c>
      <c r="F996" s="2">
        <f t="shared" si="121"/>
        <v>3.3949999999999996</v>
      </c>
      <c r="G996" s="2">
        <f t="shared" si="115"/>
        <v>3.0156000000000001</v>
      </c>
      <c r="H996" s="2">
        <f t="shared" si="119"/>
        <v>3.8188999999999993</v>
      </c>
      <c r="I996" s="2">
        <f t="array" ref="I996">SUMPRODUCT(B980:B999, (ROW(B980:B999)-ROW(B980)+1)) / (20*21/2)</f>
        <v>3.8588095238095241</v>
      </c>
      <c r="J996" s="2">
        <f t="shared" si="122"/>
        <v>3.5369341314382661</v>
      </c>
      <c r="K996" s="2">
        <f t="shared" si="116"/>
        <v>3.3047465872513726</v>
      </c>
    </row>
    <row r="997" spans="1:11" ht="13.5" x14ac:dyDescent="0.25">
      <c r="A997" s="3">
        <f>TITRES_STAT!B1000</f>
        <v>43762</v>
      </c>
      <c r="B997" s="5">
        <f>TITRES_STAT!D1000</f>
        <v>4.1500000000000004</v>
      </c>
      <c r="C997" s="2">
        <f t="shared" si="117"/>
        <v>0.12000000000000011</v>
      </c>
      <c r="D997" s="2">
        <f t="shared" si="118"/>
        <v>4.1139999999999999</v>
      </c>
      <c r="E997" s="2">
        <f t="shared" si="120"/>
        <v>3.9189999999999996</v>
      </c>
      <c r="F997" s="2">
        <f t="shared" si="121"/>
        <v>3.4630000000000001</v>
      </c>
      <c r="G997" s="2">
        <f t="shared" si="115"/>
        <v>3.0352000000000006</v>
      </c>
      <c r="H997" s="2">
        <f t="shared" si="119"/>
        <v>3.8251499999999989</v>
      </c>
      <c r="I997" s="2">
        <f t="array" ref="I997">SUMPRODUCT(B981:B1000, (ROW(B981:B1000)-ROW(B981)+1)) / (20*21/2)</f>
        <v>3.910333333333333</v>
      </c>
      <c r="J997" s="2">
        <f t="shared" si="122"/>
        <v>3.5953213570155742</v>
      </c>
      <c r="K997" s="2">
        <f t="shared" si="116"/>
        <v>3.3378937799081814</v>
      </c>
    </row>
    <row r="998" spans="1:11" ht="13.5" x14ac:dyDescent="0.25">
      <c r="A998" s="3">
        <f>TITRES_STAT!B1001</f>
        <v>43763</v>
      </c>
      <c r="B998" s="5">
        <f>TITRES_STAT!D1001</f>
        <v>4.1500000000000004</v>
      </c>
      <c r="C998" s="2">
        <f t="shared" si="117"/>
        <v>0</v>
      </c>
      <c r="D998" s="2">
        <f t="shared" si="118"/>
        <v>4.1260000000000003</v>
      </c>
      <c r="E998" s="2">
        <f t="shared" si="120"/>
        <v>3.9969999999999999</v>
      </c>
      <c r="F998" s="2">
        <f t="shared" si="121"/>
        <v>3.5310000000000001</v>
      </c>
      <c r="G998" s="2">
        <f t="shared" si="115"/>
        <v>3.0566000000000009</v>
      </c>
      <c r="H998" s="2">
        <f t="shared" si="119"/>
        <v>3.8311499999999992</v>
      </c>
      <c r="I998" s="2">
        <f t="array" ref="I998">SUMPRODUCT(B982:B1001, (ROW(B982:B1001)-ROW(B982)+1)) / (20*21/2)</f>
        <v>3.968809523809524</v>
      </c>
      <c r="J998" s="2">
        <f t="shared" si="122"/>
        <v>3.6481478944426624</v>
      </c>
      <c r="K998" s="2">
        <f t="shared" si="116"/>
        <v>3.3697410826568799</v>
      </c>
    </row>
    <row r="999" spans="1:11" ht="13.5" x14ac:dyDescent="0.25">
      <c r="A999" s="3">
        <f>TITRES_STAT!B1002</f>
        <v>43766</v>
      </c>
      <c r="B999" s="5">
        <f>TITRES_STAT!D1002</f>
        <v>4.1500000000000004</v>
      </c>
      <c r="C999" s="2">
        <f t="shared" si="117"/>
        <v>0</v>
      </c>
      <c r="D999" s="2">
        <f t="shared" si="118"/>
        <v>4.1379999999999999</v>
      </c>
      <c r="E999" s="2">
        <f t="shared" si="120"/>
        <v>4.0549999999999997</v>
      </c>
      <c r="F999" s="2">
        <f t="shared" si="121"/>
        <v>3.5990000000000011</v>
      </c>
      <c r="G999" s="2">
        <f t="shared" si="115"/>
        <v>3.0762000000000005</v>
      </c>
      <c r="H999" s="2">
        <f t="shared" si="119"/>
        <v>3.8366999999999987</v>
      </c>
      <c r="I999" s="2">
        <f t="array" ref="I999">SUMPRODUCT(B983:B1002, (ROW(B983:B1002)-ROW(B983)+1)) / (20*21/2)</f>
        <v>4.038904761904762</v>
      </c>
      <c r="J999" s="2">
        <f t="shared" si="122"/>
        <v>3.6959433330671705</v>
      </c>
      <c r="K999" s="2">
        <f t="shared" si="116"/>
        <v>3.4003394715722961</v>
      </c>
    </row>
    <row r="1000" spans="1:11" ht="13.5" x14ac:dyDescent="0.25">
      <c r="A1000" s="3">
        <f>TITRES_STAT!B1003</f>
        <v>43767</v>
      </c>
      <c r="B1000" s="5">
        <f>TITRES_STAT!D1003</f>
        <v>4.1399999999999997</v>
      </c>
      <c r="C1000" s="2">
        <f t="shared" si="117"/>
        <v>-1.0000000000000675E-2</v>
      </c>
      <c r="D1000" s="2">
        <f t="shared" si="118"/>
        <v>4.1240000000000006</v>
      </c>
      <c r="E1000" s="2">
        <f t="shared" si="120"/>
        <v>4.0960000000000001</v>
      </c>
      <c r="F1000" s="2">
        <f t="shared" si="121"/>
        <v>3.6660000000000013</v>
      </c>
      <c r="G1000" s="2">
        <f t="shared" si="115"/>
        <v>3.0984000000000007</v>
      </c>
      <c r="H1000" s="2">
        <f t="shared" si="119"/>
        <v>3.842149999999998</v>
      </c>
      <c r="I1000" s="2">
        <f t="array" ref="I1000">SUMPRODUCT(B984:B1003, (ROW(B984:B1003)-ROW(B984)+1)) / (20*21/2)</f>
        <v>4.0993809523809519</v>
      </c>
      <c r="J1000" s="2">
        <f t="shared" si="122"/>
        <v>3.7382344442036302</v>
      </c>
      <c r="K1000" s="2">
        <f t="shared" si="116"/>
        <v>3.4293457668047549</v>
      </c>
    </row>
    <row r="1001" spans="1:11" ht="13.5" x14ac:dyDescent="0.25">
      <c r="A1001" s="3">
        <f>TITRES_STAT!B1004</f>
        <v>43768</v>
      </c>
      <c r="B1001" s="5">
        <f>TITRES_STAT!D1004</f>
        <v>4.28</v>
      </c>
      <c r="C1001" s="2">
        <f t="shared" si="117"/>
        <v>0.14000000000000057</v>
      </c>
      <c r="D1001" s="2">
        <f t="shared" si="118"/>
        <v>4.1740000000000004</v>
      </c>
      <c r="E1001" s="2">
        <f t="shared" si="120"/>
        <v>4.1349999999999998</v>
      </c>
      <c r="F1001" s="2">
        <f t="shared" si="121"/>
        <v>3.7340000000000004</v>
      </c>
      <c r="G1001" s="2">
        <f t="shared" si="115"/>
        <v>3.124000000000001</v>
      </c>
      <c r="H1001" s="2">
        <f t="shared" si="119"/>
        <v>3.8482999999999983</v>
      </c>
      <c r="I1001" s="2">
        <f t="array" ref="I1001">SUMPRODUCT(B985:B1004, (ROW(B985:B1004)-ROW(B985)+1)) / (20*21/2)</f>
        <v>4.1560952380952383</v>
      </c>
      <c r="J1001" s="2">
        <f t="shared" si="122"/>
        <v>3.7898311638032847</v>
      </c>
      <c r="K1001" s="2">
        <f t="shared" si="116"/>
        <v>3.4627047563418234</v>
      </c>
    </row>
    <row r="1002" spans="1:11" ht="13.5" x14ac:dyDescent="0.25">
      <c r="A1002" s="3">
        <f>TITRES_STAT!B1005</f>
        <v>43769</v>
      </c>
      <c r="B1002" s="5">
        <f>TITRES_STAT!D1005</f>
        <v>4.47</v>
      </c>
      <c r="C1002" s="2">
        <f t="shared" si="117"/>
        <v>0.1899999999999995</v>
      </c>
      <c r="D1002" s="2">
        <f t="shared" si="118"/>
        <v>4.2380000000000004</v>
      </c>
      <c r="E1002" s="2">
        <f t="shared" si="120"/>
        <v>4.1760000000000002</v>
      </c>
      <c r="F1002" s="2">
        <f t="shared" si="121"/>
        <v>3.8050000000000006</v>
      </c>
      <c r="G1002" s="2">
        <f t="shared" si="115"/>
        <v>3.1534000000000009</v>
      </c>
      <c r="H1002" s="2">
        <f t="shared" si="119"/>
        <v>3.8551499999999974</v>
      </c>
      <c r="I1002" s="2">
        <f t="array" ref="I1002">SUMPRODUCT(B986:B1005, (ROW(B986:B1005)-ROW(B986)+1)) / (20*21/2)</f>
        <v>4.2060476190476193</v>
      </c>
      <c r="J1002" s="2">
        <f t="shared" si="122"/>
        <v>3.8546091482029721</v>
      </c>
      <c r="K1002" s="2">
        <f t="shared" si="116"/>
        <v>3.5022065306029284</v>
      </c>
    </row>
    <row r="1003" spans="1:11" ht="13.5" x14ac:dyDescent="0.25">
      <c r="A1003" s="3">
        <f>TITRES_STAT!B1006</f>
        <v>43770</v>
      </c>
      <c r="B1003" s="5">
        <f>TITRES_STAT!D1006</f>
        <v>4.4400000000000004</v>
      </c>
      <c r="C1003" s="2">
        <f t="shared" si="117"/>
        <v>-2.9999999999999361E-2</v>
      </c>
      <c r="D1003" s="2">
        <f t="shared" si="118"/>
        <v>4.2960000000000003</v>
      </c>
      <c r="E1003" s="2">
        <f t="shared" si="120"/>
        <v>4.2110000000000003</v>
      </c>
      <c r="F1003" s="2">
        <f t="shared" si="121"/>
        <v>3.8744999999999998</v>
      </c>
      <c r="G1003" s="2">
        <f t="shared" si="115"/>
        <v>3.1822000000000004</v>
      </c>
      <c r="H1003" s="2">
        <f t="shared" si="119"/>
        <v>3.8618499999999982</v>
      </c>
      <c r="I1003" s="2">
        <f t="array" ref="I1003">SUMPRODUCT(B987:B1006, (ROW(B987:B1006)-ROW(B987)+1)) / (20*21/2)</f>
        <v>4.2370952380952378</v>
      </c>
      <c r="J1003" s="2">
        <f t="shared" si="122"/>
        <v>3.9103606578979275</v>
      </c>
      <c r="K1003" s="2">
        <f t="shared" si="116"/>
        <v>3.5389827450890885</v>
      </c>
    </row>
    <row r="1004" spans="1:11" ht="13.5" x14ac:dyDescent="0.25">
      <c r="A1004" s="3">
        <f>TITRES_STAT!B1007</f>
        <v>43773</v>
      </c>
      <c r="B1004" s="5">
        <f>TITRES_STAT!D1007</f>
        <v>4.47</v>
      </c>
      <c r="C1004" s="2">
        <f t="shared" si="117"/>
        <v>2.9999999999999361E-2</v>
      </c>
      <c r="D1004" s="2">
        <f t="shared" si="118"/>
        <v>4.3600000000000003</v>
      </c>
      <c r="E1004" s="2">
        <f t="shared" si="120"/>
        <v>4.2489999999999997</v>
      </c>
      <c r="F1004" s="2">
        <f t="shared" si="121"/>
        <v>3.9455</v>
      </c>
      <c r="G1004" s="2">
        <f t="shared" si="115"/>
        <v>3.2138</v>
      </c>
      <c r="H1004" s="2">
        <f t="shared" si="119"/>
        <v>3.8686999999999983</v>
      </c>
      <c r="I1004" s="2">
        <f t="array" ref="I1004">SUMPRODUCT(B988:B1007, (ROW(B988:B1007)-ROW(B988)+1)) / (20*21/2)</f>
        <v>4.2627142857142859</v>
      </c>
      <c r="J1004" s="2">
        <f t="shared" si="122"/>
        <v>3.9636596428600295</v>
      </c>
      <c r="K1004" s="2">
        <f t="shared" si="116"/>
        <v>3.5754932256738301</v>
      </c>
    </row>
    <row r="1005" spans="1:11" ht="13.5" x14ac:dyDescent="0.25">
      <c r="A1005" s="3">
        <f>TITRES_STAT!B1008</f>
        <v>43774</v>
      </c>
      <c r="B1005" s="5">
        <f>TITRES_STAT!D1008</f>
        <v>4.47</v>
      </c>
      <c r="C1005" s="2">
        <f t="shared" si="117"/>
        <v>0</v>
      </c>
      <c r="D1005" s="2">
        <f t="shared" si="118"/>
        <v>4.4260000000000002</v>
      </c>
      <c r="E1005" s="2">
        <f t="shared" si="120"/>
        <v>4.2750000000000004</v>
      </c>
      <c r="F1005" s="2">
        <f t="shared" si="121"/>
        <v>4.0140000000000002</v>
      </c>
      <c r="G1005" s="2">
        <f t="shared" si="115"/>
        <v>3.2453999999999996</v>
      </c>
      <c r="H1005" s="2">
        <f t="shared" si="119"/>
        <v>3.8755499999999983</v>
      </c>
      <c r="I1005" s="2">
        <f t="array" ref="I1005">SUMPRODUCT(B989:B1008, (ROW(B989:B1008)-ROW(B989)+1)) / (20*21/2)</f>
        <v>4.2834761904761907</v>
      </c>
      <c r="J1005" s="2">
        <f t="shared" si="122"/>
        <v>4.011882534016217</v>
      </c>
      <c r="K1005" s="2">
        <f t="shared" si="116"/>
        <v>3.610571922706229</v>
      </c>
    </row>
    <row r="1006" spans="1:11" ht="13.5" x14ac:dyDescent="0.25">
      <c r="A1006" s="3">
        <f>TITRES_STAT!B1009</f>
        <v>43775</v>
      </c>
      <c r="B1006" s="5">
        <f>TITRES_STAT!D1009</f>
        <v>4.34</v>
      </c>
      <c r="C1006" s="2">
        <f t="shared" si="117"/>
        <v>-0.12999999999999989</v>
      </c>
      <c r="D1006" s="2">
        <f t="shared" si="118"/>
        <v>4.4379999999999997</v>
      </c>
      <c r="E1006" s="2">
        <f t="shared" si="120"/>
        <v>4.306</v>
      </c>
      <c r="F1006" s="2">
        <f t="shared" si="121"/>
        <v>4.0709999999999997</v>
      </c>
      <c r="G1006" s="2">
        <f t="shared" si="115"/>
        <v>3.2727999999999997</v>
      </c>
      <c r="H1006" s="2">
        <f t="shared" si="119"/>
        <v>3.8817499999999989</v>
      </c>
      <c r="I1006" s="2">
        <f t="array" ref="I1006">SUMPRODUCT(B990:B1009, (ROW(B990:B1009)-ROW(B990)+1)) / (20*21/2)</f>
        <v>4.3120000000000003</v>
      </c>
      <c r="J1006" s="2">
        <f t="shared" si="122"/>
        <v>4.0431318164908632</v>
      </c>
      <c r="K1006" s="2">
        <f t="shared" si="116"/>
        <v>3.6391769453452008</v>
      </c>
    </row>
    <row r="1007" spans="1:11" ht="13.5" x14ac:dyDescent="0.25">
      <c r="A1007" s="3">
        <f>TITRES_STAT!B1010</f>
        <v>43776</v>
      </c>
      <c r="B1007" s="5">
        <f>TITRES_STAT!D1010</f>
        <v>4.34</v>
      </c>
      <c r="C1007" s="2">
        <f t="shared" si="117"/>
        <v>0</v>
      </c>
      <c r="D1007" s="2">
        <f t="shared" si="118"/>
        <v>4.4119999999999999</v>
      </c>
      <c r="E1007" s="2">
        <f t="shared" si="120"/>
        <v>4.3250000000000002</v>
      </c>
      <c r="F1007" s="2">
        <f t="shared" si="121"/>
        <v>4.1219999999999999</v>
      </c>
      <c r="G1007" s="2">
        <f t="shared" si="115"/>
        <v>3.3015999999999996</v>
      </c>
      <c r="H1007" s="2">
        <f t="shared" si="119"/>
        <v>3.888399999999999</v>
      </c>
      <c r="I1007" s="2">
        <f t="array" ref="I1007">SUMPRODUCT(B991:B1010, (ROW(B991:B1010)-ROW(B991)+1)) / (20*21/2)</f>
        <v>4.3362380952380946</v>
      </c>
      <c r="J1007" s="2">
        <f t="shared" si="122"/>
        <v>4.0714049768250664</v>
      </c>
      <c r="K1007" s="2">
        <f t="shared" si="116"/>
        <v>3.6666602023904873</v>
      </c>
    </row>
    <row r="1008" spans="1:11" ht="13.5" x14ac:dyDescent="0.25">
      <c r="A1008" s="3">
        <f>TITRES_STAT!B1011</f>
        <v>43777</v>
      </c>
      <c r="B1008" s="5">
        <f>TITRES_STAT!D1011</f>
        <v>4.34</v>
      </c>
      <c r="C1008" s="2">
        <f t="shared" si="117"/>
        <v>0</v>
      </c>
      <c r="D1008" s="2">
        <f t="shared" si="118"/>
        <v>4.3919999999999995</v>
      </c>
      <c r="E1008" s="2">
        <f t="shared" si="120"/>
        <v>4.3439999999999994</v>
      </c>
      <c r="F1008" s="2">
        <f t="shared" si="121"/>
        <v>4.1705000000000005</v>
      </c>
      <c r="G1008" s="2">
        <f t="shared" si="115"/>
        <v>3.3319999999999999</v>
      </c>
      <c r="H1008" s="2">
        <f t="shared" si="119"/>
        <v>3.895049999999999</v>
      </c>
      <c r="I1008" s="2">
        <f t="array" ref="I1008">SUMPRODUCT(B992:B1011, (ROW(B992:B1011)-ROW(B992)+1)) / (20*21/2)</f>
        <v>4.3569523809523814</v>
      </c>
      <c r="J1008" s="2">
        <f t="shared" si="122"/>
        <v>4.0969854552226792</v>
      </c>
      <c r="K1008" s="2">
        <f t="shared" si="116"/>
        <v>3.6930656846496843</v>
      </c>
    </row>
    <row r="1009" spans="1:11" ht="13.5" x14ac:dyDescent="0.25">
      <c r="A1009" s="3">
        <f>TITRES_STAT!B1012</f>
        <v>43780</v>
      </c>
      <c r="B1009" s="5">
        <f>TITRES_STAT!D1012</f>
        <v>4.47</v>
      </c>
      <c r="C1009" s="2">
        <f t="shared" si="117"/>
        <v>0.12999999999999989</v>
      </c>
      <c r="D1009" s="2">
        <f t="shared" si="118"/>
        <v>4.3919999999999995</v>
      </c>
      <c r="E1009" s="2">
        <f t="shared" si="120"/>
        <v>4.3760000000000003</v>
      </c>
      <c r="F1009" s="2">
        <f t="shared" si="121"/>
        <v>4.2155000000000005</v>
      </c>
      <c r="G1009" s="2">
        <f t="shared" si="115"/>
        <v>3.3668</v>
      </c>
      <c r="H1009" s="2">
        <f t="shared" si="119"/>
        <v>3.9023499999999989</v>
      </c>
      <c r="I1009" s="2">
        <f t="array" ref="I1009">SUMPRODUCT(B993:B1012, (ROW(B993:B1012)-ROW(B993)+1)) / (20*21/2)</f>
        <v>4.3625238095238092</v>
      </c>
      <c r="J1009" s="2">
        <f t="shared" si="122"/>
        <v>4.1325106499633764</v>
      </c>
      <c r="K1009" s="2">
        <f t="shared" si="116"/>
        <v>3.7235336970163635</v>
      </c>
    </row>
    <row r="1010" spans="1:11" ht="13.5" x14ac:dyDescent="0.25">
      <c r="A1010" s="3">
        <f>TITRES_STAT!B1013</f>
        <v>43781</v>
      </c>
      <c r="B1010" s="5">
        <f>TITRES_STAT!D1013</f>
        <v>4.47</v>
      </c>
      <c r="C1010" s="2">
        <f t="shared" si="117"/>
        <v>0</v>
      </c>
      <c r="D1010" s="2">
        <f t="shared" si="118"/>
        <v>4.3919999999999995</v>
      </c>
      <c r="E1010" s="2">
        <f t="shared" si="120"/>
        <v>4.4089999999999998</v>
      </c>
      <c r="F1010" s="2">
        <f t="shared" si="121"/>
        <v>4.2524999999999995</v>
      </c>
      <c r="G1010" s="2">
        <f t="shared" ref="G1010:G1073" si="123">AVERAGE(B961:B1010)</f>
        <v>3.4032</v>
      </c>
      <c r="H1010" s="2">
        <f t="shared" si="119"/>
        <v>3.9096499999999992</v>
      </c>
      <c r="I1010" s="2">
        <f t="array" ref="I1010">SUMPRODUCT(B994:B1013, (ROW(B994:B1013)-ROW(B994)+1)) / (20*21/2)</f>
        <v>4.3543809523809527</v>
      </c>
      <c r="J1010" s="2">
        <f t="shared" si="122"/>
        <v>4.1646524928240067</v>
      </c>
      <c r="K1010" s="2">
        <f t="shared" si="116"/>
        <v>3.7528068853686629</v>
      </c>
    </row>
    <row r="1011" spans="1:11" ht="13.5" x14ac:dyDescent="0.25">
      <c r="A1011" s="3">
        <f>TITRES_STAT!B1014</f>
        <v>43782</v>
      </c>
      <c r="B1011" s="5">
        <f>TITRES_STAT!D1014</f>
        <v>4.47</v>
      </c>
      <c r="C1011" s="2">
        <f t="shared" si="117"/>
        <v>0</v>
      </c>
      <c r="D1011" s="2">
        <f t="shared" si="118"/>
        <v>4.4179999999999993</v>
      </c>
      <c r="E1011" s="2">
        <f t="shared" si="120"/>
        <v>4.427999999999999</v>
      </c>
      <c r="F1011" s="2">
        <f t="shared" si="121"/>
        <v>4.2814999999999994</v>
      </c>
      <c r="G1011" s="2">
        <f t="shared" si="123"/>
        <v>3.4410000000000003</v>
      </c>
      <c r="H1011" s="2">
        <f t="shared" si="119"/>
        <v>3.9169499999999995</v>
      </c>
      <c r="I1011" s="2">
        <f t="array" ref="I1011">SUMPRODUCT(B995:B1014, (ROW(B995:B1014)-ROW(B995)+1)) / (20*21/2)</f>
        <v>4.3456666666666672</v>
      </c>
      <c r="J1011" s="2">
        <f t="shared" si="122"/>
        <v>4.1937332077931488</v>
      </c>
      <c r="K1011" s="2">
        <f t="shared" ref="K1011:K1074" si="124">$K$4*B1011+(1-$K$4)*K1010</f>
        <v>3.780932105550284</v>
      </c>
    </row>
    <row r="1012" spans="1:11" ht="13.5" x14ac:dyDescent="0.25">
      <c r="A1012" s="3">
        <f>TITRES_STAT!B1015</f>
        <v>43783</v>
      </c>
      <c r="B1012" s="5">
        <f>TITRES_STAT!D1015</f>
        <v>4.34</v>
      </c>
      <c r="C1012" s="2">
        <f t="shared" si="117"/>
        <v>-0.12999999999999989</v>
      </c>
      <c r="D1012" s="2">
        <f t="shared" si="118"/>
        <v>4.4179999999999993</v>
      </c>
      <c r="E1012" s="2">
        <f t="shared" si="120"/>
        <v>4.4149999999999991</v>
      </c>
      <c r="F1012" s="2">
        <f t="shared" si="121"/>
        <v>4.2954999999999997</v>
      </c>
      <c r="G1012" s="2">
        <f t="shared" si="123"/>
        <v>3.4784000000000002</v>
      </c>
      <c r="H1012" s="2">
        <f t="shared" si="119"/>
        <v>3.9235999999999995</v>
      </c>
      <c r="I1012" s="2">
        <f t="array" ref="I1012">SUMPRODUCT(B996:B1015, (ROW(B996:B1015)-ROW(B996)+1)) / (20*21/2)</f>
        <v>4.34495238095238</v>
      </c>
      <c r="J1012" s="2">
        <f t="shared" si="122"/>
        <v>4.2076633784795154</v>
      </c>
      <c r="K1012" s="2">
        <f t="shared" si="124"/>
        <v>3.8028563367051751</v>
      </c>
    </row>
    <row r="1013" spans="1:11" ht="13.5" x14ac:dyDescent="0.25">
      <c r="A1013" s="3">
        <f>TITRES_STAT!B1016</f>
        <v>43784</v>
      </c>
      <c r="B1013" s="5">
        <f>TITRES_STAT!D1016</f>
        <v>4.21</v>
      </c>
      <c r="C1013" s="2">
        <f t="shared" si="117"/>
        <v>-0.12999999999999989</v>
      </c>
      <c r="D1013" s="2">
        <f t="shared" si="118"/>
        <v>4.3920000000000003</v>
      </c>
      <c r="E1013" s="2">
        <f t="shared" si="120"/>
        <v>4.3919999999999995</v>
      </c>
      <c r="F1013" s="2">
        <f t="shared" si="121"/>
        <v>4.3014999999999999</v>
      </c>
      <c r="G1013" s="2">
        <f t="shared" si="123"/>
        <v>3.515400000000001</v>
      </c>
      <c r="H1013" s="2">
        <f t="shared" si="119"/>
        <v>3.9295999999999993</v>
      </c>
      <c r="I1013" s="2">
        <f t="array" ref="I1013">SUMPRODUCT(B997:B1016, (ROW(B997:B1016)-ROW(B997)+1)) / (20*21/2)</f>
        <v>4.3438095238095231</v>
      </c>
      <c r="J1013" s="2">
        <f t="shared" si="122"/>
        <v>4.2078859138624187</v>
      </c>
      <c r="K1013" s="2">
        <f t="shared" si="124"/>
        <v>3.8188227548735996</v>
      </c>
    </row>
    <row r="1014" spans="1:11" ht="13.5" x14ac:dyDescent="0.25">
      <c r="A1014" s="3">
        <f>TITRES_STAT!B1017</f>
        <v>43787</v>
      </c>
      <c r="B1014" s="5">
        <f>TITRES_STAT!D1017</f>
        <v>4.21</v>
      </c>
      <c r="C1014" s="2">
        <f t="shared" si="117"/>
        <v>0</v>
      </c>
      <c r="D1014" s="2">
        <f t="shared" si="118"/>
        <v>4.34</v>
      </c>
      <c r="E1014" s="2">
        <f t="shared" si="120"/>
        <v>4.3659999999999997</v>
      </c>
      <c r="F1014" s="2">
        <f t="shared" si="121"/>
        <v>4.3074999999999992</v>
      </c>
      <c r="G1014" s="2">
        <f t="shared" si="123"/>
        <v>3.5504000000000007</v>
      </c>
      <c r="H1014" s="2">
        <f t="shared" si="119"/>
        <v>3.9355999999999995</v>
      </c>
      <c r="I1014" s="2">
        <f t="array" ref="I1014">SUMPRODUCT(B998:B1017, (ROW(B998:B1017)-ROW(B998)+1)) / (20*21/2)</f>
        <v>4.3318571428571424</v>
      </c>
      <c r="J1014" s="2">
        <f t="shared" si="122"/>
        <v>4.2080872553993309</v>
      </c>
      <c r="K1014" s="2">
        <f t="shared" si="124"/>
        <v>3.8341630389962034</v>
      </c>
    </row>
    <row r="1015" spans="1:11" ht="13.5" x14ac:dyDescent="0.25">
      <c r="A1015" s="3">
        <f>TITRES_STAT!B1018</f>
        <v>43788</v>
      </c>
      <c r="B1015" s="5">
        <f>TITRES_STAT!D1018</f>
        <v>4.3</v>
      </c>
      <c r="C1015" s="2">
        <f t="shared" si="117"/>
        <v>8.9999999999999858E-2</v>
      </c>
      <c r="D1015" s="2">
        <f t="shared" si="118"/>
        <v>4.306</v>
      </c>
      <c r="E1015" s="2">
        <f t="shared" si="120"/>
        <v>4.3489999999999993</v>
      </c>
      <c r="F1015" s="2">
        <f t="shared" si="121"/>
        <v>4.3119999999999994</v>
      </c>
      <c r="G1015" s="2">
        <f t="shared" si="123"/>
        <v>3.5850000000000013</v>
      </c>
      <c r="H1015" s="2">
        <f t="shared" si="119"/>
        <v>3.9420499999999992</v>
      </c>
      <c r="I1015" s="2">
        <f t="array" ref="I1015">SUMPRODUCT(B999:B1018, (ROW(B999:B1018)-ROW(B999)+1)) / (20*21/2)</f>
        <v>4.3406190476190476</v>
      </c>
      <c r="J1015" s="2">
        <f t="shared" si="122"/>
        <v>4.2168408501232042</v>
      </c>
      <c r="K1015" s="2">
        <f t="shared" si="124"/>
        <v>3.8524311551139991</v>
      </c>
    </row>
    <row r="1016" spans="1:11" ht="13.5" x14ac:dyDescent="0.25">
      <c r="A1016" s="3">
        <f>TITRES_STAT!B1019</f>
        <v>43789</v>
      </c>
      <c r="B1016" s="5">
        <f>TITRES_STAT!D1019</f>
        <v>4.3</v>
      </c>
      <c r="C1016" s="2">
        <f t="shared" si="117"/>
        <v>0</v>
      </c>
      <c r="D1016" s="2">
        <f t="shared" si="118"/>
        <v>4.2720000000000002</v>
      </c>
      <c r="E1016" s="2">
        <f t="shared" si="120"/>
        <v>4.3449999999999989</v>
      </c>
      <c r="F1016" s="2">
        <f t="shared" si="121"/>
        <v>4.3254999999999999</v>
      </c>
      <c r="G1016" s="2">
        <f t="shared" si="123"/>
        <v>3.6182000000000012</v>
      </c>
      <c r="H1016" s="2">
        <f t="shared" si="119"/>
        <v>3.9484999999999997</v>
      </c>
      <c r="I1016" s="2">
        <f t="array" ref="I1016">SUMPRODUCT(B1000:B1019, (ROW(B1000:B1019)-ROW(B1000)+1)) / (20*21/2)</f>
        <v>4.3652380952380954</v>
      </c>
      <c r="J1016" s="2">
        <f t="shared" si="122"/>
        <v>4.22476076915909</v>
      </c>
      <c r="K1016" s="2">
        <f t="shared" si="124"/>
        <v>3.8699828745212934</v>
      </c>
    </row>
    <row r="1017" spans="1:11" ht="13.5" x14ac:dyDescent="0.25">
      <c r="A1017" s="3">
        <f>TITRES_STAT!B1020</f>
        <v>43790</v>
      </c>
      <c r="B1017" s="5">
        <f>TITRES_STAT!D1020</f>
        <v>4.2</v>
      </c>
      <c r="C1017" s="2">
        <f t="shared" si="117"/>
        <v>-9.9999999999999645E-2</v>
      </c>
      <c r="D1017" s="2">
        <f t="shared" si="118"/>
        <v>4.2439999999999998</v>
      </c>
      <c r="E1017" s="2">
        <f t="shared" si="120"/>
        <v>4.3309999999999995</v>
      </c>
      <c r="F1017" s="2">
        <f t="shared" si="121"/>
        <v>4.3279999999999994</v>
      </c>
      <c r="G1017" s="2">
        <f t="shared" si="123"/>
        <v>3.6472000000000007</v>
      </c>
      <c r="H1017" s="2">
        <f t="shared" si="119"/>
        <v>3.95445</v>
      </c>
      <c r="I1017" s="2">
        <f t="array" ref="I1017">SUMPRODUCT(B1001:B1020, (ROW(B1001:B1020)-ROW(B1001)+1)) / (20*21/2)</f>
        <v>4.3924761904761906</v>
      </c>
      <c r="J1017" s="2">
        <f t="shared" si="122"/>
        <v>4.2224026006677482</v>
      </c>
      <c r="K1017" s="2">
        <f t="shared" si="124"/>
        <v>3.8829247225792818</v>
      </c>
    </row>
    <row r="1018" spans="1:11" ht="13.5" x14ac:dyDescent="0.25">
      <c r="A1018" s="3">
        <f>TITRES_STAT!B1021</f>
        <v>43791</v>
      </c>
      <c r="B1018" s="5">
        <f>TITRES_STAT!D1021</f>
        <v>4.42</v>
      </c>
      <c r="C1018" s="2">
        <f t="shared" si="117"/>
        <v>0.21999999999999975</v>
      </c>
      <c r="D1018" s="2">
        <f t="shared" si="118"/>
        <v>4.2859999999999996</v>
      </c>
      <c r="E1018" s="2">
        <f t="shared" si="120"/>
        <v>4.3390000000000004</v>
      </c>
      <c r="F1018" s="2">
        <f t="shared" si="121"/>
        <v>4.341499999999999</v>
      </c>
      <c r="G1018" s="2">
        <f t="shared" si="123"/>
        <v>3.6830000000000007</v>
      </c>
      <c r="H1018" s="2">
        <f t="shared" si="119"/>
        <v>3.9614999999999996</v>
      </c>
      <c r="I1018" s="2">
        <f t="array" ref="I1018">SUMPRODUCT(B1002:B1021, (ROW(B1002:B1021)-ROW(B1002)+1)) / (20*21/2)</f>
        <v>4.4125238095238091</v>
      </c>
      <c r="J1018" s="2">
        <f t="shared" si="122"/>
        <v>4.2412214006041529</v>
      </c>
      <c r="K1018" s="2">
        <f t="shared" si="124"/>
        <v>3.9039864981644081</v>
      </c>
    </row>
    <row r="1019" spans="1:11" ht="13.5" x14ac:dyDescent="0.25">
      <c r="A1019" s="3">
        <f>TITRES_STAT!B1022</f>
        <v>43794</v>
      </c>
      <c r="B1019" s="5">
        <f>TITRES_STAT!D1022</f>
        <v>4.5999999999999996</v>
      </c>
      <c r="C1019" s="2">
        <f t="shared" si="117"/>
        <v>0.17999999999999972</v>
      </c>
      <c r="D1019" s="2">
        <f t="shared" si="118"/>
        <v>4.3639999999999999</v>
      </c>
      <c r="E1019" s="2">
        <f t="shared" si="120"/>
        <v>4.3520000000000003</v>
      </c>
      <c r="F1019" s="2">
        <f t="shared" si="121"/>
        <v>4.3639999999999999</v>
      </c>
      <c r="G1019" s="2">
        <f t="shared" si="123"/>
        <v>3.7246000000000006</v>
      </c>
      <c r="H1019" s="2">
        <f t="shared" si="119"/>
        <v>3.9700999999999995</v>
      </c>
      <c r="I1019" s="2">
        <f t="array" ref="I1019">SUMPRODUCT(B1003:B1022, (ROW(B1003:B1022)-ROW(B1003)+1)) / (20*21/2)</f>
        <v>4.4358095238095245</v>
      </c>
      <c r="J1019" s="2">
        <f t="shared" si="122"/>
        <v>4.2753907910228053</v>
      </c>
      <c r="K1019" s="2">
        <f t="shared" si="124"/>
        <v>3.9312811452952157</v>
      </c>
    </row>
    <row r="1020" spans="1:11" ht="13.5" x14ac:dyDescent="0.25">
      <c r="A1020" s="3">
        <f>TITRES_STAT!B1023</f>
        <v>43795</v>
      </c>
      <c r="B1020" s="5">
        <f>TITRES_STAT!D1023</f>
        <v>4.6500000000000004</v>
      </c>
      <c r="C1020" s="2">
        <f t="shared" si="117"/>
        <v>5.0000000000000711E-2</v>
      </c>
      <c r="D1020" s="2">
        <f t="shared" si="118"/>
        <v>4.4340000000000002</v>
      </c>
      <c r="E1020" s="2">
        <f t="shared" si="120"/>
        <v>4.37</v>
      </c>
      <c r="F1020" s="2">
        <f t="shared" si="121"/>
        <v>4.3895</v>
      </c>
      <c r="G1020" s="2">
        <f t="shared" si="123"/>
        <v>3.7672000000000003</v>
      </c>
      <c r="H1020" s="2">
        <f t="shared" si="119"/>
        <v>3.9795499999999993</v>
      </c>
      <c r="I1020" s="2">
        <f t="array" ref="I1020">SUMPRODUCT(B1004:B1023, (ROW(B1004:B1023)-ROW(B1004)+1)) / (20*21/2)</f>
        <v>4.4572857142857139</v>
      </c>
      <c r="J1020" s="2">
        <f t="shared" si="122"/>
        <v>4.3110678585444431</v>
      </c>
      <c r="K1020" s="2">
        <f t="shared" si="124"/>
        <v>3.9594661984208939</v>
      </c>
    </row>
    <row r="1021" spans="1:11" ht="13.5" x14ac:dyDescent="0.25">
      <c r="A1021" s="3">
        <f>TITRES_STAT!B1024</f>
        <v>43796</v>
      </c>
      <c r="B1021" s="5">
        <f>TITRES_STAT!D1024</f>
        <v>4.5999999999999996</v>
      </c>
      <c r="C1021" s="2">
        <f t="shared" si="117"/>
        <v>-5.0000000000000711E-2</v>
      </c>
      <c r="D1021" s="2">
        <f t="shared" si="118"/>
        <v>4.4939999999999998</v>
      </c>
      <c r="E1021" s="2">
        <f t="shared" si="120"/>
        <v>4.3830000000000009</v>
      </c>
      <c r="F1021" s="2">
        <f t="shared" si="121"/>
        <v>4.4054999999999991</v>
      </c>
      <c r="G1021" s="2">
        <f t="shared" si="123"/>
        <v>3.8088000000000006</v>
      </c>
      <c r="H1021" s="2">
        <f t="shared" si="119"/>
        <v>3.9887499999999996</v>
      </c>
      <c r="I1021" s="2">
        <f t="array" ref="I1021">SUMPRODUCT(B1005:B1024, (ROW(B1005:B1024)-ROW(B1005)+1)) / (20*21/2)</f>
        <v>4.4587619047619045</v>
      </c>
      <c r="J1021" s="2">
        <f t="shared" si="122"/>
        <v>4.3385852053497338</v>
      </c>
      <c r="K1021" s="2">
        <f t="shared" si="124"/>
        <v>3.984585171031839</v>
      </c>
    </row>
    <row r="1022" spans="1:11" ht="13.5" x14ac:dyDescent="0.25">
      <c r="A1022" s="3">
        <f>TITRES_STAT!B1025</f>
        <v>43797</v>
      </c>
      <c r="B1022" s="5">
        <f>TITRES_STAT!D1025</f>
        <v>4.6500000000000004</v>
      </c>
      <c r="C1022" s="2">
        <f t="shared" si="117"/>
        <v>5.0000000000000711E-2</v>
      </c>
      <c r="D1022" s="2">
        <f t="shared" si="118"/>
        <v>4.5840000000000005</v>
      </c>
      <c r="E1022" s="2">
        <f t="shared" si="120"/>
        <v>4.4139999999999997</v>
      </c>
      <c r="F1022" s="2">
        <f t="shared" si="121"/>
        <v>4.4144999999999994</v>
      </c>
      <c r="G1022" s="2">
        <f t="shared" si="123"/>
        <v>3.8492000000000006</v>
      </c>
      <c r="H1022" s="2">
        <f t="shared" si="119"/>
        <v>3.9981999999999998</v>
      </c>
      <c r="I1022" s="2">
        <f t="array" ref="I1022">SUMPRODUCT(B1006:B1025, (ROW(B1006:B1025)-ROW(B1006)+1)) / (20*21/2)</f>
        <v>4.4537142857142857</v>
      </c>
      <c r="J1022" s="2">
        <f t="shared" si="122"/>
        <v>4.3682437572211876</v>
      </c>
      <c r="K1022" s="2">
        <f t="shared" si="124"/>
        <v>4.0106798702070607</v>
      </c>
    </row>
    <row r="1023" spans="1:11" ht="13.5" x14ac:dyDescent="0.25">
      <c r="A1023" s="3">
        <f>TITRES_STAT!B1026</f>
        <v>43798</v>
      </c>
      <c r="B1023" s="5">
        <f>TITRES_STAT!D1026</f>
        <v>4.6399999999999997</v>
      </c>
      <c r="C1023" s="2">
        <f t="shared" si="117"/>
        <v>-1.0000000000000675E-2</v>
      </c>
      <c r="D1023" s="2">
        <f t="shared" si="118"/>
        <v>4.6280000000000001</v>
      </c>
      <c r="E1023" s="2">
        <f t="shared" si="120"/>
        <v>4.4569999999999999</v>
      </c>
      <c r="F1023" s="2">
        <f t="shared" si="121"/>
        <v>4.4245000000000001</v>
      </c>
      <c r="G1023" s="2">
        <f t="shared" si="123"/>
        <v>3.8892000000000007</v>
      </c>
      <c r="H1023" s="2">
        <f t="shared" si="119"/>
        <v>4.0072000000000001</v>
      </c>
      <c r="I1023" s="2">
        <f t="array" ref="I1023">SUMPRODUCT(B1007:B1026, (ROW(B1007:B1026)-ROW(B1007)+1)) / (20*21/2)</f>
        <v>4.4377142857142857</v>
      </c>
      <c r="J1023" s="2">
        <f t="shared" si="122"/>
        <v>4.394125304152503</v>
      </c>
      <c r="K1023" s="2">
        <f t="shared" si="124"/>
        <v>4.0353590909832544</v>
      </c>
    </row>
    <row r="1024" spans="1:11" ht="13.5" x14ac:dyDescent="0.25">
      <c r="A1024" s="3">
        <f>TITRES_STAT!B1027</f>
        <v>43801</v>
      </c>
      <c r="B1024" s="5">
        <f>TITRES_STAT!D1027</f>
        <v>4.4400000000000004</v>
      </c>
      <c r="C1024" s="2">
        <f t="shared" si="117"/>
        <v>-0.19999999999999929</v>
      </c>
      <c r="D1024" s="2">
        <f t="shared" si="118"/>
        <v>4.5960000000000001</v>
      </c>
      <c r="E1024" s="2">
        <f t="shared" si="120"/>
        <v>4.4799999999999995</v>
      </c>
      <c r="F1024" s="2">
        <f t="shared" si="121"/>
        <v>4.423</v>
      </c>
      <c r="G1024" s="2">
        <f t="shared" si="123"/>
        <v>3.9238000000000004</v>
      </c>
      <c r="H1024" s="2">
        <f t="shared" si="119"/>
        <v>4.0148000000000001</v>
      </c>
      <c r="I1024" s="2">
        <f t="array" ref="I1024">SUMPRODUCT(B1008:B1027, (ROW(B1008:B1027)-ROW(B1008)+1)) / (20*21/2)</f>
        <v>4.4221428571428572</v>
      </c>
      <c r="J1024" s="2">
        <f t="shared" si="122"/>
        <v>4.3984943228046456</v>
      </c>
      <c r="K1024" s="2">
        <f t="shared" si="124"/>
        <v>4.051227361925088</v>
      </c>
    </row>
    <row r="1025" spans="1:11" ht="13.5" x14ac:dyDescent="0.25">
      <c r="A1025" s="3">
        <f>TITRES_STAT!B1028</f>
        <v>43802</v>
      </c>
      <c r="B1025" s="5">
        <f>TITRES_STAT!D1028</f>
        <v>4.37</v>
      </c>
      <c r="C1025" s="2">
        <f t="shared" si="117"/>
        <v>-7.0000000000000284E-2</v>
      </c>
      <c r="D1025" s="2">
        <f t="shared" si="118"/>
        <v>4.5400000000000009</v>
      </c>
      <c r="E1025" s="2">
        <f t="shared" si="120"/>
        <v>4.4870000000000001</v>
      </c>
      <c r="F1025" s="2">
        <f t="shared" si="121"/>
        <v>4.4180000000000001</v>
      </c>
      <c r="G1025" s="2">
        <f t="shared" si="123"/>
        <v>3.9554000000000009</v>
      </c>
      <c r="H1025" s="2">
        <f t="shared" si="119"/>
        <v>4.0214000000000008</v>
      </c>
      <c r="I1025" s="2">
        <f t="array" ref="I1025">SUMPRODUCT(B1009:B1028, (ROW(B1009:B1028)-ROW(B1009)+1)) / (20*21/2)</f>
        <v>4.407</v>
      </c>
      <c r="J1025" s="2">
        <f t="shared" si="122"/>
        <v>4.3957805777756311</v>
      </c>
      <c r="K1025" s="2">
        <f t="shared" si="124"/>
        <v>4.0637282496927316</v>
      </c>
    </row>
    <row r="1026" spans="1:11" ht="13.5" x14ac:dyDescent="0.25">
      <c r="A1026" s="3">
        <f>TITRES_STAT!B1029</f>
        <v>43803</v>
      </c>
      <c r="B1026" s="5">
        <f>TITRES_STAT!D1029</f>
        <v>4.25</v>
      </c>
      <c r="C1026" s="2">
        <f t="shared" si="117"/>
        <v>-0.12000000000000011</v>
      </c>
      <c r="D1026" s="2">
        <f t="shared" si="118"/>
        <v>4.4700000000000006</v>
      </c>
      <c r="E1026" s="2">
        <f t="shared" si="120"/>
        <v>4.4819999999999993</v>
      </c>
      <c r="F1026" s="2">
        <f t="shared" si="121"/>
        <v>4.4135</v>
      </c>
      <c r="G1026" s="2">
        <f t="shared" si="123"/>
        <v>3.9846000000000004</v>
      </c>
      <c r="H1026" s="2">
        <f t="shared" si="119"/>
        <v>4.0276500000000004</v>
      </c>
      <c r="I1026" s="2">
        <f t="array" ref="I1026">SUMPRODUCT(B1010:B1029, (ROW(B1010:B1029)-ROW(B1010)+1)) / (20*21/2)</f>
        <v>4.3922857142857135</v>
      </c>
      <c r="J1026" s="2">
        <f t="shared" si="122"/>
        <v>4.3818967132255713</v>
      </c>
      <c r="K1026" s="2">
        <f t="shared" si="124"/>
        <v>4.0710330242145858</v>
      </c>
    </row>
    <row r="1027" spans="1:11" ht="13.5" x14ac:dyDescent="0.25">
      <c r="A1027" s="3">
        <f>TITRES_STAT!B1030</f>
        <v>43804</v>
      </c>
      <c r="B1027" s="5">
        <f>TITRES_STAT!D1030</f>
        <v>4.25</v>
      </c>
      <c r="C1027" s="2">
        <f t="shared" si="117"/>
        <v>0</v>
      </c>
      <c r="D1027" s="2">
        <f t="shared" si="118"/>
        <v>4.3899999999999997</v>
      </c>
      <c r="E1027" s="2">
        <f t="shared" si="120"/>
        <v>4.4870000000000001</v>
      </c>
      <c r="F1027" s="2">
        <f t="shared" si="121"/>
        <v>4.4090000000000007</v>
      </c>
      <c r="G1027" s="2">
        <f t="shared" si="123"/>
        <v>4.0138000000000007</v>
      </c>
      <c r="H1027" s="2">
        <f t="shared" si="119"/>
        <v>4.0332500000000007</v>
      </c>
      <c r="I1027" s="2">
        <f t="array" ref="I1027">SUMPRODUCT(B1011:B1030, (ROW(B1011:B1030)-ROW(B1011)+1)) / (20*21/2)</f>
        <v>4.3786190476190479</v>
      </c>
      <c r="J1027" s="2">
        <f t="shared" si="122"/>
        <v>4.3693351214898026</v>
      </c>
      <c r="K1027" s="2">
        <f t="shared" si="124"/>
        <v>4.0780513369904847</v>
      </c>
    </row>
    <row r="1028" spans="1:11" ht="13.5" x14ac:dyDescent="0.25">
      <c r="A1028" s="3">
        <f>TITRES_STAT!B1031</f>
        <v>43805</v>
      </c>
      <c r="B1028" s="5">
        <f>TITRES_STAT!D1031</f>
        <v>4.25</v>
      </c>
      <c r="C1028" s="2">
        <f t="shared" ref="C1028:C1091" si="125">B1028-B1027</f>
        <v>0</v>
      </c>
      <c r="D1028" s="2">
        <f t="shared" si="118"/>
        <v>4.3120000000000003</v>
      </c>
      <c r="E1028" s="2">
        <f t="shared" si="120"/>
        <v>4.4700000000000006</v>
      </c>
      <c r="F1028" s="2">
        <f t="shared" si="121"/>
        <v>4.4045000000000005</v>
      </c>
      <c r="G1028" s="2">
        <f t="shared" si="123"/>
        <v>4.0430000000000001</v>
      </c>
      <c r="H1028" s="2">
        <f t="shared" si="119"/>
        <v>4.0395000000000003</v>
      </c>
      <c r="I1028" s="2">
        <f t="array" ref="I1028">SUMPRODUCT(B1012:B1031, (ROW(B1012:B1031)-ROW(B1012)+1)) / (20*21/2)</f>
        <v>4.3774285714285712</v>
      </c>
      <c r="J1028" s="2">
        <f t="shared" si="122"/>
        <v>4.3579698718241069</v>
      </c>
      <c r="K1028" s="2">
        <f t="shared" si="124"/>
        <v>4.0847944218143875</v>
      </c>
    </row>
    <row r="1029" spans="1:11" ht="13.5" x14ac:dyDescent="0.25">
      <c r="A1029" s="3">
        <f>TITRES_STAT!B1032</f>
        <v>43808</v>
      </c>
      <c r="B1029" s="5">
        <f>TITRES_STAT!D1032</f>
        <v>4.25</v>
      </c>
      <c r="C1029" s="2">
        <f t="shared" si="125"/>
        <v>0</v>
      </c>
      <c r="D1029" s="2">
        <f t="shared" si="118"/>
        <v>4.274</v>
      </c>
      <c r="E1029" s="2">
        <f t="shared" si="120"/>
        <v>4.4350000000000005</v>
      </c>
      <c r="F1029" s="2">
        <f t="shared" si="121"/>
        <v>4.3935000000000004</v>
      </c>
      <c r="G1029" s="2">
        <f t="shared" si="123"/>
        <v>4.0722000000000005</v>
      </c>
      <c r="H1029" s="2">
        <f t="shared" si="119"/>
        <v>4.0448500000000003</v>
      </c>
      <c r="I1029" s="2">
        <f t="array" ref="I1029">SUMPRODUCT(B1013:B1032, (ROW(B1013:B1032)-ROW(B1013)+1)) / (20*21/2)</f>
        <v>4.3757619047619052</v>
      </c>
      <c r="J1029" s="2">
        <f t="shared" si="122"/>
        <v>4.3476870268884777</v>
      </c>
      <c r="K1029" s="2">
        <f t="shared" si="124"/>
        <v>4.0912730719393133</v>
      </c>
    </row>
    <row r="1030" spans="1:11" ht="13.5" x14ac:dyDescent="0.25">
      <c r="A1030" s="3">
        <f>TITRES_STAT!B1033</f>
        <v>43809</v>
      </c>
      <c r="B1030" s="5">
        <f>TITRES_STAT!D1033</f>
        <v>4.25</v>
      </c>
      <c r="C1030" s="2">
        <f t="shared" si="125"/>
        <v>0</v>
      </c>
      <c r="D1030" s="2">
        <f t="shared" ref="D1030:D1093" si="126">AVERAGE(B1026:B1030)</f>
        <v>4.25</v>
      </c>
      <c r="E1030" s="2">
        <f t="shared" si="120"/>
        <v>4.3950000000000005</v>
      </c>
      <c r="F1030" s="2">
        <f t="shared" si="121"/>
        <v>4.3825000000000003</v>
      </c>
      <c r="G1030" s="2">
        <f t="shared" si="123"/>
        <v>4.1012000000000004</v>
      </c>
      <c r="H1030" s="2">
        <f t="shared" si="119"/>
        <v>4.0493000000000015</v>
      </c>
      <c r="I1030" s="2">
        <f t="array" ref="I1030">SUMPRODUCT(B1014:B1033, (ROW(B1014:B1033)-ROW(B1014)+1)) / (20*21/2)</f>
        <v>4.3778095238095238</v>
      </c>
      <c r="J1030" s="2">
        <f t="shared" si="122"/>
        <v>4.3383835005181464</v>
      </c>
      <c r="K1030" s="2">
        <f t="shared" si="124"/>
        <v>4.0974976573534585</v>
      </c>
    </row>
    <row r="1031" spans="1:11" ht="13.5" x14ac:dyDescent="0.25">
      <c r="A1031" s="3">
        <f>TITRES_STAT!B1034</f>
        <v>43810</v>
      </c>
      <c r="B1031" s="5">
        <f>TITRES_STAT!D1034</f>
        <v>4.37</v>
      </c>
      <c r="C1031" s="2">
        <f t="shared" si="125"/>
        <v>0.12000000000000011</v>
      </c>
      <c r="D1031" s="2">
        <f t="shared" si="126"/>
        <v>4.274</v>
      </c>
      <c r="E1031" s="2">
        <f t="shared" si="120"/>
        <v>4.3719999999999999</v>
      </c>
      <c r="F1031" s="2">
        <f t="shared" si="121"/>
        <v>4.3775000000000004</v>
      </c>
      <c r="G1031" s="2">
        <f t="shared" si="123"/>
        <v>4.1301999999999994</v>
      </c>
      <c r="H1031" s="2">
        <f t="shared" si="119"/>
        <v>4.0541000000000009</v>
      </c>
      <c r="I1031" s="2">
        <f t="array" ref="I1031">SUMPRODUCT(B1015:B1034, (ROW(B1015:B1034)-ROW(B1015)+1)) / (20*21/2)</f>
        <v>4.3884761904761911</v>
      </c>
      <c r="J1031" s="2">
        <f t="shared" si="122"/>
        <v>4.3413945957068938</v>
      </c>
      <c r="K1031" s="2">
        <f t="shared" si="124"/>
        <v>4.108184023731754</v>
      </c>
    </row>
    <row r="1032" spans="1:11" ht="13.5" x14ac:dyDescent="0.25">
      <c r="A1032" s="3">
        <f>TITRES_STAT!B1035</f>
        <v>43811</v>
      </c>
      <c r="B1032" s="5">
        <f>TITRES_STAT!D1035</f>
        <v>4.3600000000000003</v>
      </c>
      <c r="C1032" s="2">
        <f t="shared" si="125"/>
        <v>-9.9999999999997868E-3</v>
      </c>
      <c r="D1032" s="2">
        <f t="shared" si="126"/>
        <v>4.2960000000000003</v>
      </c>
      <c r="E1032" s="2">
        <f t="shared" si="120"/>
        <v>4.343</v>
      </c>
      <c r="F1032" s="2">
        <f t="shared" si="121"/>
        <v>4.3785000000000007</v>
      </c>
      <c r="G1032" s="2">
        <f t="shared" si="123"/>
        <v>4.1564000000000005</v>
      </c>
      <c r="H1032" s="2">
        <f t="shared" si="119"/>
        <v>4.0582000000000011</v>
      </c>
      <c r="I1032" s="2">
        <f t="array" ref="I1032">SUMPRODUCT(B1016:B1035, (ROW(B1016:B1035)-ROW(B1016)+1)) / (20*21/2)</f>
        <v>4.3977619047619045</v>
      </c>
      <c r="J1032" s="2">
        <f t="shared" si="122"/>
        <v>4.3431665389729037</v>
      </c>
      <c r="K1032" s="2">
        <f t="shared" si="124"/>
        <v>4.1180591600559993</v>
      </c>
    </row>
    <row r="1033" spans="1:11" ht="13.5" x14ac:dyDescent="0.25">
      <c r="A1033" s="3">
        <f>TITRES_STAT!B1036</f>
        <v>43812</v>
      </c>
      <c r="B1033" s="5">
        <f>TITRES_STAT!D1036</f>
        <v>4.4000000000000004</v>
      </c>
      <c r="C1033" s="2">
        <f t="shared" si="125"/>
        <v>4.0000000000000036E-2</v>
      </c>
      <c r="D1033" s="2">
        <f t="shared" si="126"/>
        <v>4.3260000000000005</v>
      </c>
      <c r="E1033" s="2">
        <f t="shared" si="120"/>
        <v>4.319</v>
      </c>
      <c r="F1033" s="2">
        <f t="shared" si="121"/>
        <v>4.3879999999999999</v>
      </c>
      <c r="G1033" s="2">
        <f t="shared" si="123"/>
        <v>4.1833999999999998</v>
      </c>
      <c r="H1033" s="2">
        <f t="shared" si="119"/>
        <v>4.0619500000000013</v>
      </c>
      <c r="I1033" s="2">
        <f t="array" ref="I1033">SUMPRODUCT(B1017:B1036, (ROW(B1017:B1036)-ROW(B1017)+1)) / (20*21/2)</f>
        <v>4.4060952380952383</v>
      </c>
      <c r="J1033" s="2">
        <f t="shared" si="122"/>
        <v>4.3485792495469129</v>
      </c>
      <c r="K1033" s="2">
        <f t="shared" si="124"/>
        <v>4.1291156635832156</v>
      </c>
    </row>
    <row r="1034" spans="1:11" ht="13.5" x14ac:dyDescent="0.25">
      <c r="A1034" s="3">
        <f>TITRES_STAT!B1037</f>
        <v>43815</v>
      </c>
      <c r="B1034" s="5">
        <f>TITRES_STAT!D1037</f>
        <v>4.5</v>
      </c>
      <c r="C1034" s="2">
        <f t="shared" si="125"/>
        <v>9.9999999999999645E-2</v>
      </c>
      <c r="D1034" s="2">
        <f t="shared" si="126"/>
        <v>4.3760000000000003</v>
      </c>
      <c r="E1034" s="2">
        <f t="shared" si="120"/>
        <v>4.3250000000000002</v>
      </c>
      <c r="F1034" s="2">
        <f t="shared" si="121"/>
        <v>4.4024999999999999</v>
      </c>
      <c r="G1034" s="2">
        <f t="shared" si="123"/>
        <v>4.2123999999999997</v>
      </c>
      <c r="H1034" s="2">
        <f t="shared" ref="H1034:H1097" si="127">AVERAGE(B835:B1034)</f>
        <v>4.0657000000000014</v>
      </c>
      <c r="I1034" s="2">
        <f t="array" ref="I1034">SUMPRODUCT(B1018:B1037, (ROW(B1018:B1037)-ROW(B1018)+1)) / (20*21/2)</f>
        <v>4.4134761904761906</v>
      </c>
      <c r="J1034" s="2">
        <f t="shared" si="122"/>
        <v>4.3630002733995878</v>
      </c>
      <c r="K1034" s="2">
        <f t="shared" si="124"/>
        <v>4.1436601473642662</v>
      </c>
    </row>
    <row r="1035" spans="1:11" ht="13.5" x14ac:dyDescent="0.25">
      <c r="A1035" s="3">
        <f>TITRES_STAT!B1038</f>
        <v>43816</v>
      </c>
      <c r="B1035" s="5">
        <f>TITRES_STAT!D1038</f>
        <v>4.5</v>
      </c>
      <c r="C1035" s="2">
        <f t="shared" si="125"/>
        <v>0</v>
      </c>
      <c r="D1035" s="2">
        <f t="shared" si="126"/>
        <v>4.4260000000000002</v>
      </c>
      <c r="E1035" s="2">
        <f t="shared" si="120"/>
        <v>4.3380000000000001</v>
      </c>
      <c r="F1035" s="2">
        <f t="shared" si="121"/>
        <v>4.4125000000000005</v>
      </c>
      <c r="G1035" s="2">
        <f t="shared" si="123"/>
        <v>4.2403999999999993</v>
      </c>
      <c r="H1035" s="2">
        <f t="shared" si="127"/>
        <v>4.0691000000000006</v>
      </c>
      <c r="I1035" s="2">
        <f t="array" ref="I1035">SUMPRODUCT(B1019:B1038, (ROW(B1019:B1038)-ROW(B1019)+1)) / (20*21/2)</f>
        <v>4.4289523809523814</v>
      </c>
      <c r="J1035" s="2">
        <f t="shared" si="122"/>
        <v>4.3760478664091513</v>
      </c>
      <c r="K1035" s="2">
        <f t="shared" si="124"/>
        <v>4.1576342592323341</v>
      </c>
    </row>
    <row r="1036" spans="1:11" ht="13.5" x14ac:dyDescent="0.25">
      <c r="A1036" s="3">
        <f>TITRES_STAT!B1039</f>
        <v>43817</v>
      </c>
      <c r="B1036" s="5">
        <f>TITRES_STAT!D1039</f>
        <v>4.5</v>
      </c>
      <c r="C1036" s="2">
        <f t="shared" si="125"/>
        <v>0</v>
      </c>
      <c r="D1036" s="2">
        <f t="shared" si="126"/>
        <v>4.452</v>
      </c>
      <c r="E1036" s="2">
        <f t="shared" ref="E1036:E1099" si="128">AVERAGE(B1027:B1036)</f>
        <v>4.3630000000000004</v>
      </c>
      <c r="F1036" s="2">
        <f t="shared" si="121"/>
        <v>4.4225000000000003</v>
      </c>
      <c r="G1036" s="2">
        <f t="shared" si="123"/>
        <v>4.2664</v>
      </c>
      <c r="H1036" s="2">
        <f t="shared" si="127"/>
        <v>4.0721500000000006</v>
      </c>
      <c r="I1036" s="2">
        <f t="array" ref="I1036">SUMPRODUCT(B1020:B1039, (ROW(B1020:B1039)-ROW(B1020)+1)) / (20*21/2)</f>
        <v>4.4464285714285712</v>
      </c>
      <c r="J1036" s="2">
        <f t="shared" si="122"/>
        <v>4.3878528315130421</v>
      </c>
      <c r="K1036" s="2">
        <f t="shared" si="124"/>
        <v>4.1710603667134194</v>
      </c>
    </row>
    <row r="1037" spans="1:11" ht="13.5" x14ac:dyDescent="0.25">
      <c r="A1037" s="3">
        <f>TITRES_STAT!B1040</f>
        <v>43818</v>
      </c>
      <c r="B1037" s="5">
        <f>TITRES_STAT!D1040</f>
        <v>4.5</v>
      </c>
      <c r="C1037" s="2">
        <f t="shared" si="125"/>
        <v>0</v>
      </c>
      <c r="D1037" s="2">
        <f t="shared" si="126"/>
        <v>4.4799999999999995</v>
      </c>
      <c r="E1037" s="2">
        <f t="shared" si="128"/>
        <v>4.3879999999999999</v>
      </c>
      <c r="F1037" s="2">
        <f t="shared" si="121"/>
        <v>4.4375</v>
      </c>
      <c r="G1037" s="2">
        <f t="shared" si="123"/>
        <v>4.29</v>
      </c>
      <c r="H1037" s="2">
        <f t="shared" si="127"/>
        <v>4.0752000000000006</v>
      </c>
      <c r="I1037" s="2">
        <f t="array" ref="I1037">SUMPRODUCT(B1021:B1040, (ROW(B1021:B1040)-ROW(B1021)+1)) / (20*21/2)</f>
        <v>4.464714285714285</v>
      </c>
      <c r="J1037" s="2">
        <f t="shared" si="122"/>
        <v>4.3985335142260853</v>
      </c>
      <c r="K1037" s="2">
        <f t="shared" si="124"/>
        <v>4.1839599601756383</v>
      </c>
    </row>
    <row r="1038" spans="1:11" ht="13.5" x14ac:dyDescent="0.25">
      <c r="A1038" s="3">
        <f>TITRES_STAT!B1041</f>
        <v>43819</v>
      </c>
      <c r="B1038" s="5">
        <f>TITRES_STAT!D1041</f>
        <v>4.5999999999999996</v>
      </c>
      <c r="C1038" s="2">
        <f t="shared" si="125"/>
        <v>9.9999999999999645E-2</v>
      </c>
      <c r="D1038" s="2">
        <f t="shared" si="126"/>
        <v>4.5200000000000005</v>
      </c>
      <c r="E1038" s="2">
        <f t="shared" si="128"/>
        <v>4.423</v>
      </c>
      <c r="F1038" s="2">
        <f t="shared" si="121"/>
        <v>4.4464999999999995</v>
      </c>
      <c r="G1038" s="2">
        <f t="shared" si="123"/>
        <v>4.3146000000000004</v>
      </c>
      <c r="H1038" s="2">
        <f t="shared" si="127"/>
        <v>4.0787500000000012</v>
      </c>
      <c r="I1038" s="2">
        <f t="array" ref="I1038">SUMPRODUCT(B1022:B1041, (ROW(B1022:B1041)-ROW(B1022)+1)) / (20*21/2)</f>
        <v>4.4706666666666672</v>
      </c>
      <c r="J1038" s="2">
        <f t="shared" si="122"/>
        <v>4.4177207985855054</v>
      </c>
      <c r="K1038" s="2">
        <f t="shared" si="124"/>
        <v>4.2002752558550256</v>
      </c>
    </row>
    <row r="1039" spans="1:11" ht="13.5" x14ac:dyDescent="0.25">
      <c r="A1039" s="3">
        <f>TITRES_STAT!B1042</f>
        <v>43822</v>
      </c>
      <c r="B1039" s="5">
        <f>TITRES_STAT!D1042</f>
        <v>4.63</v>
      </c>
      <c r="C1039" s="2">
        <f t="shared" si="125"/>
        <v>3.0000000000000249E-2</v>
      </c>
      <c r="D1039" s="2">
        <f t="shared" si="126"/>
        <v>4.5460000000000003</v>
      </c>
      <c r="E1039" s="2">
        <f t="shared" si="128"/>
        <v>4.4610000000000003</v>
      </c>
      <c r="F1039" s="2">
        <f t="shared" si="121"/>
        <v>4.4479999999999986</v>
      </c>
      <c r="G1039" s="2">
        <f t="shared" si="123"/>
        <v>4.3357999999999999</v>
      </c>
      <c r="H1039" s="2">
        <f t="shared" si="127"/>
        <v>4.0824500000000006</v>
      </c>
      <c r="I1039" s="2">
        <f t="array" ref="I1039">SUMPRODUCT(B1023:B1042, (ROW(B1023:B1042)-ROW(B1023)+1)) / (20*21/2)</f>
        <v>4.4903809523809528</v>
      </c>
      <c r="J1039" s="2">
        <f t="shared" si="122"/>
        <v>4.4379378653868855</v>
      </c>
      <c r="K1039" s="2">
        <f t="shared" si="124"/>
        <v>4.2171272066058094</v>
      </c>
    </row>
    <row r="1040" spans="1:11" ht="13.5" x14ac:dyDescent="0.25">
      <c r="A1040" s="3">
        <f>TITRES_STAT!B1043</f>
        <v>43823</v>
      </c>
      <c r="B1040" s="5">
        <f>TITRES_STAT!D1043</f>
        <v>4.6399999999999997</v>
      </c>
      <c r="C1040" s="2">
        <f t="shared" si="125"/>
        <v>9.9999999999997868E-3</v>
      </c>
      <c r="D1040" s="2">
        <f t="shared" si="126"/>
        <v>4.5739999999999998</v>
      </c>
      <c r="E1040" s="2">
        <f t="shared" si="128"/>
        <v>4.5000000000000009</v>
      </c>
      <c r="F1040" s="2">
        <f t="shared" si="121"/>
        <v>4.4474999999999998</v>
      </c>
      <c r="G1040" s="2">
        <f t="shared" si="123"/>
        <v>4.3539999999999992</v>
      </c>
      <c r="H1040" s="2">
        <f t="shared" si="127"/>
        <v>4.0870500000000005</v>
      </c>
      <c r="I1040" s="2">
        <f t="array" ref="I1040">SUMPRODUCT(B1024:B1043, (ROW(B1024:B1043)-ROW(B1024)+1)) / (20*21/2)</f>
        <v>4.5262857142857138</v>
      </c>
      <c r="J1040" s="2">
        <f t="shared" si="122"/>
        <v>4.4571818782071819</v>
      </c>
      <c r="K1040" s="2">
        <f t="shared" si="124"/>
        <v>4.2337104534055818</v>
      </c>
    </row>
    <row r="1041" spans="1:11" ht="13.5" x14ac:dyDescent="0.25">
      <c r="A1041" s="3">
        <f>TITRES_STAT!B1044</f>
        <v>43824</v>
      </c>
      <c r="B1041" s="5">
        <f>TITRES_STAT!D1044</f>
        <v>4.51</v>
      </c>
      <c r="C1041" s="2">
        <f t="shared" si="125"/>
        <v>-0.12999999999999989</v>
      </c>
      <c r="D1041" s="2">
        <f t="shared" si="126"/>
        <v>4.5760000000000005</v>
      </c>
      <c r="E1041" s="2">
        <f t="shared" si="128"/>
        <v>4.5140000000000002</v>
      </c>
      <c r="F1041" s="2">
        <f t="shared" si="121"/>
        <v>4.4429999999999996</v>
      </c>
      <c r="G1041" s="2">
        <f t="shared" si="123"/>
        <v>4.3663999999999996</v>
      </c>
      <c r="H1041" s="2">
        <f t="shared" si="127"/>
        <v>4.0918000000000001</v>
      </c>
      <c r="I1041" s="2">
        <f t="array" ref="I1041">SUMPRODUCT(B1025:B1044, (ROW(B1025:B1044)-ROW(B1025)+1)) / (20*21/2)</f>
        <v>4.5613333333333337</v>
      </c>
      <c r="J1041" s="2">
        <f t="shared" si="122"/>
        <v>4.4622121755207838</v>
      </c>
      <c r="K1041" s="2">
        <f t="shared" si="124"/>
        <v>4.2445453375857554</v>
      </c>
    </row>
    <row r="1042" spans="1:11" ht="13.5" x14ac:dyDescent="0.25">
      <c r="A1042" s="3">
        <f>TITRES_STAT!B1045</f>
        <v>43825</v>
      </c>
      <c r="B1042" s="5">
        <f>TITRES_STAT!D1045</f>
        <v>4.6500000000000004</v>
      </c>
      <c r="C1042" s="2">
        <f t="shared" si="125"/>
        <v>0.14000000000000057</v>
      </c>
      <c r="D1042" s="2">
        <f t="shared" si="126"/>
        <v>4.6059999999999999</v>
      </c>
      <c r="E1042" s="2">
        <f t="shared" si="128"/>
        <v>4.5429999999999993</v>
      </c>
      <c r="F1042" s="2">
        <f t="shared" si="121"/>
        <v>4.4429999999999996</v>
      </c>
      <c r="G1042" s="2">
        <f t="shared" si="123"/>
        <v>4.3781999999999996</v>
      </c>
      <c r="H1042" s="2">
        <f t="shared" si="127"/>
        <v>4.0964499999999999</v>
      </c>
      <c r="I1042" s="2">
        <f t="array" ref="I1042">SUMPRODUCT(B1026:B1045, (ROW(B1026:B1045)-ROW(B1026)+1)) / (20*21/2)</f>
        <v>4.6145714285714279</v>
      </c>
      <c r="J1042" s="2">
        <f t="shared" si="122"/>
        <v>4.4800967302330905</v>
      </c>
      <c r="K1042" s="2">
        <f t="shared" si="124"/>
        <v>4.26044552042553</v>
      </c>
    </row>
    <row r="1043" spans="1:11" ht="13.5" x14ac:dyDescent="0.25">
      <c r="A1043" s="3">
        <f>TITRES_STAT!B1046</f>
        <v>43826</v>
      </c>
      <c r="B1043" s="5">
        <f>TITRES_STAT!D1046</f>
        <v>4.82</v>
      </c>
      <c r="C1043" s="2">
        <f t="shared" si="125"/>
        <v>0.16999999999999993</v>
      </c>
      <c r="D1043" s="2">
        <f t="shared" si="126"/>
        <v>4.6500000000000004</v>
      </c>
      <c r="E1043" s="2">
        <f t="shared" si="128"/>
        <v>4.585</v>
      </c>
      <c r="F1043" s="2">
        <f t="shared" si="121"/>
        <v>4.452</v>
      </c>
      <c r="G1043" s="2">
        <f t="shared" si="123"/>
        <v>4.3927999999999994</v>
      </c>
      <c r="H1043" s="2">
        <f t="shared" si="127"/>
        <v>4.1023499999999995</v>
      </c>
      <c r="I1043" s="2">
        <f t="array" ref="I1043">SUMPRODUCT(B1027:B1046, (ROW(B1027:B1046)-ROW(B1027)+1)) / (20*21/2)</f>
        <v>4.6856190476190474</v>
      </c>
      <c r="J1043" s="2">
        <f t="shared" si="122"/>
        <v>4.5124684702108917</v>
      </c>
      <c r="K1043" s="2">
        <f t="shared" si="124"/>
        <v>4.2823888333500193</v>
      </c>
    </row>
    <row r="1044" spans="1:11" ht="13.5" x14ac:dyDescent="0.25">
      <c r="A1044" s="3">
        <f>TITRES_STAT!B1047</f>
        <v>43829</v>
      </c>
      <c r="B1044" s="5">
        <f>TITRES_STAT!D1047</f>
        <v>4.82</v>
      </c>
      <c r="C1044" s="2">
        <f t="shared" si="125"/>
        <v>0</v>
      </c>
      <c r="D1044" s="2">
        <f t="shared" si="126"/>
        <v>4.6879999999999997</v>
      </c>
      <c r="E1044" s="2">
        <f t="shared" si="128"/>
        <v>4.617</v>
      </c>
      <c r="F1044" s="2">
        <f t="shared" ref="F1044:F1107" si="129">AVERAGE(B1025:B1044)</f>
        <v>4.471000000000001</v>
      </c>
      <c r="G1044" s="2">
        <f t="shared" si="123"/>
        <v>4.4073999999999991</v>
      </c>
      <c r="H1044" s="2">
        <f t="shared" si="127"/>
        <v>4.1082499999999991</v>
      </c>
      <c r="I1044" s="2">
        <f t="array" ref="I1044">SUMPRODUCT(B1028:B1047, (ROW(B1028:B1047)-ROW(B1028)+1)) / (20*21/2)</f>
        <v>4.7509523809523797</v>
      </c>
      <c r="J1044" s="2">
        <f t="shared" si="122"/>
        <v>4.5417571873336646</v>
      </c>
      <c r="K1044" s="2">
        <f t="shared" si="124"/>
        <v>4.3034716241990383</v>
      </c>
    </row>
    <row r="1045" spans="1:11" ht="13.5" x14ac:dyDescent="0.25">
      <c r="A1045" s="3">
        <f>TITRES_STAT!B1048</f>
        <v>43830</v>
      </c>
      <c r="B1045" s="5">
        <f>TITRES_STAT!D1048</f>
        <v>5.03</v>
      </c>
      <c r="C1045" s="2">
        <f t="shared" si="125"/>
        <v>0.20999999999999996</v>
      </c>
      <c r="D1045" s="2">
        <f t="shared" si="126"/>
        <v>4.766</v>
      </c>
      <c r="E1045" s="2">
        <f t="shared" si="128"/>
        <v>4.67</v>
      </c>
      <c r="F1045" s="2">
        <f t="shared" si="129"/>
        <v>4.5040000000000004</v>
      </c>
      <c r="G1045" s="2">
        <f t="shared" si="123"/>
        <v>4.4237999999999991</v>
      </c>
      <c r="H1045" s="2">
        <f t="shared" si="127"/>
        <v>4.1147</v>
      </c>
      <c r="I1045" s="2">
        <f t="array" ref="I1045">SUMPRODUCT(B1029:B1048, (ROW(B1029:B1048)-ROW(B1029)+1)) / (20*21/2)</f>
        <v>4.7972857142857146</v>
      </c>
      <c r="J1045" s="2">
        <f t="shared" ref="J1045:J1108" si="130">$J$4*B1045+J1044*(1-$J$4)</f>
        <v>4.5882565028256961</v>
      </c>
      <c r="K1045" s="2">
        <f t="shared" si="124"/>
        <v>4.3319629330539779</v>
      </c>
    </row>
    <row r="1046" spans="1:11" ht="13.5" x14ac:dyDescent="0.25">
      <c r="A1046" s="3">
        <f>TITRES_STAT!B1049</f>
        <v>43832</v>
      </c>
      <c r="B1046" s="5">
        <f>TITRES_STAT!D1049</f>
        <v>5.25</v>
      </c>
      <c r="C1046" s="2">
        <f t="shared" si="125"/>
        <v>0.21999999999999975</v>
      </c>
      <c r="D1046" s="2">
        <f t="shared" si="126"/>
        <v>4.9139999999999997</v>
      </c>
      <c r="E1046" s="2">
        <f t="shared" si="128"/>
        <v>4.7450000000000001</v>
      </c>
      <c r="F1046" s="2">
        <f t="shared" si="129"/>
        <v>4.5540000000000003</v>
      </c>
      <c r="G1046" s="2">
        <f t="shared" si="123"/>
        <v>4.448199999999999</v>
      </c>
      <c r="H1046" s="2">
        <f t="shared" si="127"/>
        <v>4.1219499999999991</v>
      </c>
      <c r="I1046" s="2">
        <f t="array" ref="I1046">SUMPRODUCT(B1030:B1049, (ROW(B1030:B1049)-ROW(B1030)+1)) / (20*21/2)</f>
        <v>4.8186666666666671</v>
      </c>
      <c r="J1046" s="2">
        <f t="shared" si="130"/>
        <v>4.6512796930327731</v>
      </c>
      <c r="K1046" s="2">
        <f t="shared" si="124"/>
        <v>4.3679643866597049</v>
      </c>
    </row>
    <row r="1047" spans="1:11" ht="13.5" x14ac:dyDescent="0.25">
      <c r="A1047" s="3">
        <f>TITRES_STAT!B1050</f>
        <v>43833</v>
      </c>
      <c r="B1047" s="5">
        <f>TITRES_STAT!D1050</f>
        <v>5.24</v>
      </c>
      <c r="C1047" s="2">
        <f t="shared" si="125"/>
        <v>-9.9999999999997868E-3</v>
      </c>
      <c r="D1047" s="2">
        <f t="shared" si="126"/>
        <v>5.0320000000000009</v>
      </c>
      <c r="E1047" s="2">
        <f t="shared" si="128"/>
        <v>4.8190000000000008</v>
      </c>
      <c r="F1047" s="2">
        <f t="shared" si="129"/>
        <v>4.6035000000000004</v>
      </c>
      <c r="G1047" s="2">
        <f t="shared" si="123"/>
        <v>4.47</v>
      </c>
      <c r="H1047" s="2">
        <f t="shared" si="127"/>
        <v>4.1296999999999988</v>
      </c>
      <c r="I1047" s="2">
        <f t="array" ref="I1047">SUMPRODUCT(B1031:B1050, (ROW(B1031:B1050)-ROW(B1031)+1)) / (20*21/2)</f>
        <v>4.8170952380952388</v>
      </c>
      <c r="J1047" s="2">
        <f t="shared" si="130"/>
        <v>4.7073482936963194</v>
      </c>
      <c r="K1047" s="2">
        <f t="shared" si="124"/>
        <v>4.4021618616926572</v>
      </c>
    </row>
    <row r="1048" spans="1:11" ht="13.5" x14ac:dyDescent="0.25">
      <c r="A1048" s="3">
        <f>TITRES_STAT!B1051</f>
        <v>43836</v>
      </c>
      <c r="B1048" s="5">
        <f>TITRES_STAT!D1051</f>
        <v>5.09</v>
      </c>
      <c r="C1048" s="2">
        <f t="shared" si="125"/>
        <v>-0.15000000000000036</v>
      </c>
      <c r="D1048" s="2">
        <f t="shared" si="126"/>
        <v>5.0860000000000003</v>
      </c>
      <c r="E1048" s="2">
        <f t="shared" si="128"/>
        <v>4.8680000000000003</v>
      </c>
      <c r="F1048" s="2">
        <f t="shared" si="129"/>
        <v>4.6455000000000002</v>
      </c>
      <c r="G1048" s="2">
        <f t="shared" si="123"/>
        <v>4.4887999999999995</v>
      </c>
      <c r="H1048" s="2">
        <f t="shared" si="127"/>
        <v>4.1372499999999999</v>
      </c>
      <c r="I1048" s="2">
        <f t="array" ref="I1048">SUMPRODUCT(B1032:B1051, (ROW(B1032:B1051)-ROW(B1032)+1)) / (20*21/2)</f>
        <v>4.8135714285714286</v>
      </c>
      <c r="J1048" s="2">
        <f t="shared" si="130"/>
        <v>4.7437913133442891</v>
      </c>
      <c r="K1048" s="2">
        <f t="shared" si="124"/>
        <v>4.4291359063321609</v>
      </c>
    </row>
    <row r="1049" spans="1:11" ht="13.5" x14ac:dyDescent="0.25">
      <c r="A1049" s="3">
        <f>TITRES_STAT!B1052</f>
        <v>43837</v>
      </c>
      <c r="B1049" s="5">
        <f>TITRES_STAT!D1052</f>
        <v>4.87</v>
      </c>
      <c r="C1049" s="2">
        <f t="shared" si="125"/>
        <v>-0.21999999999999975</v>
      </c>
      <c r="D1049" s="2">
        <f t="shared" si="126"/>
        <v>5.0960000000000001</v>
      </c>
      <c r="E1049" s="2">
        <f t="shared" si="128"/>
        <v>4.8919999999999995</v>
      </c>
      <c r="F1049" s="2">
        <f t="shared" si="129"/>
        <v>4.6765000000000008</v>
      </c>
      <c r="G1049" s="2">
        <f t="shared" si="123"/>
        <v>4.5031999999999996</v>
      </c>
      <c r="H1049" s="2">
        <f t="shared" si="127"/>
        <v>4.1431999999999993</v>
      </c>
      <c r="I1049" s="2">
        <f t="array" ref="I1049">SUMPRODUCT(B1033:B1052, (ROW(B1033:B1052)-ROW(B1033)+1)) / (20*21/2)</f>
        <v>4.8086666666666673</v>
      </c>
      <c r="J1049" s="2">
        <f t="shared" si="130"/>
        <v>4.7558111882638805</v>
      </c>
      <c r="K1049" s="2">
        <f t="shared" si="124"/>
        <v>4.4464246943191359</v>
      </c>
    </row>
    <row r="1050" spans="1:11" ht="13.5" x14ac:dyDescent="0.25">
      <c r="A1050" s="3">
        <f>TITRES_STAT!B1053</f>
        <v>43838</v>
      </c>
      <c r="B1050" s="5">
        <f>TITRES_STAT!D1053</f>
        <v>4.66</v>
      </c>
      <c r="C1050" s="2">
        <f t="shared" si="125"/>
        <v>-0.20999999999999996</v>
      </c>
      <c r="D1050" s="2">
        <f t="shared" si="126"/>
        <v>5.0220000000000002</v>
      </c>
      <c r="E1050" s="2">
        <f t="shared" si="128"/>
        <v>4.8940000000000001</v>
      </c>
      <c r="F1050" s="2">
        <f t="shared" si="129"/>
        <v>4.6970000000000001</v>
      </c>
      <c r="G1050" s="2">
        <f t="shared" si="123"/>
        <v>4.5136000000000003</v>
      </c>
      <c r="H1050" s="2">
        <f t="shared" si="127"/>
        <v>4.1480999999999986</v>
      </c>
      <c r="I1050" s="2">
        <f t="array" ref="I1050">SUMPRODUCT(B1034:B1053, (ROW(B1034:B1053)-ROW(B1034)+1)) / (20*21/2)</f>
        <v>4.7832857142857144</v>
      </c>
      <c r="J1050" s="2">
        <f t="shared" si="130"/>
        <v>4.7466863131911294</v>
      </c>
      <c r="K1050" s="2">
        <f t="shared" si="124"/>
        <v>4.4548001965026991</v>
      </c>
    </row>
    <row r="1051" spans="1:11" ht="13.5" x14ac:dyDescent="0.25">
      <c r="A1051" s="3">
        <f>TITRES_STAT!B1054</f>
        <v>43839</v>
      </c>
      <c r="B1051" s="5">
        <f>TITRES_STAT!D1054</f>
        <v>4.66</v>
      </c>
      <c r="C1051" s="2">
        <f t="shared" si="125"/>
        <v>0</v>
      </c>
      <c r="D1051" s="2">
        <f t="shared" si="126"/>
        <v>4.9039999999999999</v>
      </c>
      <c r="E1051" s="2">
        <f t="shared" si="128"/>
        <v>4.9090000000000007</v>
      </c>
      <c r="F1051" s="2">
        <f t="shared" si="129"/>
        <v>4.7114999999999991</v>
      </c>
      <c r="G1051" s="2">
        <f t="shared" si="123"/>
        <v>4.5211999999999994</v>
      </c>
      <c r="H1051" s="2">
        <f t="shared" si="127"/>
        <v>4.1521999999999988</v>
      </c>
      <c r="I1051" s="2">
        <f t="array" ref="I1051">SUMPRODUCT(B1035:B1054, (ROW(B1035:B1054)-ROW(B1035)+1)) / (20*21/2)</f>
        <v>4.7385714285714284</v>
      </c>
      <c r="J1051" s="2">
        <f t="shared" si="130"/>
        <v>4.7384304738395935</v>
      </c>
      <c r="K1051" s="2">
        <f t="shared" si="124"/>
        <v>4.4628472476202399</v>
      </c>
    </row>
    <row r="1052" spans="1:11" ht="13.5" x14ac:dyDescent="0.25">
      <c r="A1052" s="3">
        <f>TITRES_STAT!B1055</f>
        <v>43840</v>
      </c>
      <c r="B1052" s="5">
        <f>TITRES_STAT!D1055</f>
        <v>4.66</v>
      </c>
      <c r="C1052" s="2">
        <f t="shared" si="125"/>
        <v>0</v>
      </c>
      <c r="D1052" s="2">
        <f t="shared" si="126"/>
        <v>4.7880000000000003</v>
      </c>
      <c r="E1052" s="2">
        <f t="shared" si="128"/>
        <v>4.9099999999999993</v>
      </c>
      <c r="F1052" s="2">
        <f t="shared" si="129"/>
        <v>4.7264999999999997</v>
      </c>
      <c r="G1052" s="2">
        <f t="shared" si="123"/>
        <v>4.5249999999999995</v>
      </c>
      <c r="H1052" s="2">
        <f t="shared" si="127"/>
        <v>4.1557499999999994</v>
      </c>
      <c r="I1052" s="2">
        <f t="array" ref="I1052">SUMPRODUCT(B1036:B1055, (ROW(B1036:B1055)-ROW(B1036)+1)) / (20*21/2)</f>
        <v>4.6769047619047619</v>
      </c>
      <c r="J1052" s="2">
        <f t="shared" si="130"/>
        <v>4.7309609049024894</v>
      </c>
      <c r="K1052" s="2">
        <f t="shared" si="124"/>
        <v>4.4705787281057203</v>
      </c>
    </row>
    <row r="1053" spans="1:11" ht="13.5" x14ac:dyDescent="0.25">
      <c r="A1053" s="3">
        <f>TITRES_STAT!B1056</f>
        <v>43843</v>
      </c>
      <c r="B1053" s="5">
        <f>TITRES_STAT!D1056</f>
        <v>4.46</v>
      </c>
      <c r="C1053" s="2">
        <f t="shared" si="125"/>
        <v>-0.20000000000000018</v>
      </c>
      <c r="D1053" s="2">
        <f t="shared" si="126"/>
        <v>4.6620000000000008</v>
      </c>
      <c r="E1053" s="2">
        <f t="shared" si="128"/>
        <v>4.8740000000000006</v>
      </c>
      <c r="F1053" s="2">
        <f t="shared" si="129"/>
        <v>4.7294999999999998</v>
      </c>
      <c r="G1053" s="2">
        <f t="shared" si="123"/>
        <v>4.5253999999999994</v>
      </c>
      <c r="H1053" s="2">
        <f t="shared" si="127"/>
        <v>4.1584499999999993</v>
      </c>
      <c r="I1053" s="2">
        <f t="array" ref="I1053">SUMPRODUCT(B1037:B1056, (ROW(B1037:B1056)-ROW(B1037)+1)) / (20*21/2)</f>
        <v>4.6106190476190481</v>
      </c>
      <c r="J1053" s="2">
        <f t="shared" si="130"/>
        <v>4.7051551044355859</v>
      </c>
      <c r="K1053" s="2">
        <f t="shared" si="124"/>
        <v>4.4701638760231432</v>
      </c>
    </row>
    <row r="1054" spans="1:11" ht="13.5" x14ac:dyDescent="0.25">
      <c r="A1054" s="3">
        <f>TITRES_STAT!B1057</f>
        <v>43845</v>
      </c>
      <c r="B1054" s="5">
        <f>TITRES_STAT!D1057</f>
        <v>4.26</v>
      </c>
      <c r="C1054" s="2">
        <f t="shared" si="125"/>
        <v>-0.20000000000000018</v>
      </c>
      <c r="D1054" s="2">
        <f t="shared" si="126"/>
        <v>4.5400000000000009</v>
      </c>
      <c r="E1054" s="2">
        <f t="shared" si="128"/>
        <v>4.8179999999999996</v>
      </c>
      <c r="F1054" s="2">
        <f t="shared" si="129"/>
        <v>4.7174999999999994</v>
      </c>
      <c r="G1054" s="2">
        <f t="shared" si="123"/>
        <v>4.5211999999999994</v>
      </c>
      <c r="H1054" s="2">
        <f t="shared" si="127"/>
        <v>4.16005</v>
      </c>
      <c r="I1054" s="2">
        <f t="array" ref="I1054">SUMPRODUCT(B1038:B1057, (ROW(B1038:B1057)-ROW(B1038)+1)) / (20*21/2)</f>
        <v>4.5638571428571426</v>
      </c>
      <c r="J1054" s="2">
        <f t="shared" si="130"/>
        <v>4.6627593802036253</v>
      </c>
      <c r="K1054" s="2">
        <f t="shared" si="124"/>
        <v>4.4619221553947845</v>
      </c>
    </row>
    <row r="1055" spans="1:11" ht="13.5" x14ac:dyDescent="0.25">
      <c r="A1055" s="3">
        <f>TITRES_STAT!B1058</f>
        <v>43846</v>
      </c>
      <c r="B1055" s="5">
        <f>TITRES_STAT!D1058</f>
        <v>4.07</v>
      </c>
      <c r="C1055" s="2">
        <f t="shared" si="125"/>
        <v>-0.1899999999999995</v>
      </c>
      <c r="D1055" s="2">
        <f t="shared" si="126"/>
        <v>4.4219999999999997</v>
      </c>
      <c r="E1055" s="2">
        <f t="shared" si="128"/>
        <v>4.7219999999999995</v>
      </c>
      <c r="F1055" s="2">
        <f t="shared" si="129"/>
        <v>4.6959999999999997</v>
      </c>
      <c r="G1055" s="2">
        <f t="shared" si="123"/>
        <v>4.5131999999999994</v>
      </c>
      <c r="H1055" s="2">
        <f t="shared" si="127"/>
        <v>4.1601500000000007</v>
      </c>
      <c r="I1055" s="2">
        <f t="array" ref="I1055">SUMPRODUCT(B1039:B1058, (ROW(B1039:B1058)-ROW(B1039)+1)) / (20*21/2)</f>
        <v>4.5090952380952372</v>
      </c>
      <c r="J1055" s="2">
        <f t="shared" si="130"/>
        <v>4.6063061058985175</v>
      </c>
      <c r="K1055" s="2">
        <f t="shared" si="124"/>
        <v>4.4465526591047926</v>
      </c>
    </row>
    <row r="1056" spans="1:11" ht="13.5" x14ac:dyDescent="0.25">
      <c r="A1056" s="3">
        <f>TITRES_STAT!B1059</f>
        <v>43847</v>
      </c>
      <c r="B1056" s="5">
        <f>TITRES_STAT!D1059</f>
        <v>4</v>
      </c>
      <c r="C1056" s="2">
        <f t="shared" si="125"/>
        <v>-7.0000000000000284E-2</v>
      </c>
      <c r="D1056" s="2">
        <f t="shared" si="126"/>
        <v>4.2900000000000009</v>
      </c>
      <c r="E1056" s="2">
        <f t="shared" si="128"/>
        <v>4.5969999999999995</v>
      </c>
      <c r="F1056" s="2">
        <f t="shared" si="129"/>
        <v>4.6709999999999994</v>
      </c>
      <c r="G1056" s="2">
        <f t="shared" si="123"/>
        <v>4.5063999999999993</v>
      </c>
      <c r="H1056" s="2">
        <f t="shared" si="127"/>
        <v>4.1594000000000015</v>
      </c>
      <c r="I1056" s="2">
        <f t="array" ref="I1056">SUMPRODUCT(B1040:B1059, (ROW(B1040:B1059)-ROW(B1040)+1)) / (20*21/2)</f>
        <v>4.4463333333333335</v>
      </c>
      <c r="J1056" s="2">
        <f t="shared" si="130"/>
        <v>4.5485626672415158</v>
      </c>
      <c r="K1056" s="2">
        <f t="shared" si="124"/>
        <v>4.4290407901202915</v>
      </c>
    </row>
    <row r="1057" spans="1:11" ht="13.5" x14ac:dyDescent="0.25">
      <c r="A1057" s="3">
        <f>TITRES_STAT!B1060</f>
        <v>43850</v>
      </c>
      <c r="B1057" s="5">
        <f>TITRES_STAT!D1060</f>
        <v>4.18</v>
      </c>
      <c r="C1057" s="2">
        <f t="shared" si="125"/>
        <v>0.17999999999999972</v>
      </c>
      <c r="D1057" s="2">
        <f t="shared" si="126"/>
        <v>4.194</v>
      </c>
      <c r="E1057" s="2">
        <f t="shared" si="128"/>
        <v>4.4910000000000005</v>
      </c>
      <c r="F1057" s="2">
        <f t="shared" si="129"/>
        <v>4.6549999999999994</v>
      </c>
      <c r="G1057" s="2">
        <f t="shared" si="123"/>
        <v>4.5031999999999996</v>
      </c>
      <c r="H1057" s="2">
        <f t="shared" si="127"/>
        <v>4.1595000000000013</v>
      </c>
      <c r="I1057" s="2">
        <f t="array" ref="I1057">SUMPRODUCT(B1041:B1060, (ROW(B1041:B1060)-ROW(B1041)+1)) / (20*21/2)</f>
        <v>4.3867142857142865</v>
      </c>
      <c r="J1057" s="2">
        <f t="shared" si="130"/>
        <v>4.5134614608375623</v>
      </c>
      <c r="K1057" s="2">
        <f t="shared" si="124"/>
        <v>4.4192744846253786</v>
      </c>
    </row>
    <row r="1058" spans="1:11" ht="13.5" x14ac:dyDescent="0.25">
      <c r="A1058" s="3">
        <f>TITRES_STAT!B1061</f>
        <v>43851</v>
      </c>
      <c r="B1058" s="5">
        <f>TITRES_STAT!D1061</f>
        <v>4.08</v>
      </c>
      <c r="C1058" s="2">
        <f t="shared" si="125"/>
        <v>-9.9999999999999645E-2</v>
      </c>
      <c r="D1058" s="2">
        <f t="shared" si="126"/>
        <v>4.1179999999999994</v>
      </c>
      <c r="E1058" s="2">
        <f t="shared" si="128"/>
        <v>4.3899999999999997</v>
      </c>
      <c r="F1058" s="2">
        <f t="shared" si="129"/>
        <v>4.6289999999999996</v>
      </c>
      <c r="G1058" s="2">
        <f t="shared" si="123"/>
        <v>4.4980000000000002</v>
      </c>
      <c r="H1058" s="2">
        <f t="shared" si="127"/>
        <v>4.1588000000000021</v>
      </c>
      <c r="I1058" s="2">
        <f t="array" ref="I1058">SUMPRODUCT(B1042:B1061, (ROW(B1042:B1061)-ROW(B1042)+1)) / (20*21/2)</f>
        <v>4.3464761904761904</v>
      </c>
      <c r="J1058" s="2">
        <f t="shared" si="130"/>
        <v>4.4721794169482711</v>
      </c>
      <c r="K1058" s="2">
        <f t="shared" si="124"/>
        <v>4.4059696028753637</v>
      </c>
    </row>
    <row r="1059" spans="1:11" ht="13.5" x14ac:dyDescent="0.25">
      <c r="A1059" s="3">
        <f>TITRES_STAT!B1062</f>
        <v>43852</v>
      </c>
      <c r="B1059" s="5">
        <f>TITRES_STAT!D1062</f>
        <v>3.97</v>
      </c>
      <c r="C1059" s="2">
        <f t="shared" si="125"/>
        <v>-0.10999999999999988</v>
      </c>
      <c r="D1059" s="2">
        <f t="shared" si="126"/>
        <v>4.0599999999999996</v>
      </c>
      <c r="E1059" s="2">
        <f t="shared" si="128"/>
        <v>4.3</v>
      </c>
      <c r="F1059" s="2">
        <f t="shared" si="129"/>
        <v>4.5960000000000001</v>
      </c>
      <c r="G1059" s="2">
        <f t="shared" si="123"/>
        <v>4.4880000000000004</v>
      </c>
      <c r="H1059" s="2">
        <f t="shared" si="127"/>
        <v>4.1570500000000017</v>
      </c>
      <c r="I1059" s="2">
        <f t="array" ref="I1059">SUMPRODUCT(B1043:B1062, (ROW(B1043:B1062)-ROW(B1043)+1)) / (20*21/2)</f>
        <v>4.3079999999999998</v>
      </c>
      <c r="J1059" s="2">
        <f t="shared" si="130"/>
        <v>4.4243528058103401</v>
      </c>
      <c r="K1059" s="2">
        <f t="shared" si="124"/>
        <v>4.3888727557037805</v>
      </c>
    </row>
    <row r="1060" spans="1:11" ht="13.5" x14ac:dyDescent="0.25">
      <c r="A1060" s="3">
        <f>TITRES_STAT!B1063</f>
        <v>43853</v>
      </c>
      <c r="B1060" s="5">
        <f>TITRES_STAT!D1063</f>
        <v>3.97</v>
      </c>
      <c r="C1060" s="2">
        <f t="shared" si="125"/>
        <v>0</v>
      </c>
      <c r="D1060" s="2">
        <f t="shared" si="126"/>
        <v>4.04</v>
      </c>
      <c r="E1060" s="2">
        <f t="shared" si="128"/>
        <v>4.2309999999999999</v>
      </c>
      <c r="F1060" s="2">
        <f t="shared" si="129"/>
        <v>4.5624999999999991</v>
      </c>
      <c r="G1060" s="2">
        <f t="shared" si="123"/>
        <v>4.4779999999999998</v>
      </c>
      <c r="H1060" s="2">
        <f t="shared" si="127"/>
        <v>4.1549000000000014</v>
      </c>
      <c r="I1060" s="2">
        <f t="array" ref="I1060">SUMPRODUCT(B1044:B1063, (ROW(B1044:B1063)-ROW(B1044)+1)) / (20*21/2)</f>
        <v>4.2719523809523805</v>
      </c>
      <c r="J1060" s="2">
        <f t="shared" si="130"/>
        <v>4.3810811100188785</v>
      </c>
      <c r="K1060" s="2">
        <f t="shared" si="124"/>
        <v>4.3724463731271612</v>
      </c>
    </row>
    <row r="1061" spans="1:11" ht="13.5" x14ac:dyDescent="0.25">
      <c r="A1061" s="3">
        <f>TITRES_STAT!B1064</f>
        <v>43854</v>
      </c>
      <c r="B1061" s="5">
        <f>TITRES_STAT!D1064</f>
        <v>4.1399999999999997</v>
      </c>
      <c r="C1061" s="2">
        <f t="shared" si="125"/>
        <v>0.16999999999999948</v>
      </c>
      <c r="D1061" s="2">
        <f t="shared" si="126"/>
        <v>4.0679999999999996</v>
      </c>
      <c r="E1061" s="2">
        <f t="shared" si="128"/>
        <v>4.1790000000000003</v>
      </c>
      <c r="F1061" s="2">
        <f t="shared" si="129"/>
        <v>4.5439999999999996</v>
      </c>
      <c r="G1061" s="2">
        <f t="shared" si="123"/>
        <v>4.4714</v>
      </c>
      <c r="H1061" s="2">
        <f t="shared" si="127"/>
        <v>4.1530000000000014</v>
      </c>
      <c r="I1061" s="2">
        <f t="array" ref="I1061">SUMPRODUCT(B1045:B1064, (ROW(B1045:B1064)-ROW(B1045)+1)) / (20*21/2)</f>
        <v>4.2391428571428564</v>
      </c>
      <c r="J1061" s="2">
        <f t="shared" si="130"/>
        <v>4.3581210043027951</v>
      </c>
      <c r="K1061" s="2">
        <f t="shared" si="124"/>
        <v>4.3633308290829591</v>
      </c>
    </row>
    <row r="1062" spans="1:11" ht="13.5" x14ac:dyDescent="0.25">
      <c r="A1062" s="3">
        <f>TITRES_STAT!B1065</f>
        <v>43857</v>
      </c>
      <c r="B1062" s="5">
        <f>TITRES_STAT!D1065</f>
        <v>4.1399999999999997</v>
      </c>
      <c r="C1062" s="2">
        <f t="shared" si="125"/>
        <v>0</v>
      </c>
      <c r="D1062" s="2">
        <f t="shared" si="126"/>
        <v>4.0600000000000005</v>
      </c>
      <c r="E1062" s="2">
        <f t="shared" si="128"/>
        <v>4.1269999999999998</v>
      </c>
      <c r="F1062" s="2">
        <f t="shared" si="129"/>
        <v>4.5184999999999995</v>
      </c>
      <c r="G1062" s="2">
        <f t="shared" si="123"/>
        <v>4.4673999999999996</v>
      </c>
      <c r="H1062" s="2">
        <f t="shared" si="127"/>
        <v>4.1511000000000013</v>
      </c>
      <c r="I1062" s="2">
        <f t="array" ref="I1062">SUMPRODUCT(B1046:B1065, (ROW(B1046:B1065)-ROW(B1046)+1)) / (20*21/2)</f>
        <v>4.2095714285714276</v>
      </c>
      <c r="J1062" s="2">
        <f t="shared" si="130"/>
        <v>4.3373475753215764</v>
      </c>
      <c r="K1062" s="2">
        <f t="shared" si="124"/>
        <v>4.3545727573542159</v>
      </c>
    </row>
    <row r="1063" spans="1:11" ht="13.5" x14ac:dyDescent="0.25">
      <c r="A1063" s="3">
        <f>TITRES_STAT!B1066</f>
        <v>43858</v>
      </c>
      <c r="B1063" s="5">
        <f>TITRES_STAT!D1066</f>
        <v>4.1399999999999997</v>
      </c>
      <c r="C1063" s="2">
        <f t="shared" si="125"/>
        <v>0</v>
      </c>
      <c r="D1063" s="2">
        <f t="shared" si="126"/>
        <v>4.0720000000000001</v>
      </c>
      <c r="E1063" s="2">
        <f t="shared" si="128"/>
        <v>4.0949999999999998</v>
      </c>
      <c r="F1063" s="2">
        <f t="shared" si="129"/>
        <v>4.4844999999999997</v>
      </c>
      <c r="G1063" s="2">
        <f t="shared" si="123"/>
        <v>4.4659999999999993</v>
      </c>
      <c r="H1063" s="2">
        <f t="shared" si="127"/>
        <v>4.1490500000000017</v>
      </c>
      <c r="I1063" s="2">
        <f t="array" ref="I1063">SUMPRODUCT(B1047:B1066, (ROW(B1047:B1066)-ROW(B1047)+1)) / (20*21/2)</f>
        <v>4.1842380952380953</v>
      </c>
      <c r="J1063" s="2">
        <f t="shared" si="130"/>
        <v>4.3185525681480934</v>
      </c>
      <c r="K1063" s="2">
        <f t="shared" si="124"/>
        <v>4.3461581394187565</v>
      </c>
    </row>
    <row r="1064" spans="1:11" ht="13.5" x14ac:dyDescent="0.25">
      <c r="A1064" s="3">
        <f>TITRES_STAT!B1067</f>
        <v>43859</v>
      </c>
      <c r="B1064" s="5">
        <f>TITRES_STAT!D1067</f>
        <v>4.1399999999999997</v>
      </c>
      <c r="C1064" s="2">
        <f t="shared" si="125"/>
        <v>0</v>
      </c>
      <c r="D1064" s="2">
        <f t="shared" si="126"/>
        <v>4.1059999999999999</v>
      </c>
      <c r="E1064" s="2">
        <f t="shared" si="128"/>
        <v>4.0830000000000002</v>
      </c>
      <c r="F1064" s="2">
        <f t="shared" si="129"/>
        <v>4.4504999999999999</v>
      </c>
      <c r="G1064" s="2">
        <f t="shared" si="123"/>
        <v>4.464599999999999</v>
      </c>
      <c r="H1064" s="2">
        <f t="shared" si="127"/>
        <v>4.147000000000002</v>
      </c>
      <c r="I1064" s="2">
        <f t="array" ref="I1064">SUMPRODUCT(B1048:B1067, (ROW(B1048:B1067)-ROW(B1048)+1)) / (20*21/2)</f>
        <v>4.1756190476190467</v>
      </c>
      <c r="J1064" s="2">
        <f t="shared" si="130"/>
        <v>4.3015475616577987</v>
      </c>
      <c r="K1064" s="2">
        <f t="shared" si="124"/>
        <v>4.3380735065003737</v>
      </c>
    </row>
    <row r="1065" spans="1:11" ht="13.5" x14ac:dyDescent="0.25">
      <c r="A1065" s="3">
        <f>TITRES_STAT!B1068</f>
        <v>43860</v>
      </c>
      <c r="B1065" s="5">
        <f>TITRES_STAT!D1068</f>
        <v>4.1399999999999997</v>
      </c>
      <c r="C1065" s="2">
        <f t="shared" si="125"/>
        <v>0</v>
      </c>
      <c r="D1065" s="2">
        <f t="shared" si="126"/>
        <v>4.1399999999999997</v>
      </c>
      <c r="E1065" s="2">
        <f t="shared" si="128"/>
        <v>4.09</v>
      </c>
      <c r="F1065" s="2">
        <f t="shared" si="129"/>
        <v>4.4060000000000006</v>
      </c>
      <c r="G1065" s="2">
        <f t="shared" si="123"/>
        <v>4.4613999999999994</v>
      </c>
      <c r="H1065" s="2">
        <f t="shared" si="127"/>
        <v>4.144400000000001</v>
      </c>
      <c r="I1065" s="2">
        <f t="array" ref="I1065">SUMPRODUCT(B1049:B1068, (ROW(B1049:B1068)-ROW(B1049)+1)) / (20*21/2)</f>
        <v>4.1830952380952375</v>
      </c>
      <c r="J1065" s="2">
        <f t="shared" si="130"/>
        <v>4.2861620795951509</v>
      </c>
      <c r="K1065" s="2">
        <f t="shared" si="124"/>
        <v>4.3303059180101631</v>
      </c>
    </row>
    <row r="1066" spans="1:11" ht="13.5" x14ac:dyDescent="0.25">
      <c r="A1066" s="3">
        <f>TITRES_STAT!B1069</f>
        <v>43861</v>
      </c>
      <c r="B1066" s="5">
        <f>TITRES_STAT!D1069</f>
        <v>4.1399999999999997</v>
      </c>
      <c r="C1066" s="2">
        <f t="shared" si="125"/>
        <v>0</v>
      </c>
      <c r="D1066" s="2">
        <f t="shared" si="126"/>
        <v>4.1399999999999997</v>
      </c>
      <c r="E1066" s="2">
        <f t="shared" si="128"/>
        <v>4.1040000000000001</v>
      </c>
      <c r="F1066" s="2">
        <f t="shared" si="129"/>
        <v>4.3504999999999994</v>
      </c>
      <c r="G1066" s="2">
        <f t="shared" si="123"/>
        <v>4.4581999999999988</v>
      </c>
      <c r="H1066" s="2">
        <f t="shared" si="127"/>
        <v>4.1416000000000004</v>
      </c>
      <c r="I1066" s="2">
        <f t="array" ref="I1066">SUMPRODUCT(B1050:B1069, (ROW(B1050:B1069)-ROW(B1050)+1)) / (20*21/2)</f>
        <v>4.2120476190476186</v>
      </c>
      <c r="J1066" s="2">
        <f t="shared" si="130"/>
        <v>4.27224188153847</v>
      </c>
      <c r="K1066" s="2">
        <f t="shared" si="124"/>
        <v>4.3228429408332936</v>
      </c>
    </row>
    <row r="1067" spans="1:11" ht="13.5" x14ac:dyDescent="0.25">
      <c r="A1067" s="3">
        <f>TITRES_STAT!B1070</f>
        <v>43864</v>
      </c>
      <c r="B1067" s="5">
        <f>TITRES_STAT!D1070</f>
        <v>4.26</v>
      </c>
      <c r="C1067" s="2">
        <f t="shared" si="125"/>
        <v>0.12000000000000011</v>
      </c>
      <c r="D1067" s="2">
        <f t="shared" si="126"/>
        <v>4.1639999999999997</v>
      </c>
      <c r="E1067" s="2">
        <f t="shared" si="128"/>
        <v>4.1120000000000001</v>
      </c>
      <c r="F1067" s="2">
        <f t="shared" si="129"/>
        <v>4.3014999999999999</v>
      </c>
      <c r="G1067" s="2">
        <f t="shared" si="123"/>
        <v>4.4593999999999987</v>
      </c>
      <c r="H1067" s="2">
        <f t="shared" si="127"/>
        <v>4.1389000000000014</v>
      </c>
      <c r="I1067" s="2">
        <f t="array" ref="I1067">SUMPRODUCT(B1051:B1070, (ROW(B1051:B1070)-ROW(B1051)+1)) / (20*21/2)</f>
        <v>4.2443333333333335</v>
      </c>
      <c r="J1067" s="2">
        <f t="shared" si="130"/>
        <v>4.271075988058616</v>
      </c>
      <c r="K1067" s="2">
        <f t="shared" si="124"/>
        <v>4.3203785117810076</v>
      </c>
    </row>
    <row r="1068" spans="1:11" ht="13.5" x14ac:dyDescent="0.25">
      <c r="A1068" s="3">
        <f>TITRES_STAT!B1071</f>
        <v>43865</v>
      </c>
      <c r="B1068" s="5">
        <f>TITRES_STAT!D1071</f>
        <v>4.38</v>
      </c>
      <c r="C1068" s="2">
        <f t="shared" si="125"/>
        <v>0.12000000000000011</v>
      </c>
      <c r="D1068" s="2">
        <f t="shared" si="126"/>
        <v>4.2119999999999997</v>
      </c>
      <c r="E1068" s="2">
        <f t="shared" si="128"/>
        <v>4.1420000000000003</v>
      </c>
      <c r="F1068" s="2">
        <f t="shared" si="129"/>
        <v>4.266</v>
      </c>
      <c r="G1068" s="2">
        <f t="shared" si="123"/>
        <v>4.4585999999999988</v>
      </c>
      <c r="H1068" s="2">
        <f t="shared" si="127"/>
        <v>4.136000000000001</v>
      </c>
      <c r="I1068" s="2">
        <f t="array" ref="I1068">SUMPRODUCT(B1052:B1071, (ROW(B1052:B1071)-ROW(B1052)+1)) / (20*21/2)</f>
        <v>4.2893333333333334</v>
      </c>
      <c r="J1068" s="2">
        <f t="shared" si="130"/>
        <v>4.2814497034816048</v>
      </c>
      <c r="K1068" s="2">
        <f t="shared" si="124"/>
        <v>4.3227166093582232</v>
      </c>
    </row>
    <row r="1069" spans="1:11" ht="13.5" x14ac:dyDescent="0.25">
      <c r="A1069" s="3">
        <f>TITRES_STAT!B1072</f>
        <v>43866</v>
      </c>
      <c r="B1069" s="5">
        <f>TITRES_STAT!D1072</f>
        <v>4.57</v>
      </c>
      <c r="C1069" s="2">
        <f t="shared" si="125"/>
        <v>0.19000000000000039</v>
      </c>
      <c r="D1069" s="2">
        <f t="shared" si="126"/>
        <v>4.298</v>
      </c>
      <c r="E1069" s="2">
        <f t="shared" si="128"/>
        <v>4.202</v>
      </c>
      <c r="F1069" s="2">
        <f t="shared" si="129"/>
        <v>4.2510000000000003</v>
      </c>
      <c r="G1069" s="2">
        <f t="shared" si="123"/>
        <v>4.4579999999999975</v>
      </c>
      <c r="H1069" s="2">
        <f t="shared" si="127"/>
        <v>4.1333500000000019</v>
      </c>
      <c r="I1069" s="2">
        <f t="array" ref="I1069">SUMPRODUCT(B1053:B1072, (ROW(B1053:B1072)-ROW(B1053)+1)) / (20*21/2)</f>
        <v>4.3540476190476189</v>
      </c>
      <c r="J1069" s="2">
        <f t="shared" si="130"/>
        <v>4.3089306841024042</v>
      </c>
      <c r="K1069" s="2">
        <f t="shared" si="124"/>
        <v>4.3324139972265288</v>
      </c>
    </row>
    <row r="1070" spans="1:11" ht="13.5" x14ac:dyDescent="0.25">
      <c r="A1070" s="3">
        <f>TITRES_STAT!B1073</f>
        <v>43867</v>
      </c>
      <c r="B1070" s="5">
        <f>TITRES_STAT!D1073</f>
        <v>4.59</v>
      </c>
      <c r="C1070" s="2">
        <f t="shared" si="125"/>
        <v>1.9999999999999574E-2</v>
      </c>
      <c r="D1070" s="2">
        <f t="shared" si="126"/>
        <v>4.3879999999999999</v>
      </c>
      <c r="E1070" s="2">
        <f t="shared" si="128"/>
        <v>4.2640000000000002</v>
      </c>
      <c r="F1070" s="2">
        <f t="shared" si="129"/>
        <v>4.2474999999999996</v>
      </c>
      <c r="G1070" s="2">
        <f t="shared" si="123"/>
        <v>4.4567999999999977</v>
      </c>
      <c r="H1070" s="2">
        <f t="shared" si="127"/>
        <v>4.1297000000000024</v>
      </c>
      <c r="I1070" s="2">
        <f t="array" ref="I1070">SUMPRODUCT(B1054:B1073, (ROW(B1054:B1073)-ROW(B1054)+1)) / (20*21/2)</f>
        <v>4.4222380952380949</v>
      </c>
      <c r="J1070" s="2">
        <f t="shared" si="130"/>
        <v>4.3356991903783655</v>
      </c>
      <c r="K1070" s="2">
        <f t="shared" si="124"/>
        <v>4.342515409099998</v>
      </c>
    </row>
    <row r="1071" spans="1:11" ht="13.5" x14ac:dyDescent="0.25">
      <c r="A1071" s="3">
        <f>TITRES_STAT!B1074</f>
        <v>43868</v>
      </c>
      <c r="B1071" s="5">
        <f>TITRES_STAT!D1074</f>
        <v>4.72</v>
      </c>
      <c r="C1071" s="2">
        <f t="shared" si="125"/>
        <v>0.12999999999999989</v>
      </c>
      <c r="D1071" s="2">
        <f t="shared" si="126"/>
        <v>4.5039999999999996</v>
      </c>
      <c r="E1071" s="2">
        <f t="shared" si="128"/>
        <v>4.3220000000000001</v>
      </c>
      <c r="F1071" s="2">
        <f t="shared" si="129"/>
        <v>4.2504999999999997</v>
      </c>
      <c r="G1071" s="2">
        <f t="shared" si="123"/>
        <v>4.4591999999999974</v>
      </c>
      <c r="H1071" s="2">
        <f t="shared" si="127"/>
        <v>4.1255000000000015</v>
      </c>
      <c r="I1071" s="2">
        <f t="array" ref="I1071">SUMPRODUCT(B1055:B1074, (ROW(B1055:B1074)-ROW(B1055)+1)) / (20*21/2)</f>
        <v>4.4879523809523807</v>
      </c>
      <c r="J1071" s="2">
        <f t="shared" si="130"/>
        <v>4.3722992674851877</v>
      </c>
      <c r="K1071" s="2">
        <f t="shared" si="124"/>
        <v>4.3573187263901945</v>
      </c>
    </row>
    <row r="1072" spans="1:11" ht="13.5" x14ac:dyDescent="0.25">
      <c r="A1072" s="3">
        <f>TITRES_STAT!B1075</f>
        <v>43871</v>
      </c>
      <c r="B1072" s="5">
        <f>TITRES_STAT!D1075</f>
        <v>4.93</v>
      </c>
      <c r="C1072" s="2">
        <f t="shared" si="125"/>
        <v>0.20999999999999996</v>
      </c>
      <c r="D1072" s="2">
        <f t="shared" si="126"/>
        <v>4.6379999999999999</v>
      </c>
      <c r="E1072" s="2">
        <f t="shared" si="128"/>
        <v>4.4009999999999998</v>
      </c>
      <c r="F1072" s="2">
        <f t="shared" si="129"/>
        <v>4.2640000000000002</v>
      </c>
      <c r="G1072" s="2">
        <f t="shared" si="123"/>
        <v>4.4647999999999985</v>
      </c>
      <c r="H1072" s="2">
        <f t="shared" si="127"/>
        <v>4.120700000000002</v>
      </c>
      <c r="I1072" s="2">
        <f t="array" ref="I1072">SUMPRODUCT(B1056:B1075, (ROW(B1056:B1075)-ROW(B1056)+1)) / (20*21/2)</f>
        <v>4.5502380952380959</v>
      </c>
      <c r="J1072" s="2">
        <f t="shared" si="130"/>
        <v>4.4254136229627887</v>
      </c>
      <c r="K1072" s="2">
        <f t="shared" si="124"/>
        <v>4.3797768155513639</v>
      </c>
    </row>
    <row r="1073" spans="1:11" ht="13.5" x14ac:dyDescent="0.25">
      <c r="A1073" s="3">
        <f>TITRES_STAT!B1076</f>
        <v>43872</v>
      </c>
      <c r="B1073" s="5">
        <f>TITRES_STAT!D1076</f>
        <v>4.9800000000000004</v>
      </c>
      <c r="C1073" s="2">
        <f t="shared" si="125"/>
        <v>5.0000000000000711E-2</v>
      </c>
      <c r="D1073" s="2">
        <f t="shared" si="126"/>
        <v>4.758</v>
      </c>
      <c r="E1073" s="2">
        <f t="shared" si="128"/>
        <v>4.4849999999999994</v>
      </c>
      <c r="F1073" s="2">
        <f t="shared" si="129"/>
        <v>4.29</v>
      </c>
      <c r="G1073" s="2">
        <f t="shared" si="123"/>
        <v>4.4715999999999978</v>
      </c>
      <c r="H1073" s="2">
        <f t="shared" si="127"/>
        <v>4.1156000000000015</v>
      </c>
      <c r="I1073" s="2">
        <f t="array" ref="I1073">SUMPRODUCT(B1057:B1076, (ROW(B1057:B1076)-ROW(B1057)+1)) / (20*21/2)</f>
        <v>4.6081904761904759</v>
      </c>
      <c r="J1073" s="2">
        <f t="shared" si="130"/>
        <v>4.4782313731568086</v>
      </c>
      <c r="K1073" s="2">
        <f t="shared" si="124"/>
        <v>4.4033149796473889</v>
      </c>
    </row>
    <row r="1074" spans="1:11" ht="13.5" x14ac:dyDescent="0.25">
      <c r="A1074" s="3">
        <f>TITRES_STAT!B1077</f>
        <v>43873</v>
      </c>
      <c r="B1074" s="5">
        <f>TITRES_STAT!D1077</f>
        <v>4.9800000000000004</v>
      </c>
      <c r="C1074" s="2">
        <f t="shared" si="125"/>
        <v>0</v>
      </c>
      <c r="D1074" s="2">
        <f t="shared" si="126"/>
        <v>4.84</v>
      </c>
      <c r="E1074" s="2">
        <f t="shared" si="128"/>
        <v>4.569</v>
      </c>
      <c r="F1074" s="2">
        <f t="shared" si="129"/>
        <v>4.3260000000000005</v>
      </c>
      <c r="G1074" s="2">
        <f t="shared" ref="G1074:G1137" si="131">AVERAGE(B1025:B1074)</f>
        <v>4.4823999999999984</v>
      </c>
      <c r="H1074" s="2">
        <f t="shared" si="127"/>
        <v>4.1118500000000013</v>
      </c>
      <c r="I1074" s="2">
        <f t="array" ref="I1074">SUMPRODUCT(B1058:B1077, (ROW(B1058:B1077)-ROW(B1058)+1)) / (20*21/2)</f>
        <v>4.6614761904761908</v>
      </c>
      <c r="J1074" s="2">
        <f t="shared" si="130"/>
        <v>4.5260188614275885</v>
      </c>
      <c r="K1074" s="2">
        <f t="shared" si="124"/>
        <v>4.425930078484746</v>
      </c>
    </row>
    <row r="1075" spans="1:11" ht="13.5" x14ac:dyDescent="0.25">
      <c r="A1075" s="3">
        <f>TITRES_STAT!B1078</f>
        <v>43874</v>
      </c>
      <c r="B1075" s="5">
        <f>TITRES_STAT!D1078</f>
        <v>4.9800000000000004</v>
      </c>
      <c r="C1075" s="2">
        <f t="shared" si="125"/>
        <v>0</v>
      </c>
      <c r="D1075" s="2">
        <f t="shared" si="126"/>
        <v>4.9180000000000001</v>
      </c>
      <c r="E1075" s="2">
        <f t="shared" si="128"/>
        <v>4.6530000000000005</v>
      </c>
      <c r="F1075" s="2">
        <f t="shared" si="129"/>
        <v>4.3715000000000011</v>
      </c>
      <c r="G1075" s="2">
        <f t="shared" si="131"/>
        <v>4.4945999999999975</v>
      </c>
      <c r="H1075" s="2">
        <f t="shared" si="127"/>
        <v>4.1089500000000019</v>
      </c>
      <c r="I1075" s="2">
        <f t="array" ref="I1075">SUMPRODUCT(B1059:B1078, (ROW(B1059:B1078)-ROW(B1059)+1)) / (20*21/2)</f>
        <v>4.7090476190476194</v>
      </c>
      <c r="J1075" s="2">
        <f t="shared" si="130"/>
        <v>4.5692551603392468</v>
      </c>
      <c r="K1075" s="2">
        <f t="shared" ref="K1075:K1138" si="132">$K$4*B1075+(1-$K$4)*K1074</f>
        <v>4.4476583107010308</v>
      </c>
    </row>
    <row r="1076" spans="1:11" ht="13.5" x14ac:dyDescent="0.25">
      <c r="A1076" s="3">
        <f>TITRES_STAT!B1079</f>
        <v>43875</v>
      </c>
      <c r="B1076" s="5">
        <f>TITRES_STAT!D1079</f>
        <v>4.9800000000000004</v>
      </c>
      <c r="C1076" s="2">
        <f t="shared" si="125"/>
        <v>0</v>
      </c>
      <c r="D1076" s="2">
        <f t="shared" si="126"/>
        <v>4.9700000000000006</v>
      </c>
      <c r="E1076" s="2">
        <f t="shared" si="128"/>
        <v>4.7370000000000001</v>
      </c>
      <c r="F1076" s="2">
        <f t="shared" si="129"/>
        <v>4.4205000000000014</v>
      </c>
      <c r="G1076" s="2">
        <f t="shared" si="131"/>
        <v>4.5091999999999972</v>
      </c>
      <c r="H1076" s="2">
        <f t="shared" si="127"/>
        <v>4.1068500000000014</v>
      </c>
      <c r="I1076" s="2">
        <f t="array" ref="I1076">SUMPRODUCT(B1060:B1079, (ROW(B1060:B1079)-ROW(B1060)+1)) / (20*21/2)</f>
        <v>4.7552857142857139</v>
      </c>
      <c r="J1076" s="2">
        <f t="shared" si="130"/>
        <v>4.6083737164974137</v>
      </c>
      <c r="K1076" s="2">
        <f t="shared" si="132"/>
        <v>4.4685344553794222</v>
      </c>
    </row>
    <row r="1077" spans="1:11" ht="13.5" x14ac:dyDescent="0.25">
      <c r="A1077" s="3">
        <f>TITRES_STAT!B1080</f>
        <v>43878</v>
      </c>
      <c r="B1077" s="5">
        <f>TITRES_STAT!D1080</f>
        <v>4.9800000000000004</v>
      </c>
      <c r="C1077" s="2">
        <f t="shared" si="125"/>
        <v>0</v>
      </c>
      <c r="D1077" s="2">
        <f t="shared" si="126"/>
        <v>4.9800000000000004</v>
      </c>
      <c r="E1077" s="2">
        <f t="shared" si="128"/>
        <v>4.8090000000000002</v>
      </c>
      <c r="F1077" s="2">
        <f t="shared" si="129"/>
        <v>4.4605000000000015</v>
      </c>
      <c r="G1077" s="2">
        <f t="shared" si="131"/>
        <v>4.5237999999999978</v>
      </c>
      <c r="H1077" s="2">
        <f t="shared" si="127"/>
        <v>4.103600000000001</v>
      </c>
      <c r="I1077" s="2">
        <f t="array" ref="I1077">SUMPRODUCT(B1061:B1080, (ROW(B1061:B1080)-ROW(B1061)+1)) / (20*21/2)</f>
        <v>4.7966666666666669</v>
      </c>
      <c r="J1077" s="2">
        <f t="shared" si="130"/>
        <v>4.6437666958786119</v>
      </c>
      <c r="K1077" s="2">
        <f t="shared" si="132"/>
        <v>4.4885919277174846</v>
      </c>
    </row>
    <row r="1078" spans="1:11" ht="13.5" x14ac:dyDescent="0.25">
      <c r="A1078" s="3">
        <f>TITRES_STAT!B1081</f>
        <v>43879</v>
      </c>
      <c r="B1078" s="5">
        <f>TITRES_STAT!D1081</f>
        <v>4.96</v>
      </c>
      <c r="C1078" s="2">
        <f t="shared" si="125"/>
        <v>-2.0000000000000462E-2</v>
      </c>
      <c r="D1078" s="2">
        <f t="shared" si="126"/>
        <v>4.9760000000000009</v>
      </c>
      <c r="E1078" s="2">
        <f t="shared" si="128"/>
        <v>4.8670000000000009</v>
      </c>
      <c r="F1078" s="2">
        <f t="shared" si="129"/>
        <v>4.5045000000000002</v>
      </c>
      <c r="G1078" s="2">
        <f t="shared" si="131"/>
        <v>4.5379999999999976</v>
      </c>
      <c r="H1078" s="2">
        <f t="shared" si="127"/>
        <v>4.0994500000000009</v>
      </c>
      <c r="I1078" s="2">
        <f t="array" ref="I1078">SUMPRODUCT(B1062:B1081, (ROW(B1062:B1081)-ROW(B1062)+1)) / (20*21/2)</f>
        <v>4.8341428571428571</v>
      </c>
      <c r="J1078" s="2">
        <f t="shared" si="130"/>
        <v>4.6738841534139821</v>
      </c>
      <c r="K1078" s="2">
        <f t="shared" si="132"/>
        <v>4.5070785187873872</v>
      </c>
    </row>
    <row r="1079" spans="1:11" ht="13.5" x14ac:dyDescent="0.25">
      <c r="A1079" s="3">
        <f>TITRES_STAT!B1082</f>
        <v>43880</v>
      </c>
      <c r="B1079" s="5">
        <f>TITRES_STAT!D1082</f>
        <v>4.99</v>
      </c>
      <c r="C1079" s="2">
        <f t="shared" si="125"/>
        <v>3.0000000000000249E-2</v>
      </c>
      <c r="D1079" s="2">
        <f t="shared" si="126"/>
        <v>4.9779999999999998</v>
      </c>
      <c r="E1079" s="2">
        <f t="shared" si="128"/>
        <v>4.9090000000000007</v>
      </c>
      <c r="F1079" s="2">
        <f t="shared" si="129"/>
        <v>4.5555000000000003</v>
      </c>
      <c r="G1079" s="2">
        <f t="shared" si="131"/>
        <v>4.5527999999999977</v>
      </c>
      <c r="H1079" s="2">
        <f t="shared" si="127"/>
        <v>4.0946000000000007</v>
      </c>
      <c r="I1079" s="2">
        <f t="array" ref="I1079">SUMPRODUCT(B1063:B1082, (ROW(B1063:B1082)-ROW(B1063)+1)) / (20*21/2)</f>
        <v>4.8818095238095252</v>
      </c>
      <c r="J1079" s="2">
        <f t="shared" si="130"/>
        <v>4.7039904245174124</v>
      </c>
      <c r="K1079" s="2">
        <f t="shared" si="132"/>
        <v>4.5260166160898425</v>
      </c>
    </row>
    <row r="1080" spans="1:11" ht="13.5" x14ac:dyDescent="0.25">
      <c r="A1080" s="3">
        <f>TITRES_STAT!B1083</f>
        <v>43881</v>
      </c>
      <c r="B1080" s="5">
        <f>TITRES_STAT!D1083</f>
        <v>4.99</v>
      </c>
      <c r="C1080" s="2">
        <f t="shared" si="125"/>
        <v>0</v>
      </c>
      <c r="D1080" s="2">
        <f t="shared" si="126"/>
        <v>4.9800000000000013</v>
      </c>
      <c r="E1080" s="2">
        <f t="shared" si="128"/>
        <v>4.9489999999999998</v>
      </c>
      <c r="F1080" s="2">
        <f t="shared" si="129"/>
        <v>4.6064999999999996</v>
      </c>
      <c r="G1080" s="2">
        <f t="shared" si="131"/>
        <v>4.5675999999999979</v>
      </c>
      <c r="H1080" s="2">
        <f t="shared" si="127"/>
        <v>4.0897500000000004</v>
      </c>
      <c r="I1080" s="2">
        <f t="array" ref="I1080">SUMPRODUCT(B1064:B1083, (ROW(B1064:B1083)-ROW(B1064)+1)) / (20*21/2)</f>
        <v>4.9475238095238092</v>
      </c>
      <c r="J1080" s="2">
        <f t="shared" si="130"/>
        <v>4.7312294317062307</v>
      </c>
      <c r="K1080" s="2">
        <f t="shared" si="132"/>
        <v>4.544212042909848</v>
      </c>
    </row>
    <row r="1081" spans="1:11" ht="13.5" x14ac:dyDescent="0.25">
      <c r="A1081" s="3">
        <f>TITRES_STAT!B1084</f>
        <v>43882</v>
      </c>
      <c r="B1081" s="5">
        <f>TITRES_STAT!D1084</f>
        <v>5</v>
      </c>
      <c r="C1081" s="2">
        <f t="shared" si="125"/>
        <v>9.9999999999997868E-3</v>
      </c>
      <c r="D1081" s="2">
        <f t="shared" si="126"/>
        <v>4.984</v>
      </c>
      <c r="E1081" s="2">
        <f t="shared" si="128"/>
        <v>4.9770000000000003</v>
      </c>
      <c r="F1081" s="2">
        <f t="shared" si="129"/>
        <v>4.6494999999999997</v>
      </c>
      <c r="G1081" s="2">
        <f t="shared" si="131"/>
        <v>4.5801999999999978</v>
      </c>
      <c r="H1081" s="2">
        <f t="shared" si="127"/>
        <v>4.0847500000000005</v>
      </c>
      <c r="I1081" s="2">
        <f t="array" ref="I1081">SUMPRODUCT(B1065:B1084, (ROW(B1065:B1084)-ROW(B1065)+1)) / (20*21/2)</f>
        <v>5.0215714285714288</v>
      </c>
      <c r="J1081" s="2">
        <f t="shared" si="130"/>
        <v>4.7568266286865901</v>
      </c>
      <c r="K1081" s="2">
        <f t="shared" si="132"/>
        <v>4.5620860804427954</v>
      </c>
    </row>
    <row r="1082" spans="1:11" ht="13.5" x14ac:dyDescent="0.25">
      <c r="A1082" s="3">
        <f>TITRES_STAT!B1085</f>
        <v>43885</v>
      </c>
      <c r="B1082" s="5">
        <f>TITRES_STAT!D1085</f>
        <v>5.15</v>
      </c>
      <c r="C1082" s="2">
        <f t="shared" si="125"/>
        <v>0.15000000000000036</v>
      </c>
      <c r="D1082" s="2">
        <f t="shared" si="126"/>
        <v>5.0179999999999989</v>
      </c>
      <c r="E1082" s="2">
        <f t="shared" si="128"/>
        <v>4.9990000000000006</v>
      </c>
      <c r="F1082" s="2">
        <f t="shared" si="129"/>
        <v>4.7</v>
      </c>
      <c r="G1082" s="2">
        <f t="shared" si="131"/>
        <v>4.5959999999999983</v>
      </c>
      <c r="H1082" s="2">
        <f t="shared" si="127"/>
        <v>4.0805000000000007</v>
      </c>
      <c r="I1082" s="2">
        <f t="array" ref="I1082">SUMPRODUCT(B1066:B1085, (ROW(B1066:B1085)-ROW(B1066)+1)) / (20*21/2)</f>
        <v>5.0937142857142863</v>
      </c>
      <c r="J1082" s="2">
        <f t="shared" si="130"/>
        <v>4.79427171166882</v>
      </c>
      <c r="K1082" s="2">
        <f t="shared" si="132"/>
        <v>4.5851415282685686</v>
      </c>
    </row>
    <row r="1083" spans="1:11" ht="13.5" x14ac:dyDescent="0.25">
      <c r="A1083" s="3">
        <f>TITRES_STAT!B1086</f>
        <v>43886</v>
      </c>
      <c r="B1083" s="5">
        <f>TITRES_STAT!D1086</f>
        <v>5.39</v>
      </c>
      <c r="C1083" s="2">
        <f t="shared" si="125"/>
        <v>0.23999999999999932</v>
      </c>
      <c r="D1083" s="2">
        <f t="shared" si="126"/>
        <v>5.104000000000001</v>
      </c>
      <c r="E1083" s="2">
        <f t="shared" si="128"/>
        <v>5.0400000000000009</v>
      </c>
      <c r="F1083" s="2">
        <f t="shared" si="129"/>
        <v>4.7625000000000002</v>
      </c>
      <c r="G1083" s="2">
        <f t="shared" si="131"/>
        <v>4.6157999999999975</v>
      </c>
      <c r="H1083" s="2">
        <f t="shared" si="127"/>
        <v>4.0770000000000008</v>
      </c>
      <c r="I1083" s="2">
        <f t="array" ref="I1083">SUMPRODUCT(B1067:B1086, (ROW(B1067:B1086)-ROW(B1067)+1)) / (20*21/2)</f>
        <v>5.1589523809523818</v>
      </c>
      <c r="J1083" s="2">
        <f t="shared" si="130"/>
        <v>4.8510077391289324</v>
      </c>
      <c r="K1083" s="2">
        <f t="shared" si="132"/>
        <v>4.6167046055913694</v>
      </c>
    </row>
    <row r="1084" spans="1:11" ht="13.5" x14ac:dyDescent="0.25">
      <c r="A1084" s="3">
        <f>TITRES_STAT!B1087</f>
        <v>43887</v>
      </c>
      <c r="B1084" s="5">
        <f>TITRES_STAT!D1087</f>
        <v>5.54</v>
      </c>
      <c r="C1084" s="2">
        <f t="shared" si="125"/>
        <v>0.15000000000000036</v>
      </c>
      <c r="D1084" s="2">
        <f t="shared" si="126"/>
        <v>5.2140000000000004</v>
      </c>
      <c r="E1084" s="2">
        <f t="shared" si="128"/>
        <v>5.0960000000000001</v>
      </c>
      <c r="F1084" s="2">
        <f t="shared" si="129"/>
        <v>4.8325000000000005</v>
      </c>
      <c r="G1084" s="2">
        <f t="shared" si="131"/>
        <v>4.6365999999999978</v>
      </c>
      <c r="H1084" s="2">
        <f t="shared" si="127"/>
        <v>4.074250000000001</v>
      </c>
      <c r="I1084" s="2">
        <f t="array" ref="I1084">SUMPRODUCT(B1068:B1087, (ROW(B1068:B1087)-ROW(B1068)+1)) / (20*21/2)</f>
        <v>5.2487142857142857</v>
      </c>
      <c r="J1084" s="2">
        <f t="shared" si="130"/>
        <v>4.916626049688082</v>
      </c>
      <c r="K1084" s="2">
        <f t="shared" si="132"/>
        <v>4.6529122681171975</v>
      </c>
    </row>
    <row r="1085" spans="1:11" ht="13.5" x14ac:dyDescent="0.25">
      <c r="A1085" s="3">
        <f>TITRES_STAT!B1088</f>
        <v>43888</v>
      </c>
      <c r="B1085" s="5">
        <f>TITRES_STAT!D1088</f>
        <v>5.59</v>
      </c>
      <c r="C1085" s="2">
        <f t="shared" si="125"/>
        <v>4.9999999999999822E-2</v>
      </c>
      <c r="D1085" s="2">
        <f t="shared" si="126"/>
        <v>5.3339999999999996</v>
      </c>
      <c r="E1085" s="2">
        <f t="shared" si="128"/>
        <v>5.1570000000000009</v>
      </c>
      <c r="F1085" s="2">
        <f t="shared" si="129"/>
        <v>4.9050000000000011</v>
      </c>
      <c r="G1085" s="2">
        <f t="shared" si="131"/>
        <v>4.6583999999999977</v>
      </c>
      <c r="H1085" s="2">
        <f t="shared" si="127"/>
        <v>4.0717500000000006</v>
      </c>
      <c r="I1085" s="2">
        <f t="array" ref="I1085">SUMPRODUCT(B1069:B1088, (ROW(B1069:B1088)-ROW(B1069)+1)) / (20*21/2)</f>
        <v>5.3572380952380954</v>
      </c>
      <c r="J1085" s="2">
        <f t="shared" si="130"/>
        <v>4.980756902098741</v>
      </c>
      <c r="K1085" s="2">
        <f t="shared" si="132"/>
        <v>4.6896608066224053</v>
      </c>
    </row>
    <row r="1086" spans="1:11" ht="13.5" x14ac:dyDescent="0.25">
      <c r="A1086" s="3">
        <f>TITRES_STAT!B1089</f>
        <v>43889</v>
      </c>
      <c r="B1086" s="5">
        <f>TITRES_STAT!D1089</f>
        <v>5.59</v>
      </c>
      <c r="C1086" s="2">
        <f t="shared" si="125"/>
        <v>0</v>
      </c>
      <c r="D1086" s="2">
        <f t="shared" si="126"/>
        <v>5.452</v>
      </c>
      <c r="E1086" s="2">
        <f t="shared" si="128"/>
        <v>5.2180000000000009</v>
      </c>
      <c r="F1086" s="2">
        <f t="shared" si="129"/>
        <v>4.9775000000000009</v>
      </c>
      <c r="G1086" s="2">
        <f t="shared" si="131"/>
        <v>4.6801999999999984</v>
      </c>
      <c r="H1086" s="2">
        <f t="shared" si="127"/>
        <v>4.0692500000000003</v>
      </c>
      <c r="I1086" s="2">
        <f t="array" ref="I1086">SUMPRODUCT(B1070:B1089, (ROW(B1070:B1089)-ROW(B1070)+1)) / (20*21/2)</f>
        <v>5.4399523809523807</v>
      </c>
      <c r="J1086" s="2">
        <f t="shared" si="130"/>
        <v>5.0387800542798136</v>
      </c>
      <c r="K1086" s="2">
        <f t="shared" si="132"/>
        <v>4.7249682259705459</v>
      </c>
    </row>
    <row r="1087" spans="1:11" ht="13.5" x14ac:dyDescent="0.25">
      <c r="A1087" s="3">
        <f>TITRES_STAT!B1090</f>
        <v>43892</v>
      </c>
      <c r="B1087" s="5">
        <f>TITRES_STAT!D1090</f>
        <v>5.92</v>
      </c>
      <c r="C1087" s="2">
        <f t="shared" si="125"/>
        <v>0.33000000000000007</v>
      </c>
      <c r="D1087" s="2">
        <f t="shared" si="126"/>
        <v>5.6059999999999999</v>
      </c>
      <c r="E1087" s="2">
        <f t="shared" si="128"/>
        <v>5.3120000000000003</v>
      </c>
      <c r="F1087" s="2">
        <f t="shared" si="129"/>
        <v>5.0605000000000011</v>
      </c>
      <c r="G1087" s="2">
        <f t="shared" si="131"/>
        <v>4.7085999999999988</v>
      </c>
      <c r="H1087" s="2">
        <f t="shared" si="127"/>
        <v>4.0684000000000005</v>
      </c>
      <c r="I1087" s="2">
        <f t="array" ref="I1087">SUMPRODUCT(B1071:B1090, (ROW(B1071:B1090)-ROW(B1071)+1)) / (20*21/2)</f>
        <v>5.5148095238095234</v>
      </c>
      <c r="J1087" s="2">
        <f t="shared" si="130"/>
        <v>5.1227057633960218</v>
      </c>
      <c r="K1087" s="2">
        <f t="shared" si="132"/>
        <v>4.7718322171089564</v>
      </c>
    </row>
    <row r="1088" spans="1:11" ht="13.5" x14ac:dyDescent="0.25">
      <c r="A1088" s="3">
        <f>TITRES_STAT!B1091</f>
        <v>43893</v>
      </c>
      <c r="B1088" s="5">
        <f>TITRES_STAT!D1091</f>
        <v>6.2</v>
      </c>
      <c r="C1088" s="2">
        <f t="shared" si="125"/>
        <v>0.28000000000000025</v>
      </c>
      <c r="D1088" s="2">
        <f t="shared" si="126"/>
        <v>5.7679999999999998</v>
      </c>
      <c r="E1088" s="2">
        <f t="shared" si="128"/>
        <v>5.4360000000000017</v>
      </c>
      <c r="F1088" s="2">
        <f t="shared" si="129"/>
        <v>5.1515000000000013</v>
      </c>
      <c r="G1088" s="2">
        <f t="shared" si="131"/>
        <v>4.7405999999999988</v>
      </c>
      <c r="H1088" s="2">
        <f t="shared" si="127"/>
        <v>4.0698500000000006</v>
      </c>
      <c r="I1088" s="2">
        <f t="array" ref="I1088">SUMPRODUCT(B1072:B1091, (ROW(B1072:B1091)-ROW(B1072)+1)) / (20*21/2)</f>
        <v>5.5676666666666668</v>
      </c>
      <c r="J1088" s="2">
        <f t="shared" si="130"/>
        <v>5.2253052145011623</v>
      </c>
      <c r="K1088" s="2">
        <f t="shared" si="132"/>
        <v>4.8278387968301741</v>
      </c>
    </row>
    <row r="1089" spans="1:11" ht="13.5" x14ac:dyDescent="0.25">
      <c r="A1089" s="3">
        <f>TITRES_STAT!B1092</f>
        <v>43894</v>
      </c>
      <c r="B1089" s="5">
        <f>TITRES_STAT!D1092</f>
        <v>6.02</v>
      </c>
      <c r="C1089" s="2">
        <f t="shared" si="125"/>
        <v>-0.1800000000000006</v>
      </c>
      <c r="D1089" s="2">
        <f t="shared" si="126"/>
        <v>5.8639999999999999</v>
      </c>
      <c r="E1089" s="2">
        <f t="shared" si="128"/>
        <v>5.5389999999999997</v>
      </c>
      <c r="F1089" s="2">
        <f t="shared" si="129"/>
        <v>5.2240000000000011</v>
      </c>
      <c r="G1089" s="2">
        <f t="shared" si="131"/>
        <v>4.7683999999999989</v>
      </c>
      <c r="H1089" s="2">
        <f t="shared" si="127"/>
        <v>4.0704500000000001</v>
      </c>
      <c r="I1089" s="2">
        <f t="array" ref="I1089">SUMPRODUCT(B1073:B1092, (ROW(B1073:B1092)-ROW(B1073)+1)) / (20*21/2)</f>
        <v>5.5989523809523805</v>
      </c>
      <c r="J1089" s="2">
        <f t="shared" si="130"/>
        <v>5.3009904321677181</v>
      </c>
      <c r="K1089" s="2">
        <f t="shared" si="132"/>
        <v>4.8745902165623249</v>
      </c>
    </row>
    <row r="1090" spans="1:11" ht="13.5" x14ac:dyDescent="0.25">
      <c r="A1090" s="3">
        <f>TITRES_STAT!B1093</f>
        <v>43895</v>
      </c>
      <c r="B1090" s="5">
        <f>TITRES_STAT!D1093</f>
        <v>6.01</v>
      </c>
      <c r="C1090" s="2">
        <f t="shared" si="125"/>
        <v>-9.9999999999997868E-3</v>
      </c>
      <c r="D1090" s="2">
        <f t="shared" si="126"/>
        <v>5.9480000000000004</v>
      </c>
      <c r="E1090" s="2">
        <f t="shared" si="128"/>
        <v>5.641</v>
      </c>
      <c r="F1090" s="2">
        <f t="shared" si="129"/>
        <v>5.2950000000000008</v>
      </c>
      <c r="G1090" s="2">
        <f t="shared" si="131"/>
        <v>4.795799999999999</v>
      </c>
      <c r="H1090" s="2">
        <f t="shared" si="127"/>
        <v>4.0718500000000004</v>
      </c>
      <c r="I1090" s="2">
        <f t="array" ref="I1090">SUMPRODUCT(B1074:B1093, (ROW(B1074:B1093)-ROW(B1074)+1)) / (20*21/2)</f>
        <v>5.6028571428571414</v>
      </c>
      <c r="J1090" s="2">
        <f t="shared" si="130"/>
        <v>5.3685151529136501</v>
      </c>
      <c r="K1090" s="2">
        <f t="shared" si="132"/>
        <v>4.9191160904226257</v>
      </c>
    </row>
    <row r="1091" spans="1:11" ht="13.5" x14ac:dyDescent="0.25">
      <c r="A1091" s="3">
        <f>TITRES_STAT!B1094</f>
        <v>43896</v>
      </c>
      <c r="B1091" s="5">
        <f>TITRES_STAT!D1094</f>
        <v>5.85</v>
      </c>
      <c r="C1091" s="2">
        <f t="shared" si="125"/>
        <v>-0.16000000000000014</v>
      </c>
      <c r="D1091" s="2">
        <f t="shared" si="126"/>
        <v>6</v>
      </c>
      <c r="E1091" s="2">
        <f t="shared" si="128"/>
        <v>5.7260000000000009</v>
      </c>
      <c r="F1091" s="2">
        <f t="shared" si="129"/>
        <v>5.3515000000000006</v>
      </c>
      <c r="G1091" s="2">
        <f t="shared" si="131"/>
        <v>4.8225999999999987</v>
      </c>
      <c r="H1091" s="2">
        <f t="shared" si="127"/>
        <v>4.0724500000000008</v>
      </c>
      <c r="I1091" s="2">
        <f t="array" ref="I1091">SUMPRODUCT(B1075:B1094, (ROW(B1075:B1094)-ROW(B1075)+1)) / (20*21/2)</f>
        <v>5.5817619047619038</v>
      </c>
      <c r="J1091" s="2">
        <f t="shared" si="130"/>
        <v>5.4143708526361598</v>
      </c>
      <c r="K1091" s="2">
        <f t="shared" si="132"/>
        <v>4.9556213417786017</v>
      </c>
    </row>
    <row r="1092" spans="1:11" ht="13.5" x14ac:dyDescent="0.25">
      <c r="A1092" s="3">
        <f>TITRES_STAT!B1095</f>
        <v>43899</v>
      </c>
      <c r="B1092" s="5">
        <f>TITRES_STAT!D1095</f>
        <v>5.68</v>
      </c>
      <c r="C1092" s="2">
        <f t="shared" ref="C1092:C1155" si="133">B1092-B1091</f>
        <v>-0.16999999999999993</v>
      </c>
      <c r="D1092" s="2">
        <f t="shared" si="126"/>
        <v>5.952</v>
      </c>
      <c r="E1092" s="2">
        <f t="shared" si="128"/>
        <v>5.7789999999999999</v>
      </c>
      <c r="F1092" s="2">
        <f t="shared" si="129"/>
        <v>5.3890000000000002</v>
      </c>
      <c r="G1092" s="2">
        <f t="shared" si="131"/>
        <v>4.8431999999999986</v>
      </c>
      <c r="H1092" s="2">
        <f t="shared" si="127"/>
        <v>4.0722000000000005</v>
      </c>
      <c r="I1092" s="2">
        <f t="array" ref="I1092">SUMPRODUCT(B1076:B1095, (ROW(B1076:B1095)-ROW(B1076)+1)) / (20*21/2)</f>
        <v>5.5596666666666668</v>
      </c>
      <c r="J1092" s="2">
        <f t="shared" si="130"/>
        <v>5.4396688666708108</v>
      </c>
      <c r="K1092" s="2">
        <f t="shared" si="132"/>
        <v>4.9840283479833625</v>
      </c>
    </row>
    <row r="1093" spans="1:11" ht="13.5" x14ac:dyDescent="0.25">
      <c r="A1093" s="3">
        <f>TITRES_STAT!B1096</f>
        <v>43900</v>
      </c>
      <c r="B1093" s="5">
        <f>TITRES_STAT!D1096</f>
        <v>5.43</v>
      </c>
      <c r="C1093" s="2">
        <f t="shared" si="133"/>
        <v>-0.25</v>
      </c>
      <c r="D1093" s="2">
        <f t="shared" si="126"/>
        <v>5.798</v>
      </c>
      <c r="E1093" s="2">
        <f t="shared" si="128"/>
        <v>5.7829999999999995</v>
      </c>
      <c r="F1093" s="2">
        <f t="shared" si="129"/>
        <v>5.4115000000000011</v>
      </c>
      <c r="G1093" s="2">
        <f t="shared" si="131"/>
        <v>4.8553999999999995</v>
      </c>
      <c r="H1093" s="2">
        <f t="shared" si="127"/>
        <v>4.0706999999999995</v>
      </c>
      <c r="I1093" s="2">
        <f t="array" ref="I1093">SUMPRODUCT(B1077:B1096, (ROW(B1077:B1096)-ROW(B1077)+1)) / (20*21/2)</f>
        <v>5.5222857142857134</v>
      </c>
      <c r="J1093" s="2">
        <f t="shared" si="130"/>
        <v>5.4387480222259716</v>
      </c>
      <c r="K1093" s="2">
        <f t="shared" si="132"/>
        <v>5.001517432376172</v>
      </c>
    </row>
    <row r="1094" spans="1:11" ht="13.5" x14ac:dyDescent="0.25">
      <c r="A1094" s="3">
        <f>TITRES_STAT!B1097</f>
        <v>43901</v>
      </c>
      <c r="B1094" s="5">
        <f>TITRES_STAT!D1097</f>
        <v>5.19</v>
      </c>
      <c r="C1094" s="2">
        <f t="shared" si="133"/>
        <v>-0.23999999999999932</v>
      </c>
      <c r="D1094" s="2">
        <f t="shared" ref="D1094:D1157" si="134">AVERAGE(B1090:B1094)</f>
        <v>5.6319999999999997</v>
      </c>
      <c r="E1094" s="2">
        <f t="shared" si="128"/>
        <v>5.7479999999999993</v>
      </c>
      <c r="F1094" s="2">
        <f t="shared" si="129"/>
        <v>5.4219999999999997</v>
      </c>
      <c r="G1094" s="2">
        <f t="shared" si="131"/>
        <v>4.8627999999999991</v>
      </c>
      <c r="H1094" s="2">
        <f t="shared" si="127"/>
        <v>4.0679999999999996</v>
      </c>
      <c r="I1094" s="2">
        <f t="array" ref="I1094">SUMPRODUCT(B1078:B1097, (ROW(B1078:B1097)-ROW(B1078)+1)) / (20*21/2)</f>
        <v>5.4846190476190468</v>
      </c>
      <c r="J1094" s="2">
        <f t="shared" si="130"/>
        <v>5.4150577343949271</v>
      </c>
      <c r="K1094" s="2">
        <f t="shared" si="132"/>
        <v>5.0089089056163223</v>
      </c>
    </row>
    <row r="1095" spans="1:11" ht="13.5" x14ac:dyDescent="0.25">
      <c r="A1095" s="3">
        <f>TITRES_STAT!B1098</f>
        <v>43902</v>
      </c>
      <c r="B1095" s="5">
        <f>TITRES_STAT!D1098</f>
        <v>5.19</v>
      </c>
      <c r="C1095" s="2">
        <f t="shared" si="133"/>
        <v>0</v>
      </c>
      <c r="D1095" s="2">
        <f t="shared" si="134"/>
        <v>5.4680000000000009</v>
      </c>
      <c r="E1095" s="2">
        <f t="shared" si="128"/>
        <v>5.7080000000000002</v>
      </c>
      <c r="F1095" s="2">
        <f t="shared" si="129"/>
        <v>5.4325000000000001</v>
      </c>
      <c r="G1095" s="2">
        <f t="shared" si="131"/>
        <v>4.8659999999999997</v>
      </c>
      <c r="H1095" s="2">
        <f t="shared" si="127"/>
        <v>4.0653000000000006</v>
      </c>
      <c r="I1095" s="2">
        <f t="array" ref="I1095">SUMPRODUCT(B1079:B1098, (ROW(B1079:B1098)-ROW(B1079)+1)) / (20*21/2)</f>
        <v>5.4466666666666663</v>
      </c>
      <c r="J1095" s="2">
        <f t="shared" si="130"/>
        <v>5.3936236644525533</v>
      </c>
      <c r="K1095" s="2">
        <f t="shared" si="132"/>
        <v>5.0160105171607796</v>
      </c>
    </row>
    <row r="1096" spans="1:11" ht="13.5" x14ac:dyDescent="0.25">
      <c r="A1096" s="3">
        <f>TITRES_STAT!B1099</f>
        <v>43903</v>
      </c>
      <c r="B1096" s="5">
        <f>TITRES_STAT!D1099</f>
        <v>5.04</v>
      </c>
      <c r="C1096" s="2">
        <f t="shared" si="133"/>
        <v>-0.15000000000000036</v>
      </c>
      <c r="D1096" s="2">
        <f t="shared" si="134"/>
        <v>5.306</v>
      </c>
      <c r="E1096" s="2">
        <f t="shared" si="128"/>
        <v>5.6529999999999996</v>
      </c>
      <c r="F1096" s="2">
        <f t="shared" si="129"/>
        <v>5.4355000000000011</v>
      </c>
      <c r="G1096" s="2">
        <f t="shared" si="131"/>
        <v>4.8617999999999997</v>
      </c>
      <c r="H1096" s="2">
        <f t="shared" si="127"/>
        <v>4.0618500000000006</v>
      </c>
      <c r="I1096" s="2">
        <f t="array" ref="I1096">SUMPRODUCT(B1080:B1099, (ROW(B1080:B1099)-ROW(B1080)+1)) / (20*21/2)</f>
        <v>5.4083333333333332</v>
      </c>
      <c r="J1096" s="2">
        <f t="shared" si="130"/>
        <v>5.359945220218977</v>
      </c>
      <c r="K1096" s="2">
        <f t="shared" si="132"/>
        <v>5.0169512811936903</v>
      </c>
    </row>
    <row r="1097" spans="1:11" ht="13.5" x14ac:dyDescent="0.25">
      <c r="A1097" s="3">
        <f>TITRES_STAT!B1100</f>
        <v>43906</v>
      </c>
      <c r="B1097" s="5">
        <f>TITRES_STAT!D1100</f>
        <v>5.04</v>
      </c>
      <c r="C1097" s="2">
        <f t="shared" si="133"/>
        <v>0</v>
      </c>
      <c r="D1097" s="2">
        <f t="shared" si="134"/>
        <v>5.1779999999999999</v>
      </c>
      <c r="E1097" s="2">
        <f t="shared" si="128"/>
        <v>5.5649999999999995</v>
      </c>
      <c r="F1097" s="2">
        <f t="shared" si="129"/>
        <v>5.4385000000000003</v>
      </c>
      <c r="G1097" s="2">
        <f t="shared" si="131"/>
        <v>4.8578000000000001</v>
      </c>
      <c r="H1097" s="2">
        <f t="shared" si="127"/>
        <v>4.0596500000000004</v>
      </c>
      <c r="I1097" s="2">
        <f t="array" ref="I1097">SUMPRODUCT(B1081:B1100, (ROW(B1081:B1100)-ROW(B1081)+1)) / (20*21/2)</f>
        <v>5.3554761904761898</v>
      </c>
      <c r="J1097" s="2">
        <f t="shared" si="130"/>
        <v>5.3294742468647893</v>
      </c>
      <c r="K1097" s="2">
        <f t="shared" si="132"/>
        <v>5.0178551525194273</v>
      </c>
    </row>
    <row r="1098" spans="1:11" ht="13.5" x14ac:dyDescent="0.25">
      <c r="A1098" s="3">
        <f>TITRES_STAT!B1101</f>
        <v>43907</v>
      </c>
      <c r="B1098" s="5">
        <f>TITRES_STAT!D1101</f>
        <v>5.04</v>
      </c>
      <c r="C1098" s="2">
        <f t="shared" si="133"/>
        <v>0</v>
      </c>
      <c r="D1098" s="2">
        <f t="shared" si="134"/>
        <v>5.0999999999999996</v>
      </c>
      <c r="E1098" s="2">
        <f t="shared" si="128"/>
        <v>5.4489999999999998</v>
      </c>
      <c r="F1098" s="2">
        <f t="shared" si="129"/>
        <v>5.4425000000000017</v>
      </c>
      <c r="G1098" s="2">
        <f t="shared" si="131"/>
        <v>4.8567999999999998</v>
      </c>
      <c r="H1098" s="2">
        <f t="shared" ref="H1098:H1161" si="135">AVERAGE(B899:B1098)</f>
        <v>4.0586500000000001</v>
      </c>
      <c r="I1098" s="2">
        <f t="array" ref="I1098">SUMPRODUCT(B1082:B1101, (ROW(B1082:B1101)-ROW(B1082)+1)) / (20*21/2)</f>
        <v>5.3164285714285713</v>
      </c>
      <c r="J1098" s="2">
        <f t="shared" si="130"/>
        <v>5.3019052709729042</v>
      </c>
      <c r="K1098" s="2">
        <f t="shared" si="132"/>
        <v>5.0187235779108219</v>
      </c>
    </row>
    <row r="1099" spans="1:11" ht="13.5" x14ac:dyDescent="0.25">
      <c r="A1099" s="3">
        <f>TITRES_STAT!B1102</f>
        <v>43908</v>
      </c>
      <c r="B1099" s="5">
        <f>TITRES_STAT!D1102</f>
        <v>5.04</v>
      </c>
      <c r="C1099" s="2">
        <f t="shared" si="133"/>
        <v>0</v>
      </c>
      <c r="D1099" s="2">
        <f t="shared" si="134"/>
        <v>5.0699999999999994</v>
      </c>
      <c r="E1099" s="2">
        <f t="shared" si="128"/>
        <v>5.351</v>
      </c>
      <c r="F1099" s="2">
        <f t="shared" si="129"/>
        <v>5.4450000000000021</v>
      </c>
      <c r="G1099" s="2">
        <f t="shared" si="131"/>
        <v>4.8601999999999999</v>
      </c>
      <c r="H1099" s="2">
        <f t="shared" si="135"/>
        <v>4.0583</v>
      </c>
      <c r="I1099" s="2">
        <f t="array" ref="I1099">SUMPRODUCT(B1083:B1102, (ROW(B1083:B1102)-ROW(B1083)+1)) / (20*21/2)</f>
        <v>5.2772380952380962</v>
      </c>
      <c r="J1099" s="2">
        <f t="shared" si="130"/>
        <v>5.2769619118326272</v>
      </c>
      <c r="K1099" s="2">
        <f t="shared" si="132"/>
        <v>5.0195579474045147</v>
      </c>
    </row>
    <row r="1100" spans="1:11" ht="13.5" x14ac:dyDescent="0.25">
      <c r="A1100" s="3">
        <f>TITRES_STAT!B1103</f>
        <v>43909</v>
      </c>
      <c r="B1100" s="5">
        <f>TITRES_STAT!D1103</f>
        <v>4.8899999999999997</v>
      </c>
      <c r="C1100" s="2">
        <f t="shared" si="133"/>
        <v>-0.15000000000000036</v>
      </c>
      <c r="D1100" s="2">
        <f t="shared" si="134"/>
        <v>5.01</v>
      </c>
      <c r="E1100" s="2">
        <f t="shared" ref="E1100:E1163" si="136">AVERAGE(B1091:B1100)</f>
        <v>5.2389999999999999</v>
      </c>
      <c r="F1100" s="2">
        <f t="shared" si="129"/>
        <v>5.4400000000000013</v>
      </c>
      <c r="G1100" s="2">
        <f t="shared" si="131"/>
        <v>4.8647999999999989</v>
      </c>
      <c r="H1100" s="2">
        <f t="shared" si="135"/>
        <v>4.0571999999999999</v>
      </c>
      <c r="I1100" s="2">
        <f t="array" ref="I1100">SUMPRODUCT(B1084:B1103, (ROW(B1084:B1103)-ROW(B1084)+1)) / (20*21/2)</f>
        <v>5.2529047619047615</v>
      </c>
      <c r="J1100" s="2">
        <f t="shared" si="130"/>
        <v>5.2401083964199957</v>
      </c>
      <c r="K1100" s="2">
        <f t="shared" si="132"/>
        <v>5.0144772435847296</v>
      </c>
    </row>
    <row r="1101" spans="1:11" ht="13.5" x14ac:dyDescent="0.25">
      <c r="A1101" s="3">
        <f>TITRES_STAT!B1104</f>
        <v>43913</v>
      </c>
      <c r="B1101" s="5">
        <f>TITRES_STAT!D1104</f>
        <v>5.03</v>
      </c>
      <c r="C1101" s="2">
        <f t="shared" si="133"/>
        <v>0.14000000000000057</v>
      </c>
      <c r="D1101" s="2">
        <f t="shared" si="134"/>
        <v>5.0080000000000009</v>
      </c>
      <c r="E1101" s="2">
        <f t="shared" si="136"/>
        <v>5.157</v>
      </c>
      <c r="F1101" s="2">
        <f t="shared" si="129"/>
        <v>5.4415000000000013</v>
      </c>
      <c r="G1101" s="2">
        <f t="shared" si="131"/>
        <v>4.8721999999999985</v>
      </c>
      <c r="H1101" s="2">
        <f t="shared" si="135"/>
        <v>4.0567999999999991</v>
      </c>
      <c r="I1101" s="2">
        <f t="array" ref="I1101">SUMPRODUCT(B1085:B1104, (ROW(B1085:B1104)-ROW(B1085)+1)) / (20*21/2)</f>
        <v>5.2438571428571423</v>
      </c>
      <c r="J1101" s="2">
        <f t="shared" si="130"/>
        <v>5.2200980729514246</v>
      </c>
      <c r="K1101" s="2">
        <f t="shared" si="132"/>
        <v>5.0150859791304265</v>
      </c>
    </row>
    <row r="1102" spans="1:11" ht="13.5" x14ac:dyDescent="0.25">
      <c r="A1102" s="3">
        <f>TITRES_STAT!B1105</f>
        <v>43914</v>
      </c>
      <c r="B1102" s="5">
        <f>TITRES_STAT!D1105</f>
        <v>5.03</v>
      </c>
      <c r="C1102" s="2">
        <f t="shared" si="133"/>
        <v>0</v>
      </c>
      <c r="D1102" s="2">
        <f t="shared" si="134"/>
        <v>5.0060000000000002</v>
      </c>
      <c r="E1102" s="2">
        <f t="shared" si="136"/>
        <v>5.0920000000000005</v>
      </c>
      <c r="F1102" s="2">
        <f t="shared" si="129"/>
        <v>5.4355000000000011</v>
      </c>
      <c r="G1102" s="2">
        <f t="shared" si="131"/>
        <v>4.879599999999999</v>
      </c>
      <c r="H1102" s="2">
        <f t="shared" si="135"/>
        <v>4.0563999999999991</v>
      </c>
      <c r="I1102" s="2">
        <f t="array" ref="I1102">SUMPRODUCT(B1086:B1105, (ROW(B1086:B1105)-ROW(B1086)+1)) / (20*21/2)</f>
        <v>5.2500952380952377</v>
      </c>
      <c r="J1102" s="2">
        <f t="shared" si="130"/>
        <v>5.2019934945750981</v>
      </c>
      <c r="K1102" s="2">
        <f t="shared" si="132"/>
        <v>5.0156708426939396</v>
      </c>
    </row>
    <row r="1103" spans="1:11" ht="13.5" x14ac:dyDescent="0.25">
      <c r="A1103" s="3">
        <f>TITRES_STAT!B1106</f>
        <v>43915</v>
      </c>
      <c r="B1103" s="5">
        <f>TITRES_STAT!D1106</f>
        <v>5.18</v>
      </c>
      <c r="C1103" s="2">
        <f t="shared" si="133"/>
        <v>0.14999999999999947</v>
      </c>
      <c r="D1103" s="2">
        <f t="shared" si="134"/>
        <v>5.0340000000000007</v>
      </c>
      <c r="E1103" s="2">
        <f t="shared" si="136"/>
        <v>5.0670000000000002</v>
      </c>
      <c r="F1103" s="2">
        <f t="shared" si="129"/>
        <v>5.4250000000000016</v>
      </c>
      <c r="G1103" s="2">
        <f t="shared" si="131"/>
        <v>4.8939999999999984</v>
      </c>
      <c r="H1103" s="2">
        <f t="shared" si="135"/>
        <v>4.0567499999999992</v>
      </c>
      <c r="I1103" s="2">
        <f t="array" ref="I1103">SUMPRODUCT(B1087:B1106, (ROW(B1087:B1106)-ROW(B1087)+1)) / (20*21/2)</f>
        <v>5.2587619047619052</v>
      </c>
      <c r="J1103" s="2">
        <f t="shared" si="130"/>
        <v>5.199898876044136</v>
      </c>
      <c r="K1103" s="2">
        <f t="shared" si="132"/>
        <v>5.0221151233726085</v>
      </c>
    </row>
    <row r="1104" spans="1:11" ht="13.5" x14ac:dyDescent="0.25">
      <c r="A1104" s="3">
        <f>TITRES_STAT!B1107</f>
        <v>43916</v>
      </c>
      <c r="B1104" s="5">
        <f>TITRES_STAT!D1107</f>
        <v>5.33</v>
      </c>
      <c r="C1104" s="2">
        <f t="shared" si="133"/>
        <v>0.15000000000000036</v>
      </c>
      <c r="D1104" s="2">
        <f t="shared" si="134"/>
        <v>5.0920000000000005</v>
      </c>
      <c r="E1104" s="2">
        <f t="shared" si="136"/>
        <v>5.0809999999999995</v>
      </c>
      <c r="F1104" s="2">
        <f t="shared" si="129"/>
        <v>5.4145000000000003</v>
      </c>
      <c r="G1104" s="2">
        <f t="shared" si="131"/>
        <v>4.9153999999999991</v>
      </c>
      <c r="H1104" s="2">
        <f t="shared" si="135"/>
        <v>4.0578499999999984</v>
      </c>
      <c r="I1104" s="2">
        <f t="array" ref="I1104">SUMPRODUCT(B1088:B1107, (ROW(B1088:B1107)-ROW(B1088)+1)) / (20*21/2)</f>
        <v>5.2678571428571432</v>
      </c>
      <c r="J1104" s="2">
        <f t="shared" si="130"/>
        <v>5.2122894592780273</v>
      </c>
      <c r="K1104" s="2">
        <f t="shared" si="132"/>
        <v>5.0341890401030946</v>
      </c>
    </row>
    <row r="1105" spans="1:11" ht="13.5" x14ac:dyDescent="0.25">
      <c r="A1105" s="3">
        <f>TITRES_STAT!B1108</f>
        <v>43917</v>
      </c>
      <c r="B1105" s="5">
        <f>TITRES_STAT!D1108</f>
        <v>5.48</v>
      </c>
      <c r="C1105" s="2">
        <f t="shared" si="133"/>
        <v>0.15000000000000036</v>
      </c>
      <c r="D1105" s="2">
        <f t="shared" si="134"/>
        <v>5.21</v>
      </c>
      <c r="E1105" s="2">
        <f t="shared" si="136"/>
        <v>5.1099999999999994</v>
      </c>
      <c r="F1105" s="2">
        <f t="shared" si="129"/>
        <v>5.4090000000000007</v>
      </c>
      <c r="G1105" s="2">
        <f t="shared" si="131"/>
        <v>4.9436</v>
      </c>
      <c r="H1105" s="2">
        <f t="shared" si="135"/>
        <v>4.0607999999999986</v>
      </c>
      <c r="I1105" s="2">
        <f t="array" ref="I1105">SUMPRODUCT(B1089:B1108, (ROW(B1089:B1108)-ROW(B1089)+1)) / (20*21/2)</f>
        <v>5.2789523809523802</v>
      </c>
      <c r="J1105" s="2">
        <f t="shared" si="130"/>
        <v>5.2377857012515481</v>
      </c>
      <c r="K1105" s="2">
        <f t="shared" si="132"/>
        <v>5.05167182284415</v>
      </c>
    </row>
    <row r="1106" spans="1:11" ht="13.5" x14ac:dyDescent="0.25">
      <c r="A1106" s="3">
        <f>TITRES_STAT!B1109</f>
        <v>43920</v>
      </c>
      <c r="B1106" s="5">
        <f>TITRES_STAT!D1109</f>
        <v>5.5</v>
      </c>
      <c r="C1106" s="2">
        <f t="shared" si="133"/>
        <v>1.9999999999999574E-2</v>
      </c>
      <c r="D1106" s="2">
        <f t="shared" si="134"/>
        <v>5.3040000000000003</v>
      </c>
      <c r="E1106" s="2">
        <f t="shared" si="136"/>
        <v>5.1560000000000006</v>
      </c>
      <c r="F1106" s="2">
        <f t="shared" si="129"/>
        <v>5.4045000000000005</v>
      </c>
      <c r="G1106" s="2">
        <f t="shared" si="131"/>
        <v>4.9735999999999994</v>
      </c>
      <c r="H1106" s="2">
        <f t="shared" si="135"/>
        <v>4.0649499999999987</v>
      </c>
      <c r="I1106" s="2">
        <f t="array" ref="I1106">SUMPRODUCT(B1090:B1109, (ROW(B1090:B1109)-ROW(B1090)+1)) / (20*21/2)</f>
        <v>5.2933809523809527</v>
      </c>
      <c r="J1106" s="2">
        <f t="shared" si="130"/>
        <v>5.262758491608543</v>
      </c>
      <c r="K1106" s="2">
        <f t="shared" si="132"/>
        <v>5.0692533199875172</v>
      </c>
    </row>
    <row r="1107" spans="1:11" ht="13.5" x14ac:dyDescent="0.25">
      <c r="A1107" s="3">
        <f>TITRES_STAT!B1110</f>
        <v>43921</v>
      </c>
      <c r="B1107" s="5">
        <f>TITRES_STAT!D1110</f>
        <v>5.5</v>
      </c>
      <c r="C1107" s="2">
        <f t="shared" si="133"/>
        <v>0</v>
      </c>
      <c r="D1107" s="2">
        <f t="shared" si="134"/>
        <v>5.3980000000000006</v>
      </c>
      <c r="E1107" s="2">
        <f t="shared" si="136"/>
        <v>5.202</v>
      </c>
      <c r="F1107" s="2">
        <f t="shared" si="129"/>
        <v>5.3834999999999997</v>
      </c>
      <c r="G1107" s="2">
        <f t="shared" si="131"/>
        <v>4.9999999999999991</v>
      </c>
      <c r="H1107" s="2">
        <f t="shared" si="135"/>
        <v>4.070149999999999</v>
      </c>
      <c r="I1107" s="2">
        <f t="array" ref="I1107">SUMPRODUCT(B1091:B1110, (ROW(B1091:B1110)-ROW(B1091)+1)) / (20*21/2)</f>
        <v>5.3102857142857145</v>
      </c>
      <c r="J1107" s="2">
        <f t="shared" si="130"/>
        <v>5.2853529209791583</v>
      </c>
      <c r="K1107" s="2">
        <f t="shared" si="132"/>
        <v>5.086145346654674</v>
      </c>
    </row>
    <row r="1108" spans="1:11" ht="13.5" x14ac:dyDescent="0.25">
      <c r="A1108" s="3">
        <f>TITRES_STAT!B1111</f>
        <v>43922</v>
      </c>
      <c r="B1108" s="5">
        <f>TITRES_STAT!D1111</f>
        <v>5.5</v>
      </c>
      <c r="C1108" s="2">
        <f t="shared" si="133"/>
        <v>0</v>
      </c>
      <c r="D1108" s="2">
        <f t="shared" si="134"/>
        <v>5.4620000000000006</v>
      </c>
      <c r="E1108" s="2">
        <f t="shared" si="136"/>
        <v>5.2480000000000002</v>
      </c>
      <c r="F1108" s="2">
        <f t="shared" ref="F1108:F1171" si="137">AVERAGE(B1089:B1108)</f>
        <v>5.3484999999999996</v>
      </c>
      <c r="G1108" s="2">
        <f t="shared" si="131"/>
        <v>5.0283999999999995</v>
      </c>
      <c r="H1108" s="2">
        <f t="shared" si="135"/>
        <v>4.0756499999999987</v>
      </c>
      <c r="I1108" s="2">
        <f t="array" ref="I1108">SUMPRODUCT(B1092:B1111, (ROW(B1092:B1111)-ROW(B1092)+1)) / (20*21/2)</f>
        <v>5.3296190476190466</v>
      </c>
      <c r="J1108" s="2">
        <f t="shared" si="130"/>
        <v>5.3057954999335237</v>
      </c>
      <c r="K1108" s="2">
        <f t="shared" si="132"/>
        <v>5.1023749409035108</v>
      </c>
    </row>
    <row r="1109" spans="1:11" ht="13.5" x14ac:dyDescent="0.25">
      <c r="A1109" s="3">
        <f>TITRES_STAT!B1112</f>
        <v>43923</v>
      </c>
      <c r="B1109" s="5">
        <f>TITRES_STAT!D1112</f>
        <v>5.5</v>
      </c>
      <c r="C1109" s="2">
        <f t="shared" si="133"/>
        <v>0</v>
      </c>
      <c r="D1109" s="2">
        <f t="shared" si="134"/>
        <v>5.4960000000000004</v>
      </c>
      <c r="E1109" s="2">
        <f t="shared" si="136"/>
        <v>5.2939999999999996</v>
      </c>
      <c r="F1109" s="2">
        <f t="shared" si="137"/>
        <v>5.3224999999999998</v>
      </c>
      <c r="G1109" s="2">
        <f t="shared" si="131"/>
        <v>5.0589999999999993</v>
      </c>
      <c r="H1109" s="2">
        <f t="shared" si="135"/>
        <v>4.0811499999999983</v>
      </c>
      <c r="I1109" s="2">
        <f t="array" ref="I1109">SUMPRODUCT(B1093:B1112, (ROW(B1093:B1112)-ROW(B1093)+1)) / (20*21/2)</f>
        <v>5.3506190476190483</v>
      </c>
      <c r="J1109" s="2">
        <f t="shared" ref="J1109:J1172" si="138">$J$4*B1109+J1108*(1-$J$4)</f>
        <v>5.3242911666065211</v>
      </c>
      <c r="K1109" s="2">
        <f t="shared" si="132"/>
        <v>5.1179680804759222</v>
      </c>
    </row>
    <row r="1110" spans="1:11" ht="13.5" x14ac:dyDescent="0.25">
      <c r="A1110" s="3">
        <f>TITRES_STAT!B1113</f>
        <v>43924</v>
      </c>
      <c r="B1110" s="5">
        <f>TITRES_STAT!D1113</f>
        <v>5.5</v>
      </c>
      <c r="C1110" s="2">
        <f t="shared" si="133"/>
        <v>0</v>
      </c>
      <c r="D1110" s="2">
        <f t="shared" si="134"/>
        <v>5.5</v>
      </c>
      <c r="E1110" s="2">
        <f t="shared" si="136"/>
        <v>5.3549999999999995</v>
      </c>
      <c r="F1110" s="2">
        <f t="shared" si="137"/>
        <v>5.2969999999999997</v>
      </c>
      <c r="G1110" s="2">
        <f t="shared" si="131"/>
        <v>5.089599999999999</v>
      </c>
      <c r="H1110" s="2">
        <f t="shared" si="135"/>
        <v>4.0875999999999983</v>
      </c>
      <c r="I1110" s="2">
        <f t="array" ref="I1110">SUMPRODUCT(B1094:B1113, (ROW(B1094:B1113)-ROW(B1094)+1)) / (20*21/2)</f>
        <v>5.3724761904761902</v>
      </c>
      <c r="J1110" s="2">
        <f t="shared" si="138"/>
        <v>5.341025341215424</v>
      </c>
      <c r="K1110" s="2">
        <f t="shared" si="132"/>
        <v>5.1329497243788271</v>
      </c>
    </row>
    <row r="1111" spans="1:11" ht="13.5" x14ac:dyDescent="0.25">
      <c r="A1111" s="3">
        <f>TITRES_STAT!B1114</f>
        <v>43927</v>
      </c>
      <c r="B1111" s="5">
        <f>TITRES_STAT!D1114</f>
        <v>5.5</v>
      </c>
      <c r="C1111" s="2">
        <f t="shared" si="133"/>
        <v>0</v>
      </c>
      <c r="D1111" s="2">
        <f t="shared" si="134"/>
        <v>5.5</v>
      </c>
      <c r="E1111" s="2">
        <f t="shared" si="136"/>
        <v>5.4020000000000001</v>
      </c>
      <c r="F1111" s="2">
        <f t="shared" si="137"/>
        <v>5.2795000000000005</v>
      </c>
      <c r="G1111" s="2">
        <f t="shared" si="131"/>
        <v>5.1167999999999996</v>
      </c>
      <c r="H1111" s="2">
        <f t="shared" si="135"/>
        <v>4.0941499999999982</v>
      </c>
      <c r="I1111" s="2">
        <f t="array" ref="I1111">SUMPRODUCT(B1095:B1114, (ROW(B1095:B1114)-ROW(B1095)+1)) / (20*21/2)</f>
        <v>5.4092380952380958</v>
      </c>
      <c r="J1111" s="2">
        <f t="shared" si="138"/>
        <v>5.3561657849091935</v>
      </c>
      <c r="K1111" s="2">
        <f t="shared" si="132"/>
        <v>5.1473438528345596</v>
      </c>
    </row>
    <row r="1112" spans="1:11" ht="13.5" x14ac:dyDescent="0.25">
      <c r="A1112" s="3">
        <f>TITRES_STAT!B1115</f>
        <v>43928</v>
      </c>
      <c r="B1112" s="5">
        <f>TITRES_STAT!D1115</f>
        <v>5.5</v>
      </c>
      <c r="C1112" s="2">
        <f t="shared" si="133"/>
        <v>0</v>
      </c>
      <c r="D1112" s="2">
        <f t="shared" si="134"/>
        <v>5.5</v>
      </c>
      <c r="E1112" s="2">
        <f t="shared" si="136"/>
        <v>5.4489999999999998</v>
      </c>
      <c r="F1112" s="2">
        <f t="shared" si="137"/>
        <v>5.2705000000000002</v>
      </c>
      <c r="G1112" s="2">
        <f t="shared" si="131"/>
        <v>5.1440000000000001</v>
      </c>
      <c r="H1112" s="2">
        <f t="shared" si="135"/>
        <v>4.100699999999998</v>
      </c>
      <c r="I1112" s="2">
        <f t="array" ref="I1112">SUMPRODUCT(B1096:B1115, (ROW(B1096:B1115)-ROW(B1096)+1)) / (20*21/2)</f>
        <v>5.4437619047619048</v>
      </c>
      <c r="J1112" s="2">
        <f t="shared" si="138"/>
        <v>5.3698642815845083</v>
      </c>
      <c r="K1112" s="2">
        <f t="shared" si="132"/>
        <v>5.1611735056645776</v>
      </c>
    </row>
    <row r="1113" spans="1:11" ht="13.5" x14ac:dyDescent="0.25">
      <c r="A1113" s="3">
        <f>TITRES_STAT!B1116</f>
        <v>43929</v>
      </c>
      <c r="B1113" s="5">
        <f>TITRES_STAT!D1116</f>
        <v>5.5</v>
      </c>
      <c r="C1113" s="2">
        <f t="shared" si="133"/>
        <v>0</v>
      </c>
      <c r="D1113" s="2">
        <f t="shared" si="134"/>
        <v>5.5</v>
      </c>
      <c r="E1113" s="2">
        <f t="shared" si="136"/>
        <v>5.4809999999999999</v>
      </c>
      <c r="F1113" s="2">
        <f t="shared" si="137"/>
        <v>5.274</v>
      </c>
      <c r="G1113" s="2">
        <f t="shared" si="131"/>
        <v>5.1711999999999989</v>
      </c>
      <c r="H1113" s="2">
        <f t="shared" si="135"/>
        <v>4.1072499999999987</v>
      </c>
      <c r="I1113" s="2">
        <f t="array" ref="I1113">SUMPRODUCT(B1097:B1116, (ROW(B1097:B1116)-ROW(B1097)+1)) / (20*21/2)</f>
        <v>5.460809523809524</v>
      </c>
      <c r="J1113" s="2">
        <f t="shared" si="138"/>
        <v>5.382258159528841</v>
      </c>
      <c r="K1113" s="2">
        <f t="shared" si="132"/>
        <v>5.174460819167928</v>
      </c>
    </row>
    <row r="1114" spans="1:11" ht="13.5" x14ac:dyDescent="0.25">
      <c r="A1114" s="3">
        <f>TITRES_STAT!B1117</f>
        <v>43934</v>
      </c>
      <c r="B1114" s="5">
        <f>TITRES_STAT!D1117</f>
        <v>5.66</v>
      </c>
      <c r="C1114" s="2">
        <f t="shared" si="133"/>
        <v>0.16000000000000014</v>
      </c>
      <c r="D1114" s="2">
        <f t="shared" si="134"/>
        <v>5.532</v>
      </c>
      <c r="E1114" s="2">
        <f t="shared" si="136"/>
        <v>5.5140000000000002</v>
      </c>
      <c r="F1114" s="2">
        <f t="shared" si="137"/>
        <v>5.2974999999999994</v>
      </c>
      <c r="G1114" s="2">
        <f t="shared" si="131"/>
        <v>5.2016</v>
      </c>
      <c r="H1114" s="2">
        <f t="shared" si="135"/>
        <v>4.1145999999999994</v>
      </c>
      <c r="I1114" s="2">
        <f t="array" ref="I1114">SUMPRODUCT(B1098:B1117, (ROW(B1098:B1117)-ROW(B1098)+1)) / (20*21/2)</f>
        <v>5.4604285714285705</v>
      </c>
      <c r="J1114" s="2">
        <f t="shared" si="138"/>
        <v>5.4087097633832375</v>
      </c>
      <c r="K1114" s="2">
        <f t="shared" si="132"/>
        <v>5.1935015713574213</v>
      </c>
    </row>
    <row r="1115" spans="1:11" ht="13.5" x14ac:dyDescent="0.25">
      <c r="A1115" s="3">
        <f>TITRES_STAT!B1118</f>
        <v>43935</v>
      </c>
      <c r="B1115" s="5">
        <f>TITRES_STAT!D1118</f>
        <v>5.66</v>
      </c>
      <c r="C1115" s="2">
        <f t="shared" si="133"/>
        <v>0</v>
      </c>
      <c r="D1115" s="2">
        <f t="shared" si="134"/>
        <v>5.5640000000000001</v>
      </c>
      <c r="E1115" s="2">
        <f t="shared" si="136"/>
        <v>5.5319999999999991</v>
      </c>
      <c r="F1115" s="2">
        <f t="shared" si="137"/>
        <v>5.3209999999999997</v>
      </c>
      <c r="G1115" s="2">
        <f t="shared" si="131"/>
        <v>5.2320000000000002</v>
      </c>
      <c r="H1115" s="2">
        <f t="shared" si="135"/>
        <v>4.1219499999999991</v>
      </c>
      <c r="I1115" s="2">
        <f t="array" ref="I1115">SUMPRODUCT(B1099:B1118, (ROW(B1099:B1118)-ROW(B1099)+1)) / (20*21/2)</f>
        <v>5.4433809523809522</v>
      </c>
      <c r="J1115" s="2">
        <f t="shared" si="138"/>
        <v>5.4326421668705489</v>
      </c>
      <c r="K1115" s="2">
        <f t="shared" si="132"/>
        <v>5.21179562738262</v>
      </c>
    </row>
    <row r="1116" spans="1:11" ht="13.5" x14ac:dyDescent="0.25">
      <c r="A1116" s="3">
        <f>TITRES_STAT!B1119</f>
        <v>43936</v>
      </c>
      <c r="B1116" s="5">
        <f>TITRES_STAT!D1119</f>
        <v>5.5</v>
      </c>
      <c r="C1116" s="2">
        <f t="shared" si="133"/>
        <v>-0.16000000000000014</v>
      </c>
      <c r="D1116" s="2">
        <f t="shared" si="134"/>
        <v>5.5640000000000001</v>
      </c>
      <c r="E1116" s="2">
        <f t="shared" si="136"/>
        <v>5.5319999999999991</v>
      </c>
      <c r="F1116" s="2">
        <f t="shared" si="137"/>
        <v>5.3439999999999994</v>
      </c>
      <c r="G1116" s="2">
        <f t="shared" si="131"/>
        <v>5.2592000000000008</v>
      </c>
      <c r="H1116" s="2">
        <f t="shared" si="135"/>
        <v>4.1293499999999996</v>
      </c>
      <c r="I1116" s="2">
        <f t="array" ref="I1116">SUMPRODUCT(B1100:B1119, (ROW(B1100:B1119)-ROW(B1100)+1)) / (20*21/2)</f>
        <v>5.4399523809523807</v>
      </c>
      <c r="J1116" s="2">
        <f t="shared" si="138"/>
        <v>5.4390571985971636</v>
      </c>
      <c r="K1116" s="2">
        <f t="shared" si="132"/>
        <v>5.2230977596421253</v>
      </c>
    </row>
    <row r="1117" spans="1:11" ht="13.5" x14ac:dyDescent="0.25">
      <c r="A1117" s="3">
        <f>TITRES_STAT!B1120</f>
        <v>43937</v>
      </c>
      <c r="B1117" s="5">
        <f>TITRES_STAT!D1120</f>
        <v>5.34</v>
      </c>
      <c r="C1117" s="2">
        <f t="shared" si="133"/>
        <v>-0.16000000000000014</v>
      </c>
      <c r="D1117" s="2">
        <f t="shared" si="134"/>
        <v>5.532</v>
      </c>
      <c r="E1117" s="2">
        <f t="shared" si="136"/>
        <v>5.516</v>
      </c>
      <c r="F1117" s="2">
        <f t="shared" si="137"/>
        <v>5.359</v>
      </c>
      <c r="G1117" s="2">
        <f t="shared" si="131"/>
        <v>5.2807999999999993</v>
      </c>
      <c r="H1117" s="2">
        <f t="shared" si="135"/>
        <v>4.1362999999999994</v>
      </c>
      <c r="I1117" s="2">
        <f t="array" ref="I1117">SUMPRODUCT(B1101:B1120, (ROW(B1101:B1120)-ROW(B1101)+1)) / (20*21/2)</f>
        <v>5.4351428571428562</v>
      </c>
      <c r="J1117" s="2">
        <f t="shared" si="138"/>
        <v>5.4296231796831487</v>
      </c>
      <c r="K1117" s="2">
        <f t="shared" si="132"/>
        <v>5.227682161224787</v>
      </c>
    </row>
    <row r="1118" spans="1:11" ht="13.5" x14ac:dyDescent="0.25">
      <c r="A1118" s="3">
        <f>TITRES_STAT!B1121</f>
        <v>43938</v>
      </c>
      <c r="B1118" s="5">
        <f>TITRES_STAT!D1121</f>
        <v>5.18</v>
      </c>
      <c r="C1118" s="2">
        <f t="shared" si="133"/>
        <v>-0.16000000000000014</v>
      </c>
      <c r="D1118" s="2">
        <f t="shared" si="134"/>
        <v>5.468</v>
      </c>
      <c r="E1118" s="2">
        <f t="shared" si="136"/>
        <v>5.484</v>
      </c>
      <c r="F1118" s="2">
        <f t="shared" si="137"/>
        <v>5.3659999999999997</v>
      </c>
      <c r="G1118" s="2">
        <f t="shared" si="131"/>
        <v>5.2967999999999993</v>
      </c>
      <c r="H1118" s="2">
        <f t="shared" si="135"/>
        <v>4.1429999999999989</v>
      </c>
      <c r="I1118" s="2">
        <f t="array" ref="I1118">SUMPRODUCT(B1102:B1121, (ROW(B1102:B1121)-ROW(B1102)+1)) / (20*21/2)</f>
        <v>5.4282380952380942</v>
      </c>
      <c r="J1118" s="2">
        <f t="shared" si="138"/>
        <v>5.4058495435228489</v>
      </c>
      <c r="K1118" s="2">
        <f t="shared" si="132"/>
        <v>5.2258122725493052</v>
      </c>
    </row>
    <row r="1119" spans="1:11" ht="13.5" x14ac:dyDescent="0.25">
      <c r="A1119" s="3">
        <f>TITRES_STAT!B1122</f>
        <v>43941</v>
      </c>
      <c r="B1119" s="5">
        <f>TITRES_STAT!D1122</f>
        <v>5.33</v>
      </c>
      <c r="C1119" s="2">
        <f t="shared" si="133"/>
        <v>0.15000000000000036</v>
      </c>
      <c r="D1119" s="2">
        <f t="shared" si="134"/>
        <v>5.4019999999999992</v>
      </c>
      <c r="E1119" s="2">
        <f t="shared" si="136"/>
        <v>5.4669999999999996</v>
      </c>
      <c r="F1119" s="2">
        <f t="shared" si="137"/>
        <v>5.3804999999999996</v>
      </c>
      <c r="G1119" s="2">
        <f t="shared" si="131"/>
        <v>5.3119999999999994</v>
      </c>
      <c r="H1119" s="2">
        <f t="shared" si="135"/>
        <v>4.1504499999999993</v>
      </c>
      <c r="I1119" s="2">
        <f t="array" ref="I1119">SUMPRODUCT(B1103:B1122, (ROW(B1103:B1122)-ROW(B1103)+1)) / (20*21/2)</f>
        <v>5.4341904761904756</v>
      </c>
      <c r="J1119" s="2">
        <f t="shared" si="138"/>
        <v>5.3986257774730539</v>
      </c>
      <c r="K1119" s="2">
        <f t="shared" si="132"/>
        <v>5.2298980657826659</v>
      </c>
    </row>
    <row r="1120" spans="1:11" ht="13.5" x14ac:dyDescent="0.25">
      <c r="A1120" s="3">
        <f>TITRES_STAT!B1123</f>
        <v>43942</v>
      </c>
      <c r="B1120" s="5">
        <f>TITRES_STAT!D1123</f>
        <v>5.33</v>
      </c>
      <c r="C1120" s="2">
        <f t="shared" si="133"/>
        <v>0</v>
      </c>
      <c r="D1120" s="2">
        <f t="shared" si="134"/>
        <v>5.3360000000000003</v>
      </c>
      <c r="E1120" s="2">
        <f t="shared" si="136"/>
        <v>5.4499999999999993</v>
      </c>
      <c r="F1120" s="2">
        <f t="shared" si="137"/>
        <v>5.402499999999999</v>
      </c>
      <c r="G1120" s="2">
        <f t="shared" si="131"/>
        <v>5.3267999999999995</v>
      </c>
      <c r="H1120" s="2">
        <f t="shared" si="135"/>
        <v>4.1589999999999998</v>
      </c>
      <c r="I1120" s="2">
        <f t="array" ref="I1120">SUMPRODUCT(B1104:B1123, (ROW(B1104:B1123)-ROW(B1104)+1)) / (20*21/2)</f>
        <v>5.4532380952380954</v>
      </c>
      <c r="J1120" s="2">
        <f t="shared" si="138"/>
        <v>5.3920899891422867</v>
      </c>
      <c r="K1120" s="2">
        <f t="shared" si="132"/>
        <v>5.233823631830405</v>
      </c>
    </row>
    <row r="1121" spans="1:11" ht="13.5" x14ac:dyDescent="0.25">
      <c r="A1121" s="3">
        <f>TITRES_STAT!B1124</f>
        <v>43943</v>
      </c>
      <c r="B1121" s="5">
        <f>TITRES_STAT!D1124</f>
        <v>5.33</v>
      </c>
      <c r="C1121" s="2">
        <f t="shared" si="133"/>
        <v>0</v>
      </c>
      <c r="D1121" s="2">
        <f t="shared" si="134"/>
        <v>5.3019999999999996</v>
      </c>
      <c r="E1121" s="2">
        <f t="shared" si="136"/>
        <v>5.4329999999999989</v>
      </c>
      <c r="F1121" s="2">
        <f t="shared" si="137"/>
        <v>5.4175000000000004</v>
      </c>
      <c r="G1121" s="2">
        <f t="shared" si="131"/>
        <v>5.3389999999999986</v>
      </c>
      <c r="H1121" s="2">
        <f t="shared" si="135"/>
        <v>4.1683500000000002</v>
      </c>
      <c r="I1121" s="2">
        <f t="array" ref="I1121">SUMPRODUCT(B1105:B1124, (ROW(B1105:B1124)-ROW(B1105)+1)) / (20*21/2)</f>
        <v>5.4700952380952383</v>
      </c>
      <c r="J1121" s="2">
        <f t="shared" si="138"/>
        <v>5.3861766568430207</v>
      </c>
      <c r="K1121" s="2">
        <f t="shared" si="132"/>
        <v>5.2375952541115653</v>
      </c>
    </row>
    <row r="1122" spans="1:11" ht="13.5" x14ac:dyDescent="0.25">
      <c r="A1122" s="3">
        <f>TITRES_STAT!B1125</f>
        <v>43944</v>
      </c>
      <c r="B1122" s="5">
        <f>TITRES_STAT!D1125</f>
        <v>5.48</v>
      </c>
      <c r="C1122" s="2">
        <f t="shared" si="133"/>
        <v>0.15000000000000036</v>
      </c>
      <c r="D1122" s="2">
        <f t="shared" si="134"/>
        <v>5.33</v>
      </c>
      <c r="E1122" s="2">
        <f t="shared" si="136"/>
        <v>5.431</v>
      </c>
      <c r="F1122" s="2">
        <f t="shared" si="137"/>
        <v>5.44</v>
      </c>
      <c r="G1122" s="2">
        <f t="shared" si="131"/>
        <v>5.35</v>
      </c>
      <c r="H1122" s="2">
        <f t="shared" si="135"/>
        <v>4.1789499999999995</v>
      </c>
      <c r="I1122" s="2">
        <f t="array" ref="I1122">SUMPRODUCT(B1106:B1125, (ROW(B1106:B1125)-ROW(B1106)+1)) / (20*21/2)</f>
        <v>5.4854761904761906</v>
      </c>
      <c r="J1122" s="2">
        <f t="shared" si="138"/>
        <v>5.3951122133341611</v>
      </c>
      <c r="K1122" s="2">
        <f t="shared" si="132"/>
        <v>5.2471013225777785</v>
      </c>
    </row>
    <row r="1123" spans="1:11" ht="13.5" x14ac:dyDescent="0.25">
      <c r="A1123" s="3">
        <f>TITRES_STAT!B1126</f>
        <v>43945</v>
      </c>
      <c r="B1123" s="5">
        <f>TITRES_STAT!D1126</f>
        <v>5.64</v>
      </c>
      <c r="C1123" s="2">
        <f t="shared" si="133"/>
        <v>0.15999999999999925</v>
      </c>
      <c r="D1123" s="2">
        <f t="shared" si="134"/>
        <v>5.4219999999999997</v>
      </c>
      <c r="E1123" s="2">
        <f t="shared" si="136"/>
        <v>5.4450000000000003</v>
      </c>
      <c r="F1123" s="2">
        <f t="shared" si="137"/>
        <v>5.4630000000000001</v>
      </c>
      <c r="G1123" s="2">
        <f t="shared" si="131"/>
        <v>5.3632000000000009</v>
      </c>
      <c r="H1123" s="2">
        <f t="shared" si="135"/>
        <v>4.1903499999999996</v>
      </c>
      <c r="I1123" s="2">
        <f t="array" ref="I1123">SUMPRODUCT(B1107:B1126, (ROW(B1107:B1126)-ROW(B1107)+1)) / (20*21/2)</f>
        <v>5.4848571428571429</v>
      </c>
      <c r="J1123" s="2">
        <f t="shared" si="138"/>
        <v>5.4184348596832885</v>
      </c>
      <c r="K1123" s="2">
        <f t="shared" si="132"/>
        <v>5.2625091138492381</v>
      </c>
    </row>
    <row r="1124" spans="1:11" ht="13.5" x14ac:dyDescent="0.25">
      <c r="A1124" s="3">
        <f>TITRES_STAT!B1127</f>
        <v>43948</v>
      </c>
      <c r="B1124" s="5">
        <f>TITRES_STAT!D1127</f>
        <v>5.64</v>
      </c>
      <c r="C1124" s="2">
        <f t="shared" si="133"/>
        <v>0</v>
      </c>
      <c r="D1124" s="2">
        <f t="shared" si="134"/>
        <v>5.484</v>
      </c>
      <c r="E1124" s="2">
        <f t="shared" si="136"/>
        <v>5.4429999999999996</v>
      </c>
      <c r="F1124" s="2">
        <f t="shared" si="137"/>
        <v>5.4784999999999995</v>
      </c>
      <c r="G1124" s="2">
        <f t="shared" si="131"/>
        <v>5.3764000000000003</v>
      </c>
      <c r="H1124" s="2">
        <f t="shared" si="135"/>
        <v>4.2022499999999994</v>
      </c>
      <c r="I1124" s="2">
        <f t="array" ref="I1124">SUMPRODUCT(B1108:B1127, (ROW(B1108:B1127)-ROW(B1108)+1)) / (20*21/2)</f>
        <v>5.4843333333333337</v>
      </c>
      <c r="J1124" s="2">
        <f t="shared" si="138"/>
        <v>5.4395363016182134</v>
      </c>
      <c r="K1124" s="2">
        <f t="shared" si="132"/>
        <v>5.277312678012013</v>
      </c>
    </row>
    <row r="1125" spans="1:11" ht="13.5" x14ac:dyDescent="0.25">
      <c r="A1125" s="3">
        <f>TITRES_STAT!B1128</f>
        <v>43949</v>
      </c>
      <c r="B1125" s="5">
        <f>TITRES_STAT!D1128</f>
        <v>5.64</v>
      </c>
      <c r="C1125" s="2">
        <f t="shared" si="133"/>
        <v>0</v>
      </c>
      <c r="D1125" s="2">
        <f t="shared" si="134"/>
        <v>5.5460000000000003</v>
      </c>
      <c r="E1125" s="2">
        <f t="shared" si="136"/>
        <v>5.4409999999999998</v>
      </c>
      <c r="F1125" s="2">
        <f t="shared" si="137"/>
        <v>5.4865000000000004</v>
      </c>
      <c r="G1125" s="2">
        <f t="shared" si="131"/>
        <v>5.3896000000000006</v>
      </c>
      <c r="H1125" s="2">
        <f t="shared" si="135"/>
        <v>4.2145999999999999</v>
      </c>
      <c r="I1125" s="2">
        <f t="array" ref="I1125">SUMPRODUCT(B1109:B1128, (ROW(B1109:B1128)-ROW(B1109)+1)) / (20*21/2)</f>
        <v>5.4839047619047614</v>
      </c>
      <c r="J1125" s="2">
        <f t="shared" si="138"/>
        <v>5.458628082416479</v>
      </c>
      <c r="K1125" s="2">
        <f t="shared" si="132"/>
        <v>5.2915357102468361</v>
      </c>
    </row>
    <row r="1126" spans="1:11" ht="13.5" x14ac:dyDescent="0.25">
      <c r="A1126" s="3">
        <f>TITRES_STAT!B1129</f>
        <v>43950</v>
      </c>
      <c r="B1126" s="5">
        <f>TITRES_STAT!D1129</f>
        <v>5.48</v>
      </c>
      <c r="C1126" s="2">
        <f t="shared" si="133"/>
        <v>-0.15999999999999925</v>
      </c>
      <c r="D1126" s="2">
        <f t="shared" si="134"/>
        <v>5.5760000000000005</v>
      </c>
      <c r="E1126" s="2">
        <f t="shared" si="136"/>
        <v>5.4390000000000001</v>
      </c>
      <c r="F1126" s="2">
        <f t="shared" si="137"/>
        <v>5.4855</v>
      </c>
      <c r="G1126" s="2">
        <f t="shared" si="131"/>
        <v>5.3996000000000013</v>
      </c>
      <c r="H1126" s="2">
        <f t="shared" si="135"/>
        <v>4.2261499999999996</v>
      </c>
      <c r="I1126" s="2">
        <f t="array" ref="I1126">SUMPRODUCT(B1110:B1129, (ROW(B1110:B1129)-ROW(B1110)+1)) / (20*21/2)</f>
        <v>5.4835714285714277</v>
      </c>
      <c r="J1126" s="2">
        <f t="shared" si="138"/>
        <v>5.4606635031387185</v>
      </c>
      <c r="K1126" s="2">
        <f t="shared" si="132"/>
        <v>5.2989264667077443</v>
      </c>
    </row>
    <row r="1127" spans="1:11" ht="13.5" x14ac:dyDescent="0.25">
      <c r="A1127" s="3">
        <f>TITRES_STAT!B1130</f>
        <v>43951</v>
      </c>
      <c r="B1127" s="5">
        <f>TITRES_STAT!D1130</f>
        <v>5.48</v>
      </c>
      <c r="C1127" s="2">
        <f t="shared" si="133"/>
        <v>0</v>
      </c>
      <c r="D1127" s="2">
        <f t="shared" si="134"/>
        <v>5.5759999999999996</v>
      </c>
      <c r="E1127" s="2">
        <f t="shared" si="136"/>
        <v>5.4530000000000003</v>
      </c>
      <c r="F1127" s="2">
        <f t="shared" si="137"/>
        <v>5.4845000000000006</v>
      </c>
      <c r="G1127" s="2">
        <f t="shared" si="131"/>
        <v>5.4096000000000011</v>
      </c>
      <c r="H1127" s="2">
        <f t="shared" si="135"/>
        <v>4.2381499999999992</v>
      </c>
      <c r="I1127" s="2">
        <f t="array" ref="I1127">SUMPRODUCT(B1111:B1130, (ROW(B1111:B1130)-ROW(B1111)+1)) / (20*21/2)</f>
        <v>5.4833333333333334</v>
      </c>
      <c r="J1127" s="2">
        <f t="shared" si="138"/>
        <v>5.4625050742683641</v>
      </c>
      <c r="K1127" s="2">
        <f t="shared" si="132"/>
        <v>5.3060273895819501</v>
      </c>
    </row>
    <row r="1128" spans="1:11" ht="13.5" x14ac:dyDescent="0.25">
      <c r="A1128" s="3">
        <f>TITRES_STAT!B1131</f>
        <v>43955</v>
      </c>
      <c r="B1128" s="5">
        <f>TITRES_STAT!D1131</f>
        <v>5.48</v>
      </c>
      <c r="C1128" s="2">
        <f t="shared" si="133"/>
        <v>0</v>
      </c>
      <c r="D1128" s="2">
        <f t="shared" si="134"/>
        <v>5.5439999999999996</v>
      </c>
      <c r="E1128" s="2">
        <f t="shared" si="136"/>
        <v>5.4830000000000014</v>
      </c>
      <c r="F1128" s="2">
        <f t="shared" si="137"/>
        <v>5.4835000000000012</v>
      </c>
      <c r="G1128" s="2">
        <f t="shared" si="131"/>
        <v>5.4200000000000008</v>
      </c>
      <c r="H1128" s="2">
        <f t="shared" si="135"/>
        <v>4.2501499999999997</v>
      </c>
      <c r="I1128" s="2">
        <f t="array" ref="I1128">SUMPRODUCT(B1112:B1131, (ROW(B1112:B1131)-ROW(B1112)+1)) / (20*21/2)</f>
        <v>5.4831904761904751</v>
      </c>
      <c r="J1128" s="2">
        <f t="shared" si="138"/>
        <v>5.464171257671377</v>
      </c>
      <c r="K1128" s="2">
        <f t="shared" si="132"/>
        <v>5.3128498448924617</v>
      </c>
    </row>
    <row r="1129" spans="1:11" ht="13.5" x14ac:dyDescent="0.25">
      <c r="A1129" s="3">
        <f>TITRES_STAT!B1132</f>
        <v>43956</v>
      </c>
      <c r="B1129" s="5">
        <f>TITRES_STAT!D1132</f>
        <v>5.48</v>
      </c>
      <c r="C1129" s="2">
        <f t="shared" si="133"/>
        <v>0</v>
      </c>
      <c r="D1129" s="2">
        <f t="shared" si="134"/>
        <v>5.5120000000000005</v>
      </c>
      <c r="E1129" s="2">
        <f t="shared" si="136"/>
        <v>5.498000000000002</v>
      </c>
      <c r="F1129" s="2">
        <f t="shared" si="137"/>
        <v>5.4825000000000008</v>
      </c>
      <c r="G1129" s="2">
        <f t="shared" si="131"/>
        <v>5.4298000000000011</v>
      </c>
      <c r="H1129" s="2">
        <f t="shared" si="135"/>
        <v>4.2616999999999994</v>
      </c>
      <c r="I1129" s="2">
        <f t="array" ref="I1129">SUMPRODUCT(B1113:B1132, (ROW(B1113:B1132)-ROW(B1113)+1)) / (20*21/2)</f>
        <v>5.4983809523809528</v>
      </c>
      <c r="J1129" s="2">
        <f t="shared" si="138"/>
        <v>5.4656787569407692</v>
      </c>
      <c r="K1129" s="2">
        <f t="shared" si="132"/>
        <v>5.3194047529358945</v>
      </c>
    </row>
    <row r="1130" spans="1:11" ht="13.5" x14ac:dyDescent="0.25">
      <c r="A1130" s="3">
        <f>TITRES_STAT!B1133</f>
        <v>43957</v>
      </c>
      <c r="B1130" s="5">
        <f>TITRES_STAT!D1133</f>
        <v>5.48</v>
      </c>
      <c r="C1130" s="2">
        <f t="shared" si="133"/>
        <v>0</v>
      </c>
      <c r="D1130" s="2">
        <f t="shared" si="134"/>
        <v>5.48</v>
      </c>
      <c r="E1130" s="2">
        <f t="shared" si="136"/>
        <v>5.5130000000000008</v>
      </c>
      <c r="F1130" s="2">
        <f t="shared" si="137"/>
        <v>5.4815000000000005</v>
      </c>
      <c r="G1130" s="2">
        <f t="shared" si="131"/>
        <v>5.4396000000000004</v>
      </c>
      <c r="H1130" s="2">
        <f t="shared" si="135"/>
        <v>4.27285</v>
      </c>
      <c r="I1130" s="2">
        <f t="array" ref="I1130">SUMPRODUCT(B1114:B1133, (ROW(B1114:B1133)-ROW(B1114)+1)) / (20*21/2)</f>
        <v>5.5281428571428579</v>
      </c>
      <c r="J1130" s="2">
        <f t="shared" si="138"/>
        <v>5.4670426848511715</v>
      </c>
      <c r="K1130" s="2">
        <f t="shared" si="132"/>
        <v>5.3257026057619381</v>
      </c>
    </row>
    <row r="1131" spans="1:11" ht="13.5" x14ac:dyDescent="0.25">
      <c r="A1131" s="3">
        <f>TITRES_STAT!B1134</f>
        <v>43958</v>
      </c>
      <c r="B1131" s="5">
        <f>TITRES_STAT!D1134</f>
        <v>5.48</v>
      </c>
      <c r="C1131" s="2">
        <f t="shared" si="133"/>
        <v>0</v>
      </c>
      <c r="D1131" s="2">
        <f t="shared" si="134"/>
        <v>5.48</v>
      </c>
      <c r="E1131" s="2">
        <f t="shared" si="136"/>
        <v>5.5280000000000014</v>
      </c>
      <c r="F1131" s="2">
        <f t="shared" si="137"/>
        <v>5.480500000000001</v>
      </c>
      <c r="G1131" s="2">
        <f t="shared" si="131"/>
        <v>5.4492000000000012</v>
      </c>
      <c r="H1131" s="2">
        <f t="shared" si="135"/>
        <v>4.28355</v>
      </c>
      <c r="I1131" s="2">
        <f t="array" ref="I1131">SUMPRODUCT(B1115:B1134, (ROW(B1115:B1134)-ROW(B1115)+1)) / (20*21/2)</f>
        <v>5.5564761904761903</v>
      </c>
      <c r="J1131" s="2">
        <f t="shared" si="138"/>
        <v>5.4682767148653451</v>
      </c>
      <c r="K1131" s="2">
        <f t="shared" si="132"/>
        <v>5.3317534839673524</v>
      </c>
    </row>
    <row r="1132" spans="1:11" ht="13.5" x14ac:dyDescent="0.25">
      <c r="A1132" s="3">
        <f>TITRES_STAT!B1135</f>
        <v>43959</v>
      </c>
      <c r="B1132" s="5">
        <f>TITRES_STAT!D1135</f>
        <v>5.64</v>
      </c>
      <c r="C1132" s="2">
        <f t="shared" si="133"/>
        <v>0.15999999999999925</v>
      </c>
      <c r="D1132" s="2">
        <f t="shared" si="134"/>
        <v>5.5120000000000005</v>
      </c>
      <c r="E1132" s="2">
        <f t="shared" si="136"/>
        <v>5.5440000000000014</v>
      </c>
      <c r="F1132" s="2">
        <f t="shared" si="137"/>
        <v>5.4875000000000016</v>
      </c>
      <c r="G1132" s="2">
        <f t="shared" si="131"/>
        <v>5.4589999999999996</v>
      </c>
      <c r="H1132" s="2">
        <f t="shared" si="135"/>
        <v>4.2950499999999998</v>
      </c>
      <c r="I1132" s="2">
        <f t="array" ref="I1132">SUMPRODUCT(B1116:B1135, (ROW(B1116:B1135)-ROW(B1116)+1)) / (20*21/2)</f>
        <v>5.5841428571428571</v>
      </c>
      <c r="J1132" s="2">
        <f t="shared" si="138"/>
        <v>5.4846313134495981</v>
      </c>
      <c r="K1132" s="2">
        <f t="shared" si="132"/>
        <v>5.3438415826352994</v>
      </c>
    </row>
    <row r="1133" spans="1:11" ht="13.5" x14ac:dyDescent="0.25">
      <c r="A1133" s="3">
        <f>TITRES_STAT!B1136</f>
        <v>43962</v>
      </c>
      <c r="B1133" s="5">
        <f>TITRES_STAT!D1136</f>
        <v>5.8</v>
      </c>
      <c r="C1133" s="2">
        <f t="shared" si="133"/>
        <v>0.16000000000000014</v>
      </c>
      <c r="D1133" s="2">
        <f t="shared" si="134"/>
        <v>5.5760000000000005</v>
      </c>
      <c r="E1133" s="2">
        <f t="shared" si="136"/>
        <v>5.5600000000000005</v>
      </c>
      <c r="F1133" s="2">
        <f t="shared" si="137"/>
        <v>5.5025000000000013</v>
      </c>
      <c r="G1133" s="2">
        <f t="shared" si="131"/>
        <v>5.4672000000000001</v>
      </c>
      <c r="H1133" s="2">
        <f t="shared" si="135"/>
        <v>4.3078499999999993</v>
      </c>
      <c r="I1133" s="2">
        <f t="array" ref="I1133">SUMPRODUCT(B1117:B1136, (ROW(B1117:B1136)-ROW(B1117)+1)) / (20*21/2)</f>
        <v>5.5949523809523809</v>
      </c>
      <c r="J1133" s="2">
        <f t="shared" si="138"/>
        <v>5.5146664264543981</v>
      </c>
      <c r="K1133" s="2">
        <f t="shared" si="132"/>
        <v>5.3617301480221506</v>
      </c>
    </row>
    <row r="1134" spans="1:11" ht="13.5" x14ac:dyDescent="0.25">
      <c r="A1134" s="3">
        <f>TITRES_STAT!B1137</f>
        <v>43963</v>
      </c>
      <c r="B1134" s="5">
        <f>TITRES_STAT!D1137</f>
        <v>5.8</v>
      </c>
      <c r="C1134" s="2">
        <f t="shared" si="133"/>
        <v>0</v>
      </c>
      <c r="D1134" s="2">
        <f t="shared" si="134"/>
        <v>5.6400000000000006</v>
      </c>
      <c r="E1134" s="2">
        <f t="shared" si="136"/>
        <v>5.5760000000000005</v>
      </c>
      <c r="F1134" s="2">
        <f t="shared" si="137"/>
        <v>5.509500000000001</v>
      </c>
      <c r="G1134" s="2">
        <f t="shared" si="131"/>
        <v>5.4723999999999986</v>
      </c>
      <c r="H1134" s="2">
        <f t="shared" si="135"/>
        <v>4.3199499999999995</v>
      </c>
      <c r="I1134" s="2">
        <f t="array" ref="I1134">SUMPRODUCT(B1118:B1137, (ROW(B1118:B1137)-ROW(B1118)+1)) / (20*21/2)</f>
        <v>5.605142857142857</v>
      </c>
      <c r="J1134" s="2">
        <f t="shared" si="138"/>
        <v>5.5418410525063599</v>
      </c>
      <c r="K1134" s="2">
        <f t="shared" si="132"/>
        <v>5.3789172010408901</v>
      </c>
    </row>
    <row r="1135" spans="1:11" ht="13.5" x14ac:dyDescent="0.25">
      <c r="A1135" s="3">
        <f>TITRES_STAT!B1138</f>
        <v>43964</v>
      </c>
      <c r="B1135" s="5">
        <f>TITRES_STAT!D1138</f>
        <v>5.8</v>
      </c>
      <c r="C1135" s="2">
        <f t="shared" si="133"/>
        <v>0</v>
      </c>
      <c r="D1135" s="2">
        <f t="shared" si="134"/>
        <v>5.7040000000000006</v>
      </c>
      <c r="E1135" s="2">
        <f t="shared" si="136"/>
        <v>5.5919999999999996</v>
      </c>
      <c r="F1135" s="2">
        <f t="shared" si="137"/>
        <v>5.5165000000000006</v>
      </c>
      <c r="G1135" s="2">
        <f t="shared" si="131"/>
        <v>5.4765999999999995</v>
      </c>
      <c r="H1135" s="2">
        <f t="shared" si="135"/>
        <v>4.3318499999999993</v>
      </c>
      <c r="I1135" s="2">
        <f t="array" ref="I1135">SUMPRODUCT(B1119:B1138, (ROW(B1119:B1138)-ROW(B1119)+1)) / (20*21/2)</f>
        <v>5.6291904761904759</v>
      </c>
      <c r="J1135" s="2">
        <f t="shared" si="138"/>
        <v>5.5664276189343251</v>
      </c>
      <c r="K1135" s="2">
        <f t="shared" si="132"/>
        <v>5.3954302519804633</v>
      </c>
    </row>
    <row r="1136" spans="1:11" ht="13.5" x14ac:dyDescent="0.25">
      <c r="A1136" s="3">
        <f>TITRES_STAT!B1139</f>
        <v>43965</v>
      </c>
      <c r="B1136" s="5">
        <f>TITRES_STAT!D1139</f>
        <v>5.63</v>
      </c>
      <c r="C1136" s="2">
        <f t="shared" si="133"/>
        <v>-0.16999999999999993</v>
      </c>
      <c r="D1136" s="2">
        <f t="shared" si="134"/>
        <v>5.734</v>
      </c>
      <c r="E1136" s="2">
        <f t="shared" si="136"/>
        <v>5.6069999999999993</v>
      </c>
      <c r="F1136" s="2">
        <f t="shared" si="137"/>
        <v>5.5230000000000006</v>
      </c>
      <c r="G1136" s="2">
        <f t="shared" si="131"/>
        <v>5.4773999999999994</v>
      </c>
      <c r="H1136" s="2">
        <f t="shared" si="135"/>
        <v>4.3423999999999987</v>
      </c>
      <c r="I1136" s="2">
        <f t="array" ref="I1136">SUMPRODUCT(B1120:B1139, (ROW(B1120:B1139)-ROW(B1120)+1)) / (20*21/2)</f>
        <v>5.6503333333333332</v>
      </c>
      <c r="J1136" s="2">
        <f t="shared" si="138"/>
        <v>5.5724821314167698</v>
      </c>
      <c r="K1136" s="2">
        <f t="shared" si="132"/>
        <v>5.4046290656282885</v>
      </c>
    </row>
    <row r="1137" spans="1:11" ht="13.5" x14ac:dyDescent="0.25">
      <c r="A1137" s="3">
        <f>TITRES_STAT!B1140</f>
        <v>43966</v>
      </c>
      <c r="B1137" s="5">
        <f>TITRES_STAT!D1140</f>
        <v>5.63</v>
      </c>
      <c r="C1137" s="2">
        <f t="shared" si="133"/>
        <v>0</v>
      </c>
      <c r="D1137" s="2">
        <f t="shared" si="134"/>
        <v>5.7319999999999993</v>
      </c>
      <c r="E1137" s="2">
        <f t="shared" si="136"/>
        <v>5.6219999999999999</v>
      </c>
      <c r="F1137" s="2">
        <f t="shared" si="137"/>
        <v>5.5374999999999996</v>
      </c>
      <c r="G1137" s="2">
        <f t="shared" si="131"/>
        <v>5.4715999999999987</v>
      </c>
      <c r="H1137" s="2">
        <f t="shared" si="135"/>
        <v>4.3524499999999993</v>
      </c>
      <c r="I1137" s="2">
        <f t="array" ref="I1137">SUMPRODUCT(B1121:B1140, (ROW(B1121:B1140)-ROW(B1121)+1)) / (20*21/2)</f>
        <v>5.6692857142857154</v>
      </c>
      <c r="J1137" s="2">
        <f t="shared" si="138"/>
        <v>5.5779600236627918</v>
      </c>
      <c r="K1137" s="2">
        <f t="shared" si="132"/>
        <v>5.4134671414860032</v>
      </c>
    </row>
    <row r="1138" spans="1:11" ht="13.5" x14ac:dyDescent="0.25">
      <c r="A1138" s="3">
        <f>TITRES_STAT!B1141</f>
        <v>43969</v>
      </c>
      <c r="B1138" s="5">
        <f>TITRES_STAT!D1141</f>
        <v>5.79</v>
      </c>
      <c r="C1138" s="2">
        <f t="shared" si="133"/>
        <v>0.16000000000000014</v>
      </c>
      <c r="D1138" s="2">
        <f t="shared" si="134"/>
        <v>5.7299999999999995</v>
      </c>
      <c r="E1138" s="2">
        <f t="shared" si="136"/>
        <v>5.6530000000000005</v>
      </c>
      <c r="F1138" s="2">
        <f t="shared" si="137"/>
        <v>5.5680000000000005</v>
      </c>
      <c r="G1138" s="2">
        <f t="shared" ref="G1138:G1201" si="139">AVERAGE(B1089:B1138)</f>
        <v>5.4633999999999991</v>
      </c>
      <c r="H1138" s="2">
        <f t="shared" si="135"/>
        <v>4.3632999999999988</v>
      </c>
      <c r="I1138" s="2">
        <f t="array" ref="I1138">SUMPRODUCT(B1122:B1141, (ROW(B1122:B1141)-ROW(B1122)+1)) / (20*21/2)</f>
        <v>5.6860476190476197</v>
      </c>
      <c r="J1138" s="2">
        <f t="shared" si="138"/>
        <v>5.5981543071234787</v>
      </c>
      <c r="K1138" s="2">
        <f t="shared" si="132"/>
        <v>5.428233135937532</v>
      </c>
    </row>
    <row r="1139" spans="1:11" ht="13.5" x14ac:dyDescent="0.25">
      <c r="A1139" s="3">
        <f>TITRES_STAT!B1142</f>
        <v>43970</v>
      </c>
      <c r="B1139" s="5">
        <f>TITRES_STAT!D1142</f>
        <v>5.79</v>
      </c>
      <c r="C1139" s="2">
        <f t="shared" si="133"/>
        <v>0</v>
      </c>
      <c r="D1139" s="2">
        <f t="shared" si="134"/>
        <v>5.7279999999999998</v>
      </c>
      <c r="E1139" s="2">
        <f t="shared" si="136"/>
        <v>5.6840000000000002</v>
      </c>
      <c r="F1139" s="2">
        <f t="shared" si="137"/>
        <v>5.5910000000000011</v>
      </c>
      <c r="G1139" s="2">
        <f t="shared" si="139"/>
        <v>5.4588000000000001</v>
      </c>
      <c r="H1139" s="2">
        <f t="shared" si="135"/>
        <v>4.3741499999999984</v>
      </c>
      <c r="I1139" s="2">
        <f t="array" ref="I1139">SUMPRODUCT(B1123:B1142, (ROW(B1123:B1142)-ROW(B1123)+1)) / (20*21/2)</f>
        <v>5.700619047619047</v>
      </c>
      <c r="J1139" s="2">
        <f t="shared" si="138"/>
        <v>5.6164253254926715</v>
      </c>
      <c r="K1139" s="2">
        <f t="shared" ref="K1139:K1202" si="140">$K$4*B1139+(1-$K$4)*K1138</f>
        <v>5.4424200717831184</v>
      </c>
    </row>
    <row r="1140" spans="1:11" ht="13.5" x14ac:dyDescent="0.25">
      <c r="A1140" s="3">
        <f>TITRES_STAT!B1143</f>
        <v>43971</v>
      </c>
      <c r="B1140" s="5">
        <f>TITRES_STAT!D1143</f>
        <v>5.79</v>
      </c>
      <c r="C1140" s="2">
        <f t="shared" si="133"/>
        <v>0</v>
      </c>
      <c r="D1140" s="2">
        <f t="shared" si="134"/>
        <v>5.726</v>
      </c>
      <c r="E1140" s="2">
        <f t="shared" si="136"/>
        <v>5.7150000000000007</v>
      </c>
      <c r="F1140" s="2">
        <f t="shared" si="137"/>
        <v>5.6140000000000008</v>
      </c>
      <c r="G1140" s="2">
        <f t="shared" si="139"/>
        <v>5.4543999999999997</v>
      </c>
      <c r="H1140" s="2">
        <f t="shared" si="135"/>
        <v>4.3854999999999986</v>
      </c>
      <c r="I1140" s="2">
        <f t="array" ref="I1140">SUMPRODUCT(B1124:B1143, (ROW(B1124:B1143)-ROW(B1124)+1)) / (20*21/2)</f>
        <v>5.7137142857142855</v>
      </c>
      <c r="J1140" s="2">
        <f t="shared" si="138"/>
        <v>5.6329562468743219</v>
      </c>
      <c r="K1140" s="2">
        <f t="shared" si="140"/>
        <v>5.456050657203388</v>
      </c>
    </row>
    <row r="1141" spans="1:11" ht="13.5" x14ac:dyDescent="0.25">
      <c r="A1141" s="3">
        <f>TITRES_STAT!B1144</f>
        <v>43972</v>
      </c>
      <c r="B1141" s="5">
        <f>TITRES_STAT!D1144</f>
        <v>5.79</v>
      </c>
      <c r="C1141" s="2">
        <f t="shared" si="133"/>
        <v>0</v>
      </c>
      <c r="D1141" s="2">
        <f t="shared" si="134"/>
        <v>5.758</v>
      </c>
      <c r="E1141" s="2">
        <f t="shared" si="136"/>
        <v>5.7459999999999996</v>
      </c>
      <c r="F1141" s="2">
        <f t="shared" si="137"/>
        <v>5.6370000000000013</v>
      </c>
      <c r="G1141" s="2">
        <f t="shared" si="139"/>
        <v>5.4531999999999989</v>
      </c>
      <c r="H1141" s="2">
        <f t="shared" si="135"/>
        <v>4.3960999999999988</v>
      </c>
      <c r="I1141" s="2">
        <f t="array" ref="I1141">SUMPRODUCT(B1125:B1144, (ROW(B1125:B1144)-ROW(B1125)+1)) / (20*21/2)</f>
        <v>5.7099047619047623</v>
      </c>
      <c r="J1141" s="2">
        <f t="shared" si="138"/>
        <v>5.6479127947910532</v>
      </c>
      <c r="K1141" s="2">
        <f t="shared" si="140"/>
        <v>5.4691467098620787</v>
      </c>
    </row>
    <row r="1142" spans="1:11" ht="13.5" x14ac:dyDescent="0.25">
      <c r="A1142" s="3">
        <f>TITRES_STAT!B1145</f>
        <v>43973</v>
      </c>
      <c r="B1142" s="5">
        <f>TITRES_STAT!D1145</f>
        <v>5.79</v>
      </c>
      <c r="C1142" s="2">
        <f t="shared" si="133"/>
        <v>0</v>
      </c>
      <c r="D1142" s="2">
        <f t="shared" si="134"/>
        <v>5.79</v>
      </c>
      <c r="E1142" s="2">
        <f t="shared" si="136"/>
        <v>5.7609999999999992</v>
      </c>
      <c r="F1142" s="2">
        <f t="shared" si="137"/>
        <v>5.6525000000000016</v>
      </c>
      <c r="G1142" s="2">
        <f t="shared" si="139"/>
        <v>5.4554</v>
      </c>
      <c r="H1142" s="2">
        <f t="shared" si="135"/>
        <v>4.407499999999998</v>
      </c>
      <c r="I1142" s="2">
        <f t="array" ref="I1142">SUMPRODUCT(B1126:B1145, (ROW(B1126:B1145)-ROW(B1126)+1)) / (20*21/2)</f>
        <v>5.7061904761904767</v>
      </c>
      <c r="J1142" s="2">
        <f t="shared" si="138"/>
        <v>5.6614449095728583</v>
      </c>
      <c r="K1142" s="2">
        <f t="shared" si="140"/>
        <v>5.481729191828272</v>
      </c>
    </row>
    <row r="1143" spans="1:11" ht="13.5" x14ac:dyDescent="0.25">
      <c r="A1143" s="3">
        <f>TITRES_STAT!B1146</f>
        <v>43977</v>
      </c>
      <c r="B1143" s="5">
        <f>TITRES_STAT!D1146</f>
        <v>5.79</v>
      </c>
      <c r="C1143" s="2">
        <f t="shared" si="133"/>
        <v>0</v>
      </c>
      <c r="D1143" s="2">
        <f t="shared" si="134"/>
        <v>5.79</v>
      </c>
      <c r="E1143" s="2">
        <f t="shared" si="136"/>
        <v>5.76</v>
      </c>
      <c r="F1143" s="2">
        <f t="shared" si="137"/>
        <v>5.6600000000000019</v>
      </c>
      <c r="G1143" s="2">
        <f t="shared" si="139"/>
        <v>5.4625999999999983</v>
      </c>
      <c r="H1143" s="2">
        <f t="shared" si="135"/>
        <v>4.4188999999999972</v>
      </c>
      <c r="I1143" s="2">
        <f t="array" ref="I1143">SUMPRODUCT(B1127:B1146, (ROW(B1127:B1146)-ROW(B1127)+1)) / (20*21/2)</f>
        <v>5.716857142857144</v>
      </c>
      <c r="J1143" s="2">
        <f t="shared" si="138"/>
        <v>5.6736882515183007</v>
      </c>
      <c r="K1143" s="2">
        <f t="shared" si="140"/>
        <v>5.4938182431291249</v>
      </c>
    </row>
    <row r="1144" spans="1:11" ht="13.5" x14ac:dyDescent="0.25">
      <c r="A1144" s="3">
        <f>TITRES_STAT!B1147</f>
        <v>43978</v>
      </c>
      <c r="B1144" s="5">
        <f>TITRES_STAT!D1147</f>
        <v>5.62</v>
      </c>
      <c r="C1144" s="2">
        <f t="shared" si="133"/>
        <v>-0.16999999999999993</v>
      </c>
      <c r="D1144" s="2">
        <f t="shared" si="134"/>
        <v>5.7560000000000002</v>
      </c>
      <c r="E1144" s="2">
        <f t="shared" si="136"/>
        <v>5.7419999999999991</v>
      </c>
      <c r="F1144" s="2">
        <f t="shared" si="137"/>
        <v>5.6590000000000016</v>
      </c>
      <c r="G1144" s="2">
        <f t="shared" si="139"/>
        <v>5.4711999999999987</v>
      </c>
      <c r="H1144" s="2">
        <f t="shared" si="135"/>
        <v>4.4301999999999975</v>
      </c>
      <c r="I1144" s="2">
        <f t="array" ref="I1144">SUMPRODUCT(B1128:B1147, (ROW(B1128:B1147)-ROW(B1128)+1)) / (20*21/2)</f>
        <v>5.7099523809523802</v>
      </c>
      <c r="J1144" s="2">
        <f t="shared" si="138"/>
        <v>5.668575084707034</v>
      </c>
      <c r="K1144" s="2">
        <f t="shared" si="140"/>
        <v>5.4987665473201401</v>
      </c>
    </row>
    <row r="1145" spans="1:11" ht="13.5" x14ac:dyDescent="0.25">
      <c r="A1145" s="3">
        <f>TITRES_STAT!B1148</f>
        <v>43979</v>
      </c>
      <c r="B1145" s="5">
        <f>TITRES_STAT!D1148</f>
        <v>5.62</v>
      </c>
      <c r="C1145" s="2">
        <f t="shared" si="133"/>
        <v>0</v>
      </c>
      <c r="D1145" s="2">
        <f t="shared" si="134"/>
        <v>5.7220000000000004</v>
      </c>
      <c r="E1145" s="2">
        <f t="shared" si="136"/>
        <v>5.7239999999999993</v>
      </c>
      <c r="F1145" s="2">
        <f t="shared" si="137"/>
        <v>5.6580000000000021</v>
      </c>
      <c r="G1145" s="2">
        <f t="shared" si="139"/>
        <v>5.4797999999999982</v>
      </c>
      <c r="H1145" s="2">
        <f t="shared" si="135"/>
        <v>4.4419999999999975</v>
      </c>
      <c r="I1145" s="2">
        <f t="array" ref="I1145">SUMPRODUCT(B1129:B1148, (ROW(B1129:B1148)-ROW(B1129)+1)) / (20*21/2)</f>
        <v>5.7024761904761903</v>
      </c>
      <c r="J1145" s="2">
        <f t="shared" si="138"/>
        <v>5.6639488861635074</v>
      </c>
      <c r="K1145" s="2">
        <f t="shared" si="140"/>
        <v>5.5035208003664096</v>
      </c>
    </row>
    <row r="1146" spans="1:11" ht="13.5" x14ac:dyDescent="0.25">
      <c r="A1146" s="3">
        <f>TITRES_STAT!B1149</f>
        <v>43980</v>
      </c>
      <c r="B1146" s="5">
        <f>TITRES_STAT!D1149</f>
        <v>5.77</v>
      </c>
      <c r="C1146" s="2">
        <f t="shared" si="133"/>
        <v>0.14999999999999947</v>
      </c>
      <c r="D1146" s="2">
        <f t="shared" si="134"/>
        <v>5.718</v>
      </c>
      <c r="E1146" s="2">
        <f t="shared" si="136"/>
        <v>5.7379999999999995</v>
      </c>
      <c r="F1146" s="2">
        <f t="shared" si="137"/>
        <v>5.6725000000000012</v>
      </c>
      <c r="G1146" s="2">
        <f t="shared" si="139"/>
        <v>5.4943999999999971</v>
      </c>
      <c r="H1146" s="2">
        <f t="shared" si="135"/>
        <v>4.4549999999999974</v>
      </c>
      <c r="I1146" s="2">
        <f t="array" ref="I1146">SUMPRODUCT(B1130:B1149, (ROW(B1130:B1149)-ROW(B1130)+1)) / (20*21/2)</f>
        <v>5.6944285714285714</v>
      </c>
      <c r="J1146" s="2">
        <f t="shared" si="138"/>
        <v>5.6740489922431738</v>
      </c>
      <c r="K1146" s="2">
        <f t="shared" si="140"/>
        <v>5.5139709650579229</v>
      </c>
    </row>
    <row r="1147" spans="1:11" ht="13.5" x14ac:dyDescent="0.25">
      <c r="A1147" s="3">
        <f>TITRES_STAT!B1150</f>
        <v>43983</v>
      </c>
      <c r="B1147" s="5">
        <f>TITRES_STAT!D1150</f>
        <v>5.6</v>
      </c>
      <c r="C1147" s="2">
        <f t="shared" si="133"/>
        <v>-0.16999999999999993</v>
      </c>
      <c r="D1147" s="2">
        <f t="shared" si="134"/>
        <v>5.68</v>
      </c>
      <c r="E1147" s="2">
        <f t="shared" si="136"/>
        <v>5.7350000000000003</v>
      </c>
      <c r="F1147" s="2">
        <f t="shared" si="137"/>
        <v>5.6785000000000014</v>
      </c>
      <c r="G1147" s="2">
        <f t="shared" si="139"/>
        <v>5.5055999999999976</v>
      </c>
      <c r="H1147" s="2">
        <f t="shared" si="135"/>
        <v>4.4671499999999984</v>
      </c>
      <c r="I1147" s="2">
        <f t="array" ref="I1147">SUMPRODUCT(B1131:B1150, (ROW(B1131:B1150)-ROW(B1131)+1)) / (20*21/2)</f>
        <v>5.6858095238095236</v>
      </c>
      <c r="J1147" s="2">
        <f t="shared" si="138"/>
        <v>5.666996707267633</v>
      </c>
      <c r="K1147" s="2">
        <f t="shared" si="140"/>
        <v>5.5173446527027101</v>
      </c>
    </row>
    <row r="1148" spans="1:11" ht="13.5" x14ac:dyDescent="0.25">
      <c r="A1148" s="3">
        <f>TITRES_STAT!B1151</f>
        <v>43984</v>
      </c>
      <c r="B1148" s="5">
        <f>TITRES_STAT!D1151</f>
        <v>5.6</v>
      </c>
      <c r="C1148" s="2">
        <f t="shared" si="133"/>
        <v>0</v>
      </c>
      <c r="D1148" s="2">
        <f t="shared" si="134"/>
        <v>5.6420000000000003</v>
      </c>
      <c r="E1148" s="2">
        <f t="shared" si="136"/>
        <v>5.7159999999999993</v>
      </c>
      <c r="F1148" s="2">
        <f t="shared" si="137"/>
        <v>5.6845000000000008</v>
      </c>
      <c r="G1148" s="2">
        <f t="shared" si="139"/>
        <v>5.5167999999999973</v>
      </c>
      <c r="H1148" s="2">
        <f t="shared" si="135"/>
        <v>4.4797499999999983</v>
      </c>
      <c r="I1148" s="2">
        <f t="array" ref="I1148">SUMPRODUCT(B1132:B1151, (ROW(B1132:B1151)-ROW(B1132)+1)) / (20*21/2)</f>
        <v>5.676619047619047</v>
      </c>
      <c r="J1148" s="2">
        <f t="shared" si="138"/>
        <v>5.6606160684802393</v>
      </c>
      <c r="K1148" s="2">
        <f t="shared" si="140"/>
        <v>5.5205860388712313</v>
      </c>
    </row>
    <row r="1149" spans="1:11" ht="13.5" x14ac:dyDescent="0.25">
      <c r="A1149" s="3">
        <f>TITRES_STAT!B1152</f>
        <v>43985</v>
      </c>
      <c r="B1149" s="5">
        <f>TITRES_STAT!D1152</f>
        <v>5.6</v>
      </c>
      <c r="C1149" s="2">
        <f t="shared" si="133"/>
        <v>0</v>
      </c>
      <c r="D1149" s="2">
        <f t="shared" si="134"/>
        <v>5.6380000000000008</v>
      </c>
      <c r="E1149" s="2">
        <f t="shared" si="136"/>
        <v>5.697000000000001</v>
      </c>
      <c r="F1149" s="2">
        <f t="shared" si="137"/>
        <v>5.6905000000000001</v>
      </c>
      <c r="G1149" s="2">
        <f t="shared" si="139"/>
        <v>5.5279999999999987</v>
      </c>
      <c r="H1149" s="2">
        <f t="shared" si="135"/>
        <v>4.4918999999999984</v>
      </c>
      <c r="I1149" s="2">
        <f t="array" ref="I1149">SUMPRODUCT(B1133:B1152, (ROW(B1133:B1152)-ROW(B1133)+1)) / (20*21/2)</f>
        <v>5.6668571428571424</v>
      </c>
      <c r="J1149" s="2">
        <f t="shared" si="138"/>
        <v>5.6548431095773593</v>
      </c>
      <c r="K1149" s="2">
        <f t="shared" si="140"/>
        <v>5.5237003118566737</v>
      </c>
    </row>
    <row r="1150" spans="1:11" ht="13.5" x14ac:dyDescent="0.25">
      <c r="A1150" s="3">
        <f>TITRES_STAT!B1153</f>
        <v>43986</v>
      </c>
      <c r="B1150" s="5">
        <f>TITRES_STAT!D1153</f>
        <v>5.6</v>
      </c>
      <c r="C1150" s="2">
        <f t="shared" si="133"/>
        <v>0</v>
      </c>
      <c r="D1150" s="2">
        <f t="shared" si="134"/>
        <v>5.6340000000000003</v>
      </c>
      <c r="E1150" s="2">
        <f t="shared" si="136"/>
        <v>5.6780000000000008</v>
      </c>
      <c r="F1150" s="2">
        <f t="shared" si="137"/>
        <v>5.6964999999999995</v>
      </c>
      <c r="G1150" s="2">
        <f t="shared" si="139"/>
        <v>5.5421999999999993</v>
      </c>
      <c r="H1150" s="2">
        <f t="shared" si="135"/>
        <v>4.5047499999999987</v>
      </c>
      <c r="I1150" s="2">
        <f t="array" ref="I1150">SUMPRODUCT(B1134:B1153, (ROW(B1134:B1153)-ROW(B1134)+1)) / (20*21/2)</f>
        <v>5.657285714285714</v>
      </c>
      <c r="J1150" s="2">
        <f t="shared" si="138"/>
        <v>5.649619956284277</v>
      </c>
      <c r="K1150" s="2">
        <f t="shared" si="140"/>
        <v>5.5266924564897453</v>
      </c>
    </row>
    <row r="1151" spans="1:11" ht="13.5" x14ac:dyDescent="0.25">
      <c r="A1151" s="3">
        <f>TITRES_STAT!B1154</f>
        <v>43987</v>
      </c>
      <c r="B1151" s="5">
        <f>TITRES_STAT!D1154</f>
        <v>5.6</v>
      </c>
      <c r="C1151" s="2">
        <f t="shared" si="133"/>
        <v>0</v>
      </c>
      <c r="D1151" s="2">
        <f t="shared" si="134"/>
        <v>5.6</v>
      </c>
      <c r="E1151" s="2">
        <f t="shared" si="136"/>
        <v>5.6590000000000007</v>
      </c>
      <c r="F1151" s="2">
        <f t="shared" si="137"/>
        <v>5.7024999999999988</v>
      </c>
      <c r="G1151" s="2">
        <f t="shared" si="139"/>
        <v>5.5536000000000003</v>
      </c>
      <c r="H1151" s="2">
        <f t="shared" si="135"/>
        <v>4.5177499999999986</v>
      </c>
      <c r="I1151" s="2">
        <f t="array" ref="I1151">SUMPRODUCT(B1135:B1154, (ROW(B1135:B1154)-ROW(B1135)+1)) / (20*21/2)</f>
        <v>5.6486666666666672</v>
      </c>
      <c r="J1151" s="2">
        <f t="shared" si="138"/>
        <v>5.6448942461619644</v>
      </c>
      <c r="K1151" s="2">
        <f t="shared" si="140"/>
        <v>5.5295672621175989</v>
      </c>
    </row>
    <row r="1152" spans="1:11" ht="13.5" x14ac:dyDescent="0.25">
      <c r="A1152" s="3">
        <f>TITRES_STAT!B1155</f>
        <v>43990</v>
      </c>
      <c r="B1152" s="5">
        <f>TITRES_STAT!D1155</f>
        <v>5.6</v>
      </c>
      <c r="C1152" s="2">
        <f t="shared" si="133"/>
        <v>0</v>
      </c>
      <c r="D1152" s="2">
        <f t="shared" si="134"/>
        <v>5.6</v>
      </c>
      <c r="E1152" s="2">
        <f t="shared" si="136"/>
        <v>5.6400000000000006</v>
      </c>
      <c r="F1152" s="2">
        <f t="shared" si="137"/>
        <v>5.7004999999999981</v>
      </c>
      <c r="G1152" s="2">
        <f t="shared" si="139"/>
        <v>5.5650000000000004</v>
      </c>
      <c r="H1152" s="2">
        <f t="shared" si="135"/>
        <v>4.5307499999999985</v>
      </c>
      <c r="I1152" s="2">
        <f t="array" ref="I1152">SUMPRODUCT(B1136:B1155, (ROW(B1136:B1155)-ROW(B1136)+1)) / (20*21/2)</f>
        <v>5.6410000000000009</v>
      </c>
      <c r="J1152" s="2">
        <f t="shared" si="138"/>
        <v>5.6406186036703483</v>
      </c>
      <c r="K1152" s="2">
        <f t="shared" si="140"/>
        <v>5.5323293302698504</v>
      </c>
    </row>
    <row r="1153" spans="1:11" ht="13.5" x14ac:dyDescent="0.25">
      <c r="A1153" s="3">
        <f>TITRES_STAT!B1156</f>
        <v>43991</v>
      </c>
      <c r="B1153" s="5">
        <f>TITRES_STAT!D1156</f>
        <v>5.6</v>
      </c>
      <c r="C1153" s="2">
        <f t="shared" si="133"/>
        <v>0</v>
      </c>
      <c r="D1153" s="2">
        <f t="shared" si="134"/>
        <v>5.6</v>
      </c>
      <c r="E1153" s="2">
        <f t="shared" si="136"/>
        <v>5.6210000000000004</v>
      </c>
      <c r="F1153" s="2">
        <f t="shared" si="137"/>
        <v>5.6904999999999974</v>
      </c>
      <c r="G1153" s="2">
        <f t="shared" si="139"/>
        <v>5.5734000000000004</v>
      </c>
      <c r="H1153" s="2">
        <f t="shared" si="135"/>
        <v>4.5437499999999993</v>
      </c>
      <c r="I1153" s="2">
        <f t="array" ref="I1153">SUMPRODUCT(B1137:B1156, (ROW(B1137:B1156)-ROW(B1137)+1)) / (20*21/2)</f>
        <v>5.6342857142857143</v>
      </c>
      <c r="J1153" s="2">
        <f t="shared" si="138"/>
        <v>5.6367501652255534</v>
      </c>
      <c r="K1153" s="2">
        <f t="shared" si="140"/>
        <v>5.5349830820239738</v>
      </c>
    </row>
    <row r="1154" spans="1:11" ht="13.5" x14ac:dyDescent="0.25">
      <c r="A1154" s="3">
        <f>TITRES_STAT!B1157</f>
        <v>43992</v>
      </c>
      <c r="B1154" s="5">
        <f>TITRES_STAT!D1157</f>
        <v>5.6</v>
      </c>
      <c r="C1154" s="2">
        <f t="shared" si="133"/>
        <v>0</v>
      </c>
      <c r="D1154" s="2">
        <f t="shared" si="134"/>
        <v>5.6</v>
      </c>
      <c r="E1154" s="2">
        <f t="shared" si="136"/>
        <v>5.6190000000000015</v>
      </c>
      <c r="F1154" s="2">
        <f t="shared" si="137"/>
        <v>5.6804999999999968</v>
      </c>
      <c r="G1154" s="2">
        <f t="shared" si="139"/>
        <v>5.5788000000000011</v>
      </c>
      <c r="H1154" s="2">
        <f t="shared" si="135"/>
        <v>4.5572999999999988</v>
      </c>
      <c r="I1154" s="2">
        <f t="array" ref="I1154">SUMPRODUCT(B1138:B1157, (ROW(B1138:B1157)-ROW(B1138)+1)) / (20*21/2)</f>
        <v>5.6277142857142852</v>
      </c>
      <c r="J1154" s="2">
        <f t="shared" si="138"/>
        <v>5.6332501494897862</v>
      </c>
      <c r="K1154" s="2">
        <f t="shared" si="140"/>
        <v>5.5375327650818571</v>
      </c>
    </row>
    <row r="1155" spans="1:11" ht="13.5" x14ac:dyDescent="0.25">
      <c r="A1155" s="3">
        <f>TITRES_STAT!B1158</f>
        <v>43993</v>
      </c>
      <c r="B1155" s="5">
        <f>TITRES_STAT!D1158</f>
        <v>5.6</v>
      </c>
      <c r="C1155" s="2">
        <f t="shared" si="133"/>
        <v>0</v>
      </c>
      <c r="D1155" s="2">
        <f t="shared" si="134"/>
        <v>5.6</v>
      </c>
      <c r="E1155" s="2">
        <f t="shared" si="136"/>
        <v>5.6170000000000009</v>
      </c>
      <c r="F1155" s="2">
        <f t="shared" si="137"/>
        <v>5.670499999999997</v>
      </c>
      <c r="G1155" s="2">
        <f t="shared" si="139"/>
        <v>5.5812000000000008</v>
      </c>
      <c r="H1155" s="2">
        <f t="shared" si="135"/>
        <v>4.5708499999999983</v>
      </c>
      <c r="I1155" s="2">
        <f t="array" ref="I1155">SUMPRODUCT(B1139:B1158, (ROW(B1139:B1158)-ROW(B1139)+1)) / (20*21/2)</f>
        <v>5.5974761904761907</v>
      </c>
      <c r="J1155" s="2">
        <f t="shared" si="138"/>
        <v>5.6300834685859966</v>
      </c>
      <c r="K1155" s="2">
        <f t="shared" si="140"/>
        <v>5.5399824605688437</v>
      </c>
    </row>
    <row r="1156" spans="1:11" ht="13.5" x14ac:dyDescent="0.25">
      <c r="A1156" s="3">
        <f>TITRES_STAT!B1159</f>
        <v>43994</v>
      </c>
      <c r="B1156" s="5">
        <f>TITRES_STAT!D1159</f>
        <v>5.6</v>
      </c>
      <c r="C1156" s="2">
        <f t="shared" ref="C1156:C1219" si="141">B1156-B1155</f>
        <v>0</v>
      </c>
      <c r="D1156" s="2">
        <f t="shared" si="134"/>
        <v>5.6</v>
      </c>
      <c r="E1156" s="2">
        <f t="shared" si="136"/>
        <v>5.6000000000000005</v>
      </c>
      <c r="F1156" s="2">
        <f t="shared" si="137"/>
        <v>5.6689999999999978</v>
      </c>
      <c r="G1156" s="2">
        <f t="shared" si="139"/>
        <v>5.5832000000000015</v>
      </c>
      <c r="H1156" s="2">
        <f t="shared" si="135"/>
        <v>4.5839999999999987</v>
      </c>
      <c r="I1156" s="2">
        <f t="array" ref="I1156">SUMPRODUCT(B1140:B1159, (ROW(B1140:B1159)-ROW(B1140)+1)) / (20*21/2)</f>
        <v>5.5464761904761914</v>
      </c>
      <c r="J1156" s="2">
        <f t="shared" si="138"/>
        <v>5.6272183763397114</v>
      </c>
      <c r="K1156" s="2">
        <f t="shared" si="140"/>
        <v>5.5423360895661444</v>
      </c>
    </row>
    <row r="1157" spans="1:11" ht="13.5" x14ac:dyDescent="0.25">
      <c r="A1157" s="3">
        <f>TITRES_STAT!B1160</f>
        <v>43997</v>
      </c>
      <c r="B1157" s="5">
        <f>TITRES_STAT!D1160</f>
        <v>5.6</v>
      </c>
      <c r="C1157" s="2">
        <f t="shared" si="141"/>
        <v>0</v>
      </c>
      <c r="D1157" s="2">
        <f t="shared" si="134"/>
        <v>5.6</v>
      </c>
      <c r="E1157" s="2">
        <f t="shared" si="136"/>
        <v>5.6000000000000005</v>
      </c>
      <c r="F1157" s="2">
        <f t="shared" si="137"/>
        <v>5.6674999999999978</v>
      </c>
      <c r="G1157" s="2">
        <f t="shared" si="139"/>
        <v>5.5852000000000013</v>
      </c>
      <c r="H1157" s="2">
        <f t="shared" si="135"/>
        <v>4.5974999999999993</v>
      </c>
      <c r="I1157" s="2">
        <f t="array" ref="I1157">SUMPRODUCT(B1141:B1160, (ROW(B1141:B1160)-ROW(B1141)+1)) / (20*21/2)</f>
        <v>5.4844285714285714</v>
      </c>
      <c r="J1157" s="2">
        <f t="shared" si="138"/>
        <v>5.6246261500216432</v>
      </c>
      <c r="K1157" s="2">
        <f t="shared" si="140"/>
        <v>5.5445974193870802</v>
      </c>
    </row>
    <row r="1158" spans="1:11" ht="13.5" x14ac:dyDescent="0.25">
      <c r="A1158" s="3">
        <f>TITRES_STAT!B1161</f>
        <v>43998</v>
      </c>
      <c r="B1158" s="5">
        <f>TITRES_STAT!D1161</f>
        <v>5.35</v>
      </c>
      <c r="C1158" s="2">
        <f t="shared" si="141"/>
        <v>-0.25</v>
      </c>
      <c r="D1158" s="2">
        <f t="shared" ref="D1158:D1221" si="142">AVERAGE(B1154:B1158)</f>
        <v>5.55</v>
      </c>
      <c r="E1158" s="2">
        <f t="shared" si="136"/>
        <v>5.5750000000000011</v>
      </c>
      <c r="F1158" s="2">
        <f t="shared" si="137"/>
        <v>5.6454999999999975</v>
      </c>
      <c r="G1158" s="2">
        <f t="shared" si="139"/>
        <v>5.5822000000000012</v>
      </c>
      <c r="H1158" s="2">
        <f t="shared" si="135"/>
        <v>4.6101499999999991</v>
      </c>
      <c r="I1158" s="2">
        <f t="array" ref="I1158">SUMPRODUCT(B1142:B1161, (ROW(B1142:B1161)-ROW(B1142)+1)) / (20*21/2)</f>
        <v>5.426333333333333</v>
      </c>
      <c r="J1158" s="2">
        <f t="shared" si="138"/>
        <v>5.5984712785910107</v>
      </c>
      <c r="K1158" s="2">
        <f t="shared" si="140"/>
        <v>5.5369661480385677</v>
      </c>
    </row>
    <row r="1159" spans="1:11" ht="13.5" x14ac:dyDescent="0.25">
      <c r="A1159" s="3">
        <f>TITRES_STAT!B1162</f>
        <v>43999</v>
      </c>
      <c r="B1159" s="5">
        <f>TITRES_STAT!D1162</f>
        <v>5.1100000000000003</v>
      </c>
      <c r="C1159" s="2">
        <f t="shared" si="141"/>
        <v>-0.23999999999999932</v>
      </c>
      <c r="D1159" s="2">
        <f t="shared" si="142"/>
        <v>5.452</v>
      </c>
      <c r="E1159" s="2">
        <f t="shared" si="136"/>
        <v>5.5260000000000007</v>
      </c>
      <c r="F1159" s="2">
        <f t="shared" si="137"/>
        <v>5.6114999999999977</v>
      </c>
      <c r="G1159" s="2">
        <f t="shared" si="139"/>
        <v>5.5744000000000016</v>
      </c>
      <c r="H1159" s="2">
        <f t="shared" si="135"/>
        <v>4.6220499999999989</v>
      </c>
      <c r="I1159" s="2">
        <f t="array" ref="I1159">SUMPRODUCT(B1143:B1162, (ROW(B1143:B1162)-ROW(B1143)+1)) / (20*21/2)</f>
        <v>5.3721904761904762</v>
      </c>
      <c r="J1159" s="2">
        <f t="shared" si="138"/>
        <v>5.5519502044394855</v>
      </c>
      <c r="K1159" s="2">
        <f t="shared" si="140"/>
        <v>5.5202223775272516</v>
      </c>
    </row>
    <row r="1160" spans="1:11" ht="13.5" x14ac:dyDescent="0.25">
      <c r="A1160" s="3">
        <f>TITRES_STAT!B1163</f>
        <v>44000</v>
      </c>
      <c r="B1160" s="5">
        <f>TITRES_STAT!D1163</f>
        <v>4.96</v>
      </c>
      <c r="C1160" s="2">
        <f t="shared" si="141"/>
        <v>-0.15000000000000036</v>
      </c>
      <c r="D1160" s="2">
        <f t="shared" si="142"/>
        <v>5.3239999999999998</v>
      </c>
      <c r="E1160" s="2">
        <f t="shared" si="136"/>
        <v>5.4620000000000006</v>
      </c>
      <c r="F1160" s="2">
        <f t="shared" si="137"/>
        <v>5.5699999999999985</v>
      </c>
      <c r="G1160" s="2">
        <f t="shared" si="139"/>
        <v>5.5636000000000001</v>
      </c>
      <c r="H1160" s="2">
        <f t="shared" si="135"/>
        <v>4.6335999999999995</v>
      </c>
      <c r="I1160" s="2">
        <f t="array" ref="I1160">SUMPRODUCT(B1144:B1163, (ROW(B1144:B1163)-ROW(B1144)+1)) / (20*21/2)</f>
        <v>5.3010476190476181</v>
      </c>
      <c r="J1160" s="2">
        <f t="shared" si="138"/>
        <v>5.4955739944928679</v>
      </c>
      <c r="K1160" s="2">
        <f t="shared" si="140"/>
        <v>5.4982528725261828</v>
      </c>
    </row>
    <row r="1161" spans="1:11" ht="13.5" x14ac:dyDescent="0.25">
      <c r="A1161" s="3">
        <f>TITRES_STAT!B1164</f>
        <v>44001</v>
      </c>
      <c r="B1161" s="5">
        <f>TITRES_STAT!D1164</f>
        <v>4.96</v>
      </c>
      <c r="C1161" s="2">
        <f t="shared" si="141"/>
        <v>0</v>
      </c>
      <c r="D1161" s="2">
        <f t="shared" si="142"/>
        <v>5.1959999999999997</v>
      </c>
      <c r="E1161" s="2">
        <f t="shared" si="136"/>
        <v>5.3980000000000006</v>
      </c>
      <c r="F1161" s="2">
        <f t="shared" si="137"/>
        <v>5.5284999999999984</v>
      </c>
      <c r="G1161" s="2">
        <f t="shared" si="139"/>
        <v>5.5527999999999986</v>
      </c>
      <c r="H1161" s="2">
        <f t="shared" si="135"/>
        <v>4.6454999999999993</v>
      </c>
      <c r="I1161" s="2">
        <f t="array" ref="I1161">SUMPRODUCT(B1145:B1164, (ROW(B1145:B1164)-ROW(B1145)+1)) / (20*21/2)</f>
        <v>5.2177619047619048</v>
      </c>
      <c r="J1161" s="2">
        <f t="shared" si="138"/>
        <v>5.4445669473983092</v>
      </c>
      <c r="K1161" s="2">
        <f t="shared" si="140"/>
        <v>5.4771449167408424</v>
      </c>
    </row>
    <row r="1162" spans="1:11" ht="13.5" x14ac:dyDescent="0.25">
      <c r="A1162" s="3">
        <f>TITRES_STAT!B1165</f>
        <v>44004</v>
      </c>
      <c r="B1162" s="5">
        <f>TITRES_STAT!D1165</f>
        <v>4.96</v>
      </c>
      <c r="C1162" s="2">
        <f t="shared" si="141"/>
        <v>0</v>
      </c>
      <c r="D1162" s="2">
        <f t="shared" si="142"/>
        <v>5.0680000000000005</v>
      </c>
      <c r="E1162" s="2">
        <f t="shared" si="136"/>
        <v>5.3340000000000005</v>
      </c>
      <c r="F1162" s="2">
        <f t="shared" si="137"/>
        <v>5.4869999999999983</v>
      </c>
      <c r="G1162" s="2">
        <f t="shared" si="139"/>
        <v>5.541999999999998</v>
      </c>
      <c r="H1162" s="2">
        <f t="shared" ref="H1162:H1225" si="143">AVERAGE(B963:B1162)</f>
        <v>4.6579499999999996</v>
      </c>
      <c r="I1162" s="2">
        <f t="array" ref="I1162">SUMPRODUCT(B1146:B1165, (ROW(B1146:B1165)-ROW(B1146)+1)) / (20*21/2)</f>
        <v>5.1271428571428563</v>
      </c>
      <c r="J1162" s="2">
        <f t="shared" si="138"/>
        <v>5.3984177143127559</v>
      </c>
      <c r="K1162" s="2">
        <f t="shared" si="140"/>
        <v>5.4568647239274757</v>
      </c>
    </row>
    <row r="1163" spans="1:11" ht="13.5" x14ac:dyDescent="0.25">
      <c r="A1163" s="3">
        <f>TITRES_STAT!B1166</f>
        <v>44005</v>
      </c>
      <c r="B1163" s="5">
        <f>TITRES_STAT!D1166</f>
        <v>4.74</v>
      </c>
      <c r="C1163" s="2">
        <f t="shared" si="141"/>
        <v>-0.21999999999999975</v>
      </c>
      <c r="D1163" s="2">
        <f t="shared" si="142"/>
        <v>4.9460000000000006</v>
      </c>
      <c r="E1163" s="2">
        <f t="shared" si="136"/>
        <v>5.2480000000000002</v>
      </c>
      <c r="F1163" s="2">
        <f t="shared" si="137"/>
        <v>5.4344999999999981</v>
      </c>
      <c r="G1163" s="2">
        <f t="shared" si="139"/>
        <v>5.526799999999997</v>
      </c>
      <c r="H1163" s="2">
        <f t="shared" si="143"/>
        <v>4.6698499999999994</v>
      </c>
      <c r="I1163" s="2">
        <f t="array" ref="I1163">SUMPRODUCT(B1147:B1166, (ROW(B1147:B1166)-ROW(B1147)+1)) / (20*21/2)</f>
        <v>5.042190476190477</v>
      </c>
      <c r="J1163" s="2">
        <f t="shared" si="138"/>
        <v>5.3357112653305885</v>
      </c>
      <c r="K1163" s="2">
        <f t="shared" si="140"/>
        <v>5.4287523818126724</v>
      </c>
    </row>
    <row r="1164" spans="1:11" ht="13.5" x14ac:dyDescent="0.25">
      <c r="A1164" s="3">
        <f>TITRES_STAT!B1167</f>
        <v>44006</v>
      </c>
      <c r="B1164" s="5">
        <f>TITRES_STAT!D1167</f>
        <v>4.5599999999999996</v>
      </c>
      <c r="C1164" s="2">
        <f t="shared" si="141"/>
        <v>-0.1800000000000006</v>
      </c>
      <c r="D1164" s="2">
        <f t="shared" si="142"/>
        <v>4.8359999999999994</v>
      </c>
      <c r="E1164" s="2">
        <f t="shared" ref="E1164:E1227" si="144">AVERAGE(B1155:B1164)</f>
        <v>5.1440000000000001</v>
      </c>
      <c r="F1164" s="2">
        <f t="shared" si="137"/>
        <v>5.3814999999999991</v>
      </c>
      <c r="G1164" s="2">
        <f t="shared" si="139"/>
        <v>5.5047999999999977</v>
      </c>
      <c r="H1164" s="2">
        <f t="shared" si="143"/>
        <v>4.6803499999999989</v>
      </c>
      <c r="I1164" s="2">
        <f t="array" ref="I1164">SUMPRODUCT(B1148:B1167, (ROW(B1148:B1167)-ROW(B1148)+1)) / (20*21/2)</f>
        <v>4.976</v>
      </c>
      <c r="J1164" s="2">
        <f t="shared" si="138"/>
        <v>5.2618340019657701</v>
      </c>
      <c r="K1164" s="2">
        <f t="shared" si="140"/>
        <v>5.3946836609572735</v>
      </c>
    </row>
    <row r="1165" spans="1:11" ht="13.5" x14ac:dyDescent="0.25">
      <c r="A1165" s="3">
        <f>TITRES_STAT!B1168</f>
        <v>44007</v>
      </c>
      <c r="B1165" s="5">
        <f>TITRES_STAT!D1168</f>
        <v>4.43</v>
      </c>
      <c r="C1165" s="2">
        <f t="shared" si="141"/>
        <v>-0.12999999999999989</v>
      </c>
      <c r="D1165" s="2">
        <f t="shared" si="142"/>
        <v>4.7299999999999995</v>
      </c>
      <c r="E1165" s="2">
        <f t="shared" si="144"/>
        <v>5.0270000000000001</v>
      </c>
      <c r="F1165" s="2">
        <f t="shared" si="137"/>
        <v>5.3219999999999983</v>
      </c>
      <c r="G1165" s="2">
        <f t="shared" si="139"/>
        <v>5.4802</v>
      </c>
      <c r="H1165" s="2">
        <f t="shared" si="143"/>
        <v>4.6896499999999994</v>
      </c>
      <c r="I1165" s="2">
        <f t="array" ref="I1165">SUMPRODUCT(B1149:B1168, (ROW(B1149:B1168)-ROW(B1149)+1)) / (20*21/2)</f>
        <v>4.927142857142857</v>
      </c>
      <c r="J1165" s="2">
        <f t="shared" si="138"/>
        <v>5.182611716064268</v>
      </c>
      <c r="K1165" s="2">
        <f t="shared" si="140"/>
        <v>5.3568529291550275</v>
      </c>
    </row>
    <row r="1166" spans="1:11" ht="13.5" x14ac:dyDescent="0.25">
      <c r="A1166" s="3">
        <f>TITRES_STAT!B1169</f>
        <v>44008</v>
      </c>
      <c r="B1166" s="5">
        <f>TITRES_STAT!D1169</f>
        <v>4.43</v>
      </c>
      <c r="C1166" s="2">
        <f t="shared" si="141"/>
        <v>0</v>
      </c>
      <c r="D1166" s="2">
        <f t="shared" si="142"/>
        <v>4.6239999999999997</v>
      </c>
      <c r="E1166" s="2">
        <f t="shared" si="144"/>
        <v>4.91</v>
      </c>
      <c r="F1166" s="2">
        <f t="shared" si="137"/>
        <v>5.2549999999999999</v>
      </c>
      <c r="G1166" s="2">
        <f t="shared" si="139"/>
        <v>5.4588000000000001</v>
      </c>
      <c r="H1166" s="2">
        <f t="shared" si="143"/>
        <v>4.698599999999999</v>
      </c>
      <c r="I1166" s="2">
        <f t="array" ref="I1166">SUMPRODUCT(B1150:B1169, (ROW(B1150:B1169)-ROW(B1150)+1)) / (20*21/2)</f>
        <v>4.8826190476190474</v>
      </c>
      <c r="J1166" s="2">
        <f t="shared" si="138"/>
        <v>5.1109344097724332</v>
      </c>
      <c r="K1166" s="2">
        <f t="shared" si="140"/>
        <v>5.3205057554626736</v>
      </c>
    </row>
    <row r="1167" spans="1:11" ht="13.5" x14ac:dyDescent="0.25">
      <c r="A1167" s="3">
        <f>TITRES_STAT!B1170</f>
        <v>44011</v>
      </c>
      <c r="B1167" s="5">
        <f>TITRES_STAT!D1170</f>
        <v>4.5599999999999996</v>
      </c>
      <c r="C1167" s="2">
        <f t="shared" si="141"/>
        <v>0.12999999999999989</v>
      </c>
      <c r="D1167" s="2">
        <f t="shared" si="142"/>
        <v>4.5439999999999996</v>
      </c>
      <c r="E1167" s="2">
        <f t="shared" si="144"/>
        <v>4.8060000000000009</v>
      </c>
      <c r="F1167" s="2">
        <f t="shared" si="137"/>
        <v>5.2030000000000003</v>
      </c>
      <c r="G1167" s="2">
        <f t="shared" si="139"/>
        <v>5.4431999999999992</v>
      </c>
      <c r="H1167" s="2">
        <f t="shared" si="143"/>
        <v>4.7076499999999983</v>
      </c>
      <c r="I1167" s="2">
        <f t="array" ref="I1167">SUMPRODUCT(B1151:B1170, (ROW(B1151:B1170)-ROW(B1151)+1)) / (20*21/2)</f>
        <v>4.842428571428572</v>
      </c>
      <c r="J1167" s="2">
        <f t="shared" si="138"/>
        <v>5.0584644659845823</v>
      </c>
      <c r="K1167" s="2">
        <f t="shared" si="140"/>
        <v>5.2906820003464903</v>
      </c>
    </row>
    <row r="1168" spans="1:11" ht="13.5" x14ac:dyDescent="0.25">
      <c r="A1168" s="3">
        <f>TITRES_STAT!B1171</f>
        <v>44012</v>
      </c>
      <c r="B1168" s="5">
        <f>TITRES_STAT!D1171</f>
        <v>4.6900000000000004</v>
      </c>
      <c r="C1168" s="2">
        <f t="shared" si="141"/>
        <v>0.13000000000000078</v>
      </c>
      <c r="D1168" s="2">
        <f t="shared" si="142"/>
        <v>4.5339999999999998</v>
      </c>
      <c r="E1168" s="2">
        <f t="shared" si="144"/>
        <v>4.74</v>
      </c>
      <c r="F1168" s="2">
        <f t="shared" si="137"/>
        <v>5.1575000000000006</v>
      </c>
      <c r="G1168" s="2">
        <f t="shared" si="139"/>
        <v>5.4334000000000007</v>
      </c>
      <c r="H1168" s="2">
        <f t="shared" si="143"/>
        <v>4.7179499999999992</v>
      </c>
      <c r="I1168" s="2">
        <f t="array" ref="I1168">SUMPRODUCT(B1152:B1171, (ROW(B1152:B1171)-ROW(B1152)+1)) / (20*21/2)</f>
        <v>4.8199047619047617</v>
      </c>
      <c r="J1168" s="2">
        <f t="shared" si="138"/>
        <v>5.023372612081288</v>
      </c>
      <c r="K1168" s="2">
        <f t="shared" si="140"/>
        <v>5.2671258434701569</v>
      </c>
    </row>
    <row r="1169" spans="1:11" ht="13.5" x14ac:dyDescent="0.25">
      <c r="A1169" s="3">
        <f>TITRES_STAT!B1172</f>
        <v>44013</v>
      </c>
      <c r="B1169" s="5">
        <f>TITRES_STAT!D1172</f>
        <v>4.6900000000000004</v>
      </c>
      <c r="C1169" s="2">
        <f t="shared" si="141"/>
        <v>0</v>
      </c>
      <c r="D1169" s="2">
        <f t="shared" si="142"/>
        <v>4.5600000000000005</v>
      </c>
      <c r="E1169" s="2">
        <f t="shared" si="144"/>
        <v>4.6979999999999986</v>
      </c>
      <c r="F1169" s="2">
        <f t="shared" si="137"/>
        <v>5.1120000000000001</v>
      </c>
      <c r="G1169" s="2">
        <f t="shared" si="139"/>
        <v>5.4206000000000003</v>
      </c>
      <c r="H1169" s="2">
        <f t="shared" si="143"/>
        <v>4.7287999999999997</v>
      </c>
      <c r="I1169" s="2">
        <f t="array" ref="I1169">SUMPRODUCT(B1153:B1172, (ROW(B1153:B1172)-ROW(B1153)+1)) / (20*21/2)</f>
        <v>4.801047619047619</v>
      </c>
      <c r="J1169" s="2">
        <f t="shared" si="138"/>
        <v>4.9916228395021172</v>
      </c>
      <c r="K1169" s="2">
        <f t="shared" si="140"/>
        <v>5.2444934574517195</v>
      </c>
    </row>
    <row r="1170" spans="1:11" ht="13.5" x14ac:dyDescent="0.25">
      <c r="A1170" s="3">
        <f>TITRES_STAT!B1173</f>
        <v>44014</v>
      </c>
      <c r="B1170" s="5">
        <f>TITRES_STAT!D1173</f>
        <v>4.6900000000000004</v>
      </c>
      <c r="C1170" s="2">
        <f t="shared" si="141"/>
        <v>0</v>
      </c>
      <c r="D1170" s="2">
        <f t="shared" si="142"/>
        <v>4.6120000000000001</v>
      </c>
      <c r="E1170" s="2">
        <f t="shared" si="144"/>
        <v>4.6709999999999994</v>
      </c>
      <c r="F1170" s="2">
        <f t="shared" si="137"/>
        <v>5.0665000000000004</v>
      </c>
      <c r="G1170" s="2">
        <f t="shared" si="139"/>
        <v>5.4078000000000008</v>
      </c>
      <c r="H1170" s="2">
        <f t="shared" si="143"/>
        <v>4.7396500000000001</v>
      </c>
      <c r="I1170" s="2">
        <f t="array" ref="I1170">SUMPRODUCT(B1154:B1173, (ROW(B1154:B1173)-ROW(B1154)+1)) / (20*21/2)</f>
        <v>4.7858571428571421</v>
      </c>
      <c r="J1170" s="2">
        <f t="shared" si="138"/>
        <v>4.9628968547876298</v>
      </c>
      <c r="K1170" s="2">
        <f t="shared" si="140"/>
        <v>5.2227486159830248</v>
      </c>
    </row>
    <row r="1171" spans="1:11" ht="13.5" x14ac:dyDescent="0.25">
      <c r="A1171" s="3">
        <f>TITRES_STAT!B1174</f>
        <v>44015</v>
      </c>
      <c r="B1171" s="5">
        <f>TITRES_STAT!D1174</f>
        <v>4.83</v>
      </c>
      <c r="C1171" s="2">
        <f t="shared" si="141"/>
        <v>0.13999999999999968</v>
      </c>
      <c r="D1171" s="2">
        <f t="shared" si="142"/>
        <v>4.6920000000000002</v>
      </c>
      <c r="E1171" s="2">
        <f t="shared" si="144"/>
        <v>4.6579999999999995</v>
      </c>
      <c r="F1171" s="2">
        <f t="shared" si="137"/>
        <v>5.0280000000000005</v>
      </c>
      <c r="G1171" s="2">
        <f t="shared" si="139"/>
        <v>5.397800000000001</v>
      </c>
      <c r="H1171" s="2">
        <f t="shared" si="143"/>
        <v>4.7511999999999999</v>
      </c>
      <c r="I1171" s="2">
        <f t="array" ref="I1171">SUMPRODUCT(B1155:B1174, (ROW(B1155:B1174)-ROW(B1155)+1)) / (20*21/2)</f>
        <v>4.7743333333333338</v>
      </c>
      <c r="J1171" s="2">
        <f t="shared" si="138"/>
        <v>4.9502400114745218</v>
      </c>
      <c r="K1171" s="2">
        <f t="shared" si="140"/>
        <v>5.207346709473887</v>
      </c>
    </row>
    <row r="1172" spans="1:11" ht="13.5" x14ac:dyDescent="0.25">
      <c r="A1172" s="3">
        <f>TITRES_STAT!B1175</f>
        <v>44018</v>
      </c>
      <c r="B1172" s="5">
        <f>TITRES_STAT!D1175</f>
        <v>4.83</v>
      </c>
      <c r="C1172" s="2">
        <f t="shared" si="141"/>
        <v>0</v>
      </c>
      <c r="D1172" s="2">
        <f t="shared" si="142"/>
        <v>4.7459999999999996</v>
      </c>
      <c r="E1172" s="2">
        <f t="shared" si="144"/>
        <v>4.6449999999999996</v>
      </c>
      <c r="F1172" s="2">
        <f t="shared" ref="F1172:F1235" si="145">AVERAGE(B1153:B1172)</f>
        <v>4.9894999999999996</v>
      </c>
      <c r="G1172" s="2">
        <f t="shared" si="139"/>
        <v>5.3848000000000003</v>
      </c>
      <c r="H1172" s="2">
        <f t="shared" si="143"/>
        <v>4.7622</v>
      </c>
      <c r="I1172" s="2">
        <f t="array" ref="I1172">SUMPRODUCT(B1156:B1175, (ROW(B1156:B1175)-ROW(B1156)+1)) / (20*21/2)</f>
        <v>4.7664761904761903</v>
      </c>
      <c r="J1172" s="2">
        <f t="shared" si="138"/>
        <v>4.9387885818102815</v>
      </c>
      <c r="K1172" s="2">
        <f t="shared" si="140"/>
        <v>5.1925487992984403</v>
      </c>
    </row>
    <row r="1173" spans="1:11" ht="13.5" x14ac:dyDescent="0.25">
      <c r="A1173" s="3">
        <f>TITRES_STAT!B1176</f>
        <v>44019</v>
      </c>
      <c r="B1173" s="5">
        <f>TITRES_STAT!D1176</f>
        <v>4.83</v>
      </c>
      <c r="C1173" s="2">
        <f t="shared" si="141"/>
        <v>0</v>
      </c>
      <c r="D1173" s="2">
        <f t="shared" si="142"/>
        <v>4.7739999999999991</v>
      </c>
      <c r="E1173" s="2">
        <f t="shared" si="144"/>
        <v>4.653999999999999</v>
      </c>
      <c r="F1173" s="2">
        <f t="shared" si="145"/>
        <v>4.9509999999999996</v>
      </c>
      <c r="G1173" s="2">
        <f t="shared" si="139"/>
        <v>5.3685999999999998</v>
      </c>
      <c r="H1173" s="2">
        <f t="shared" si="143"/>
        <v>4.7731500000000002</v>
      </c>
      <c r="I1173" s="2">
        <f t="array" ref="I1173">SUMPRODUCT(B1157:B1176, (ROW(B1157:B1176)-ROW(B1157)+1)) / (20*21/2)</f>
        <v>4.7622857142857145</v>
      </c>
      <c r="J1173" s="2">
        <f t="shared" ref="J1173:J1236" si="146">$J$4*B1173+J1172*(1-$J$4)</f>
        <v>4.9284277644950167</v>
      </c>
      <c r="K1173" s="2">
        <f t="shared" si="140"/>
        <v>5.1783311993259522</v>
      </c>
    </row>
    <row r="1174" spans="1:11" ht="13.5" x14ac:dyDescent="0.25">
      <c r="A1174" s="3">
        <f>TITRES_STAT!B1177</f>
        <v>44020</v>
      </c>
      <c r="B1174" s="5">
        <f>TITRES_STAT!D1177</f>
        <v>4.83</v>
      </c>
      <c r="C1174" s="2">
        <f t="shared" si="141"/>
        <v>0</v>
      </c>
      <c r="D1174" s="2">
        <f t="shared" si="142"/>
        <v>4.8019999999999996</v>
      </c>
      <c r="E1174" s="2">
        <f t="shared" si="144"/>
        <v>4.6809999999999992</v>
      </c>
      <c r="F1174" s="2">
        <f t="shared" si="145"/>
        <v>4.9124999999999996</v>
      </c>
      <c r="G1174" s="2">
        <f t="shared" si="139"/>
        <v>5.3524000000000003</v>
      </c>
      <c r="H1174" s="2">
        <f t="shared" si="143"/>
        <v>4.7837500000000004</v>
      </c>
      <c r="I1174" s="2">
        <f t="array" ref="I1174">SUMPRODUCT(B1158:B1177, (ROW(B1158:B1177)-ROW(B1158)+1)) / (20*21/2)</f>
        <v>4.7665238095238101</v>
      </c>
      <c r="J1174" s="2">
        <f t="shared" si="146"/>
        <v>4.919053691685968</v>
      </c>
      <c r="K1174" s="2">
        <f t="shared" si="140"/>
        <v>5.164671152293562</v>
      </c>
    </row>
    <row r="1175" spans="1:11" ht="13.5" x14ac:dyDescent="0.25">
      <c r="A1175" s="3">
        <f>TITRES_STAT!B1178</f>
        <v>44021</v>
      </c>
      <c r="B1175" s="5">
        <f>TITRES_STAT!D1178</f>
        <v>4.83</v>
      </c>
      <c r="C1175" s="2">
        <f t="shared" si="141"/>
        <v>0</v>
      </c>
      <c r="D1175" s="2">
        <f t="shared" si="142"/>
        <v>4.83</v>
      </c>
      <c r="E1175" s="2">
        <f t="shared" si="144"/>
        <v>4.7209999999999992</v>
      </c>
      <c r="F1175" s="2">
        <f t="shared" si="145"/>
        <v>4.8739999999999997</v>
      </c>
      <c r="G1175" s="2">
        <f t="shared" si="139"/>
        <v>5.3361999999999998</v>
      </c>
      <c r="H1175" s="2">
        <f t="shared" si="143"/>
        <v>4.7939500000000006</v>
      </c>
      <c r="I1175" s="2">
        <f t="array" ref="I1175">SUMPRODUCT(B1159:B1178, (ROW(B1159:B1178)-ROW(B1159)+1)) / (20*21/2)</f>
        <v>4.7827619047619043</v>
      </c>
      <c r="J1175" s="2">
        <f t="shared" si="146"/>
        <v>4.9105723877158756</v>
      </c>
      <c r="K1175" s="2">
        <f t="shared" si="140"/>
        <v>5.1515467933800894</v>
      </c>
    </row>
    <row r="1176" spans="1:11" ht="13.5" x14ac:dyDescent="0.25">
      <c r="A1176" s="3">
        <f>TITRES_STAT!B1179</f>
        <v>44022</v>
      </c>
      <c r="B1176" s="5">
        <f>TITRES_STAT!D1179</f>
        <v>4.83</v>
      </c>
      <c r="C1176" s="2">
        <f t="shared" si="141"/>
        <v>0</v>
      </c>
      <c r="D1176" s="2">
        <f t="shared" si="142"/>
        <v>4.83</v>
      </c>
      <c r="E1176" s="2">
        <f t="shared" si="144"/>
        <v>4.7609999999999992</v>
      </c>
      <c r="F1176" s="2">
        <f t="shared" si="145"/>
        <v>4.8354999999999997</v>
      </c>
      <c r="G1176" s="2">
        <f t="shared" si="139"/>
        <v>5.3232000000000008</v>
      </c>
      <c r="H1176" s="2">
        <f t="shared" si="143"/>
        <v>4.8041500000000008</v>
      </c>
      <c r="I1176" s="2">
        <f t="array" ref="I1176">SUMPRODUCT(B1160:B1179, (ROW(B1160:B1179)-ROW(B1160)+1)) / (20*21/2)</f>
        <v>4.813190476190476</v>
      </c>
      <c r="J1176" s="2">
        <f t="shared" si="146"/>
        <v>4.9028988269810299</v>
      </c>
      <c r="K1176" s="2">
        <f t="shared" si="140"/>
        <v>5.1389371152083214</v>
      </c>
    </row>
    <row r="1177" spans="1:11" ht="13.5" x14ac:dyDescent="0.25">
      <c r="A1177" s="3">
        <f>TITRES_STAT!B1180</f>
        <v>44025</v>
      </c>
      <c r="B1177" s="5">
        <f>TITRES_STAT!D1180</f>
        <v>4.88</v>
      </c>
      <c r="C1177" s="2">
        <f t="shared" si="141"/>
        <v>4.9999999999999822E-2</v>
      </c>
      <c r="D1177" s="2">
        <f t="shared" si="142"/>
        <v>4.84</v>
      </c>
      <c r="E1177" s="2">
        <f t="shared" si="144"/>
        <v>4.7929999999999993</v>
      </c>
      <c r="F1177" s="2">
        <f t="shared" si="145"/>
        <v>4.7995000000000001</v>
      </c>
      <c r="G1177" s="2">
        <f t="shared" si="139"/>
        <v>5.3112000000000013</v>
      </c>
      <c r="H1177" s="2">
        <f t="shared" si="143"/>
        <v>4.8146000000000013</v>
      </c>
      <c r="I1177" s="2">
        <f t="array" ref="I1177">SUMPRODUCT(B1161:B1180, (ROW(B1161:B1180)-ROW(B1161)+1)) / (20*21/2)</f>
        <v>4.8293809523809523</v>
      </c>
      <c r="J1177" s="2">
        <f t="shared" si="146"/>
        <v>4.9007179863161703</v>
      </c>
      <c r="K1177" s="2">
        <f t="shared" si="140"/>
        <v>5.1287827185334853</v>
      </c>
    </row>
    <row r="1178" spans="1:11" ht="13.5" x14ac:dyDescent="0.25">
      <c r="A1178" s="3">
        <f>TITRES_STAT!B1181</f>
        <v>44026</v>
      </c>
      <c r="B1178" s="5">
        <f>TITRES_STAT!D1181</f>
        <v>4.97</v>
      </c>
      <c r="C1178" s="2">
        <f t="shared" si="141"/>
        <v>8.9999999999999858E-2</v>
      </c>
      <c r="D1178" s="2">
        <f t="shared" si="142"/>
        <v>4.8680000000000003</v>
      </c>
      <c r="E1178" s="2">
        <f t="shared" si="144"/>
        <v>4.8209999999999997</v>
      </c>
      <c r="F1178" s="2">
        <f t="shared" si="145"/>
        <v>4.7804999999999991</v>
      </c>
      <c r="G1178" s="2">
        <f t="shared" si="139"/>
        <v>5.3010000000000028</v>
      </c>
      <c r="H1178" s="2">
        <f t="shared" si="143"/>
        <v>4.8255000000000017</v>
      </c>
      <c r="I1178" s="2">
        <f t="array" ref="I1178">SUMPRODUCT(B1162:B1181, (ROW(B1162:B1181)-ROW(B1162)+1)) / (20*21/2)</f>
        <v>4.8456190476190475</v>
      </c>
      <c r="J1178" s="2">
        <f t="shared" si="146"/>
        <v>4.9073162733336781</v>
      </c>
      <c r="K1178" s="2">
        <f t="shared" si="140"/>
        <v>5.1225559452576626</v>
      </c>
    </row>
    <row r="1179" spans="1:11" ht="13.5" x14ac:dyDescent="0.25">
      <c r="A1179" s="3">
        <f>TITRES_STAT!B1182</f>
        <v>44027</v>
      </c>
      <c r="B1179" s="5">
        <f>TITRES_STAT!D1182</f>
        <v>5.0999999999999996</v>
      </c>
      <c r="C1179" s="2">
        <f t="shared" si="141"/>
        <v>0.12999999999999989</v>
      </c>
      <c r="D1179" s="2">
        <f t="shared" si="142"/>
        <v>4.9219999999999997</v>
      </c>
      <c r="E1179" s="2">
        <f t="shared" si="144"/>
        <v>4.8620000000000001</v>
      </c>
      <c r="F1179" s="2">
        <f t="shared" si="145"/>
        <v>4.7799999999999985</v>
      </c>
      <c r="G1179" s="2">
        <f t="shared" si="139"/>
        <v>5.2934000000000028</v>
      </c>
      <c r="H1179" s="2">
        <f t="shared" si="143"/>
        <v>4.8370500000000014</v>
      </c>
      <c r="I1179" s="2">
        <f t="array" ref="I1179">SUMPRODUCT(B1163:B1182, (ROW(B1163:B1182)-ROW(B1163)+1)) / (20*21/2)</f>
        <v>4.8619047619047615</v>
      </c>
      <c r="J1179" s="2">
        <f t="shared" si="146"/>
        <v>4.9256671044447566</v>
      </c>
      <c r="K1179" s="2">
        <f t="shared" si="140"/>
        <v>5.1216713983848132</v>
      </c>
    </row>
    <row r="1180" spans="1:11" ht="13.5" x14ac:dyDescent="0.25">
      <c r="A1180" s="3">
        <f>TITRES_STAT!B1183</f>
        <v>44028</v>
      </c>
      <c r="B1180" s="5">
        <f>TITRES_STAT!D1183</f>
        <v>4.95</v>
      </c>
      <c r="C1180" s="2">
        <f t="shared" si="141"/>
        <v>-0.14999999999999947</v>
      </c>
      <c r="D1180" s="2">
        <f t="shared" si="142"/>
        <v>4.9459999999999997</v>
      </c>
      <c r="E1180" s="2">
        <f t="shared" si="144"/>
        <v>4.8879999999999999</v>
      </c>
      <c r="F1180" s="2">
        <f t="shared" si="145"/>
        <v>4.7794999999999987</v>
      </c>
      <c r="G1180" s="2">
        <f t="shared" si="139"/>
        <v>5.2828000000000017</v>
      </c>
      <c r="H1180" s="2">
        <f t="shared" si="143"/>
        <v>4.8478000000000012</v>
      </c>
      <c r="I1180" s="2">
        <f t="array" ref="I1180">SUMPRODUCT(B1164:B1183, (ROW(B1164:B1183)-ROW(B1164)+1)) / (20*21/2)</f>
        <v>4.8782380952380944</v>
      </c>
      <c r="J1180" s="2">
        <f t="shared" si="146"/>
        <v>4.9279845230690658</v>
      </c>
      <c r="K1180" s="2">
        <f t="shared" si="140"/>
        <v>5.1149391866834479</v>
      </c>
    </row>
    <row r="1181" spans="1:11" ht="13.5" x14ac:dyDescent="0.25">
      <c r="A1181" s="3">
        <f>TITRES_STAT!B1184</f>
        <v>44029</v>
      </c>
      <c r="B1181" s="5">
        <f>TITRES_STAT!D1184</f>
        <v>4.95</v>
      </c>
      <c r="C1181" s="2">
        <f t="shared" si="141"/>
        <v>0</v>
      </c>
      <c r="D1181" s="2">
        <f t="shared" si="142"/>
        <v>4.97</v>
      </c>
      <c r="E1181" s="2">
        <f t="shared" si="144"/>
        <v>4.9000000000000004</v>
      </c>
      <c r="F1181" s="2">
        <f t="shared" si="145"/>
        <v>4.778999999999999</v>
      </c>
      <c r="G1181" s="2">
        <f t="shared" si="139"/>
        <v>5.2722000000000016</v>
      </c>
      <c r="H1181" s="2">
        <f t="shared" si="143"/>
        <v>4.8579500000000015</v>
      </c>
      <c r="I1181" s="2">
        <f t="array" ref="I1181">SUMPRODUCT(B1165:B1184, (ROW(B1165:B1184)-ROW(B1165)+1)) / (20*21/2)</f>
        <v>4.8935714285714278</v>
      </c>
      <c r="J1181" s="2">
        <f t="shared" si="146"/>
        <v>4.9300812351577266</v>
      </c>
      <c r="K1181" s="2">
        <f t="shared" si="140"/>
        <v>5.1084709832840973</v>
      </c>
    </row>
    <row r="1182" spans="1:11" ht="13.5" x14ac:dyDescent="0.25">
      <c r="A1182" s="3">
        <f>TITRES_STAT!B1185</f>
        <v>44032</v>
      </c>
      <c r="B1182" s="5">
        <f>TITRES_STAT!D1185</f>
        <v>4.95</v>
      </c>
      <c r="C1182" s="2">
        <f t="shared" si="141"/>
        <v>0</v>
      </c>
      <c r="D1182" s="2">
        <f t="shared" si="142"/>
        <v>4.984</v>
      </c>
      <c r="E1182" s="2">
        <f t="shared" si="144"/>
        <v>4.9120000000000008</v>
      </c>
      <c r="F1182" s="2">
        <f t="shared" si="145"/>
        <v>4.7784999999999993</v>
      </c>
      <c r="G1182" s="2">
        <f t="shared" si="139"/>
        <v>5.2584</v>
      </c>
      <c r="H1182" s="2">
        <f t="shared" si="143"/>
        <v>4.8674500000000016</v>
      </c>
      <c r="I1182" s="2">
        <f t="array" ref="I1182">SUMPRODUCT(B1166:B1185, (ROW(B1166:B1185)-ROW(B1166)+1)) / (20*21/2)</f>
        <v>4.9070476190476189</v>
      </c>
      <c r="J1182" s="2">
        <f t="shared" si="146"/>
        <v>4.9319782603808004</v>
      </c>
      <c r="K1182" s="2">
        <f t="shared" si="140"/>
        <v>5.1022564349200152</v>
      </c>
    </row>
    <row r="1183" spans="1:11" ht="13.5" x14ac:dyDescent="0.25">
      <c r="A1183" s="3">
        <f>TITRES_STAT!B1186</f>
        <v>44033</v>
      </c>
      <c r="B1183" s="5">
        <f>TITRES_STAT!D1186</f>
        <v>4.95</v>
      </c>
      <c r="C1183" s="2">
        <f t="shared" si="141"/>
        <v>0</v>
      </c>
      <c r="D1183" s="2">
        <f t="shared" si="142"/>
        <v>4.9799999999999995</v>
      </c>
      <c r="E1183" s="2">
        <f t="shared" si="144"/>
        <v>4.9240000000000013</v>
      </c>
      <c r="F1183" s="2">
        <f t="shared" si="145"/>
        <v>4.7889999999999997</v>
      </c>
      <c r="G1183" s="2">
        <f t="shared" si="139"/>
        <v>5.2413999999999996</v>
      </c>
      <c r="H1183" s="2">
        <f t="shared" si="143"/>
        <v>4.8769500000000017</v>
      </c>
      <c r="I1183" s="2">
        <f t="array" ref="I1183">SUMPRODUCT(B1167:B1186, (ROW(B1167:B1186)-ROW(B1167)+1)) / (20*21/2)</f>
        <v>4.918047619047619</v>
      </c>
      <c r="J1183" s="2">
        <f t="shared" si="146"/>
        <v>4.9336946165350097</v>
      </c>
      <c r="K1183" s="2">
        <f t="shared" si="140"/>
        <v>5.0962855943349172</v>
      </c>
    </row>
    <row r="1184" spans="1:11" ht="13.5" x14ac:dyDescent="0.25">
      <c r="A1184" s="3">
        <f>TITRES_STAT!B1187</f>
        <v>44034</v>
      </c>
      <c r="B1184" s="5">
        <f>TITRES_STAT!D1187</f>
        <v>4.95</v>
      </c>
      <c r="C1184" s="2">
        <f t="shared" si="141"/>
        <v>0</v>
      </c>
      <c r="D1184" s="2">
        <f t="shared" si="142"/>
        <v>4.95</v>
      </c>
      <c r="E1184" s="2">
        <f t="shared" si="144"/>
        <v>4.9360000000000008</v>
      </c>
      <c r="F1184" s="2">
        <f t="shared" si="145"/>
        <v>4.8085000000000004</v>
      </c>
      <c r="G1184" s="2">
        <f t="shared" si="139"/>
        <v>5.2244000000000002</v>
      </c>
      <c r="H1184" s="2">
        <f t="shared" si="143"/>
        <v>4.8864500000000017</v>
      </c>
      <c r="I1184" s="2">
        <f t="array" ref="I1184">SUMPRODUCT(B1168:B1187, (ROW(B1168:B1187)-ROW(B1168)+1)) / (20*21/2)</f>
        <v>4.9265714285714282</v>
      </c>
      <c r="J1184" s="2">
        <f t="shared" si="146"/>
        <v>4.9352475101983426</v>
      </c>
      <c r="K1184" s="2">
        <f t="shared" si="140"/>
        <v>5.0905489043609995</v>
      </c>
    </row>
    <row r="1185" spans="1:11" ht="13.5" x14ac:dyDescent="0.25">
      <c r="A1185" s="3">
        <f>TITRES_STAT!B1188</f>
        <v>44035</v>
      </c>
      <c r="B1185" s="5">
        <f>TITRES_STAT!D1188</f>
        <v>4.95</v>
      </c>
      <c r="C1185" s="2">
        <f t="shared" si="141"/>
        <v>0</v>
      </c>
      <c r="D1185" s="2">
        <f t="shared" si="142"/>
        <v>4.95</v>
      </c>
      <c r="E1185" s="2">
        <f t="shared" si="144"/>
        <v>4.9480000000000013</v>
      </c>
      <c r="F1185" s="2">
        <f t="shared" si="145"/>
        <v>4.8345000000000002</v>
      </c>
      <c r="G1185" s="2">
        <f t="shared" si="139"/>
        <v>5.2073999999999998</v>
      </c>
      <c r="H1185" s="2">
        <f t="shared" si="143"/>
        <v>4.8957000000000024</v>
      </c>
      <c r="I1185" s="2">
        <f t="array" ref="I1185">SUMPRODUCT(B1169:B1188, (ROW(B1169:B1188)-ROW(B1169)+1)) / (20*21/2)</f>
        <v>4.933238095238095</v>
      </c>
      <c r="J1185" s="2">
        <f t="shared" si="146"/>
        <v>4.9366525092270717</v>
      </c>
      <c r="K1185" s="2">
        <f t="shared" si="140"/>
        <v>5.0850371826213525</v>
      </c>
    </row>
    <row r="1186" spans="1:11" ht="13.5" x14ac:dyDescent="0.25">
      <c r="A1186" s="3">
        <f>TITRES_STAT!B1189</f>
        <v>44036</v>
      </c>
      <c r="B1186" s="5">
        <f>TITRES_STAT!D1189</f>
        <v>4.95</v>
      </c>
      <c r="C1186" s="2">
        <f t="shared" si="141"/>
        <v>0</v>
      </c>
      <c r="D1186" s="2">
        <f t="shared" si="142"/>
        <v>4.95</v>
      </c>
      <c r="E1186" s="2">
        <f t="shared" si="144"/>
        <v>4.9600000000000009</v>
      </c>
      <c r="F1186" s="2">
        <f t="shared" si="145"/>
        <v>4.8605</v>
      </c>
      <c r="G1186" s="2">
        <f t="shared" si="139"/>
        <v>5.1937999999999995</v>
      </c>
      <c r="H1186" s="2">
        <f t="shared" si="143"/>
        <v>4.9044500000000033</v>
      </c>
      <c r="I1186" s="2">
        <f t="array" ref="I1186">SUMPRODUCT(B1170:B1189, (ROW(B1170:B1189)-ROW(B1170)+1)) / (20*21/2)</f>
        <v>4.9253333333333327</v>
      </c>
      <c r="J1186" s="2">
        <f t="shared" si="146"/>
        <v>4.9379236988244939</v>
      </c>
      <c r="K1186" s="2">
        <f t="shared" si="140"/>
        <v>5.0797416068322798</v>
      </c>
    </row>
    <row r="1187" spans="1:11" ht="13.5" x14ac:dyDescent="0.25">
      <c r="A1187" s="3">
        <f>TITRES_STAT!B1190</f>
        <v>44039</v>
      </c>
      <c r="B1187" s="5">
        <f>TITRES_STAT!D1190</f>
        <v>4.95</v>
      </c>
      <c r="C1187" s="2">
        <f t="shared" si="141"/>
        <v>0</v>
      </c>
      <c r="D1187" s="2">
        <f t="shared" si="142"/>
        <v>4.95</v>
      </c>
      <c r="E1187" s="2">
        <f t="shared" si="144"/>
        <v>4.9670000000000005</v>
      </c>
      <c r="F1187" s="2">
        <f t="shared" si="145"/>
        <v>4.8800000000000008</v>
      </c>
      <c r="G1187" s="2">
        <f t="shared" si="139"/>
        <v>5.1802000000000001</v>
      </c>
      <c r="H1187" s="2">
        <f t="shared" si="143"/>
        <v>4.912600000000003</v>
      </c>
      <c r="I1187" s="2">
        <f t="array" ref="I1187">SUMPRODUCT(B1171:B1190, (ROW(B1171:B1190)-ROW(B1171)+1)) / (20*21/2)</f>
        <v>4.9168571428571424</v>
      </c>
      <c r="J1187" s="2">
        <f t="shared" si="146"/>
        <v>4.9390738227459705</v>
      </c>
      <c r="K1187" s="2">
        <f t="shared" si="140"/>
        <v>5.0746537006819947</v>
      </c>
    </row>
    <row r="1188" spans="1:11" ht="13.5" x14ac:dyDescent="0.25">
      <c r="A1188" s="3">
        <f>TITRES_STAT!B1191</f>
        <v>44040</v>
      </c>
      <c r="B1188" s="5">
        <f>TITRES_STAT!D1191</f>
        <v>4.95</v>
      </c>
      <c r="C1188" s="2">
        <f t="shared" si="141"/>
        <v>0</v>
      </c>
      <c r="D1188" s="2">
        <f t="shared" si="142"/>
        <v>4.95</v>
      </c>
      <c r="E1188" s="2">
        <f t="shared" si="144"/>
        <v>4.9650000000000007</v>
      </c>
      <c r="F1188" s="2">
        <f t="shared" si="145"/>
        <v>4.8930000000000007</v>
      </c>
      <c r="G1188" s="2">
        <f t="shared" si="139"/>
        <v>5.1633999999999993</v>
      </c>
      <c r="H1188" s="2">
        <f t="shared" si="143"/>
        <v>4.9205000000000041</v>
      </c>
      <c r="I1188" s="2">
        <f t="array" ref="I1188">SUMPRODUCT(B1172:B1191, (ROW(B1172:B1191)-ROW(B1172)+1)) / (20*21/2)</f>
        <v>4.9078095238095241</v>
      </c>
      <c r="J1188" s="2">
        <f t="shared" si="146"/>
        <v>4.9401144110558786</v>
      </c>
      <c r="K1188" s="2">
        <f t="shared" si="140"/>
        <v>5.0697653202630937</v>
      </c>
    </row>
    <row r="1189" spans="1:11" ht="13.5" x14ac:dyDescent="0.25">
      <c r="A1189" s="3">
        <f>TITRES_STAT!B1192</f>
        <v>44041</v>
      </c>
      <c r="B1189" s="5">
        <f>TITRES_STAT!D1192</f>
        <v>4.8099999999999996</v>
      </c>
      <c r="C1189" s="2">
        <f t="shared" si="141"/>
        <v>-0.14000000000000057</v>
      </c>
      <c r="D1189" s="2">
        <f t="shared" si="142"/>
        <v>4.9219999999999997</v>
      </c>
      <c r="E1189" s="2">
        <f t="shared" si="144"/>
        <v>4.9360000000000008</v>
      </c>
      <c r="F1189" s="2">
        <f t="shared" si="145"/>
        <v>4.8990000000000009</v>
      </c>
      <c r="G1189" s="2">
        <f t="shared" si="139"/>
        <v>5.1437999999999979</v>
      </c>
      <c r="H1189" s="2">
        <f t="shared" si="143"/>
        <v>4.9267000000000039</v>
      </c>
      <c r="I1189" s="2">
        <f t="array" ref="I1189">SUMPRODUCT(B1173:B1192, (ROW(B1173:B1192)-ROW(B1173)+1)) / (20*21/2)</f>
        <v>4.9121904761904762</v>
      </c>
      <c r="J1189" s="2">
        <f t="shared" si="146"/>
        <v>4.9277225623838898</v>
      </c>
      <c r="K1189" s="2">
        <f t="shared" si="140"/>
        <v>5.0595784449586585</v>
      </c>
    </row>
    <row r="1190" spans="1:11" ht="13.5" x14ac:dyDescent="0.25">
      <c r="A1190" s="3">
        <f>TITRES_STAT!B1193</f>
        <v>44042</v>
      </c>
      <c r="B1190" s="5">
        <f>TITRES_STAT!D1193</f>
        <v>4.8099999999999996</v>
      </c>
      <c r="C1190" s="2">
        <f t="shared" si="141"/>
        <v>0</v>
      </c>
      <c r="D1190" s="2">
        <f t="shared" si="142"/>
        <v>4.8940000000000001</v>
      </c>
      <c r="E1190" s="2">
        <f t="shared" si="144"/>
        <v>4.9220000000000006</v>
      </c>
      <c r="F1190" s="2">
        <f t="shared" si="145"/>
        <v>4.9050000000000011</v>
      </c>
      <c r="G1190" s="2">
        <f t="shared" si="139"/>
        <v>5.1241999999999983</v>
      </c>
      <c r="H1190" s="2">
        <f t="shared" si="143"/>
        <v>4.9321000000000037</v>
      </c>
      <c r="I1190" s="2">
        <f t="array" ref="I1190">SUMPRODUCT(B1174:B1193, (ROW(B1174:B1193)-ROW(B1174)+1)) / (20*21/2)</f>
        <v>4.916952380952381</v>
      </c>
      <c r="J1190" s="2">
        <f t="shared" si="146"/>
        <v>4.9165108897758998</v>
      </c>
      <c r="K1190" s="2">
        <f t="shared" si="140"/>
        <v>5.0497910549602798</v>
      </c>
    </row>
    <row r="1191" spans="1:11" ht="13.5" x14ac:dyDescent="0.25">
      <c r="A1191" s="3">
        <f>TITRES_STAT!B1194</f>
        <v>44046</v>
      </c>
      <c r="B1191" s="5">
        <f>TITRES_STAT!D1194</f>
        <v>4.8099999999999996</v>
      </c>
      <c r="C1191" s="2">
        <f t="shared" si="141"/>
        <v>0</v>
      </c>
      <c r="D1191" s="2">
        <f t="shared" si="142"/>
        <v>4.8659999999999997</v>
      </c>
      <c r="E1191" s="2">
        <f t="shared" si="144"/>
        <v>4.9080000000000004</v>
      </c>
      <c r="F1191" s="2">
        <f t="shared" si="145"/>
        <v>4.9040000000000017</v>
      </c>
      <c r="G1191" s="2">
        <f t="shared" si="139"/>
        <v>5.1045999999999987</v>
      </c>
      <c r="H1191" s="2">
        <f t="shared" si="143"/>
        <v>4.9367000000000036</v>
      </c>
      <c r="I1191" s="2">
        <f t="array" ref="I1191">SUMPRODUCT(B1175:B1194, (ROW(B1175:B1194)-ROW(B1175)+1)) / (20*21/2)</f>
        <v>4.921095238095238</v>
      </c>
      <c r="J1191" s="2">
        <f t="shared" si="146"/>
        <v>4.9063669955115286</v>
      </c>
      <c r="K1191" s="2">
        <f t="shared" si="140"/>
        <v>5.0403874841775238</v>
      </c>
    </row>
    <row r="1192" spans="1:11" ht="13.5" x14ac:dyDescent="0.25">
      <c r="A1192" s="3">
        <f>TITRES_STAT!B1195</f>
        <v>44047</v>
      </c>
      <c r="B1192" s="5">
        <f>TITRES_STAT!D1195</f>
        <v>4.95</v>
      </c>
      <c r="C1192" s="2">
        <f t="shared" si="141"/>
        <v>0.14000000000000057</v>
      </c>
      <c r="D1192" s="2">
        <f t="shared" si="142"/>
        <v>4.8659999999999997</v>
      </c>
      <c r="E1192" s="2">
        <f t="shared" si="144"/>
        <v>4.9080000000000004</v>
      </c>
      <c r="F1192" s="2">
        <f t="shared" si="145"/>
        <v>4.9100000000000019</v>
      </c>
      <c r="G1192" s="2">
        <f t="shared" si="139"/>
        <v>5.0877999999999988</v>
      </c>
      <c r="H1192" s="2">
        <f t="shared" si="143"/>
        <v>4.9411500000000039</v>
      </c>
      <c r="I1192" s="2">
        <f t="array" ref="I1192">SUMPRODUCT(B1176:B1195, (ROW(B1176:B1195)-ROW(B1176)+1)) / (20*21/2)</f>
        <v>4.9379523809523809</v>
      </c>
      <c r="J1192" s="2">
        <f t="shared" si="146"/>
        <v>4.9105225197485263</v>
      </c>
      <c r="K1192" s="2">
        <f t="shared" si="140"/>
        <v>5.0368428769548759</v>
      </c>
    </row>
    <row r="1193" spans="1:11" ht="13.5" x14ac:dyDescent="0.25">
      <c r="A1193" s="3">
        <f>TITRES_STAT!B1196</f>
        <v>44048</v>
      </c>
      <c r="B1193" s="5">
        <f>TITRES_STAT!D1196</f>
        <v>4.96</v>
      </c>
      <c r="C1193" s="2">
        <f t="shared" si="141"/>
        <v>9.9999999999997868E-3</v>
      </c>
      <c r="D1193" s="2">
        <f t="shared" si="142"/>
        <v>4.8680000000000003</v>
      </c>
      <c r="E1193" s="2">
        <f t="shared" si="144"/>
        <v>4.9090000000000007</v>
      </c>
      <c r="F1193" s="2">
        <f t="shared" si="145"/>
        <v>4.916500000000001</v>
      </c>
      <c r="G1193" s="2">
        <f t="shared" si="139"/>
        <v>5.0711999999999993</v>
      </c>
      <c r="H1193" s="2">
        <f t="shared" si="143"/>
        <v>4.9455000000000036</v>
      </c>
      <c r="I1193" s="2">
        <f t="array" ref="I1193">SUMPRODUCT(B1177:B1196, (ROW(B1177:B1196)-ROW(B1177)+1)) / (20*21/2)</f>
        <v>4.9535238095238086</v>
      </c>
      <c r="J1193" s="2">
        <f t="shared" si="146"/>
        <v>4.9152346607248569</v>
      </c>
      <c r="K1193" s="2">
        <f t="shared" si="140"/>
        <v>5.0338294307997824</v>
      </c>
    </row>
    <row r="1194" spans="1:11" ht="13.5" x14ac:dyDescent="0.25">
      <c r="A1194" s="3">
        <f>TITRES_STAT!B1197</f>
        <v>44049</v>
      </c>
      <c r="B1194" s="5">
        <f>TITRES_STAT!D1197</f>
        <v>4.96</v>
      </c>
      <c r="C1194" s="2">
        <f t="shared" si="141"/>
        <v>0</v>
      </c>
      <c r="D1194" s="2">
        <f t="shared" si="142"/>
        <v>4.8980000000000006</v>
      </c>
      <c r="E1194" s="2">
        <f t="shared" si="144"/>
        <v>4.91</v>
      </c>
      <c r="F1194" s="2">
        <f t="shared" si="145"/>
        <v>4.923</v>
      </c>
      <c r="G1194" s="2">
        <f t="shared" si="139"/>
        <v>5.0579999999999989</v>
      </c>
      <c r="H1194" s="2">
        <f t="shared" si="143"/>
        <v>4.9498500000000032</v>
      </c>
      <c r="I1194" s="2">
        <f t="array" ref="I1194">SUMPRODUCT(B1178:B1197, (ROW(B1178:B1197)-ROW(B1178)+1)) / (20*21/2)</f>
        <v>4.9678095238095228</v>
      </c>
      <c r="J1194" s="2">
        <f t="shared" si="146"/>
        <v>4.9194980263701087</v>
      </c>
      <c r="K1194" s="2">
        <f t="shared" si="140"/>
        <v>5.0309341590037127</v>
      </c>
    </row>
    <row r="1195" spans="1:11" ht="13.5" x14ac:dyDescent="0.25">
      <c r="A1195" s="3">
        <f>TITRES_STAT!B1198</f>
        <v>44050</v>
      </c>
      <c r="B1195" s="5">
        <f>TITRES_STAT!D1198</f>
        <v>5.0999999999999996</v>
      </c>
      <c r="C1195" s="2">
        <f t="shared" si="141"/>
        <v>0.13999999999999968</v>
      </c>
      <c r="D1195" s="2">
        <f t="shared" si="142"/>
        <v>4.9560000000000004</v>
      </c>
      <c r="E1195" s="2">
        <f t="shared" si="144"/>
        <v>4.9249999999999998</v>
      </c>
      <c r="F1195" s="2">
        <f t="shared" si="145"/>
        <v>4.9365000000000006</v>
      </c>
      <c r="G1195" s="2">
        <f t="shared" si="139"/>
        <v>5.0475999999999992</v>
      </c>
      <c r="H1195" s="2">
        <f t="shared" si="143"/>
        <v>4.9543000000000035</v>
      </c>
      <c r="I1195" s="2">
        <f t="array" ref="I1195">SUMPRODUCT(B1179:B1198, (ROW(B1179:B1198)-ROW(B1179)+1)) / (20*21/2)</f>
        <v>4.9810476190476187</v>
      </c>
      <c r="J1195" s="2">
        <f t="shared" si="146"/>
        <v>4.9366886905253367</v>
      </c>
      <c r="K1195" s="2">
        <f t="shared" si="140"/>
        <v>5.0336426233565081</v>
      </c>
    </row>
    <row r="1196" spans="1:11" ht="13.5" x14ac:dyDescent="0.25">
      <c r="A1196" s="3">
        <f>TITRES_STAT!B1199</f>
        <v>44053</v>
      </c>
      <c r="B1196" s="5">
        <f>TITRES_STAT!D1199</f>
        <v>5.0999999999999996</v>
      </c>
      <c r="C1196" s="2">
        <f t="shared" si="141"/>
        <v>0</v>
      </c>
      <c r="D1196" s="2">
        <f t="shared" si="142"/>
        <v>5.0140000000000002</v>
      </c>
      <c r="E1196" s="2">
        <f t="shared" si="144"/>
        <v>4.9399999999999995</v>
      </c>
      <c r="F1196" s="2">
        <f t="shared" si="145"/>
        <v>4.95</v>
      </c>
      <c r="G1196" s="2">
        <f t="shared" si="139"/>
        <v>5.0341999999999993</v>
      </c>
      <c r="H1196" s="2">
        <f t="shared" si="143"/>
        <v>4.9596500000000034</v>
      </c>
      <c r="I1196" s="2">
        <f t="array" ref="I1196">SUMPRODUCT(B1180:B1199, (ROW(B1180:B1199)-ROW(B1180)+1)) / (20*21/2)</f>
        <v>4.9936666666666669</v>
      </c>
      <c r="J1196" s="2">
        <f t="shared" si="146"/>
        <v>4.9522421485705426</v>
      </c>
      <c r="K1196" s="2">
        <f t="shared" si="140"/>
        <v>5.0362448734209595</v>
      </c>
    </row>
    <row r="1197" spans="1:11" ht="13.5" x14ac:dyDescent="0.25">
      <c r="A1197" s="3">
        <f>TITRES_STAT!B1200</f>
        <v>44054</v>
      </c>
      <c r="B1197" s="5">
        <f>TITRES_STAT!D1200</f>
        <v>5.0999999999999996</v>
      </c>
      <c r="C1197" s="2">
        <f t="shared" si="141"/>
        <v>0</v>
      </c>
      <c r="D1197" s="2">
        <f t="shared" si="142"/>
        <v>5.0439999999999996</v>
      </c>
      <c r="E1197" s="2">
        <f t="shared" si="144"/>
        <v>4.9550000000000001</v>
      </c>
      <c r="F1197" s="2">
        <f t="shared" si="145"/>
        <v>4.9609999999999994</v>
      </c>
      <c r="G1197" s="2">
        <f t="shared" si="139"/>
        <v>5.0241999999999987</v>
      </c>
      <c r="H1197" s="2">
        <f t="shared" si="143"/>
        <v>4.9644000000000048</v>
      </c>
      <c r="I1197" s="2">
        <f t="array" ref="I1197">SUMPRODUCT(B1181:B1200, (ROW(B1181:B1200)-ROW(B1181)+1)) / (20*21/2)</f>
        <v>5.0062857142857133</v>
      </c>
      <c r="J1197" s="2">
        <f t="shared" si="146"/>
        <v>4.9663143248971577</v>
      </c>
      <c r="K1197" s="2">
        <f t="shared" si="140"/>
        <v>5.0387450744632751</v>
      </c>
    </row>
    <row r="1198" spans="1:11" ht="13.5" x14ac:dyDescent="0.25">
      <c r="A1198" s="3">
        <f>TITRES_STAT!B1201</f>
        <v>44055</v>
      </c>
      <c r="B1198" s="5">
        <f>TITRES_STAT!D1201</f>
        <v>5.0999999999999996</v>
      </c>
      <c r="C1198" s="2">
        <f t="shared" si="141"/>
        <v>0</v>
      </c>
      <c r="D1198" s="2">
        <f t="shared" si="142"/>
        <v>5.0720000000000001</v>
      </c>
      <c r="E1198" s="2">
        <f t="shared" si="144"/>
        <v>4.9700000000000006</v>
      </c>
      <c r="F1198" s="2">
        <f t="shared" si="145"/>
        <v>4.9674999999999994</v>
      </c>
      <c r="G1198" s="2">
        <f t="shared" si="139"/>
        <v>5.014199999999998</v>
      </c>
      <c r="H1198" s="2">
        <f t="shared" si="143"/>
        <v>4.9691500000000044</v>
      </c>
      <c r="I1198" s="2">
        <f t="array" ref="I1198">SUMPRODUCT(B1182:B1201, (ROW(B1182:B1201)-ROW(B1182)+1)) / (20*21/2)</f>
        <v>5.0181904761904752</v>
      </c>
      <c r="J1198" s="2">
        <f t="shared" si="146"/>
        <v>4.9790462939545712</v>
      </c>
      <c r="K1198" s="2">
        <f t="shared" si="140"/>
        <v>5.041147228405892</v>
      </c>
    </row>
    <row r="1199" spans="1:11" ht="13.5" x14ac:dyDescent="0.25">
      <c r="A1199" s="3">
        <f>TITRES_STAT!B1202</f>
        <v>44057</v>
      </c>
      <c r="B1199" s="5">
        <f>TITRES_STAT!D1202</f>
        <v>5.0999999999999996</v>
      </c>
      <c r="C1199" s="2">
        <f t="shared" si="141"/>
        <v>0</v>
      </c>
      <c r="D1199" s="2">
        <f t="shared" si="142"/>
        <v>5.0999999999999996</v>
      </c>
      <c r="E1199" s="2">
        <f t="shared" si="144"/>
        <v>4.9990000000000006</v>
      </c>
      <c r="F1199" s="2">
        <f t="shared" si="145"/>
        <v>4.9674999999999994</v>
      </c>
      <c r="G1199" s="2">
        <f t="shared" si="139"/>
        <v>5.0041999999999982</v>
      </c>
      <c r="H1199" s="2">
        <f t="shared" si="143"/>
        <v>4.973900000000004</v>
      </c>
      <c r="I1199" s="2">
        <f t="array" ref="I1199">SUMPRODUCT(B1183:B1202, (ROW(B1183:B1202)-ROW(B1183)+1)) / (20*21/2)</f>
        <v>5.0303333333333331</v>
      </c>
      <c r="J1199" s="2">
        <f t="shared" si="146"/>
        <v>4.9905656945303267</v>
      </c>
      <c r="K1199" s="2">
        <f t="shared" si="140"/>
        <v>5.0434551802331127</v>
      </c>
    </row>
    <row r="1200" spans="1:11" ht="13.5" x14ac:dyDescent="0.25">
      <c r="A1200" s="3">
        <f>TITRES_STAT!B1203</f>
        <v>44060</v>
      </c>
      <c r="B1200" s="5">
        <f>TITRES_STAT!D1203</f>
        <v>5.0999999999999996</v>
      </c>
      <c r="C1200" s="2">
        <f t="shared" si="141"/>
        <v>0</v>
      </c>
      <c r="D1200" s="2">
        <f t="shared" si="142"/>
        <v>5.0999999999999996</v>
      </c>
      <c r="E1200" s="2">
        <f t="shared" si="144"/>
        <v>5.0280000000000005</v>
      </c>
      <c r="F1200" s="2">
        <f t="shared" si="145"/>
        <v>4.9749999999999988</v>
      </c>
      <c r="G1200" s="2">
        <f t="shared" si="139"/>
        <v>4.9941999999999975</v>
      </c>
      <c r="H1200" s="2">
        <f t="shared" si="143"/>
        <v>4.9787000000000043</v>
      </c>
      <c r="I1200" s="2">
        <f t="array" ref="I1200">SUMPRODUCT(B1184:B1203, (ROW(B1184:B1203)-ROW(B1184)+1)) / (20*21/2)</f>
        <v>5.0417142857142858</v>
      </c>
      <c r="J1200" s="2">
        <f t="shared" si="146"/>
        <v>5.0009880093369627</v>
      </c>
      <c r="K1200" s="2">
        <f t="shared" si="140"/>
        <v>5.0456726241455403</v>
      </c>
    </row>
    <row r="1201" spans="1:11" ht="13.5" x14ac:dyDescent="0.25">
      <c r="A1201" s="3">
        <f>TITRES_STAT!B1204</f>
        <v>44061</v>
      </c>
      <c r="B1201" s="5">
        <f>TITRES_STAT!D1204</f>
        <v>5.0999999999999996</v>
      </c>
      <c r="C1201" s="2">
        <f t="shared" si="141"/>
        <v>0</v>
      </c>
      <c r="D1201" s="2">
        <f t="shared" si="142"/>
        <v>5.0999999999999996</v>
      </c>
      <c r="E1201" s="2">
        <f t="shared" si="144"/>
        <v>5.0570000000000004</v>
      </c>
      <c r="F1201" s="2">
        <f t="shared" si="145"/>
        <v>4.982499999999999</v>
      </c>
      <c r="G1201" s="2">
        <f t="shared" si="139"/>
        <v>4.9841999999999977</v>
      </c>
      <c r="H1201" s="2">
        <f t="shared" si="143"/>
        <v>4.9828000000000046</v>
      </c>
      <c r="I1201" s="2">
        <f t="array" ref="I1201">SUMPRODUCT(B1185:B1204, (ROW(B1185:B1204)-ROW(B1185)+1)) / (20*21/2)</f>
        <v>5.0380476190476191</v>
      </c>
      <c r="J1201" s="2">
        <f t="shared" si="146"/>
        <v>5.0104177227334423</v>
      </c>
      <c r="K1201" s="2">
        <f t="shared" si="140"/>
        <v>5.0478031094731666</v>
      </c>
    </row>
    <row r="1202" spans="1:11" ht="13.5" x14ac:dyDescent="0.25">
      <c r="A1202" s="3">
        <f>TITRES_STAT!B1205</f>
        <v>44062</v>
      </c>
      <c r="B1202" s="5">
        <f>TITRES_STAT!D1205</f>
        <v>5.1100000000000003</v>
      </c>
      <c r="C1202" s="2">
        <f t="shared" si="141"/>
        <v>1.0000000000000675E-2</v>
      </c>
      <c r="D1202" s="2">
        <f t="shared" si="142"/>
        <v>5.1019999999999994</v>
      </c>
      <c r="E1202" s="2">
        <f t="shared" si="144"/>
        <v>5.0730000000000004</v>
      </c>
      <c r="F1202" s="2">
        <f t="shared" si="145"/>
        <v>4.990499999999999</v>
      </c>
      <c r="G1202" s="2">
        <f t="shared" ref="G1202:G1265" si="147">AVERAGE(B1153:B1202)</f>
        <v>4.9743999999999975</v>
      </c>
      <c r="H1202" s="2">
        <f t="shared" si="143"/>
        <v>4.9860000000000051</v>
      </c>
      <c r="I1202" s="2">
        <f t="array" ref="I1202">SUMPRODUCT(B1186:B1205, (ROW(B1186:B1205)-ROW(B1186)+1)) / (20*21/2)</f>
        <v>5.0210000000000008</v>
      </c>
      <c r="J1202" s="2">
        <f t="shared" si="146"/>
        <v>5.0199017491397813</v>
      </c>
      <c r="K1202" s="2">
        <f t="shared" si="140"/>
        <v>5.0502422032193168</v>
      </c>
    </row>
    <row r="1203" spans="1:11" ht="13.5" x14ac:dyDescent="0.25">
      <c r="A1203" s="3">
        <f>TITRES_STAT!B1206</f>
        <v>44064</v>
      </c>
      <c r="B1203" s="5">
        <f>TITRES_STAT!D1206</f>
        <v>5.1100000000000003</v>
      </c>
      <c r="C1203" s="2">
        <f t="shared" si="141"/>
        <v>0</v>
      </c>
      <c r="D1203" s="2">
        <f t="shared" si="142"/>
        <v>5.1040000000000001</v>
      </c>
      <c r="E1203" s="2">
        <f t="shared" si="144"/>
        <v>5.0880000000000001</v>
      </c>
      <c r="F1203" s="2">
        <f t="shared" si="145"/>
        <v>4.9984999999999982</v>
      </c>
      <c r="G1203" s="2">
        <f t="shared" si="147"/>
        <v>4.9645999999999972</v>
      </c>
      <c r="H1203" s="2">
        <f t="shared" si="143"/>
        <v>4.9893500000000044</v>
      </c>
      <c r="I1203" s="2">
        <f t="array" ref="I1203">SUMPRODUCT(B1187:B1206, (ROW(B1187:B1206)-ROW(B1187)+1)) / (20*21/2)</f>
        <v>5.0045714285714284</v>
      </c>
      <c r="J1203" s="2">
        <f t="shared" si="146"/>
        <v>5.0284825349359927</v>
      </c>
      <c r="K1203" s="2">
        <f t="shared" ref="K1203:K1266" si="148">$K$4*B1203+(1-$K$4)*K1202</f>
        <v>5.052585646230324</v>
      </c>
    </row>
    <row r="1204" spans="1:11" ht="13.5" x14ac:dyDescent="0.25">
      <c r="A1204" s="3">
        <f>TITRES_STAT!B1207</f>
        <v>44067</v>
      </c>
      <c r="B1204" s="5">
        <f>TITRES_STAT!D1207</f>
        <v>4.96</v>
      </c>
      <c r="C1204" s="2">
        <f t="shared" si="141"/>
        <v>-0.15000000000000036</v>
      </c>
      <c r="D1204" s="2">
        <f t="shared" si="142"/>
        <v>5.0759999999999996</v>
      </c>
      <c r="E1204" s="2">
        <f t="shared" si="144"/>
        <v>5.0880000000000001</v>
      </c>
      <c r="F1204" s="2">
        <f t="shared" si="145"/>
        <v>4.9989999999999988</v>
      </c>
      <c r="G1204" s="2">
        <f t="shared" si="147"/>
        <v>4.9517999999999978</v>
      </c>
      <c r="H1204" s="2">
        <f t="shared" si="143"/>
        <v>4.9918000000000049</v>
      </c>
      <c r="I1204" s="2">
        <f t="array" ref="I1204">SUMPRODUCT(B1188:B1207, (ROW(B1188:B1207)-ROW(B1188)+1)) / (20*21/2)</f>
        <v>4.9887619047619038</v>
      </c>
      <c r="J1204" s="2">
        <f t="shared" si="146"/>
        <v>5.0219603887516122</v>
      </c>
      <c r="K1204" s="2">
        <f t="shared" si="148"/>
        <v>5.0489548365742332</v>
      </c>
    </row>
    <row r="1205" spans="1:11" ht="13.5" x14ac:dyDescent="0.25">
      <c r="A1205" s="3">
        <f>TITRES_STAT!B1208</f>
        <v>44068</v>
      </c>
      <c r="B1205" s="5">
        <f>TITRES_STAT!D1208</f>
        <v>4.82</v>
      </c>
      <c r="C1205" s="2">
        <f t="shared" si="141"/>
        <v>-0.13999999999999968</v>
      </c>
      <c r="D1205" s="2">
        <f t="shared" si="142"/>
        <v>5.0200000000000005</v>
      </c>
      <c r="E1205" s="2">
        <f t="shared" si="144"/>
        <v>5.0600000000000005</v>
      </c>
      <c r="F1205" s="2">
        <f t="shared" si="145"/>
        <v>4.9924999999999979</v>
      </c>
      <c r="G1205" s="2">
        <f t="shared" si="147"/>
        <v>4.9361999999999986</v>
      </c>
      <c r="H1205" s="2">
        <f t="shared" si="143"/>
        <v>4.9935500000000044</v>
      </c>
      <c r="I1205" s="2">
        <f t="array" ref="I1205">SUMPRODUCT(B1189:B1208, (ROW(B1189:B1208)-ROW(B1189)+1)) / (20*21/2)</f>
        <v>4.9735714285714288</v>
      </c>
      <c r="J1205" s="2">
        <f t="shared" si="146"/>
        <v>5.0027260660133637</v>
      </c>
      <c r="K1205" s="2">
        <f t="shared" si="148"/>
        <v>5.0399762155321071</v>
      </c>
    </row>
    <row r="1206" spans="1:11" ht="13.5" x14ac:dyDescent="0.25">
      <c r="A1206" s="3">
        <f>TITRES_STAT!B1209</f>
        <v>44069</v>
      </c>
      <c r="B1206" s="5">
        <f>TITRES_STAT!D1209</f>
        <v>4.82</v>
      </c>
      <c r="C1206" s="2">
        <f t="shared" si="141"/>
        <v>0</v>
      </c>
      <c r="D1206" s="2">
        <f t="shared" si="142"/>
        <v>4.9640000000000004</v>
      </c>
      <c r="E1206" s="2">
        <f t="shared" si="144"/>
        <v>5.032</v>
      </c>
      <c r="F1206" s="2">
        <f t="shared" si="145"/>
        <v>4.9859999999999989</v>
      </c>
      <c r="G1206" s="2">
        <f t="shared" si="147"/>
        <v>4.9205999999999985</v>
      </c>
      <c r="H1206" s="2">
        <f t="shared" si="143"/>
        <v>4.995950000000005</v>
      </c>
      <c r="I1206" s="2">
        <f t="array" ref="I1206">SUMPRODUCT(B1190:B1209, (ROW(B1190:B1209)-ROW(B1190)+1)) / (20*21/2)</f>
        <v>4.9589999999999996</v>
      </c>
      <c r="J1206" s="2">
        <f t="shared" si="146"/>
        <v>4.9853235835359007</v>
      </c>
      <c r="K1206" s="2">
        <f t="shared" si="148"/>
        <v>5.0313496972759468</v>
      </c>
    </row>
    <row r="1207" spans="1:11" ht="13.5" x14ac:dyDescent="0.25">
      <c r="A1207" s="3">
        <f>TITRES_STAT!B1210</f>
        <v>44070</v>
      </c>
      <c r="B1207" s="5">
        <f>TITRES_STAT!D1210</f>
        <v>4.82</v>
      </c>
      <c r="C1207" s="2">
        <f t="shared" si="141"/>
        <v>0</v>
      </c>
      <c r="D1207" s="2">
        <f t="shared" si="142"/>
        <v>4.9060000000000006</v>
      </c>
      <c r="E1207" s="2">
        <f t="shared" si="144"/>
        <v>5.0039999999999996</v>
      </c>
      <c r="F1207" s="2">
        <f t="shared" si="145"/>
        <v>4.9794999999999989</v>
      </c>
      <c r="G1207" s="2">
        <f t="shared" si="147"/>
        <v>4.9049999999999985</v>
      </c>
      <c r="H1207" s="2">
        <f t="shared" si="143"/>
        <v>4.9983500000000056</v>
      </c>
      <c r="I1207" s="2">
        <f t="array" ref="I1207">SUMPRODUCT(B1191:B1210, (ROW(B1191:B1210)-ROW(B1191)+1)) / (20*21/2)</f>
        <v>4.9443809523809517</v>
      </c>
      <c r="J1207" s="2">
        <f t="shared" si="146"/>
        <v>4.9695784803420056</v>
      </c>
      <c r="K1207" s="2">
        <f t="shared" si="148"/>
        <v>5.0230614738533612</v>
      </c>
    </row>
    <row r="1208" spans="1:11" ht="13.5" x14ac:dyDescent="0.25">
      <c r="A1208" s="3">
        <f>TITRES_STAT!B1211</f>
        <v>44071</v>
      </c>
      <c r="B1208" s="5">
        <f>TITRES_STAT!D1211</f>
        <v>4.82</v>
      </c>
      <c r="C1208" s="2">
        <f t="shared" si="141"/>
        <v>0</v>
      </c>
      <c r="D1208" s="2">
        <f t="shared" si="142"/>
        <v>4.8480000000000008</v>
      </c>
      <c r="E1208" s="2">
        <f t="shared" si="144"/>
        <v>4.976</v>
      </c>
      <c r="F1208" s="2">
        <f t="shared" si="145"/>
        <v>4.972999999999999</v>
      </c>
      <c r="G1208" s="2">
        <f t="shared" si="147"/>
        <v>4.8943999999999992</v>
      </c>
      <c r="H1208" s="2">
        <f t="shared" si="143"/>
        <v>5.0007500000000062</v>
      </c>
      <c r="I1208" s="2">
        <f t="array" ref="I1208">SUMPRODUCT(B1192:B1211, (ROW(B1192:B1211)-ROW(B1192)+1)) / (20*21/2)</f>
        <v>4.9297142857142857</v>
      </c>
      <c r="J1208" s="2">
        <f t="shared" si="146"/>
        <v>4.9553329107856241</v>
      </c>
      <c r="K1208" s="2">
        <f t="shared" si="148"/>
        <v>5.0150982788002887</v>
      </c>
    </row>
    <row r="1209" spans="1:11" ht="13.5" x14ac:dyDescent="0.25">
      <c r="A1209" s="3">
        <f>TITRES_STAT!B1212</f>
        <v>44074</v>
      </c>
      <c r="B1209" s="5">
        <f>TITRES_STAT!D1212</f>
        <v>4.82</v>
      </c>
      <c r="C1209" s="2">
        <f t="shared" si="141"/>
        <v>0</v>
      </c>
      <c r="D1209" s="2">
        <f t="shared" si="142"/>
        <v>4.82</v>
      </c>
      <c r="E1209" s="2">
        <f t="shared" si="144"/>
        <v>4.9479999999999995</v>
      </c>
      <c r="F1209" s="2">
        <f t="shared" si="145"/>
        <v>4.9734999999999987</v>
      </c>
      <c r="G1209" s="2">
        <f t="shared" si="147"/>
        <v>4.8885999999999985</v>
      </c>
      <c r="H1209" s="2">
        <f t="shared" si="143"/>
        <v>5.0025000000000066</v>
      </c>
      <c r="I1209" s="2">
        <f t="array" ref="I1209">SUMPRODUCT(B1193:B1212, (ROW(B1193:B1212)-ROW(B1193)+1)) / (20*21/2)</f>
        <v>4.9149999999999991</v>
      </c>
      <c r="J1209" s="2">
        <f t="shared" si="146"/>
        <v>4.9424440621393746</v>
      </c>
      <c r="K1209" s="2">
        <f t="shared" si="148"/>
        <v>5.0074473659061605</v>
      </c>
    </row>
    <row r="1210" spans="1:11" ht="13.5" x14ac:dyDescent="0.25">
      <c r="A1210" s="3">
        <f>TITRES_STAT!B1213</f>
        <v>44075</v>
      </c>
      <c r="B1210" s="5">
        <f>TITRES_STAT!D1213</f>
        <v>4.82</v>
      </c>
      <c r="C1210" s="2">
        <f t="shared" si="141"/>
        <v>0</v>
      </c>
      <c r="D1210" s="2">
        <f t="shared" si="142"/>
        <v>4.82</v>
      </c>
      <c r="E1210" s="2">
        <f t="shared" si="144"/>
        <v>4.92</v>
      </c>
      <c r="F1210" s="2">
        <f t="shared" si="145"/>
        <v>4.9739999999999984</v>
      </c>
      <c r="G1210" s="2">
        <f t="shared" si="147"/>
        <v>4.8857999999999988</v>
      </c>
      <c r="H1210" s="2">
        <f t="shared" si="143"/>
        <v>5.004250000000007</v>
      </c>
      <c r="I1210" s="2">
        <f t="array" ref="I1210">SUMPRODUCT(B1194:B1213, (ROW(B1194:B1213)-ROW(B1194)+1)) / (20*21/2)</f>
        <v>4.9009047619047621</v>
      </c>
      <c r="J1210" s="2">
        <f t="shared" si="146"/>
        <v>4.9307827228880061</v>
      </c>
      <c r="K1210" s="2">
        <f t="shared" si="148"/>
        <v>5.0000964888118018</v>
      </c>
    </row>
    <row r="1211" spans="1:11" ht="13.5" x14ac:dyDescent="0.25">
      <c r="A1211" s="3">
        <f>TITRES_STAT!B1214</f>
        <v>44076</v>
      </c>
      <c r="B1211" s="5">
        <f>TITRES_STAT!D1214</f>
        <v>4.82</v>
      </c>
      <c r="C1211" s="2">
        <f t="shared" si="141"/>
        <v>0</v>
      </c>
      <c r="D1211" s="2">
        <f t="shared" si="142"/>
        <v>4.82</v>
      </c>
      <c r="E1211" s="2">
        <f t="shared" si="144"/>
        <v>4.8920000000000003</v>
      </c>
      <c r="F1211" s="2">
        <f t="shared" si="145"/>
        <v>4.9744999999999973</v>
      </c>
      <c r="G1211" s="2">
        <f t="shared" si="147"/>
        <v>4.8829999999999991</v>
      </c>
      <c r="H1211" s="2">
        <f t="shared" si="143"/>
        <v>5.0060000000000073</v>
      </c>
      <c r="I1211" s="2">
        <f t="array" ref="I1211">SUMPRODUCT(B1195:B1214, (ROW(B1195:B1214)-ROW(B1195)+1)) / (20*21/2)</f>
        <v>4.8674761904761903</v>
      </c>
      <c r="J1211" s="2">
        <f t="shared" si="146"/>
        <v>4.920231987374863</v>
      </c>
      <c r="K1211" s="2">
        <f t="shared" si="148"/>
        <v>4.9930338814074178</v>
      </c>
    </row>
    <row r="1212" spans="1:11" ht="13.5" x14ac:dyDescent="0.25">
      <c r="A1212" s="3">
        <f>TITRES_STAT!B1215</f>
        <v>44077</v>
      </c>
      <c r="B1212" s="5">
        <f>TITRES_STAT!D1215</f>
        <v>4.82</v>
      </c>
      <c r="C1212" s="2">
        <f t="shared" si="141"/>
        <v>0</v>
      </c>
      <c r="D1212" s="2">
        <f t="shared" si="142"/>
        <v>4.82</v>
      </c>
      <c r="E1212" s="2">
        <f t="shared" si="144"/>
        <v>4.8630000000000004</v>
      </c>
      <c r="F1212" s="2">
        <f t="shared" si="145"/>
        <v>4.9679999999999982</v>
      </c>
      <c r="G1212" s="2">
        <f t="shared" si="147"/>
        <v>4.8801999999999994</v>
      </c>
      <c r="H1212" s="2">
        <f t="shared" si="143"/>
        <v>5.0084000000000071</v>
      </c>
      <c r="I1212" s="2">
        <f t="array" ref="I1212">SUMPRODUCT(B1196:B1215, (ROW(B1196:B1215)-ROW(B1196)+1)) / (20*21/2)</f>
        <v>4.8319047619047613</v>
      </c>
      <c r="J1212" s="2">
        <f t="shared" si="146"/>
        <v>4.910686083815353</v>
      </c>
      <c r="K1212" s="2">
        <f t="shared" si="148"/>
        <v>4.9862482389992842</v>
      </c>
    </row>
    <row r="1213" spans="1:11" ht="13.5" x14ac:dyDescent="0.25">
      <c r="A1213" s="3">
        <f>TITRES_STAT!B1216</f>
        <v>44078</v>
      </c>
      <c r="B1213" s="5">
        <f>TITRES_STAT!D1216</f>
        <v>4.82</v>
      </c>
      <c r="C1213" s="2">
        <f t="shared" si="141"/>
        <v>0</v>
      </c>
      <c r="D1213" s="2">
        <f t="shared" si="142"/>
        <v>4.82</v>
      </c>
      <c r="E1213" s="2">
        <f t="shared" si="144"/>
        <v>4.8340000000000005</v>
      </c>
      <c r="F1213" s="2">
        <f t="shared" si="145"/>
        <v>4.9609999999999985</v>
      </c>
      <c r="G1213" s="2">
        <f t="shared" si="147"/>
        <v>4.8817999999999993</v>
      </c>
      <c r="H1213" s="2">
        <f t="shared" si="143"/>
        <v>5.0114500000000071</v>
      </c>
      <c r="I1213" s="2">
        <f t="array" ref="I1213">SUMPRODUCT(B1197:B1216, (ROW(B1197:B1216)-ROW(B1197)+1)) / (20*21/2)</f>
        <v>4.7864761904761908</v>
      </c>
      <c r="J1213" s="2">
        <f t="shared" si="146"/>
        <v>4.9020493139281767</v>
      </c>
      <c r="K1213" s="2">
        <f t="shared" si="148"/>
        <v>4.9797287002149995</v>
      </c>
    </row>
    <row r="1214" spans="1:11" ht="13.5" x14ac:dyDescent="0.25">
      <c r="A1214" s="3">
        <f>TITRES_STAT!B1217</f>
        <v>44081</v>
      </c>
      <c r="B1214" s="5">
        <f>TITRES_STAT!D1217</f>
        <v>4.6100000000000003</v>
      </c>
      <c r="C1214" s="2">
        <f t="shared" si="141"/>
        <v>-0.20999999999999996</v>
      </c>
      <c r="D1214" s="2">
        <f t="shared" si="142"/>
        <v>4.7780000000000005</v>
      </c>
      <c r="E1214" s="2">
        <f t="shared" si="144"/>
        <v>4.7990000000000004</v>
      </c>
      <c r="F1214" s="2">
        <f t="shared" si="145"/>
        <v>4.9434999999999985</v>
      </c>
      <c r="G1214" s="2">
        <f t="shared" si="147"/>
        <v>4.8827999999999996</v>
      </c>
      <c r="H1214" s="2">
        <f t="shared" si="143"/>
        <v>5.0134500000000068</v>
      </c>
      <c r="I1214" s="2">
        <f t="array" ref="I1214">SUMPRODUCT(B1198:B1217, (ROW(B1198:B1217)-ROW(B1198)+1)) / (20*21/2)</f>
        <v>4.7308571428571424</v>
      </c>
      <c r="J1214" s="2">
        <f t="shared" si="146"/>
        <v>4.8742350935540646</v>
      </c>
      <c r="K1214" s="2">
        <f t="shared" si="148"/>
        <v>4.9652295355006855</v>
      </c>
    </row>
    <row r="1215" spans="1:11" ht="13.5" x14ac:dyDescent="0.25">
      <c r="A1215" s="3">
        <f>TITRES_STAT!B1218</f>
        <v>44082</v>
      </c>
      <c r="B1215" s="5">
        <f>TITRES_STAT!D1218</f>
        <v>4.57</v>
      </c>
      <c r="C1215" s="2">
        <f t="shared" si="141"/>
        <v>-4.0000000000000036E-2</v>
      </c>
      <c r="D1215" s="2">
        <f t="shared" si="142"/>
        <v>4.7279999999999998</v>
      </c>
      <c r="E1215" s="2">
        <f t="shared" si="144"/>
        <v>4.774</v>
      </c>
      <c r="F1215" s="2">
        <f t="shared" si="145"/>
        <v>4.9169999999999989</v>
      </c>
      <c r="G1215" s="2">
        <f t="shared" si="147"/>
        <v>4.8855999999999993</v>
      </c>
      <c r="H1215" s="2">
        <f t="shared" si="143"/>
        <v>5.0148000000000073</v>
      </c>
      <c r="I1215" s="2">
        <f t="array" ref="I1215">SUMPRODUCT(B1199:B1218, (ROW(B1199:B1218)-ROW(B1199)+1)) / (20*21/2)</f>
        <v>4.68</v>
      </c>
      <c r="J1215" s="2">
        <f t="shared" si="146"/>
        <v>4.8452603227393922</v>
      </c>
      <c r="K1215" s="2">
        <f t="shared" si="148"/>
        <v>4.9497303380300712</v>
      </c>
    </row>
    <row r="1216" spans="1:11" ht="13.5" x14ac:dyDescent="0.25">
      <c r="A1216" s="3">
        <f>TITRES_STAT!B1219</f>
        <v>44083</v>
      </c>
      <c r="B1216" s="5">
        <f>TITRES_STAT!D1219</f>
        <v>4.4400000000000004</v>
      </c>
      <c r="C1216" s="2">
        <f t="shared" si="141"/>
        <v>-0.12999999999999989</v>
      </c>
      <c r="D1216" s="2">
        <f t="shared" si="142"/>
        <v>4.6520000000000001</v>
      </c>
      <c r="E1216" s="2">
        <f t="shared" si="144"/>
        <v>4.7359999999999998</v>
      </c>
      <c r="F1216" s="2">
        <f t="shared" si="145"/>
        <v>4.8839999999999986</v>
      </c>
      <c r="G1216" s="2">
        <f t="shared" si="147"/>
        <v>4.8857999999999997</v>
      </c>
      <c r="H1216" s="2">
        <f t="shared" si="143"/>
        <v>5.0155000000000074</v>
      </c>
      <c r="I1216" s="2">
        <f t="array" ref="I1216">SUMPRODUCT(B1200:B1219, (ROW(B1200:B1219)-ROW(B1200)+1)) / (20*21/2)</f>
        <v>4.6329047619047623</v>
      </c>
      <c r="J1216" s="2">
        <f t="shared" si="146"/>
        <v>4.8066641015261169</v>
      </c>
      <c r="K1216" s="2">
        <f t="shared" si="148"/>
        <v>4.929740913009284</v>
      </c>
    </row>
    <row r="1217" spans="1:11" ht="13.5" x14ac:dyDescent="0.25">
      <c r="A1217" s="3">
        <f>TITRES_STAT!B1220</f>
        <v>44084</v>
      </c>
      <c r="B1217" s="5">
        <f>TITRES_STAT!D1220</f>
        <v>4.3</v>
      </c>
      <c r="C1217" s="2">
        <f t="shared" si="141"/>
        <v>-0.14000000000000057</v>
      </c>
      <c r="D1217" s="2">
        <f t="shared" si="142"/>
        <v>4.548</v>
      </c>
      <c r="E1217" s="2">
        <f t="shared" si="144"/>
        <v>4.6839999999999993</v>
      </c>
      <c r="F1217" s="2">
        <f t="shared" si="145"/>
        <v>4.8439999999999994</v>
      </c>
      <c r="G1217" s="2">
        <f t="shared" si="147"/>
        <v>4.8805999999999994</v>
      </c>
      <c r="H1217" s="2">
        <f t="shared" si="143"/>
        <v>5.0160000000000062</v>
      </c>
      <c r="I1217" s="2">
        <f t="array" ref="I1217">SUMPRODUCT(B1201:B1220, (ROW(B1201:B1220)-ROW(B1201)+1)) / (20*21/2)</f>
        <v>4.5895714285714284</v>
      </c>
      <c r="J1217" s="2">
        <f t="shared" si="146"/>
        <v>4.7584103775712494</v>
      </c>
      <c r="K1217" s="2">
        <f t="shared" si="148"/>
        <v>4.9050451909304886</v>
      </c>
    </row>
    <row r="1218" spans="1:11" ht="13.5" x14ac:dyDescent="0.25">
      <c r="A1218" s="3">
        <f>TITRES_STAT!B1221</f>
        <v>44085</v>
      </c>
      <c r="B1218" s="5">
        <f>TITRES_STAT!D1221</f>
        <v>4.3099999999999996</v>
      </c>
      <c r="C1218" s="2">
        <f t="shared" si="141"/>
        <v>9.9999999999997868E-3</v>
      </c>
      <c r="D1218" s="2">
        <f t="shared" si="142"/>
        <v>4.4459999999999997</v>
      </c>
      <c r="E1218" s="2">
        <f t="shared" si="144"/>
        <v>4.633</v>
      </c>
      <c r="F1218" s="2">
        <f t="shared" si="145"/>
        <v>4.8044999999999991</v>
      </c>
      <c r="G1218" s="2">
        <f t="shared" si="147"/>
        <v>4.8729999999999993</v>
      </c>
      <c r="H1218" s="2">
        <f t="shared" si="143"/>
        <v>5.0154500000000066</v>
      </c>
      <c r="I1218" s="2">
        <f t="array" ref="I1218">SUMPRODUCT(B1202:B1221, (ROW(B1202:B1221)-ROW(B1202)+1)) / (20*21/2)</f>
        <v>4.55</v>
      </c>
      <c r="J1218" s="2">
        <f t="shared" si="146"/>
        <v>4.7157046273263683</v>
      </c>
      <c r="K1218" s="2">
        <f t="shared" si="148"/>
        <v>4.8817100854038031</v>
      </c>
    </row>
    <row r="1219" spans="1:11" ht="13.5" x14ac:dyDescent="0.25">
      <c r="A1219" s="3">
        <f>TITRES_STAT!B1222</f>
        <v>44088</v>
      </c>
      <c r="B1219" s="5">
        <f>TITRES_STAT!D1222</f>
        <v>4.3099999999999996</v>
      </c>
      <c r="C1219" s="2">
        <f t="shared" si="141"/>
        <v>0</v>
      </c>
      <c r="D1219" s="2">
        <f t="shared" si="142"/>
        <v>4.3860000000000001</v>
      </c>
      <c r="E1219" s="2">
        <f t="shared" si="144"/>
        <v>4.5819999999999999</v>
      </c>
      <c r="F1219" s="2">
        <f t="shared" si="145"/>
        <v>4.7649999999999997</v>
      </c>
      <c r="G1219" s="2">
        <f t="shared" si="147"/>
        <v>4.8653999999999993</v>
      </c>
      <c r="H1219" s="2">
        <f t="shared" si="143"/>
        <v>5.0140000000000065</v>
      </c>
      <c r="I1219" s="2">
        <f t="array" ref="I1219">SUMPRODUCT(B1203:B1222, (ROW(B1203:B1222)-ROW(B1203)+1)) / (20*21/2)</f>
        <v>4.5322857142857149</v>
      </c>
      <c r="J1219" s="2">
        <f t="shared" si="146"/>
        <v>4.6770660913905235</v>
      </c>
      <c r="K1219" s="2">
        <f t="shared" si="148"/>
        <v>4.8592900820546348</v>
      </c>
    </row>
    <row r="1220" spans="1:11" ht="13.5" x14ac:dyDescent="0.25">
      <c r="A1220" s="3">
        <f>TITRES_STAT!B1223</f>
        <v>44089</v>
      </c>
      <c r="B1220" s="5">
        <f>TITRES_STAT!D1223</f>
        <v>4.3099999999999996</v>
      </c>
      <c r="C1220" s="2">
        <f t="shared" ref="C1220:C1283" si="149">B1220-B1219</f>
        <v>0</v>
      </c>
      <c r="D1220" s="2">
        <f t="shared" si="142"/>
        <v>4.3339999999999996</v>
      </c>
      <c r="E1220" s="2">
        <f t="shared" si="144"/>
        <v>4.5310000000000006</v>
      </c>
      <c r="F1220" s="2">
        <f t="shared" si="145"/>
        <v>4.7255000000000003</v>
      </c>
      <c r="G1220" s="2">
        <f t="shared" si="147"/>
        <v>4.8578000000000001</v>
      </c>
      <c r="H1220" s="2">
        <f t="shared" si="143"/>
        <v>5.012300000000006</v>
      </c>
      <c r="I1220" s="2">
        <f t="array" ref="I1220">SUMPRODUCT(B1204:B1223, (ROW(B1204:B1223)-ROW(B1204)+1)) / (20*21/2)</f>
        <v>4.5365238095238096</v>
      </c>
      <c r="J1220" s="2">
        <f t="shared" si="146"/>
        <v>4.6421074160199973</v>
      </c>
      <c r="K1220" s="2">
        <f t="shared" si="148"/>
        <v>4.8377492945230802</v>
      </c>
    </row>
    <row r="1221" spans="1:11" ht="13.5" x14ac:dyDescent="0.25">
      <c r="A1221" s="3">
        <f>TITRES_STAT!B1224</f>
        <v>44090</v>
      </c>
      <c r="B1221" s="5">
        <f>TITRES_STAT!D1224</f>
        <v>4.3099999999999996</v>
      </c>
      <c r="C1221" s="2">
        <f t="shared" si="149"/>
        <v>0</v>
      </c>
      <c r="D1221" s="2">
        <f t="shared" si="142"/>
        <v>4.3079999999999989</v>
      </c>
      <c r="E1221" s="2">
        <f t="shared" si="144"/>
        <v>4.4800000000000004</v>
      </c>
      <c r="F1221" s="2">
        <f t="shared" si="145"/>
        <v>4.6860000000000008</v>
      </c>
      <c r="G1221" s="2">
        <f t="shared" si="147"/>
        <v>4.8473999999999995</v>
      </c>
      <c r="H1221" s="2">
        <f t="shared" si="143"/>
        <v>5.0108500000000058</v>
      </c>
      <c r="I1221" s="2">
        <f t="array" ref="I1221">SUMPRODUCT(B1205:B1224, (ROW(B1205:B1224)-ROW(B1205)+1)) / (20*21/2)</f>
        <v>4.556047619047618</v>
      </c>
      <c r="J1221" s="2">
        <f t="shared" si="146"/>
        <v>4.6104781383038071</v>
      </c>
      <c r="K1221" s="2">
        <f t="shared" si="148"/>
        <v>4.8170532437574689</v>
      </c>
    </row>
    <row r="1222" spans="1:11" ht="13.5" x14ac:dyDescent="0.25">
      <c r="A1222" s="3">
        <f>TITRES_STAT!B1225</f>
        <v>44091</v>
      </c>
      <c r="B1222" s="5">
        <f>TITRES_STAT!D1225</f>
        <v>4.5</v>
      </c>
      <c r="C1222" s="2">
        <f t="shared" si="149"/>
        <v>0.19000000000000039</v>
      </c>
      <c r="D1222" s="2">
        <f t="shared" ref="D1222:D1285" si="150">AVERAGE(B1218:B1222)</f>
        <v>4.3479999999999999</v>
      </c>
      <c r="E1222" s="2">
        <f t="shared" si="144"/>
        <v>4.4480000000000004</v>
      </c>
      <c r="F1222" s="2">
        <f t="shared" si="145"/>
        <v>4.6555000000000009</v>
      </c>
      <c r="G1222" s="2">
        <f t="shared" si="147"/>
        <v>4.8407999999999998</v>
      </c>
      <c r="H1222" s="2">
        <f t="shared" si="143"/>
        <v>5.0101000000000049</v>
      </c>
      <c r="I1222" s="2">
        <f t="array" ref="I1222">SUMPRODUCT(B1206:B1225, (ROW(B1206:B1225)-ROW(B1206)+1)) / (20*21/2)</f>
        <v>4.576142857142858</v>
      </c>
      <c r="J1222" s="2">
        <f t="shared" si="146"/>
        <v>4.5999564108463016</v>
      </c>
      <c r="K1222" s="2">
        <f t="shared" si="148"/>
        <v>4.8046197832179605</v>
      </c>
    </row>
    <row r="1223" spans="1:11" ht="13.5" x14ac:dyDescent="0.25">
      <c r="A1223" s="3">
        <f>TITRES_STAT!B1226</f>
        <v>44092</v>
      </c>
      <c r="B1223" s="5">
        <f>TITRES_STAT!D1226</f>
        <v>4.7</v>
      </c>
      <c r="C1223" s="2">
        <f t="shared" si="149"/>
        <v>0.20000000000000018</v>
      </c>
      <c r="D1223" s="2">
        <f t="shared" si="150"/>
        <v>4.4260000000000002</v>
      </c>
      <c r="E1223" s="2">
        <f t="shared" si="144"/>
        <v>4.4359999999999999</v>
      </c>
      <c r="F1223" s="2">
        <f t="shared" si="145"/>
        <v>4.6350000000000007</v>
      </c>
      <c r="G1223" s="2">
        <f t="shared" si="147"/>
        <v>4.8381999999999996</v>
      </c>
      <c r="H1223" s="2">
        <f t="shared" si="143"/>
        <v>5.0104000000000051</v>
      </c>
      <c r="I1223" s="2">
        <f t="array" ref="I1223">SUMPRODUCT(B1207:B1226, (ROW(B1207:B1226)-ROW(B1207)+1)) / (20*21/2)</f>
        <v>4.5961428571428566</v>
      </c>
      <c r="J1223" s="2">
        <f t="shared" si="146"/>
        <v>4.6094843717180822</v>
      </c>
      <c r="K1223" s="2">
        <f t="shared" si="148"/>
        <v>4.8005170466211782</v>
      </c>
    </row>
    <row r="1224" spans="1:11" ht="13.5" x14ac:dyDescent="0.25">
      <c r="A1224" s="3">
        <f>TITRES_STAT!B1227</f>
        <v>44095</v>
      </c>
      <c r="B1224" s="5">
        <f>TITRES_STAT!D1227</f>
        <v>4.84</v>
      </c>
      <c r="C1224" s="2">
        <f t="shared" si="149"/>
        <v>0.13999999999999968</v>
      </c>
      <c r="D1224" s="2">
        <f t="shared" si="150"/>
        <v>4.532</v>
      </c>
      <c r="E1224" s="2">
        <f t="shared" si="144"/>
        <v>4.4590000000000005</v>
      </c>
      <c r="F1224" s="2">
        <f t="shared" si="145"/>
        <v>4.6290000000000004</v>
      </c>
      <c r="G1224" s="2">
        <f t="shared" si="147"/>
        <v>4.8383999999999991</v>
      </c>
      <c r="H1224" s="2">
        <f t="shared" si="143"/>
        <v>5.0124000000000057</v>
      </c>
      <c r="I1224" s="2">
        <f t="array" ref="I1224">SUMPRODUCT(B1208:B1227, (ROW(B1208:B1227)-ROW(B1208)+1)) / (20*21/2)</f>
        <v>4.6369999999999996</v>
      </c>
      <c r="J1224" s="2">
        <f t="shared" si="146"/>
        <v>4.6314382410782642</v>
      </c>
      <c r="K1224" s="2">
        <f t="shared" si="148"/>
        <v>4.802065397734073</v>
      </c>
    </row>
    <row r="1225" spans="1:11" ht="13.5" x14ac:dyDescent="0.25">
      <c r="A1225" s="3">
        <f>TITRES_STAT!B1228</f>
        <v>44096</v>
      </c>
      <c r="B1225" s="5">
        <f>TITRES_STAT!D1228</f>
        <v>4.84</v>
      </c>
      <c r="C1225" s="2">
        <f t="shared" si="149"/>
        <v>0</v>
      </c>
      <c r="D1225" s="2">
        <f t="shared" si="150"/>
        <v>4.6379999999999999</v>
      </c>
      <c r="E1225" s="2">
        <f t="shared" si="144"/>
        <v>4.4859999999999998</v>
      </c>
      <c r="F1225" s="2">
        <f t="shared" si="145"/>
        <v>4.6300000000000008</v>
      </c>
      <c r="G1225" s="2">
        <f t="shared" si="147"/>
        <v>4.8385999999999996</v>
      </c>
      <c r="H1225" s="2">
        <f t="shared" si="143"/>
        <v>5.0147500000000056</v>
      </c>
      <c r="I1225" s="2">
        <f t="array" ref="I1225">SUMPRODUCT(B1209:B1228, (ROW(B1209:B1228)-ROW(B1209)+1)) / (20*21/2)</f>
        <v>4.6805238095238089</v>
      </c>
      <c r="J1225" s="2">
        <f t="shared" si="146"/>
        <v>4.6513012657374766</v>
      </c>
      <c r="K1225" s="2">
        <f t="shared" si="148"/>
        <v>4.8035530291954815</v>
      </c>
    </row>
    <row r="1226" spans="1:11" ht="13.5" x14ac:dyDescent="0.25">
      <c r="A1226" s="3">
        <f>TITRES_STAT!B1229</f>
        <v>44097</v>
      </c>
      <c r="B1226" s="5">
        <f>TITRES_STAT!D1229</f>
        <v>4.84</v>
      </c>
      <c r="C1226" s="2">
        <f t="shared" si="149"/>
        <v>0</v>
      </c>
      <c r="D1226" s="2">
        <f t="shared" si="150"/>
        <v>4.7439999999999998</v>
      </c>
      <c r="E1226" s="2">
        <f t="shared" si="144"/>
        <v>4.5260000000000007</v>
      </c>
      <c r="F1226" s="2">
        <f t="shared" si="145"/>
        <v>4.6310000000000011</v>
      </c>
      <c r="G1226" s="2">
        <f t="shared" si="147"/>
        <v>4.8387999999999991</v>
      </c>
      <c r="H1226" s="2">
        <f t="shared" ref="H1226:H1289" si="151">AVERAGE(B1027:B1226)</f>
        <v>5.0177000000000058</v>
      </c>
      <c r="I1226" s="2">
        <f t="array" ref="I1226">SUMPRODUCT(B1210:B1229, (ROW(B1210:B1229)-ROW(B1210)+1)) / (20*21/2)</f>
        <v>4.7227142857142859</v>
      </c>
      <c r="J1226" s="2">
        <f t="shared" si="146"/>
        <v>4.6692725737624787</v>
      </c>
      <c r="K1226" s="2">
        <f t="shared" si="148"/>
        <v>4.8049823221682075</v>
      </c>
    </row>
    <row r="1227" spans="1:11" ht="13.5" x14ac:dyDescent="0.25">
      <c r="A1227" s="3">
        <f>TITRES_STAT!B1230</f>
        <v>44098</v>
      </c>
      <c r="B1227" s="5">
        <f>TITRES_STAT!D1230</f>
        <v>5.0599999999999996</v>
      </c>
      <c r="C1227" s="2">
        <f t="shared" si="149"/>
        <v>0.21999999999999975</v>
      </c>
      <c r="D1227" s="2">
        <f t="shared" si="150"/>
        <v>4.8559999999999999</v>
      </c>
      <c r="E1227" s="2">
        <f t="shared" si="144"/>
        <v>4.6019999999999994</v>
      </c>
      <c r="F1227" s="2">
        <f t="shared" si="145"/>
        <v>4.6430000000000007</v>
      </c>
      <c r="G1227" s="2">
        <f t="shared" si="147"/>
        <v>4.8423999999999987</v>
      </c>
      <c r="H1227" s="2">
        <f t="shared" si="151"/>
        <v>5.0217500000000062</v>
      </c>
      <c r="I1227" s="2">
        <f t="array" ref="I1227">SUMPRODUCT(B1211:B1230, (ROW(B1211:B1230)-ROW(B1211)+1)) / (20*21/2)</f>
        <v>4.7635714285714288</v>
      </c>
      <c r="J1227" s="2">
        <f t="shared" si="146"/>
        <v>4.7064847095946236</v>
      </c>
      <c r="K1227" s="2">
        <f t="shared" si="148"/>
        <v>4.8149830154165132</v>
      </c>
    </row>
    <row r="1228" spans="1:11" ht="13.5" x14ac:dyDescent="0.25">
      <c r="A1228" s="3">
        <f>TITRES_STAT!B1231</f>
        <v>44099</v>
      </c>
      <c r="B1228" s="5">
        <f>TITRES_STAT!D1231</f>
        <v>5.0999999999999996</v>
      </c>
      <c r="C1228" s="2">
        <f t="shared" si="149"/>
        <v>4.0000000000000036E-2</v>
      </c>
      <c r="D1228" s="2">
        <f t="shared" si="150"/>
        <v>4.9359999999999999</v>
      </c>
      <c r="E1228" s="2">
        <f t="shared" ref="E1228:E1291" si="152">AVERAGE(B1219:B1228)</f>
        <v>4.681</v>
      </c>
      <c r="F1228" s="2">
        <f t="shared" si="145"/>
        <v>4.6570000000000009</v>
      </c>
      <c r="G1228" s="2">
        <f t="shared" si="147"/>
        <v>4.844999999999998</v>
      </c>
      <c r="H1228" s="2">
        <f t="shared" si="151"/>
        <v>5.026000000000006</v>
      </c>
      <c r="I1228" s="2">
        <f t="array" ref="I1228">SUMPRODUCT(B1212:B1231, (ROW(B1212:B1231)-ROW(B1212)+1)) / (20*21/2)</f>
        <v>4.8030952380952376</v>
      </c>
      <c r="J1228" s="2">
        <f t="shared" si="146"/>
        <v>4.7439623562998978</v>
      </c>
      <c r="K1228" s="2">
        <f t="shared" si="148"/>
        <v>4.826160152066846</v>
      </c>
    </row>
    <row r="1229" spans="1:11" ht="13.5" x14ac:dyDescent="0.25">
      <c r="A1229" s="3">
        <f>TITRES_STAT!B1232</f>
        <v>44102</v>
      </c>
      <c r="B1229" s="5">
        <f>TITRES_STAT!D1232</f>
        <v>5.0999999999999996</v>
      </c>
      <c r="C1229" s="2">
        <f t="shared" si="149"/>
        <v>0</v>
      </c>
      <c r="D1229" s="2">
        <f t="shared" si="150"/>
        <v>4.9879999999999995</v>
      </c>
      <c r="E1229" s="2">
        <f t="shared" si="152"/>
        <v>4.7600000000000007</v>
      </c>
      <c r="F1229" s="2">
        <f t="shared" si="145"/>
        <v>4.6710000000000003</v>
      </c>
      <c r="G1229" s="2">
        <f t="shared" si="147"/>
        <v>4.844999999999998</v>
      </c>
      <c r="H1229" s="2">
        <f t="shared" si="151"/>
        <v>5.0302500000000068</v>
      </c>
      <c r="I1229" s="2">
        <f t="array" ref="I1229">SUMPRODUCT(B1213:B1232, (ROW(B1213:B1232)-ROW(B1213)+1)) / (20*21/2)</f>
        <v>4.8412857142857142</v>
      </c>
      <c r="J1229" s="2">
        <f t="shared" si="146"/>
        <v>4.7778707033189551</v>
      </c>
      <c r="K1229" s="2">
        <f t="shared" si="148"/>
        <v>4.8368989696328519</v>
      </c>
    </row>
    <row r="1230" spans="1:11" ht="13.5" x14ac:dyDescent="0.25">
      <c r="A1230" s="3">
        <f>TITRES_STAT!B1233</f>
        <v>44103</v>
      </c>
      <c r="B1230" s="5">
        <f>TITRES_STAT!D1233</f>
        <v>5.0999999999999996</v>
      </c>
      <c r="C1230" s="2">
        <f t="shared" si="149"/>
        <v>0</v>
      </c>
      <c r="D1230" s="2">
        <f t="shared" si="150"/>
        <v>5.0399999999999991</v>
      </c>
      <c r="E1230" s="2">
        <f t="shared" si="152"/>
        <v>4.8390000000000004</v>
      </c>
      <c r="F1230" s="2">
        <f t="shared" si="145"/>
        <v>4.6850000000000005</v>
      </c>
      <c r="G1230" s="2">
        <f t="shared" si="147"/>
        <v>4.8479999999999981</v>
      </c>
      <c r="H1230" s="2">
        <f t="shared" si="151"/>
        <v>5.0345000000000066</v>
      </c>
      <c r="I1230" s="2">
        <f t="array" ref="I1230">SUMPRODUCT(B1214:B1233, (ROW(B1214:B1233)-ROW(B1214)+1)) / (20*21/2)</f>
        <v>4.8781428571428567</v>
      </c>
      <c r="J1230" s="2">
        <f t="shared" si="146"/>
        <v>4.8085496839552455</v>
      </c>
      <c r="K1230" s="2">
        <f t="shared" si="148"/>
        <v>4.8472166570982305</v>
      </c>
    </row>
    <row r="1231" spans="1:11" ht="13.5" x14ac:dyDescent="0.25">
      <c r="A1231" s="3">
        <f>TITRES_STAT!B1234</f>
        <v>44104</v>
      </c>
      <c r="B1231" s="5">
        <f>TITRES_STAT!D1234</f>
        <v>5.0999999999999996</v>
      </c>
      <c r="C1231" s="2">
        <f t="shared" si="149"/>
        <v>0</v>
      </c>
      <c r="D1231" s="2">
        <f t="shared" si="150"/>
        <v>5.0920000000000005</v>
      </c>
      <c r="E1231" s="2">
        <f t="shared" si="152"/>
        <v>4.9180000000000001</v>
      </c>
      <c r="F1231" s="2">
        <f t="shared" si="145"/>
        <v>4.6989999999999998</v>
      </c>
      <c r="G1231" s="2">
        <f t="shared" si="147"/>
        <v>4.8509999999999982</v>
      </c>
      <c r="H1231" s="2">
        <f t="shared" si="151"/>
        <v>5.038150000000007</v>
      </c>
      <c r="I1231" s="2">
        <f t="array" ref="I1231">SUMPRODUCT(B1215:B1234, (ROW(B1215:B1234)-ROW(B1215)+1)) / (20*21/2)</f>
        <v>4.8993809523809517</v>
      </c>
      <c r="J1231" s="2">
        <f t="shared" si="146"/>
        <v>4.8363068569118886</v>
      </c>
      <c r="K1231" s="2">
        <f t="shared" si="148"/>
        <v>4.8571297293688884</v>
      </c>
    </row>
    <row r="1232" spans="1:11" ht="13.5" x14ac:dyDescent="0.25">
      <c r="A1232" s="3">
        <f>TITRES_STAT!B1235</f>
        <v>44105</v>
      </c>
      <c r="B1232" s="5">
        <f>TITRES_STAT!D1235</f>
        <v>5.0999999999999996</v>
      </c>
      <c r="C1232" s="2">
        <f t="shared" si="149"/>
        <v>0</v>
      </c>
      <c r="D1232" s="2">
        <f t="shared" si="150"/>
        <v>5.0999999999999996</v>
      </c>
      <c r="E1232" s="2">
        <f t="shared" si="152"/>
        <v>4.9779999999999998</v>
      </c>
      <c r="F1232" s="2">
        <f t="shared" si="145"/>
        <v>4.7129999999999992</v>
      </c>
      <c r="G1232" s="2">
        <f t="shared" si="147"/>
        <v>4.8539999999999983</v>
      </c>
      <c r="H1232" s="2">
        <f t="shared" si="151"/>
        <v>5.0418500000000073</v>
      </c>
      <c r="I1232" s="2">
        <f t="array" ref="I1232">SUMPRODUCT(B1216:B1235, (ROW(B1216:B1235)-ROW(B1216)+1)) / (20*21/2)</f>
        <v>4.9189999999999987</v>
      </c>
      <c r="J1232" s="2">
        <f t="shared" si="146"/>
        <v>4.8614204895869468</v>
      </c>
      <c r="K1232" s="2">
        <f t="shared" si="148"/>
        <v>4.8666540537073635</v>
      </c>
    </row>
    <row r="1233" spans="1:11" ht="13.5" x14ac:dyDescent="0.25">
      <c r="A1233" s="3">
        <f>TITRES_STAT!B1236</f>
        <v>44106</v>
      </c>
      <c r="B1233" s="5">
        <f>TITRES_STAT!D1236</f>
        <v>5.0999999999999996</v>
      </c>
      <c r="C1233" s="2">
        <f t="shared" si="149"/>
        <v>0</v>
      </c>
      <c r="D1233" s="2">
        <f t="shared" si="150"/>
        <v>5.0999999999999996</v>
      </c>
      <c r="E1233" s="2">
        <f t="shared" si="152"/>
        <v>5.0180000000000007</v>
      </c>
      <c r="F1233" s="2">
        <f t="shared" si="145"/>
        <v>4.7269999999999985</v>
      </c>
      <c r="G1233" s="2">
        <f t="shared" si="147"/>
        <v>4.8569999999999984</v>
      </c>
      <c r="H1233" s="2">
        <f t="shared" si="151"/>
        <v>5.045350000000008</v>
      </c>
      <c r="I1233" s="2">
        <f t="array" ref="I1233">SUMPRODUCT(B1217:B1236, (ROW(B1217:B1236)-ROW(B1217)+1)) / (20*21/2)</f>
        <v>4.9501428571428567</v>
      </c>
      <c r="J1233" s="2">
        <f t="shared" si="146"/>
        <v>4.8841423477215233</v>
      </c>
      <c r="K1233" s="2">
        <f t="shared" si="148"/>
        <v>4.875804875130604</v>
      </c>
    </row>
    <row r="1234" spans="1:11" ht="13.5" x14ac:dyDescent="0.25">
      <c r="A1234" s="3">
        <f>TITRES_STAT!B1237</f>
        <v>44109</v>
      </c>
      <c r="B1234" s="5">
        <f>TITRES_STAT!D1237</f>
        <v>4.95</v>
      </c>
      <c r="C1234" s="2">
        <f t="shared" si="149"/>
        <v>-0.14999999999999947</v>
      </c>
      <c r="D1234" s="2">
        <f t="shared" si="150"/>
        <v>5.0699999999999994</v>
      </c>
      <c r="E1234" s="2">
        <f t="shared" si="152"/>
        <v>5.0290000000000008</v>
      </c>
      <c r="F1234" s="2">
        <f t="shared" si="145"/>
        <v>4.7439999999999989</v>
      </c>
      <c r="G1234" s="2">
        <f t="shared" si="147"/>
        <v>4.8569999999999984</v>
      </c>
      <c r="H1234" s="2">
        <f t="shared" si="151"/>
        <v>5.0476000000000081</v>
      </c>
      <c r="I1234" s="2">
        <f t="array" ref="I1234">SUMPRODUCT(B1218:B1237, (ROW(B1218:B1237)-ROW(B1218)+1)) / (20*21/2)</f>
        <v>4.9791428571428566</v>
      </c>
      <c r="J1234" s="2">
        <f t="shared" si="146"/>
        <v>4.8904145050813783</v>
      </c>
      <c r="K1234" s="2">
        <f t="shared" si="148"/>
        <v>4.8787144878705808</v>
      </c>
    </row>
    <row r="1235" spans="1:11" ht="13.5" x14ac:dyDescent="0.25">
      <c r="A1235" s="3">
        <f>TITRES_STAT!B1238</f>
        <v>44110</v>
      </c>
      <c r="B1235" s="5">
        <f>TITRES_STAT!D1238</f>
        <v>4.95</v>
      </c>
      <c r="C1235" s="2">
        <f t="shared" si="149"/>
        <v>0</v>
      </c>
      <c r="D1235" s="2">
        <f t="shared" si="150"/>
        <v>5.04</v>
      </c>
      <c r="E1235" s="2">
        <f t="shared" si="152"/>
        <v>5.0400000000000009</v>
      </c>
      <c r="F1235" s="2">
        <f t="shared" si="145"/>
        <v>4.7629999999999999</v>
      </c>
      <c r="G1235" s="2">
        <f t="shared" si="147"/>
        <v>4.8569999999999975</v>
      </c>
      <c r="H1235" s="2">
        <f t="shared" si="151"/>
        <v>5.0498500000000082</v>
      </c>
      <c r="I1235" s="2">
        <f t="array" ref="I1235">SUMPRODUCT(B1219:B1238, (ROW(B1219:B1238)-ROW(B1219)+1)) / (20*21/2)</f>
        <v>5.0043333333333324</v>
      </c>
      <c r="J1235" s="2">
        <f t="shared" si="146"/>
        <v>4.8960893141212471</v>
      </c>
      <c r="K1235" s="2">
        <f t="shared" si="148"/>
        <v>4.8815099981501664</v>
      </c>
    </row>
    <row r="1236" spans="1:11" ht="13.5" x14ac:dyDescent="0.25">
      <c r="A1236" s="3">
        <f>TITRES_STAT!B1239</f>
        <v>44111</v>
      </c>
      <c r="B1236" s="5">
        <f>TITRES_STAT!D1239</f>
        <v>5.09</v>
      </c>
      <c r="C1236" s="2">
        <f t="shared" si="149"/>
        <v>0.13999999999999968</v>
      </c>
      <c r="D1236" s="2">
        <f t="shared" si="150"/>
        <v>5.0379999999999994</v>
      </c>
      <c r="E1236" s="2">
        <f t="shared" si="152"/>
        <v>5.0650000000000004</v>
      </c>
      <c r="F1236" s="2">
        <f t="shared" ref="F1236:F1299" si="153">AVERAGE(B1217:B1236)</f>
        <v>4.7954999999999997</v>
      </c>
      <c r="G1236" s="2">
        <f t="shared" si="147"/>
        <v>4.8597999999999981</v>
      </c>
      <c r="H1236" s="2">
        <f t="shared" si="151"/>
        <v>5.0528000000000084</v>
      </c>
      <c r="I1236" s="2">
        <f t="array" ref="I1236">SUMPRODUCT(B1220:B1239, (ROW(B1220:B1239)-ROW(B1220)+1)) / (20*21/2)</f>
        <v>5.0257619047619038</v>
      </c>
      <c r="J1236" s="2">
        <f t="shared" si="146"/>
        <v>4.914556998490653</v>
      </c>
      <c r="K1236" s="2">
        <f t="shared" si="148"/>
        <v>4.8896860766540815</v>
      </c>
    </row>
    <row r="1237" spans="1:11" ht="13.5" x14ac:dyDescent="0.25">
      <c r="A1237" s="3">
        <f>TITRES_STAT!B1240</f>
        <v>44112</v>
      </c>
      <c r="B1237" s="5">
        <f>TITRES_STAT!D1240</f>
        <v>5.0999999999999996</v>
      </c>
      <c r="C1237" s="2">
        <f t="shared" si="149"/>
        <v>9.9999999999997868E-3</v>
      </c>
      <c r="D1237" s="2">
        <f t="shared" si="150"/>
        <v>5.0379999999999994</v>
      </c>
      <c r="E1237" s="2">
        <f t="shared" si="152"/>
        <v>5.0690000000000008</v>
      </c>
      <c r="F1237" s="2">
        <f t="shared" si="153"/>
        <v>4.8354999999999997</v>
      </c>
      <c r="G1237" s="2">
        <f t="shared" si="147"/>
        <v>4.8627999999999982</v>
      </c>
      <c r="H1237" s="2">
        <f t="shared" si="151"/>
        <v>5.0558000000000085</v>
      </c>
      <c r="I1237" s="2">
        <f t="array" ref="I1237">SUMPRODUCT(B1221:B1240, (ROW(B1221:B1240)-ROW(B1221)+1)) / (20*21/2)</f>
        <v>5.0291428571428565</v>
      </c>
      <c r="J1237" s="2">
        <f t="shared" ref="J1237:J1300" si="154">$J$4*B1237+J1236*(1-$J$4)</f>
        <v>4.9322182367296383</v>
      </c>
      <c r="K1237" s="2">
        <f t="shared" si="148"/>
        <v>4.8979336814911765</v>
      </c>
    </row>
    <row r="1238" spans="1:11" ht="13.5" x14ac:dyDescent="0.25">
      <c r="A1238" s="3">
        <f>TITRES_STAT!B1241</f>
        <v>44113</v>
      </c>
      <c r="B1238" s="5">
        <f>TITRES_STAT!D1241</f>
        <v>5.0999999999999996</v>
      </c>
      <c r="C1238" s="2">
        <f t="shared" si="149"/>
        <v>0</v>
      </c>
      <c r="D1238" s="2">
        <f t="shared" si="150"/>
        <v>5.0379999999999994</v>
      </c>
      <c r="E1238" s="2">
        <f t="shared" si="152"/>
        <v>5.069</v>
      </c>
      <c r="F1238" s="2">
        <f t="shared" si="153"/>
        <v>4.875</v>
      </c>
      <c r="G1238" s="2">
        <f t="shared" si="147"/>
        <v>4.8657999999999983</v>
      </c>
      <c r="H1238" s="2">
        <f t="shared" si="151"/>
        <v>5.0583000000000089</v>
      </c>
      <c r="I1238" s="2">
        <f t="array" ref="I1238">SUMPRODUCT(B1222:B1241, (ROW(B1222:B1241)-ROW(B1222)+1)) / (20*21/2)</f>
        <v>5.0085238095238092</v>
      </c>
      <c r="J1238" s="2">
        <f t="shared" si="154"/>
        <v>4.9481974522791967</v>
      </c>
      <c r="K1238" s="2">
        <f t="shared" si="148"/>
        <v>4.9058578508444644</v>
      </c>
    </row>
    <row r="1239" spans="1:11" ht="13.5" x14ac:dyDescent="0.25">
      <c r="A1239" s="3">
        <f>TITRES_STAT!B1242</f>
        <v>44116</v>
      </c>
      <c r="B1239" s="5">
        <f>TITRES_STAT!D1242</f>
        <v>5.0999999999999996</v>
      </c>
      <c r="C1239" s="2">
        <f t="shared" si="149"/>
        <v>0</v>
      </c>
      <c r="D1239" s="2">
        <f t="shared" si="150"/>
        <v>5.0679999999999996</v>
      </c>
      <c r="E1239" s="2">
        <f t="shared" si="152"/>
        <v>5.0690000000000008</v>
      </c>
      <c r="F1239" s="2">
        <f t="shared" si="153"/>
        <v>4.9145000000000003</v>
      </c>
      <c r="G1239" s="2">
        <f t="shared" si="147"/>
        <v>4.8715999999999982</v>
      </c>
      <c r="H1239" s="2">
        <f t="shared" si="151"/>
        <v>5.0606500000000096</v>
      </c>
      <c r="I1239" s="2">
        <f t="array" ref="I1239">SUMPRODUCT(B1223:B1242, (ROW(B1223:B1242)-ROW(B1223)+1)) / (20*21/2)</f>
        <v>4.9859047619047621</v>
      </c>
      <c r="J1239" s="2">
        <f t="shared" si="154"/>
        <v>4.9626548377764159</v>
      </c>
      <c r="K1239" s="2">
        <f t="shared" si="148"/>
        <v>4.913471268458407</v>
      </c>
    </row>
    <row r="1240" spans="1:11" ht="13.5" x14ac:dyDescent="0.25">
      <c r="A1240" s="3">
        <f>TITRES_STAT!B1243</f>
        <v>44117</v>
      </c>
      <c r="B1240" s="5">
        <f>TITRES_STAT!D1243</f>
        <v>4.95</v>
      </c>
      <c r="C1240" s="2">
        <f t="shared" si="149"/>
        <v>-0.14999999999999947</v>
      </c>
      <c r="D1240" s="2">
        <f t="shared" si="150"/>
        <v>5.0679999999999996</v>
      </c>
      <c r="E1240" s="2">
        <f t="shared" si="152"/>
        <v>5.0540000000000003</v>
      </c>
      <c r="F1240" s="2">
        <f t="shared" si="153"/>
        <v>4.9464999999999995</v>
      </c>
      <c r="G1240" s="2">
        <f t="shared" si="147"/>
        <v>4.8743999999999978</v>
      </c>
      <c r="H1240" s="2">
        <f t="shared" si="151"/>
        <v>5.0622000000000096</v>
      </c>
      <c r="I1240" s="2">
        <f t="array" ref="I1240">SUMPRODUCT(B1224:B1243, (ROW(B1224:B1243)-ROW(B1224)+1)) / (20*21/2)</f>
        <v>4.962190476190476</v>
      </c>
      <c r="J1240" s="2">
        <f t="shared" si="154"/>
        <v>4.961449615131043</v>
      </c>
      <c r="K1240" s="2">
        <f t="shared" si="148"/>
        <v>4.9149037677345486</v>
      </c>
    </row>
    <row r="1241" spans="1:11" ht="13.5" x14ac:dyDescent="0.25">
      <c r="A1241" s="3">
        <f>TITRES_STAT!B1244</f>
        <v>44118</v>
      </c>
      <c r="B1241" s="5">
        <f>TITRES_STAT!D1244</f>
        <v>4.7300000000000004</v>
      </c>
      <c r="C1241" s="2">
        <f t="shared" si="149"/>
        <v>-0.21999999999999975</v>
      </c>
      <c r="D1241" s="2">
        <f t="shared" si="150"/>
        <v>4.9960000000000004</v>
      </c>
      <c r="E1241" s="2">
        <f t="shared" si="152"/>
        <v>5.0170000000000003</v>
      </c>
      <c r="F1241" s="2">
        <f t="shared" si="153"/>
        <v>4.9674999999999994</v>
      </c>
      <c r="G1241" s="2">
        <f t="shared" si="147"/>
        <v>4.8727999999999971</v>
      </c>
      <c r="H1241" s="2">
        <f t="shared" si="151"/>
        <v>5.0633000000000097</v>
      </c>
      <c r="I1241" s="2">
        <f t="array" ref="I1241">SUMPRODUCT(B1225:B1244, (ROW(B1225:B1244)-ROW(B1225)+1)) / (20*21/2)</f>
        <v>4.9249999999999998</v>
      </c>
      <c r="J1241" s="2">
        <f t="shared" si="154"/>
        <v>4.9394067946423723</v>
      </c>
      <c r="K1241" s="2">
        <f t="shared" si="148"/>
        <v>4.9076526395880959</v>
      </c>
    </row>
    <row r="1242" spans="1:11" ht="13.5" x14ac:dyDescent="0.25">
      <c r="A1242" s="3">
        <f>TITRES_STAT!B1245</f>
        <v>44120</v>
      </c>
      <c r="B1242" s="5">
        <f>TITRES_STAT!D1245</f>
        <v>4.7300000000000004</v>
      </c>
      <c r="C1242" s="2">
        <f t="shared" si="149"/>
        <v>0</v>
      </c>
      <c r="D1242" s="2">
        <f t="shared" si="150"/>
        <v>4.9219999999999997</v>
      </c>
      <c r="E1242" s="2">
        <f t="shared" si="152"/>
        <v>4.9800000000000013</v>
      </c>
      <c r="F1242" s="2">
        <f t="shared" si="153"/>
        <v>4.9790000000000001</v>
      </c>
      <c r="G1242" s="2">
        <f t="shared" si="147"/>
        <v>4.8683999999999967</v>
      </c>
      <c r="H1242" s="2">
        <f t="shared" si="151"/>
        <v>5.0637000000000105</v>
      </c>
      <c r="I1242" s="2">
        <f t="array" ref="I1242">SUMPRODUCT(B1226:B1245, (ROW(B1226:B1245)-ROW(B1226)+1)) / (20*21/2)</f>
        <v>4.8699523809523813</v>
      </c>
      <c r="J1242" s="2">
        <f t="shared" si="154"/>
        <v>4.9194632903907181</v>
      </c>
      <c r="K1242" s="2">
        <f t="shared" si="148"/>
        <v>4.9006858694081705</v>
      </c>
    </row>
    <row r="1243" spans="1:11" ht="13.5" x14ac:dyDescent="0.25">
      <c r="A1243" s="3">
        <f>TITRES_STAT!B1246</f>
        <v>44123</v>
      </c>
      <c r="B1243" s="5">
        <f>TITRES_STAT!D1246</f>
        <v>4.7300000000000004</v>
      </c>
      <c r="C1243" s="2">
        <f t="shared" si="149"/>
        <v>0</v>
      </c>
      <c r="D1243" s="2">
        <f t="shared" si="150"/>
        <v>4.8480000000000008</v>
      </c>
      <c r="E1243" s="2">
        <f t="shared" si="152"/>
        <v>4.9430000000000005</v>
      </c>
      <c r="F1243" s="2">
        <f t="shared" si="153"/>
        <v>4.980500000000001</v>
      </c>
      <c r="G1243" s="2">
        <f t="shared" si="147"/>
        <v>4.8637999999999968</v>
      </c>
      <c r="H1243" s="2">
        <f t="shared" si="151"/>
        <v>5.0632500000000107</v>
      </c>
      <c r="I1243" s="2">
        <f t="array" ref="I1243">SUMPRODUCT(B1227:B1246, (ROW(B1227:B1246)-ROW(B1227)+1)) / (20*21/2)</f>
        <v>4.8170476190476181</v>
      </c>
      <c r="J1243" s="2">
        <f t="shared" si="154"/>
        <v>4.9014191674963641</v>
      </c>
      <c r="K1243" s="2">
        <f t="shared" si="148"/>
        <v>4.8939923059019677</v>
      </c>
    </row>
    <row r="1244" spans="1:11" ht="13.5" x14ac:dyDescent="0.25">
      <c r="A1244" s="3">
        <f>TITRES_STAT!B1247</f>
        <v>44124</v>
      </c>
      <c r="B1244" s="5">
        <f>TITRES_STAT!D1247</f>
        <v>4.59</v>
      </c>
      <c r="C1244" s="2">
        <f t="shared" si="149"/>
        <v>-0.14000000000000057</v>
      </c>
      <c r="D1244" s="2">
        <f t="shared" si="150"/>
        <v>4.7460000000000004</v>
      </c>
      <c r="E1244" s="2">
        <f t="shared" si="152"/>
        <v>4.9070000000000009</v>
      </c>
      <c r="F1244" s="2">
        <f t="shared" si="153"/>
        <v>4.9680000000000009</v>
      </c>
      <c r="G1244" s="2">
        <f t="shared" si="147"/>
        <v>4.8563999999999972</v>
      </c>
      <c r="H1244" s="2">
        <f t="shared" si="151"/>
        <v>5.0621000000000116</v>
      </c>
      <c r="I1244" s="2">
        <f t="array" ref="I1244">SUMPRODUCT(B1228:B1247, (ROW(B1228:B1247)-ROW(B1228)+1)) / (20*21/2)</f>
        <v>4.7681904761904761</v>
      </c>
      <c r="J1244" s="2">
        <f t="shared" si="154"/>
        <v>4.8717601991633765</v>
      </c>
      <c r="K1244" s="2">
        <f t="shared" si="148"/>
        <v>4.8820710390038515</v>
      </c>
    </row>
    <row r="1245" spans="1:11" ht="13.5" x14ac:dyDescent="0.25">
      <c r="A1245" s="3">
        <f>TITRES_STAT!B1248</f>
        <v>44125</v>
      </c>
      <c r="B1245" s="5">
        <f>TITRES_STAT!D1248</f>
        <v>4.3899999999999997</v>
      </c>
      <c r="C1245" s="2">
        <f t="shared" si="149"/>
        <v>-0.20000000000000018</v>
      </c>
      <c r="D1245" s="2">
        <f t="shared" si="150"/>
        <v>4.6340000000000003</v>
      </c>
      <c r="E1245" s="2">
        <f t="shared" si="152"/>
        <v>4.8510000000000009</v>
      </c>
      <c r="F1245" s="2">
        <f t="shared" si="153"/>
        <v>4.9455000000000009</v>
      </c>
      <c r="G1245" s="2">
        <f t="shared" si="147"/>
        <v>4.8421999999999974</v>
      </c>
      <c r="H1245" s="2">
        <f t="shared" si="151"/>
        <v>5.0589000000000111</v>
      </c>
      <c r="I1245" s="2">
        <f t="array" ref="I1245">SUMPRODUCT(B1229:B1248, (ROW(B1229:B1248)-ROW(B1229)+1)) / (20*21/2)</f>
        <v>4.7129047619047624</v>
      </c>
      <c r="J1245" s="2">
        <f t="shared" si="154"/>
        <v>4.8258782754335305</v>
      </c>
      <c r="K1245" s="2">
        <f t="shared" si="148"/>
        <v>4.8627741355135043</v>
      </c>
    </row>
    <row r="1246" spans="1:11" ht="13.5" x14ac:dyDescent="0.25">
      <c r="A1246" s="3">
        <f>TITRES_STAT!B1249</f>
        <v>44126</v>
      </c>
      <c r="B1246" s="5">
        <f>TITRES_STAT!D1249</f>
        <v>4.3899999999999997</v>
      </c>
      <c r="C1246" s="2">
        <f t="shared" si="149"/>
        <v>0</v>
      </c>
      <c r="D1246" s="2">
        <f t="shared" si="150"/>
        <v>4.5660000000000007</v>
      </c>
      <c r="E1246" s="2">
        <f t="shared" si="152"/>
        <v>4.7810000000000006</v>
      </c>
      <c r="F1246" s="2">
        <f t="shared" si="153"/>
        <v>4.9230000000000009</v>
      </c>
      <c r="G1246" s="2">
        <f t="shared" si="147"/>
        <v>4.8279999999999976</v>
      </c>
      <c r="H1246" s="2">
        <f t="shared" si="151"/>
        <v>5.0546000000000104</v>
      </c>
      <c r="I1246" s="2">
        <f t="array" ref="I1246">SUMPRODUCT(B1230:B1249, (ROW(B1230:B1249)-ROW(B1230)+1)) / (20*21/2)</f>
        <v>4.6623333333333328</v>
      </c>
      <c r="J1246" s="2">
        <f t="shared" si="154"/>
        <v>4.784366058725575</v>
      </c>
      <c r="K1246" s="2">
        <f t="shared" si="148"/>
        <v>4.8442339733365039</v>
      </c>
    </row>
    <row r="1247" spans="1:11" ht="13.5" x14ac:dyDescent="0.25">
      <c r="A1247" s="3">
        <f>TITRES_STAT!B1250</f>
        <v>44127</v>
      </c>
      <c r="B1247" s="5">
        <f>TITRES_STAT!D1250</f>
        <v>4.41</v>
      </c>
      <c r="C1247" s="2">
        <f t="shared" si="149"/>
        <v>2.0000000000000462E-2</v>
      </c>
      <c r="D1247" s="2">
        <f t="shared" si="150"/>
        <v>4.5020000000000007</v>
      </c>
      <c r="E1247" s="2">
        <f t="shared" si="152"/>
        <v>4.7120000000000006</v>
      </c>
      <c r="F1247" s="2">
        <f t="shared" si="153"/>
        <v>4.8905000000000012</v>
      </c>
      <c r="G1247" s="2">
        <f t="shared" si="147"/>
        <v>4.8141999999999969</v>
      </c>
      <c r="H1247" s="2">
        <f t="shared" si="151"/>
        <v>5.0504500000000112</v>
      </c>
      <c r="I1247" s="2">
        <f t="array" ref="I1247">SUMPRODUCT(B1231:B1250, (ROW(B1231:B1250)-ROW(B1231)+1)) / (20*21/2)</f>
        <v>4.6154761904761914</v>
      </c>
      <c r="J1247" s="2">
        <f t="shared" si="154"/>
        <v>4.7487121483707586</v>
      </c>
      <c r="K1247" s="2">
        <f t="shared" si="148"/>
        <v>4.8272051900684056</v>
      </c>
    </row>
    <row r="1248" spans="1:11" ht="13.5" x14ac:dyDescent="0.25">
      <c r="A1248" s="3">
        <f>TITRES_STAT!B1251</f>
        <v>44130</v>
      </c>
      <c r="B1248" s="5">
        <f>TITRES_STAT!D1251</f>
        <v>4.3099999999999996</v>
      </c>
      <c r="C1248" s="2">
        <f t="shared" si="149"/>
        <v>-0.10000000000000053</v>
      </c>
      <c r="D1248" s="2">
        <f t="shared" si="150"/>
        <v>4.4180000000000001</v>
      </c>
      <c r="E1248" s="2">
        <f t="shared" si="152"/>
        <v>4.633</v>
      </c>
      <c r="F1248" s="2">
        <f t="shared" si="153"/>
        <v>4.8510000000000009</v>
      </c>
      <c r="G1248" s="2">
        <f t="shared" si="147"/>
        <v>4.7983999999999973</v>
      </c>
      <c r="H1248" s="2">
        <f t="shared" si="151"/>
        <v>5.0465500000000105</v>
      </c>
      <c r="I1248" s="2">
        <f t="array" ref="I1248">SUMPRODUCT(B1232:B1251, (ROW(B1232:B1251)-ROW(B1232)+1)) / (20*21/2)</f>
        <v>4.5837619047619054</v>
      </c>
      <c r="J1248" s="2">
        <f t="shared" si="154"/>
        <v>4.7069300390021152</v>
      </c>
      <c r="K1248" s="2">
        <f t="shared" si="148"/>
        <v>4.8069226335951347</v>
      </c>
    </row>
    <row r="1249" spans="1:11" ht="13.5" x14ac:dyDescent="0.25">
      <c r="A1249" s="3">
        <f>TITRES_STAT!B1252</f>
        <v>44131</v>
      </c>
      <c r="B1249" s="5">
        <f>TITRES_STAT!D1252</f>
        <v>4.32</v>
      </c>
      <c r="C1249" s="2">
        <f t="shared" si="149"/>
        <v>1.0000000000000675E-2</v>
      </c>
      <c r="D1249" s="2">
        <f t="shared" si="150"/>
        <v>4.3639999999999999</v>
      </c>
      <c r="E1249" s="2">
        <f t="shared" si="152"/>
        <v>4.5550000000000006</v>
      </c>
      <c r="F1249" s="2">
        <f t="shared" si="153"/>
        <v>4.8120000000000003</v>
      </c>
      <c r="G1249" s="2">
        <f t="shared" si="147"/>
        <v>4.7827999999999973</v>
      </c>
      <c r="H1249" s="2">
        <f t="shared" si="151"/>
        <v>5.0438000000000107</v>
      </c>
      <c r="I1249" s="2">
        <f t="array" ref="I1249">SUMPRODUCT(B1233:B1252, (ROW(B1233:B1252)-ROW(B1233)+1)) / (20*21/2)</f>
        <v>4.5551904761904769</v>
      </c>
      <c r="J1249" s="2">
        <f t="shared" si="154"/>
        <v>4.6700795590971511</v>
      </c>
      <c r="K1249" s="2">
        <f t="shared" si="148"/>
        <v>4.7878276283561103</v>
      </c>
    </row>
    <row r="1250" spans="1:11" ht="13.5" x14ac:dyDescent="0.25">
      <c r="A1250" s="3">
        <f>TITRES_STAT!B1253</f>
        <v>44132</v>
      </c>
      <c r="B1250" s="5">
        <f>TITRES_STAT!D1253</f>
        <v>4.32</v>
      </c>
      <c r="C1250" s="2">
        <f t="shared" si="149"/>
        <v>0</v>
      </c>
      <c r="D1250" s="2">
        <f t="shared" si="150"/>
        <v>4.3499999999999996</v>
      </c>
      <c r="E1250" s="2">
        <f t="shared" si="152"/>
        <v>4.492</v>
      </c>
      <c r="F1250" s="2">
        <f t="shared" si="153"/>
        <v>4.7730000000000006</v>
      </c>
      <c r="G1250" s="2">
        <f t="shared" si="147"/>
        <v>4.7671999999999972</v>
      </c>
      <c r="H1250" s="2">
        <f t="shared" si="151"/>
        <v>5.0421000000000111</v>
      </c>
      <c r="I1250" s="2">
        <f t="array" ref="I1250">SUMPRODUCT(B1234:B1253, (ROW(B1234:B1253)-ROW(B1234)+1)) / (20*21/2)</f>
        <v>4.5173809523809529</v>
      </c>
      <c r="J1250" s="2">
        <f t="shared" si="154"/>
        <v>4.6367386487069462</v>
      </c>
      <c r="K1250" s="2">
        <f t="shared" si="148"/>
        <v>4.76948144685195</v>
      </c>
    </row>
    <row r="1251" spans="1:11" ht="13.5" x14ac:dyDescent="0.25">
      <c r="A1251" s="3">
        <f>TITRES_STAT!B1254</f>
        <v>44134</v>
      </c>
      <c r="B1251" s="5">
        <f>TITRES_STAT!D1254</f>
        <v>4.4400000000000004</v>
      </c>
      <c r="C1251" s="2">
        <f t="shared" si="149"/>
        <v>0.12000000000000011</v>
      </c>
      <c r="D1251" s="2">
        <f t="shared" si="150"/>
        <v>4.3600000000000003</v>
      </c>
      <c r="E1251" s="2">
        <f t="shared" si="152"/>
        <v>4.4630000000000001</v>
      </c>
      <c r="F1251" s="2">
        <f t="shared" si="153"/>
        <v>4.74</v>
      </c>
      <c r="G1251" s="2">
        <f t="shared" si="147"/>
        <v>4.7539999999999978</v>
      </c>
      <c r="H1251" s="2">
        <f t="shared" si="151"/>
        <v>5.041000000000011</v>
      </c>
      <c r="I1251" s="2">
        <f t="array" ref="I1251">SUMPRODUCT(B1235:B1254, (ROW(B1235:B1254)-ROW(B1235)+1)) / (20*21/2)</f>
        <v>4.4833333333333334</v>
      </c>
      <c r="J1251" s="2">
        <f t="shared" si="154"/>
        <v>4.6180016345443793</v>
      </c>
      <c r="K1251" s="2">
        <f t="shared" si="148"/>
        <v>4.7565606057989323</v>
      </c>
    </row>
    <row r="1252" spans="1:11" ht="13.5" x14ac:dyDescent="0.25">
      <c r="A1252" s="3">
        <f>TITRES_STAT!B1255</f>
        <v>44137</v>
      </c>
      <c r="B1252" s="5">
        <f>TITRES_STAT!D1255</f>
        <v>4.4400000000000004</v>
      </c>
      <c r="C1252" s="2">
        <f t="shared" si="149"/>
        <v>0</v>
      </c>
      <c r="D1252" s="2">
        <f t="shared" si="150"/>
        <v>4.3660000000000005</v>
      </c>
      <c r="E1252" s="2">
        <f t="shared" si="152"/>
        <v>4.4339999999999993</v>
      </c>
      <c r="F1252" s="2">
        <f t="shared" si="153"/>
        <v>4.7070000000000007</v>
      </c>
      <c r="G1252" s="2">
        <f t="shared" si="147"/>
        <v>4.7405999999999979</v>
      </c>
      <c r="H1252" s="2">
        <f t="shared" si="151"/>
        <v>5.0399000000000118</v>
      </c>
      <c r="I1252" s="2">
        <f t="array" ref="I1252">SUMPRODUCT(B1236:B1255, (ROW(B1236:B1255)-ROW(B1236)+1)) / (20*21/2)</f>
        <v>4.4523333333333337</v>
      </c>
      <c r="J1252" s="2">
        <f t="shared" si="154"/>
        <v>4.6010490979211047</v>
      </c>
      <c r="K1252" s="2">
        <f t="shared" si="148"/>
        <v>4.7441464643950528</v>
      </c>
    </row>
    <row r="1253" spans="1:11" ht="13.5" x14ac:dyDescent="0.25">
      <c r="A1253" s="3">
        <f>TITRES_STAT!B1256</f>
        <v>44138</v>
      </c>
      <c r="B1253" s="5">
        <f>TITRES_STAT!D1256</f>
        <v>4.3099999999999996</v>
      </c>
      <c r="C1253" s="2">
        <f t="shared" si="149"/>
        <v>-0.13000000000000078</v>
      </c>
      <c r="D1253" s="2">
        <f t="shared" si="150"/>
        <v>4.3660000000000005</v>
      </c>
      <c r="E1253" s="2">
        <f t="shared" si="152"/>
        <v>4.3920000000000003</v>
      </c>
      <c r="F1253" s="2">
        <f t="shared" si="153"/>
        <v>4.6674999999999995</v>
      </c>
      <c r="G1253" s="2">
        <f t="shared" si="147"/>
        <v>4.7245999999999979</v>
      </c>
      <c r="H1253" s="2">
        <f t="shared" si="151"/>
        <v>5.0391500000000109</v>
      </c>
      <c r="I1253" s="2">
        <f t="array" ref="I1253">SUMPRODUCT(B1237:B1256, (ROW(B1237:B1256)-ROW(B1237)+1)) / (20*21/2)</f>
        <v>4.4053333333333331</v>
      </c>
      <c r="J1253" s="2">
        <f t="shared" si="154"/>
        <v>4.5733301362143326</v>
      </c>
      <c r="K1253" s="2">
        <f t="shared" si="148"/>
        <v>4.7271211128501491</v>
      </c>
    </row>
    <row r="1254" spans="1:11" ht="13.5" x14ac:dyDescent="0.25">
      <c r="A1254" s="3">
        <f>TITRES_STAT!B1257</f>
        <v>44139</v>
      </c>
      <c r="B1254" s="5">
        <f>TITRES_STAT!D1257</f>
        <v>4.3099999999999996</v>
      </c>
      <c r="C1254" s="2">
        <f t="shared" si="149"/>
        <v>0</v>
      </c>
      <c r="D1254" s="2">
        <f t="shared" si="150"/>
        <v>4.3639999999999999</v>
      </c>
      <c r="E1254" s="2">
        <f t="shared" si="152"/>
        <v>4.3640000000000008</v>
      </c>
      <c r="F1254" s="2">
        <f t="shared" si="153"/>
        <v>4.6355000000000004</v>
      </c>
      <c r="G1254" s="2">
        <f t="shared" si="147"/>
        <v>4.7115999999999971</v>
      </c>
      <c r="H1254" s="2">
        <f t="shared" si="151"/>
        <v>5.0394000000000112</v>
      </c>
      <c r="I1254" s="2">
        <f t="array" ref="I1254">SUMPRODUCT(B1238:B1257, (ROW(B1238:B1257)-ROW(B1238)+1)) / (20*21/2)</f>
        <v>4.3639523809523819</v>
      </c>
      <c r="J1254" s="2">
        <f t="shared" si="154"/>
        <v>4.548251075622491</v>
      </c>
      <c r="K1254" s="2">
        <f t="shared" si="148"/>
        <v>4.7107634221501433</v>
      </c>
    </row>
    <row r="1255" spans="1:11" ht="13.5" x14ac:dyDescent="0.25">
      <c r="A1255" s="3">
        <f>TITRES_STAT!B1258</f>
        <v>44140</v>
      </c>
      <c r="B1255" s="5">
        <f>TITRES_STAT!D1258</f>
        <v>4.3099999999999996</v>
      </c>
      <c r="C1255" s="2">
        <f t="shared" si="149"/>
        <v>0</v>
      </c>
      <c r="D1255" s="2">
        <f t="shared" si="150"/>
        <v>4.3620000000000001</v>
      </c>
      <c r="E1255" s="2">
        <f t="shared" si="152"/>
        <v>4.3560000000000008</v>
      </c>
      <c r="F1255" s="2">
        <f t="shared" si="153"/>
        <v>4.6034999999999995</v>
      </c>
      <c r="G1255" s="2">
        <f t="shared" si="147"/>
        <v>4.7013999999999978</v>
      </c>
      <c r="H1255" s="2">
        <f t="shared" si="151"/>
        <v>5.0406000000000111</v>
      </c>
      <c r="I1255" s="2">
        <f t="array" ref="I1255">SUMPRODUCT(B1239:B1258, (ROW(B1239:B1258)-ROW(B1239)+1)) / (20*21/2)</f>
        <v>4.3386666666666676</v>
      </c>
      <c r="J1255" s="2">
        <f t="shared" si="154"/>
        <v>4.525560496991778</v>
      </c>
      <c r="K1255" s="2">
        <f t="shared" si="148"/>
        <v>4.6950472095168045</v>
      </c>
    </row>
    <row r="1256" spans="1:11" ht="13.5" x14ac:dyDescent="0.25">
      <c r="A1256" s="3">
        <f>TITRES_STAT!B1259</f>
        <v>44141</v>
      </c>
      <c r="B1256" s="5">
        <f>TITRES_STAT!D1259</f>
        <v>4.1100000000000003</v>
      </c>
      <c r="C1256" s="2">
        <f t="shared" si="149"/>
        <v>-0.19999999999999929</v>
      </c>
      <c r="D1256" s="2">
        <f t="shared" si="150"/>
        <v>4.2959999999999994</v>
      </c>
      <c r="E1256" s="2">
        <f t="shared" si="152"/>
        <v>4.3280000000000003</v>
      </c>
      <c r="F1256" s="2">
        <f t="shared" si="153"/>
        <v>4.5545</v>
      </c>
      <c r="G1256" s="2">
        <f t="shared" si="147"/>
        <v>4.687199999999998</v>
      </c>
      <c r="H1256" s="2">
        <f t="shared" si="151"/>
        <v>5.0411500000000107</v>
      </c>
      <c r="I1256" s="2">
        <f t="array" ref="I1256">SUMPRODUCT(B1240:B1259, (ROW(B1240:B1259)-ROW(B1240)+1)) / (20*21/2)</f>
        <v>4.3355714285714289</v>
      </c>
      <c r="J1256" s="2">
        <f t="shared" si="154"/>
        <v>4.4859833068020851</v>
      </c>
      <c r="K1256" s="2">
        <f t="shared" si="148"/>
        <v>4.6721041816926165</v>
      </c>
    </row>
    <row r="1257" spans="1:11" ht="13.5" x14ac:dyDescent="0.25">
      <c r="A1257" s="3">
        <f>TITRES_STAT!B1260</f>
        <v>44144</v>
      </c>
      <c r="B1257" s="5">
        <f>TITRES_STAT!D1260</f>
        <v>4.12</v>
      </c>
      <c r="C1257" s="2">
        <f t="shared" si="149"/>
        <v>9.9999999999997868E-3</v>
      </c>
      <c r="D1257" s="2">
        <f t="shared" si="150"/>
        <v>4.2320000000000002</v>
      </c>
      <c r="E1257" s="2">
        <f t="shared" si="152"/>
        <v>4.2989999999999995</v>
      </c>
      <c r="F1257" s="2">
        <f t="shared" si="153"/>
        <v>4.5055000000000005</v>
      </c>
      <c r="G1257" s="2">
        <f t="shared" si="147"/>
        <v>4.6731999999999978</v>
      </c>
      <c r="H1257" s="2">
        <f t="shared" si="151"/>
        <v>5.0408500000000114</v>
      </c>
      <c r="I1257" s="2">
        <f t="array" ref="I1257">SUMPRODUCT(B1241:B1260, (ROW(B1241:B1260)-ROW(B1241)+1)) / (20*21/2)</f>
        <v>4.3356666666666666</v>
      </c>
      <c r="J1257" s="2">
        <f t="shared" si="154"/>
        <v>4.4511277537733145</v>
      </c>
      <c r="K1257" s="2">
        <f t="shared" si="148"/>
        <v>4.6504530373125137</v>
      </c>
    </row>
    <row r="1258" spans="1:11" ht="13.5" x14ac:dyDescent="0.25">
      <c r="A1258" s="3">
        <f>TITRES_STAT!B1261</f>
        <v>44145</v>
      </c>
      <c r="B1258" s="5">
        <f>TITRES_STAT!D1261</f>
        <v>4.24</v>
      </c>
      <c r="C1258" s="2">
        <f t="shared" si="149"/>
        <v>0.12000000000000011</v>
      </c>
      <c r="D1258" s="2">
        <f t="shared" si="150"/>
        <v>4.2180000000000009</v>
      </c>
      <c r="E1258" s="2">
        <f t="shared" si="152"/>
        <v>4.2919999999999998</v>
      </c>
      <c r="F1258" s="2">
        <f t="shared" si="153"/>
        <v>4.4625000000000004</v>
      </c>
      <c r="G1258" s="2">
        <f t="shared" si="147"/>
        <v>4.6615999999999982</v>
      </c>
      <c r="H1258" s="2">
        <f t="shared" si="151"/>
        <v>5.0416500000000113</v>
      </c>
      <c r="I1258" s="2">
        <f t="array" ref="I1258">SUMPRODUCT(B1242:B1261, (ROW(B1242:B1261)-ROW(B1242)+1)) / (20*21/2)</f>
        <v>4.3382380952380952</v>
      </c>
      <c r="J1258" s="2">
        <f t="shared" si="154"/>
        <v>4.4310203486520461</v>
      </c>
      <c r="K1258" s="2">
        <f t="shared" si="148"/>
        <v>4.6343568397708461</v>
      </c>
    </row>
    <row r="1259" spans="1:11" ht="13.5" x14ac:dyDescent="0.25">
      <c r="A1259" s="3">
        <f>TITRES_STAT!B1262</f>
        <v>44146</v>
      </c>
      <c r="B1259" s="5">
        <f>TITRES_STAT!D1262</f>
        <v>4.43</v>
      </c>
      <c r="C1259" s="2">
        <f t="shared" si="149"/>
        <v>0.1899999999999995</v>
      </c>
      <c r="D1259" s="2">
        <f t="shared" si="150"/>
        <v>4.242</v>
      </c>
      <c r="E1259" s="2">
        <f t="shared" si="152"/>
        <v>4.3029999999999999</v>
      </c>
      <c r="F1259" s="2">
        <f t="shared" si="153"/>
        <v>4.4290000000000003</v>
      </c>
      <c r="G1259" s="2">
        <f t="shared" si="147"/>
        <v>4.6537999999999986</v>
      </c>
      <c r="H1259" s="2">
        <f t="shared" si="151"/>
        <v>5.0439500000000104</v>
      </c>
      <c r="I1259" s="2">
        <f t="array" ref="I1259">SUMPRODUCT(B1243:B1262, (ROW(B1243:B1262)-ROW(B1243)+1)) / (20*21/2)</f>
        <v>4.3308095238095241</v>
      </c>
      <c r="J1259" s="2">
        <f t="shared" si="154"/>
        <v>4.4309231725899467</v>
      </c>
      <c r="K1259" s="2">
        <f t="shared" si="148"/>
        <v>4.6263428460543423</v>
      </c>
    </row>
    <row r="1260" spans="1:11" ht="13.5" x14ac:dyDescent="0.25">
      <c r="A1260" s="3">
        <f>TITRES_STAT!B1263</f>
        <v>44147</v>
      </c>
      <c r="B1260" s="5">
        <f>TITRES_STAT!D1263</f>
        <v>4.43</v>
      </c>
      <c r="C1260" s="2">
        <f t="shared" si="149"/>
        <v>0</v>
      </c>
      <c r="D1260" s="2">
        <f t="shared" si="150"/>
        <v>4.266</v>
      </c>
      <c r="E1260" s="2">
        <f t="shared" si="152"/>
        <v>4.3140000000000001</v>
      </c>
      <c r="F1260" s="2">
        <f t="shared" si="153"/>
        <v>4.4030000000000005</v>
      </c>
      <c r="G1260" s="2">
        <f t="shared" si="147"/>
        <v>4.645999999999999</v>
      </c>
      <c r="H1260" s="2">
        <f t="shared" si="151"/>
        <v>5.0462500000000103</v>
      </c>
      <c r="I1260" s="2">
        <f t="array" ref="I1260">SUMPRODUCT(B1244:B1263, (ROW(B1244:B1263)-ROW(B1244)+1)) / (20*21/2)</f>
        <v>4.3253809523809519</v>
      </c>
      <c r="J1260" s="2">
        <f t="shared" si="154"/>
        <v>4.4308352513909046</v>
      </c>
      <c r="K1260" s="2">
        <f t="shared" si="148"/>
        <v>4.6186431266012313</v>
      </c>
    </row>
    <row r="1261" spans="1:11" ht="13.5" x14ac:dyDescent="0.25">
      <c r="A1261" s="3">
        <f>TITRES_STAT!B1264</f>
        <v>44148</v>
      </c>
      <c r="B1261" s="5">
        <f>TITRES_STAT!D1264</f>
        <v>4.43</v>
      </c>
      <c r="C1261" s="2">
        <f t="shared" si="149"/>
        <v>0</v>
      </c>
      <c r="D1261" s="2">
        <f t="shared" si="150"/>
        <v>4.33</v>
      </c>
      <c r="E1261" s="2">
        <f t="shared" si="152"/>
        <v>4.3129999999999997</v>
      </c>
      <c r="F1261" s="2">
        <f t="shared" si="153"/>
        <v>4.3880000000000008</v>
      </c>
      <c r="G1261" s="2">
        <f t="shared" si="147"/>
        <v>4.6381999999999985</v>
      </c>
      <c r="H1261" s="2">
        <f t="shared" si="151"/>
        <v>5.0477000000000096</v>
      </c>
      <c r="I1261" s="2">
        <f t="array" ref="I1261">SUMPRODUCT(B1245:B1264, (ROW(B1245:B1264)-ROW(B1245)+1)) / (20*21/2)</f>
        <v>4.3219523809523812</v>
      </c>
      <c r="J1261" s="2">
        <f t="shared" si="154"/>
        <v>4.4307557036393899</v>
      </c>
      <c r="K1261" s="2">
        <f t="shared" si="148"/>
        <v>4.6112453569305947</v>
      </c>
    </row>
    <row r="1262" spans="1:11" ht="13.5" x14ac:dyDescent="0.25">
      <c r="A1262" s="3">
        <f>TITRES_STAT!B1265</f>
        <v>44151</v>
      </c>
      <c r="B1262" s="5">
        <f>TITRES_STAT!D1265</f>
        <v>4.3099999999999996</v>
      </c>
      <c r="C1262" s="2">
        <f t="shared" si="149"/>
        <v>-0.12000000000000011</v>
      </c>
      <c r="D1262" s="2">
        <f t="shared" si="150"/>
        <v>4.3680000000000003</v>
      </c>
      <c r="E1262" s="2">
        <f t="shared" si="152"/>
        <v>4.3</v>
      </c>
      <c r="F1262" s="2">
        <f t="shared" si="153"/>
        <v>4.367</v>
      </c>
      <c r="G1262" s="2">
        <f t="shared" si="147"/>
        <v>4.6279999999999992</v>
      </c>
      <c r="H1262" s="2">
        <f t="shared" si="151"/>
        <v>5.0485500000000094</v>
      </c>
      <c r="I1262" s="2">
        <f t="array" ref="I1262">SUMPRODUCT(B1246:B1265, (ROW(B1246:B1265)-ROW(B1246)+1)) / (20*21/2)</f>
        <v>4.3284285714285708</v>
      </c>
      <c r="J1262" s="2">
        <f t="shared" si="154"/>
        <v>4.4192551604356387</v>
      </c>
      <c r="K1262" s="2">
        <f t="shared" si="148"/>
        <v>4.5994318135215515</v>
      </c>
    </row>
    <row r="1263" spans="1:11" ht="13.5" x14ac:dyDescent="0.25">
      <c r="A1263" s="3">
        <f>TITRES_STAT!B1266</f>
        <v>44152</v>
      </c>
      <c r="B1263" s="5">
        <f>TITRES_STAT!D1266</f>
        <v>4.3099999999999996</v>
      </c>
      <c r="C1263" s="2">
        <f t="shared" si="149"/>
        <v>0</v>
      </c>
      <c r="D1263" s="2">
        <f t="shared" si="150"/>
        <v>4.3819999999999997</v>
      </c>
      <c r="E1263" s="2">
        <f t="shared" si="152"/>
        <v>4.3000000000000007</v>
      </c>
      <c r="F1263" s="2">
        <f t="shared" si="153"/>
        <v>4.346000000000001</v>
      </c>
      <c r="G1263" s="2">
        <f t="shared" si="147"/>
        <v>4.617799999999999</v>
      </c>
      <c r="H1263" s="2">
        <f t="shared" si="151"/>
        <v>5.0494000000000092</v>
      </c>
      <c r="I1263" s="2">
        <f t="array" ref="I1263">SUMPRODUCT(B1247:B1266, (ROW(B1247:B1266)-ROW(B1247)+1)) / (20*21/2)</f>
        <v>4.3348571428571425</v>
      </c>
      <c r="J1263" s="2">
        <f t="shared" si="154"/>
        <v>4.4088499070608158</v>
      </c>
      <c r="K1263" s="2">
        <f t="shared" si="148"/>
        <v>4.5880815463246281</v>
      </c>
    </row>
    <row r="1264" spans="1:11" ht="13.5" x14ac:dyDescent="0.25">
      <c r="A1264" s="3">
        <f>TITRES_STAT!B1267</f>
        <v>44153</v>
      </c>
      <c r="B1264" s="5">
        <f>TITRES_STAT!D1267</f>
        <v>4.3099999999999996</v>
      </c>
      <c r="C1264" s="2">
        <f t="shared" si="149"/>
        <v>0</v>
      </c>
      <c r="D1264" s="2">
        <f t="shared" si="150"/>
        <v>4.3579999999999988</v>
      </c>
      <c r="E1264" s="2">
        <f t="shared" si="152"/>
        <v>4.3000000000000007</v>
      </c>
      <c r="F1264" s="2">
        <f t="shared" si="153"/>
        <v>4.3320000000000007</v>
      </c>
      <c r="G1264" s="2">
        <f t="shared" si="147"/>
        <v>4.6117999999999997</v>
      </c>
      <c r="H1264" s="2">
        <f t="shared" si="151"/>
        <v>5.050250000000009</v>
      </c>
      <c r="I1264" s="2">
        <f t="array" ref="I1264">SUMPRODUCT(B1248:B1267, (ROW(B1248:B1267)-ROW(B1248)+1)) / (20*21/2)</f>
        <v>4.3412380952380953</v>
      </c>
      <c r="J1264" s="2">
        <f t="shared" si="154"/>
        <v>4.399435630197881</v>
      </c>
      <c r="K1264" s="2">
        <f t="shared" si="148"/>
        <v>4.5771763876452312</v>
      </c>
    </row>
    <row r="1265" spans="1:11" ht="13.5" x14ac:dyDescent="0.25">
      <c r="A1265" s="3">
        <f>TITRES_STAT!B1268</f>
        <v>44154</v>
      </c>
      <c r="B1265" s="5">
        <f>TITRES_STAT!D1268</f>
        <v>4.4000000000000004</v>
      </c>
      <c r="C1265" s="2">
        <f t="shared" si="149"/>
        <v>9.0000000000000746E-2</v>
      </c>
      <c r="D1265" s="2">
        <f t="shared" si="150"/>
        <v>4.3519999999999994</v>
      </c>
      <c r="E1265" s="2">
        <f t="shared" si="152"/>
        <v>4.3089999999999993</v>
      </c>
      <c r="F1265" s="2">
        <f t="shared" si="153"/>
        <v>4.3325000000000014</v>
      </c>
      <c r="G1265" s="2">
        <f t="shared" si="147"/>
        <v>4.6083999999999996</v>
      </c>
      <c r="H1265" s="2">
        <f t="shared" si="151"/>
        <v>5.0515500000000086</v>
      </c>
      <c r="I1265" s="2">
        <f t="array" ref="I1265">SUMPRODUCT(B1249:B1268, (ROW(B1249:B1268)-ROW(B1249)+1)) / (20*21/2)</f>
        <v>4.347666666666667</v>
      </c>
      <c r="J1265" s="2">
        <f t="shared" si="154"/>
        <v>4.3994893797028451</v>
      </c>
      <c r="K1265" s="2">
        <f t="shared" si="148"/>
        <v>4.5702282940120851</v>
      </c>
    </row>
    <row r="1266" spans="1:11" ht="13.5" x14ac:dyDescent="0.25">
      <c r="A1266" s="3">
        <f>TITRES_STAT!B1269</f>
        <v>44155</v>
      </c>
      <c r="B1266" s="5">
        <f>TITRES_STAT!D1269</f>
        <v>4.4000000000000004</v>
      </c>
      <c r="C1266" s="2">
        <f t="shared" si="149"/>
        <v>0</v>
      </c>
      <c r="D1266" s="2">
        <f t="shared" si="150"/>
        <v>4.3459999999999992</v>
      </c>
      <c r="E1266" s="2">
        <f t="shared" si="152"/>
        <v>4.3379999999999992</v>
      </c>
      <c r="F1266" s="2">
        <f t="shared" si="153"/>
        <v>4.3330000000000011</v>
      </c>
      <c r="G1266" s="2">
        <f t="shared" ref="G1266:G1329" si="155">AVERAGE(B1217:B1266)</f>
        <v>4.6076000000000006</v>
      </c>
      <c r="H1266" s="2">
        <f t="shared" si="151"/>
        <v>5.0528500000000092</v>
      </c>
      <c r="I1266" s="2">
        <f t="array" ref="I1266">SUMPRODUCT(B1250:B1269, (ROW(B1250:B1269)-ROW(B1250)+1)) / (20*21/2)</f>
        <v>4.3450952380952383</v>
      </c>
      <c r="J1266" s="2">
        <f t="shared" si="154"/>
        <v>4.399538010207336</v>
      </c>
      <c r="K1266" s="2">
        <f t="shared" si="148"/>
        <v>4.5635526746390624</v>
      </c>
    </row>
    <row r="1267" spans="1:11" ht="13.5" x14ac:dyDescent="0.25">
      <c r="A1267" s="3">
        <f>TITRES_STAT!B1270</f>
        <v>44158</v>
      </c>
      <c r="B1267" s="5">
        <f>TITRES_STAT!D1270</f>
        <v>4.4000000000000004</v>
      </c>
      <c r="C1267" s="2">
        <f t="shared" si="149"/>
        <v>0</v>
      </c>
      <c r="D1267" s="2">
        <f t="shared" si="150"/>
        <v>4.3639999999999999</v>
      </c>
      <c r="E1267" s="2">
        <f t="shared" si="152"/>
        <v>4.3659999999999997</v>
      </c>
      <c r="F1267" s="2">
        <f t="shared" si="153"/>
        <v>4.3325000000000014</v>
      </c>
      <c r="G1267" s="2">
        <f t="shared" si="155"/>
        <v>4.6096000000000004</v>
      </c>
      <c r="H1267" s="2">
        <f t="shared" si="151"/>
        <v>5.0535500000000084</v>
      </c>
      <c r="I1267" s="2">
        <f t="array" ref="I1267">SUMPRODUCT(B1251:B1270, (ROW(B1251:B1270)-ROW(B1251)+1)) / (20*21/2)</f>
        <v>4.3425714285714285</v>
      </c>
      <c r="J1267" s="2">
        <f t="shared" si="154"/>
        <v>4.3995820092352087</v>
      </c>
      <c r="K1267" s="2">
        <f t="shared" ref="K1267:K1330" si="156">$K$4*B1267+(1-$K$4)*K1266</f>
        <v>4.5571388442610603</v>
      </c>
    </row>
    <row r="1268" spans="1:11" ht="13.5" x14ac:dyDescent="0.25">
      <c r="A1268" s="3">
        <f>TITRES_STAT!B1271</f>
        <v>44159</v>
      </c>
      <c r="B1268" s="5">
        <f>TITRES_STAT!D1271</f>
        <v>4.4000000000000004</v>
      </c>
      <c r="C1268" s="2">
        <f t="shared" si="149"/>
        <v>0</v>
      </c>
      <c r="D1268" s="2">
        <f t="shared" si="150"/>
        <v>4.3820000000000006</v>
      </c>
      <c r="E1268" s="2">
        <f t="shared" si="152"/>
        <v>4.3819999999999997</v>
      </c>
      <c r="F1268" s="2">
        <f t="shared" si="153"/>
        <v>4.3370000000000015</v>
      </c>
      <c r="G1268" s="2">
        <f t="shared" si="155"/>
        <v>4.6114000000000006</v>
      </c>
      <c r="H1268" s="2">
        <f t="shared" si="151"/>
        <v>5.0536500000000082</v>
      </c>
      <c r="I1268" s="2">
        <f t="array" ref="I1268">SUMPRODUCT(B1252:B1271, (ROW(B1252:B1271)-ROW(B1252)+1)) / (20*21/2)</f>
        <v>4.3400952380952385</v>
      </c>
      <c r="J1268" s="2">
        <f t="shared" si="154"/>
        <v>4.399621817879475</v>
      </c>
      <c r="K1268" s="2">
        <f t="shared" si="156"/>
        <v>4.5509765366429802</v>
      </c>
    </row>
    <row r="1269" spans="1:11" ht="13.5" x14ac:dyDescent="0.25">
      <c r="A1269" s="3">
        <f>TITRES_STAT!B1272</f>
        <v>44160</v>
      </c>
      <c r="B1269" s="5">
        <f>TITRES_STAT!D1272</f>
        <v>4.3099999999999996</v>
      </c>
      <c r="C1269" s="2">
        <f t="shared" si="149"/>
        <v>-9.0000000000000746E-2</v>
      </c>
      <c r="D1269" s="2">
        <f t="shared" si="150"/>
        <v>4.3819999999999997</v>
      </c>
      <c r="E1269" s="2">
        <f t="shared" si="152"/>
        <v>4.3699999999999992</v>
      </c>
      <c r="F1269" s="2">
        <f t="shared" si="153"/>
        <v>4.3365000000000018</v>
      </c>
      <c r="G1269" s="2">
        <f t="shared" si="155"/>
        <v>4.6114000000000015</v>
      </c>
      <c r="H1269" s="2">
        <f t="shared" si="151"/>
        <v>5.0523500000000077</v>
      </c>
      <c r="I1269" s="2">
        <f t="array" ref="I1269">SUMPRODUCT(B1253:B1272, (ROW(B1253:B1272)-ROW(B1253)+1)) / (20*21/2)</f>
        <v>4.3382380952380952</v>
      </c>
      <c r="J1269" s="2">
        <f t="shared" si="154"/>
        <v>4.3910864066528585</v>
      </c>
      <c r="K1269" s="2">
        <f t="shared" si="156"/>
        <v>4.5415264763824714</v>
      </c>
    </row>
    <row r="1270" spans="1:11" ht="13.5" x14ac:dyDescent="0.25">
      <c r="A1270" s="3">
        <f>TITRES_STAT!B1273</f>
        <v>44161</v>
      </c>
      <c r="B1270" s="5">
        <f>TITRES_STAT!D1273</f>
        <v>4.3099999999999996</v>
      </c>
      <c r="C1270" s="2">
        <f t="shared" si="149"/>
        <v>0</v>
      </c>
      <c r="D1270" s="2">
        <f t="shared" si="150"/>
        <v>4.3639999999999999</v>
      </c>
      <c r="E1270" s="2">
        <f t="shared" si="152"/>
        <v>4.3579999999999997</v>
      </c>
      <c r="F1270" s="2">
        <f t="shared" si="153"/>
        <v>4.3360000000000012</v>
      </c>
      <c r="G1270" s="2">
        <f t="shared" si="155"/>
        <v>4.6114000000000015</v>
      </c>
      <c r="H1270" s="2">
        <f t="shared" si="151"/>
        <v>5.0509500000000083</v>
      </c>
      <c r="I1270" s="2">
        <f t="array" ref="I1270">SUMPRODUCT(B1254:B1273, (ROW(B1254:B1273)-ROW(B1254)+1)) / (20*21/2)</f>
        <v>4.3369999999999997</v>
      </c>
      <c r="J1270" s="2">
        <f t="shared" si="154"/>
        <v>4.3833638917335387</v>
      </c>
      <c r="K1270" s="2">
        <f t="shared" si="156"/>
        <v>4.5324470067204139</v>
      </c>
    </row>
    <row r="1271" spans="1:11" ht="13.5" x14ac:dyDescent="0.25">
      <c r="A1271" s="3">
        <f>TITRES_STAT!B1274</f>
        <v>44162</v>
      </c>
      <c r="B1271" s="5">
        <f>TITRES_STAT!D1274</f>
        <v>4.3099999999999996</v>
      </c>
      <c r="C1271" s="2">
        <f t="shared" si="149"/>
        <v>0</v>
      </c>
      <c r="D1271" s="2">
        <f t="shared" si="150"/>
        <v>4.3459999999999992</v>
      </c>
      <c r="E1271" s="2">
        <f t="shared" si="152"/>
        <v>4.3460000000000001</v>
      </c>
      <c r="F1271" s="2">
        <f t="shared" si="153"/>
        <v>4.3295000000000012</v>
      </c>
      <c r="G1271" s="2">
        <f t="shared" si="155"/>
        <v>4.6114000000000015</v>
      </c>
      <c r="H1271" s="2">
        <f t="shared" si="151"/>
        <v>5.0489000000000077</v>
      </c>
      <c r="I1271" s="2">
        <f t="array" ref="I1271">SUMPRODUCT(B1255:B1274, (ROW(B1255:B1274)-ROW(B1255)+1)) / (20*21/2)</f>
        <v>4.3357619047619051</v>
      </c>
      <c r="J1271" s="2">
        <f t="shared" si="154"/>
        <v>4.3763768544255832</v>
      </c>
      <c r="K1271" s="2">
        <f t="shared" si="156"/>
        <v>4.5237235946921626</v>
      </c>
    </row>
    <row r="1272" spans="1:11" ht="13.5" x14ac:dyDescent="0.25">
      <c r="A1272" s="3">
        <f>TITRES_STAT!B1275</f>
        <v>44165</v>
      </c>
      <c r="B1272" s="5">
        <f>TITRES_STAT!D1275</f>
        <v>4.3099999999999996</v>
      </c>
      <c r="C1272" s="2">
        <f t="shared" si="149"/>
        <v>0</v>
      </c>
      <c r="D1272" s="2">
        <f t="shared" si="150"/>
        <v>4.3279999999999994</v>
      </c>
      <c r="E1272" s="2">
        <f t="shared" si="152"/>
        <v>4.3460000000000001</v>
      </c>
      <c r="F1272" s="2">
        <f t="shared" si="153"/>
        <v>4.3230000000000013</v>
      </c>
      <c r="G1272" s="2">
        <f t="shared" si="155"/>
        <v>4.6076000000000015</v>
      </c>
      <c r="H1272" s="2">
        <f t="shared" si="151"/>
        <v>5.0458000000000087</v>
      </c>
      <c r="I1272" s="2">
        <f t="array" ref="I1272">SUMPRODUCT(B1256:B1275, (ROW(B1256:B1275)-ROW(B1256)+1)) / (20*21/2)</f>
        <v>4.3345238095238097</v>
      </c>
      <c r="J1272" s="2">
        <f t="shared" si="154"/>
        <v>4.3700552492421938</v>
      </c>
      <c r="K1272" s="2">
        <f t="shared" si="156"/>
        <v>4.5153422772532545</v>
      </c>
    </row>
    <row r="1273" spans="1:11" ht="13.5" x14ac:dyDescent="0.25">
      <c r="A1273" s="3">
        <f>TITRES_STAT!B1276</f>
        <v>44166</v>
      </c>
      <c r="B1273" s="5">
        <f>TITRES_STAT!D1276</f>
        <v>4.3099999999999996</v>
      </c>
      <c r="C1273" s="2">
        <f t="shared" si="149"/>
        <v>0</v>
      </c>
      <c r="D1273" s="2">
        <f t="shared" si="150"/>
        <v>4.3099999999999996</v>
      </c>
      <c r="E1273" s="2">
        <f t="shared" si="152"/>
        <v>4.346000000000001</v>
      </c>
      <c r="F1273" s="2">
        <f t="shared" si="153"/>
        <v>4.3230000000000013</v>
      </c>
      <c r="G1273" s="2">
        <f t="shared" si="155"/>
        <v>4.5998000000000019</v>
      </c>
      <c r="H1273" s="2">
        <f t="shared" si="151"/>
        <v>5.0424500000000076</v>
      </c>
      <c r="I1273" s="2">
        <f t="array" ref="I1273">SUMPRODUCT(B1257:B1276, (ROW(B1257:B1276)-ROW(B1257)+1)) / (20*21/2)</f>
        <v>4.3332857142857142</v>
      </c>
      <c r="J1273" s="2">
        <f t="shared" si="154"/>
        <v>4.3643357016953184</v>
      </c>
      <c r="K1273" s="2">
        <f t="shared" si="156"/>
        <v>4.5072896389295973</v>
      </c>
    </row>
    <row r="1274" spans="1:11" ht="13.5" x14ac:dyDescent="0.25">
      <c r="A1274" s="3">
        <f>TITRES_STAT!B1277</f>
        <v>44167</v>
      </c>
      <c r="B1274" s="5">
        <f>TITRES_STAT!D1277</f>
        <v>4.3099999999999996</v>
      </c>
      <c r="C1274" s="2">
        <f t="shared" si="149"/>
        <v>0</v>
      </c>
      <c r="D1274" s="2">
        <f t="shared" si="150"/>
        <v>4.3099999999999996</v>
      </c>
      <c r="E1274" s="2">
        <f t="shared" si="152"/>
        <v>4.3460000000000001</v>
      </c>
      <c r="F1274" s="2">
        <f t="shared" si="153"/>
        <v>4.3230000000000004</v>
      </c>
      <c r="G1274" s="2">
        <f t="shared" si="155"/>
        <v>4.5892000000000017</v>
      </c>
      <c r="H1274" s="2">
        <f t="shared" si="151"/>
        <v>5.0391000000000075</v>
      </c>
      <c r="I1274" s="2">
        <f t="array" ref="I1274">SUMPRODUCT(B1258:B1277, (ROW(B1258:B1277)-ROW(B1258)+1)) / (20*21/2)</f>
        <v>4.3310952380952381</v>
      </c>
      <c r="J1274" s="2">
        <f t="shared" si="154"/>
        <v>4.3591608729624305</v>
      </c>
      <c r="K1274" s="2">
        <f t="shared" si="156"/>
        <v>4.499552790344123</v>
      </c>
    </row>
    <row r="1275" spans="1:11" ht="13.5" x14ac:dyDescent="0.25">
      <c r="A1275" s="3">
        <f>TITRES_STAT!B1278</f>
        <v>44168</v>
      </c>
      <c r="B1275" s="5">
        <f>TITRES_STAT!D1278</f>
        <v>4.3099999999999996</v>
      </c>
      <c r="C1275" s="2">
        <f t="shared" si="149"/>
        <v>0</v>
      </c>
      <c r="D1275" s="2">
        <f t="shared" si="150"/>
        <v>4.3099999999999996</v>
      </c>
      <c r="E1275" s="2">
        <f t="shared" si="152"/>
        <v>4.3370000000000006</v>
      </c>
      <c r="F1275" s="2">
        <f t="shared" si="153"/>
        <v>4.3230000000000004</v>
      </c>
      <c r="G1275" s="2">
        <f t="shared" si="155"/>
        <v>4.5786000000000024</v>
      </c>
      <c r="H1275" s="2">
        <f t="shared" si="151"/>
        <v>5.0357500000000073</v>
      </c>
      <c r="I1275" s="2">
        <f t="array" ref="I1275">SUMPRODUCT(B1259:B1278, (ROW(B1259:B1278)-ROW(B1259)+1)) / (20*21/2)</f>
        <v>4.3280000000000003</v>
      </c>
      <c r="J1275" s="2">
        <f t="shared" si="154"/>
        <v>4.3544788850612468</v>
      </c>
      <c r="K1275" s="2">
        <f t="shared" si="156"/>
        <v>4.4921193475855299</v>
      </c>
    </row>
    <row r="1276" spans="1:11" ht="13.5" x14ac:dyDescent="0.25">
      <c r="A1276" s="3">
        <f>TITRES_STAT!B1279</f>
        <v>44169</v>
      </c>
      <c r="B1276" s="5">
        <f>TITRES_STAT!D1279</f>
        <v>4.3099999999999996</v>
      </c>
      <c r="C1276" s="2">
        <f t="shared" si="149"/>
        <v>0</v>
      </c>
      <c r="D1276" s="2">
        <f t="shared" si="150"/>
        <v>4.3099999999999996</v>
      </c>
      <c r="E1276" s="2">
        <f t="shared" si="152"/>
        <v>4.3280000000000003</v>
      </c>
      <c r="F1276" s="2">
        <f t="shared" si="153"/>
        <v>4.3330000000000002</v>
      </c>
      <c r="G1276" s="2">
        <f t="shared" si="155"/>
        <v>4.5680000000000023</v>
      </c>
      <c r="H1276" s="2">
        <f t="shared" si="151"/>
        <v>5.0324000000000062</v>
      </c>
      <c r="I1276" s="2">
        <f t="array" ref="I1276">SUMPRODUCT(B1260:B1279, (ROW(B1260:B1279)-ROW(B1260)+1)) / (20*21/2)</f>
        <v>4.3245714285714287</v>
      </c>
      <c r="J1276" s="2">
        <f t="shared" si="154"/>
        <v>4.3502428007696992</v>
      </c>
      <c r="K1276" s="2">
        <f t="shared" si="156"/>
        <v>4.4849774123860975</v>
      </c>
    </row>
    <row r="1277" spans="1:11" ht="13.5" x14ac:dyDescent="0.25">
      <c r="A1277" s="3">
        <f>TITRES_STAT!B1280</f>
        <v>44172</v>
      </c>
      <c r="B1277" s="5">
        <f>TITRES_STAT!D1280</f>
        <v>4.3099999999999996</v>
      </c>
      <c r="C1277" s="2">
        <f t="shared" si="149"/>
        <v>0</v>
      </c>
      <c r="D1277" s="2">
        <f t="shared" si="150"/>
        <v>4.3099999999999996</v>
      </c>
      <c r="E1277" s="2">
        <f t="shared" si="152"/>
        <v>4.319</v>
      </c>
      <c r="F1277" s="2">
        <f t="shared" si="153"/>
        <v>4.3425000000000002</v>
      </c>
      <c r="G1277" s="2">
        <f t="shared" si="155"/>
        <v>4.5530000000000026</v>
      </c>
      <c r="H1277" s="2">
        <f t="shared" si="151"/>
        <v>5.029050000000006</v>
      </c>
      <c r="I1277" s="2">
        <f t="array" ref="I1277">SUMPRODUCT(B1261:B1280, (ROW(B1261:B1280)-ROW(B1261)+1)) / (20*21/2)</f>
        <v>4.3217142857142852</v>
      </c>
      <c r="J1277" s="2">
        <f t="shared" si="154"/>
        <v>4.3464101530773469</v>
      </c>
      <c r="K1277" s="2">
        <f t="shared" si="156"/>
        <v>4.4781155530768384</v>
      </c>
    </row>
    <row r="1278" spans="1:11" ht="13.5" x14ac:dyDescent="0.25">
      <c r="A1278" s="3">
        <f>TITRES_STAT!B1281</f>
        <v>44173</v>
      </c>
      <c r="B1278" s="5">
        <f>TITRES_STAT!D1281</f>
        <v>4.3099999999999996</v>
      </c>
      <c r="C1278" s="2">
        <f t="shared" si="149"/>
        <v>0</v>
      </c>
      <c r="D1278" s="2">
        <f t="shared" si="150"/>
        <v>4.3099999999999996</v>
      </c>
      <c r="E1278" s="2">
        <f t="shared" si="152"/>
        <v>4.3100000000000005</v>
      </c>
      <c r="F1278" s="2">
        <f t="shared" si="153"/>
        <v>4.346000000000001</v>
      </c>
      <c r="G1278" s="2">
        <f t="shared" si="155"/>
        <v>4.5372000000000021</v>
      </c>
      <c r="H1278" s="2">
        <f t="shared" si="151"/>
        <v>5.0258000000000047</v>
      </c>
      <c r="I1278" s="2">
        <f t="array" ref="I1278">SUMPRODUCT(B1262:B1281, (ROW(B1262:B1281)-ROW(B1262)+1)) / (20*21/2)</f>
        <v>4.3194285714285714</v>
      </c>
      <c r="J1278" s="2">
        <f t="shared" si="154"/>
        <v>4.3429425194509328</v>
      </c>
      <c r="K1278" s="2">
        <f t="shared" si="156"/>
        <v>4.4715227862895111</v>
      </c>
    </row>
    <row r="1279" spans="1:11" ht="13.5" x14ac:dyDescent="0.25">
      <c r="A1279" s="3">
        <f>TITRES_STAT!B1282</f>
        <v>44174</v>
      </c>
      <c r="B1279" s="5">
        <f>TITRES_STAT!D1282</f>
        <v>4.3099999999999996</v>
      </c>
      <c r="C1279" s="2">
        <f t="shared" si="149"/>
        <v>0</v>
      </c>
      <c r="D1279" s="2">
        <f t="shared" si="150"/>
        <v>4.3099999999999996</v>
      </c>
      <c r="E1279" s="2">
        <f t="shared" si="152"/>
        <v>4.3100000000000005</v>
      </c>
      <c r="F1279" s="2">
        <f t="shared" si="153"/>
        <v>4.3400000000000007</v>
      </c>
      <c r="G1279" s="2">
        <f t="shared" si="155"/>
        <v>4.5214000000000016</v>
      </c>
      <c r="H1279" s="2">
        <f t="shared" si="151"/>
        <v>5.0224000000000046</v>
      </c>
      <c r="I1279" s="2">
        <f t="array" ref="I1279">SUMPRODUCT(B1263:B1282, (ROW(B1263:B1282)-ROW(B1263)+1)) / (20*21/2)</f>
        <v>4.3177142857142856</v>
      </c>
      <c r="J1279" s="2">
        <f t="shared" si="154"/>
        <v>4.3398051366460821</v>
      </c>
      <c r="K1279" s="2">
        <f t="shared" si="156"/>
        <v>4.4651885593761973</v>
      </c>
    </row>
    <row r="1280" spans="1:11" ht="13.5" x14ac:dyDescent="0.25">
      <c r="A1280" s="3">
        <f>TITRES_STAT!B1283</f>
        <v>44175</v>
      </c>
      <c r="B1280" s="5">
        <f>TITRES_STAT!D1283</f>
        <v>4.3099999999999996</v>
      </c>
      <c r="C1280" s="2">
        <f t="shared" si="149"/>
        <v>0</v>
      </c>
      <c r="D1280" s="2">
        <f t="shared" si="150"/>
        <v>4.3099999999999996</v>
      </c>
      <c r="E1280" s="2">
        <f t="shared" si="152"/>
        <v>4.3100000000000005</v>
      </c>
      <c r="F1280" s="2">
        <f t="shared" si="153"/>
        <v>4.3340000000000014</v>
      </c>
      <c r="G1280" s="2">
        <f t="shared" si="155"/>
        <v>4.505600000000002</v>
      </c>
      <c r="H1280" s="2">
        <f t="shared" si="151"/>
        <v>5.0190000000000037</v>
      </c>
      <c r="I1280" s="2">
        <f t="array" ref="I1280">SUMPRODUCT(B1264:B1283, (ROW(B1264:B1283)-ROW(B1264)+1)) / (20*21/2)</f>
        <v>4.3045714285714292</v>
      </c>
      <c r="J1280" s="2">
        <f t="shared" si="154"/>
        <v>4.3369665522035987</v>
      </c>
      <c r="K1280" s="2">
        <f t="shared" si="156"/>
        <v>4.4591027335183071</v>
      </c>
    </row>
    <row r="1281" spans="1:11" ht="13.5" x14ac:dyDescent="0.25">
      <c r="A1281" s="3">
        <f>TITRES_STAT!B1284</f>
        <v>44176</v>
      </c>
      <c r="B1281" s="5">
        <f>TITRES_STAT!D1284</f>
        <v>4.3099999999999996</v>
      </c>
      <c r="C1281" s="2">
        <f t="shared" si="149"/>
        <v>0</v>
      </c>
      <c r="D1281" s="2">
        <f t="shared" si="150"/>
        <v>4.3099999999999996</v>
      </c>
      <c r="E1281" s="2">
        <f t="shared" si="152"/>
        <v>4.3100000000000005</v>
      </c>
      <c r="F1281" s="2">
        <f t="shared" si="153"/>
        <v>4.3280000000000012</v>
      </c>
      <c r="G1281" s="2">
        <f t="shared" si="155"/>
        <v>4.4898000000000016</v>
      </c>
      <c r="H1281" s="2">
        <f t="shared" si="151"/>
        <v>5.0155500000000037</v>
      </c>
      <c r="I1281" s="2">
        <f t="array" ref="I1281">SUMPRODUCT(B1265:B1284, (ROW(B1265:B1284)-ROW(B1265)+1)) / (20*21/2)</f>
        <v>4.2786666666666671</v>
      </c>
      <c r="J1281" s="2">
        <f t="shared" si="154"/>
        <v>4.3343983091365894</v>
      </c>
      <c r="K1281" s="2">
        <f t="shared" si="156"/>
        <v>4.4532555674979815</v>
      </c>
    </row>
    <row r="1282" spans="1:11" ht="13.5" x14ac:dyDescent="0.25">
      <c r="A1282" s="3">
        <f>TITRES_STAT!B1285</f>
        <v>44179</v>
      </c>
      <c r="B1282" s="5">
        <f>TITRES_STAT!D1285</f>
        <v>4.3099999999999996</v>
      </c>
      <c r="C1282" s="2">
        <f t="shared" si="149"/>
        <v>0</v>
      </c>
      <c r="D1282" s="2">
        <f t="shared" si="150"/>
        <v>4.3099999999999996</v>
      </c>
      <c r="E1282" s="2">
        <f t="shared" si="152"/>
        <v>4.3100000000000005</v>
      </c>
      <c r="F1282" s="2">
        <f t="shared" si="153"/>
        <v>4.3280000000000012</v>
      </c>
      <c r="G1282" s="2">
        <f t="shared" si="155"/>
        <v>4.474000000000002</v>
      </c>
      <c r="H1282" s="2">
        <f t="shared" si="151"/>
        <v>5.0113500000000029</v>
      </c>
      <c r="I1282" s="2">
        <f t="array" ref="I1282">SUMPRODUCT(B1266:B1285, (ROW(B1266:B1285)-ROW(B1266)+1)) / (20*21/2)</f>
        <v>4.2540000000000004</v>
      </c>
      <c r="J1282" s="2">
        <f t="shared" si="154"/>
        <v>4.3320746606473906</v>
      </c>
      <c r="K1282" s="2">
        <f t="shared" si="156"/>
        <v>4.4476377021059035</v>
      </c>
    </row>
    <row r="1283" spans="1:11" ht="13.5" x14ac:dyDescent="0.25">
      <c r="A1283" s="3">
        <f>TITRES_STAT!B1286</f>
        <v>44180</v>
      </c>
      <c r="B1283" s="5">
        <f>TITRES_STAT!D1286</f>
        <v>4.1900000000000004</v>
      </c>
      <c r="C1283" s="2">
        <f t="shared" si="149"/>
        <v>-0.11999999999999922</v>
      </c>
      <c r="D1283" s="2">
        <f t="shared" si="150"/>
        <v>4.2859999999999996</v>
      </c>
      <c r="E1283" s="2">
        <f t="shared" si="152"/>
        <v>4.298</v>
      </c>
      <c r="F1283" s="2">
        <f t="shared" si="153"/>
        <v>4.322000000000001</v>
      </c>
      <c r="G1283" s="2">
        <f t="shared" si="155"/>
        <v>4.4558000000000018</v>
      </c>
      <c r="H1283" s="2">
        <f t="shared" si="151"/>
        <v>5.0053500000000035</v>
      </c>
      <c r="I1283" s="2">
        <f t="array" ref="I1283">SUMPRODUCT(B1267:B1286, (ROW(B1267:B1286)-ROW(B1267)+1)) / (20*21/2)</f>
        <v>4.2310000000000008</v>
      </c>
      <c r="J1283" s="2">
        <f t="shared" si="154"/>
        <v>4.3185437405857341</v>
      </c>
      <c r="K1283" s="2">
        <f t="shared" si="156"/>
        <v>4.4375342628076329</v>
      </c>
    </row>
    <row r="1284" spans="1:11" ht="13.5" x14ac:dyDescent="0.25">
      <c r="A1284" s="3">
        <f>TITRES_STAT!B1287</f>
        <v>44181</v>
      </c>
      <c r="B1284" s="5">
        <f>TITRES_STAT!D1287</f>
        <v>4.05</v>
      </c>
      <c r="C1284" s="2">
        <f t="shared" ref="C1284:C1347" si="157">B1284-B1283</f>
        <v>-0.14000000000000057</v>
      </c>
      <c r="D1284" s="2">
        <f t="shared" si="150"/>
        <v>4.234</v>
      </c>
      <c r="E1284" s="2">
        <f t="shared" si="152"/>
        <v>4.2719999999999994</v>
      </c>
      <c r="F1284" s="2">
        <f t="shared" si="153"/>
        <v>4.3090000000000002</v>
      </c>
      <c r="G1284" s="2">
        <f t="shared" si="155"/>
        <v>4.437800000000002</v>
      </c>
      <c r="H1284" s="2">
        <f t="shared" si="151"/>
        <v>4.9979000000000022</v>
      </c>
      <c r="I1284" s="2">
        <f t="array" ref="I1284">SUMPRODUCT(B1268:B1287, (ROW(B1268:B1287)-ROW(B1268)+1)) / (20*21/2)</f>
        <v>4.2096666666666662</v>
      </c>
      <c r="J1284" s="2">
        <f t="shared" si="154"/>
        <v>4.2929681462442355</v>
      </c>
      <c r="K1284" s="2">
        <f t="shared" si="156"/>
        <v>4.4223368407367456</v>
      </c>
    </row>
    <row r="1285" spans="1:11" ht="13.5" x14ac:dyDescent="0.25">
      <c r="A1285" s="3">
        <f>TITRES_STAT!B1288</f>
        <v>44182</v>
      </c>
      <c r="B1285" s="5">
        <f>TITRES_STAT!D1288</f>
        <v>4.05</v>
      </c>
      <c r="C1285" s="2">
        <f t="shared" si="157"/>
        <v>0</v>
      </c>
      <c r="D1285" s="2">
        <f t="shared" si="150"/>
        <v>4.1820000000000004</v>
      </c>
      <c r="E1285" s="2">
        <f t="shared" si="152"/>
        <v>4.2459999999999987</v>
      </c>
      <c r="F1285" s="2">
        <f t="shared" si="153"/>
        <v>4.291500000000001</v>
      </c>
      <c r="G1285" s="2">
        <f t="shared" si="155"/>
        <v>4.4198000000000022</v>
      </c>
      <c r="H1285" s="2">
        <f t="shared" si="151"/>
        <v>4.9902000000000024</v>
      </c>
      <c r="I1285" s="2">
        <f t="array" ref="I1285">SUMPRODUCT(B1269:B1288, (ROW(B1269:B1288)-ROW(B1269)+1)) / (20*21/2)</f>
        <v>4.1899999999999995</v>
      </c>
      <c r="J1285" s="2">
        <f t="shared" si="154"/>
        <v>4.269828322792403</v>
      </c>
      <c r="K1285" s="2">
        <f t="shared" si="156"/>
        <v>4.4077353960019714</v>
      </c>
    </row>
    <row r="1286" spans="1:11" ht="13.5" x14ac:dyDescent="0.25">
      <c r="A1286" s="3">
        <f>TITRES_STAT!B1289</f>
        <v>44183</v>
      </c>
      <c r="B1286" s="5">
        <f>TITRES_STAT!D1289</f>
        <v>4.05</v>
      </c>
      <c r="C1286" s="2">
        <f t="shared" si="157"/>
        <v>0</v>
      </c>
      <c r="D1286" s="2">
        <f t="shared" ref="D1286:D1349" si="158">AVERAGE(B1282:B1286)</f>
        <v>4.1300000000000008</v>
      </c>
      <c r="E1286" s="2">
        <f t="shared" si="152"/>
        <v>4.2199999999999989</v>
      </c>
      <c r="F1286" s="2">
        <f t="shared" si="153"/>
        <v>4.274</v>
      </c>
      <c r="G1286" s="2">
        <f t="shared" si="155"/>
        <v>4.3990000000000018</v>
      </c>
      <c r="H1286" s="2">
        <f t="shared" si="151"/>
        <v>4.9825000000000008</v>
      </c>
      <c r="I1286" s="2">
        <f t="array" ref="I1286">SUMPRODUCT(B1270:B1289, (ROW(B1270:B1289)-ROW(B1270)+1)) / (20*21/2)</f>
        <v>4.1719999999999997</v>
      </c>
      <c r="J1286" s="2">
        <f t="shared" si="154"/>
        <v>4.2488922920502699</v>
      </c>
      <c r="K1286" s="2">
        <f t="shared" si="156"/>
        <v>4.3937065569430711</v>
      </c>
    </row>
    <row r="1287" spans="1:11" ht="13.5" x14ac:dyDescent="0.25">
      <c r="A1287" s="3">
        <f>TITRES_STAT!B1290</f>
        <v>44186</v>
      </c>
      <c r="B1287" s="5">
        <f>TITRES_STAT!D1290</f>
        <v>4.05</v>
      </c>
      <c r="C1287" s="2">
        <f t="shared" si="157"/>
        <v>0</v>
      </c>
      <c r="D1287" s="2">
        <f t="shared" si="158"/>
        <v>4.0780000000000003</v>
      </c>
      <c r="E1287" s="2">
        <f t="shared" si="152"/>
        <v>4.1939999999999991</v>
      </c>
      <c r="F1287" s="2">
        <f t="shared" si="153"/>
        <v>4.2565</v>
      </c>
      <c r="G1287" s="2">
        <f t="shared" si="155"/>
        <v>4.3780000000000028</v>
      </c>
      <c r="H1287" s="2">
        <f t="shared" si="151"/>
        <v>4.9731500000000004</v>
      </c>
      <c r="I1287" s="2">
        <f t="array" ref="I1287">SUMPRODUCT(B1271:B1290, (ROW(B1271:B1290)-ROW(B1271)+1)) / (20*21/2)</f>
        <v>4.1552380952380954</v>
      </c>
      <c r="J1287" s="2">
        <f t="shared" si="154"/>
        <v>4.2299501689978634</v>
      </c>
      <c r="K1287" s="2">
        <f t="shared" si="156"/>
        <v>4.3802278684355</v>
      </c>
    </row>
    <row r="1288" spans="1:11" ht="13.5" x14ac:dyDescent="0.25">
      <c r="A1288" s="3">
        <f>TITRES_STAT!B1291</f>
        <v>44187</v>
      </c>
      <c r="B1288" s="5">
        <f>TITRES_STAT!D1291</f>
        <v>4.05</v>
      </c>
      <c r="C1288" s="2">
        <f t="shared" si="157"/>
        <v>0</v>
      </c>
      <c r="D1288" s="2">
        <f t="shared" si="158"/>
        <v>4.05</v>
      </c>
      <c r="E1288" s="2">
        <f t="shared" si="152"/>
        <v>4.1679999999999993</v>
      </c>
      <c r="F1288" s="2">
        <f t="shared" si="153"/>
        <v>4.2389999999999999</v>
      </c>
      <c r="G1288" s="2">
        <f t="shared" si="155"/>
        <v>4.3570000000000029</v>
      </c>
      <c r="H1288" s="2">
        <f t="shared" si="151"/>
        <v>4.9623999999999997</v>
      </c>
      <c r="I1288" s="2">
        <f t="array" ref="I1288">SUMPRODUCT(B1272:B1291, (ROW(B1272:B1291)-ROW(B1272)+1)) / (20*21/2)</f>
        <v>4.1397142857142857</v>
      </c>
      <c r="J1288" s="2">
        <f t="shared" si="154"/>
        <v>4.212812057664733</v>
      </c>
      <c r="K1288" s="2">
        <f t="shared" si="156"/>
        <v>4.3672777559478337</v>
      </c>
    </row>
    <row r="1289" spans="1:11" ht="13.5" x14ac:dyDescent="0.25">
      <c r="A1289" s="3">
        <f>TITRES_STAT!B1292</f>
        <v>44188</v>
      </c>
      <c r="B1289" s="5">
        <f>TITRES_STAT!D1292</f>
        <v>4.05</v>
      </c>
      <c r="C1289" s="2">
        <f t="shared" si="157"/>
        <v>0</v>
      </c>
      <c r="D1289" s="2">
        <f t="shared" si="158"/>
        <v>4.05</v>
      </c>
      <c r="E1289" s="2">
        <f t="shared" si="152"/>
        <v>4.1419999999999995</v>
      </c>
      <c r="F1289" s="2">
        <f t="shared" si="153"/>
        <v>4.226</v>
      </c>
      <c r="G1289" s="2">
        <f t="shared" si="155"/>
        <v>4.336000000000003</v>
      </c>
      <c r="H1289" s="2">
        <f t="shared" si="151"/>
        <v>4.9525499999999996</v>
      </c>
      <c r="I1289" s="2">
        <f t="array" ref="I1289">SUMPRODUCT(B1273:B1292, (ROW(B1273:B1292)-ROW(B1273)+1)) / (20*21/2)</f>
        <v>4.1254285714285714</v>
      </c>
      <c r="J1289" s="2">
        <f t="shared" si="154"/>
        <v>4.1973061474109485</v>
      </c>
      <c r="K1289" s="2">
        <f t="shared" si="156"/>
        <v>4.3548354910087035</v>
      </c>
    </row>
    <row r="1290" spans="1:11" ht="13.5" x14ac:dyDescent="0.25">
      <c r="A1290" s="3">
        <f>TITRES_STAT!B1293</f>
        <v>44189</v>
      </c>
      <c r="B1290" s="5">
        <f>TITRES_STAT!D1293</f>
        <v>4.05</v>
      </c>
      <c r="C1290" s="2">
        <f t="shared" si="157"/>
        <v>0</v>
      </c>
      <c r="D1290" s="2">
        <f t="shared" si="158"/>
        <v>4.05</v>
      </c>
      <c r="E1290" s="2">
        <f t="shared" si="152"/>
        <v>4.1159999999999997</v>
      </c>
      <c r="F1290" s="2">
        <f t="shared" si="153"/>
        <v>4.2129999999999992</v>
      </c>
      <c r="G1290" s="2">
        <f t="shared" si="155"/>
        <v>4.3180000000000032</v>
      </c>
      <c r="H1290" s="2">
        <f t="shared" ref="H1290:H1353" si="159">AVERAGE(B1091:B1290)</f>
        <v>4.9427499999999984</v>
      </c>
      <c r="I1290" s="2">
        <f t="array" ref="I1290">SUMPRODUCT(B1274:B1293, (ROW(B1274:B1293)-ROW(B1274)+1)) / (20*21/2)</f>
        <v>4.1123809523809527</v>
      </c>
      <c r="J1290" s="2">
        <f t="shared" si="154"/>
        <v>4.1832769905146678</v>
      </c>
      <c r="K1290" s="2">
        <f t="shared" si="156"/>
        <v>4.3428811580279705</v>
      </c>
    </row>
    <row r="1291" spans="1:11" ht="13.5" x14ac:dyDescent="0.25">
      <c r="A1291" s="3">
        <f>TITRES_STAT!B1294</f>
        <v>44190</v>
      </c>
      <c r="B1291" s="5">
        <f>TITRES_STAT!D1294</f>
        <v>4.05</v>
      </c>
      <c r="C1291" s="2">
        <f t="shared" si="157"/>
        <v>0</v>
      </c>
      <c r="D1291" s="2">
        <f t="shared" si="158"/>
        <v>4.05</v>
      </c>
      <c r="E1291" s="2">
        <f t="shared" si="152"/>
        <v>4.09</v>
      </c>
      <c r="F1291" s="2">
        <f t="shared" si="153"/>
        <v>4.1999999999999993</v>
      </c>
      <c r="G1291" s="2">
        <f t="shared" si="155"/>
        <v>4.3044000000000038</v>
      </c>
      <c r="H1291" s="2">
        <f t="shared" si="159"/>
        <v>4.9337499999999981</v>
      </c>
      <c r="I1291" s="2">
        <f t="array" ref="I1291">SUMPRODUCT(B1275:B1294, (ROW(B1275:B1294)-ROW(B1275)+1)) / (20*21/2)</f>
        <v>4.0834285714285716</v>
      </c>
      <c r="J1291" s="2">
        <f t="shared" si="154"/>
        <v>4.1705839437989853</v>
      </c>
      <c r="K1291" s="2">
        <f t="shared" si="156"/>
        <v>4.3313956224190306</v>
      </c>
    </row>
    <row r="1292" spans="1:11" ht="13.5" x14ac:dyDescent="0.25">
      <c r="A1292" s="3">
        <f>TITRES_STAT!B1295</f>
        <v>44193</v>
      </c>
      <c r="B1292" s="5">
        <f>TITRES_STAT!D1295</f>
        <v>4.05</v>
      </c>
      <c r="C1292" s="2">
        <f t="shared" si="157"/>
        <v>0</v>
      </c>
      <c r="D1292" s="2">
        <f t="shared" si="158"/>
        <v>4.05</v>
      </c>
      <c r="E1292" s="2">
        <f t="shared" ref="E1292:E1355" si="160">AVERAGE(B1283:B1292)</f>
        <v>4.0639999999999992</v>
      </c>
      <c r="F1292" s="2">
        <f t="shared" si="153"/>
        <v>4.1869999999999994</v>
      </c>
      <c r="G1292" s="2">
        <f t="shared" si="155"/>
        <v>4.2908000000000035</v>
      </c>
      <c r="H1292" s="2">
        <f t="shared" si="159"/>
        <v>4.9255999999999975</v>
      </c>
      <c r="I1292" s="2">
        <f t="array" ref="I1292">SUMPRODUCT(B1276:B1295, (ROW(B1276:B1295)-ROW(B1276)+1)) / (20*21/2)</f>
        <v>4.0537142857142854</v>
      </c>
      <c r="J1292" s="2">
        <f t="shared" si="154"/>
        <v>4.1590997586752723</v>
      </c>
      <c r="K1292" s="2">
        <f t="shared" si="156"/>
        <v>4.3203604999712262</v>
      </c>
    </row>
    <row r="1293" spans="1:11" ht="13.5" x14ac:dyDescent="0.25">
      <c r="A1293" s="3">
        <f>TITRES_STAT!B1296</f>
        <v>44194</v>
      </c>
      <c r="B1293" s="5">
        <f>TITRES_STAT!D1296</f>
        <v>4.05</v>
      </c>
      <c r="C1293" s="2">
        <f t="shared" si="157"/>
        <v>0</v>
      </c>
      <c r="D1293" s="2">
        <f t="shared" si="158"/>
        <v>4.05</v>
      </c>
      <c r="E1293" s="2">
        <f t="shared" si="160"/>
        <v>4.0499999999999989</v>
      </c>
      <c r="F1293" s="2">
        <f t="shared" si="153"/>
        <v>4.1739999999999986</v>
      </c>
      <c r="G1293" s="2">
        <f t="shared" si="155"/>
        <v>4.2772000000000041</v>
      </c>
      <c r="H1293" s="2">
        <f t="shared" si="159"/>
        <v>4.9186999999999976</v>
      </c>
      <c r="I1293" s="2">
        <f t="array" ref="I1293">SUMPRODUCT(B1277:B1296, (ROW(B1277:B1296)-ROW(B1277)+1)) / (20*21/2)</f>
        <v>4.0262380952380949</v>
      </c>
      <c r="J1293" s="2">
        <f t="shared" si="154"/>
        <v>4.1487093054681035</v>
      </c>
      <c r="K1293" s="2">
        <f t="shared" si="156"/>
        <v>4.3097581274233354</v>
      </c>
    </row>
    <row r="1294" spans="1:11" ht="13.5" x14ac:dyDescent="0.25">
      <c r="A1294" s="3">
        <f>TITRES_STAT!B1297</f>
        <v>44195</v>
      </c>
      <c r="B1294" s="5">
        <f>TITRES_STAT!D1297</f>
        <v>3.87</v>
      </c>
      <c r="C1294" s="2">
        <f t="shared" si="157"/>
        <v>-0.17999999999999972</v>
      </c>
      <c r="D1294" s="2">
        <f t="shared" si="158"/>
        <v>4.0140000000000002</v>
      </c>
      <c r="E1294" s="2">
        <f t="shared" si="160"/>
        <v>4.0319999999999991</v>
      </c>
      <c r="F1294" s="2">
        <f t="shared" si="153"/>
        <v>4.1519999999999992</v>
      </c>
      <c r="G1294" s="2">
        <f t="shared" si="155"/>
        <v>4.2628000000000039</v>
      </c>
      <c r="H1294" s="2">
        <f t="shared" si="159"/>
        <v>4.9120999999999979</v>
      </c>
      <c r="I1294" s="2">
        <f t="array" ref="I1294">SUMPRODUCT(B1278:B1297, (ROW(B1278:B1297)-ROW(B1278)+1)) / (20*21/2)</f>
        <v>3.9905238095238094</v>
      </c>
      <c r="J1294" s="2">
        <f t="shared" si="154"/>
        <v>4.1221655620901885</v>
      </c>
      <c r="K1294" s="2">
        <f t="shared" si="156"/>
        <v>4.2925127106616356</v>
      </c>
    </row>
    <row r="1295" spans="1:11" ht="13.5" x14ac:dyDescent="0.25">
      <c r="A1295" s="3">
        <f>TITRES_STAT!B1298</f>
        <v>44196</v>
      </c>
      <c r="B1295" s="5">
        <f>TITRES_STAT!D1298</f>
        <v>3.84</v>
      </c>
      <c r="C1295" s="2">
        <f t="shared" si="157"/>
        <v>-3.0000000000000249E-2</v>
      </c>
      <c r="D1295" s="2">
        <f t="shared" si="158"/>
        <v>3.972</v>
      </c>
      <c r="E1295" s="2">
        <f t="shared" si="160"/>
        <v>4.0110000000000001</v>
      </c>
      <c r="F1295" s="2">
        <f t="shared" si="153"/>
        <v>4.1284999999999989</v>
      </c>
      <c r="G1295" s="2">
        <f t="shared" si="155"/>
        <v>4.2518000000000038</v>
      </c>
      <c r="H1295" s="2">
        <f t="shared" si="159"/>
        <v>4.9053499999999977</v>
      </c>
      <c r="I1295" s="2">
        <f t="array" ref="I1295">SUMPRODUCT(B1279:B1298, (ROW(B1279:B1298)-ROW(B1279)+1)) / (20*21/2)</f>
        <v>3.9575714285714283</v>
      </c>
      <c r="J1295" s="2">
        <f t="shared" si="154"/>
        <v>4.0952926514149324</v>
      </c>
      <c r="K1295" s="2">
        <f t="shared" si="156"/>
        <v>4.2747671141651011</v>
      </c>
    </row>
    <row r="1296" spans="1:11" ht="13.5" x14ac:dyDescent="0.25">
      <c r="A1296" s="3">
        <f>TITRES_STAT!B1299</f>
        <v>44200</v>
      </c>
      <c r="B1296" s="5">
        <f>TITRES_STAT!D1299</f>
        <v>3.84</v>
      </c>
      <c r="C1296" s="2">
        <f t="shared" si="157"/>
        <v>0</v>
      </c>
      <c r="D1296" s="2">
        <f t="shared" si="158"/>
        <v>3.9299999999999997</v>
      </c>
      <c r="E1296" s="2">
        <f t="shared" si="160"/>
        <v>3.9900000000000007</v>
      </c>
      <c r="F1296" s="2">
        <f t="shared" si="153"/>
        <v>4.1049999999999986</v>
      </c>
      <c r="G1296" s="2">
        <f t="shared" si="155"/>
        <v>4.2408000000000037</v>
      </c>
      <c r="H1296" s="2">
        <f t="shared" si="159"/>
        <v>4.8993499999999974</v>
      </c>
      <c r="I1296" s="2">
        <f t="array" ref="I1296">SUMPRODUCT(B1280:B1299, (ROW(B1280:B1299)-ROW(B1280)+1)) / (20*21/2)</f>
        <v>3.9369047619047612</v>
      </c>
      <c r="J1296" s="2">
        <f t="shared" si="154"/>
        <v>4.0709790655658917</v>
      </c>
      <c r="K1296" s="2">
        <f t="shared" si="156"/>
        <v>4.2577174234135287</v>
      </c>
    </row>
    <row r="1297" spans="1:11" ht="13.5" x14ac:dyDescent="0.25">
      <c r="A1297" s="3">
        <f>TITRES_STAT!B1300</f>
        <v>44201</v>
      </c>
      <c r="B1297" s="5">
        <f>TITRES_STAT!D1300</f>
        <v>3.73</v>
      </c>
      <c r="C1297" s="2">
        <f t="shared" si="157"/>
        <v>-0.10999999999999988</v>
      </c>
      <c r="D1297" s="2">
        <f t="shared" si="158"/>
        <v>3.8659999999999997</v>
      </c>
      <c r="E1297" s="2">
        <f t="shared" si="160"/>
        <v>3.9580000000000006</v>
      </c>
      <c r="F1297" s="2">
        <f t="shared" si="153"/>
        <v>4.0759999999999996</v>
      </c>
      <c r="G1297" s="2">
        <f t="shared" si="155"/>
        <v>4.2272000000000034</v>
      </c>
      <c r="H1297" s="2">
        <f t="shared" si="159"/>
        <v>4.8927999999999967</v>
      </c>
      <c r="I1297" s="2">
        <f t="array" ref="I1297">SUMPRODUCT(B1281:B1300, (ROW(B1281:B1300)-ROW(B1281)+1)) / (20*21/2)</f>
        <v>3.9185238095238093</v>
      </c>
      <c r="J1297" s="2">
        <f t="shared" si="154"/>
        <v>4.0385048688453304</v>
      </c>
      <c r="K1297" s="2">
        <f t="shared" si="156"/>
        <v>4.2370226224953518</v>
      </c>
    </row>
    <row r="1298" spans="1:11" ht="13.5" x14ac:dyDescent="0.25">
      <c r="A1298" s="3">
        <f>TITRES_STAT!B1301</f>
        <v>44202</v>
      </c>
      <c r="B1298" s="5">
        <f>TITRES_STAT!D1301</f>
        <v>3.73</v>
      </c>
      <c r="C1298" s="2">
        <f t="shared" si="157"/>
        <v>0</v>
      </c>
      <c r="D1298" s="2">
        <f t="shared" si="158"/>
        <v>3.8020000000000005</v>
      </c>
      <c r="E1298" s="2">
        <f t="shared" si="160"/>
        <v>3.9259999999999997</v>
      </c>
      <c r="F1298" s="2">
        <f t="shared" si="153"/>
        <v>4.0469999999999997</v>
      </c>
      <c r="G1298" s="2">
        <f t="shared" si="155"/>
        <v>4.2156000000000029</v>
      </c>
      <c r="H1298" s="2">
        <f t="shared" si="159"/>
        <v>4.8862499999999969</v>
      </c>
      <c r="I1298" s="2">
        <f t="array" ref="I1298">SUMPRODUCT(B1282:B1301, (ROW(B1282:B1301)-ROW(B1282)+1)) / (20*21/2)</f>
        <v>3.9024285714285707</v>
      </c>
      <c r="J1298" s="2">
        <f t="shared" si="154"/>
        <v>4.0091234527648227</v>
      </c>
      <c r="K1298" s="2">
        <f t="shared" si="156"/>
        <v>4.2171393823974954</v>
      </c>
    </row>
    <row r="1299" spans="1:11" ht="13.5" x14ac:dyDescent="0.25">
      <c r="A1299" s="3">
        <f>TITRES_STAT!B1302</f>
        <v>44203</v>
      </c>
      <c r="B1299" s="5">
        <f>TITRES_STAT!D1302</f>
        <v>3.83</v>
      </c>
      <c r="C1299" s="2">
        <f t="shared" si="157"/>
        <v>0.10000000000000009</v>
      </c>
      <c r="D1299" s="2">
        <f t="shared" si="158"/>
        <v>3.7939999999999996</v>
      </c>
      <c r="E1299" s="2">
        <f t="shared" si="160"/>
        <v>3.9039999999999999</v>
      </c>
      <c r="F1299" s="2">
        <f t="shared" si="153"/>
        <v>4.0229999999999997</v>
      </c>
      <c r="G1299" s="2">
        <f t="shared" si="155"/>
        <v>4.2058000000000035</v>
      </c>
      <c r="H1299" s="2">
        <f t="shared" si="159"/>
        <v>4.8801999999999977</v>
      </c>
      <c r="I1299" s="2">
        <f t="array" ref="I1299">SUMPRODUCT(B1283:B1302, (ROW(B1283:B1302)-ROW(B1283)+1)) / (20*21/2)</f>
        <v>3.8886190476190476</v>
      </c>
      <c r="J1299" s="2">
        <f t="shared" si="154"/>
        <v>3.99206407631103</v>
      </c>
      <c r="K1299" s="2">
        <f t="shared" si="156"/>
        <v>4.2019574458328881</v>
      </c>
    </row>
    <row r="1300" spans="1:11" ht="13.5" x14ac:dyDescent="0.25">
      <c r="A1300" s="3">
        <f>TITRES_STAT!B1303</f>
        <v>44204</v>
      </c>
      <c r="B1300" s="5">
        <f>TITRES_STAT!D1303</f>
        <v>3.83</v>
      </c>
      <c r="C1300" s="2">
        <f t="shared" si="157"/>
        <v>0</v>
      </c>
      <c r="D1300" s="2">
        <f t="shared" si="158"/>
        <v>3.7920000000000003</v>
      </c>
      <c r="E1300" s="2">
        <f t="shared" si="160"/>
        <v>3.8820000000000001</v>
      </c>
      <c r="F1300" s="2">
        <f t="shared" ref="F1300:F1363" si="161">AVERAGE(B1281:B1300)</f>
        <v>3.9989999999999997</v>
      </c>
      <c r="G1300" s="2">
        <f t="shared" si="155"/>
        <v>4.1960000000000033</v>
      </c>
      <c r="H1300" s="2">
        <f t="shared" si="159"/>
        <v>4.8748999999999976</v>
      </c>
      <c r="I1300" s="2">
        <f t="array" ref="I1300">SUMPRODUCT(B1284:B1303, (ROW(B1284:B1303)-ROW(B1284)+1)) / (20*21/2)</f>
        <v>3.8770952380952379</v>
      </c>
      <c r="J1300" s="2">
        <f t="shared" si="154"/>
        <v>3.9766294023766462</v>
      </c>
      <c r="K1300" s="2">
        <f t="shared" si="156"/>
        <v>4.187370879329638</v>
      </c>
    </row>
    <row r="1301" spans="1:11" ht="13.5" x14ac:dyDescent="0.25">
      <c r="A1301" s="3">
        <f>TITRES_STAT!B1304</f>
        <v>44207</v>
      </c>
      <c r="B1301" s="5">
        <f>TITRES_STAT!D1304</f>
        <v>3.83</v>
      </c>
      <c r="C1301" s="2">
        <f t="shared" si="157"/>
        <v>0</v>
      </c>
      <c r="D1301" s="2">
        <f t="shared" si="158"/>
        <v>3.79</v>
      </c>
      <c r="E1301" s="2">
        <f t="shared" si="160"/>
        <v>3.8599999999999994</v>
      </c>
      <c r="F1301" s="2">
        <f t="shared" si="161"/>
        <v>3.9750000000000001</v>
      </c>
      <c r="G1301" s="2">
        <f t="shared" si="155"/>
        <v>4.1838000000000033</v>
      </c>
      <c r="H1301" s="2">
        <f t="shared" si="159"/>
        <v>4.8688999999999982</v>
      </c>
      <c r="I1301" s="2">
        <f t="array" ref="I1301">SUMPRODUCT(B1285:B1304, (ROW(B1285:B1304)-ROW(B1285)+1)) / (20*21/2)</f>
        <v>3.8672857142857144</v>
      </c>
      <c r="J1301" s="2">
        <f t="shared" ref="J1301:J1364" si="162">$J$4*B1301+J1300*(1-$J$4)</f>
        <v>3.9626646973883939</v>
      </c>
      <c r="K1301" s="2">
        <f t="shared" si="156"/>
        <v>4.1733563350422012</v>
      </c>
    </row>
    <row r="1302" spans="1:11" ht="13.5" x14ac:dyDescent="0.25">
      <c r="A1302" s="3">
        <f>TITRES_STAT!B1305</f>
        <v>44208</v>
      </c>
      <c r="B1302" s="5">
        <f>TITRES_STAT!D1305</f>
        <v>3.83</v>
      </c>
      <c r="C1302" s="2">
        <f t="shared" si="157"/>
        <v>0</v>
      </c>
      <c r="D1302" s="2">
        <f t="shared" si="158"/>
        <v>3.81</v>
      </c>
      <c r="E1302" s="2">
        <f t="shared" si="160"/>
        <v>3.8379999999999996</v>
      </c>
      <c r="F1302" s="2">
        <f t="shared" si="161"/>
        <v>3.9509999999999992</v>
      </c>
      <c r="G1302" s="2">
        <f t="shared" si="155"/>
        <v>4.1716000000000033</v>
      </c>
      <c r="H1302" s="2">
        <f t="shared" si="159"/>
        <v>4.862899999999998</v>
      </c>
      <c r="I1302" s="2">
        <f t="array" ref="I1302">SUMPRODUCT(B1286:B1305, (ROW(B1286:B1305)-ROW(B1286)+1)) / (20*21/2)</f>
        <v>3.8585238095238097</v>
      </c>
      <c r="J1302" s="2">
        <f t="shared" si="162"/>
        <v>3.9500299643037846</v>
      </c>
      <c r="K1302" s="2">
        <f t="shared" si="156"/>
        <v>4.1598913807268207</v>
      </c>
    </row>
    <row r="1303" spans="1:11" ht="13.5" x14ac:dyDescent="0.25">
      <c r="A1303" s="3">
        <f>TITRES_STAT!B1306</f>
        <v>44209</v>
      </c>
      <c r="B1303" s="5">
        <f>TITRES_STAT!D1306</f>
        <v>3.83</v>
      </c>
      <c r="C1303" s="2">
        <f t="shared" si="157"/>
        <v>0</v>
      </c>
      <c r="D1303" s="2">
        <f t="shared" si="158"/>
        <v>3.8299999999999996</v>
      </c>
      <c r="E1303" s="2">
        <f t="shared" si="160"/>
        <v>3.8159999999999998</v>
      </c>
      <c r="F1303" s="2">
        <f t="shared" si="161"/>
        <v>3.9329999999999989</v>
      </c>
      <c r="G1303" s="2">
        <f t="shared" si="155"/>
        <v>4.1620000000000044</v>
      </c>
      <c r="H1303" s="2">
        <f t="shared" si="159"/>
        <v>4.8561499999999986</v>
      </c>
      <c r="I1303" s="2">
        <f t="array" ref="I1303">SUMPRODUCT(B1287:B1306, (ROW(B1287:B1306)-ROW(B1287)+1)) / (20*21/2)</f>
        <v>3.8508095238095237</v>
      </c>
      <c r="J1303" s="2">
        <f t="shared" si="162"/>
        <v>3.9385985391319953</v>
      </c>
      <c r="K1303" s="2">
        <f t="shared" si="156"/>
        <v>4.1469544638355726</v>
      </c>
    </row>
    <row r="1304" spans="1:11" ht="13.5" x14ac:dyDescent="0.25">
      <c r="A1304" s="3">
        <f>TITRES_STAT!B1307</f>
        <v>44211</v>
      </c>
      <c r="B1304" s="5">
        <f>TITRES_STAT!D1307</f>
        <v>3.83</v>
      </c>
      <c r="C1304" s="2">
        <f t="shared" si="157"/>
        <v>0</v>
      </c>
      <c r="D1304" s="2">
        <f t="shared" si="158"/>
        <v>3.8299999999999996</v>
      </c>
      <c r="E1304" s="2">
        <f t="shared" si="160"/>
        <v>3.8119999999999989</v>
      </c>
      <c r="F1304" s="2">
        <f t="shared" si="161"/>
        <v>3.9219999999999993</v>
      </c>
      <c r="G1304" s="2">
        <f t="shared" si="155"/>
        <v>4.1524000000000036</v>
      </c>
      <c r="H1304" s="2">
        <f t="shared" si="159"/>
        <v>4.8486499999999984</v>
      </c>
      <c r="I1304" s="2">
        <f t="array" ref="I1304">SUMPRODUCT(B1288:B1307, (ROW(B1288:B1307)-ROW(B1288)+1)) / (20*21/2)</f>
        <v>3.8441428571428577</v>
      </c>
      <c r="J1304" s="2">
        <f t="shared" si="162"/>
        <v>3.9282558211194241</v>
      </c>
      <c r="K1304" s="2">
        <f t="shared" si="156"/>
        <v>4.1345248770184915</v>
      </c>
    </row>
    <row r="1305" spans="1:11" ht="13.5" x14ac:dyDescent="0.25">
      <c r="A1305" s="3">
        <f>TITRES_STAT!B1308</f>
        <v>44214</v>
      </c>
      <c r="B1305" s="5">
        <f>TITRES_STAT!D1308</f>
        <v>3.83</v>
      </c>
      <c r="C1305" s="2">
        <f t="shared" si="157"/>
        <v>0</v>
      </c>
      <c r="D1305" s="2">
        <f t="shared" si="158"/>
        <v>3.8299999999999996</v>
      </c>
      <c r="E1305" s="2">
        <f t="shared" si="160"/>
        <v>3.8109999999999991</v>
      </c>
      <c r="F1305" s="2">
        <f t="shared" si="161"/>
        <v>3.9109999999999991</v>
      </c>
      <c r="G1305" s="2">
        <f t="shared" si="155"/>
        <v>4.1428000000000038</v>
      </c>
      <c r="H1305" s="2">
        <f t="shared" si="159"/>
        <v>4.8403999999999989</v>
      </c>
      <c r="I1305" s="2">
        <f t="array" ref="I1305">SUMPRODUCT(B1289:B1308, (ROW(B1289:B1308)-ROW(B1289)+1)) / (20*21/2)</f>
        <v>3.8489999999999998</v>
      </c>
      <c r="J1305" s="2">
        <f t="shared" si="162"/>
        <v>3.9188981238699552</v>
      </c>
      <c r="K1305" s="2">
        <f t="shared" si="156"/>
        <v>4.1225827249785505</v>
      </c>
    </row>
    <row r="1306" spans="1:11" ht="13.5" x14ac:dyDescent="0.25">
      <c r="A1306" s="3">
        <f>TITRES_STAT!B1309</f>
        <v>44215</v>
      </c>
      <c r="B1306" s="5">
        <f>TITRES_STAT!D1309</f>
        <v>3.83</v>
      </c>
      <c r="C1306" s="2">
        <f t="shared" si="157"/>
        <v>0</v>
      </c>
      <c r="D1306" s="2">
        <f t="shared" si="158"/>
        <v>3.8299999999999996</v>
      </c>
      <c r="E1306" s="2">
        <f t="shared" si="160"/>
        <v>3.8099999999999996</v>
      </c>
      <c r="F1306" s="2">
        <f t="shared" si="161"/>
        <v>3.8999999999999995</v>
      </c>
      <c r="G1306" s="2">
        <f t="shared" si="155"/>
        <v>4.1372000000000035</v>
      </c>
      <c r="H1306" s="2">
        <f t="shared" si="159"/>
        <v>4.8320499999999988</v>
      </c>
      <c r="I1306" s="2">
        <f t="array" ref="I1306">SUMPRODUCT(B1290:B1309, (ROW(B1290:B1309)-ROW(B1290)+1)) / (20*21/2)</f>
        <v>3.8543809523809522</v>
      </c>
      <c r="J1306" s="2">
        <f t="shared" si="162"/>
        <v>3.9104316358823401</v>
      </c>
      <c r="K1306" s="2">
        <f t="shared" si="156"/>
        <v>4.1111088926264507</v>
      </c>
    </row>
    <row r="1307" spans="1:11" ht="13.5" x14ac:dyDescent="0.25">
      <c r="A1307" s="3">
        <f>TITRES_STAT!B1310</f>
        <v>44216</v>
      </c>
      <c r="B1307" s="5">
        <f>TITRES_STAT!D1310</f>
        <v>3.83</v>
      </c>
      <c r="C1307" s="2">
        <f t="shared" si="157"/>
        <v>0</v>
      </c>
      <c r="D1307" s="2">
        <f t="shared" si="158"/>
        <v>3.8299999999999996</v>
      </c>
      <c r="E1307" s="2">
        <f t="shared" si="160"/>
        <v>3.8199999999999994</v>
      </c>
      <c r="F1307" s="2">
        <f t="shared" si="161"/>
        <v>3.8889999999999993</v>
      </c>
      <c r="G1307" s="2">
        <f t="shared" si="155"/>
        <v>4.1314000000000037</v>
      </c>
      <c r="H1307" s="2">
        <f t="shared" si="159"/>
        <v>4.8236999999999988</v>
      </c>
      <c r="I1307" s="2">
        <f t="array" ref="I1307">SUMPRODUCT(B1291:B1310, (ROW(B1291:B1310)-ROW(B1291)+1)) / (20*21/2)</f>
        <v>3.8602857142857143</v>
      </c>
      <c r="J1307" s="2">
        <f t="shared" si="162"/>
        <v>3.9027714800840219</v>
      </c>
      <c r="K1307" s="2">
        <f t="shared" si="156"/>
        <v>4.1000850144842369</v>
      </c>
    </row>
    <row r="1308" spans="1:11" ht="13.5" x14ac:dyDescent="0.25">
      <c r="A1308" s="3">
        <f>TITRES_STAT!B1311</f>
        <v>44217</v>
      </c>
      <c r="B1308" s="5">
        <f>TITRES_STAT!D1311</f>
        <v>3.94</v>
      </c>
      <c r="C1308" s="2">
        <f t="shared" si="157"/>
        <v>0.10999999999999988</v>
      </c>
      <c r="D1308" s="2">
        <f t="shared" si="158"/>
        <v>3.8520000000000003</v>
      </c>
      <c r="E1308" s="2">
        <f t="shared" si="160"/>
        <v>3.8409999999999989</v>
      </c>
      <c r="F1308" s="2">
        <f t="shared" si="161"/>
        <v>3.8834999999999993</v>
      </c>
      <c r="G1308" s="2">
        <f t="shared" si="155"/>
        <v>4.1254000000000035</v>
      </c>
      <c r="H1308" s="2">
        <f t="shared" si="159"/>
        <v>4.8158999999999983</v>
      </c>
      <c r="I1308" s="2">
        <f t="array" ref="I1308">SUMPRODUCT(B1292:B1311, (ROW(B1292:B1311)-ROW(B1292)+1)) / (20*21/2)</f>
        <v>3.8667142857142851</v>
      </c>
      <c r="J1308" s="2">
        <f t="shared" si="162"/>
        <v>3.906317053409353</v>
      </c>
      <c r="K1308" s="2">
        <f t="shared" si="156"/>
        <v>4.0938071707789732</v>
      </c>
    </row>
    <row r="1309" spans="1:11" ht="13.5" x14ac:dyDescent="0.25">
      <c r="A1309" s="3">
        <f>TITRES_STAT!B1312</f>
        <v>44218</v>
      </c>
      <c r="B1309" s="5">
        <f>TITRES_STAT!D1312</f>
        <v>3.94</v>
      </c>
      <c r="C1309" s="2">
        <f t="shared" si="157"/>
        <v>0</v>
      </c>
      <c r="D1309" s="2">
        <f t="shared" si="158"/>
        <v>3.8740000000000001</v>
      </c>
      <c r="E1309" s="2">
        <f t="shared" si="160"/>
        <v>3.851999999999999</v>
      </c>
      <c r="F1309" s="2">
        <f t="shared" si="161"/>
        <v>3.8779999999999992</v>
      </c>
      <c r="G1309" s="2">
        <f t="shared" si="155"/>
        <v>4.1156000000000033</v>
      </c>
      <c r="H1309" s="2">
        <f t="shared" si="159"/>
        <v>4.8080999999999987</v>
      </c>
      <c r="I1309" s="2">
        <f t="array" ref="I1309">SUMPRODUCT(B1293:B1312, (ROW(B1293:B1312)-ROW(B1293)+1)) / (20*21/2)</f>
        <v>3.8736666666666664</v>
      </c>
      <c r="J1309" s="2">
        <f t="shared" si="162"/>
        <v>3.9095249530846528</v>
      </c>
      <c r="K1309" s="2">
        <f t="shared" si="156"/>
        <v>4.0877755170229353</v>
      </c>
    </row>
    <row r="1310" spans="1:11" ht="13.5" x14ac:dyDescent="0.25">
      <c r="A1310" s="3">
        <f>TITRES_STAT!B1313</f>
        <v>44221</v>
      </c>
      <c r="B1310" s="5">
        <f>TITRES_STAT!D1313</f>
        <v>3.94</v>
      </c>
      <c r="C1310" s="2">
        <f t="shared" si="157"/>
        <v>0</v>
      </c>
      <c r="D1310" s="2">
        <f t="shared" si="158"/>
        <v>3.8959999999999999</v>
      </c>
      <c r="E1310" s="2">
        <f t="shared" si="160"/>
        <v>3.8629999999999995</v>
      </c>
      <c r="F1310" s="2">
        <f t="shared" si="161"/>
        <v>3.8724999999999996</v>
      </c>
      <c r="G1310" s="2">
        <f t="shared" si="155"/>
        <v>4.105800000000003</v>
      </c>
      <c r="H1310" s="2">
        <f t="shared" si="159"/>
        <v>4.8002999999999982</v>
      </c>
      <c r="I1310" s="2">
        <f t="array" ref="I1310">SUMPRODUCT(B1294:B1313, (ROW(B1294:B1313)-ROW(B1294)+1)) / (20*21/2)</f>
        <v>3.8649523809523809</v>
      </c>
      <c r="J1310" s="2">
        <f t="shared" si="162"/>
        <v>3.9124273385051618</v>
      </c>
      <c r="K1310" s="2">
        <f t="shared" si="156"/>
        <v>4.0819803987083105</v>
      </c>
    </row>
    <row r="1311" spans="1:11" ht="13.5" x14ac:dyDescent="0.25">
      <c r="A1311" s="3">
        <f>TITRES_STAT!B1314</f>
        <v>44222</v>
      </c>
      <c r="B1311" s="5">
        <f>TITRES_STAT!D1314</f>
        <v>3.94</v>
      </c>
      <c r="C1311" s="2">
        <f t="shared" si="157"/>
        <v>0</v>
      </c>
      <c r="D1311" s="2">
        <f t="shared" si="158"/>
        <v>3.9180000000000001</v>
      </c>
      <c r="E1311" s="2">
        <f t="shared" si="160"/>
        <v>3.8739999999999997</v>
      </c>
      <c r="F1311" s="2">
        <f t="shared" si="161"/>
        <v>3.8669999999999987</v>
      </c>
      <c r="G1311" s="2">
        <f t="shared" si="155"/>
        <v>4.0960000000000019</v>
      </c>
      <c r="H1311" s="2">
        <f t="shared" si="159"/>
        <v>4.7924999999999978</v>
      </c>
      <c r="I1311" s="2">
        <f t="array" ref="I1311">SUMPRODUCT(B1295:B1314, (ROW(B1295:B1314)-ROW(B1295)+1)) / (20*21/2)</f>
        <v>3.8518571428571429</v>
      </c>
      <c r="J1311" s="2">
        <f t="shared" si="162"/>
        <v>3.9150533062665747</v>
      </c>
      <c r="K1311" s="2">
        <f t="shared" si="156"/>
        <v>4.0764125399354354</v>
      </c>
    </row>
    <row r="1312" spans="1:11" ht="13.5" x14ac:dyDescent="0.25">
      <c r="A1312" s="3">
        <f>TITRES_STAT!B1315</f>
        <v>44223</v>
      </c>
      <c r="B1312" s="5">
        <f>TITRES_STAT!D1315</f>
        <v>3.94</v>
      </c>
      <c r="C1312" s="2">
        <f t="shared" si="157"/>
        <v>0</v>
      </c>
      <c r="D1312" s="2">
        <f t="shared" si="158"/>
        <v>3.94</v>
      </c>
      <c r="E1312" s="2">
        <f t="shared" si="160"/>
        <v>3.8850000000000002</v>
      </c>
      <c r="F1312" s="2">
        <f t="shared" si="161"/>
        <v>3.8614999999999986</v>
      </c>
      <c r="G1312" s="2">
        <f t="shared" si="155"/>
        <v>4.0886000000000022</v>
      </c>
      <c r="H1312" s="2">
        <f t="shared" si="159"/>
        <v>4.7846999999999973</v>
      </c>
      <c r="I1312" s="2">
        <f t="array" ref="I1312">SUMPRODUCT(B1296:B1315, (ROW(B1296:B1315)-ROW(B1296)+1)) / (20*21/2)</f>
        <v>3.8395238095238091</v>
      </c>
      <c r="J1312" s="2">
        <f t="shared" si="162"/>
        <v>3.9174291818602343</v>
      </c>
      <c r="K1312" s="2">
        <f t="shared" si="156"/>
        <v>4.0710630285654181</v>
      </c>
    </row>
    <row r="1313" spans="1:11" ht="13.5" x14ac:dyDescent="0.25">
      <c r="A1313" s="3">
        <f>TITRES_STAT!B1316</f>
        <v>44224</v>
      </c>
      <c r="B1313" s="5">
        <f>TITRES_STAT!D1316</f>
        <v>3.77</v>
      </c>
      <c r="C1313" s="2">
        <f t="shared" si="157"/>
        <v>-0.16999999999999993</v>
      </c>
      <c r="D1313" s="2">
        <f t="shared" si="158"/>
        <v>3.9060000000000001</v>
      </c>
      <c r="E1313" s="2">
        <f t="shared" si="160"/>
        <v>3.8790000000000004</v>
      </c>
      <c r="F1313" s="2">
        <f t="shared" si="161"/>
        <v>3.8474999999999988</v>
      </c>
      <c r="G1313" s="2">
        <f t="shared" si="155"/>
        <v>4.0778000000000016</v>
      </c>
      <c r="H1313" s="2">
        <f t="shared" si="159"/>
        <v>4.776049999999997</v>
      </c>
      <c r="I1313" s="2">
        <f t="array" ref="I1313">SUMPRODUCT(B1297:B1316, (ROW(B1297:B1316)-ROW(B1297)+1)) / (20*21/2)</f>
        <v>3.8173333333333335</v>
      </c>
      <c r="J1313" s="2">
        <f t="shared" si="162"/>
        <v>3.9033883073973548</v>
      </c>
      <c r="K1313" s="2">
        <f t="shared" si="156"/>
        <v>4.0592566352883432</v>
      </c>
    </row>
    <row r="1314" spans="1:11" ht="13.5" x14ac:dyDescent="0.25">
      <c r="A1314" s="3">
        <f>TITRES_STAT!B1317</f>
        <v>44225</v>
      </c>
      <c r="B1314" s="5">
        <f>TITRES_STAT!D1317</f>
        <v>3.71</v>
      </c>
      <c r="C1314" s="2">
        <f t="shared" si="157"/>
        <v>-6.0000000000000053E-2</v>
      </c>
      <c r="D1314" s="2">
        <f t="shared" si="158"/>
        <v>3.8600000000000003</v>
      </c>
      <c r="E1314" s="2">
        <f t="shared" si="160"/>
        <v>3.8670000000000009</v>
      </c>
      <c r="F1314" s="2">
        <f t="shared" si="161"/>
        <v>3.8394999999999984</v>
      </c>
      <c r="G1314" s="2">
        <f t="shared" si="155"/>
        <v>4.0658000000000012</v>
      </c>
      <c r="H1314" s="2">
        <f t="shared" si="159"/>
        <v>4.7662999999999975</v>
      </c>
      <c r="I1314" s="2">
        <f t="array" ref="I1314">SUMPRODUCT(B1298:B1317, (ROW(B1298:B1317)-ROW(B1298)+1)) / (20*21/2)</f>
        <v>3.7962857142857143</v>
      </c>
      <c r="J1314" s="2">
        <f t="shared" si="162"/>
        <v>3.8849703733595118</v>
      </c>
      <c r="K1314" s="2">
        <f t="shared" si="156"/>
        <v>4.0455602966495849</v>
      </c>
    </row>
    <row r="1315" spans="1:11" ht="13.5" x14ac:dyDescent="0.25">
      <c r="A1315" s="3">
        <f>TITRES_STAT!B1318</f>
        <v>44228</v>
      </c>
      <c r="B1315" s="5">
        <f>TITRES_STAT!D1318</f>
        <v>3.71</v>
      </c>
      <c r="C1315" s="2">
        <f t="shared" si="157"/>
        <v>0</v>
      </c>
      <c r="D1315" s="2">
        <f t="shared" si="158"/>
        <v>3.8140000000000001</v>
      </c>
      <c r="E1315" s="2">
        <f t="shared" si="160"/>
        <v>3.8550000000000004</v>
      </c>
      <c r="F1315" s="2">
        <f t="shared" si="161"/>
        <v>3.8329999999999984</v>
      </c>
      <c r="G1315" s="2">
        <f t="shared" si="155"/>
        <v>4.0520000000000023</v>
      </c>
      <c r="H1315" s="2">
        <f t="shared" si="159"/>
        <v>4.7565499999999972</v>
      </c>
      <c r="I1315" s="2">
        <f t="array" ref="I1315">SUMPRODUCT(B1299:B1318, (ROW(B1299:B1318)-ROW(B1299)+1)) / (20*21/2)</f>
        <v>3.7758571428571428</v>
      </c>
      <c r="J1315" s="2">
        <f t="shared" si="162"/>
        <v>3.8683065282776536</v>
      </c>
      <c r="K1315" s="2">
        <f t="shared" si="156"/>
        <v>4.0324010693299934</v>
      </c>
    </row>
    <row r="1316" spans="1:11" ht="13.5" x14ac:dyDescent="0.25">
      <c r="A1316" s="3">
        <f>TITRES_STAT!B1319</f>
        <v>44229</v>
      </c>
      <c r="B1316" s="5">
        <f>TITRES_STAT!D1319</f>
        <v>3.6</v>
      </c>
      <c r="C1316" s="2">
        <f t="shared" si="157"/>
        <v>-0.10999999999999988</v>
      </c>
      <c r="D1316" s="2">
        <f t="shared" si="158"/>
        <v>3.746</v>
      </c>
      <c r="E1316" s="2">
        <f t="shared" si="160"/>
        <v>3.8319999999999999</v>
      </c>
      <c r="F1316" s="2">
        <f t="shared" si="161"/>
        <v>3.820999999999998</v>
      </c>
      <c r="G1316" s="2">
        <f t="shared" si="155"/>
        <v>4.0360000000000023</v>
      </c>
      <c r="H1316" s="2">
        <f t="shared" si="159"/>
        <v>4.747049999999998</v>
      </c>
      <c r="I1316" s="2">
        <f t="array" ref="I1316">SUMPRODUCT(B1300:B1319, (ROW(B1300:B1319)-ROW(B1300)+1)) / (20*21/2)</f>
        <v>3.7560476190476191</v>
      </c>
      <c r="J1316" s="2">
        <f t="shared" si="162"/>
        <v>3.842753525584544</v>
      </c>
      <c r="K1316" s="2">
        <f t="shared" si="156"/>
        <v>4.0154441646503862</v>
      </c>
    </row>
    <row r="1317" spans="1:11" ht="13.5" x14ac:dyDescent="0.25">
      <c r="A1317" s="3">
        <f>TITRES_STAT!B1320</f>
        <v>44230</v>
      </c>
      <c r="B1317" s="5">
        <f>TITRES_STAT!D1320</f>
        <v>3.6</v>
      </c>
      <c r="C1317" s="2">
        <f t="shared" si="157"/>
        <v>0</v>
      </c>
      <c r="D1317" s="2">
        <f t="shared" si="158"/>
        <v>3.6779999999999999</v>
      </c>
      <c r="E1317" s="2">
        <f t="shared" si="160"/>
        <v>3.8090000000000002</v>
      </c>
      <c r="F1317" s="2">
        <f t="shared" si="161"/>
        <v>3.814499999999998</v>
      </c>
      <c r="G1317" s="2">
        <f t="shared" si="155"/>
        <v>4.0200000000000022</v>
      </c>
      <c r="H1317" s="2">
        <f t="shared" si="159"/>
        <v>4.738349999999997</v>
      </c>
      <c r="I1317" s="2">
        <f t="array" ref="I1317">SUMPRODUCT(B1301:B1320, (ROW(B1301:B1320)-ROW(B1301)+1)) / (20*21/2)</f>
        <v>3.7278095238095235</v>
      </c>
      <c r="J1317" s="2">
        <f t="shared" si="162"/>
        <v>3.81963414219554</v>
      </c>
      <c r="K1317" s="2">
        <f t="shared" si="156"/>
        <v>3.9991522366248811</v>
      </c>
    </row>
    <row r="1318" spans="1:11" ht="13.5" x14ac:dyDescent="0.25">
      <c r="A1318" s="3">
        <f>TITRES_STAT!B1321</f>
        <v>44231</v>
      </c>
      <c r="B1318" s="5">
        <f>TITRES_STAT!D1321</f>
        <v>3.6</v>
      </c>
      <c r="C1318" s="2">
        <f t="shared" si="157"/>
        <v>0</v>
      </c>
      <c r="D1318" s="2">
        <f t="shared" si="158"/>
        <v>3.6439999999999997</v>
      </c>
      <c r="E1318" s="2">
        <f t="shared" si="160"/>
        <v>3.7750000000000008</v>
      </c>
      <c r="F1318" s="2">
        <f t="shared" si="161"/>
        <v>3.8079999999999985</v>
      </c>
      <c r="G1318" s="2">
        <f t="shared" si="155"/>
        <v>4.0040000000000022</v>
      </c>
      <c r="H1318" s="2">
        <f t="shared" si="159"/>
        <v>4.7304499999999976</v>
      </c>
      <c r="I1318" s="2">
        <f t="array" ref="I1318">SUMPRODUCT(B1302:B1321, (ROW(B1302:B1321)-ROW(B1302)+1)) / (20*21/2)</f>
        <v>3.7011428571428571</v>
      </c>
      <c r="J1318" s="2">
        <f t="shared" si="162"/>
        <v>3.7987166048435839</v>
      </c>
      <c r="K1318" s="2">
        <f t="shared" si="156"/>
        <v>3.9834992077376308</v>
      </c>
    </row>
    <row r="1319" spans="1:11" ht="13.5" x14ac:dyDescent="0.25">
      <c r="A1319" s="3">
        <f>TITRES_STAT!B1322</f>
        <v>44232</v>
      </c>
      <c r="B1319" s="5">
        <f>TITRES_STAT!D1322</f>
        <v>3.6</v>
      </c>
      <c r="C1319" s="2">
        <f t="shared" si="157"/>
        <v>0</v>
      </c>
      <c r="D1319" s="2">
        <f t="shared" si="158"/>
        <v>3.6219999999999999</v>
      </c>
      <c r="E1319" s="2">
        <f t="shared" si="160"/>
        <v>3.7410000000000005</v>
      </c>
      <c r="F1319" s="2">
        <f t="shared" si="161"/>
        <v>3.7964999999999982</v>
      </c>
      <c r="G1319" s="2">
        <f t="shared" si="155"/>
        <v>3.9898000000000011</v>
      </c>
      <c r="H1319" s="2">
        <f t="shared" si="159"/>
        <v>4.7217999999999982</v>
      </c>
      <c r="I1319" s="2">
        <f t="array" ref="I1319">SUMPRODUCT(B1303:B1322, (ROW(B1303:B1322)-ROW(B1303)+1)) / (20*21/2)</f>
        <v>3.676047619047619</v>
      </c>
      <c r="J1319" s="2">
        <f t="shared" si="162"/>
        <v>3.7797912139060998</v>
      </c>
      <c r="K1319" s="2">
        <f t="shared" si="156"/>
        <v>3.968460023120469</v>
      </c>
    </row>
    <row r="1320" spans="1:11" ht="13.5" x14ac:dyDescent="0.25">
      <c r="A1320" s="3">
        <f>TITRES_STAT!B1323</f>
        <v>44235</v>
      </c>
      <c r="B1320" s="5">
        <f>TITRES_STAT!D1323</f>
        <v>3.5</v>
      </c>
      <c r="C1320" s="2">
        <f t="shared" si="157"/>
        <v>-0.10000000000000009</v>
      </c>
      <c r="D1320" s="2">
        <f t="shared" si="158"/>
        <v>3.5799999999999996</v>
      </c>
      <c r="E1320" s="2">
        <f t="shared" si="160"/>
        <v>3.6970000000000005</v>
      </c>
      <c r="F1320" s="2">
        <f t="shared" si="161"/>
        <v>3.7799999999999989</v>
      </c>
      <c r="G1320" s="2">
        <f t="shared" si="155"/>
        <v>3.9736000000000011</v>
      </c>
      <c r="H1320" s="2">
        <f t="shared" si="159"/>
        <v>4.7126499999999991</v>
      </c>
      <c r="I1320" s="2">
        <f t="array" ref="I1320">SUMPRODUCT(B1304:B1323, (ROW(B1304:B1323)-ROW(B1304)+1)) / (20*21/2)</f>
        <v>3.6620476190476188</v>
      </c>
      <c r="J1320" s="2">
        <f t="shared" si="162"/>
        <v>3.7531444316293285</v>
      </c>
      <c r="K1320" s="2">
        <f t="shared" si="156"/>
        <v>3.9500890418216272</v>
      </c>
    </row>
    <row r="1321" spans="1:11" ht="13.5" x14ac:dyDescent="0.25">
      <c r="A1321" s="3">
        <f>TITRES_STAT!B1324</f>
        <v>44236</v>
      </c>
      <c r="B1321" s="5">
        <f>TITRES_STAT!D1324</f>
        <v>3.5</v>
      </c>
      <c r="C1321" s="2">
        <f t="shared" si="157"/>
        <v>0</v>
      </c>
      <c r="D1321" s="2">
        <f t="shared" si="158"/>
        <v>3.56</v>
      </c>
      <c r="E1321" s="2">
        <f t="shared" si="160"/>
        <v>3.653</v>
      </c>
      <c r="F1321" s="2">
        <f t="shared" si="161"/>
        <v>3.7634999999999996</v>
      </c>
      <c r="G1321" s="2">
        <f t="shared" si="155"/>
        <v>3.9574000000000007</v>
      </c>
      <c r="H1321" s="2">
        <f t="shared" si="159"/>
        <v>4.7034999999999991</v>
      </c>
      <c r="I1321" s="2">
        <f t="array" ref="I1321">SUMPRODUCT(B1305:B1324, (ROW(B1305:B1324)-ROW(B1305)+1)) / (20*21/2)</f>
        <v>3.639619047619048</v>
      </c>
      <c r="J1321" s="2">
        <f t="shared" si="162"/>
        <v>3.7290354381408211</v>
      </c>
      <c r="K1321" s="2">
        <f t="shared" si="156"/>
        <v>3.9324384911619554</v>
      </c>
    </row>
    <row r="1322" spans="1:11" ht="13.5" x14ac:dyDescent="0.25">
      <c r="A1322" s="3">
        <f>TITRES_STAT!B1325</f>
        <v>44237</v>
      </c>
      <c r="B1322" s="5">
        <f>TITRES_STAT!D1325</f>
        <v>3.5</v>
      </c>
      <c r="C1322" s="2">
        <f t="shared" si="157"/>
        <v>0</v>
      </c>
      <c r="D1322" s="2">
        <f t="shared" si="158"/>
        <v>3.54</v>
      </c>
      <c r="E1322" s="2">
        <f t="shared" si="160"/>
        <v>3.6090000000000004</v>
      </c>
      <c r="F1322" s="2">
        <f t="shared" si="161"/>
        <v>3.7470000000000008</v>
      </c>
      <c r="G1322" s="2">
        <f t="shared" si="155"/>
        <v>3.9412000000000007</v>
      </c>
      <c r="H1322" s="2">
        <f t="shared" si="159"/>
        <v>4.6935999999999991</v>
      </c>
      <c r="I1322" s="2">
        <f t="array" ref="I1322">SUMPRODUCT(B1306:B1325, (ROW(B1306:B1325)-ROW(B1306)+1)) / (20*21/2)</f>
        <v>3.6187619047619046</v>
      </c>
      <c r="J1322" s="2">
        <f t="shared" si="162"/>
        <v>3.7072225392702669</v>
      </c>
      <c r="K1322" s="2">
        <f t="shared" si="156"/>
        <v>3.9154801189595259</v>
      </c>
    </row>
    <row r="1323" spans="1:11" ht="13.5" x14ac:dyDescent="0.25">
      <c r="A1323" s="3">
        <f>TITRES_STAT!B1326</f>
        <v>44238</v>
      </c>
      <c r="B1323" s="5">
        <f>TITRES_STAT!D1326</f>
        <v>3.6</v>
      </c>
      <c r="C1323" s="2">
        <f t="shared" si="157"/>
        <v>0.10000000000000009</v>
      </c>
      <c r="D1323" s="2">
        <f t="shared" si="158"/>
        <v>3.54</v>
      </c>
      <c r="E1323" s="2">
        <f t="shared" si="160"/>
        <v>3.5920000000000001</v>
      </c>
      <c r="F1323" s="2">
        <f t="shared" si="161"/>
        <v>3.7355000000000005</v>
      </c>
      <c r="G1323" s="2">
        <f t="shared" si="155"/>
        <v>3.927</v>
      </c>
      <c r="H1323" s="2">
        <f t="shared" si="159"/>
        <v>4.6833999999999989</v>
      </c>
      <c r="I1323" s="2">
        <f t="array" ref="I1323">SUMPRODUCT(B1307:B1326, (ROW(B1307:B1326)-ROW(B1307)+1)) / (20*21/2)</f>
        <v>3.5994761904761905</v>
      </c>
      <c r="J1323" s="2">
        <f t="shared" si="162"/>
        <v>3.697010868863575</v>
      </c>
      <c r="K1323" s="2">
        <f t="shared" si="156"/>
        <v>3.9031083495885639</v>
      </c>
    </row>
    <row r="1324" spans="1:11" ht="13.5" x14ac:dyDescent="0.25">
      <c r="A1324" s="3">
        <f>TITRES_STAT!B1327</f>
        <v>44239</v>
      </c>
      <c r="B1324" s="5">
        <f>TITRES_STAT!D1327</f>
        <v>3.5</v>
      </c>
      <c r="C1324" s="2">
        <f t="shared" si="157"/>
        <v>-0.10000000000000009</v>
      </c>
      <c r="D1324" s="2">
        <f t="shared" si="158"/>
        <v>3.5200000000000005</v>
      </c>
      <c r="E1324" s="2">
        <f t="shared" si="160"/>
        <v>3.5710000000000002</v>
      </c>
      <c r="F1324" s="2">
        <f t="shared" si="161"/>
        <v>3.7190000000000003</v>
      </c>
      <c r="G1324" s="2">
        <f t="shared" si="155"/>
        <v>3.9108000000000001</v>
      </c>
      <c r="H1324" s="2">
        <f t="shared" si="159"/>
        <v>4.672699999999999</v>
      </c>
      <c r="I1324" s="2">
        <f t="array" ref="I1324">SUMPRODUCT(B1308:B1327, (ROW(B1308:B1327)-ROW(B1308)+1)) / (20*21/2)</f>
        <v>3.5912857142857146</v>
      </c>
      <c r="J1324" s="2">
        <f t="shared" si="162"/>
        <v>3.678247928971806</v>
      </c>
      <c r="K1324" s="2">
        <f t="shared" si="156"/>
        <v>3.8873001790164636</v>
      </c>
    </row>
    <row r="1325" spans="1:11" ht="13.5" x14ac:dyDescent="0.25">
      <c r="A1325" s="3">
        <f>TITRES_STAT!B1328</f>
        <v>44242</v>
      </c>
      <c r="B1325" s="5">
        <f>TITRES_STAT!D1328</f>
        <v>3.5</v>
      </c>
      <c r="C1325" s="2">
        <f t="shared" si="157"/>
        <v>0</v>
      </c>
      <c r="D1325" s="2">
        <f t="shared" si="158"/>
        <v>3.5200000000000005</v>
      </c>
      <c r="E1325" s="2">
        <f t="shared" si="160"/>
        <v>3.55</v>
      </c>
      <c r="F1325" s="2">
        <f t="shared" si="161"/>
        <v>3.7025000000000006</v>
      </c>
      <c r="G1325" s="2">
        <f t="shared" si="155"/>
        <v>3.8945999999999992</v>
      </c>
      <c r="H1325" s="2">
        <f t="shared" si="159"/>
        <v>4.6619999999999981</v>
      </c>
      <c r="I1325" s="2">
        <f t="array" ref="I1325">SUMPRODUCT(B1309:B1328, (ROW(B1309:B1328)-ROW(B1309)+1)) / (20*21/2)</f>
        <v>3.5841904761904759</v>
      </c>
      <c r="J1325" s="2">
        <f t="shared" si="162"/>
        <v>3.6612719357363961</v>
      </c>
      <c r="K1325" s="2">
        <f t="shared" si="156"/>
        <v>3.8721119367020926</v>
      </c>
    </row>
    <row r="1326" spans="1:11" ht="13.5" x14ac:dyDescent="0.25">
      <c r="A1326" s="3">
        <f>TITRES_STAT!B1329</f>
        <v>44243</v>
      </c>
      <c r="B1326" s="5">
        <f>TITRES_STAT!D1329</f>
        <v>3.5</v>
      </c>
      <c r="C1326" s="2">
        <f t="shared" si="157"/>
        <v>0</v>
      </c>
      <c r="D1326" s="2">
        <f t="shared" si="158"/>
        <v>3.5200000000000005</v>
      </c>
      <c r="E1326" s="2">
        <f t="shared" si="160"/>
        <v>3.5400000000000005</v>
      </c>
      <c r="F1326" s="2">
        <f t="shared" si="161"/>
        <v>3.6859999999999999</v>
      </c>
      <c r="G1326" s="2">
        <f t="shared" si="155"/>
        <v>3.8783999999999992</v>
      </c>
      <c r="H1326" s="2">
        <f t="shared" si="159"/>
        <v>4.652099999999999</v>
      </c>
      <c r="I1326" s="2">
        <f t="array" ref="I1326">SUMPRODUCT(B1310:B1329, (ROW(B1310:B1329)-ROW(B1310)+1)) / (20*21/2)</f>
        <v>3.5787142857142848</v>
      </c>
      <c r="J1326" s="2">
        <f t="shared" si="162"/>
        <v>3.6459127037615016</v>
      </c>
      <c r="K1326" s="2">
        <f t="shared" si="156"/>
        <v>3.857519311733383</v>
      </c>
    </row>
    <row r="1327" spans="1:11" ht="13.5" x14ac:dyDescent="0.25">
      <c r="A1327" s="3">
        <f>TITRES_STAT!B1330</f>
        <v>44244</v>
      </c>
      <c r="B1327" s="5">
        <f>TITRES_STAT!D1330</f>
        <v>3.6</v>
      </c>
      <c r="C1327" s="2">
        <f t="shared" si="157"/>
        <v>0.10000000000000009</v>
      </c>
      <c r="D1327" s="2">
        <f t="shared" si="158"/>
        <v>3.54</v>
      </c>
      <c r="E1327" s="2">
        <f t="shared" si="160"/>
        <v>3.54</v>
      </c>
      <c r="F1327" s="2">
        <f t="shared" si="161"/>
        <v>3.6745000000000005</v>
      </c>
      <c r="G1327" s="2">
        <f t="shared" si="155"/>
        <v>3.8641999999999994</v>
      </c>
      <c r="H1327" s="2">
        <f t="shared" si="159"/>
        <v>4.6426999999999987</v>
      </c>
      <c r="I1327" s="2">
        <f t="array" ref="I1327">SUMPRODUCT(B1311:B1330, (ROW(B1311:B1330)-ROW(B1311)+1)) / (20*21/2)</f>
        <v>3.5748571428571423</v>
      </c>
      <c r="J1327" s="2">
        <f t="shared" si="162"/>
        <v>3.6415400653080252</v>
      </c>
      <c r="K1327" s="2">
        <f t="shared" si="156"/>
        <v>3.8474205151948189</v>
      </c>
    </row>
    <row r="1328" spans="1:11" ht="13.5" x14ac:dyDescent="0.25">
      <c r="A1328" s="3">
        <f>TITRES_STAT!B1331</f>
        <v>44245</v>
      </c>
      <c r="B1328" s="5">
        <f>TITRES_STAT!D1331</f>
        <v>3.6</v>
      </c>
      <c r="C1328" s="2">
        <f t="shared" si="157"/>
        <v>0</v>
      </c>
      <c r="D1328" s="2">
        <f t="shared" si="158"/>
        <v>3.54</v>
      </c>
      <c r="E1328" s="2">
        <f t="shared" si="160"/>
        <v>3.54</v>
      </c>
      <c r="F1328" s="2">
        <f t="shared" si="161"/>
        <v>3.6575000000000002</v>
      </c>
      <c r="G1328" s="2">
        <f t="shared" si="155"/>
        <v>3.8499999999999996</v>
      </c>
      <c r="H1328" s="2">
        <f t="shared" si="159"/>
        <v>4.6332999999999993</v>
      </c>
      <c r="I1328" s="2">
        <f t="array" ref="I1328">SUMPRODUCT(B1312:B1331, (ROW(B1312:B1331)-ROW(B1312)+1)) / (20*21/2)</f>
        <v>3.5726190476190478</v>
      </c>
      <c r="J1328" s="2">
        <f t="shared" si="162"/>
        <v>3.637583868612023</v>
      </c>
      <c r="K1328" s="2">
        <f t="shared" si="156"/>
        <v>3.8377177498930615</v>
      </c>
    </row>
    <row r="1329" spans="1:11" ht="13.5" x14ac:dyDescent="0.25">
      <c r="A1329" s="3">
        <f>TITRES_STAT!B1332</f>
        <v>44246</v>
      </c>
      <c r="B1329" s="5">
        <f>TITRES_STAT!D1332</f>
        <v>3.6</v>
      </c>
      <c r="C1329" s="2">
        <f t="shared" si="157"/>
        <v>0</v>
      </c>
      <c r="D1329" s="2">
        <f t="shared" si="158"/>
        <v>3.56</v>
      </c>
      <c r="E1329" s="2">
        <f t="shared" si="160"/>
        <v>3.5400000000000005</v>
      </c>
      <c r="F1329" s="2">
        <f t="shared" si="161"/>
        <v>3.6404999999999994</v>
      </c>
      <c r="G1329" s="2">
        <f t="shared" si="155"/>
        <v>3.8357999999999994</v>
      </c>
      <c r="H1329" s="2">
        <f t="shared" si="159"/>
        <v>4.623899999999999</v>
      </c>
      <c r="I1329" s="2">
        <f t="array" ref="I1329">SUMPRODUCT(B1313:B1332, (ROW(B1313:B1332)-ROW(B1313)+1)) / (20*21/2)</f>
        <v>3.5720000000000001</v>
      </c>
      <c r="J1329" s="2">
        <f t="shared" si="162"/>
        <v>3.6340044525537354</v>
      </c>
      <c r="K1329" s="2">
        <f t="shared" si="156"/>
        <v>3.8283954851913728</v>
      </c>
    </row>
    <row r="1330" spans="1:11" ht="13.5" x14ac:dyDescent="0.25">
      <c r="A1330" s="3">
        <f>TITRES_STAT!B1333</f>
        <v>44249</v>
      </c>
      <c r="B1330" s="5">
        <f>TITRES_STAT!D1333</f>
        <v>3.6</v>
      </c>
      <c r="C1330" s="2">
        <f t="shared" si="157"/>
        <v>0</v>
      </c>
      <c r="D1330" s="2">
        <f t="shared" si="158"/>
        <v>3.5799999999999996</v>
      </c>
      <c r="E1330" s="2">
        <f t="shared" si="160"/>
        <v>3.5500000000000007</v>
      </c>
      <c r="F1330" s="2">
        <f t="shared" si="161"/>
        <v>3.6234999999999999</v>
      </c>
      <c r="G1330" s="2">
        <f t="shared" ref="G1330:G1393" si="163">AVERAGE(B1281:B1330)</f>
        <v>3.8215999999999983</v>
      </c>
      <c r="H1330" s="2">
        <f t="shared" si="159"/>
        <v>4.6144999999999996</v>
      </c>
      <c r="I1330" s="2">
        <f t="array" ref="I1330">SUMPRODUCT(B1314:B1333, (ROW(B1314:B1333)-ROW(B1314)+1)) / (20*21/2)</f>
        <v>3.5729999999999995</v>
      </c>
      <c r="J1330" s="2">
        <f t="shared" si="162"/>
        <v>3.6307659332629036</v>
      </c>
      <c r="K1330" s="2">
        <f t="shared" si="156"/>
        <v>3.8194387994975934</v>
      </c>
    </row>
    <row r="1331" spans="1:11" ht="13.5" x14ac:dyDescent="0.25">
      <c r="A1331" s="3">
        <f>TITRES_STAT!B1334</f>
        <v>44250</v>
      </c>
      <c r="B1331" s="5">
        <f>TITRES_STAT!D1334</f>
        <v>3.6</v>
      </c>
      <c r="C1331" s="2">
        <f t="shared" si="157"/>
        <v>0</v>
      </c>
      <c r="D1331" s="2">
        <f t="shared" si="158"/>
        <v>3.6</v>
      </c>
      <c r="E1331" s="2">
        <f t="shared" si="160"/>
        <v>3.5600000000000009</v>
      </c>
      <c r="F1331" s="2">
        <f t="shared" si="161"/>
        <v>3.6064999999999996</v>
      </c>
      <c r="G1331" s="2">
        <f t="shared" si="163"/>
        <v>3.8073999999999986</v>
      </c>
      <c r="H1331" s="2">
        <f t="shared" si="159"/>
        <v>4.6050999999999993</v>
      </c>
      <c r="I1331" s="2">
        <f t="array" ref="I1331">SUMPRODUCT(B1315:B1334, (ROW(B1315:B1334)-ROW(B1315)+1)) / (20*21/2)</f>
        <v>3.5748095238095234</v>
      </c>
      <c r="J1331" s="2">
        <f t="shared" si="162"/>
        <v>3.6278358443807224</v>
      </c>
      <c r="K1331" s="2">
        <f t="shared" ref="K1331:K1394" si="164">$K$4*B1331+(1-$K$4)*K1330</f>
        <v>3.8108333563800407</v>
      </c>
    </row>
    <row r="1332" spans="1:11" ht="13.5" x14ac:dyDescent="0.25">
      <c r="A1332" s="3">
        <f>TITRES_STAT!B1335</f>
        <v>44251</v>
      </c>
      <c r="B1332" s="5">
        <f>TITRES_STAT!D1335</f>
        <v>3.6</v>
      </c>
      <c r="C1332" s="2">
        <f t="shared" si="157"/>
        <v>0</v>
      </c>
      <c r="D1332" s="2">
        <f t="shared" si="158"/>
        <v>3.6</v>
      </c>
      <c r="E1332" s="2">
        <f t="shared" si="160"/>
        <v>3.5700000000000003</v>
      </c>
      <c r="F1332" s="2">
        <f t="shared" si="161"/>
        <v>3.5894999999999997</v>
      </c>
      <c r="G1332" s="2">
        <f t="shared" si="163"/>
        <v>3.7931999999999975</v>
      </c>
      <c r="H1332" s="2">
        <f t="shared" si="159"/>
        <v>4.5948999999999991</v>
      </c>
      <c r="I1332" s="2">
        <f t="array" ref="I1332">SUMPRODUCT(B1316:B1335, (ROW(B1316:B1335)-ROW(B1316)+1)) / (20*21/2)</f>
        <v>3.5676190476190475</v>
      </c>
      <c r="J1332" s="2">
        <f t="shared" si="162"/>
        <v>3.6251848115825585</v>
      </c>
      <c r="K1332" s="2">
        <f t="shared" si="164"/>
        <v>3.8025653816200391</v>
      </c>
    </row>
    <row r="1333" spans="1:11" ht="13.5" x14ac:dyDescent="0.25">
      <c r="A1333" s="3">
        <f>TITRES_STAT!B1336</f>
        <v>44252</v>
      </c>
      <c r="B1333" s="5">
        <f>TITRES_STAT!D1336</f>
        <v>3.6</v>
      </c>
      <c r="C1333" s="2">
        <f t="shared" si="157"/>
        <v>0</v>
      </c>
      <c r="D1333" s="2">
        <f t="shared" si="158"/>
        <v>3.6</v>
      </c>
      <c r="E1333" s="2">
        <f t="shared" si="160"/>
        <v>3.5700000000000003</v>
      </c>
      <c r="F1333" s="2">
        <f t="shared" si="161"/>
        <v>3.5809999999999995</v>
      </c>
      <c r="G1333" s="2">
        <f t="shared" si="163"/>
        <v>3.7813999999999974</v>
      </c>
      <c r="H1333" s="2">
        <f t="shared" si="159"/>
        <v>4.583899999999999</v>
      </c>
      <c r="I1333" s="2">
        <f t="array" ref="I1333">SUMPRODUCT(B1317:B1336, (ROW(B1317:B1336)-ROW(B1317)+1)) / (20*21/2)</f>
        <v>3.5614285714285714</v>
      </c>
      <c r="J1333" s="2">
        <f t="shared" si="162"/>
        <v>3.6227862580985053</v>
      </c>
      <c r="K1333" s="2">
        <f t="shared" si="164"/>
        <v>3.7946216411643512</v>
      </c>
    </row>
    <row r="1334" spans="1:11" ht="13.5" x14ac:dyDescent="0.25">
      <c r="A1334" s="3">
        <f>TITRES_STAT!B1337</f>
        <v>44253</v>
      </c>
      <c r="B1334" s="5">
        <f>TITRES_STAT!D1337</f>
        <v>3.6</v>
      </c>
      <c r="C1334" s="2">
        <f t="shared" si="157"/>
        <v>0</v>
      </c>
      <c r="D1334" s="2">
        <f t="shared" si="158"/>
        <v>3.6</v>
      </c>
      <c r="E1334" s="2">
        <f t="shared" si="160"/>
        <v>3.5800000000000005</v>
      </c>
      <c r="F1334" s="2">
        <f t="shared" si="161"/>
        <v>3.5754999999999995</v>
      </c>
      <c r="G1334" s="2">
        <f t="shared" si="163"/>
        <v>3.772399999999998</v>
      </c>
      <c r="H1334" s="2">
        <f t="shared" si="159"/>
        <v>4.5728999999999989</v>
      </c>
      <c r="I1334" s="2">
        <f t="array" ref="I1334">SUMPRODUCT(B1318:B1337, (ROW(B1318:B1337)-ROW(B1318)+1)) / (20*21/2)</f>
        <v>3.555714285714286</v>
      </c>
      <c r="J1334" s="2">
        <f t="shared" si="162"/>
        <v>3.6206161382796003</v>
      </c>
      <c r="K1334" s="2">
        <f t="shared" si="164"/>
        <v>3.7869894199422198</v>
      </c>
    </row>
    <row r="1335" spans="1:11" ht="13.5" x14ac:dyDescent="0.25">
      <c r="A1335" s="3">
        <f>TITRES_STAT!B1338</f>
        <v>44256</v>
      </c>
      <c r="B1335" s="5">
        <f>TITRES_STAT!D1338</f>
        <v>3.5</v>
      </c>
      <c r="C1335" s="2">
        <f t="shared" si="157"/>
        <v>-0.10000000000000009</v>
      </c>
      <c r="D1335" s="2">
        <f t="shared" si="158"/>
        <v>3.5799999999999996</v>
      </c>
      <c r="E1335" s="2">
        <f t="shared" si="160"/>
        <v>3.5800000000000005</v>
      </c>
      <c r="F1335" s="2">
        <f t="shared" si="161"/>
        <v>3.5649999999999999</v>
      </c>
      <c r="G1335" s="2">
        <f t="shared" si="163"/>
        <v>3.7613999999999974</v>
      </c>
      <c r="H1335" s="2">
        <f t="shared" si="159"/>
        <v>4.561399999999999</v>
      </c>
      <c r="I1335" s="2">
        <f t="array" ref="I1335">SUMPRODUCT(B1319:B1338, (ROW(B1319:B1338)-ROW(B1319)+1)) / (20*21/2)</f>
        <v>3.5409523809523811</v>
      </c>
      <c r="J1335" s="2">
        <f t="shared" si="162"/>
        <v>3.6091288870148768</v>
      </c>
      <c r="K1335" s="2">
        <f t="shared" si="164"/>
        <v>3.7757349328856624</v>
      </c>
    </row>
    <row r="1336" spans="1:11" ht="13.5" x14ac:dyDescent="0.25">
      <c r="A1336" s="3">
        <f>TITRES_STAT!B1339</f>
        <v>44257</v>
      </c>
      <c r="B1336" s="5">
        <f>TITRES_STAT!D1339</f>
        <v>3.5</v>
      </c>
      <c r="C1336" s="2">
        <f t="shared" si="157"/>
        <v>0</v>
      </c>
      <c r="D1336" s="2">
        <f t="shared" si="158"/>
        <v>3.56</v>
      </c>
      <c r="E1336" s="2">
        <f t="shared" si="160"/>
        <v>3.5800000000000005</v>
      </c>
      <c r="F1336" s="2">
        <f t="shared" si="161"/>
        <v>3.5600000000000009</v>
      </c>
      <c r="G1336" s="2">
        <f t="shared" si="163"/>
        <v>3.7503999999999977</v>
      </c>
      <c r="H1336" s="2">
        <f t="shared" si="159"/>
        <v>4.550749999999999</v>
      </c>
      <c r="I1336" s="2">
        <f t="array" ref="I1336">SUMPRODUCT(B1320:B1339, (ROW(B1320:B1339)-ROW(B1320)+1)) / (20*21/2)</f>
        <v>3.5195238095238093</v>
      </c>
      <c r="J1336" s="2">
        <f t="shared" si="162"/>
        <v>3.598735659680127</v>
      </c>
      <c r="K1336" s="2">
        <f t="shared" si="164"/>
        <v>3.7649217982626952</v>
      </c>
    </row>
    <row r="1337" spans="1:11" ht="13.5" x14ac:dyDescent="0.25">
      <c r="A1337" s="3">
        <f>TITRES_STAT!B1340</f>
        <v>44258</v>
      </c>
      <c r="B1337" s="5">
        <f>TITRES_STAT!D1340</f>
        <v>3.5</v>
      </c>
      <c r="C1337" s="2">
        <f t="shared" si="157"/>
        <v>0</v>
      </c>
      <c r="D1337" s="2">
        <f t="shared" si="158"/>
        <v>3.54</v>
      </c>
      <c r="E1337" s="2">
        <f t="shared" si="160"/>
        <v>3.5700000000000003</v>
      </c>
      <c r="F1337" s="2">
        <f t="shared" si="161"/>
        <v>3.5550000000000006</v>
      </c>
      <c r="G1337" s="2">
        <f t="shared" si="163"/>
        <v>3.7393999999999976</v>
      </c>
      <c r="H1337" s="2">
        <f t="shared" si="159"/>
        <v>4.5400999999999989</v>
      </c>
      <c r="I1337" s="2">
        <f t="array" ref="I1337">SUMPRODUCT(B1321:B1340, (ROW(B1321:B1340)-ROW(B1321)+1)) / (20*21/2)</f>
        <v>3.5127619047619056</v>
      </c>
      <c r="J1337" s="2">
        <f t="shared" si="162"/>
        <v>3.5893322635201153</v>
      </c>
      <c r="K1337" s="2">
        <f t="shared" si="164"/>
        <v>3.7545327081347466</v>
      </c>
    </row>
    <row r="1338" spans="1:11" ht="13.5" x14ac:dyDescent="0.25">
      <c r="A1338" s="3">
        <f>TITRES_STAT!B1341</f>
        <v>44259</v>
      </c>
      <c r="B1338" s="5">
        <f>TITRES_STAT!D1341</f>
        <v>3.4</v>
      </c>
      <c r="C1338" s="2">
        <f t="shared" si="157"/>
        <v>-0.10000000000000009</v>
      </c>
      <c r="D1338" s="2">
        <f t="shared" si="158"/>
        <v>3.5</v>
      </c>
      <c r="E1338" s="2">
        <f t="shared" si="160"/>
        <v>3.55</v>
      </c>
      <c r="F1338" s="2">
        <f t="shared" si="161"/>
        <v>3.5450000000000004</v>
      </c>
      <c r="G1338" s="2">
        <f t="shared" si="163"/>
        <v>3.7263999999999977</v>
      </c>
      <c r="H1338" s="2">
        <f t="shared" si="159"/>
        <v>4.5281499999999983</v>
      </c>
      <c r="I1338" s="2">
        <f t="array" ref="I1338">SUMPRODUCT(B1322:B1341, (ROW(B1322:B1341)-ROW(B1322)+1)) / (20*21/2)</f>
        <v>3.5204761904761908</v>
      </c>
      <c r="J1338" s="2">
        <f t="shared" si="162"/>
        <v>3.571300619375342</v>
      </c>
      <c r="K1338" s="2">
        <f t="shared" si="164"/>
        <v>3.7406294646784821</v>
      </c>
    </row>
    <row r="1339" spans="1:11" ht="13.5" x14ac:dyDescent="0.25">
      <c r="A1339" s="3">
        <f>TITRES_STAT!B1342</f>
        <v>44260</v>
      </c>
      <c r="B1339" s="5">
        <f>TITRES_STAT!D1342</f>
        <v>3.32</v>
      </c>
      <c r="C1339" s="2">
        <f t="shared" si="157"/>
        <v>-8.0000000000000071E-2</v>
      </c>
      <c r="D1339" s="2">
        <f t="shared" si="158"/>
        <v>3.444</v>
      </c>
      <c r="E1339" s="2">
        <f t="shared" si="160"/>
        <v>3.5219999999999998</v>
      </c>
      <c r="F1339" s="2">
        <f t="shared" si="161"/>
        <v>3.5310000000000001</v>
      </c>
      <c r="G1339" s="2">
        <f t="shared" si="163"/>
        <v>3.711799999999998</v>
      </c>
      <c r="H1339" s="2">
        <f t="shared" si="159"/>
        <v>4.5157999999999978</v>
      </c>
      <c r="I1339" s="2">
        <f t="array" ref="I1339">SUMPRODUCT(B1323:B1342, (ROW(B1323:B1342)-ROW(B1323)+1)) / (20*21/2)</f>
        <v>3.542904761904762</v>
      </c>
      <c r="J1339" s="2">
        <f t="shared" si="162"/>
        <v>3.547367227053881</v>
      </c>
      <c r="K1339" s="2">
        <f t="shared" si="164"/>
        <v>3.7241341915538362</v>
      </c>
    </row>
    <row r="1340" spans="1:11" ht="13.5" x14ac:dyDescent="0.25">
      <c r="A1340" s="3">
        <f>TITRES_STAT!B1343</f>
        <v>44263</v>
      </c>
      <c r="B1340" s="5">
        <f>TITRES_STAT!D1343</f>
        <v>3.46</v>
      </c>
      <c r="C1340" s="2">
        <f t="shared" si="157"/>
        <v>0.14000000000000012</v>
      </c>
      <c r="D1340" s="2">
        <f t="shared" si="158"/>
        <v>3.4359999999999999</v>
      </c>
      <c r="E1340" s="2">
        <f t="shared" si="160"/>
        <v>3.508</v>
      </c>
      <c r="F1340" s="2">
        <f t="shared" si="161"/>
        <v>3.5289999999999999</v>
      </c>
      <c r="G1340" s="2">
        <f t="shared" si="163"/>
        <v>3.6999999999999975</v>
      </c>
      <c r="H1340" s="2">
        <f t="shared" si="159"/>
        <v>4.5041499999999983</v>
      </c>
      <c r="I1340" s="2">
        <f t="array" ref="I1340">SUMPRODUCT(B1324:B1343, (ROW(B1324:B1343)-ROW(B1324)+1)) / (20*21/2)</f>
        <v>3.5792857142857146</v>
      </c>
      <c r="J1340" s="2">
        <f t="shared" si="162"/>
        <v>3.539046538763035</v>
      </c>
      <c r="K1340" s="2">
        <f t="shared" si="164"/>
        <v>3.7137759879634897</v>
      </c>
    </row>
    <row r="1341" spans="1:11" ht="13.5" x14ac:dyDescent="0.25">
      <c r="A1341" s="3">
        <f>TITRES_STAT!B1344</f>
        <v>44264</v>
      </c>
      <c r="B1341" s="5">
        <f>TITRES_STAT!D1344</f>
        <v>3.61</v>
      </c>
      <c r="C1341" s="2">
        <f t="shared" si="157"/>
        <v>0.14999999999999991</v>
      </c>
      <c r="D1341" s="2">
        <f t="shared" si="158"/>
        <v>3.4579999999999997</v>
      </c>
      <c r="E1341" s="2">
        <f t="shared" si="160"/>
        <v>3.5090000000000003</v>
      </c>
      <c r="F1341" s="2">
        <f t="shared" si="161"/>
        <v>3.5345000000000004</v>
      </c>
      <c r="G1341" s="2">
        <f t="shared" si="163"/>
        <v>3.6911999999999976</v>
      </c>
      <c r="H1341" s="2">
        <f t="shared" si="159"/>
        <v>4.4932499999999989</v>
      </c>
      <c r="I1341" s="2">
        <f t="array" ref="I1341">SUMPRODUCT(B1325:B1344, (ROW(B1325:B1344)-ROW(B1325)+1)) / (20*21/2)</f>
        <v>3.6093333333333337</v>
      </c>
      <c r="J1341" s="2">
        <f t="shared" si="162"/>
        <v>3.5458040112617937</v>
      </c>
      <c r="K1341" s="2">
        <f t="shared" si="164"/>
        <v>3.7097063413766862</v>
      </c>
    </row>
    <row r="1342" spans="1:11" ht="13.5" x14ac:dyDescent="0.25">
      <c r="A1342" s="3">
        <f>TITRES_STAT!B1345</f>
        <v>44265</v>
      </c>
      <c r="B1342" s="5">
        <f>TITRES_STAT!D1345</f>
        <v>3.77</v>
      </c>
      <c r="C1342" s="2">
        <f t="shared" si="157"/>
        <v>0.16000000000000014</v>
      </c>
      <c r="D1342" s="2">
        <f t="shared" si="158"/>
        <v>3.5119999999999996</v>
      </c>
      <c r="E1342" s="2">
        <f t="shared" si="160"/>
        <v>3.5259999999999998</v>
      </c>
      <c r="F1342" s="2">
        <f t="shared" si="161"/>
        <v>3.5480000000000005</v>
      </c>
      <c r="G1342" s="2">
        <f t="shared" si="163"/>
        <v>3.6855999999999982</v>
      </c>
      <c r="H1342" s="2">
        <f t="shared" si="159"/>
        <v>4.4831499999999984</v>
      </c>
      <c r="I1342" s="2">
        <f t="array" ref="I1342">SUMPRODUCT(B1326:B1345, (ROW(B1326:B1345)-ROW(B1326)+1)) / (20*21/2)</f>
        <v>3.6375714285714285</v>
      </c>
      <c r="J1342" s="2">
        <f t="shared" si="162"/>
        <v>3.5671560101892417</v>
      </c>
      <c r="K1342" s="2">
        <f t="shared" si="164"/>
        <v>3.7120707985776007</v>
      </c>
    </row>
    <row r="1343" spans="1:11" ht="13.5" x14ac:dyDescent="0.25">
      <c r="A1343" s="3">
        <f>TITRES_STAT!B1346</f>
        <v>44266</v>
      </c>
      <c r="B1343" s="5">
        <f>TITRES_STAT!D1346</f>
        <v>3.93</v>
      </c>
      <c r="C1343" s="2">
        <f t="shared" si="157"/>
        <v>0.16000000000000014</v>
      </c>
      <c r="D1343" s="2">
        <f t="shared" si="158"/>
        <v>3.6179999999999999</v>
      </c>
      <c r="E1343" s="2">
        <f t="shared" si="160"/>
        <v>3.5590000000000002</v>
      </c>
      <c r="F1343" s="2">
        <f t="shared" si="161"/>
        <v>3.5645000000000002</v>
      </c>
      <c r="G1343" s="2">
        <f t="shared" si="163"/>
        <v>3.6831999999999989</v>
      </c>
      <c r="H1343" s="2">
        <f t="shared" si="159"/>
        <v>4.4738499999999979</v>
      </c>
      <c r="I1343" s="2">
        <f t="array" ref="I1343">SUMPRODUCT(B1327:B1346, (ROW(B1327:B1346)-ROW(B1327)+1)) / (20*21/2)</f>
        <v>3.6744761904761911</v>
      </c>
      <c r="J1343" s="2">
        <f t="shared" si="162"/>
        <v>3.6017125806474088</v>
      </c>
      <c r="K1343" s="2">
        <f t="shared" si="164"/>
        <v>3.7206170417706361</v>
      </c>
    </row>
    <row r="1344" spans="1:11" ht="13.5" x14ac:dyDescent="0.25">
      <c r="A1344" s="3">
        <f>TITRES_STAT!B1347</f>
        <v>44267</v>
      </c>
      <c r="B1344" s="5">
        <f>TITRES_STAT!D1347</f>
        <v>3.88</v>
      </c>
      <c r="C1344" s="2">
        <f t="shared" si="157"/>
        <v>-5.0000000000000266E-2</v>
      </c>
      <c r="D1344" s="2">
        <f t="shared" si="158"/>
        <v>3.7299999999999995</v>
      </c>
      <c r="E1344" s="2">
        <f t="shared" si="160"/>
        <v>3.5869999999999997</v>
      </c>
      <c r="F1344" s="2">
        <f t="shared" si="161"/>
        <v>3.5834999999999999</v>
      </c>
      <c r="G1344" s="2">
        <f t="shared" si="163"/>
        <v>3.6833999999999985</v>
      </c>
      <c r="H1344" s="2">
        <f t="shared" si="159"/>
        <v>4.4651499999999986</v>
      </c>
      <c r="I1344" s="2">
        <f t="array" ref="I1344">SUMPRODUCT(B1328:B1347, (ROW(B1328:B1347)-ROW(B1328)+1)) / (20*21/2)</f>
        <v>3.7176190476190483</v>
      </c>
      <c r="J1344" s="2">
        <f t="shared" si="162"/>
        <v>3.6282161443952745</v>
      </c>
      <c r="K1344" s="2">
        <f t="shared" si="164"/>
        <v>3.7268673538580623</v>
      </c>
    </row>
    <row r="1345" spans="1:11" ht="13.5" x14ac:dyDescent="0.25">
      <c r="A1345" s="3">
        <f>TITRES_STAT!B1348</f>
        <v>44270</v>
      </c>
      <c r="B1345" s="5">
        <f>TITRES_STAT!D1348</f>
        <v>3.88</v>
      </c>
      <c r="C1345" s="2">
        <f t="shared" si="157"/>
        <v>0</v>
      </c>
      <c r="D1345" s="2">
        <f t="shared" si="158"/>
        <v>3.8140000000000001</v>
      </c>
      <c r="E1345" s="2">
        <f t="shared" si="160"/>
        <v>3.625</v>
      </c>
      <c r="F1345" s="2">
        <f t="shared" si="161"/>
        <v>3.6025</v>
      </c>
      <c r="G1345" s="2">
        <f t="shared" si="163"/>
        <v>3.6841999999999984</v>
      </c>
      <c r="H1345" s="2">
        <f t="shared" si="159"/>
        <v>4.4564499999999985</v>
      </c>
      <c r="I1345" s="2">
        <f t="array" ref="I1345">SUMPRODUCT(B1329:B1348, (ROW(B1329:B1348)-ROW(B1329)+1)) / (20*21/2)</f>
        <v>3.7584761904761907</v>
      </c>
      <c r="J1345" s="2">
        <f t="shared" si="162"/>
        <v>3.6521955592147721</v>
      </c>
      <c r="K1345" s="2">
        <f t="shared" si="164"/>
        <v>3.7328725556675502</v>
      </c>
    </row>
    <row r="1346" spans="1:11" ht="13.5" x14ac:dyDescent="0.25">
      <c r="A1346" s="3">
        <f>TITRES_STAT!B1349</f>
        <v>44271</v>
      </c>
      <c r="B1346" s="5">
        <f>TITRES_STAT!D1349</f>
        <v>3.99</v>
      </c>
      <c r="C1346" s="2">
        <f t="shared" si="157"/>
        <v>0.11000000000000032</v>
      </c>
      <c r="D1346" s="2">
        <f t="shared" si="158"/>
        <v>3.8900000000000006</v>
      </c>
      <c r="E1346" s="2">
        <f t="shared" si="160"/>
        <v>3.6740000000000004</v>
      </c>
      <c r="F1346" s="2">
        <f t="shared" si="161"/>
        <v>3.6269999999999998</v>
      </c>
      <c r="G1346" s="2">
        <f t="shared" si="163"/>
        <v>3.6871999999999985</v>
      </c>
      <c r="H1346" s="2">
        <f t="shared" si="159"/>
        <v>4.4475499999999979</v>
      </c>
      <c r="I1346" s="2">
        <f t="array" ref="I1346">SUMPRODUCT(B1330:B1349, (ROW(B1330:B1349)-ROW(B1330)+1)) / (20*21/2)</f>
        <v>3.8084761904761901</v>
      </c>
      <c r="J1346" s="2">
        <f t="shared" si="162"/>
        <v>3.684367410718127</v>
      </c>
      <c r="K1346" s="2">
        <f t="shared" si="164"/>
        <v>3.7429559848570579</v>
      </c>
    </row>
    <row r="1347" spans="1:11" ht="13.5" x14ac:dyDescent="0.25">
      <c r="A1347" s="3">
        <f>TITRES_STAT!B1350</f>
        <v>44272</v>
      </c>
      <c r="B1347" s="5">
        <f>TITRES_STAT!D1350</f>
        <v>4.08</v>
      </c>
      <c r="C1347" s="2">
        <f t="shared" si="157"/>
        <v>8.9999999999999858E-2</v>
      </c>
      <c r="D1347" s="2">
        <f t="shared" si="158"/>
        <v>3.9520000000000004</v>
      </c>
      <c r="E1347" s="2">
        <f t="shared" si="160"/>
        <v>3.7319999999999993</v>
      </c>
      <c r="F1347" s="2">
        <f t="shared" si="161"/>
        <v>3.6509999999999998</v>
      </c>
      <c r="G1347" s="2">
        <f t="shared" si="163"/>
        <v>3.694199999999999</v>
      </c>
      <c r="H1347" s="2">
        <f t="shared" si="159"/>
        <v>4.4399499999999978</v>
      </c>
      <c r="I1347" s="2">
        <f t="array" ref="I1347">SUMPRODUCT(B1331:B1350, (ROW(B1331:B1350)-ROW(B1331)+1)) / (20*21/2)</f>
        <v>3.8556190476190477</v>
      </c>
      <c r="J1347" s="2">
        <f t="shared" si="162"/>
        <v>3.7220467049354484</v>
      </c>
      <c r="K1347" s="2">
        <f t="shared" si="164"/>
        <v>3.7561733972156048</v>
      </c>
    </row>
    <row r="1348" spans="1:11" ht="13.5" x14ac:dyDescent="0.25">
      <c r="A1348" s="3">
        <f>TITRES_STAT!B1351</f>
        <v>44273</v>
      </c>
      <c r="B1348" s="5">
        <f>TITRES_STAT!D1351</f>
        <v>4.08</v>
      </c>
      <c r="C1348" s="2">
        <f t="shared" ref="C1348:C1411" si="165">B1348-B1347</f>
        <v>0</v>
      </c>
      <c r="D1348" s="2">
        <f t="shared" si="158"/>
        <v>3.9820000000000002</v>
      </c>
      <c r="E1348" s="2">
        <f t="shared" si="160"/>
        <v>3.7999999999999994</v>
      </c>
      <c r="F1348" s="2">
        <f t="shared" si="161"/>
        <v>3.6749999999999998</v>
      </c>
      <c r="G1348" s="2">
        <f t="shared" si="163"/>
        <v>3.7011999999999996</v>
      </c>
      <c r="H1348" s="2">
        <f t="shared" si="159"/>
        <v>4.4323499999999969</v>
      </c>
      <c r="I1348" s="2">
        <f t="array" ref="I1348">SUMPRODUCT(B1332:B1351, (ROW(B1332:B1351)-ROW(B1332)+1)) / (20*21/2)</f>
        <v>3.8999047619047622</v>
      </c>
      <c r="J1348" s="2">
        <f t="shared" si="162"/>
        <v>3.756137494941596</v>
      </c>
      <c r="K1348" s="2">
        <f t="shared" si="164"/>
        <v>3.7688724796777384</v>
      </c>
    </row>
    <row r="1349" spans="1:11" ht="13.5" x14ac:dyDescent="0.25">
      <c r="A1349" s="3">
        <f>TITRES_STAT!B1352</f>
        <v>44274</v>
      </c>
      <c r="B1349" s="5">
        <f>TITRES_STAT!D1352</f>
        <v>4.2</v>
      </c>
      <c r="C1349" s="2">
        <f t="shared" si="165"/>
        <v>0.12000000000000011</v>
      </c>
      <c r="D1349" s="2">
        <f t="shared" si="158"/>
        <v>4.0460000000000003</v>
      </c>
      <c r="E1349" s="2">
        <f t="shared" si="160"/>
        <v>3.8879999999999995</v>
      </c>
      <c r="F1349" s="2">
        <f t="shared" si="161"/>
        <v>3.7050000000000005</v>
      </c>
      <c r="G1349" s="2">
        <f t="shared" si="163"/>
        <v>3.7085999999999997</v>
      </c>
      <c r="H1349" s="2">
        <f t="shared" si="159"/>
        <v>4.4253499999999981</v>
      </c>
      <c r="I1349" s="2">
        <f t="array" ref="I1349">SUMPRODUCT(B1333:B1352, (ROW(B1333:B1352)-ROW(B1333)+1)) / (20*21/2)</f>
        <v>3.9508571428571426</v>
      </c>
      <c r="J1349" s="2">
        <f t="shared" si="162"/>
        <v>3.7984101144709679</v>
      </c>
      <c r="K1349" s="2">
        <f t="shared" si="164"/>
        <v>3.7857794412590033</v>
      </c>
    </row>
    <row r="1350" spans="1:11" ht="13.5" x14ac:dyDescent="0.25">
      <c r="A1350" s="3">
        <f>TITRES_STAT!B1353</f>
        <v>44277</v>
      </c>
      <c r="B1350" s="5">
        <f>TITRES_STAT!D1353</f>
        <v>4.2</v>
      </c>
      <c r="C1350" s="2">
        <f t="shared" si="165"/>
        <v>0</v>
      </c>
      <c r="D1350" s="2">
        <f t="shared" ref="D1350:D1413" si="166">AVERAGE(B1346:B1350)</f>
        <v>4.1100000000000003</v>
      </c>
      <c r="E1350" s="2">
        <f t="shared" si="160"/>
        <v>3.9620000000000006</v>
      </c>
      <c r="F1350" s="2">
        <f t="shared" si="161"/>
        <v>3.7350000000000008</v>
      </c>
      <c r="G1350" s="2">
        <f t="shared" si="163"/>
        <v>3.7159999999999997</v>
      </c>
      <c r="H1350" s="2">
        <f t="shared" si="159"/>
        <v>4.4183499999999984</v>
      </c>
      <c r="I1350" s="2">
        <f t="array" ref="I1350">SUMPRODUCT(B1334:B1353, (ROW(B1334:B1353)-ROW(B1334)+1)) / (20*21/2)</f>
        <v>4.0127619047619048</v>
      </c>
      <c r="J1350" s="2">
        <f t="shared" si="162"/>
        <v>3.8366567702356376</v>
      </c>
      <c r="K1350" s="2">
        <f t="shared" si="164"/>
        <v>3.8020233847390426</v>
      </c>
    </row>
    <row r="1351" spans="1:11" ht="13.5" x14ac:dyDescent="0.25">
      <c r="A1351" s="3">
        <f>TITRES_STAT!B1354</f>
        <v>44278</v>
      </c>
      <c r="B1351" s="5">
        <f>TITRES_STAT!D1354</f>
        <v>4.2</v>
      </c>
      <c r="C1351" s="2">
        <f t="shared" si="165"/>
        <v>0</v>
      </c>
      <c r="D1351" s="2">
        <f t="shared" si="166"/>
        <v>4.1519999999999992</v>
      </c>
      <c r="E1351" s="2">
        <f t="shared" si="160"/>
        <v>4.0209999999999999</v>
      </c>
      <c r="F1351" s="2">
        <f t="shared" si="161"/>
        <v>3.7650000000000006</v>
      </c>
      <c r="G1351" s="2">
        <f t="shared" si="163"/>
        <v>3.7233999999999998</v>
      </c>
      <c r="H1351" s="2">
        <f t="shared" si="159"/>
        <v>4.4113499999999979</v>
      </c>
      <c r="I1351" s="2">
        <f t="array" ref="I1351">SUMPRODUCT(B1335:B1354, (ROW(B1335:B1354)-ROW(B1335)+1)) / (20*21/2)</f>
        <v>4.0734761904761898</v>
      </c>
      <c r="J1351" s="2">
        <f t="shared" si="162"/>
        <v>3.871260887356053</v>
      </c>
      <c r="K1351" s="2">
        <f t="shared" si="164"/>
        <v>3.8176303108277074</v>
      </c>
    </row>
    <row r="1352" spans="1:11" ht="13.5" x14ac:dyDescent="0.25">
      <c r="A1352" s="3">
        <f>TITRES_STAT!B1355</f>
        <v>44279</v>
      </c>
      <c r="B1352" s="5">
        <f>TITRES_STAT!D1355</f>
        <v>4.3</v>
      </c>
      <c r="C1352" s="2">
        <f t="shared" si="165"/>
        <v>9.9999999999999645E-2</v>
      </c>
      <c r="D1352" s="2">
        <f t="shared" si="166"/>
        <v>4.1959999999999997</v>
      </c>
      <c r="E1352" s="2">
        <f t="shared" si="160"/>
        <v>4.0739999999999998</v>
      </c>
      <c r="F1352" s="2">
        <f t="shared" si="161"/>
        <v>3.8</v>
      </c>
      <c r="G1352" s="2">
        <f t="shared" si="163"/>
        <v>3.7328000000000001</v>
      </c>
      <c r="H1352" s="2">
        <f t="shared" si="159"/>
        <v>4.4048499999999988</v>
      </c>
      <c r="I1352" s="2">
        <f t="array" ref="I1352">SUMPRODUCT(B1336:B1355, (ROW(B1336:B1355)-ROW(B1336)+1)) / (20*21/2)</f>
        <v>4.131904761904762</v>
      </c>
      <c r="J1352" s="2">
        <f t="shared" si="162"/>
        <v>3.9120931837983335</v>
      </c>
      <c r="K1352" s="2">
        <f t="shared" si="164"/>
        <v>3.8365467692266209</v>
      </c>
    </row>
    <row r="1353" spans="1:11" ht="13.5" x14ac:dyDescent="0.25">
      <c r="A1353" s="3">
        <f>TITRES_STAT!B1356</f>
        <v>44280</v>
      </c>
      <c r="B1353" s="5">
        <f>TITRES_STAT!D1356</f>
        <v>4.45</v>
      </c>
      <c r="C1353" s="2">
        <f t="shared" si="165"/>
        <v>0.15000000000000036</v>
      </c>
      <c r="D1353" s="2">
        <f t="shared" si="166"/>
        <v>4.2700000000000005</v>
      </c>
      <c r="E1353" s="2">
        <f t="shared" si="160"/>
        <v>4.1259999999999994</v>
      </c>
      <c r="F1353" s="2">
        <f t="shared" si="161"/>
        <v>3.8425000000000002</v>
      </c>
      <c r="G1353" s="2">
        <f t="shared" si="163"/>
        <v>3.7451999999999996</v>
      </c>
      <c r="H1353" s="2">
        <f t="shared" si="159"/>
        <v>4.3990999999999989</v>
      </c>
      <c r="I1353" s="2">
        <f t="array" ref="I1353">SUMPRODUCT(B1337:B1356, (ROW(B1337:B1356)-ROW(B1337)+1)) / (20*21/2)</f>
        <v>4.1855714285714285</v>
      </c>
      <c r="J1353" s="2">
        <f t="shared" si="162"/>
        <v>3.9633224043889683</v>
      </c>
      <c r="K1353" s="2">
        <f t="shared" si="164"/>
        <v>3.8606037586687143</v>
      </c>
    </row>
    <row r="1354" spans="1:11" ht="13.5" x14ac:dyDescent="0.25">
      <c r="A1354" s="3">
        <f>TITRES_STAT!B1357</f>
        <v>44281</v>
      </c>
      <c r="B1354" s="5">
        <f>TITRES_STAT!D1357</f>
        <v>4.4800000000000004</v>
      </c>
      <c r="C1354" s="2">
        <f t="shared" si="165"/>
        <v>3.0000000000000249E-2</v>
      </c>
      <c r="D1354" s="2">
        <f t="shared" si="166"/>
        <v>4.3259999999999996</v>
      </c>
      <c r="E1354" s="2">
        <f t="shared" si="160"/>
        <v>4.1859999999999999</v>
      </c>
      <c r="F1354" s="2">
        <f t="shared" si="161"/>
        <v>3.8865000000000003</v>
      </c>
      <c r="G1354" s="2">
        <f t="shared" si="163"/>
        <v>3.7581999999999995</v>
      </c>
      <c r="H1354" s="2">
        <f t="shared" ref="H1354:H1417" si="167">AVERAGE(B1155:B1354)</f>
        <v>4.3934999999999995</v>
      </c>
      <c r="I1354" s="2">
        <f t="array" ref="I1354">SUMPRODUCT(B1338:B1357, (ROW(B1338:B1357)-ROW(B1338)+1)) / (20*21/2)</f>
        <v>4.2344761904761903</v>
      </c>
      <c r="J1354" s="2">
        <f t="shared" si="162"/>
        <v>4.0125297944471621</v>
      </c>
      <c r="K1354" s="2">
        <f t="shared" si="164"/>
        <v>3.884893807348373</v>
      </c>
    </row>
    <row r="1355" spans="1:11" ht="13.5" x14ac:dyDescent="0.25">
      <c r="A1355" s="3">
        <f>TITRES_STAT!B1358</f>
        <v>44284</v>
      </c>
      <c r="B1355" s="5">
        <f>TITRES_STAT!D1358</f>
        <v>4.5</v>
      </c>
      <c r="C1355" s="2">
        <f t="shared" si="165"/>
        <v>1.9999999999999574E-2</v>
      </c>
      <c r="D1355" s="2">
        <f t="shared" si="166"/>
        <v>4.3860000000000001</v>
      </c>
      <c r="E1355" s="2">
        <f t="shared" si="160"/>
        <v>4.2480000000000002</v>
      </c>
      <c r="F1355" s="2">
        <f t="shared" si="161"/>
        <v>3.936500000000001</v>
      </c>
      <c r="G1355" s="2">
        <f t="shared" si="163"/>
        <v>3.771599999999999</v>
      </c>
      <c r="H1355" s="2">
        <f t="shared" si="167"/>
        <v>4.3879999999999999</v>
      </c>
      <c r="I1355" s="2">
        <f t="array" ref="I1355">SUMPRODUCT(B1339:B1358, (ROW(B1339:B1358)-ROW(B1339)+1)) / (20*21/2)</f>
        <v>4.2881428571428568</v>
      </c>
      <c r="J1355" s="2">
        <f t="shared" si="162"/>
        <v>4.0589555283093368</v>
      </c>
      <c r="K1355" s="2">
        <f t="shared" si="164"/>
        <v>3.9090156188249074</v>
      </c>
    </row>
    <row r="1356" spans="1:11" ht="13.5" x14ac:dyDescent="0.25">
      <c r="A1356" s="3">
        <f>TITRES_STAT!B1359</f>
        <v>44285</v>
      </c>
      <c r="B1356" s="5">
        <f>TITRES_STAT!D1359</f>
        <v>4.5</v>
      </c>
      <c r="C1356" s="2">
        <f t="shared" si="165"/>
        <v>0</v>
      </c>
      <c r="D1356" s="2">
        <f t="shared" si="166"/>
        <v>4.4459999999999997</v>
      </c>
      <c r="E1356" s="2">
        <f t="shared" ref="E1356:E1419" si="168">AVERAGE(B1347:B1356)</f>
        <v>4.2989999999999995</v>
      </c>
      <c r="F1356" s="2">
        <f t="shared" si="161"/>
        <v>3.9865000000000004</v>
      </c>
      <c r="G1356" s="2">
        <f t="shared" si="163"/>
        <v>3.7849999999999988</v>
      </c>
      <c r="H1356" s="2">
        <f t="shared" si="167"/>
        <v>4.3825000000000003</v>
      </c>
      <c r="I1356" s="2">
        <f t="array" ref="I1356">SUMPRODUCT(B1340:B1359, (ROW(B1340:B1359)-ROW(B1340)+1)) / (20*21/2)</f>
        <v>4.3484761904761902</v>
      </c>
      <c r="J1356" s="2">
        <f t="shared" si="162"/>
        <v>4.1009597637084481</v>
      </c>
      <c r="K1356" s="2">
        <f t="shared" si="164"/>
        <v>3.9321914769102051</v>
      </c>
    </row>
    <row r="1357" spans="1:11" ht="13.5" x14ac:dyDescent="0.25">
      <c r="A1357" s="3">
        <f>TITRES_STAT!B1360</f>
        <v>44286</v>
      </c>
      <c r="B1357" s="5">
        <f>TITRES_STAT!D1360</f>
        <v>4.5</v>
      </c>
      <c r="C1357" s="2">
        <f t="shared" si="165"/>
        <v>0</v>
      </c>
      <c r="D1357" s="2">
        <f t="shared" si="166"/>
        <v>4.4859999999999998</v>
      </c>
      <c r="E1357" s="2">
        <f t="shared" si="168"/>
        <v>4.3409999999999993</v>
      </c>
      <c r="F1357" s="2">
        <f t="shared" si="161"/>
        <v>4.0365000000000002</v>
      </c>
      <c r="G1357" s="2">
        <f t="shared" si="163"/>
        <v>3.7983999999999987</v>
      </c>
      <c r="H1357" s="2">
        <f t="shared" si="167"/>
        <v>4.3770000000000007</v>
      </c>
      <c r="I1357" s="2">
        <f t="array" ref="I1357">SUMPRODUCT(B1341:B1360, (ROW(B1341:B1360)-ROW(B1341)+1)) / (20*21/2)</f>
        <v>4.4020952380952387</v>
      </c>
      <c r="J1357" s="2">
        <f t="shared" si="162"/>
        <v>4.1389635957362145</v>
      </c>
      <c r="K1357" s="2">
        <f t="shared" si="164"/>
        <v>3.9544584778156873</v>
      </c>
    </row>
    <row r="1358" spans="1:11" ht="13.5" x14ac:dyDescent="0.25">
      <c r="A1358" s="3">
        <f>TITRES_STAT!B1361</f>
        <v>44287</v>
      </c>
      <c r="B1358" s="5">
        <f>TITRES_STAT!D1361</f>
        <v>4.5999999999999996</v>
      </c>
      <c r="C1358" s="2">
        <f t="shared" si="165"/>
        <v>9.9999999999999645E-2</v>
      </c>
      <c r="D1358" s="2">
        <f t="shared" si="166"/>
        <v>4.516</v>
      </c>
      <c r="E1358" s="2">
        <f t="shared" si="168"/>
        <v>4.3929999999999998</v>
      </c>
      <c r="F1358" s="2">
        <f t="shared" si="161"/>
        <v>4.0964999999999998</v>
      </c>
      <c r="G1358" s="2">
        <f t="shared" si="163"/>
        <v>3.811599999999999</v>
      </c>
      <c r="H1358" s="2">
        <f t="shared" si="167"/>
        <v>4.3732500000000014</v>
      </c>
      <c r="I1358" s="2">
        <f t="array" ref="I1358">SUMPRODUCT(B1342:B1361, (ROW(B1342:B1361)-ROW(B1342)+1)) / (20*21/2)</f>
        <v>4.4563333333333333</v>
      </c>
      <c r="J1358" s="2">
        <f t="shared" si="162"/>
        <v>4.1828718247137182</v>
      </c>
      <c r="K1358" s="2">
        <f t="shared" si="164"/>
        <v>3.9797738316268365</v>
      </c>
    </row>
    <row r="1359" spans="1:11" ht="13.5" x14ac:dyDescent="0.25">
      <c r="A1359" s="3">
        <f>TITRES_STAT!B1362</f>
        <v>44288</v>
      </c>
      <c r="B1359" s="5">
        <f>TITRES_STAT!D1362</f>
        <v>4.7300000000000004</v>
      </c>
      <c r="C1359" s="2">
        <f t="shared" si="165"/>
        <v>0.13000000000000078</v>
      </c>
      <c r="D1359" s="2">
        <f t="shared" si="166"/>
        <v>4.5660000000000007</v>
      </c>
      <c r="E1359" s="2">
        <f t="shared" si="168"/>
        <v>4.4459999999999997</v>
      </c>
      <c r="F1359" s="2">
        <f t="shared" si="161"/>
        <v>4.1669999999999998</v>
      </c>
      <c r="G1359" s="2">
        <f t="shared" si="163"/>
        <v>3.8273999999999986</v>
      </c>
      <c r="H1359" s="2">
        <f t="shared" si="167"/>
        <v>4.3713500000000014</v>
      </c>
      <c r="I1359" s="2">
        <f t="array" ref="I1359">SUMPRODUCT(B1343:B1362, (ROW(B1343:B1362)-ROW(B1343)+1)) / (20*21/2)</f>
        <v>4.5182380952380958</v>
      </c>
      <c r="J1359" s="2">
        <f t="shared" si="162"/>
        <v>4.2349792699790783</v>
      </c>
      <c r="K1359" s="2">
        <f t="shared" si="164"/>
        <v>4.0091944656806859</v>
      </c>
    </row>
    <row r="1360" spans="1:11" ht="13.5" x14ac:dyDescent="0.25">
      <c r="A1360" s="3">
        <f>TITRES_STAT!B1363</f>
        <v>44291</v>
      </c>
      <c r="B1360" s="5">
        <f>TITRES_STAT!D1363</f>
        <v>4.7300000000000004</v>
      </c>
      <c r="C1360" s="2">
        <f t="shared" si="165"/>
        <v>0</v>
      </c>
      <c r="D1360" s="2">
        <f t="shared" si="166"/>
        <v>4.6120000000000001</v>
      </c>
      <c r="E1360" s="2">
        <f t="shared" si="168"/>
        <v>4.4990000000000006</v>
      </c>
      <c r="F1360" s="2">
        <f t="shared" si="161"/>
        <v>4.230500000000001</v>
      </c>
      <c r="G1360" s="2">
        <f t="shared" si="163"/>
        <v>3.8431999999999982</v>
      </c>
      <c r="H1360" s="2">
        <f t="shared" si="167"/>
        <v>4.3702000000000014</v>
      </c>
      <c r="I1360" s="2">
        <f t="array" ref="I1360">SUMPRODUCT(B1344:B1363, (ROW(B1344:B1363)-ROW(B1344)+1)) / (20*21/2)</f>
        <v>4.588857142857143</v>
      </c>
      <c r="J1360" s="2">
        <f t="shared" si="162"/>
        <v>4.2821241014096421</v>
      </c>
      <c r="K1360" s="2">
        <f t="shared" si="164"/>
        <v>4.0374613493794822</v>
      </c>
    </row>
    <row r="1361" spans="1:11" ht="13.5" x14ac:dyDescent="0.25">
      <c r="A1361" s="3">
        <f>TITRES_STAT!B1364</f>
        <v>44292</v>
      </c>
      <c r="B1361" s="5">
        <f>TITRES_STAT!D1364</f>
        <v>4.8</v>
      </c>
      <c r="C1361" s="2">
        <f t="shared" si="165"/>
        <v>6.9999999999999396E-2</v>
      </c>
      <c r="D1361" s="2">
        <f t="shared" si="166"/>
        <v>4.6720000000000006</v>
      </c>
      <c r="E1361" s="2">
        <f t="shared" si="168"/>
        <v>4.5590000000000002</v>
      </c>
      <c r="F1361" s="2">
        <f t="shared" si="161"/>
        <v>4.29</v>
      </c>
      <c r="G1361" s="2">
        <f t="shared" si="163"/>
        <v>3.8603999999999985</v>
      </c>
      <c r="H1361" s="2">
        <f t="shared" si="167"/>
        <v>4.3694000000000015</v>
      </c>
      <c r="I1361" s="2">
        <f t="array" ref="I1361">SUMPRODUCT(B1345:B1364, (ROW(B1345:B1364)-ROW(B1345)+1)) / (20*21/2)</f>
        <v>4.6682380952380953</v>
      </c>
      <c r="J1361" s="2">
        <f t="shared" si="162"/>
        <v>4.3314456155611047</v>
      </c>
      <c r="K1361" s="2">
        <f t="shared" si="164"/>
        <v>4.0673648258744048</v>
      </c>
    </row>
    <row r="1362" spans="1:11" ht="13.5" x14ac:dyDescent="0.25">
      <c r="A1362" s="3">
        <f>TITRES_STAT!B1365</f>
        <v>44293</v>
      </c>
      <c r="B1362" s="5">
        <f>TITRES_STAT!D1365</f>
        <v>4.9400000000000004</v>
      </c>
      <c r="C1362" s="2">
        <f t="shared" si="165"/>
        <v>0.14000000000000057</v>
      </c>
      <c r="D1362" s="2">
        <f t="shared" si="166"/>
        <v>4.76</v>
      </c>
      <c r="E1362" s="2">
        <f t="shared" si="168"/>
        <v>4.6229999999999993</v>
      </c>
      <c r="F1362" s="2">
        <f t="shared" si="161"/>
        <v>4.3484999999999996</v>
      </c>
      <c r="G1362" s="2">
        <f t="shared" si="163"/>
        <v>3.8803999999999981</v>
      </c>
      <c r="H1362" s="2">
        <f t="shared" si="167"/>
        <v>4.3693000000000026</v>
      </c>
      <c r="I1362" s="2">
        <f t="array" ref="I1362">SUMPRODUCT(B1346:B1365, (ROW(B1346:B1365)-ROW(B1346)+1)) / (20*21/2)</f>
        <v>4.741142857142858</v>
      </c>
      <c r="J1362" s="2">
        <f t="shared" si="162"/>
        <v>4.3894031759838565</v>
      </c>
      <c r="K1362" s="2">
        <f t="shared" si="164"/>
        <v>4.1015858130950162</v>
      </c>
    </row>
    <row r="1363" spans="1:11" ht="13.5" x14ac:dyDescent="0.25">
      <c r="A1363" s="3">
        <f>TITRES_STAT!B1366</f>
        <v>44294</v>
      </c>
      <c r="B1363" s="5">
        <f>TITRES_STAT!D1366</f>
        <v>5.09</v>
      </c>
      <c r="C1363" s="2">
        <f t="shared" si="165"/>
        <v>0.14999999999999947</v>
      </c>
      <c r="D1363" s="2">
        <f t="shared" si="166"/>
        <v>4.8580000000000005</v>
      </c>
      <c r="E1363" s="2">
        <f t="shared" si="168"/>
        <v>4.6869999999999994</v>
      </c>
      <c r="F1363" s="2">
        <f t="shared" si="161"/>
        <v>4.4064999999999994</v>
      </c>
      <c r="G1363" s="2">
        <f t="shared" si="163"/>
        <v>3.9067999999999983</v>
      </c>
      <c r="H1363" s="2">
        <f t="shared" si="167"/>
        <v>4.3710500000000021</v>
      </c>
      <c r="I1363" s="2">
        <f t="array" ref="I1363">SUMPRODUCT(B1347:B1366, (ROW(B1347:B1366)-ROW(B1347)+1)) / (20*21/2)</f>
        <v>4.8218571428571426</v>
      </c>
      <c r="J1363" s="2">
        <f t="shared" si="162"/>
        <v>4.4561266830330126</v>
      </c>
      <c r="K1363" s="2">
        <f t="shared" si="164"/>
        <v>4.1403471537579568</v>
      </c>
    </row>
    <row r="1364" spans="1:11" ht="13.5" x14ac:dyDescent="0.25">
      <c r="A1364" s="3">
        <f>TITRES_STAT!B1367</f>
        <v>44298</v>
      </c>
      <c r="B1364" s="5">
        <f>TITRES_STAT!D1367</f>
        <v>5.24</v>
      </c>
      <c r="C1364" s="2">
        <f t="shared" si="165"/>
        <v>0.15000000000000036</v>
      </c>
      <c r="D1364" s="2">
        <f t="shared" si="166"/>
        <v>4.9600000000000009</v>
      </c>
      <c r="E1364" s="2">
        <f t="shared" si="168"/>
        <v>4.7629999999999999</v>
      </c>
      <c r="F1364" s="2">
        <f t="shared" ref="F1364:F1427" si="169">AVERAGE(B1345:B1364)</f>
        <v>4.4744999999999999</v>
      </c>
      <c r="G1364" s="2">
        <f t="shared" si="163"/>
        <v>3.9373999999999989</v>
      </c>
      <c r="H1364" s="2">
        <f t="shared" si="167"/>
        <v>4.3744500000000031</v>
      </c>
      <c r="I1364" s="2">
        <f t="array" ref="I1364">SUMPRODUCT(B1348:B1367, (ROW(B1348:B1367)-ROW(B1348)+1)) / (20*21/2)</f>
        <v>4.9054285714285717</v>
      </c>
      <c r="J1364" s="2">
        <f t="shared" si="162"/>
        <v>4.5307812846489162</v>
      </c>
      <c r="K1364" s="2">
        <f t="shared" si="164"/>
        <v>4.1834707947870564</v>
      </c>
    </row>
    <row r="1365" spans="1:11" ht="13.5" x14ac:dyDescent="0.25">
      <c r="A1365" s="3">
        <f>TITRES_STAT!B1368</f>
        <v>44299</v>
      </c>
      <c r="B1365" s="5">
        <f>TITRES_STAT!D1368</f>
        <v>5.24</v>
      </c>
      <c r="C1365" s="2">
        <f t="shared" si="165"/>
        <v>0</v>
      </c>
      <c r="D1365" s="2">
        <f t="shared" si="166"/>
        <v>5.0620000000000003</v>
      </c>
      <c r="E1365" s="2">
        <f t="shared" si="168"/>
        <v>4.8370000000000006</v>
      </c>
      <c r="F1365" s="2">
        <f t="shared" si="169"/>
        <v>4.5424999999999995</v>
      </c>
      <c r="G1365" s="2">
        <f t="shared" si="163"/>
        <v>3.9679999999999991</v>
      </c>
      <c r="H1365" s="2">
        <f t="shared" si="167"/>
        <v>4.3785000000000034</v>
      </c>
      <c r="I1365" s="2">
        <f t="array" ref="I1365">SUMPRODUCT(B1349:B1368, (ROW(B1349:B1368)-ROW(B1349)+1)) / (20*21/2)</f>
        <v>4.9984761904761905</v>
      </c>
      <c r="J1365" s="2">
        <f t="shared" ref="J1365:J1428" si="170">$J$4*B1365+J1364*(1-$J$4)</f>
        <v>4.5983259242061623</v>
      </c>
      <c r="K1365" s="2">
        <f t="shared" si="164"/>
        <v>4.2249033126385438</v>
      </c>
    </row>
    <row r="1366" spans="1:11" ht="13.5" x14ac:dyDescent="0.25">
      <c r="A1366" s="3">
        <f>TITRES_STAT!B1369</f>
        <v>44300</v>
      </c>
      <c r="B1366" s="5">
        <f>TITRES_STAT!D1369</f>
        <v>5.39</v>
      </c>
      <c r="C1366" s="2">
        <f t="shared" si="165"/>
        <v>0.14999999999999947</v>
      </c>
      <c r="D1366" s="2">
        <f t="shared" si="166"/>
        <v>5.1800000000000006</v>
      </c>
      <c r="E1366" s="2">
        <f t="shared" si="168"/>
        <v>4.9260000000000002</v>
      </c>
      <c r="F1366" s="2">
        <f t="shared" si="169"/>
        <v>4.6124999999999989</v>
      </c>
      <c r="G1366" s="2">
        <f t="shared" si="163"/>
        <v>4.0037999999999991</v>
      </c>
      <c r="H1366" s="2">
        <f t="shared" si="167"/>
        <v>4.3833000000000029</v>
      </c>
      <c r="I1366" s="2">
        <f t="array" ref="I1366">SUMPRODUCT(B1350:B1369, (ROW(B1350:B1369)-ROW(B1350)+1)) / (20*21/2)</f>
        <v>5.0992380952380962</v>
      </c>
      <c r="J1366" s="2">
        <f t="shared" si="170"/>
        <v>4.6737234552341471</v>
      </c>
      <c r="K1366" s="2">
        <f t="shared" si="164"/>
        <v>4.2705933788095809</v>
      </c>
    </row>
    <row r="1367" spans="1:11" ht="13.5" x14ac:dyDescent="0.25">
      <c r="A1367" s="3">
        <f>TITRES_STAT!B1370</f>
        <v>44301</v>
      </c>
      <c r="B1367" s="5">
        <f>TITRES_STAT!D1370</f>
        <v>5.49</v>
      </c>
      <c r="C1367" s="2">
        <f t="shared" si="165"/>
        <v>0.10000000000000053</v>
      </c>
      <c r="D1367" s="2">
        <f t="shared" si="166"/>
        <v>5.2900000000000009</v>
      </c>
      <c r="E1367" s="2">
        <f t="shared" si="168"/>
        <v>5.0250000000000004</v>
      </c>
      <c r="F1367" s="2">
        <f t="shared" si="169"/>
        <v>4.6829999999999989</v>
      </c>
      <c r="G1367" s="2">
        <f t="shared" si="163"/>
        <v>4.0415999999999999</v>
      </c>
      <c r="H1367" s="2">
        <f t="shared" si="167"/>
        <v>4.3879500000000036</v>
      </c>
      <c r="I1367" s="2">
        <f t="array" ref="I1367">SUMPRODUCT(B1351:B1370, (ROW(B1351:B1370)-ROW(B1351)+1)) / (20*21/2)</f>
        <v>5.2075238095238099</v>
      </c>
      <c r="J1367" s="2">
        <f t="shared" si="170"/>
        <v>4.7514640785451814</v>
      </c>
      <c r="K1367" s="2">
        <f t="shared" si="164"/>
        <v>4.3184132463072444</v>
      </c>
    </row>
    <row r="1368" spans="1:11" ht="13.5" x14ac:dyDescent="0.25">
      <c r="A1368" s="3">
        <f>TITRES_STAT!B1371</f>
        <v>44302</v>
      </c>
      <c r="B1368" s="5">
        <f>TITRES_STAT!D1371</f>
        <v>5.66</v>
      </c>
      <c r="C1368" s="2">
        <f t="shared" si="165"/>
        <v>0.16999999999999993</v>
      </c>
      <c r="D1368" s="2">
        <f t="shared" si="166"/>
        <v>5.4039999999999999</v>
      </c>
      <c r="E1368" s="2">
        <f t="shared" si="168"/>
        <v>5.1310000000000002</v>
      </c>
      <c r="F1368" s="2">
        <f t="shared" si="169"/>
        <v>4.7619999999999987</v>
      </c>
      <c r="G1368" s="2">
        <f t="shared" si="163"/>
        <v>4.0827999999999989</v>
      </c>
      <c r="H1368" s="2">
        <f t="shared" si="167"/>
        <v>4.3928000000000038</v>
      </c>
      <c r="I1368" s="2">
        <f t="array" ref="I1368">SUMPRODUCT(B1352:B1371, (ROW(B1352:B1371)-ROW(B1352)+1)) / (20*21/2)</f>
        <v>5.3073333333333332</v>
      </c>
      <c r="J1368" s="2">
        <f t="shared" si="170"/>
        <v>4.8379913091599267</v>
      </c>
      <c r="K1368" s="2">
        <f t="shared" si="164"/>
        <v>4.3710244915500978</v>
      </c>
    </row>
    <row r="1369" spans="1:11" ht="13.5" x14ac:dyDescent="0.25">
      <c r="A1369" s="3">
        <f>TITRES_STAT!B1372</f>
        <v>44305</v>
      </c>
      <c r="B1369" s="5">
        <f>TITRES_STAT!D1372</f>
        <v>5.82</v>
      </c>
      <c r="C1369" s="2">
        <f t="shared" si="165"/>
        <v>0.16000000000000014</v>
      </c>
      <c r="D1369" s="2">
        <f t="shared" si="166"/>
        <v>5.52</v>
      </c>
      <c r="E1369" s="2">
        <f t="shared" si="168"/>
        <v>5.2400000000000011</v>
      </c>
      <c r="F1369" s="2">
        <f t="shared" si="169"/>
        <v>4.8429999999999991</v>
      </c>
      <c r="G1369" s="2">
        <f t="shared" si="163"/>
        <v>4.1271999999999993</v>
      </c>
      <c r="H1369" s="2">
        <f t="shared" si="167"/>
        <v>4.398450000000004</v>
      </c>
      <c r="I1369" s="2">
        <f t="array" ref="I1369">SUMPRODUCT(B1353:B1372, (ROW(B1353:B1372)-ROW(B1353)+1)) / (20*21/2)</f>
        <v>5.3986666666666672</v>
      </c>
      <c r="J1369" s="2">
        <f t="shared" si="170"/>
        <v>4.9315159463827909</v>
      </c>
      <c r="K1369" s="2">
        <f t="shared" si="164"/>
        <v>4.4278470605089177</v>
      </c>
    </row>
    <row r="1370" spans="1:11" ht="13.5" x14ac:dyDescent="0.25">
      <c r="A1370" s="3">
        <f>TITRES_STAT!B1373</f>
        <v>44306</v>
      </c>
      <c r="B1370" s="5">
        <f>TITRES_STAT!D1373</f>
        <v>5.98</v>
      </c>
      <c r="C1370" s="2">
        <f t="shared" si="165"/>
        <v>0.16000000000000014</v>
      </c>
      <c r="D1370" s="2">
        <f t="shared" si="166"/>
        <v>5.6680000000000001</v>
      </c>
      <c r="E1370" s="2">
        <f t="shared" si="168"/>
        <v>5.3650000000000002</v>
      </c>
      <c r="F1370" s="2">
        <f t="shared" si="169"/>
        <v>4.9320000000000004</v>
      </c>
      <c r="G1370" s="2">
        <f t="shared" si="163"/>
        <v>4.1767999999999992</v>
      </c>
      <c r="H1370" s="2">
        <f t="shared" si="167"/>
        <v>4.4049000000000049</v>
      </c>
      <c r="I1370" s="2">
        <f t="array" ref="I1370">SUMPRODUCT(B1354:B1373, (ROW(B1354:B1373)-ROW(B1354)+1)) / (20*21/2)</f>
        <v>5.4819999999999993</v>
      </c>
      <c r="J1370" s="2">
        <f t="shared" si="170"/>
        <v>5.0313715705368107</v>
      </c>
      <c r="K1370" s="2">
        <f t="shared" si="164"/>
        <v>4.4887158032340579</v>
      </c>
    </row>
    <row r="1371" spans="1:11" ht="13.5" x14ac:dyDescent="0.25">
      <c r="A1371" s="3">
        <f>TITRES_STAT!B1374</f>
        <v>44307</v>
      </c>
      <c r="B1371" s="5">
        <f>TITRES_STAT!D1374</f>
        <v>5.98</v>
      </c>
      <c r="C1371" s="2">
        <f t="shared" si="165"/>
        <v>0</v>
      </c>
      <c r="D1371" s="2">
        <f t="shared" si="166"/>
        <v>5.7859999999999996</v>
      </c>
      <c r="E1371" s="2">
        <f t="shared" si="168"/>
        <v>5.4829999999999997</v>
      </c>
      <c r="F1371" s="2">
        <f t="shared" si="169"/>
        <v>5.0210000000000008</v>
      </c>
      <c r="G1371" s="2">
        <f t="shared" si="163"/>
        <v>4.226399999999999</v>
      </c>
      <c r="H1371" s="2">
        <f t="shared" si="167"/>
        <v>4.4106500000000057</v>
      </c>
      <c r="I1371" s="2">
        <f t="array" ref="I1371">SUMPRODUCT(B1355:B1374, (ROW(B1355:B1374)-ROW(B1355)+1)) / (20*21/2)</f>
        <v>5.5580476190476196</v>
      </c>
      <c r="J1371" s="2">
        <f t="shared" si="170"/>
        <v>5.1217171352475912</v>
      </c>
      <c r="K1371" s="2">
        <f t="shared" si="164"/>
        <v>4.5471975364405655</v>
      </c>
    </row>
    <row r="1372" spans="1:11" ht="13.5" x14ac:dyDescent="0.25">
      <c r="A1372" s="3">
        <f>TITRES_STAT!B1375</f>
        <v>44308</v>
      </c>
      <c r="B1372" s="5">
        <f>TITRES_STAT!D1375</f>
        <v>5.98</v>
      </c>
      <c r="C1372" s="2">
        <f t="shared" si="165"/>
        <v>0</v>
      </c>
      <c r="D1372" s="2">
        <f t="shared" si="166"/>
        <v>5.8840000000000003</v>
      </c>
      <c r="E1372" s="2">
        <f t="shared" si="168"/>
        <v>5.5870000000000006</v>
      </c>
      <c r="F1372" s="2">
        <f t="shared" si="169"/>
        <v>5.1050000000000004</v>
      </c>
      <c r="G1372" s="2">
        <f t="shared" si="163"/>
        <v>4.2759999999999989</v>
      </c>
      <c r="H1372" s="2">
        <f t="shared" si="167"/>
        <v>4.4164000000000065</v>
      </c>
      <c r="I1372" s="2">
        <f t="array" ref="I1372">SUMPRODUCT(B1356:B1375, (ROW(B1356:B1375)-ROW(B1356)+1)) / (20*21/2)</f>
        <v>5.62695238095238</v>
      </c>
      <c r="J1372" s="2">
        <f t="shared" si="170"/>
        <v>5.2034583604621059</v>
      </c>
      <c r="K1372" s="2">
        <f t="shared" si="164"/>
        <v>4.6033858683448567</v>
      </c>
    </row>
    <row r="1373" spans="1:11" ht="13.5" x14ac:dyDescent="0.25">
      <c r="A1373" s="3">
        <f>TITRES_STAT!B1376</f>
        <v>44309</v>
      </c>
      <c r="B1373" s="5">
        <f>TITRES_STAT!D1376</f>
        <v>5.98</v>
      </c>
      <c r="C1373" s="2">
        <f t="shared" si="165"/>
        <v>0</v>
      </c>
      <c r="D1373" s="2">
        <f t="shared" si="166"/>
        <v>5.9480000000000004</v>
      </c>
      <c r="E1373" s="2">
        <f t="shared" si="168"/>
        <v>5.6760000000000019</v>
      </c>
      <c r="F1373" s="2">
        <f t="shared" si="169"/>
        <v>5.1814999999999998</v>
      </c>
      <c r="G1373" s="2">
        <f t="shared" si="163"/>
        <v>4.323599999999999</v>
      </c>
      <c r="H1373" s="2">
        <f t="shared" si="167"/>
        <v>4.4221500000000056</v>
      </c>
      <c r="I1373" s="2">
        <f t="array" ref="I1373">SUMPRODUCT(B1357:B1376, (ROW(B1357:B1376)-ROW(B1357)+1)) / (20*21/2)</f>
        <v>5.6907142857142867</v>
      </c>
      <c r="J1373" s="2">
        <f t="shared" si="170"/>
        <v>5.2774147070847626</v>
      </c>
      <c r="K1373" s="2">
        <f t="shared" si="164"/>
        <v>4.6573707362529015</v>
      </c>
    </row>
    <row r="1374" spans="1:11" ht="13.5" x14ac:dyDescent="0.25">
      <c r="A1374" s="3">
        <f>TITRES_STAT!B1377</f>
        <v>44312</v>
      </c>
      <c r="B1374" s="5">
        <f>TITRES_STAT!D1377</f>
        <v>5.98</v>
      </c>
      <c r="C1374" s="2">
        <f t="shared" si="165"/>
        <v>0</v>
      </c>
      <c r="D1374" s="2">
        <f t="shared" si="166"/>
        <v>5.98</v>
      </c>
      <c r="E1374" s="2">
        <f t="shared" si="168"/>
        <v>5.7500000000000018</v>
      </c>
      <c r="F1374" s="2">
        <f t="shared" si="169"/>
        <v>5.2565000000000017</v>
      </c>
      <c r="G1374" s="2">
        <f t="shared" si="163"/>
        <v>4.3731999999999989</v>
      </c>
      <c r="H1374" s="2">
        <f t="shared" si="167"/>
        <v>4.4279000000000064</v>
      </c>
      <c r="I1374" s="2">
        <f t="array" ref="I1374">SUMPRODUCT(B1358:B1377, (ROW(B1358:B1377)-ROW(B1358)+1)) / (20*21/2)</f>
        <v>5.7644761904761905</v>
      </c>
      <c r="J1374" s="2">
        <f t="shared" si="170"/>
        <v>5.3443275921243085</v>
      </c>
      <c r="K1374" s="2">
        <f t="shared" si="164"/>
        <v>4.7092385505174938</v>
      </c>
    </row>
    <row r="1375" spans="1:11" ht="13.5" x14ac:dyDescent="0.25">
      <c r="A1375" s="3">
        <f>TITRES_STAT!B1378</f>
        <v>44313</v>
      </c>
      <c r="B1375" s="5">
        <f>TITRES_STAT!D1378</f>
        <v>5.98</v>
      </c>
      <c r="C1375" s="2">
        <f t="shared" si="165"/>
        <v>0</v>
      </c>
      <c r="D1375" s="2">
        <f t="shared" si="166"/>
        <v>5.98</v>
      </c>
      <c r="E1375" s="2">
        <f t="shared" si="168"/>
        <v>5.8240000000000007</v>
      </c>
      <c r="F1375" s="2">
        <f t="shared" si="169"/>
        <v>5.3305000000000025</v>
      </c>
      <c r="G1375" s="2">
        <f t="shared" si="163"/>
        <v>4.4227999999999987</v>
      </c>
      <c r="H1375" s="2">
        <f t="shared" si="167"/>
        <v>4.4336500000000072</v>
      </c>
      <c r="I1375" s="2">
        <f t="array" ref="I1375">SUMPRODUCT(B1359:B1378, (ROW(B1359:B1378)-ROW(B1359)+1)) / (20*21/2)</f>
        <v>5.8302380952380952</v>
      </c>
      <c r="J1375" s="2">
        <f t="shared" si="170"/>
        <v>5.4048678214458032</v>
      </c>
      <c r="K1375" s="2">
        <f t="shared" si="164"/>
        <v>4.759072332850141</v>
      </c>
    </row>
    <row r="1376" spans="1:11" ht="13.5" x14ac:dyDescent="0.25">
      <c r="A1376" s="3">
        <f>TITRES_STAT!B1379</f>
        <v>44314</v>
      </c>
      <c r="B1376" s="5">
        <f>TITRES_STAT!D1379</f>
        <v>6</v>
      </c>
      <c r="C1376" s="2">
        <f t="shared" si="165"/>
        <v>1.9999999999999574E-2</v>
      </c>
      <c r="D1376" s="2">
        <f t="shared" si="166"/>
        <v>5.984</v>
      </c>
      <c r="E1376" s="2">
        <f t="shared" si="168"/>
        <v>5.8850000000000007</v>
      </c>
      <c r="F1376" s="2">
        <f t="shared" si="169"/>
        <v>5.4055000000000017</v>
      </c>
      <c r="G1376" s="2">
        <f t="shared" si="163"/>
        <v>4.4727999999999986</v>
      </c>
      <c r="H1376" s="2">
        <f t="shared" si="167"/>
        <v>4.4395000000000069</v>
      </c>
      <c r="I1376" s="2">
        <f t="array" ref="I1376">SUMPRODUCT(B1360:B1379, (ROW(B1360:B1379)-ROW(B1360)+1)) / (20*21/2)</f>
        <v>5.8941904761904773</v>
      </c>
      <c r="J1376" s="2">
        <f t="shared" si="170"/>
        <v>5.4615470765462026</v>
      </c>
      <c r="K1376" s="2">
        <f t="shared" si="164"/>
        <v>4.8077361629344493</v>
      </c>
    </row>
    <row r="1377" spans="1:11" ht="13.5" x14ac:dyDescent="0.25">
      <c r="A1377" s="3">
        <f>TITRES_STAT!B1380</f>
        <v>44315</v>
      </c>
      <c r="B1377" s="5">
        <f>TITRES_STAT!D1380</f>
        <v>6.18</v>
      </c>
      <c r="C1377" s="2">
        <f t="shared" si="165"/>
        <v>0.17999999999999972</v>
      </c>
      <c r="D1377" s="2">
        <f t="shared" si="166"/>
        <v>6.024</v>
      </c>
      <c r="E1377" s="2">
        <f t="shared" si="168"/>
        <v>5.9540000000000015</v>
      </c>
      <c r="F1377" s="2">
        <f t="shared" si="169"/>
        <v>5.4895000000000014</v>
      </c>
      <c r="G1377" s="2">
        <f t="shared" si="163"/>
        <v>4.5243999999999991</v>
      </c>
      <c r="H1377" s="2">
        <f t="shared" si="167"/>
        <v>4.4460000000000068</v>
      </c>
      <c r="I1377" s="2">
        <f t="array" ref="I1377">SUMPRODUCT(B1361:B1380, (ROW(B1361:B1380)-ROW(B1361)+1)) / (20*21/2)</f>
        <v>5.9509523809523808</v>
      </c>
      <c r="J1377" s="2">
        <f t="shared" si="170"/>
        <v>5.5299711644941834</v>
      </c>
      <c r="K1377" s="2">
        <f t="shared" si="164"/>
        <v>4.8615504310546669</v>
      </c>
    </row>
    <row r="1378" spans="1:11" ht="13.5" x14ac:dyDescent="0.25">
      <c r="A1378" s="3">
        <f>TITRES_STAT!B1381</f>
        <v>44316</v>
      </c>
      <c r="B1378" s="5">
        <f>TITRES_STAT!D1381</f>
        <v>6.18</v>
      </c>
      <c r="C1378" s="2">
        <f t="shared" si="165"/>
        <v>0</v>
      </c>
      <c r="D1378" s="2">
        <f t="shared" si="166"/>
        <v>6.0640000000000001</v>
      </c>
      <c r="E1378" s="2">
        <f t="shared" si="168"/>
        <v>6.0060000000000002</v>
      </c>
      <c r="F1378" s="2">
        <f t="shared" si="169"/>
        <v>5.568500000000002</v>
      </c>
      <c r="G1378" s="2">
        <f t="shared" si="163"/>
        <v>4.5759999999999996</v>
      </c>
      <c r="H1378" s="2">
        <f t="shared" si="167"/>
        <v>4.4520500000000069</v>
      </c>
      <c r="I1378" s="2">
        <f t="array" ref="I1378">SUMPRODUCT(B1362:B1381, (ROW(B1362:B1381)-ROW(B1362)+1)) / (20*21/2)</f>
        <v>6.00052380952381</v>
      </c>
      <c r="J1378" s="2">
        <f t="shared" si="170"/>
        <v>5.5918786726375949</v>
      </c>
      <c r="K1378" s="2">
        <f t="shared" si="164"/>
        <v>4.9132543357191896</v>
      </c>
    </row>
    <row r="1379" spans="1:11" ht="13.5" x14ac:dyDescent="0.25">
      <c r="A1379" s="3">
        <f>TITRES_STAT!B1382</f>
        <v>44319</v>
      </c>
      <c r="B1379" s="5">
        <f>TITRES_STAT!D1382</f>
        <v>6.24</v>
      </c>
      <c r="C1379" s="2">
        <f t="shared" si="165"/>
        <v>6.0000000000000497E-2</v>
      </c>
      <c r="D1379" s="2">
        <f t="shared" si="166"/>
        <v>6.1159999999999997</v>
      </c>
      <c r="E1379" s="2">
        <f t="shared" si="168"/>
        <v>6.048</v>
      </c>
      <c r="F1379" s="2">
        <f t="shared" si="169"/>
        <v>5.6440000000000019</v>
      </c>
      <c r="G1379" s="2">
        <f t="shared" si="163"/>
        <v>4.6288</v>
      </c>
      <c r="H1379" s="2">
        <f t="shared" si="167"/>
        <v>4.457750000000007</v>
      </c>
      <c r="I1379" s="2">
        <f t="array" ref="I1379">SUMPRODUCT(B1363:B1382, (ROW(B1363:B1382)-ROW(B1363)+1)) / (20*21/2)</f>
        <v>6.0432380952380953</v>
      </c>
      <c r="J1379" s="2">
        <f t="shared" si="170"/>
        <v>5.6536045133387764</v>
      </c>
      <c r="K1379" s="2">
        <f t="shared" si="164"/>
        <v>4.9652835774556925</v>
      </c>
    </row>
    <row r="1380" spans="1:11" ht="13.5" x14ac:dyDescent="0.25">
      <c r="A1380" s="3">
        <f>TITRES_STAT!B1383</f>
        <v>44320</v>
      </c>
      <c r="B1380" s="5">
        <f>TITRES_STAT!D1383</f>
        <v>6.24</v>
      </c>
      <c r="C1380" s="2">
        <f t="shared" si="165"/>
        <v>0</v>
      </c>
      <c r="D1380" s="2">
        <f t="shared" si="166"/>
        <v>6.168000000000001</v>
      </c>
      <c r="E1380" s="2">
        <f t="shared" si="168"/>
        <v>6.0740000000000007</v>
      </c>
      <c r="F1380" s="2">
        <f t="shared" si="169"/>
        <v>5.7195000000000009</v>
      </c>
      <c r="G1380" s="2">
        <f t="shared" si="163"/>
        <v>4.6816000000000004</v>
      </c>
      <c r="H1380" s="2">
        <f t="shared" si="167"/>
        <v>4.4642000000000071</v>
      </c>
      <c r="I1380" s="2">
        <f t="array" ref="I1380">SUMPRODUCT(B1364:B1383, (ROW(B1364:B1383)-ROW(B1364)+1)) / (20*21/2)</f>
        <v>6.0759523809523808</v>
      </c>
      <c r="J1380" s="2">
        <f t="shared" si="170"/>
        <v>5.709451702544607</v>
      </c>
      <c r="K1380" s="2">
        <f t="shared" si="164"/>
        <v>5.0152724567711564</v>
      </c>
    </row>
    <row r="1381" spans="1:11" ht="13.5" x14ac:dyDescent="0.25">
      <c r="A1381" s="3">
        <f>TITRES_STAT!B1384</f>
        <v>44321</v>
      </c>
      <c r="B1381" s="5">
        <f>TITRES_STAT!D1384</f>
        <v>6.24</v>
      </c>
      <c r="C1381" s="2">
        <f t="shared" si="165"/>
        <v>0</v>
      </c>
      <c r="D1381" s="2">
        <f t="shared" si="166"/>
        <v>6.2160000000000011</v>
      </c>
      <c r="E1381" s="2">
        <f t="shared" si="168"/>
        <v>6.1000000000000005</v>
      </c>
      <c r="F1381" s="2">
        <f t="shared" si="169"/>
        <v>5.7915000000000001</v>
      </c>
      <c r="G1381" s="2">
        <f t="shared" si="163"/>
        <v>4.7343999999999999</v>
      </c>
      <c r="H1381" s="2">
        <f t="shared" si="167"/>
        <v>4.470650000000008</v>
      </c>
      <c r="I1381" s="2">
        <f t="array" ref="I1381">SUMPRODUCT(B1365:B1384, (ROW(B1365:B1384)-ROW(B1365)+1)) / (20*21/2)</f>
        <v>6.1033809523809524</v>
      </c>
      <c r="J1381" s="2">
        <f t="shared" si="170"/>
        <v>5.7599801118260734</v>
      </c>
      <c r="K1381" s="2">
        <f t="shared" si="164"/>
        <v>5.0633009878781703</v>
      </c>
    </row>
    <row r="1382" spans="1:11" ht="13.5" x14ac:dyDescent="0.25">
      <c r="A1382" s="3">
        <f>TITRES_STAT!B1385</f>
        <v>44322</v>
      </c>
      <c r="B1382" s="5">
        <f>TITRES_STAT!D1385</f>
        <v>6.24</v>
      </c>
      <c r="C1382" s="2">
        <f t="shared" si="165"/>
        <v>0</v>
      </c>
      <c r="D1382" s="2">
        <f t="shared" si="166"/>
        <v>6.2279999999999998</v>
      </c>
      <c r="E1382" s="2">
        <f t="shared" si="168"/>
        <v>6.1260000000000003</v>
      </c>
      <c r="F1382" s="2">
        <f t="shared" si="169"/>
        <v>5.8564999999999996</v>
      </c>
      <c r="G1382" s="2">
        <f t="shared" si="163"/>
        <v>4.7871999999999995</v>
      </c>
      <c r="H1382" s="2">
        <f t="shared" si="167"/>
        <v>4.4771000000000081</v>
      </c>
      <c r="I1382" s="2">
        <f t="array" ref="I1382">SUMPRODUCT(B1366:B1385, (ROW(B1366:B1385)-ROW(B1366)+1)) / (20*21/2)</f>
        <v>6.1262380952380955</v>
      </c>
      <c r="J1382" s="2">
        <f t="shared" si="170"/>
        <v>5.8056962916521613</v>
      </c>
      <c r="K1382" s="2">
        <f t="shared" si="164"/>
        <v>5.109446047177066</v>
      </c>
    </row>
    <row r="1383" spans="1:11" ht="13.5" x14ac:dyDescent="0.25">
      <c r="A1383" s="3">
        <f>TITRES_STAT!B1386</f>
        <v>44323</v>
      </c>
      <c r="B1383" s="5">
        <f>TITRES_STAT!D1386</f>
        <v>6.2</v>
      </c>
      <c r="C1383" s="2">
        <f t="shared" si="165"/>
        <v>-4.0000000000000036E-2</v>
      </c>
      <c r="D1383" s="2">
        <f t="shared" si="166"/>
        <v>6.2320000000000002</v>
      </c>
      <c r="E1383" s="2">
        <f t="shared" si="168"/>
        <v>6.1480000000000015</v>
      </c>
      <c r="F1383" s="2">
        <f t="shared" si="169"/>
        <v>5.9120000000000008</v>
      </c>
      <c r="G1383" s="2">
        <f t="shared" si="163"/>
        <v>4.8391999999999999</v>
      </c>
      <c r="H1383" s="2">
        <f t="shared" si="167"/>
        <v>4.4833500000000077</v>
      </c>
      <c r="I1383" s="2">
        <f t="array" ref="I1383">SUMPRODUCT(B1367:B1386, (ROW(B1367:B1386)-ROW(B1367)+1)) / (20*21/2)</f>
        <v>6.1445238095238093</v>
      </c>
      <c r="J1383" s="2">
        <f t="shared" si="170"/>
        <v>5.8432490257805263</v>
      </c>
      <c r="K1383" s="2">
        <f t="shared" si="164"/>
        <v>5.1522128688563971</v>
      </c>
    </row>
    <row r="1384" spans="1:11" ht="13.5" x14ac:dyDescent="0.25">
      <c r="A1384" s="3">
        <f>TITRES_STAT!B1387</f>
        <v>44326</v>
      </c>
      <c r="B1384" s="5">
        <f>TITRES_STAT!D1387</f>
        <v>6.2</v>
      </c>
      <c r="C1384" s="2">
        <f t="shared" si="165"/>
        <v>0</v>
      </c>
      <c r="D1384" s="2">
        <f t="shared" si="166"/>
        <v>6.2239999999999993</v>
      </c>
      <c r="E1384" s="2">
        <f t="shared" si="168"/>
        <v>6.1700000000000008</v>
      </c>
      <c r="F1384" s="2">
        <f t="shared" si="169"/>
        <v>5.9600000000000009</v>
      </c>
      <c r="G1384" s="2">
        <f t="shared" si="163"/>
        <v>4.8911999999999987</v>
      </c>
      <c r="H1384" s="2">
        <f t="shared" si="167"/>
        <v>4.4896000000000074</v>
      </c>
      <c r="I1384" s="2">
        <f t="array" ref="I1384">SUMPRODUCT(B1368:B1387, (ROW(B1368:B1387)-ROW(B1368)+1)) / (20*21/2)</f>
        <v>6.1589523809523801</v>
      </c>
      <c r="J1384" s="2">
        <f t="shared" si="170"/>
        <v>5.8772253090395239</v>
      </c>
      <c r="K1384" s="2">
        <f t="shared" si="164"/>
        <v>5.1933025602737937</v>
      </c>
    </row>
    <row r="1385" spans="1:11" ht="13.5" x14ac:dyDescent="0.25">
      <c r="A1385" s="3">
        <f>TITRES_STAT!B1388</f>
        <v>44327</v>
      </c>
      <c r="B1385" s="5">
        <f>TITRES_STAT!D1388</f>
        <v>6.2</v>
      </c>
      <c r="C1385" s="2">
        <f t="shared" si="165"/>
        <v>0</v>
      </c>
      <c r="D1385" s="2">
        <f t="shared" si="166"/>
        <v>6.2159999999999993</v>
      </c>
      <c r="E1385" s="2">
        <f t="shared" si="168"/>
        <v>6.1920000000000019</v>
      </c>
      <c r="F1385" s="2">
        <f t="shared" si="169"/>
        <v>6.0080000000000009</v>
      </c>
      <c r="G1385" s="2">
        <f t="shared" si="163"/>
        <v>4.9451999999999989</v>
      </c>
      <c r="H1385" s="2">
        <f t="shared" si="167"/>
        <v>4.4958500000000079</v>
      </c>
      <c r="I1385" s="2">
        <f t="array" ref="I1385">SUMPRODUCT(B1369:B1388, (ROW(B1369:B1388)-ROW(B1369)+1)) / (20*21/2)</f>
        <v>6.17</v>
      </c>
      <c r="J1385" s="2">
        <f t="shared" si="170"/>
        <v>5.9079657557976644</v>
      </c>
      <c r="K1385" s="2">
        <f t="shared" si="164"/>
        <v>5.2327808912434488</v>
      </c>
    </row>
    <row r="1386" spans="1:11" ht="13.5" x14ac:dyDescent="0.25">
      <c r="A1386" s="3">
        <f>TITRES_STAT!B1389</f>
        <v>44333</v>
      </c>
      <c r="B1386" s="5">
        <f>TITRES_STAT!D1389</f>
        <v>6.2</v>
      </c>
      <c r="C1386" s="2">
        <f t="shared" si="165"/>
        <v>0</v>
      </c>
      <c r="D1386" s="2">
        <f t="shared" si="166"/>
        <v>6.2080000000000002</v>
      </c>
      <c r="E1386" s="2">
        <f t="shared" si="168"/>
        <v>6.2120000000000015</v>
      </c>
      <c r="F1386" s="2">
        <f t="shared" si="169"/>
        <v>6.0484999999999998</v>
      </c>
      <c r="G1386" s="2">
        <f t="shared" si="163"/>
        <v>4.9991999999999983</v>
      </c>
      <c r="H1386" s="2">
        <f t="shared" si="167"/>
        <v>4.5021000000000075</v>
      </c>
      <c r="I1386" s="2">
        <f t="array" ref="I1386">SUMPRODUCT(B1370:B1389, (ROW(B1370:B1389)-ROW(B1370)+1)) / (20*21/2)</f>
        <v>6.1784761904761893</v>
      </c>
      <c r="J1386" s="2">
        <f t="shared" si="170"/>
        <v>5.9357785409597916</v>
      </c>
      <c r="K1386" s="2">
        <f t="shared" si="164"/>
        <v>5.2707110523711567</v>
      </c>
    </row>
    <row r="1387" spans="1:11" ht="13.5" x14ac:dyDescent="0.25">
      <c r="A1387" s="3">
        <f>TITRES_STAT!B1390</f>
        <v>44334</v>
      </c>
      <c r="B1387" s="5">
        <f>TITRES_STAT!D1390</f>
        <v>6.2</v>
      </c>
      <c r="C1387" s="2">
        <f t="shared" si="165"/>
        <v>0</v>
      </c>
      <c r="D1387" s="2">
        <f t="shared" si="166"/>
        <v>6.2</v>
      </c>
      <c r="E1387" s="2">
        <f t="shared" si="168"/>
        <v>6.2140000000000013</v>
      </c>
      <c r="F1387" s="2">
        <f t="shared" si="169"/>
        <v>6.0840000000000005</v>
      </c>
      <c r="G1387" s="2">
        <f t="shared" si="163"/>
        <v>5.0531999999999986</v>
      </c>
      <c r="H1387" s="2">
        <f t="shared" si="167"/>
        <v>4.5083500000000081</v>
      </c>
      <c r="I1387" s="2">
        <f t="array" ref="I1387">SUMPRODUCT(B1371:B1390, (ROW(B1371:B1390)-ROW(B1371)+1)) / (20*21/2)</f>
        <v>6.1851428571428562</v>
      </c>
      <c r="J1387" s="2">
        <f t="shared" si="170"/>
        <v>5.9609424894398115</v>
      </c>
      <c r="K1387" s="2">
        <f t="shared" si="164"/>
        <v>5.3071537561997388</v>
      </c>
    </row>
    <row r="1388" spans="1:11" ht="13.5" x14ac:dyDescent="0.25">
      <c r="A1388" s="3">
        <f>TITRES_STAT!B1391</f>
        <v>44335</v>
      </c>
      <c r="B1388" s="5">
        <f>TITRES_STAT!D1391</f>
        <v>6.2</v>
      </c>
      <c r="C1388" s="2">
        <f t="shared" si="165"/>
        <v>0</v>
      </c>
      <c r="D1388" s="2">
        <f t="shared" si="166"/>
        <v>6.2</v>
      </c>
      <c r="E1388" s="2">
        <f t="shared" si="168"/>
        <v>6.2160000000000011</v>
      </c>
      <c r="F1388" s="2">
        <f t="shared" si="169"/>
        <v>6.1109999999999998</v>
      </c>
      <c r="G1388" s="2">
        <f t="shared" si="163"/>
        <v>5.1091999999999977</v>
      </c>
      <c r="H1388" s="2">
        <f t="shared" si="167"/>
        <v>4.5146000000000068</v>
      </c>
      <c r="I1388" s="2">
        <f t="array" ref="I1388">SUMPRODUCT(B1372:B1391, (ROW(B1372:B1391)-ROW(B1372)+1)) / (20*21/2)</f>
        <v>6.1907619047619047</v>
      </c>
      <c r="J1388" s="2">
        <f t="shared" si="170"/>
        <v>5.9837098713979247</v>
      </c>
      <c r="K1388" s="2">
        <f t="shared" si="164"/>
        <v>5.3421673343879847</v>
      </c>
    </row>
    <row r="1389" spans="1:11" ht="13.5" x14ac:dyDescent="0.25">
      <c r="A1389" s="3">
        <f>TITRES_STAT!B1392</f>
        <v>44336</v>
      </c>
      <c r="B1389" s="5">
        <f>TITRES_STAT!D1392</f>
        <v>6.2</v>
      </c>
      <c r="C1389" s="2">
        <f t="shared" si="165"/>
        <v>0</v>
      </c>
      <c r="D1389" s="2">
        <f t="shared" si="166"/>
        <v>6.2</v>
      </c>
      <c r="E1389" s="2">
        <f t="shared" si="168"/>
        <v>6.2120000000000015</v>
      </c>
      <c r="F1389" s="2">
        <f t="shared" si="169"/>
        <v>6.1300000000000008</v>
      </c>
      <c r="G1389" s="2">
        <f t="shared" si="163"/>
        <v>5.1667999999999985</v>
      </c>
      <c r="H1389" s="2">
        <f t="shared" si="167"/>
        <v>4.5215500000000075</v>
      </c>
      <c r="I1389" s="2">
        <f t="array" ref="I1389">SUMPRODUCT(B1373:B1392, (ROW(B1373:B1392)-ROW(B1373)+1)) / (20*21/2)</f>
        <v>6.1953333333333331</v>
      </c>
      <c r="J1389" s="2">
        <f t="shared" si="170"/>
        <v>6.0043089312647888</v>
      </c>
      <c r="K1389" s="2">
        <f t="shared" si="164"/>
        <v>5.3758078310786521</v>
      </c>
    </row>
    <row r="1390" spans="1:11" ht="13.5" x14ac:dyDescent="0.25">
      <c r="A1390" s="3">
        <f>TITRES_STAT!B1393</f>
        <v>44337</v>
      </c>
      <c r="B1390" s="5">
        <f>TITRES_STAT!D1393</f>
        <v>6.2</v>
      </c>
      <c r="C1390" s="2">
        <f t="shared" si="165"/>
        <v>0</v>
      </c>
      <c r="D1390" s="2">
        <f t="shared" si="166"/>
        <v>6.2</v>
      </c>
      <c r="E1390" s="2">
        <f t="shared" si="168"/>
        <v>6.2080000000000011</v>
      </c>
      <c r="F1390" s="2">
        <f t="shared" si="169"/>
        <v>6.1410000000000009</v>
      </c>
      <c r="G1390" s="2">
        <f t="shared" si="163"/>
        <v>5.2215999999999987</v>
      </c>
      <c r="H1390" s="2">
        <f t="shared" si="167"/>
        <v>4.5285000000000073</v>
      </c>
      <c r="I1390" s="2">
        <f t="array" ref="I1390">SUMPRODUCT(B1374:B1393, (ROW(B1374:B1393)-ROW(B1374)+1)) / (20*21/2)</f>
        <v>6.1988571428571424</v>
      </c>
      <c r="J1390" s="2">
        <f t="shared" si="170"/>
        <v>6.0229461759062373</v>
      </c>
      <c r="K1390" s="2">
        <f t="shared" si="164"/>
        <v>5.4081290926049794</v>
      </c>
    </row>
    <row r="1391" spans="1:11" ht="13.5" x14ac:dyDescent="0.25">
      <c r="A1391" s="3">
        <f>TITRES_STAT!B1394</f>
        <v>44340</v>
      </c>
      <c r="B1391" s="5">
        <f>TITRES_STAT!D1394</f>
        <v>6.2</v>
      </c>
      <c r="C1391" s="2">
        <f t="shared" si="165"/>
        <v>0</v>
      </c>
      <c r="D1391" s="2">
        <f t="shared" si="166"/>
        <v>6.2</v>
      </c>
      <c r="E1391" s="2">
        <f t="shared" si="168"/>
        <v>6.2040000000000015</v>
      </c>
      <c r="F1391" s="2">
        <f t="shared" si="169"/>
        <v>6.1520000000000019</v>
      </c>
      <c r="G1391" s="2">
        <f t="shared" si="163"/>
        <v>5.2733999999999979</v>
      </c>
      <c r="H1391" s="2">
        <f t="shared" si="167"/>
        <v>4.5354500000000071</v>
      </c>
      <c r="I1391" s="2">
        <f t="array" ref="I1391">SUMPRODUCT(B1375:B1394, (ROW(B1375:B1394)-ROW(B1375)+1)) / (20*21/2)</f>
        <v>6.2013333333333334</v>
      </c>
      <c r="J1391" s="2">
        <f t="shared" si="170"/>
        <v>6.039808444867548</v>
      </c>
      <c r="K1391" s="2">
        <f t="shared" si="164"/>
        <v>5.4391828536792941</v>
      </c>
    </row>
    <row r="1392" spans="1:11" ht="13.5" x14ac:dyDescent="0.25">
      <c r="A1392" s="3">
        <f>TITRES_STAT!B1395</f>
        <v>44341</v>
      </c>
      <c r="B1392" s="5">
        <f>TITRES_STAT!D1395</f>
        <v>6.2</v>
      </c>
      <c r="C1392" s="2">
        <f t="shared" si="165"/>
        <v>0</v>
      </c>
      <c r="D1392" s="2">
        <f t="shared" si="166"/>
        <v>6.2</v>
      </c>
      <c r="E1392" s="2">
        <f t="shared" si="168"/>
        <v>6.2000000000000011</v>
      </c>
      <c r="F1392" s="2">
        <f t="shared" si="169"/>
        <v>6.163000000000002</v>
      </c>
      <c r="G1392" s="2">
        <f t="shared" si="163"/>
        <v>5.3219999999999974</v>
      </c>
      <c r="H1392" s="2">
        <f t="shared" si="167"/>
        <v>4.5417000000000067</v>
      </c>
      <c r="I1392" s="2">
        <f t="array" ref="I1392">SUMPRODUCT(B1376:B1395, (ROW(B1376:B1395)-ROW(B1376)+1)) / (20*21/2)</f>
        <v>6.2027619047619043</v>
      </c>
      <c r="J1392" s="2">
        <f t="shared" si="170"/>
        <v>6.0550647834515905</v>
      </c>
      <c r="K1392" s="2">
        <f t="shared" si="164"/>
        <v>5.4690188202016747</v>
      </c>
    </row>
    <row r="1393" spans="1:11" ht="13.5" x14ac:dyDescent="0.25">
      <c r="A1393" s="3">
        <f>TITRES_STAT!B1396</f>
        <v>44342</v>
      </c>
      <c r="B1393" s="5">
        <f>TITRES_STAT!D1396</f>
        <v>6.2</v>
      </c>
      <c r="C1393" s="2">
        <f t="shared" si="165"/>
        <v>0</v>
      </c>
      <c r="D1393" s="2">
        <f t="shared" si="166"/>
        <v>6.2</v>
      </c>
      <c r="E1393" s="2">
        <f t="shared" si="168"/>
        <v>6.2000000000000011</v>
      </c>
      <c r="F1393" s="2">
        <f t="shared" si="169"/>
        <v>6.1740000000000013</v>
      </c>
      <c r="G1393" s="2">
        <f t="shared" si="163"/>
        <v>5.3673999999999982</v>
      </c>
      <c r="H1393" s="2">
        <f t="shared" si="167"/>
        <v>4.5479000000000065</v>
      </c>
      <c r="I1393" s="2">
        <f t="array" ref="I1393">SUMPRODUCT(B1377:B1396, (ROW(B1377:B1396)-ROW(B1377)+1)) / (20*21/2)</f>
        <v>6.2031428571428568</v>
      </c>
      <c r="J1393" s="2">
        <f t="shared" si="170"/>
        <v>6.0688681374085816</v>
      </c>
      <c r="K1393" s="2">
        <f t="shared" si="164"/>
        <v>5.497684748821217</v>
      </c>
    </row>
    <row r="1394" spans="1:11" ht="13.5" x14ac:dyDescent="0.25">
      <c r="A1394" s="3">
        <f>TITRES_STAT!B1397</f>
        <v>44343</v>
      </c>
      <c r="B1394" s="5">
        <f>TITRES_STAT!D1397</f>
        <v>6.2</v>
      </c>
      <c r="C1394" s="2">
        <f t="shared" si="165"/>
        <v>0</v>
      </c>
      <c r="D1394" s="2">
        <f t="shared" si="166"/>
        <v>6.2</v>
      </c>
      <c r="E1394" s="2">
        <f t="shared" si="168"/>
        <v>6.2000000000000011</v>
      </c>
      <c r="F1394" s="2">
        <f t="shared" si="169"/>
        <v>6.1850000000000014</v>
      </c>
      <c r="G1394" s="2">
        <f t="shared" ref="G1394:G1457" si="171">AVERAGE(B1345:B1394)</f>
        <v>5.4137999999999975</v>
      </c>
      <c r="H1394" s="2">
        <f t="shared" si="167"/>
        <v>4.5541000000000063</v>
      </c>
      <c r="I1394" s="2">
        <f t="array" ref="I1394">SUMPRODUCT(B1378:B1397, (ROW(B1378:B1397)-ROW(B1378)+1)) / (20*21/2)</f>
        <v>6.202571428571428</v>
      </c>
      <c r="J1394" s="2">
        <f t="shared" si="170"/>
        <v>6.0813568862268115</v>
      </c>
      <c r="K1394" s="2">
        <f t="shared" si="164"/>
        <v>5.5252265233772482</v>
      </c>
    </row>
    <row r="1395" spans="1:11" ht="13.5" x14ac:dyDescent="0.25">
      <c r="A1395" s="3">
        <f>TITRES_STAT!B1398</f>
        <v>44344</v>
      </c>
      <c r="B1395" s="5">
        <f>TITRES_STAT!D1398</f>
        <v>6.2</v>
      </c>
      <c r="C1395" s="2">
        <f t="shared" si="165"/>
        <v>0</v>
      </c>
      <c r="D1395" s="2">
        <f t="shared" si="166"/>
        <v>6.2</v>
      </c>
      <c r="E1395" s="2">
        <f t="shared" si="168"/>
        <v>6.2000000000000011</v>
      </c>
      <c r="F1395" s="2">
        <f t="shared" si="169"/>
        <v>6.1960000000000024</v>
      </c>
      <c r="G1395" s="2">
        <f t="shared" si="171"/>
        <v>5.4601999999999977</v>
      </c>
      <c r="H1395" s="2">
        <f t="shared" si="167"/>
        <v>4.5596000000000068</v>
      </c>
      <c r="I1395" s="2">
        <f t="array" ref="I1395">SUMPRODUCT(B1379:B1398, (ROW(B1379:B1398)-ROW(B1379)+1)) / (20*21/2)</f>
        <v>6.1847619047619045</v>
      </c>
      <c r="J1395" s="2">
        <f t="shared" si="170"/>
        <v>6.0926562303956864</v>
      </c>
      <c r="K1395" s="2">
        <f t="shared" ref="K1395:K1458" si="172">$K$4*B1395+(1-$K$4)*K1394</f>
        <v>5.5516882283428464</v>
      </c>
    </row>
    <row r="1396" spans="1:11" ht="13.5" x14ac:dyDescent="0.25">
      <c r="A1396" s="3">
        <f>TITRES_STAT!B1399</f>
        <v>44347</v>
      </c>
      <c r="B1396" s="5">
        <f>TITRES_STAT!D1399</f>
        <v>6.2</v>
      </c>
      <c r="C1396" s="2">
        <f t="shared" si="165"/>
        <v>0</v>
      </c>
      <c r="D1396" s="2">
        <f t="shared" si="166"/>
        <v>6.2</v>
      </c>
      <c r="E1396" s="2">
        <f t="shared" si="168"/>
        <v>6.2000000000000011</v>
      </c>
      <c r="F1396" s="2">
        <f t="shared" si="169"/>
        <v>6.2060000000000022</v>
      </c>
      <c r="G1396" s="2">
        <f t="shared" si="171"/>
        <v>5.5043999999999969</v>
      </c>
      <c r="H1396" s="2">
        <f t="shared" si="167"/>
        <v>4.5651000000000064</v>
      </c>
      <c r="I1396" s="2">
        <f t="array" ref="I1396">SUMPRODUCT(B1380:B1399, (ROW(B1380:B1399)-ROW(B1380)+1)) / (20*21/2)</f>
        <v>6.1420000000000003</v>
      </c>
      <c r="J1396" s="2">
        <f t="shared" si="170"/>
        <v>6.1028794465484779</v>
      </c>
      <c r="K1396" s="2">
        <f t="shared" si="172"/>
        <v>5.5771122193882254</v>
      </c>
    </row>
    <row r="1397" spans="1:11" ht="13.5" x14ac:dyDescent="0.25">
      <c r="A1397" s="3">
        <f>TITRES_STAT!B1400</f>
        <v>44348</v>
      </c>
      <c r="B1397" s="5">
        <f>TITRES_STAT!D1400</f>
        <v>6.2</v>
      </c>
      <c r="C1397" s="2">
        <f t="shared" si="165"/>
        <v>0</v>
      </c>
      <c r="D1397" s="2">
        <f t="shared" si="166"/>
        <v>6.2</v>
      </c>
      <c r="E1397" s="2">
        <f t="shared" si="168"/>
        <v>6.2000000000000011</v>
      </c>
      <c r="F1397" s="2">
        <f t="shared" si="169"/>
        <v>6.2070000000000025</v>
      </c>
      <c r="G1397" s="2">
        <f t="shared" si="171"/>
        <v>5.5467999999999975</v>
      </c>
      <c r="H1397" s="2">
        <f t="shared" si="167"/>
        <v>4.570600000000006</v>
      </c>
      <c r="I1397" s="2">
        <f t="array" ref="I1397">SUMPRODUCT(B1381:B1400, (ROW(B1381:B1400)-ROW(B1381)+1)) / (20*21/2)</f>
        <v>6.0777619047619043</v>
      </c>
      <c r="J1397" s="2">
        <f t="shared" si="170"/>
        <v>6.1121290230676699</v>
      </c>
      <c r="K1397" s="2">
        <f t="shared" si="172"/>
        <v>5.601539191176923</v>
      </c>
    </row>
    <row r="1398" spans="1:11" ht="13.5" x14ac:dyDescent="0.25">
      <c r="A1398" s="3">
        <f>TITRES_STAT!B1401</f>
        <v>44349</v>
      </c>
      <c r="B1398" s="5">
        <f>TITRES_STAT!D1401</f>
        <v>6.02</v>
      </c>
      <c r="C1398" s="2">
        <f t="shared" si="165"/>
        <v>-0.1800000000000006</v>
      </c>
      <c r="D1398" s="2">
        <f t="shared" si="166"/>
        <v>6.1639999999999997</v>
      </c>
      <c r="E1398" s="2">
        <f t="shared" si="168"/>
        <v>6.1820000000000004</v>
      </c>
      <c r="F1398" s="2">
        <f t="shared" si="169"/>
        <v>6.1990000000000016</v>
      </c>
      <c r="G1398" s="2">
        <f t="shared" si="171"/>
        <v>5.5855999999999968</v>
      </c>
      <c r="H1398" s="2">
        <f t="shared" si="167"/>
        <v>4.5752000000000059</v>
      </c>
      <c r="I1398" s="2">
        <f t="array" ref="I1398">SUMPRODUCT(B1382:B1401, (ROW(B1382:B1401)-ROW(B1382)+1)) / (20*21/2)</f>
        <v>6.0018095238095235</v>
      </c>
      <c r="J1398" s="2">
        <f t="shared" si="170"/>
        <v>6.1033548303945588</v>
      </c>
      <c r="K1398" s="2">
        <f t="shared" si="172"/>
        <v>5.6179494189739065</v>
      </c>
    </row>
    <row r="1399" spans="1:11" ht="13.5" x14ac:dyDescent="0.25">
      <c r="A1399" s="3">
        <f>TITRES_STAT!B1402</f>
        <v>44350</v>
      </c>
      <c r="B1399" s="5">
        <f>TITRES_STAT!D1402</f>
        <v>5.75</v>
      </c>
      <c r="C1399" s="2">
        <f t="shared" si="165"/>
        <v>-0.26999999999999957</v>
      </c>
      <c r="D1399" s="2">
        <f t="shared" si="166"/>
        <v>6.0739999999999998</v>
      </c>
      <c r="E1399" s="2">
        <f t="shared" si="168"/>
        <v>6.1370000000000005</v>
      </c>
      <c r="F1399" s="2">
        <f t="shared" si="169"/>
        <v>6.174500000000001</v>
      </c>
      <c r="G1399" s="2">
        <f t="shared" si="171"/>
        <v>5.6165999999999974</v>
      </c>
      <c r="H1399" s="2">
        <f t="shared" si="167"/>
        <v>4.5784500000000055</v>
      </c>
      <c r="I1399" s="2">
        <f t="array" ref="I1399">SUMPRODUCT(B1383:B1402, (ROW(B1383:B1402)-ROW(B1383)+1)) / (20*21/2)</f>
        <v>5.9149047619047614</v>
      </c>
      <c r="J1399" s="2">
        <f t="shared" si="170"/>
        <v>6.0697019894046012</v>
      </c>
      <c r="K1399" s="2">
        <f t="shared" si="172"/>
        <v>5.6231278731317929</v>
      </c>
    </row>
    <row r="1400" spans="1:11" ht="13.5" x14ac:dyDescent="0.25">
      <c r="A1400" s="3">
        <f>TITRES_STAT!B1403</f>
        <v>44351</v>
      </c>
      <c r="B1400" s="5">
        <f>TITRES_STAT!D1403</f>
        <v>5.5</v>
      </c>
      <c r="C1400" s="2">
        <f t="shared" si="165"/>
        <v>-0.25</v>
      </c>
      <c r="D1400" s="2">
        <f t="shared" si="166"/>
        <v>5.9340000000000002</v>
      </c>
      <c r="E1400" s="2">
        <f t="shared" si="168"/>
        <v>6.0670000000000002</v>
      </c>
      <c r="F1400" s="2">
        <f t="shared" si="169"/>
        <v>6.1375000000000011</v>
      </c>
      <c r="G1400" s="2">
        <f t="shared" si="171"/>
        <v>5.6425999999999981</v>
      </c>
      <c r="H1400" s="2">
        <f t="shared" si="167"/>
        <v>4.5804500000000052</v>
      </c>
      <c r="I1400" s="2">
        <f t="array" ref="I1400">SUMPRODUCT(B1384:B1403, (ROW(B1384:B1403)-ROW(B1384)+1)) / (20*21/2)</f>
        <v>5.8111428571428565</v>
      </c>
      <c r="J1400" s="2">
        <f t="shared" si="170"/>
        <v>6.0154446570803533</v>
      </c>
      <c r="K1400" s="2">
        <f t="shared" si="172"/>
        <v>5.6182993290874093</v>
      </c>
    </row>
    <row r="1401" spans="1:11" ht="13.5" x14ac:dyDescent="0.25">
      <c r="A1401" s="3">
        <f>TITRES_STAT!B1404</f>
        <v>44354</v>
      </c>
      <c r="B1401" s="5">
        <f>TITRES_STAT!D1404</f>
        <v>5.34</v>
      </c>
      <c r="C1401" s="2">
        <f t="shared" si="165"/>
        <v>-0.16000000000000014</v>
      </c>
      <c r="D1401" s="2">
        <f t="shared" si="166"/>
        <v>5.7619999999999996</v>
      </c>
      <c r="E1401" s="2">
        <f t="shared" si="168"/>
        <v>5.9809999999999999</v>
      </c>
      <c r="F1401" s="2">
        <f t="shared" si="169"/>
        <v>6.0925000000000011</v>
      </c>
      <c r="G1401" s="2">
        <f t="shared" si="171"/>
        <v>5.6653999999999973</v>
      </c>
      <c r="H1401" s="2">
        <f t="shared" si="167"/>
        <v>4.581650000000006</v>
      </c>
      <c r="I1401" s="2">
        <f t="array" ref="I1401">SUMPRODUCT(B1385:B1404, (ROW(B1385:B1404)-ROW(B1385)+1)) / (20*21/2)</f>
        <v>5.6923809523809519</v>
      </c>
      <c r="J1401" s="2">
        <f t="shared" si="170"/>
        <v>5.9511165945012721</v>
      </c>
      <c r="K1401" s="2">
        <f t="shared" si="172"/>
        <v>5.6073856299075109</v>
      </c>
    </row>
    <row r="1402" spans="1:11" ht="13.5" x14ac:dyDescent="0.25">
      <c r="A1402" s="3">
        <f>TITRES_STAT!B1405</f>
        <v>44355</v>
      </c>
      <c r="B1402" s="5">
        <f>TITRES_STAT!D1405</f>
        <v>5.18</v>
      </c>
      <c r="C1402" s="2">
        <f t="shared" si="165"/>
        <v>-0.16000000000000014</v>
      </c>
      <c r="D1402" s="2">
        <f t="shared" si="166"/>
        <v>5.5579999999999998</v>
      </c>
      <c r="E1402" s="2">
        <f t="shared" si="168"/>
        <v>5.8789999999999996</v>
      </c>
      <c r="F1402" s="2">
        <f t="shared" si="169"/>
        <v>6.0395000000000012</v>
      </c>
      <c r="G1402" s="2">
        <f t="shared" si="171"/>
        <v>5.6829999999999972</v>
      </c>
      <c r="H1402" s="2">
        <f t="shared" si="167"/>
        <v>4.5820000000000052</v>
      </c>
      <c r="I1402" s="2">
        <f t="array" ref="I1402">SUMPRODUCT(B1386:B1405, (ROW(B1386:B1405)-ROW(B1386)+1)) / (20*21/2)</f>
        <v>5.5806190476190469</v>
      </c>
      <c r="J1402" s="2">
        <f t="shared" si="170"/>
        <v>5.8776769188344842</v>
      </c>
      <c r="K1402" s="2">
        <f t="shared" si="172"/>
        <v>5.5906254091268242</v>
      </c>
    </row>
    <row r="1403" spans="1:11" ht="13.5" x14ac:dyDescent="0.25">
      <c r="A1403" s="3">
        <f>TITRES_STAT!B1406</f>
        <v>44356</v>
      </c>
      <c r="B1403" s="5">
        <f>TITRES_STAT!D1406</f>
        <v>4.95</v>
      </c>
      <c r="C1403" s="2">
        <f t="shared" si="165"/>
        <v>-0.22999999999999954</v>
      </c>
      <c r="D1403" s="2">
        <f t="shared" si="166"/>
        <v>5.3439999999999994</v>
      </c>
      <c r="E1403" s="2">
        <f t="shared" si="168"/>
        <v>5.7539999999999996</v>
      </c>
      <c r="F1403" s="2">
        <f t="shared" si="169"/>
        <v>5.9770000000000021</v>
      </c>
      <c r="G1403" s="2">
        <f t="shared" si="171"/>
        <v>5.692999999999997</v>
      </c>
      <c r="H1403" s="2">
        <f t="shared" si="167"/>
        <v>4.5812000000000062</v>
      </c>
      <c r="I1403" s="2">
        <f t="array" ref="I1403">SUMPRODUCT(B1387:B1406, (ROW(B1387:B1406)-ROW(B1387)+1)) / (20*21/2)</f>
        <v>5.455857142857143</v>
      </c>
      <c r="J1403" s="2">
        <f t="shared" si="170"/>
        <v>5.7893267360883431</v>
      </c>
      <c r="K1403" s="2">
        <f t="shared" si="172"/>
        <v>5.5655028440630279</v>
      </c>
    </row>
    <row r="1404" spans="1:11" ht="13.5" x14ac:dyDescent="0.25">
      <c r="A1404" s="3">
        <f>TITRES_STAT!B1407</f>
        <v>44357</v>
      </c>
      <c r="B1404" s="5">
        <f>TITRES_STAT!D1407</f>
        <v>4.7300000000000004</v>
      </c>
      <c r="C1404" s="2">
        <f t="shared" si="165"/>
        <v>-0.21999999999999975</v>
      </c>
      <c r="D1404" s="2">
        <f t="shared" si="166"/>
        <v>5.14</v>
      </c>
      <c r="E1404" s="2">
        <f t="shared" si="168"/>
        <v>5.6070000000000011</v>
      </c>
      <c r="F1404" s="2">
        <f t="shared" si="169"/>
        <v>5.9035000000000011</v>
      </c>
      <c r="G1404" s="2">
        <f t="shared" si="171"/>
        <v>5.6979999999999986</v>
      </c>
      <c r="H1404" s="2">
        <f t="shared" si="167"/>
        <v>4.5800500000000053</v>
      </c>
      <c r="I1404" s="2">
        <f t="array" ref="I1404">SUMPRODUCT(B1388:B1407, (ROW(B1388:B1407)-ROW(B1388)+1)) / (20*21/2)</f>
        <v>5.3200476190476191</v>
      </c>
      <c r="J1404" s="2">
        <f t="shared" si="170"/>
        <v>5.6884384755085007</v>
      </c>
      <c r="K1404" s="2">
        <f t="shared" si="172"/>
        <v>5.5327380266487918</v>
      </c>
    </row>
    <row r="1405" spans="1:11" ht="13.5" x14ac:dyDescent="0.25">
      <c r="A1405" s="3">
        <f>TITRES_STAT!B1408</f>
        <v>44358</v>
      </c>
      <c r="B1405" s="5">
        <f>TITRES_STAT!D1408</f>
        <v>4.7300000000000004</v>
      </c>
      <c r="C1405" s="2">
        <f t="shared" si="165"/>
        <v>0</v>
      </c>
      <c r="D1405" s="2">
        <f t="shared" si="166"/>
        <v>4.9859999999999998</v>
      </c>
      <c r="E1405" s="2">
        <f t="shared" si="168"/>
        <v>5.4600000000000009</v>
      </c>
      <c r="F1405" s="2">
        <f t="shared" si="169"/>
        <v>5.8300000000000018</v>
      </c>
      <c r="G1405" s="2">
        <f t="shared" si="171"/>
        <v>5.7025999999999986</v>
      </c>
      <c r="H1405" s="2">
        <f t="shared" si="167"/>
        <v>4.5796000000000063</v>
      </c>
      <c r="I1405" s="2">
        <f t="array" ref="I1405">SUMPRODUCT(B1389:B1408, (ROW(B1389:B1408)-ROW(B1389)+1)) / (20*21/2)</f>
        <v>5.1750952380952384</v>
      </c>
      <c r="J1405" s="2">
        <f t="shared" si="170"/>
        <v>5.5971586206981669</v>
      </c>
      <c r="K1405" s="2">
        <f t="shared" si="172"/>
        <v>5.5012581040351138</v>
      </c>
    </row>
    <row r="1406" spans="1:11" ht="13.5" x14ac:dyDescent="0.25">
      <c r="A1406" s="3">
        <f>TITRES_STAT!B1409</f>
        <v>44361</v>
      </c>
      <c r="B1406" s="5">
        <f>TITRES_STAT!D1409</f>
        <v>4.5199999999999996</v>
      </c>
      <c r="C1406" s="2">
        <f t="shared" si="165"/>
        <v>-0.21000000000000085</v>
      </c>
      <c r="D1406" s="2">
        <f t="shared" si="166"/>
        <v>4.8220000000000001</v>
      </c>
      <c r="E1406" s="2">
        <f t="shared" si="168"/>
        <v>5.2919999999999998</v>
      </c>
      <c r="F1406" s="2">
        <f t="shared" si="169"/>
        <v>5.7460000000000004</v>
      </c>
      <c r="G1406" s="2">
        <f t="shared" si="171"/>
        <v>5.7029999999999985</v>
      </c>
      <c r="H1406" s="2">
        <f t="shared" si="167"/>
        <v>4.5781000000000054</v>
      </c>
      <c r="I1406" s="2">
        <f t="array" ref="I1406">SUMPRODUCT(B1390:B1409, (ROW(B1390:B1409)-ROW(B1390)+1)) / (20*21/2)</f>
        <v>5.022857142857144</v>
      </c>
      <c r="J1406" s="2">
        <f t="shared" si="170"/>
        <v>5.4945720853935791</v>
      </c>
      <c r="K1406" s="2">
        <f t="shared" si="172"/>
        <v>5.4627773940729529</v>
      </c>
    </row>
    <row r="1407" spans="1:11" ht="13.5" x14ac:dyDescent="0.25">
      <c r="A1407" s="3">
        <f>TITRES_STAT!B1410</f>
        <v>44362</v>
      </c>
      <c r="B1407" s="5">
        <f>TITRES_STAT!D1410</f>
        <v>4.32</v>
      </c>
      <c r="C1407" s="2">
        <f t="shared" si="165"/>
        <v>-0.19999999999999929</v>
      </c>
      <c r="D1407" s="2">
        <f t="shared" si="166"/>
        <v>4.6500000000000004</v>
      </c>
      <c r="E1407" s="2">
        <f t="shared" si="168"/>
        <v>5.1040000000000001</v>
      </c>
      <c r="F1407" s="2">
        <f t="shared" si="169"/>
        <v>5.652000000000001</v>
      </c>
      <c r="G1407" s="2">
        <f t="shared" si="171"/>
        <v>5.6993999999999971</v>
      </c>
      <c r="H1407" s="2">
        <f t="shared" si="167"/>
        <v>4.5756000000000059</v>
      </c>
      <c r="I1407" s="2">
        <f t="array" ref="I1407">SUMPRODUCT(B1391:B1410, (ROW(B1391:B1410)-ROW(B1391)+1)) / (20*21/2)</f>
        <v>4.8813333333333331</v>
      </c>
      <c r="J1407" s="2">
        <f t="shared" si="170"/>
        <v>5.3827080772608573</v>
      </c>
      <c r="K1407" s="2">
        <f t="shared" si="172"/>
        <v>5.4179625943053864</v>
      </c>
    </row>
    <row r="1408" spans="1:11" ht="13.5" x14ac:dyDescent="0.25">
      <c r="A1408" s="3">
        <f>TITRES_STAT!B1411</f>
        <v>44363</v>
      </c>
      <c r="B1408" s="5">
        <f>TITRES_STAT!D1411</f>
        <v>4.13</v>
      </c>
      <c r="C1408" s="2">
        <f t="shared" si="165"/>
        <v>-0.19000000000000039</v>
      </c>
      <c r="D1408" s="2">
        <f t="shared" si="166"/>
        <v>4.4859999999999998</v>
      </c>
      <c r="E1408" s="2">
        <f t="shared" si="168"/>
        <v>4.9150000000000009</v>
      </c>
      <c r="F1408" s="2">
        <f t="shared" si="169"/>
        <v>5.5484999999999998</v>
      </c>
      <c r="G1408" s="2">
        <f t="shared" si="171"/>
        <v>5.6899999999999977</v>
      </c>
      <c r="H1408" s="2">
        <f t="shared" si="167"/>
        <v>4.5721500000000059</v>
      </c>
      <c r="I1408" s="2">
        <f t="array" ref="I1408">SUMPRODUCT(B1392:B1411, (ROW(B1392:B1411)-ROW(B1392)+1)) / (20*21/2)</f>
        <v>4.7505238095238091</v>
      </c>
      <c r="J1408" s="2">
        <f t="shared" si="170"/>
        <v>5.2634025460931566</v>
      </c>
      <c r="K1408" s="2">
        <f t="shared" si="172"/>
        <v>5.3674542572738027</v>
      </c>
    </row>
    <row r="1409" spans="1:11" ht="13.5" x14ac:dyDescent="0.25">
      <c r="A1409" s="3">
        <f>TITRES_STAT!B1412</f>
        <v>44364</v>
      </c>
      <c r="B1409" s="5">
        <f>TITRES_STAT!D1412</f>
        <v>3.95</v>
      </c>
      <c r="C1409" s="2">
        <f t="shared" si="165"/>
        <v>-0.17999999999999972</v>
      </c>
      <c r="D1409" s="2">
        <f t="shared" si="166"/>
        <v>4.33</v>
      </c>
      <c r="E1409" s="2">
        <f t="shared" si="168"/>
        <v>4.7350000000000012</v>
      </c>
      <c r="F1409" s="2">
        <f t="shared" si="169"/>
        <v>5.4360000000000008</v>
      </c>
      <c r="G1409" s="2">
        <f t="shared" si="171"/>
        <v>5.6743999999999968</v>
      </c>
      <c r="H1409" s="2">
        <f t="shared" si="167"/>
        <v>4.5678000000000063</v>
      </c>
      <c r="I1409" s="2">
        <f t="array" ref="I1409">SUMPRODUCT(B1393:B1412, (ROW(B1393:B1412)-ROW(B1393)+1)) / (20*21/2)</f>
        <v>4.6304285714285713</v>
      </c>
      <c r="J1409" s="2">
        <f t="shared" si="170"/>
        <v>5.138316589322379</v>
      </c>
      <c r="K1409" s="2">
        <f t="shared" si="172"/>
        <v>5.3118678158120858</v>
      </c>
    </row>
    <row r="1410" spans="1:11" ht="13.5" x14ac:dyDescent="0.25">
      <c r="A1410" s="3">
        <f>TITRES_STAT!B1413</f>
        <v>44365</v>
      </c>
      <c r="B1410" s="5">
        <f>TITRES_STAT!D1413</f>
        <v>3.95</v>
      </c>
      <c r="C1410" s="2">
        <f t="shared" si="165"/>
        <v>0</v>
      </c>
      <c r="D1410" s="2">
        <f t="shared" si="166"/>
        <v>4.1739999999999995</v>
      </c>
      <c r="E1410" s="2">
        <f t="shared" si="168"/>
        <v>4.58</v>
      </c>
      <c r="F1410" s="2">
        <f t="shared" si="169"/>
        <v>5.3235000000000001</v>
      </c>
      <c r="G1410" s="2">
        <f t="shared" si="171"/>
        <v>5.6587999999999967</v>
      </c>
      <c r="H1410" s="2">
        <f t="shared" si="167"/>
        <v>4.5634500000000067</v>
      </c>
      <c r="I1410" s="2">
        <f t="array" ref="I1410">SUMPRODUCT(B1394:B1413, (ROW(B1394:B1413)-ROW(B1394)+1)) / (20*21/2)</f>
        <v>4.5315238095238097</v>
      </c>
      <c r="J1410" s="2">
        <f t="shared" si="170"/>
        <v>5.0251435808154863</v>
      </c>
      <c r="K1410" s="2">
        <f t="shared" si="172"/>
        <v>5.2584612347998476</v>
      </c>
    </row>
    <row r="1411" spans="1:11" ht="13.5" x14ac:dyDescent="0.25">
      <c r="A1411" s="3">
        <f>TITRES_STAT!B1414</f>
        <v>44368</v>
      </c>
      <c r="B1411" s="5">
        <f>TITRES_STAT!D1414</f>
        <v>3.95</v>
      </c>
      <c r="C1411" s="2">
        <f t="shared" si="165"/>
        <v>0</v>
      </c>
      <c r="D1411" s="2">
        <f t="shared" si="166"/>
        <v>4.0599999999999996</v>
      </c>
      <c r="E1411" s="2">
        <f t="shared" si="168"/>
        <v>4.4410000000000007</v>
      </c>
      <c r="F1411" s="2">
        <f t="shared" si="169"/>
        <v>5.2110000000000003</v>
      </c>
      <c r="G1411" s="2">
        <f t="shared" si="171"/>
        <v>5.6417999999999946</v>
      </c>
      <c r="H1411" s="2">
        <f t="shared" si="167"/>
        <v>4.559100000000007</v>
      </c>
      <c r="I1411" s="2">
        <f t="array" ref="I1411">SUMPRODUCT(B1395:B1414, (ROW(B1395:B1414)-ROW(B1395)+1)) / (20*21/2)</f>
        <v>4.459952380952382</v>
      </c>
      <c r="J1411" s="2">
        <f t="shared" si="170"/>
        <v>4.9227489540711549</v>
      </c>
      <c r="K1411" s="2">
        <f t="shared" si="172"/>
        <v>5.2071490295135794</v>
      </c>
    </row>
    <row r="1412" spans="1:11" ht="13.5" x14ac:dyDescent="0.25">
      <c r="A1412" s="3">
        <f>TITRES_STAT!B1415</f>
        <v>44369</v>
      </c>
      <c r="B1412" s="5">
        <f>TITRES_STAT!D1415</f>
        <v>3.95</v>
      </c>
      <c r="C1412" s="2">
        <f t="shared" ref="C1412:C1475" si="173">B1412-B1411</f>
        <v>0</v>
      </c>
      <c r="D1412" s="2">
        <f t="shared" si="166"/>
        <v>3.9859999999999998</v>
      </c>
      <c r="E1412" s="2">
        <f t="shared" si="168"/>
        <v>4.3180000000000005</v>
      </c>
      <c r="F1412" s="2">
        <f t="shared" si="169"/>
        <v>5.0984999999999996</v>
      </c>
      <c r="G1412" s="2">
        <f t="shared" si="171"/>
        <v>5.6219999999999963</v>
      </c>
      <c r="H1412" s="2">
        <f t="shared" si="167"/>
        <v>4.5547500000000074</v>
      </c>
      <c r="I1412" s="2">
        <f t="array" ref="I1412">SUMPRODUCT(B1396:B1415, (ROW(B1396:B1415)-ROW(B1396)+1)) / (20*21/2)</f>
        <v>4.4158095238095241</v>
      </c>
      <c r="J1412" s="2">
        <f t="shared" si="170"/>
        <v>4.8301061965405694</v>
      </c>
      <c r="K1412" s="2">
        <f t="shared" si="172"/>
        <v>5.1578490675718704</v>
      </c>
    </row>
    <row r="1413" spans="1:11" ht="13.5" x14ac:dyDescent="0.25">
      <c r="A1413" s="3">
        <f>TITRES_STAT!B1416</f>
        <v>44370</v>
      </c>
      <c r="B1413" s="5">
        <f>TITRES_STAT!D1416</f>
        <v>4.0599999999999996</v>
      </c>
      <c r="C1413" s="2">
        <f t="shared" si="173"/>
        <v>0.10999999999999943</v>
      </c>
      <c r="D1413" s="2">
        <f t="shared" si="166"/>
        <v>3.972</v>
      </c>
      <c r="E1413" s="2">
        <f t="shared" si="168"/>
        <v>4.229000000000001</v>
      </c>
      <c r="F1413" s="2">
        <f t="shared" si="169"/>
        <v>4.9915000000000003</v>
      </c>
      <c r="G1413" s="2">
        <f t="shared" si="171"/>
        <v>5.6013999999999964</v>
      </c>
      <c r="H1413" s="2">
        <f t="shared" si="167"/>
        <v>4.5509500000000074</v>
      </c>
      <c r="I1413" s="2">
        <f t="array" ref="I1413">SUMPRODUCT(B1397:B1416, (ROW(B1397:B1416)-ROW(B1397)+1)) / (20*21/2)</f>
        <v>4.398190476190476</v>
      </c>
      <c r="J1413" s="2">
        <f t="shared" si="170"/>
        <v>4.7567627492509912</v>
      </c>
      <c r="K1413" s="2">
        <f t="shared" si="172"/>
        <v>5.1147961629612091</v>
      </c>
    </row>
    <row r="1414" spans="1:11" ht="13.5" x14ac:dyDescent="0.25">
      <c r="A1414" s="3">
        <f>TITRES_STAT!B1417</f>
        <v>44371</v>
      </c>
      <c r="B1414" s="5">
        <f>TITRES_STAT!D1417</f>
        <v>4.24</v>
      </c>
      <c r="C1414" s="2">
        <f t="shared" si="173"/>
        <v>0.1800000000000006</v>
      </c>
      <c r="D1414" s="2">
        <f t="shared" ref="D1414:D1477" si="174">AVERAGE(B1410:B1414)</f>
        <v>4.0299999999999994</v>
      </c>
      <c r="E1414" s="2">
        <f t="shared" si="168"/>
        <v>4.1800000000000006</v>
      </c>
      <c r="F1414" s="2">
        <f t="shared" si="169"/>
        <v>4.8935000000000013</v>
      </c>
      <c r="G1414" s="2">
        <f t="shared" si="171"/>
        <v>5.5813999999999977</v>
      </c>
      <c r="H1414" s="2">
        <f t="shared" si="167"/>
        <v>4.5491000000000072</v>
      </c>
      <c r="I1414" s="2">
        <f t="array" ref="I1414">SUMPRODUCT(B1398:B1417, (ROW(B1398:B1417)-ROW(B1398)+1)) / (20*21/2)</f>
        <v>4.3880952380952385</v>
      </c>
      <c r="J1414" s="2">
        <f t="shared" si="170"/>
        <v>4.7075472493223254</v>
      </c>
      <c r="K1414" s="2">
        <f t="shared" si="172"/>
        <v>5.0804904310803769</v>
      </c>
    </row>
    <row r="1415" spans="1:11" ht="13.5" x14ac:dyDescent="0.25">
      <c r="A1415" s="3">
        <f>TITRES_STAT!B1418</f>
        <v>44372</v>
      </c>
      <c r="B1415" s="5">
        <f>TITRES_STAT!D1418</f>
        <v>4.43</v>
      </c>
      <c r="C1415" s="2">
        <f t="shared" si="173"/>
        <v>0.1899999999999995</v>
      </c>
      <c r="D1415" s="2">
        <f t="shared" si="174"/>
        <v>4.1260000000000003</v>
      </c>
      <c r="E1415" s="2">
        <f t="shared" si="168"/>
        <v>4.1500000000000004</v>
      </c>
      <c r="F1415" s="2">
        <f t="shared" si="169"/>
        <v>4.8050000000000015</v>
      </c>
      <c r="G1415" s="2">
        <f t="shared" si="171"/>
        <v>5.5651999999999973</v>
      </c>
      <c r="H1415" s="2">
        <f t="shared" si="167"/>
        <v>4.548400000000008</v>
      </c>
      <c r="I1415" s="2">
        <f t="array" ref="I1415">SUMPRODUCT(B1399:B1418, (ROW(B1399:B1418)-ROW(B1399)+1)) / (20*21/2)</f>
        <v>4.3855238095238098</v>
      </c>
      <c r="J1415" s="2">
        <f t="shared" si="170"/>
        <v>4.6811141779582943</v>
      </c>
      <c r="K1415" s="2">
        <f t="shared" si="172"/>
        <v>5.0549810024105586</v>
      </c>
    </row>
    <row r="1416" spans="1:11" ht="13.5" x14ac:dyDescent="0.25">
      <c r="A1416" s="3">
        <f>TITRES_STAT!B1419</f>
        <v>44375</v>
      </c>
      <c r="B1416" s="5">
        <f>TITRES_STAT!D1419</f>
        <v>4.62</v>
      </c>
      <c r="C1416" s="2">
        <f t="shared" si="173"/>
        <v>0.19000000000000039</v>
      </c>
      <c r="D1416" s="2">
        <f t="shared" si="174"/>
        <v>4.26</v>
      </c>
      <c r="E1416" s="2">
        <f t="shared" si="168"/>
        <v>4.1599999999999993</v>
      </c>
      <c r="F1416" s="2">
        <f t="shared" si="169"/>
        <v>4.7260000000000009</v>
      </c>
      <c r="G1416" s="2">
        <f t="shared" si="171"/>
        <v>5.5497999999999976</v>
      </c>
      <c r="H1416" s="2">
        <f t="shared" si="167"/>
        <v>4.5493000000000077</v>
      </c>
      <c r="I1416" s="2">
        <f t="array" ref="I1416">SUMPRODUCT(B1400:B1419, (ROW(B1400:B1419)-ROW(B1400)+1)) / (20*21/2)</f>
        <v>4.4020000000000001</v>
      </c>
      <c r="J1416" s="2">
        <f t="shared" si="170"/>
        <v>4.6752937800575047</v>
      </c>
      <c r="K1416" s="2">
        <f t="shared" si="172"/>
        <v>5.037922923884655</v>
      </c>
    </row>
    <row r="1417" spans="1:11" ht="13.5" x14ac:dyDescent="0.25">
      <c r="A1417" s="3">
        <f>TITRES_STAT!B1420</f>
        <v>44376</v>
      </c>
      <c r="B1417" s="5">
        <f>TITRES_STAT!D1420</f>
        <v>4.62</v>
      </c>
      <c r="C1417" s="2">
        <f t="shared" si="173"/>
        <v>0</v>
      </c>
      <c r="D1417" s="2">
        <f t="shared" si="174"/>
        <v>4.3940000000000001</v>
      </c>
      <c r="E1417" s="2">
        <f t="shared" si="168"/>
        <v>4.1899999999999995</v>
      </c>
      <c r="F1417" s="2">
        <f t="shared" si="169"/>
        <v>4.6470000000000011</v>
      </c>
      <c r="G1417" s="2">
        <f t="shared" si="171"/>
        <v>5.5323999999999982</v>
      </c>
      <c r="H1417" s="2">
        <f t="shared" si="167"/>
        <v>4.5509000000000075</v>
      </c>
      <c r="I1417" s="2">
        <f t="array" ref="I1417">SUMPRODUCT(B1401:B1420, (ROW(B1401:B1420)-ROW(B1401)+1)) / (20*21/2)</f>
        <v>4.4365714285714279</v>
      </c>
      <c r="J1417" s="2">
        <f t="shared" si="170"/>
        <v>4.670027705766314</v>
      </c>
      <c r="K1417" s="2">
        <f t="shared" si="172"/>
        <v>5.0215337896146695</v>
      </c>
    </row>
    <row r="1418" spans="1:11" ht="13.5" x14ac:dyDescent="0.25">
      <c r="A1418" s="3">
        <f>TITRES_STAT!B1421</f>
        <v>44377</v>
      </c>
      <c r="B1418" s="5">
        <f>TITRES_STAT!D1421</f>
        <v>4.62</v>
      </c>
      <c r="C1418" s="2">
        <f t="shared" si="173"/>
        <v>0</v>
      </c>
      <c r="D1418" s="2">
        <f t="shared" si="174"/>
        <v>4.5060000000000002</v>
      </c>
      <c r="E1418" s="2">
        <f t="shared" si="168"/>
        <v>4.238999999999999</v>
      </c>
      <c r="F1418" s="2">
        <f t="shared" si="169"/>
        <v>4.5770000000000008</v>
      </c>
      <c r="G1418" s="2">
        <f t="shared" si="171"/>
        <v>5.5115999999999978</v>
      </c>
      <c r="H1418" s="2">
        <f t="shared" ref="H1418:H1481" si="175">AVERAGE(B1219:B1418)</f>
        <v>4.5524500000000065</v>
      </c>
      <c r="I1418" s="2">
        <f t="array" ref="I1418">SUMPRODUCT(B1402:B1421, (ROW(B1402:B1421)-ROW(B1402)+1)) / (20*21/2)</f>
        <v>4.4740476190476191</v>
      </c>
      <c r="J1418" s="2">
        <f t="shared" si="170"/>
        <v>4.6652631623599987</v>
      </c>
      <c r="K1418" s="2">
        <f t="shared" si="172"/>
        <v>5.0057873664925259</v>
      </c>
    </row>
    <row r="1419" spans="1:11" ht="13.5" x14ac:dyDescent="0.25">
      <c r="A1419" s="3">
        <f>TITRES_STAT!B1422</f>
        <v>44378</v>
      </c>
      <c r="B1419" s="5">
        <f>TITRES_STAT!D1422</f>
        <v>4.75</v>
      </c>
      <c r="C1419" s="2">
        <f t="shared" si="173"/>
        <v>0.12999999999999989</v>
      </c>
      <c r="D1419" s="2">
        <f t="shared" si="174"/>
        <v>4.6080000000000005</v>
      </c>
      <c r="E1419" s="2">
        <f t="shared" si="168"/>
        <v>4.319</v>
      </c>
      <c r="F1419" s="2">
        <f t="shared" si="169"/>
        <v>4.527000000000001</v>
      </c>
      <c r="G1419" s="2">
        <f t="shared" si="171"/>
        <v>5.490199999999998</v>
      </c>
      <c r="H1419" s="2">
        <f t="shared" si="175"/>
        <v>4.5546500000000067</v>
      </c>
      <c r="I1419" s="2">
        <f t="array" ref="I1419">SUMPRODUCT(B1403:B1422, (ROW(B1403:B1422)-ROW(B1403)+1)) / (20*21/2)</f>
        <v>4.5269999999999992</v>
      </c>
      <c r="J1419" s="2">
        <f t="shared" si="170"/>
        <v>4.6733333373733323</v>
      </c>
      <c r="K1419" s="2">
        <f t="shared" si="172"/>
        <v>4.9957564893751725</v>
      </c>
    </row>
    <row r="1420" spans="1:11" ht="13.5" x14ac:dyDescent="0.25">
      <c r="A1420" s="3">
        <f>TITRES_STAT!B1423</f>
        <v>44379</v>
      </c>
      <c r="B1420" s="5">
        <f>TITRES_STAT!D1423</f>
        <v>4.8899999999999997</v>
      </c>
      <c r="C1420" s="2">
        <f t="shared" si="173"/>
        <v>0.13999999999999968</v>
      </c>
      <c r="D1420" s="2">
        <f t="shared" si="174"/>
        <v>4.7</v>
      </c>
      <c r="E1420" s="2">
        <f t="shared" ref="E1420:E1483" si="176">AVERAGE(B1411:B1420)</f>
        <v>4.4130000000000003</v>
      </c>
      <c r="F1420" s="2">
        <f t="shared" si="169"/>
        <v>4.4965000000000011</v>
      </c>
      <c r="G1420" s="2">
        <f t="shared" si="171"/>
        <v>5.4683999999999982</v>
      </c>
      <c r="H1420" s="2">
        <f t="shared" si="175"/>
        <v>4.5575500000000071</v>
      </c>
      <c r="I1420" s="2">
        <f t="array" ref="I1420">SUMPRODUCT(B1404:B1423, (ROW(B1404:B1423)-ROW(B1404)+1)) / (20*21/2)</f>
        <v>4.5806666666666667</v>
      </c>
      <c r="J1420" s="2">
        <f t="shared" si="170"/>
        <v>4.6939682576234905</v>
      </c>
      <c r="K1420" s="2">
        <f t="shared" si="172"/>
        <v>4.9916091760663424</v>
      </c>
    </row>
    <row r="1421" spans="1:11" ht="13.5" x14ac:dyDescent="0.25">
      <c r="A1421" s="3">
        <f>TITRES_STAT!B1424</f>
        <v>44382</v>
      </c>
      <c r="B1421" s="5">
        <f>TITRES_STAT!D1424</f>
        <v>4.8899999999999997</v>
      </c>
      <c r="C1421" s="2">
        <f t="shared" si="173"/>
        <v>0</v>
      </c>
      <c r="D1421" s="2">
        <f t="shared" si="174"/>
        <v>4.7539999999999996</v>
      </c>
      <c r="E1421" s="2">
        <f t="shared" si="176"/>
        <v>4.5070000000000006</v>
      </c>
      <c r="F1421" s="2">
        <f t="shared" si="169"/>
        <v>4.474000000000002</v>
      </c>
      <c r="G1421" s="2">
        <f t="shared" si="171"/>
        <v>5.4465999999999983</v>
      </c>
      <c r="H1421" s="2">
        <f t="shared" si="175"/>
        <v>4.5604500000000074</v>
      </c>
      <c r="I1421" s="2">
        <f t="array" ref="I1421">SUMPRODUCT(B1405:B1424, (ROW(B1405:B1424)-ROW(B1405)+1)) / (20*21/2)</f>
        <v>4.6453809523809522</v>
      </c>
      <c r="J1421" s="2">
        <f t="shared" si="170"/>
        <v>4.7126379473736337</v>
      </c>
      <c r="K1421" s="2">
        <f t="shared" si="172"/>
        <v>4.9876245024951134</v>
      </c>
    </row>
    <row r="1422" spans="1:11" ht="13.5" x14ac:dyDescent="0.25">
      <c r="A1422" s="3">
        <f>TITRES_STAT!B1425</f>
        <v>44383</v>
      </c>
      <c r="B1422" s="5">
        <f>TITRES_STAT!D1425</f>
        <v>5.03</v>
      </c>
      <c r="C1422" s="2">
        <f t="shared" si="173"/>
        <v>0.14000000000000057</v>
      </c>
      <c r="D1422" s="2">
        <f t="shared" si="174"/>
        <v>4.8360000000000003</v>
      </c>
      <c r="E1422" s="2">
        <f t="shared" si="176"/>
        <v>4.6150000000000002</v>
      </c>
      <c r="F1422" s="2">
        <f t="shared" si="169"/>
        <v>4.4665000000000008</v>
      </c>
      <c r="G1422" s="2">
        <f t="shared" si="171"/>
        <v>5.4275999999999973</v>
      </c>
      <c r="H1422" s="2">
        <f t="shared" si="175"/>
        <v>4.5631000000000066</v>
      </c>
      <c r="I1422" s="2">
        <f t="array" ref="I1422">SUMPRODUCT(B1406:B1425, (ROW(B1406:B1425)-ROW(B1406)+1)) / (20*21/2)</f>
        <v>4.7223809523809521</v>
      </c>
      <c r="J1422" s="2">
        <f t="shared" si="170"/>
        <v>4.7428629047666213</v>
      </c>
      <c r="K1422" s="2">
        <f t="shared" si="172"/>
        <v>4.9892862867109917</v>
      </c>
    </row>
    <row r="1423" spans="1:11" ht="13.5" x14ac:dyDescent="0.25">
      <c r="A1423" s="3">
        <f>TITRES_STAT!B1426</f>
        <v>44384</v>
      </c>
      <c r="B1423" s="5">
        <f>TITRES_STAT!D1426</f>
        <v>5.03</v>
      </c>
      <c r="C1423" s="2">
        <f t="shared" si="173"/>
        <v>0</v>
      </c>
      <c r="D1423" s="2">
        <f t="shared" si="174"/>
        <v>4.918000000000001</v>
      </c>
      <c r="E1423" s="2">
        <f t="shared" si="176"/>
        <v>4.7120000000000006</v>
      </c>
      <c r="F1423" s="2">
        <f t="shared" si="169"/>
        <v>4.4705000000000004</v>
      </c>
      <c r="G1423" s="2">
        <f t="shared" si="171"/>
        <v>5.4085999999999981</v>
      </c>
      <c r="H1423" s="2">
        <f t="shared" si="175"/>
        <v>4.5647500000000072</v>
      </c>
      <c r="I1423" s="2">
        <f t="array" ref="I1423">SUMPRODUCT(B1407:B1426, (ROW(B1407:B1426)-ROW(B1407)+1)) / (20*21/2)</f>
        <v>4.8109523809523811</v>
      </c>
      <c r="J1423" s="2">
        <f t="shared" si="170"/>
        <v>4.7702092947888479</v>
      </c>
      <c r="K1423" s="2">
        <f t="shared" si="172"/>
        <v>4.9908829029184041</v>
      </c>
    </row>
    <row r="1424" spans="1:11" ht="13.5" x14ac:dyDescent="0.25">
      <c r="A1424" s="3">
        <f>TITRES_STAT!B1427</f>
        <v>44385</v>
      </c>
      <c r="B1424" s="5">
        <f>TITRES_STAT!D1427</f>
        <v>5.15</v>
      </c>
      <c r="C1424" s="2">
        <f t="shared" si="173"/>
        <v>0.12000000000000011</v>
      </c>
      <c r="D1424" s="2">
        <f t="shared" si="174"/>
        <v>4.9980000000000002</v>
      </c>
      <c r="E1424" s="2">
        <f t="shared" si="176"/>
        <v>4.8029999999999999</v>
      </c>
      <c r="F1424" s="2">
        <f t="shared" si="169"/>
        <v>4.4915000000000003</v>
      </c>
      <c r="G1424" s="2">
        <f t="shared" si="171"/>
        <v>5.3919999999999986</v>
      </c>
      <c r="H1424" s="2">
        <f t="shared" si="175"/>
        <v>4.5663000000000071</v>
      </c>
      <c r="I1424" s="2">
        <f t="array" ref="I1424">SUMPRODUCT(B1408:B1427, (ROW(B1408:B1427)-ROW(B1408)+1)) / (20*21/2)</f>
        <v>4.910333333333333</v>
      </c>
      <c r="J1424" s="2">
        <f t="shared" si="170"/>
        <v>4.8063798381422913</v>
      </c>
      <c r="K1424" s="2">
        <f t="shared" si="172"/>
        <v>4.9971227890784666</v>
      </c>
    </row>
    <row r="1425" spans="1:11" ht="13.5" x14ac:dyDescent="0.25">
      <c r="A1425" s="3">
        <f>TITRES_STAT!B1428</f>
        <v>44386</v>
      </c>
      <c r="B1425" s="5">
        <f>TITRES_STAT!D1428</f>
        <v>5.3</v>
      </c>
      <c r="C1425" s="2">
        <f t="shared" si="173"/>
        <v>0.14999999999999947</v>
      </c>
      <c r="D1425" s="2">
        <f t="shared" si="174"/>
        <v>5.08</v>
      </c>
      <c r="E1425" s="2">
        <f t="shared" si="176"/>
        <v>4.8899999999999997</v>
      </c>
      <c r="F1425" s="2">
        <f t="shared" si="169"/>
        <v>4.5199999999999996</v>
      </c>
      <c r="G1425" s="2">
        <f t="shared" si="171"/>
        <v>5.3783999999999992</v>
      </c>
      <c r="H1425" s="2">
        <f t="shared" si="175"/>
        <v>4.5686000000000062</v>
      </c>
      <c r="I1425" s="2">
        <f t="array" ref="I1425">SUMPRODUCT(B1409:B1428, (ROW(B1409:B1428)-ROW(B1409)+1)) / (20*21/2)</f>
        <v>5.0188095238095238</v>
      </c>
      <c r="J1425" s="2">
        <f t="shared" si="170"/>
        <v>4.8533912821287402</v>
      </c>
      <c r="K1425" s="2">
        <f t="shared" si="172"/>
        <v>5.0090003267616643</v>
      </c>
    </row>
    <row r="1426" spans="1:11" ht="13.5" x14ac:dyDescent="0.25">
      <c r="A1426" s="3">
        <f>TITRES_STAT!B1429</f>
        <v>44389</v>
      </c>
      <c r="B1426" s="5">
        <f>TITRES_STAT!D1429</f>
        <v>5.45</v>
      </c>
      <c r="C1426" s="2">
        <f t="shared" si="173"/>
        <v>0.15000000000000036</v>
      </c>
      <c r="D1426" s="2">
        <f t="shared" si="174"/>
        <v>5.1920000000000002</v>
      </c>
      <c r="E1426" s="2">
        <f t="shared" si="176"/>
        <v>4.9729999999999999</v>
      </c>
      <c r="F1426" s="2">
        <f t="shared" si="169"/>
        <v>4.5664999999999996</v>
      </c>
      <c r="G1426" s="2">
        <f t="shared" si="171"/>
        <v>5.3673999999999999</v>
      </c>
      <c r="H1426" s="2">
        <f t="shared" si="175"/>
        <v>4.5716500000000062</v>
      </c>
      <c r="I1426" s="2">
        <f t="array" ref="I1426">SUMPRODUCT(B1410:B1429, (ROW(B1410:B1429)-ROW(B1410)+1)) / (20*21/2)</f>
        <v>5.119476190476191</v>
      </c>
      <c r="J1426" s="2">
        <f t="shared" si="170"/>
        <v>4.910211160021241</v>
      </c>
      <c r="K1426" s="2">
        <f t="shared" si="172"/>
        <v>5.0262944315945406</v>
      </c>
    </row>
    <row r="1427" spans="1:11" ht="13.5" x14ac:dyDescent="0.25">
      <c r="A1427" s="3">
        <f>TITRES_STAT!B1430</f>
        <v>44390</v>
      </c>
      <c r="B1427" s="5">
        <f>TITRES_STAT!D1430</f>
        <v>5.61</v>
      </c>
      <c r="C1427" s="2">
        <f t="shared" si="173"/>
        <v>0.16000000000000014</v>
      </c>
      <c r="D1427" s="2">
        <f t="shared" si="174"/>
        <v>5.3079999999999998</v>
      </c>
      <c r="E1427" s="2">
        <f t="shared" si="176"/>
        <v>5.072000000000001</v>
      </c>
      <c r="F1427" s="2">
        <f t="shared" si="169"/>
        <v>4.6309999999999993</v>
      </c>
      <c r="G1427" s="2">
        <f t="shared" si="171"/>
        <v>5.3559999999999999</v>
      </c>
      <c r="H1427" s="2">
        <f t="shared" si="175"/>
        <v>4.574400000000006</v>
      </c>
      <c r="I1427" s="2">
        <f t="array" ref="I1427">SUMPRODUCT(B1411:B1430, (ROW(B1411:B1430)-ROW(B1411)+1)) / (20*21/2)</f>
        <v>5.2276666666666678</v>
      </c>
      <c r="J1427" s="2">
        <f t="shared" si="170"/>
        <v>4.976857716209695</v>
      </c>
      <c r="K1427" s="2">
        <f t="shared" si="172"/>
        <v>5.0491848460418138</v>
      </c>
    </row>
    <row r="1428" spans="1:11" ht="13.5" x14ac:dyDescent="0.25">
      <c r="A1428" s="3">
        <f>TITRES_STAT!B1431</f>
        <v>44391</v>
      </c>
      <c r="B1428" s="5">
        <f>TITRES_STAT!D1431</f>
        <v>5.77</v>
      </c>
      <c r="C1428" s="2">
        <f t="shared" si="173"/>
        <v>0.15999999999999925</v>
      </c>
      <c r="D1428" s="2">
        <f t="shared" si="174"/>
        <v>5.4559999999999995</v>
      </c>
      <c r="E1428" s="2">
        <f t="shared" si="176"/>
        <v>5.1870000000000003</v>
      </c>
      <c r="F1428" s="2">
        <f t="shared" ref="F1428:F1491" si="177">AVERAGE(B1409:B1428)</f>
        <v>4.7129999999999992</v>
      </c>
      <c r="G1428" s="2">
        <f t="shared" si="171"/>
        <v>5.3477999999999994</v>
      </c>
      <c r="H1428" s="2">
        <f t="shared" si="175"/>
        <v>4.5777500000000053</v>
      </c>
      <c r="I1428" s="2">
        <f t="array" ref="I1428">SUMPRODUCT(B1412:B1431, (ROW(B1412:B1431)-ROW(B1412)+1)) / (20*21/2)</f>
        <v>5.3425714285714285</v>
      </c>
      <c r="J1428" s="2">
        <f t="shared" si="170"/>
        <v>5.0523950765706767</v>
      </c>
      <c r="K1428" s="2">
        <f t="shared" si="172"/>
        <v>5.077452106981351</v>
      </c>
    </row>
    <row r="1429" spans="1:11" ht="13.5" x14ac:dyDescent="0.25">
      <c r="A1429" s="3">
        <f>TITRES_STAT!B1432</f>
        <v>44392</v>
      </c>
      <c r="B1429" s="5">
        <f>TITRES_STAT!D1432</f>
        <v>5.77</v>
      </c>
      <c r="C1429" s="2">
        <f t="shared" si="173"/>
        <v>0</v>
      </c>
      <c r="D1429" s="2">
        <f t="shared" si="174"/>
        <v>5.58</v>
      </c>
      <c r="E1429" s="2">
        <f t="shared" si="176"/>
        <v>5.2889999999999997</v>
      </c>
      <c r="F1429" s="2">
        <f t="shared" si="177"/>
        <v>4.8040000000000003</v>
      </c>
      <c r="G1429" s="2">
        <f t="shared" si="171"/>
        <v>5.3383999999999991</v>
      </c>
      <c r="H1429" s="2">
        <f t="shared" si="175"/>
        <v>4.5811000000000055</v>
      </c>
      <c r="I1429" s="2">
        <f t="array" ref="I1429">SUMPRODUCT(B1413:B1432, (ROW(B1413:B1432)-ROW(B1413)+1)) / (20*21/2)</f>
        <v>5.4471904761904755</v>
      </c>
      <c r="J1429" s="2">
        <f t="shared" ref="J1429:J1492" si="178">$J$4*B1429+J1428*(1-$J$4)</f>
        <v>5.1207384026115648</v>
      </c>
      <c r="K1429" s="2">
        <f t="shared" si="172"/>
        <v>5.1046108478840431</v>
      </c>
    </row>
    <row r="1430" spans="1:11" ht="13.5" x14ac:dyDescent="0.25">
      <c r="A1430" s="3">
        <f>TITRES_STAT!B1433</f>
        <v>44393</v>
      </c>
      <c r="B1430" s="5">
        <f>TITRES_STAT!D1433</f>
        <v>5.94</v>
      </c>
      <c r="C1430" s="2">
        <f t="shared" si="173"/>
        <v>0.17000000000000082</v>
      </c>
      <c r="D1430" s="2">
        <f t="shared" si="174"/>
        <v>5.7080000000000002</v>
      </c>
      <c r="E1430" s="2">
        <f t="shared" si="176"/>
        <v>5.3940000000000001</v>
      </c>
      <c r="F1430" s="2">
        <f t="shared" si="177"/>
        <v>4.9034999999999993</v>
      </c>
      <c r="G1430" s="2">
        <f t="shared" si="171"/>
        <v>5.3323999999999998</v>
      </c>
      <c r="H1430" s="2">
        <f t="shared" si="175"/>
        <v>4.5853000000000064</v>
      </c>
      <c r="I1430" s="2">
        <f t="array" ref="I1430">SUMPRODUCT(B1414:B1433, (ROW(B1414:B1433)-ROW(B1414)+1)) / (20*21/2)</f>
        <v>5.5415238095238095</v>
      </c>
      <c r="J1430" s="2">
        <f t="shared" si="178"/>
        <v>5.1987633166485585</v>
      </c>
      <c r="K1430" s="2">
        <f t="shared" si="172"/>
        <v>5.1373712067905517</v>
      </c>
    </row>
    <row r="1431" spans="1:11" ht="13.5" x14ac:dyDescent="0.25">
      <c r="A1431" s="3">
        <f>TITRES_STAT!B1434</f>
        <v>44396</v>
      </c>
      <c r="B1431" s="5">
        <f>TITRES_STAT!D1434</f>
        <v>6.11</v>
      </c>
      <c r="C1431" s="2">
        <f t="shared" si="173"/>
        <v>0.16999999999999993</v>
      </c>
      <c r="D1431" s="2">
        <f t="shared" si="174"/>
        <v>5.84</v>
      </c>
      <c r="E1431" s="2">
        <f t="shared" si="176"/>
        <v>5.516</v>
      </c>
      <c r="F1431" s="2">
        <f t="shared" si="177"/>
        <v>5.0114999999999998</v>
      </c>
      <c r="G1431" s="2">
        <f t="shared" si="171"/>
        <v>5.3298000000000005</v>
      </c>
      <c r="H1431" s="2">
        <f t="shared" si="175"/>
        <v>4.5903500000000053</v>
      </c>
      <c r="I1431" s="2">
        <f t="array" ref="I1431">SUMPRODUCT(B1415:B1434, (ROW(B1415:B1434)-ROW(B1415)+1)) / (20*21/2)</f>
        <v>5.626095238095238</v>
      </c>
      <c r="J1431" s="2">
        <f t="shared" si="178"/>
        <v>5.2855477626820297</v>
      </c>
      <c r="K1431" s="2">
        <f t="shared" si="172"/>
        <v>5.1755135124066083</v>
      </c>
    </row>
    <row r="1432" spans="1:11" ht="13.5" x14ac:dyDescent="0.25">
      <c r="A1432" s="3">
        <f>TITRES_STAT!B1435</f>
        <v>44399</v>
      </c>
      <c r="B1432" s="5">
        <f>TITRES_STAT!D1435</f>
        <v>6.11</v>
      </c>
      <c r="C1432" s="2">
        <f t="shared" si="173"/>
        <v>0</v>
      </c>
      <c r="D1432" s="2">
        <f t="shared" si="174"/>
        <v>5.9399999999999995</v>
      </c>
      <c r="E1432" s="2">
        <f t="shared" si="176"/>
        <v>5.6239999999999997</v>
      </c>
      <c r="F1432" s="2">
        <f t="shared" si="177"/>
        <v>5.1194999999999995</v>
      </c>
      <c r="G1432" s="2">
        <f t="shared" si="171"/>
        <v>5.3272000000000004</v>
      </c>
      <c r="H1432" s="2">
        <f t="shared" si="175"/>
        <v>4.5954000000000059</v>
      </c>
      <c r="I1432" s="2">
        <f t="array" ref="I1432">SUMPRODUCT(B1416:B1435, (ROW(B1416:B1435)-ROW(B1416)+1)) / (20*21/2)</f>
        <v>5.7017619047619057</v>
      </c>
      <c r="J1432" s="2">
        <f t="shared" si="178"/>
        <v>5.36406702337898</v>
      </c>
      <c r="K1432" s="2">
        <f t="shared" si="172"/>
        <v>5.2121600413318392</v>
      </c>
    </row>
    <row r="1433" spans="1:11" ht="13.5" x14ac:dyDescent="0.25">
      <c r="A1433" s="3">
        <f>TITRES_STAT!B1436</f>
        <v>44400</v>
      </c>
      <c r="B1433" s="5">
        <f>TITRES_STAT!D1436</f>
        <v>6.11</v>
      </c>
      <c r="C1433" s="2">
        <f t="shared" si="173"/>
        <v>0</v>
      </c>
      <c r="D1433" s="2">
        <f t="shared" si="174"/>
        <v>6.008</v>
      </c>
      <c r="E1433" s="2">
        <f t="shared" si="176"/>
        <v>5.7319999999999993</v>
      </c>
      <c r="F1433" s="2">
        <f t="shared" si="177"/>
        <v>5.2219999999999995</v>
      </c>
      <c r="G1433" s="2">
        <f t="shared" si="171"/>
        <v>5.325400000000001</v>
      </c>
      <c r="H1433" s="2">
        <f t="shared" si="175"/>
        <v>4.6004500000000057</v>
      </c>
      <c r="I1433" s="2">
        <f t="array" ref="I1433">SUMPRODUCT(B1417:B1436, (ROW(B1417:B1436)-ROW(B1417)+1)) / (20*21/2)</f>
        <v>5.7694285714285707</v>
      </c>
      <c r="J1433" s="2">
        <f t="shared" si="178"/>
        <v>5.4351082592476487</v>
      </c>
      <c r="K1433" s="2">
        <f t="shared" si="172"/>
        <v>5.2473694514756888</v>
      </c>
    </row>
    <row r="1434" spans="1:11" ht="13.5" x14ac:dyDescent="0.25">
      <c r="A1434" s="3">
        <f>TITRES_STAT!B1437</f>
        <v>44403</v>
      </c>
      <c r="B1434" s="5">
        <f>TITRES_STAT!D1437</f>
        <v>6.11</v>
      </c>
      <c r="C1434" s="2">
        <f t="shared" si="173"/>
        <v>0</v>
      </c>
      <c r="D1434" s="2">
        <f t="shared" si="174"/>
        <v>6.0759999999999996</v>
      </c>
      <c r="E1434" s="2">
        <f t="shared" si="176"/>
        <v>5.8279999999999994</v>
      </c>
      <c r="F1434" s="2">
        <f t="shared" si="177"/>
        <v>5.3154999999999992</v>
      </c>
      <c r="G1434" s="2">
        <f t="shared" si="171"/>
        <v>5.3236000000000017</v>
      </c>
      <c r="H1434" s="2">
        <f t="shared" si="175"/>
        <v>4.6062500000000055</v>
      </c>
      <c r="I1434" s="2">
        <f t="array" ref="I1434">SUMPRODUCT(B1418:B1437, (ROW(B1418:B1437)-ROW(B1418)+1)) / (20*21/2)</f>
        <v>5.83</v>
      </c>
      <c r="J1434" s="2">
        <f t="shared" si="178"/>
        <v>5.4993836631288255</v>
      </c>
      <c r="K1434" s="2">
        <f t="shared" si="172"/>
        <v>5.2811981004374262</v>
      </c>
    </row>
    <row r="1435" spans="1:11" ht="13.5" x14ac:dyDescent="0.25">
      <c r="A1435" s="3">
        <f>TITRES_STAT!B1438</f>
        <v>44404</v>
      </c>
      <c r="B1435" s="5">
        <f>TITRES_STAT!D1438</f>
        <v>6.11</v>
      </c>
      <c r="C1435" s="2">
        <f t="shared" si="173"/>
        <v>0</v>
      </c>
      <c r="D1435" s="2">
        <f t="shared" si="174"/>
        <v>6.11</v>
      </c>
      <c r="E1435" s="2">
        <f t="shared" si="176"/>
        <v>5.9089999999999998</v>
      </c>
      <c r="F1435" s="2">
        <f t="shared" si="177"/>
        <v>5.3994999999999997</v>
      </c>
      <c r="G1435" s="2">
        <f t="shared" si="171"/>
        <v>5.3218000000000014</v>
      </c>
      <c r="H1435" s="2">
        <f t="shared" si="175"/>
        <v>4.6120500000000062</v>
      </c>
      <c r="I1435" s="2">
        <f t="array" ref="I1435">SUMPRODUCT(B1419:B1438, (ROW(B1419:B1438)-ROW(B1419)+1)) / (20*21/2)</f>
        <v>5.8834761904761903</v>
      </c>
      <c r="J1435" s="2">
        <f t="shared" si="178"/>
        <v>5.5575375999737</v>
      </c>
      <c r="K1435" s="2">
        <f t="shared" si="172"/>
        <v>5.3137001357143898</v>
      </c>
    </row>
    <row r="1436" spans="1:11" ht="13.5" x14ac:dyDescent="0.25">
      <c r="A1436" s="3">
        <f>TITRES_STAT!B1439</f>
        <v>44405</v>
      </c>
      <c r="B1436" s="5">
        <f>TITRES_STAT!D1439</f>
        <v>6.11</v>
      </c>
      <c r="C1436" s="2">
        <f t="shared" si="173"/>
        <v>0</v>
      </c>
      <c r="D1436" s="2">
        <f t="shared" si="174"/>
        <v>6.11</v>
      </c>
      <c r="E1436" s="2">
        <f t="shared" si="176"/>
        <v>5.9749999999999996</v>
      </c>
      <c r="F1436" s="2">
        <f t="shared" si="177"/>
        <v>5.4739999999999993</v>
      </c>
      <c r="G1436" s="2">
        <f t="shared" si="171"/>
        <v>5.3200000000000021</v>
      </c>
      <c r="H1436" s="2">
        <f t="shared" si="175"/>
        <v>4.6171500000000059</v>
      </c>
      <c r="I1436" s="2">
        <f t="array" ref="I1436">SUMPRODUCT(B1420:B1439, (ROW(B1420:B1439)-ROW(B1420)+1)) / (20*21/2)</f>
        <v>5.9298571428571432</v>
      </c>
      <c r="J1436" s="2">
        <f t="shared" si="178"/>
        <v>5.6101530666428721</v>
      </c>
      <c r="K1436" s="2">
        <f t="shared" si="172"/>
        <v>5.3449275813726489</v>
      </c>
    </row>
    <row r="1437" spans="1:11" ht="13.5" x14ac:dyDescent="0.25">
      <c r="A1437" s="3">
        <f>TITRES_STAT!B1440</f>
        <v>44406</v>
      </c>
      <c r="B1437" s="5">
        <f>TITRES_STAT!D1440</f>
        <v>6.11</v>
      </c>
      <c r="C1437" s="2">
        <f t="shared" si="173"/>
        <v>0</v>
      </c>
      <c r="D1437" s="2">
        <f t="shared" si="174"/>
        <v>6.11</v>
      </c>
      <c r="E1437" s="2">
        <f t="shared" si="176"/>
        <v>6.0250000000000004</v>
      </c>
      <c r="F1437" s="2">
        <f t="shared" si="177"/>
        <v>5.5484999999999998</v>
      </c>
      <c r="G1437" s="2">
        <f t="shared" si="171"/>
        <v>5.3182000000000027</v>
      </c>
      <c r="H1437" s="2">
        <f t="shared" si="175"/>
        <v>4.6222000000000056</v>
      </c>
      <c r="I1437" s="2">
        <f t="array" ref="I1437">SUMPRODUCT(B1421:B1440, (ROW(B1421:B1440)-ROW(B1421)+1)) / (20*21/2)</f>
        <v>5.9697619047619055</v>
      </c>
      <c r="J1437" s="2">
        <f t="shared" si="178"/>
        <v>5.6577575364864083</v>
      </c>
      <c r="K1437" s="2">
        <f t="shared" si="172"/>
        <v>5.3749304213188189</v>
      </c>
    </row>
    <row r="1438" spans="1:11" ht="13.5" x14ac:dyDescent="0.25">
      <c r="A1438" s="3">
        <f>TITRES_STAT!B1441</f>
        <v>44407</v>
      </c>
      <c r="B1438" s="5">
        <f>TITRES_STAT!D1441</f>
        <v>6.11</v>
      </c>
      <c r="C1438" s="2">
        <f t="shared" si="173"/>
        <v>0</v>
      </c>
      <c r="D1438" s="2">
        <f t="shared" si="174"/>
        <v>6.11</v>
      </c>
      <c r="E1438" s="2">
        <f t="shared" si="176"/>
        <v>6.0589999999999993</v>
      </c>
      <c r="F1438" s="2">
        <f t="shared" si="177"/>
        <v>5.6229999999999993</v>
      </c>
      <c r="G1438" s="2">
        <f t="shared" si="171"/>
        <v>5.3164000000000033</v>
      </c>
      <c r="H1438" s="2">
        <f t="shared" si="175"/>
        <v>4.6272500000000063</v>
      </c>
      <c r="I1438" s="2">
        <f t="array" ref="I1438">SUMPRODUCT(B1422:B1441, (ROW(B1422:B1441)-ROW(B1422)+1)) / (20*21/2)</f>
        <v>6.003857142857143</v>
      </c>
      <c r="J1438" s="2">
        <f t="shared" si="178"/>
        <v>5.7008282472972267</v>
      </c>
      <c r="K1438" s="2">
        <f t="shared" si="172"/>
        <v>5.4037566793063156</v>
      </c>
    </row>
    <row r="1439" spans="1:11" ht="13.5" x14ac:dyDescent="0.25">
      <c r="A1439" s="3">
        <f>TITRES_STAT!B1442</f>
        <v>44410</v>
      </c>
      <c r="B1439" s="5">
        <f>TITRES_STAT!D1442</f>
        <v>6.11</v>
      </c>
      <c r="C1439" s="2">
        <f t="shared" si="173"/>
        <v>0</v>
      </c>
      <c r="D1439" s="2">
        <f t="shared" si="174"/>
        <v>6.11</v>
      </c>
      <c r="E1439" s="2">
        <f t="shared" si="176"/>
        <v>6.093</v>
      </c>
      <c r="F1439" s="2">
        <f t="shared" si="177"/>
        <v>5.6909999999999998</v>
      </c>
      <c r="G1439" s="2">
        <f t="shared" si="171"/>
        <v>5.314600000000004</v>
      </c>
      <c r="H1439" s="2">
        <f t="shared" si="175"/>
        <v>4.6323000000000061</v>
      </c>
      <c r="I1439" s="2">
        <f t="array" ref="I1439">SUMPRODUCT(B1423:B1442, (ROW(B1423:B1442)-ROW(B1423)+1)) / (20*21/2)</f>
        <v>6.0321428571428557</v>
      </c>
      <c r="J1439" s="2">
        <f t="shared" si="178"/>
        <v>5.7397969856498721</v>
      </c>
      <c r="K1439" s="2">
        <f t="shared" si="172"/>
        <v>5.4314524958041073</v>
      </c>
    </row>
    <row r="1440" spans="1:11" ht="13.5" x14ac:dyDescent="0.25">
      <c r="A1440" s="3">
        <f>TITRES_STAT!B1443</f>
        <v>44411</v>
      </c>
      <c r="B1440" s="5">
        <f>TITRES_STAT!D1443</f>
        <v>6.11</v>
      </c>
      <c r="C1440" s="2">
        <f t="shared" si="173"/>
        <v>0</v>
      </c>
      <c r="D1440" s="2">
        <f t="shared" si="174"/>
        <v>6.11</v>
      </c>
      <c r="E1440" s="2">
        <f t="shared" si="176"/>
        <v>6.11</v>
      </c>
      <c r="F1440" s="2">
        <f t="shared" si="177"/>
        <v>5.7519999999999998</v>
      </c>
      <c r="G1440" s="2">
        <f t="shared" si="171"/>
        <v>5.3128000000000029</v>
      </c>
      <c r="H1440" s="2">
        <f t="shared" si="175"/>
        <v>4.6381000000000059</v>
      </c>
      <c r="I1440" s="2">
        <f t="array" ref="I1440">SUMPRODUCT(B1424:B1443, (ROW(B1424:B1443)-ROW(B1424)+1)) / (20*21/2)</f>
        <v>6.0552857142857137</v>
      </c>
      <c r="J1440" s="2">
        <f t="shared" si="178"/>
        <v>5.7750544155879799</v>
      </c>
      <c r="K1440" s="2">
        <f t="shared" si="172"/>
        <v>5.4580622018510052</v>
      </c>
    </row>
    <row r="1441" spans="1:11" ht="13.5" x14ac:dyDescent="0.25">
      <c r="A1441" s="3">
        <f>TITRES_STAT!B1444</f>
        <v>44412</v>
      </c>
      <c r="B1441" s="5">
        <f>TITRES_STAT!D1444</f>
        <v>6.11</v>
      </c>
      <c r="C1441" s="2">
        <f t="shared" si="173"/>
        <v>0</v>
      </c>
      <c r="D1441" s="2">
        <f t="shared" si="174"/>
        <v>6.11</v>
      </c>
      <c r="E1441" s="2">
        <f t="shared" si="176"/>
        <v>6.11</v>
      </c>
      <c r="F1441" s="2">
        <f t="shared" si="177"/>
        <v>5.8129999999999997</v>
      </c>
      <c r="G1441" s="2">
        <f t="shared" si="171"/>
        <v>5.3110000000000035</v>
      </c>
      <c r="H1441" s="2">
        <f t="shared" si="175"/>
        <v>4.6450000000000067</v>
      </c>
      <c r="I1441" s="2">
        <f t="array" ref="I1441">SUMPRODUCT(B1425:B1444, (ROW(B1425:B1444)-ROW(B1425)+1)) / (20*21/2)</f>
        <v>6.0732857142857135</v>
      </c>
      <c r="J1441" s="2">
        <f t="shared" si="178"/>
        <v>5.8069539950557916</v>
      </c>
      <c r="K1441" s="2">
        <f t="shared" si="172"/>
        <v>5.4836283900137106</v>
      </c>
    </row>
    <row r="1442" spans="1:11" ht="13.5" x14ac:dyDescent="0.25">
      <c r="A1442" s="3">
        <f>TITRES_STAT!B1445</f>
        <v>44413</v>
      </c>
      <c r="B1442" s="5">
        <f>TITRES_STAT!D1445</f>
        <v>6.11</v>
      </c>
      <c r="C1442" s="2">
        <f t="shared" si="173"/>
        <v>0</v>
      </c>
      <c r="D1442" s="2">
        <f t="shared" si="174"/>
        <v>6.11</v>
      </c>
      <c r="E1442" s="2">
        <f t="shared" si="176"/>
        <v>6.11</v>
      </c>
      <c r="F1442" s="2">
        <f t="shared" si="177"/>
        <v>5.8669999999999991</v>
      </c>
      <c r="G1442" s="2">
        <f t="shared" si="171"/>
        <v>5.3092000000000033</v>
      </c>
      <c r="H1442" s="2">
        <f t="shared" si="175"/>
        <v>4.6519000000000066</v>
      </c>
      <c r="I1442" s="2">
        <f t="array" ref="I1442">SUMPRODUCT(B1426:B1445, (ROW(B1426:B1445)-ROW(B1426)+1)) / (20*21/2)</f>
        <v>6.0867142857142849</v>
      </c>
      <c r="J1442" s="2">
        <f t="shared" si="178"/>
        <v>5.8358155193361929</v>
      </c>
      <c r="K1442" s="2">
        <f t="shared" si="172"/>
        <v>5.5081919825621926</v>
      </c>
    </row>
    <row r="1443" spans="1:11" ht="13.5" x14ac:dyDescent="0.25">
      <c r="A1443" s="3">
        <f>TITRES_STAT!B1446</f>
        <v>44414</v>
      </c>
      <c r="B1443" s="5">
        <f>TITRES_STAT!D1446</f>
        <v>6.11</v>
      </c>
      <c r="C1443" s="2">
        <f t="shared" si="173"/>
        <v>0</v>
      </c>
      <c r="D1443" s="2">
        <f t="shared" si="174"/>
        <v>6.11</v>
      </c>
      <c r="E1443" s="2">
        <f t="shared" si="176"/>
        <v>6.11</v>
      </c>
      <c r="F1443" s="2">
        <f t="shared" si="177"/>
        <v>5.9209999999999994</v>
      </c>
      <c r="G1443" s="2">
        <f t="shared" si="171"/>
        <v>5.3074000000000039</v>
      </c>
      <c r="H1443" s="2">
        <f t="shared" si="175"/>
        <v>4.6588000000000074</v>
      </c>
      <c r="I1443" s="2">
        <f t="array" ref="I1443">SUMPRODUCT(B1427:B1446, (ROW(B1427:B1446)-ROW(B1427)+1)) / (20*21/2)</f>
        <v>6.0962857142857132</v>
      </c>
      <c r="J1443" s="2">
        <f t="shared" si="178"/>
        <v>5.8619283270184601</v>
      </c>
      <c r="K1443" s="2">
        <f t="shared" si="172"/>
        <v>5.5317922969715179</v>
      </c>
    </row>
    <row r="1444" spans="1:11" ht="13.5" x14ac:dyDescent="0.25">
      <c r="A1444" s="3">
        <f>TITRES_STAT!B1447</f>
        <v>44417</v>
      </c>
      <c r="B1444" s="5">
        <f>TITRES_STAT!D1447</f>
        <v>6.11</v>
      </c>
      <c r="C1444" s="2">
        <f t="shared" si="173"/>
        <v>0</v>
      </c>
      <c r="D1444" s="2">
        <f t="shared" si="174"/>
        <v>6.11</v>
      </c>
      <c r="E1444" s="2">
        <f t="shared" si="176"/>
        <v>6.11</v>
      </c>
      <c r="F1444" s="2">
        <f t="shared" si="177"/>
        <v>5.9689999999999994</v>
      </c>
      <c r="G1444" s="2">
        <f t="shared" si="171"/>
        <v>5.3056000000000054</v>
      </c>
      <c r="H1444" s="2">
        <f t="shared" si="175"/>
        <v>4.6664000000000074</v>
      </c>
      <c r="I1444" s="2">
        <f t="array" ref="I1444">SUMPRODUCT(B1428:B1447, (ROW(B1428:B1447)-ROW(B1428)+1)) / (20*21/2)</f>
        <v>6.1027142857142858</v>
      </c>
      <c r="J1444" s="2">
        <f t="shared" si="178"/>
        <v>5.8855542006357497</v>
      </c>
      <c r="K1444" s="2">
        <f t="shared" si="172"/>
        <v>5.554467108854988</v>
      </c>
    </row>
    <row r="1445" spans="1:11" ht="13.5" x14ac:dyDescent="0.25">
      <c r="A1445" s="3">
        <f>TITRES_STAT!B1448</f>
        <v>44419</v>
      </c>
      <c r="B1445" s="5">
        <f>TITRES_STAT!D1448</f>
        <v>6.11</v>
      </c>
      <c r="C1445" s="2">
        <f t="shared" si="173"/>
        <v>0</v>
      </c>
      <c r="D1445" s="2">
        <f t="shared" si="174"/>
        <v>6.11</v>
      </c>
      <c r="E1445" s="2">
        <f t="shared" si="176"/>
        <v>6.11</v>
      </c>
      <c r="F1445" s="2">
        <f t="shared" si="177"/>
        <v>6.0095000000000001</v>
      </c>
      <c r="G1445" s="2">
        <f t="shared" si="171"/>
        <v>5.3038000000000061</v>
      </c>
      <c r="H1445" s="2">
        <f t="shared" si="175"/>
        <v>4.6750000000000078</v>
      </c>
      <c r="I1445" s="2">
        <f t="array" ref="I1445">SUMPRODUCT(B1429:B1448, (ROW(B1429:B1448)-ROW(B1429)+1)) / (20*21/2)</f>
        <v>6.1067619047619042</v>
      </c>
      <c r="J1445" s="2">
        <f t="shared" si="178"/>
        <v>5.9069299910513928</v>
      </c>
      <c r="K1445" s="2">
        <f t="shared" si="172"/>
        <v>5.5762527124293024</v>
      </c>
    </row>
    <row r="1446" spans="1:11" ht="13.5" x14ac:dyDescent="0.25">
      <c r="A1446" s="3">
        <f>TITRES_STAT!B1449</f>
        <v>44420</v>
      </c>
      <c r="B1446" s="5">
        <f>TITRES_STAT!D1449</f>
        <v>6.11</v>
      </c>
      <c r="C1446" s="2">
        <f t="shared" si="173"/>
        <v>0</v>
      </c>
      <c r="D1446" s="2">
        <f t="shared" si="174"/>
        <v>6.11</v>
      </c>
      <c r="E1446" s="2">
        <f t="shared" si="176"/>
        <v>6.11</v>
      </c>
      <c r="F1446" s="2">
        <f t="shared" si="177"/>
        <v>6.0424999999999995</v>
      </c>
      <c r="G1446" s="2">
        <f t="shared" si="171"/>
        <v>5.3020000000000049</v>
      </c>
      <c r="H1446" s="2">
        <f t="shared" si="175"/>
        <v>4.6836000000000073</v>
      </c>
      <c r="I1446" s="2">
        <f t="array" ref="I1446">SUMPRODUCT(B1430:B1449, (ROW(B1430:B1449)-ROW(B1430)+1)) / (20*21/2)</f>
        <v>6.1091904761904754</v>
      </c>
      <c r="J1446" s="2">
        <f t="shared" si="178"/>
        <v>5.9262699919036415</v>
      </c>
      <c r="K1446" s="2">
        <f t="shared" si="172"/>
        <v>5.5971839786085456</v>
      </c>
    </row>
    <row r="1447" spans="1:11" ht="13.5" x14ac:dyDescent="0.25">
      <c r="A1447" s="3">
        <f>TITRES_STAT!B1450</f>
        <v>44424</v>
      </c>
      <c r="B1447" s="5">
        <f>TITRES_STAT!D1450</f>
        <v>6.11</v>
      </c>
      <c r="C1447" s="2">
        <f t="shared" si="173"/>
        <v>0</v>
      </c>
      <c r="D1447" s="2">
        <f t="shared" si="174"/>
        <v>6.11</v>
      </c>
      <c r="E1447" s="2">
        <f t="shared" si="176"/>
        <v>6.11</v>
      </c>
      <c r="F1447" s="2">
        <f t="shared" si="177"/>
        <v>6.0674999999999999</v>
      </c>
      <c r="G1447" s="2">
        <f t="shared" si="171"/>
        <v>5.3002000000000056</v>
      </c>
      <c r="H1447" s="2">
        <f t="shared" si="175"/>
        <v>4.6921000000000079</v>
      </c>
      <c r="I1447" s="2">
        <f t="array" ref="I1447">SUMPRODUCT(B1431:B1450, (ROW(B1431:B1450)-ROW(B1431)+1)) / (20*21/2)</f>
        <v>6.1099999999999994</v>
      </c>
      <c r="J1447" s="2">
        <f t="shared" si="178"/>
        <v>5.9437680879128187</v>
      </c>
      <c r="K1447" s="2">
        <f t="shared" si="172"/>
        <v>5.6172944108199747</v>
      </c>
    </row>
    <row r="1448" spans="1:11" ht="13.5" x14ac:dyDescent="0.25">
      <c r="A1448" s="3">
        <f>TITRES_STAT!B1451</f>
        <v>44425</v>
      </c>
      <c r="B1448" s="5">
        <f>TITRES_STAT!D1451</f>
        <v>6.11</v>
      </c>
      <c r="C1448" s="2">
        <f t="shared" si="173"/>
        <v>0</v>
      </c>
      <c r="D1448" s="2">
        <f t="shared" si="174"/>
        <v>6.11</v>
      </c>
      <c r="E1448" s="2">
        <f t="shared" si="176"/>
        <v>6.11</v>
      </c>
      <c r="F1448" s="2">
        <f t="shared" si="177"/>
        <v>6.0845000000000002</v>
      </c>
      <c r="G1448" s="2">
        <f t="shared" si="171"/>
        <v>5.3020000000000058</v>
      </c>
      <c r="H1448" s="2">
        <f t="shared" si="175"/>
        <v>4.7011000000000074</v>
      </c>
      <c r="I1448" s="2">
        <f t="array" ref="I1448">SUMPRODUCT(B1432:B1451, (ROW(B1432:B1451)-ROW(B1432)+1)) / (20*21/2)</f>
        <v>6.1099999999999994</v>
      </c>
      <c r="J1448" s="2">
        <f t="shared" si="178"/>
        <v>5.9595996985877884</v>
      </c>
      <c r="K1448" s="2">
        <f t="shared" si="172"/>
        <v>5.6366161986309562</v>
      </c>
    </row>
    <row r="1449" spans="1:11" ht="13.5" x14ac:dyDescent="0.25">
      <c r="A1449" s="3">
        <f>TITRES_STAT!B1452</f>
        <v>44426</v>
      </c>
      <c r="B1449" s="5">
        <f>TITRES_STAT!D1452</f>
        <v>6.11</v>
      </c>
      <c r="C1449" s="2">
        <f t="shared" si="173"/>
        <v>0</v>
      </c>
      <c r="D1449" s="2">
        <f t="shared" si="174"/>
        <v>6.11</v>
      </c>
      <c r="E1449" s="2">
        <f t="shared" si="176"/>
        <v>6.11</v>
      </c>
      <c r="F1449" s="2">
        <f t="shared" si="177"/>
        <v>6.1014999999999997</v>
      </c>
      <c r="G1449" s="2">
        <f t="shared" si="171"/>
        <v>5.3092000000000068</v>
      </c>
      <c r="H1449" s="2">
        <f t="shared" si="175"/>
        <v>4.7100500000000078</v>
      </c>
      <c r="I1449" s="2">
        <f t="array" ref="I1449">SUMPRODUCT(B1433:B1452, (ROW(B1433:B1452)-ROW(B1433)+1)) / (20*21/2)</f>
        <v>6.1099999999999994</v>
      </c>
      <c r="J1449" s="2">
        <f t="shared" si="178"/>
        <v>5.973923536817523</v>
      </c>
      <c r="K1449" s="2">
        <f t="shared" si="172"/>
        <v>5.6551802692728792</v>
      </c>
    </row>
    <row r="1450" spans="1:11" ht="13.5" x14ac:dyDescent="0.25">
      <c r="A1450" s="3">
        <f>TITRES_STAT!B1453</f>
        <v>44427</v>
      </c>
      <c r="B1450" s="5">
        <f>TITRES_STAT!D1453</f>
        <v>6.11</v>
      </c>
      <c r="C1450" s="2">
        <f t="shared" si="173"/>
        <v>0</v>
      </c>
      <c r="D1450" s="2">
        <f t="shared" si="174"/>
        <v>6.11</v>
      </c>
      <c r="E1450" s="2">
        <f t="shared" si="176"/>
        <v>6.11</v>
      </c>
      <c r="F1450" s="2">
        <f t="shared" si="177"/>
        <v>6.11</v>
      </c>
      <c r="G1450" s="2">
        <f t="shared" si="171"/>
        <v>5.3214000000000059</v>
      </c>
      <c r="H1450" s="2">
        <f t="shared" si="175"/>
        <v>4.7190000000000074</v>
      </c>
      <c r="I1450" s="2">
        <f t="array" ref="I1450">SUMPRODUCT(B1434:B1453, (ROW(B1434:B1453)-ROW(B1434)+1)) / (20*21/2)</f>
        <v>6.1099999999999994</v>
      </c>
      <c r="J1450" s="2">
        <f t="shared" si="178"/>
        <v>5.9868831999777594</v>
      </c>
      <c r="K1450" s="2">
        <f t="shared" si="172"/>
        <v>5.6730163371445306</v>
      </c>
    </row>
    <row r="1451" spans="1:11" ht="13.5" x14ac:dyDescent="0.25">
      <c r="A1451" s="3">
        <f>TITRES_STAT!B1454</f>
        <v>44428</v>
      </c>
      <c r="B1451" s="5">
        <f>TITRES_STAT!D1454</f>
        <v>6.11</v>
      </c>
      <c r="C1451" s="2">
        <f t="shared" si="173"/>
        <v>0</v>
      </c>
      <c r="D1451" s="2">
        <f t="shared" si="174"/>
        <v>6.11</v>
      </c>
      <c r="E1451" s="2">
        <f t="shared" si="176"/>
        <v>6.11</v>
      </c>
      <c r="F1451" s="2">
        <f t="shared" si="177"/>
        <v>6.11</v>
      </c>
      <c r="G1451" s="2">
        <f t="shared" si="171"/>
        <v>5.3368000000000064</v>
      </c>
      <c r="H1451" s="2">
        <f t="shared" si="175"/>
        <v>4.7273500000000084</v>
      </c>
      <c r="I1451" s="2">
        <f t="array" ref="I1451">SUMPRODUCT(B1435:B1454, (ROW(B1435:B1454)-ROW(B1435)+1)) / (20*21/2)</f>
        <v>6.1099999999999994</v>
      </c>
      <c r="J1451" s="2">
        <f t="shared" si="178"/>
        <v>5.9986086095036875</v>
      </c>
      <c r="K1451" s="2">
        <f t="shared" si="172"/>
        <v>5.6901529513741567</v>
      </c>
    </row>
    <row r="1452" spans="1:11" ht="13.5" x14ac:dyDescent="0.25">
      <c r="A1452" s="3">
        <f>TITRES_STAT!B1455</f>
        <v>44431</v>
      </c>
      <c r="B1452" s="5">
        <f>TITRES_STAT!D1455</f>
        <v>6.11</v>
      </c>
      <c r="C1452" s="2">
        <f t="shared" si="173"/>
        <v>0</v>
      </c>
      <c r="D1452" s="2">
        <f t="shared" si="174"/>
        <v>6.11</v>
      </c>
      <c r="E1452" s="2">
        <f t="shared" si="176"/>
        <v>6.11</v>
      </c>
      <c r="F1452" s="2">
        <f t="shared" si="177"/>
        <v>6.11</v>
      </c>
      <c r="G1452" s="2">
        <f t="shared" si="171"/>
        <v>5.3554000000000066</v>
      </c>
      <c r="H1452" s="2">
        <f t="shared" si="175"/>
        <v>4.7357000000000076</v>
      </c>
      <c r="I1452" s="2">
        <f t="array" ref="I1452">SUMPRODUCT(B1436:B1455, (ROW(B1436:B1455)-ROW(B1436)+1)) / (20*21/2)</f>
        <v>6.1099999999999994</v>
      </c>
      <c r="J1452" s="2">
        <f t="shared" si="178"/>
        <v>6.0092173133604794</v>
      </c>
      <c r="K1452" s="2">
        <f t="shared" si="172"/>
        <v>5.706617541516346</v>
      </c>
    </row>
    <row r="1453" spans="1:11" ht="13.5" x14ac:dyDescent="0.25">
      <c r="A1453" s="3">
        <f>TITRES_STAT!B1456</f>
        <v>44432</v>
      </c>
      <c r="B1453" s="5">
        <f>TITRES_STAT!D1456</f>
        <v>6.11</v>
      </c>
      <c r="C1453" s="2">
        <f t="shared" si="173"/>
        <v>0</v>
      </c>
      <c r="D1453" s="2">
        <f t="shared" si="174"/>
        <v>6.11</v>
      </c>
      <c r="E1453" s="2">
        <f t="shared" si="176"/>
        <v>6.11</v>
      </c>
      <c r="F1453" s="2">
        <f t="shared" si="177"/>
        <v>6.11</v>
      </c>
      <c r="G1453" s="2">
        <f t="shared" si="171"/>
        <v>5.3786000000000058</v>
      </c>
      <c r="H1453" s="2">
        <f t="shared" si="175"/>
        <v>4.7447000000000088</v>
      </c>
      <c r="I1453" s="2">
        <f t="array" ref="I1453">SUMPRODUCT(B1437:B1456, (ROW(B1437:B1456)-ROW(B1437)+1)) / (20*21/2)</f>
        <v>6.1099999999999994</v>
      </c>
      <c r="J1453" s="2">
        <f t="shared" si="178"/>
        <v>6.0188156644690052</v>
      </c>
      <c r="K1453" s="2">
        <f t="shared" si="172"/>
        <v>5.7224364614568817</v>
      </c>
    </row>
    <row r="1454" spans="1:11" ht="13.5" x14ac:dyDescent="0.25">
      <c r="A1454" s="3">
        <f>TITRES_STAT!B1457</f>
        <v>44433</v>
      </c>
      <c r="B1454" s="5">
        <f>TITRES_STAT!D1457</f>
        <v>6.11</v>
      </c>
      <c r="C1454" s="2">
        <f t="shared" si="173"/>
        <v>0</v>
      </c>
      <c r="D1454" s="2">
        <f t="shared" si="174"/>
        <v>6.11</v>
      </c>
      <c r="E1454" s="2">
        <f t="shared" si="176"/>
        <v>6.11</v>
      </c>
      <c r="F1454" s="2">
        <f t="shared" si="177"/>
        <v>6.11</v>
      </c>
      <c r="G1454" s="2">
        <f t="shared" si="171"/>
        <v>5.4062000000000054</v>
      </c>
      <c r="H1454" s="2">
        <f t="shared" si="175"/>
        <v>4.7537000000000083</v>
      </c>
      <c r="I1454" s="2">
        <f t="array" ref="I1454">SUMPRODUCT(B1438:B1457, (ROW(B1438:B1457)-ROW(B1438)+1)) / (20*21/2)</f>
        <v>6.1099999999999994</v>
      </c>
      <c r="J1454" s="2">
        <f t="shared" si="178"/>
        <v>6.0274998869005287</v>
      </c>
      <c r="K1454" s="2">
        <f t="shared" si="172"/>
        <v>5.7376350315958273</v>
      </c>
    </row>
    <row r="1455" spans="1:11" ht="13.5" x14ac:dyDescent="0.25">
      <c r="A1455" s="3">
        <f>TITRES_STAT!B1458</f>
        <v>44434</v>
      </c>
      <c r="B1455" s="5">
        <f>TITRES_STAT!D1458</f>
        <v>6.11</v>
      </c>
      <c r="C1455" s="2">
        <f t="shared" si="173"/>
        <v>0</v>
      </c>
      <c r="D1455" s="2">
        <f t="shared" si="174"/>
        <v>6.11</v>
      </c>
      <c r="E1455" s="2">
        <f t="shared" si="176"/>
        <v>6.11</v>
      </c>
      <c r="F1455" s="2">
        <f t="shared" si="177"/>
        <v>6.11</v>
      </c>
      <c r="G1455" s="2">
        <f t="shared" si="171"/>
        <v>5.433800000000006</v>
      </c>
      <c r="H1455" s="2">
        <f t="shared" si="175"/>
        <v>4.7627000000000086</v>
      </c>
      <c r="I1455" s="2">
        <f t="array" ref="I1455">SUMPRODUCT(B1439:B1458, (ROW(B1439:B1458)-ROW(B1439)+1)) / (20*21/2)</f>
        <v>6.1099999999999994</v>
      </c>
      <c r="J1455" s="2">
        <f t="shared" si="178"/>
        <v>6.0353570405290498</v>
      </c>
      <c r="K1455" s="2">
        <f t="shared" si="172"/>
        <v>5.7522375793763834</v>
      </c>
    </row>
    <row r="1456" spans="1:11" ht="13.5" x14ac:dyDescent="0.25">
      <c r="A1456" s="3">
        <f>TITRES_STAT!B1459</f>
        <v>44435</v>
      </c>
      <c r="B1456" s="5">
        <f>TITRES_STAT!D1459</f>
        <v>6.11</v>
      </c>
      <c r="C1456" s="2">
        <f t="shared" si="173"/>
        <v>0</v>
      </c>
      <c r="D1456" s="2">
        <f t="shared" si="174"/>
        <v>6.11</v>
      </c>
      <c r="E1456" s="2">
        <f t="shared" si="176"/>
        <v>6.11</v>
      </c>
      <c r="F1456" s="2">
        <f t="shared" si="177"/>
        <v>6.11</v>
      </c>
      <c r="G1456" s="2">
        <f t="shared" si="171"/>
        <v>5.4656000000000065</v>
      </c>
      <c r="H1456" s="2">
        <f t="shared" si="175"/>
        <v>4.7727000000000084</v>
      </c>
      <c r="I1456" s="2">
        <f t="array" ref="I1456">SUMPRODUCT(B1440:B1459, (ROW(B1440:B1459)-ROW(B1440)+1)) / (20*21/2)</f>
        <v>6.1099999999999994</v>
      </c>
      <c r="J1456" s="2">
        <f t="shared" si="178"/>
        <v>6.0424658938119977</v>
      </c>
      <c r="K1456" s="2">
        <f t="shared" si="172"/>
        <v>5.7662674782243686</v>
      </c>
    </row>
    <row r="1457" spans="1:11" ht="13.5" x14ac:dyDescent="0.25">
      <c r="A1457" s="3">
        <f>TITRES_STAT!B1460</f>
        <v>44438</v>
      </c>
      <c r="B1457" s="5">
        <f>TITRES_STAT!D1460</f>
        <v>6.11</v>
      </c>
      <c r="C1457" s="2">
        <f t="shared" si="173"/>
        <v>0</v>
      </c>
      <c r="D1457" s="2">
        <f t="shared" si="174"/>
        <v>6.11</v>
      </c>
      <c r="E1457" s="2">
        <f t="shared" si="176"/>
        <v>6.11</v>
      </c>
      <c r="F1457" s="2">
        <f t="shared" si="177"/>
        <v>6.11</v>
      </c>
      <c r="G1457" s="2">
        <f t="shared" si="171"/>
        <v>5.5014000000000056</v>
      </c>
      <c r="H1457" s="2">
        <f t="shared" si="175"/>
        <v>4.7826500000000083</v>
      </c>
      <c r="I1457" s="2">
        <f t="array" ref="I1457">SUMPRODUCT(B1441:B1460, (ROW(B1441:B1460)-ROW(B1441)+1)) / (20*21/2)</f>
        <v>6.1099999999999994</v>
      </c>
      <c r="J1457" s="2">
        <f t="shared" si="178"/>
        <v>6.0488977134489508</v>
      </c>
      <c r="K1457" s="2">
        <f t="shared" si="172"/>
        <v>5.7797471849606676</v>
      </c>
    </row>
    <row r="1458" spans="1:11" ht="13.5" x14ac:dyDescent="0.25">
      <c r="A1458" s="3">
        <f>TITRES_STAT!B1461</f>
        <v>44439</v>
      </c>
      <c r="B1458" s="5">
        <f>TITRES_STAT!D1461</f>
        <v>6.11</v>
      </c>
      <c r="C1458" s="2">
        <f t="shared" si="173"/>
        <v>0</v>
      </c>
      <c r="D1458" s="2">
        <f t="shared" si="174"/>
        <v>6.11</v>
      </c>
      <c r="E1458" s="2">
        <f t="shared" si="176"/>
        <v>6.11</v>
      </c>
      <c r="F1458" s="2">
        <f t="shared" si="177"/>
        <v>6.11</v>
      </c>
      <c r="G1458" s="2">
        <f t="shared" ref="G1458:G1521" si="179">AVERAGE(B1409:B1458)</f>
        <v>5.5410000000000057</v>
      </c>
      <c r="H1458" s="2">
        <f t="shared" si="175"/>
        <v>4.7920000000000087</v>
      </c>
      <c r="I1458" s="2">
        <f t="array" ref="I1458">SUMPRODUCT(B1442:B1461, (ROW(B1442:B1461)-ROW(B1442)+1)) / (20*21/2)</f>
        <v>6.1099999999999994</v>
      </c>
      <c r="J1458" s="2">
        <f t="shared" si="178"/>
        <v>6.0547169788347652</v>
      </c>
      <c r="K1458" s="2">
        <f t="shared" si="172"/>
        <v>5.792698275746524</v>
      </c>
    </row>
    <row r="1459" spans="1:11" ht="13.5" x14ac:dyDescent="0.25">
      <c r="A1459" s="3">
        <f>TITRES_STAT!B1462</f>
        <v>44440</v>
      </c>
      <c r="B1459" s="5">
        <f>TITRES_STAT!D1462</f>
        <v>6.11</v>
      </c>
      <c r="C1459" s="2">
        <f t="shared" si="173"/>
        <v>0</v>
      </c>
      <c r="D1459" s="2">
        <f t="shared" si="174"/>
        <v>6.11</v>
      </c>
      <c r="E1459" s="2">
        <f t="shared" si="176"/>
        <v>6.11</v>
      </c>
      <c r="F1459" s="2">
        <f t="shared" si="177"/>
        <v>6.11</v>
      </c>
      <c r="G1459" s="2">
        <f t="shared" si="179"/>
        <v>5.5842000000000063</v>
      </c>
      <c r="H1459" s="2">
        <f t="shared" si="175"/>
        <v>4.8004000000000078</v>
      </c>
      <c r="I1459" s="2">
        <f t="array" ref="I1459">SUMPRODUCT(B1443:B1462, (ROW(B1443:B1462)-ROW(B1443)+1)) / (20*21/2)</f>
        <v>6.1099999999999994</v>
      </c>
      <c r="J1459" s="2">
        <f t="shared" si="178"/>
        <v>6.05998202846955</v>
      </c>
      <c r="K1459" s="2">
        <f t="shared" ref="K1459:K1522" si="180">$K$4*B1459+(1-$K$4)*K1458</f>
        <v>5.8051414806192092</v>
      </c>
    </row>
    <row r="1460" spans="1:11" ht="13.5" x14ac:dyDescent="0.25">
      <c r="A1460" s="3">
        <f>TITRES_STAT!B1463</f>
        <v>44441</v>
      </c>
      <c r="B1460" s="5">
        <f>TITRES_STAT!D1463</f>
        <v>6.11</v>
      </c>
      <c r="C1460" s="2">
        <f t="shared" si="173"/>
        <v>0</v>
      </c>
      <c r="D1460" s="2">
        <f t="shared" si="174"/>
        <v>6.11</v>
      </c>
      <c r="E1460" s="2">
        <f t="shared" si="176"/>
        <v>6.11</v>
      </c>
      <c r="F1460" s="2">
        <f t="shared" si="177"/>
        <v>6.11</v>
      </c>
      <c r="G1460" s="2">
        <f t="shared" si="179"/>
        <v>5.6274000000000068</v>
      </c>
      <c r="H1460" s="2">
        <f t="shared" si="175"/>
        <v>4.8088000000000077</v>
      </c>
      <c r="I1460" s="2">
        <f t="array" ref="I1460">SUMPRODUCT(B1444:B1463, (ROW(B1444:B1463)-ROW(B1444)+1)) / (20*21/2)</f>
        <v>6.1099999999999994</v>
      </c>
      <c r="J1460" s="2">
        <f t="shared" si="178"/>
        <v>6.0647456448057833</v>
      </c>
      <c r="K1460" s="2">
        <f t="shared" si="180"/>
        <v>5.8170967166733574</v>
      </c>
    </row>
    <row r="1461" spans="1:11" ht="13.5" x14ac:dyDescent="0.25">
      <c r="A1461" s="3">
        <f>TITRES_STAT!B1464</f>
        <v>44442</v>
      </c>
      <c r="B1461" s="5">
        <f>TITRES_STAT!D1464</f>
        <v>6.11</v>
      </c>
      <c r="C1461" s="2">
        <f t="shared" si="173"/>
        <v>0</v>
      </c>
      <c r="D1461" s="2">
        <f t="shared" si="174"/>
        <v>6.11</v>
      </c>
      <c r="E1461" s="2">
        <f t="shared" si="176"/>
        <v>6.11</v>
      </c>
      <c r="F1461" s="2">
        <f t="shared" si="177"/>
        <v>6.11</v>
      </c>
      <c r="G1461" s="2">
        <f t="shared" si="179"/>
        <v>5.6706000000000065</v>
      </c>
      <c r="H1461" s="2">
        <f t="shared" si="175"/>
        <v>4.8172000000000077</v>
      </c>
      <c r="I1461" s="2">
        <f t="array" ref="I1461">SUMPRODUCT(B1445:B1464, (ROW(B1445:B1464)-ROW(B1445)+1)) / (20*21/2)</f>
        <v>6.1099999999999994</v>
      </c>
      <c r="J1461" s="2">
        <f t="shared" si="178"/>
        <v>6.0690555833957092</v>
      </c>
      <c r="K1461" s="2">
        <f t="shared" si="180"/>
        <v>5.8285831199410687</v>
      </c>
    </row>
    <row r="1462" spans="1:11" ht="13.5" x14ac:dyDescent="0.25">
      <c r="A1462" s="3">
        <f>TITRES_STAT!B1465</f>
        <v>44445</v>
      </c>
      <c r="B1462" s="5">
        <f>TITRES_STAT!D1465</f>
        <v>6.11</v>
      </c>
      <c r="C1462" s="2">
        <f t="shared" si="173"/>
        <v>0</v>
      </c>
      <c r="D1462" s="2">
        <f t="shared" si="174"/>
        <v>6.11</v>
      </c>
      <c r="E1462" s="2">
        <f t="shared" si="176"/>
        <v>6.11</v>
      </c>
      <c r="F1462" s="2">
        <f t="shared" si="177"/>
        <v>6.11</v>
      </c>
      <c r="G1462" s="2">
        <f t="shared" si="179"/>
        <v>5.7138000000000071</v>
      </c>
      <c r="H1462" s="2">
        <f t="shared" si="175"/>
        <v>4.826200000000008</v>
      </c>
      <c r="I1462" s="2">
        <f t="array" ref="I1462">SUMPRODUCT(B1446:B1465, (ROW(B1446:B1465)-ROW(B1446)+1)) / (20*21/2)</f>
        <v>6.1099999999999994</v>
      </c>
      <c r="J1462" s="2">
        <f t="shared" si="178"/>
        <v>6.0729550516437367</v>
      </c>
      <c r="K1462" s="2">
        <f t="shared" si="180"/>
        <v>5.839619076021811</v>
      </c>
    </row>
    <row r="1463" spans="1:11" ht="13.5" x14ac:dyDescent="0.25">
      <c r="A1463" s="3">
        <f>TITRES_STAT!B1466</f>
        <v>44446</v>
      </c>
      <c r="B1463" s="5">
        <f>TITRES_STAT!D1466</f>
        <v>6.11</v>
      </c>
      <c r="C1463" s="2">
        <f t="shared" si="173"/>
        <v>0</v>
      </c>
      <c r="D1463" s="2">
        <f t="shared" si="174"/>
        <v>6.11</v>
      </c>
      <c r="E1463" s="2">
        <f t="shared" si="176"/>
        <v>6.11</v>
      </c>
      <c r="F1463" s="2">
        <f t="shared" si="177"/>
        <v>6.11</v>
      </c>
      <c r="G1463" s="2">
        <f t="shared" si="179"/>
        <v>5.7548000000000066</v>
      </c>
      <c r="H1463" s="2">
        <f t="shared" si="175"/>
        <v>4.8352000000000075</v>
      </c>
      <c r="I1463" s="2">
        <f t="array" ref="I1463">SUMPRODUCT(B1447:B1466, (ROW(B1447:B1466)-ROW(B1447)+1)) / (20*21/2)</f>
        <v>6.1099999999999994</v>
      </c>
      <c r="J1463" s="2">
        <f t="shared" si="178"/>
        <v>6.0764831419633811</v>
      </c>
      <c r="K1463" s="2">
        <f t="shared" si="180"/>
        <v>5.8502222495111518</v>
      </c>
    </row>
    <row r="1464" spans="1:11" ht="13.5" x14ac:dyDescent="0.25">
      <c r="A1464" s="3">
        <f>TITRES_STAT!B1467</f>
        <v>44447</v>
      </c>
      <c r="B1464" s="5">
        <f>TITRES_STAT!D1467</f>
        <v>6.11</v>
      </c>
      <c r="C1464" s="2">
        <f t="shared" si="173"/>
        <v>0</v>
      </c>
      <c r="D1464" s="2">
        <f t="shared" si="174"/>
        <v>6.11</v>
      </c>
      <c r="E1464" s="2">
        <f t="shared" si="176"/>
        <v>6.11</v>
      </c>
      <c r="F1464" s="2">
        <f t="shared" si="177"/>
        <v>6.11</v>
      </c>
      <c r="G1464" s="2">
        <f t="shared" si="179"/>
        <v>5.7922000000000073</v>
      </c>
      <c r="H1464" s="2">
        <f t="shared" si="175"/>
        <v>4.8442000000000078</v>
      </c>
      <c r="I1464" s="2">
        <f t="array" ref="I1464">SUMPRODUCT(B1448:B1467, (ROW(B1448:B1467)-ROW(B1448)+1)) / (20*21/2)</f>
        <v>6.1099999999999994</v>
      </c>
      <c r="J1464" s="2">
        <f t="shared" si="178"/>
        <v>6.0796752236811544</v>
      </c>
      <c r="K1464" s="2">
        <f t="shared" si="180"/>
        <v>5.8604096122754203</v>
      </c>
    </row>
    <row r="1465" spans="1:11" ht="13.5" x14ac:dyDescent="0.25">
      <c r="A1465" s="3">
        <f>TITRES_STAT!B1468</f>
        <v>44448</v>
      </c>
      <c r="B1465" s="5">
        <f>TITRES_STAT!D1468</f>
        <v>6.11</v>
      </c>
      <c r="C1465" s="2">
        <f t="shared" si="173"/>
        <v>0</v>
      </c>
      <c r="D1465" s="2">
        <f t="shared" si="174"/>
        <v>6.11</v>
      </c>
      <c r="E1465" s="2">
        <f t="shared" si="176"/>
        <v>6.11</v>
      </c>
      <c r="F1465" s="2">
        <f t="shared" si="177"/>
        <v>6.11</v>
      </c>
      <c r="G1465" s="2">
        <f t="shared" si="179"/>
        <v>5.8258000000000072</v>
      </c>
      <c r="H1465" s="2">
        <f t="shared" si="175"/>
        <v>4.8527500000000074</v>
      </c>
      <c r="I1465" s="2">
        <f t="array" ref="I1465">SUMPRODUCT(B1449:B1468, (ROW(B1449:B1468)-ROW(B1449)+1)) / (20*21/2)</f>
        <v>6.1109523809523809</v>
      </c>
      <c r="J1465" s="2">
        <f t="shared" si="178"/>
        <v>6.0825632976162831</v>
      </c>
      <c r="K1465" s="2">
        <f t="shared" si="180"/>
        <v>5.8701974706175601</v>
      </c>
    </row>
    <row r="1466" spans="1:11" ht="13.5" x14ac:dyDescent="0.25">
      <c r="A1466" s="3">
        <f>TITRES_STAT!B1469</f>
        <v>44449</v>
      </c>
      <c r="B1466" s="5">
        <f>TITRES_STAT!D1469</f>
        <v>6.11</v>
      </c>
      <c r="C1466" s="2">
        <f t="shared" si="173"/>
        <v>0</v>
      </c>
      <c r="D1466" s="2">
        <f t="shared" si="174"/>
        <v>6.11</v>
      </c>
      <c r="E1466" s="2">
        <f t="shared" si="176"/>
        <v>6.11</v>
      </c>
      <c r="F1466" s="2">
        <f t="shared" si="177"/>
        <v>6.11</v>
      </c>
      <c r="G1466" s="2">
        <f t="shared" si="179"/>
        <v>5.8556000000000061</v>
      </c>
      <c r="H1466" s="2">
        <f t="shared" si="175"/>
        <v>4.8613000000000071</v>
      </c>
      <c r="I1466" s="2">
        <f t="array" ref="I1466">SUMPRODUCT(B1450:B1469, (ROW(B1450:B1469)-ROW(B1450)+1)) / (20*21/2)</f>
        <v>6.1118571428571427</v>
      </c>
      <c r="J1466" s="2">
        <f t="shared" si="178"/>
        <v>6.085176316890923</v>
      </c>
      <c r="K1466" s="2">
        <f t="shared" si="180"/>
        <v>5.879601491377656</v>
      </c>
    </row>
    <row r="1467" spans="1:11" ht="13.5" x14ac:dyDescent="0.25">
      <c r="A1467" s="3">
        <f>TITRES_STAT!B1470</f>
        <v>44452</v>
      </c>
      <c r="B1467" s="5">
        <f>TITRES_STAT!D1470</f>
        <v>6.11</v>
      </c>
      <c r="C1467" s="2">
        <f t="shared" si="173"/>
        <v>0</v>
      </c>
      <c r="D1467" s="2">
        <f t="shared" si="174"/>
        <v>6.11</v>
      </c>
      <c r="E1467" s="2">
        <f t="shared" si="176"/>
        <v>6.11</v>
      </c>
      <c r="F1467" s="2">
        <f t="shared" si="177"/>
        <v>6.11</v>
      </c>
      <c r="G1467" s="2">
        <f t="shared" si="179"/>
        <v>5.8854000000000077</v>
      </c>
      <c r="H1467" s="2">
        <f t="shared" si="175"/>
        <v>4.8698500000000067</v>
      </c>
      <c r="I1467" s="2">
        <f t="array" ref="I1467">SUMPRODUCT(B1451:B1470, (ROW(B1451:B1470)-ROW(B1451)+1)) / (20*21/2)</f>
        <v>6.1127142857142864</v>
      </c>
      <c r="J1467" s="2">
        <f t="shared" si="178"/>
        <v>6.0875404771870256</v>
      </c>
      <c r="K1467" s="2">
        <f t="shared" si="180"/>
        <v>5.8886367270099047</v>
      </c>
    </row>
    <row r="1468" spans="1:11" ht="13.5" x14ac:dyDescent="0.25">
      <c r="A1468" s="3">
        <f>TITRES_STAT!B1471</f>
        <v>44453</v>
      </c>
      <c r="B1468" s="5">
        <f>TITRES_STAT!D1471</f>
        <v>6.12</v>
      </c>
      <c r="C1468" s="2">
        <f t="shared" si="173"/>
        <v>9.9999999999997868E-3</v>
      </c>
      <c r="D1468" s="2">
        <f t="shared" si="174"/>
        <v>6.1120000000000001</v>
      </c>
      <c r="E1468" s="2">
        <f t="shared" si="176"/>
        <v>6.1109999999999998</v>
      </c>
      <c r="F1468" s="2">
        <f t="shared" si="177"/>
        <v>6.1105</v>
      </c>
      <c r="G1468" s="2">
        <f t="shared" si="179"/>
        <v>5.9154000000000062</v>
      </c>
      <c r="H1468" s="2">
        <f t="shared" si="175"/>
        <v>4.8784500000000062</v>
      </c>
      <c r="I1468" s="2">
        <f t="array" ref="I1468">SUMPRODUCT(B1452:B1471, (ROW(B1452:B1471)-ROW(B1452)+1)) / (20*21/2)</f>
        <v>6.1135238095238087</v>
      </c>
      <c r="J1468" s="2">
        <f t="shared" si="178"/>
        <v>6.0906318603120706</v>
      </c>
      <c r="K1468" s="2">
        <f t="shared" si="180"/>
        <v>5.897709796538928</v>
      </c>
    </row>
    <row r="1469" spans="1:11" ht="13.5" x14ac:dyDescent="0.25">
      <c r="A1469" s="3">
        <f>TITRES_STAT!B1472</f>
        <v>44454</v>
      </c>
      <c r="B1469" s="5">
        <f>TITRES_STAT!D1472</f>
        <v>6.12</v>
      </c>
      <c r="C1469" s="2">
        <f t="shared" si="173"/>
        <v>0</v>
      </c>
      <c r="D1469" s="2">
        <f t="shared" si="174"/>
        <v>6.1140000000000008</v>
      </c>
      <c r="E1469" s="2">
        <f t="shared" si="176"/>
        <v>6.1120000000000001</v>
      </c>
      <c r="F1469" s="2">
        <f t="shared" si="177"/>
        <v>6.1110000000000007</v>
      </c>
      <c r="G1469" s="2">
        <f t="shared" si="179"/>
        <v>5.9428000000000063</v>
      </c>
      <c r="H1469" s="2">
        <f t="shared" si="175"/>
        <v>4.8875000000000055</v>
      </c>
      <c r="I1469" s="2">
        <f t="array" ref="I1469">SUMPRODUCT(B1453:B1472, (ROW(B1453:B1472)-ROW(B1453)+1)) / (20*21/2)</f>
        <v>6.1142857142857139</v>
      </c>
      <c r="J1469" s="2">
        <f t="shared" si="178"/>
        <v>6.0934288259966349</v>
      </c>
      <c r="K1469" s="2">
        <f t="shared" si="180"/>
        <v>5.9064270594197543</v>
      </c>
    </row>
    <row r="1470" spans="1:11" ht="13.5" x14ac:dyDescent="0.25">
      <c r="A1470" s="3">
        <f>TITRES_STAT!B1473</f>
        <v>44455</v>
      </c>
      <c r="B1470" s="5">
        <f>TITRES_STAT!D1473</f>
        <v>6.12</v>
      </c>
      <c r="C1470" s="2">
        <f t="shared" si="173"/>
        <v>0</v>
      </c>
      <c r="D1470" s="2">
        <f t="shared" si="174"/>
        <v>6.1160000000000005</v>
      </c>
      <c r="E1470" s="2">
        <f t="shared" si="176"/>
        <v>6.1129999999999995</v>
      </c>
      <c r="F1470" s="2">
        <f t="shared" si="177"/>
        <v>6.1115000000000013</v>
      </c>
      <c r="G1470" s="2">
        <f t="shared" si="179"/>
        <v>5.9674000000000067</v>
      </c>
      <c r="H1470" s="2">
        <f t="shared" si="175"/>
        <v>4.8965500000000057</v>
      </c>
      <c r="I1470" s="2">
        <f t="array" ref="I1470">SUMPRODUCT(B1454:B1473, (ROW(B1454:B1473)-ROW(B1454)+1)) / (20*21/2)</f>
        <v>6.1149999999999993</v>
      </c>
      <c r="J1470" s="2">
        <f t="shared" si="178"/>
        <v>6.0959594139969555</v>
      </c>
      <c r="K1470" s="2">
        <f t="shared" si="180"/>
        <v>5.9148024688542744</v>
      </c>
    </row>
    <row r="1471" spans="1:11" ht="13.5" x14ac:dyDescent="0.25">
      <c r="A1471" s="3">
        <f>TITRES_STAT!B1474</f>
        <v>44456</v>
      </c>
      <c r="B1471" s="5">
        <f>TITRES_STAT!D1474</f>
        <v>6.12</v>
      </c>
      <c r="C1471" s="2">
        <f t="shared" si="173"/>
        <v>0</v>
      </c>
      <c r="D1471" s="2">
        <f t="shared" si="174"/>
        <v>6.1180000000000003</v>
      </c>
      <c r="E1471" s="2">
        <f t="shared" si="176"/>
        <v>6.113999999999999</v>
      </c>
      <c r="F1471" s="2">
        <f t="shared" si="177"/>
        <v>6.112000000000001</v>
      </c>
      <c r="G1471" s="2">
        <f t="shared" si="179"/>
        <v>5.9920000000000062</v>
      </c>
      <c r="H1471" s="2">
        <f t="shared" si="175"/>
        <v>4.905600000000006</v>
      </c>
      <c r="I1471" s="2">
        <f t="array" ref="I1471">SUMPRODUCT(B1455:B1474, (ROW(B1455:B1474)-ROW(B1455)+1)) / (20*21/2)</f>
        <v>6.1156666666666668</v>
      </c>
      <c r="J1471" s="2">
        <f t="shared" si="178"/>
        <v>6.0982489936162931</v>
      </c>
      <c r="K1471" s="2">
        <f t="shared" si="180"/>
        <v>5.9228494308599897</v>
      </c>
    </row>
    <row r="1472" spans="1:11" ht="13.5" x14ac:dyDescent="0.25">
      <c r="A1472" s="3">
        <f>TITRES_STAT!B1475</f>
        <v>44459</v>
      </c>
      <c r="B1472" s="5">
        <f>TITRES_STAT!D1475</f>
        <v>6.12</v>
      </c>
      <c r="C1472" s="2">
        <f t="shared" si="173"/>
        <v>0</v>
      </c>
      <c r="D1472" s="2">
        <f t="shared" si="174"/>
        <v>6.12</v>
      </c>
      <c r="E1472" s="2">
        <f t="shared" si="176"/>
        <v>6.1149999999999993</v>
      </c>
      <c r="F1472" s="2">
        <f t="shared" si="177"/>
        <v>6.1125000000000016</v>
      </c>
      <c r="G1472" s="2">
        <f t="shared" si="179"/>
        <v>6.0138000000000069</v>
      </c>
      <c r="H1472" s="2">
        <f t="shared" si="175"/>
        <v>4.9146500000000053</v>
      </c>
      <c r="I1472" s="2">
        <f t="array" ref="I1472">SUMPRODUCT(B1456:B1475, (ROW(B1456:B1475)-ROW(B1456)+1)) / (20*21/2)</f>
        <v>6.1162857142857137</v>
      </c>
      <c r="J1472" s="2">
        <f t="shared" si="178"/>
        <v>6.1003205180337892</v>
      </c>
      <c r="K1472" s="2">
        <f t="shared" si="180"/>
        <v>5.9305808257282262</v>
      </c>
    </row>
    <row r="1473" spans="1:11" ht="13.5" x14ac:dyDescent="0.25">
      <c r="A1473" s="3">
        <f>TITRES_STAT!B1476</f>
        <v>44460</v>
      </c>
      <c r="B1473" s="5">
        <f>TITRES_STAT!D1476</f>
        <v>6.12</v>
      </c>
      <c r="C1473" s="2">
        <f t="shared" si="173"/>
        <v>0</v>
      </c>
      <c r="D1473" s="2">
        <f t="shared" si="174"/>
        <v>6.12</v>
      </c>
      <c r="E1473" s="2">
        <f t="shared" si="176"/>
        <v>6.1159999999999988</v>
      </c>
      <c r="F1473" s="2">
        <f t="shared" si="177"/>
        <v>6.1130000000000013</v>
      </c>
      <c r="G1473" s="2">
        <f t="shared" si="179"/>
        <v>6.0356000000000058</v>
      </c>
      <c r="H1473" s="2">
        <f t="shared" si="175"/>
        <v>4.9237000000000055</v>
      </c>
      <c r="I1473" s="2">
        <f t="array" ref="I1473">SUMPRODUCT(B1457:B1476, (ROW(B1457:B1476)-ROW(B1457)+1)) / (20*21/2)</f>
        <v>6.1168571428571425</v>
      </c>
      <c r="J1473" s="2">
        <f t="shared" si="178"/>
        <v>6.1021947544115234</v>
      </c>
      <c r="K1473" s="2">
        <f t="shared" si="180"/>
        <v>5.9380090286408453</v>
      </c>
    </row>
    <row r="1474" spans="1:11" ht="13.5" x14ac:dyDescent="0.25">
      <c r="A1474" s="3">
        <f>TITRES_STAT!B1477</f>
        <v>44461</v>
      </c>
      <c r="B1474" s="5">
        <f>TITRES_STAT!D1477</f>
        <v>6.12</v>
      </c>
      <c r="C1474" s="2">
        <f t="shared" si="173"/>
        <v>0</v>
      </c>
      <c r="D1474" s="2">
        <f t="shared" si="174"/>
        <v>6.12</v>
      </c>
      <c r="E1474" s="2">
        <f t="shared" si="176"/>
        <v>6.1169999999999991</v>
      </c>
      <c r="F1474" s="2">
        <f t="shared" si="177"/>
        <v>6.1135000000000019</v>
      </c>
      <c r="G1474" s="2">
        <f t="shared" si="179"/>
        <v>6.0550000000000059</v>
      </c>
      <c r="H1474" s="2">
        <f t="shared" si="175"/>
        <v>4.9327500000000057</v>
      </c>
      <c r="I1474" s="2">
        <f t="array" ref="I1474">SUMPRODUCT(B1458:B1477, (ROW(B1458:B1477)-ROW(B1458)+1)) / (20*21/2)</f>
        <v>6.1173809523809517</v>
      </c>
      <c r="J1474" s="2">
        <f t="shared" si="178"/>
        <v>6.1038904920866166</v>
      </c>
      <c r="K1474" s="2">
        <f t="shared" si="180"/>
        <v>5.9451459294784597</v>
      </c>
    </row>
    <row r="1475" spans="1:11" ht="13.5" x14ac:dyDescent="0.25">
      <c r="A1475" s="3">
        <f>TITRES_STAT!B1478</f>
        <v>44462</v>
      </c>
      <c r="B1475" s="5">
        <f>TITRES_STAT!D1478</f>
        <v>6.12</v>
      </c>
      <c r="C1475" s="2">
        <f t="shared" si="173"/>
        <v>0</v>
      </c>
      <c r="D1475" s="2">
        <f t="shared" si="174"/>
        <v>6.12</v>
      </c>
      <c r="E1475" s="2">
        <f t="shared" si="176"/>
        <v>6.1179999999999994</v>
      </c>
      <c r="F1475" s="2">
        <f t="shared" si="177"/>
        <v>6.1140000000000025</v>
      </c>
      <c r="G1475" s="2">
        <f t="shared" si="179"/>
        <v>6.0714000000000059</v>
      </c>
      <c r="H1475" s="2">
        <f t="shared" si="175"/>
        <v>4.9418000000000042</v>
      </c>
      <c r="I1475" s="2">
        <f t="array" ref="I1475">SUMPRODUCT(B1459:B1478, (ROW(B1459:B1478)-ROW(B1459)+1)) / (20*21/2)</f>
        <v>6.1178571428571429</v>
      </c>
      <c r="J1475" s="2">
        <f t="shared" si="178"/>
        <v>6.1054247309355105</v>
      </c>
      <c r="K1475" s="2">
        <f t="shared" si="180"/>
        <v>5.9520029518518536</v>
      </c>
    </row>
    <row r="1476" spans="1:11" ht="13.5" x14ac:dyDescent="0.25">
      <c r="A1476" s="3">
        <f>TITRES_STAT!B1479</f>
        <v>44463</v>
      </c>
      <c r="B1476" s="5">
        <f>TITRES_STAT!D1479</f>
        <v>6.12</v>
      </c>
      <c r="C1476" s="2">
        <f t="shared" ref="C1476:C1539" si="181">B1476-B1475</f>
        <v>0</v>
      </c>
      <c r="D1476" s="2">
        <f t="shared" si="174"/>
        <v>6.12</v>
      </c>
      <c r="E1476" s="2">
        <f t="shared" si="176"/>
        <v>6.1189999999999989</v>
      </c>
      <c r="F1476" s="2">
        <f t="shared" si="177"/>
        <v>6.1145000000000023</v>
      </c>
      <c r="G1476" s="2">
        <f t="shared" si="179"/>
        <v>6.0848000000000058</v>
      </c>
      <c r="H1476" s="2">
        <f t="shared" si="175"/>
        <v>4.9508500000000053</v>
      </c>
      <c r="I1476" s="2">
        <f t="array" ref="I1476">SUMPRODUCT(B1460:B1479, (ROW(B1460:B1479)-ROW(B1460)+1)) / (20*21/2)</f>
        <v>6.1182857142857143</v>
      </c>
      <c r="J1476" s="2">
        <f t="shared" si="178"/>
        <v>6.1068128517987947</v>
      </c>
      <c r="K1476" s="2">
        <f t="shared" si="180"/>
        <v>5.9585910713870751</v>
      </c>
    </row>
    <row r="1477" spans="1:11" ht="13.5" x14ac:dyDescent="0.25">
      <c r="A1477" s="3">
        <f>TITRES_STAT!B1480</f>
        <v>44466</v>
      </c>
      <c r="B1477" s="5">
        <f>TITRES_STAT!D1480</f>
        <v>6.12</v>
      </c>
      <c r="C1477" s="2">
        <f t="shared" si="181"/>
        <v>0</v>
      </c>
      <c r="D1477" s="2">
        <f t="shared" si="174"/>
        <v>6.12</v>
      </c>
      <c r="E1477" s="2">
        <f t="shared" si="176"/>
        <v>6.1199999999999992</v>
      </c>
      <c r="F1477" s="2">
        <f t="shared" si="177"/>
        <v>6.115000000000002</v>
      </c>
      <c r="G1477" s="2">
        <f t="shared" si="179"/>
        <v>6.095000000000006</v>
      </c>
      <c r="H1477" s="2">
        <f t="shared" si="175"/>
        <v>4.9599000000000046</v>
      </c>
      <c r="I1477" s="2">
        <f t="array" ref="I1477">SUMPRODUCT(B1461:B1480, (ROW(B1461:B1480)-ROW(B1461)+1)) / (20*21/2)</f>
        <v>6.118666666666666</v>
      </c>
      <c r="J1477" s="2">
        <f t="shared" si="178"/>
        <v>6.1080687706751</v>
      </c>
      <c r="K1477" s="2">
        <f t="shared" si="180"/>
        <v>5.9649208332934647</v>
      </c>
    </row>
    <row r="1478" spans="1:11" ht="13.5" x14ac:dyDescent="0.25">
      <c r="A1478" s="3">
        <f>TITRES_STAT!B1481</f>
        <v>44467</v>
      </c>
      <c r="B1478" s="5">
        <f>TITRES_STAT!D1481</f>
        <v>6.12</v>
      </c>
      <c r="C1478" s="2">
        <f t="shared" si="181"/>
        <v>0</v>
      </c>
      <c r="D1478" s="2">
        <f t="shared" ref="D1478:D1541" si="182">AVERAGE(B1474:B1478)</f>
        <v>6.12</v>
      </c>
      <c r="E1478" s="2">
        <f t="shared" si="176"/>
        <v>6.1199999999999992</v>
      </c>
      <c r="F1478" s="2">
        <f t="shared" si="177"/>
        <v>6.1155000000000026</v>
      </c>
      <c r="G1478" s="2">
        <f t="shared" si="179"/>
        <v>6.1020000000000048</v>
      </c>
      <c r="H1478" s="2">
        <f t="shared" si="175"/>
        <v>4.968950000000004</v>
      </c>
      <c r="I1478" s="2">
        <f t="array" ref="I1478">SUMPRODUCT(B1462:B1481, (ROW(B1462:B1481)-ROW(B1462)+1)) / (20*21/2)</f>
        <v>6.1189999999999998</v>
      </c>
      <c r="J1478" s="2">
        <f t="shared" si="178"/>
        <v>6.1092050782298521</v>
      </c>
      <c r="K1478" s="2">
        <f t="shared" si="180"/>
        <v>5.9710023692427407</v>
      </c>
    </row>
    <row r="1479" spans="1:11" ht="13.5" x14ac:dyDescent="0.25">
      <c r="A1479" s="3">
        <f>TITRES_STAT!B1482</f>
        <v>44468</v>
      </c>
      <c r="B1479" s="5">
        <f>TITRES_STAT!D1482</f>
        <v>6.12</v>
      </c>
      <c r="C1479" s="2">
        <f t="shared" si="181"/>
        <v>0</v>
      </c>
      <c r="D1479" s="2">
        <f t="shared" si="182"/>
        <v>6.12</v>
      </c>
      <c r="E1479" s="2">
        <f t="shared" si="176"/>
        <v>6.1199999999999992</v>
      </c>
      <c r="F1479" s="2">
        <f t="shared" si="177"/>
        <v>6.1160000000000014</v>
      </c>
      <c r="G1479" s="2">
        <f t="shared" si="179"/>
        <v>6.1090000000000053</v>
      </c>
      <c r="H1479" s="2">
        <f t="shared" si="175"/>
        <v>4.9780000000000042</v>
      </c>
      <c r="I1479" s="2">
        <f t="array" ref="I1479">SUMPRODUCT(B1463:B1482, (ROW(B1463:B1482)-ROW(B1463)+1)) / (20*21/2)</f>
        <v>6.1192857142857138</v>
      </c>
      <c r="J1479" s="2">
        <f t="shared" si="178"/>
        <v>6.1102331660174851</v>
      </c>
      <c r="K1479" s="2">
        <f t="shared" si="180"/>
        <v>5.9768454135861635</v>
      </c>
    </row>
    <row r="1480" spans="1:11" ht="13.5" x14ac:dyDescent="0.25">
      <c r="A1480" s="3">
        <f>TITRES_STAT!B1483</f>
        <v>44469</v>
      </c>
      <c r="B1480" s="5">
        <f>TITRES_STAT!D1483</f>
        <v>6.12</v>
      </c>
      <c r="C1480" s="2">
        <f t="shared" si="181"/>
        <v>0</v>
      </c>
      <c r="D1480" s="2">
        <f t="shared" si="182"/>
        <v>6.12</v>
      </c>
      <c r="E1480" s="2">
        <f t="shared" si="176"/>
        <v>6.1199999999999992</v>
      </c>
      <c r="F1480" s="2">
        <f t="shared" si="177"/>
        <v>6.116500000000002</v>
      </c>
      <c r="G1480" s="2">
        <f t="shared" si="179"/>
        <v>6.1126000000000058</v>
      </c>
      <c r="H1480" s="2">
        <f t="shared" si="175"/>
        <v>4.9870500000000044</v>
      </c>
      <c r="I1480" s="2">
        <f t="array" ref="I1480">SUMPRODUCT(B1464:B1483, (ROW(B1464:B1483)-ROW(B1464)+1)) / (20*21/2)</f>
        <v>6.1195238095238089</v>
      </c>
      <c r="J1480" s="2">
        <f t="shared" si="178"/>
        <v>6.1111633406824861</v>
      </c>
      <c r="K1480" s="2">
        <f t="shared" si="180"/>
        <v>5.9824593189357262</v>
      </c>
    </row>
    <row r="1481" spans="1:11" ht="13.5" x14ac:dyDescent="0.25">
      <c r="A1481" s="3">
        <f>TITRES_STAT!B1484</f>
        <v>44470</v>
      </c>
      <c r="B1481" s="5">
        <f>TITRES_STAT!D1484</f>
        <v>6.12</v>
      </c>
      <c r="C1481" s="2">
        <f t="shared" si="181"/>
        <v>0</v>
      </c>
      <c r="D1481" s="2">
        <f t="shared" si="182"/>
        <v>6.12</v>
      </c>
      <c r="E1481" s="2">
        <f t="shared" si="176"/>
        <v>6.1199999999999992</v>
      </c>
      <c r="F1481" s="2">
        <f t="shared" si="177"/>
        <v>6.1170000000000018</v>
      </c>
      <c r="G1481" s="2">
        <f t="shared" si="179"/>
        <v>6.1128000000000053</v>
      </c>
      <c r="H1481" s="2">
        <f t="shared" si="175"/>
        <v>4.9961000000000038</v>
      </c>
      <c r="I1481" s="2">
        <f t="array" ref="I1481">SUMPRODUCT(B1465:B1484, (ROW(B1465:B1484)-ROW(B1465)+1)) / (20*21/2)</f>
        <v>6.1197142857142852</v>
      </c>
      <c r="J1481" s="2">
        <f t="shared" si="178"/>
        <v>6.1120049272841541</v>
      </c>
      <c r="K1481" s="2">
        <f t="shared" si="180"/>
        <v>5.9878530711343254</v>
      </c>
    </row>
    <row r="1482" spans="1:11" ht="13.5" x14ac:dyDescent="0.25">
      <c r="A1482" s="3">
        <f>TITRES_STAT!B1485</f>
        <v>44473</v>
      </c>
      <c r="B1482" s="5">
        <f>TITRES_STAT!D1485</f>
        <v>6.12</v>
      </c>
      <c r="C1482" s="2">
        <f t="shared" si="181"/>
        <v>0</v>
      </c>
      <c r="D1482" s="2">
        <f t="shared" si="182"/>
        <v>6.12</v>
      </c>
      <c r="E1482" s="2">
        <f t="shared" si="176"/>
        <v>6.1199999999999992</v>
      </c>
      <c r="F1482" s="2">
        <f t="shared" si="177"/>
        <v>6.1175000000000015</v>
      </c>
      <c r="G1482" s="2">
        <f t="shared" si="179"/>
        <v>6.1130000000000049</v>
      </c>
      <c r="H1482" s="2">
        <f t="shared" ref="H1482:H1545" si="183">AVERAGE(B1283:B1482)</f>
        <v>5.005150000000004</v>
      </c>
      <c r="I1482" s="2">
        <f t="array" ref="I1482">SUMPRODUCT(B1466:B1485, (ROW(B1466:B1485)-ROW(B1466)+1)) / (20*21/2)</f>
        <v>6.1198571428571418</v>
      </c>
      <c r="J1482" s="2">
        <f t="shared" si="178"/>
        <v>6.112766362780901</v>
      </c>
      <c r="K1482" s="2">
        <f t="shared" si="180"/>
        <v>5.9930353036388624</v>
      </c>
    </row>
    <row r="1483" spans="1:11" ht="13.5" x14ac:dyDescent="0.25">
      <c r="A1483" s="3">
        <f>TITRES_STAT!B1486</f>
        <v>44474</v>
      </c>
      <c r="B1483" s="5">
        <f>TITRES_STAT!D1486</f>
        <v>6.12</v>
      </c>
      <c r="C1483" s="2">
        <f t="shared" si="181"/>
        <v>0</v>
      </c>
      <c r="D1483" s="2">
        <f t="shared" si="182"/>
        <v>6.12</v>
      </c>
      <c r="E1483" s="2">
        <f t="shared" si="176"/>
        <v>6.1199999999999992</v>
      </c>
      <c r="F1483" s="2">
        <f t="shared" si="177"/>
        <v>6.1180000000000012</v>
      </c>
      <c r="G1483" s="2">
        <f t="shared" si="179"/>
        <v>6.1132000000000053</v>
      </c>
      <c r="H1483" s="2">
        <f t="shared" si="183"/>
        <v>5.0148000000000037</v>
      </c>
      <c r="I1483" s="2">
        <f t="array" ref="I1483">SUMPRODUCT(B1467:B1486, (ROW(B1467:B1486)-ROW(B1467)+1)) / (20*21/2)</f>
        <v>6.1199523809523804</v>
      </c>
      <c r="J1483" s="2">
        <f t="shared" si="178"/>
        <v>6.1134552806112916</v>
      </c>
      <c r="K1483" s="2">
        <f t="shared" si="180"/>
        <v>5.9980143113392996</v>
      </c>
    </row>
    <row r="1484" spans="1:11" ht="13.5" x14ac:dyDescent="0.25">
      <c r="A1484" s="3">
        <f>TITRES_STAT!B1487</f>
        <v>44475</v>
      </c>
      <c r="B1484" s="5">
        <f>TITRES_STAT!D1487</f>
        <v>6.12</v>
      </c>
      <c r="C1484" s="2">
        <f t="shared" si="181"/>
        <v>0</v>
      </c>
      <c r="D1484" s="2">
        <f t="shared" si="182"/>
        <v>6.12</v>
      </c>
      <c r="E1484" s="2">
        <f t="shared" ref="E1484:E1547" si="184">AVERAGE(B1475:B1484)</f>
        <v>6.1199999999999992</v>
      </c>
      <c r="F1484" s="2">
        <f t="shared" si="177"/>
        <v>6.1185000000000018</v>
      </c>
      <c r="G1484" s="2">
        <f t="shared" si="179"/>
        <v>6.1134000000000048</v>
      </c>
      <c r="H1484" s="2">
        <f t="shared" si="183"/>
        <v>5.0251500000000036</v>
      </c>
      <c r="I1484" s="2">
        <f t="array" ref="I1484">SUMPRODUCT(B1468:B1487, (ROW(B1468:B1487)-ROW(B1468)+1)) / (20*21/2)</f>
        <v>6.12</v>
      </c>
      <c r="J1484" s="2">
        <f t="shared" si="178"/>
        <v>6.1140785872197396</v>
      </c>
      <c r="K1484" s="2">
        <f t="shared" si="180"/>
        <v>6.0027980638357983</v>
      </c>
    </row>
    <row r="1485" spans="1:11" ht="13.5" x14ac:dyDescent="0.25">
      <c r="A1485" s="3">
        <f>TITRES_STAT!B1488</f>
        <v>44476</v>
      </c>
      <c r="B1485" s="5">
        <f>TITRES_STAT!D1488</f>
        <v>6.12</v>
      </c>
      <c r="C1485" s="2">
        <f t="shared" si="181"/>
        <v>0</v>
      </c>
      <c r="D1485" s="2">
        <f t="shared" si="182"/>
        <v>6.12</v>
      </c>
      <c r="E1485" s="2">
        <f t="shared" si="184"/>
        <v>6.1199999999999992</v>
      </c>
      <c r="F1485" s="2">
        <f t="shared" si="177"/>
        <v>6.1190000000000015</v>
      </c>
      <c r="G1485" s="2">
        <f t="shared" si="179"/>
        <v>6.1136000000000044</v>
      </c>
      <c r="H1485" s="2">
        <f t="shared" si="183"/>
        <v>5.0355000000000034</v>
      </c>
      <c r="I1485" s="2">
        <f t="array" ref="I1485">SUMPRODUCT(B1469:B1488, (ROW(B1469:B1488)-ROW(B1469)+1)) / (20*21/2)</f>
        <v>6.12</v>
      </c>
      <c r="J1485" s="2">
        <f t="shared" si="178"/>
        <v>6.1146425312940504</v>
      </c>
      <c r="K1485" s="2">
        <f t="shared" si="180"/>
        <v>6.0073942181951789</v>
      </c>
    </row>
    <row r="1486" spans="1:11" ht="13.5" x14ac:dyDescent="0.25">
      <c r="A1486" s="3">
        <f>TITRES_STAT!B1489</f>
        <v>44477</v>
      </c>
      <c r="B1486" s="5">
        <f>TITRES_STAT!D1489</f>
        <v>6.12</v>
      </c>
      <c r="C1486" s="2">
        <f t="shared" si="181"/>
        <v>0</v>
      </c>
      <c r="D1486" s="2">
        <f t="shared" si="182"/>
        <v>6.12</v>
      </c>
      <c r="E1486" s="2">
        <f t="shared" si="184"/>
        <v>6.1199999999999992</v>
      </c>
      <c r="F1486" s="2">
        <f t="shared" si="177"/>
        <v>6.1195000000000013</v>
      </c>
      <c r="G1486" s="2">
        <f t="shared" si="179"/>
        <v>6.1138000000000048</v>
      </c>
      <c r="H1486" s="2">
        <f t="shared" si="183"/>
        <v>5.0458500000000042</v>
      </c>
      <c r="I1486" s="2">
        <f t="array" ref="I1486">SUMPRODUCT(B1470:B1489, (ROW(B1470:B1489)-ROW(B1470)+1)) / (20*21/2)</f>
        <v>6.12</v>
      </c>
      <c r="J1486" s="2">
        <f t="shared" si="178"/>
        <v>6.1151527664089027</v>
      </c>
      <c r="K1486" s="2">
        <f t="shared" si="180"/>
        <v>6.0118101312071328</v>
      </c>
    </row>
    <row r="1487" spans="1:11" ht="13.5" x14ac:dyDescent="0.25">
      <c r="A1487" s="3">
        <f>TITRES_STAT!B1490</f>
        <v>44480</v>
      </c>
      <c r="B1487" s="5">
        <f>TITRES_STAT!D1490</f>
        <v>6.12</v>
      </c>
      <c r="C1487" s="2">
        <f t="shared" si="181"/>
        <v>0</v>
      </c>
      <c r="D1487" s="2">
        <f t="shared" si="182"/>
        <v>6.12</v>
      </c>
      <c r="E1487" s="2">
        <f t="shared" si="184"/>
        <v>6.1199999999999992</v>
      </c>
      <c r="F1487" s="2">
        <f t="shared" si="177"/>
        <v>6.1200000000000019</v>
      </c>
      <c r="G1487" s="2">
        <f t="shared" si="179"/>
        <v>6.1140000000000043</v>
      </c>
      <c r="H1487" s="2">
        <f t="shared" si="183"/>
        <v>5.0562000000000031</v>
      </c>
      <c r="I1487" s="2">
        <f t="array" ref="I1487">SUMPRODUCT(B1471:B1490, (ROW(B1471:B1490)-ROW(B1471)+1)) / (20*21/2)</f>
        <v>6.12</v>
      </c>
      <c r="J1487" s="2">
        <f t="shared" si="178"/>
        <v>6.1156144077032932</v>
      </c>
      <c r="K1487" s="2">
        <f t="shared" si="180"/>
        <v>6.0160528711597943</v>
      </c>
    </row>
    <row r="1488" spans="1:11" ht="13.5" x14ac:dyDescent="0.25">
      <c r="A1488" s="3">
        <f>TITRES_STAT!B1491</f>
        <v>44481</v>
      </c>
      <c r="B1488" s="5">
        <f>TITRES_STAT!D1491</f>
        <v>6.12</v>
      </c>
      <c r="C1488" s="2">
        <f t="shared" si="181"/>
        <v>0</v>
      </c>
      <c r="D1488" s="2">
        <f t="shared" si="182"/>
        <v>6.12</v>
      </c>
      <c r="E1488" s="2">
        <f t="shared" si="184"/>
        <v>6.1199999999999992</v>
      </c>
      <c r="F1488" s="2">
        <f t="shared" si="177"/>
        <v>6.1200000000000019</v>
      </c>
      <c r="G1488" s="2">
        <f t="shared" si="179"/>
        <v>6.1142000000000039</v>
      </c>
      <c r="H1488" s="2">
        <f t="shared" si="183"/>
        <v>5.066550000000003</v>
      </c>
      <c r="I1488" s="2">
        <f t="array" ref="I1488">SUMPRODUCT(B1472:B1491, (ROW(B1472:B1491)-ROW(B1472)+1)) / (20*21/2)</f>
        <v>6.12</v>
      </c>
      <c r="J1488" s="2">
        <f t="shared" si="178"/>
        <v>6.116032083160122</v>
      </c>
      <c r="K1488" s="2">
        <f t="shared" si="180"/>
        <v>6.020129229153528</v>
      </c>
    </row>
    <row r="1489" spans="1:11" ht="13.5" x14ac:dyDescent="0.25">
      <c r="A1489" s="3">
        <f>TITRES_STAT!B1492</f>
        <v>44482</v>
      </c>
      <c r="B1489" s="5">
        <f>TITRES_STAT!D1492</f>
        <v>6.12</v>
      </c>
      <c r="C1489" s="2">
        <f t="shared" si="181"/>
        <v>0</v>
      </c>
      <c r="D1489" s="2">
        <f t="shared" si="182"/>
        <v>6.12</v>
      </c>
      <c r="E1489" s="2">
        <f t="shared" si="184"/>
        <v>6.1199999999999992</v>
      </c>
      <c r="F1489" s="2">
        <f t="shared" si="177"/>
        <v>6.1200000000000019</v>
      </c>
      <c r="G1489" s="2">
        <f t="shared" si="179"/>
        <v>6.1144000000000043</v>
      </c>
      <c r="H1489" s="2">
        <f t="shared" si="183"/>
        <v>5.0769000000000037</v>
      </c>
      <c r="I1489" s="2">
        <f t="array" ref="I1489">SUMPRODUCT(B1473:B1492, (ROW(B1473:B1492)-ROW(B1473)+1)) / (20*21/2)</f>
        <v>6.12</v>
      </c>
      <c r="J1489" s="2">
        <f t="shared" si="178"/>
        <v>6.1164099800020155</v>
      </c>
      <c r="K1489" s="2">
        <f t="shared" si="180"/>
        <v>6.0240457299710375</v>
      </c>
    </row>
    <row r="1490" spans="1:11" ht="13.5" x14ac:dyDescent="0.25">
      <c r="A1490" s="3">
        <f>TITRES_STAT!B1493</f>
        <v>44483</v>
      </c>
      <c r="B1490" s="5">
        <f>TITRES_STAT!D1493</f>
        <v>6.12</v>
      </c>
      <c r="C1490" s="2">
        <f t="shared" si="181"/>
        <v>0</v>
      </c>
      <c r="D1490" s="2">
        <f t="shared" si="182"/>
        <v>6.12</v>
      </c>
      <c r="E1490" s="2">
        <f t="shared" si="184"/>
        <v>6.1199999999999992</v>
      </c>
      <c r="F1490" s="2">
        <f t="shared" si="177"/>
        <v>6.1200000000000019</v>
      </c>
      <c r="G1490" s="2">
        <f t="shared" si="179"/>
        <v>6.1146000000000038</v>
      </c>
      <c r="H1490" s="2">
        <f t="shared" si="183"/>
        <v>5.0872500000000027</v>
      </c>
      <c r="I1490" s="2">
        <f t="array" ref="I1490">SUMPRODUCT(B1474:B1493, (ROW(B1474:B1493)-ROW(B1474)+1)) / (20*21/2)</f>
        <v>6.12</v>
      </c>
      <c r="J1490" s="2">
        <f t="shared" si="178"/>
        <v>6.1167518866684905</v>
      </c>
      <c r="K1490" s="2">
        <f t="shared" si="180"/>
        <v>6.027808642521193</v>
      </c>
    </row>
    <row r="1491" spans="1:11" ht="13.5" x14ac:dyDescent="0.25">
      <c r="A1491" s="3">
        <f>TITRES_STAT!B1494</f>
        <v>44488</v>
      </c>
      <c r="B1491" s="5">
        <f>TITRES_STAT!D1494</f>
        <v>6.12</v>
      </c>
      <c r="C1491" s="2">
        <f t="shared" si="181"/>
        <v>0</v>
      </c>
      <c r="D1491" s="2">
        <f t="shared" si="182"/>
        <v>6.12</v>
      </c>
      <c r="E1491" s="2">
        <f t="shared" si="184"/>
        <v>6.1199999999999992</v>
      </c>
      <c r="F1491" s="2">
        <f t="shared" si="177"/>
        <v>6.1200000000000019</v>
      </c>
      <c r="G1491" s="2">
        <f t="shared" si="179"/>
        <v>6.1148000000000033</v>
      </c>
      <c r="H1491" s="2">
        <f t="shared" si="183"/>
        <v>5.0976000000000035</v>
      </c>
      <c r="I1491" s="2">
        <f t="array" ref="I1491">SUMPRODUCT(B1475:B1494, (ROW(B1475:B1494)-ROW(B1475)+1)) / (20*21/2)</f>
        <v>6.12</v>
      </c>
      <c r="J1491" s="2">
        <f t="shared" si="178"/>
        <v>6.1170612307953007</v>
      </c>
      <c r="K1491" s="2">
        <f t="shared" si="180"/>
        <v>6.0314239898733035</v>
      </c>
    </row>
    <row r="1492" spans="1:11" ht="13.5" x14ac:dyDescent="0.25">
      <c r="A1492" s="3">
        <f>TITRES_STAT!B1495</f>
        <v>44489</v>
      </c>
      <c r="B1492" s="5">
        <f>TITRES_STAT!D1495</f>
        <v>6.12</v>
      </c>
      <c r="C1492" s="2">
        <f t="shared" si="181"/>
        <v>0</v>
      </c>
      <c r="D1492" s="2">
        <f t="shared" si="182"/>
        <v>6.12</v>
      </c>
      <c r="E1492" s="2">
        <f t="shared" si="184"/>
        <v>6.1199999999999992</v>
      </c>
      <c r="F1492" s="2">
        <f t="shared" ref="F1492:F1555" si="185">AVERAGE(B1473:B1492)</f>
        <v>6.1200000000000019</v>
      </c>
      <c r="G1492" s="2">
        <f t="shared" si="179"/>
        <v>6.1150000000000038</v>
      </c>
      <c r="H1492" s="2">
        <f t="shared" si="183"/>
        <v>5.1079500000000033</v>
      </c>
      <c r="I1492" s="2">
        <f t="array" ref="I1492">SUMPRODUCT(B1476:B1495, (ROW(B1476:B1495)-ROW(B1476)+1)) / (20*21/2)</f>
        <v>6.12</v>
      </c>
      <c r="J1492" s="2">
        <f t="shared" si="178"/>
        <v>6.1173411135767006</v>
      </c>
      <c r="K1492" s="2">
        <f t="shared" si="180"/>
        <v>6.0348975588978799</v>
      </c>
    </row>
    <row r="1493" spans="1:11" ht="13.5" x14ac:dyDescent="0.25">
      <c r="A1493" s="3">
        <f>TITRES_STAT!B1496</f>
        <v>44490</v>
      </c>
      <c r="B1493" s="5">
        <f>TITRES_STAT!D1496</f>
        <v>6.12</v>
      </c>
      <c r="C1493" s="2">
        <f t="shared" si="181"/>
        <v>0</v>
      </c>
      <c r="D1493" s="2">
        <f t="shared" si="182"/>
        <v>6.12</v>
      </c>
      <c r="E1493" s="2">
        <f t="shared" si="184"/>
        <v>6.1199999999999992</v>
      </c>
      <c r="F1493" s="2">
        <f t="shared" si="185"/>
        <v>6.1200000000000019</v>
      </c>
      <c r="G1493" s="2">
        <f t="shared" si="179"/>
        <v>6.1152000000000033</v>
      </c>
      <c r="H1493" s="2">
        <f t="shared" si="183"/>
        <v>5.1183000000000023</v>
      </c>
      <c r="I1493" s="2">
        <f t="array" ref="I1493">SUMPRODUCT(B1477:B1496, (ROW(B1477:B1496)-ROW(B1477)+1)) / (20*21/2)</f>
        <v>6.12</v>
      </c>
      <c r="J1493" s="2">
        <f t="shared" ref="J1493:J1556" si="186">$J$4*B1493+J1492*(1-$J$4)</f>
        <v>6.1175943408551099</v>
      </c>
      <c r="K1493" s="2">
        <f t="shared" si="180"/>
        <v>6.0382349095293364</v>
      </c>
    </row>
    <row r="1494" spans="1:11" ht="13.5" x14ac:dyDescent="0.25">
      <c r="A1494" s="3">
        <f>TITRES_STAT!B1497</f>
        <v>44491</v>
      </c>
      <c r="B1494" s="5">
        <f>TITRES_STAT!D1497</f>
        <v>6.12</v>
      </c>
      <c r="C1494" s="2">
        <f t="shared" si="181"/>
        <v>0</v>
      </c>
      <c r="D1494" s="2">
        <f t="shared" si="182"/>
        <v>6.12</v>
      </c>
      <c r="E1494" s="2">
        <f t="shared" si="184"/>
        <v>6.1199999999999992</v>
      </c>
      <c r="F1494" s="2">
        <f t="shared" si="185"/>
        <v>6.1200000000000019</v>
      </c>
      <c r="G1494" s="2">
        <f t="shared" si="179"/>
        <v>6.1154000000000028</v>
      </c>
      <c r="H1494" s="2">
        <f t="shared" si="183"/>
        <v>5.1295500000000027</v>
      </c>
      <c r="I1494" s="2">
        <f t="array" ref="I1494">SUMPRODUCT(B1478:B1497, (ROW(B1478:B1497)-ROW(B1478)+1)) / (20*21/2)</f>
        <v>6.12</v>
      </c>
      <c r="J1494" s="2">
        <f t="shared" si="186"/>
        <v>6.117823451249861</v>
      </c>
      <c r="K1494" s="2">
        <f t="shared" si="180"/>
        <v>6.0414413836654415</v>
      </c>
    </row>
    <row r="1495" spans="1:11" ht="13.5" x14ac:dyDescent="0.25">
      <c r="A1495" s="3">
        <f>TITRES_STAT!B1498</f>
        <v>44494</v>
      </c>
      <c r="B1495" s="5">
        <f>TITRES_STAT!D1498</f>
        <v>6.12</v>
      </c>
      <c r="C1495" s="2">
        <f t="shared" si="181"/>
        <v>0</v>
      </c>
      <c r="D1495" s="2">
        <f t="shared" si="182"/>
        <v>6.12</v>
      </c>
      <c r="E1495" s="2">
        <f t="shared" si="184"/>
        <v>6.1199999999999992</v>
      </c>
      <c r="F1495" s="2">
        <f t="shared" si="185"/>
        <v>6.1200000000000019</v>
      </c>
      <c r="G1495" s="2">
        <f t="shared" si="179"/>
        <v>6.1156000000000033</v>
      </c>
      <c r="H1495" s="2">
        <f t="shared" si="183"/>
        <v>5.1409500000000028</v>
      </c>
      <c r="I1495" s="2">
        <f t="array" ref="I1495">SUMPRODUCT(B1479:B1498, (ROW(B1479:B1498)-ROW(B1479)+1)) / (20*21/2)</f>
        <v>6.12</v>
      </c>
      <c r="J1495" s="2">
        <f t="shared" si="186"/>
        <v>6.1180307416070168</v>
      </c>
      <c r="K1495" s="2">
        <f t="shared" si="180"/>
        <v>6.0445221137177771</v>
      </c>
    </row>
    <row r="1496" spans="1:11" ht="13.5" x14ac:dyDescent="0.25">
      <c r="A1496" s="3">
        <f>TITRES_STAT!B1499</f>
        <v>44495</v>
      </c>
      <c r="B1496" s="5">
        <f>TITRES_STAT!D1499</f>
        <v>6.12</v>
      </c>
      <c r="C1496" s="2">
        <f t="shared" si="181"/>
        <v>0</v>
      </c>
      <c r="D1496" s="2">
        <f t="shared" si="182"/>
        <v>6.12</v>
      </c>
      <c r="E1496" s="2">
        <f t="shared" si="184"/>
        <v>6.1199999999999992</v>
      </c>
      <c r="F1496" s="2">
        <f t="shared" si="185"/>
        <v>6.1200000000000019</v>
      </c>
      <c r="G1496" s="2">
        <f t="shared" si="179"/>
        <v>6.1158000000000028</v>
      </c>
      <c r="H1496" s="2">
        <f t="shared" si="183"/>
        <v>5.152350000000002</v>
      </c>
      <c r="I1496" s="2">
        <f t="array" ref="I1496">SUMPRODUCT(B1480:B1499, (ROW(B1480:B1499)-ROW(B1480)+1)) / (20*21/2)</f>
        <v>6.12</v>
      </c>
      <c r="J1496" s="2">
        <f t="shared" si="186"/>
        <v>6.1182182900253963</v>
      </c>
      <c r="K1496" s="2">
        <f t="shared" si="180"/>
        <v>6.0474820308268846</v>
      </c>
    </row>
    <row r="1497" spans="1:11" ht="13.5" x14ac:dyDescent="0.25">
      <c r="A1497" s="3">
        <f>TITRES_STAT!B1500</f>
        <v>44496</v>
      </c>
      <c r="B1497" s="5">
        <f>TITRES_STAT!D1500</f>
        <v>6.12</v>
      </c>
      <c r="C1497" s="2">
        <f t="shared" si="181"/>
        <v>0</v>
      </c>
      <c r="D1497" s="2">
        <f t="shared" si="182"/>
        <v>6.12</v>
      </c>
      <c r="E1497" s="2">
        <f t="shared" si="184"/>
        <v>6.1199999999999992</v>
      </c>
      <c r="F1497" s="2">
        <f t="shared" si="185"/>
        <v>6.1200000000000019</v>
      </c>
      <c r="G1497" s="2">
        <f t="shared" si="179"/>
        <v>6.1160000000000023</v>
      </c>
      <c r="H1497" s="2">
        <f t="shared" si="183"/>
        <v>5.1643000000000017</v>
      </c>
      <c r="I1497" s="2">
        <f t="array" ref="I1497">SUMPRODUCT(B1481:B1500, (ROW(B1481:B1500)-ROW(B1481)+1)) / (20*21/2)</f>
        <v>6.12</v>
      </c>
      <c r="J1497" s="2">
        <f t="shared" si="186"/>
        <v>6.1183879766896441</v>
      </c>
      <c r="K1497" s="2">
        <f t="shared" si="180"/>
        <v>6.0503258727552423</v>
      </c>
    </row>
    <row r="1498" spans="1:11" ht="13.5" x14ac:dyDescent="0.25">
      <c r="A1498" s="3">
        <f>TITRES_STAT!B1501</f>
        <v>44497</v>
      </c>
      <c r="B1498" s="5">
        <f>TITRES_STAT!D1501</f>
        <v>6.12</v>
      </c>
      <c r="C1498" s="2">
        <f t="shared" si="181"/>
        <v>0</v>
      </c>
      <c r="D1498" s="2">
        <f t="shared" si="182"/>
        <v>6.12</v>
      </c>
      <c r="E1498" s="2">
        <f t="shared" si="184"/>
        <v>6.1199999999999992</v>
      </c>
      <c r="F1498" s="2">
        <f t="shared" si="185"/>
        <v>6.1200000000000019</v>
      </c>
      <c r="G1498" s="2">
        <f t="shared" si="179"/>
        <v>6.1162000000000027</v>
      </c>
      <c r="H1498" s="2">
        <f t="shared" si="183"/>
        <v>5.1762500000000022</v>
      </c>
      <c r="I1498" s="2">
        <f t="array" ref="I1498">SUMPRODUCT(B1482:B1501, (ROW(B1482:B1501)-ROW(B1482)+1)) / (20*21/2)</f>
        <v>6.12</v>
      </c>
      <c r="J1498" s="2">
        <f t="shared" si="186"/>
        <v>6.1185415027192018</v>
      </c>
      <c r="K1498" s="2">
        <f t="shared" si="180"/>
        <v>6.0530581914707238</v>
      </c>
    </row>
    <row r="1499" spans="1:11" ht="13.5" x14ac:dyDescent="0.25">
      <c r="A1499" s="3">
        <f>TITRES_STAT!B1502</f>
        <v>44498</v>
      </c>
      <c r="B1499" s="5">
        <f>TITRES_STAT!D1502</f>
        <v>6.12</v>
      </c>
      <c r="C1499" s="2">
        <f t="shared" si="181"/>
        <v>0</v>
      </c>
      <c r="D1499" s="2">
        <f t="shared" si="182"/>
        <v>6.12</v>
      </c>
      <c r="E1499" s="2">
        <f t="shared" si="184"/>
        <v>6.1199999999999992</v>
      </c>
      <c r="F1499" s="2">
        <f t="shared" si="185"/>
        <v>6.1200000000000019</v>
      </c>
      <c r="G1499" s="2">
        <f t="shared" si="179"/>
        <v>6.1164000000000023</v>
      </c>
      <c r="H1499" s="2">
        <f t="shared" si="183"/>
        <v>5.1877000000000013</v>
      </c>
      <c r="I1499" s="2">
        <f t="array" ref="I1499">SUMPRODUCT(B1483:B1502, (ROW(B1483:B1502)-ROW(B1483)+1)) / (20*21/2)</f>
        <v>6.12</v>
      </c>
      <c r="J1499" s="2">
        <f t="shared" si="186"/>
        <v>6.1186804072221346</v>
      </c>
      <c r="K1499" s="2">
        <f t="shared" si="180"/>
        <v>6.0556833604326563</v>
      </c>
    </row>
    <row r="1500" spans="1:11" ht="13.5" x14ac:dyDescent="0.25">
      <c r="A1500" s="3">
        <f>TITRES_STAT!B1503</f>
        <v>44501</v>
      </c>
      <c r="B1500" s="5">
        <f>TITRES_STAT!D1503</f>
        <v>6.12</v>
      </c>
      <c r="C1500" s="2">
        <f t="shared" si="181"/>
        <v>0</v>
      </c>
      <c r="D1500" s="2">
        <f t="shared" si="182"/>
        <v>6.12</v>
      </c>
      <c r="E1500" s="2">
        <f t="shared" si="184"/>
        <v>6.1199999999999992</v>
      </c>
      <c r="F1500" s="2">
        <f t="shared" si="185"/>
        <v>6.1200000000000019</v>
      </c>
      <c r="G1500" s="2">
        <f t="shared" si="179"/>
        <v>6.1166000000000027</v>
      </c>
      <c r="H1500" s="2">
        <f t="shared" si="183"/>
        <v>5.1991500000000004</v>
      </c>
      <c r="I1500" s="2">
        <f t="array" ref="I1500">SUMPRODUCT(B1484:B1503, (ROW(B1484:B1503)-ROW(B1484)+1)) / (20*21/2)</f>
        <v>6.0942857142857143</v>
      </c>
      <c r="J1500" s="2">
        <f t="shared" si="186"/>
        <v>6.1188060827247881</v>
      </c>
      <c r="K1500" s="2">
        <f t="shared" si="180"/>
        <v>6.0582055815921603</v>
      </c>
    </row>
    <row r="1501" spans="1:11" ht="13.5" x14ac:dyDescent="0.25">
      <c r="A1501" s="3">
        <f>TITRES_STAT!B1504</f>
        <v>44502</v>
      </c>
      <c r="B1501" s="5">
        <f>TITRES_STAT!D1504</f>
        <v>6.12</v>
      </c>
      <c r="C1501" s="2">
        <f t="shared" si="181"/>
        <v>0</v>
      </c>
      <c r="D1501" s="2">
        <f t="shared" si="182"/>
        <v>6.12</v>
      </c>
      <c r="E1501" s="2">
        <f t="shared" si="184"/>
        <v>6.1199999999999992</v>
      </c>
      <c r="F1501" s="2">
        <f t="shared" si="185"/>
        <v>6.1200000000000019</v>
      </c>
      <c r="G1501" s="2">
        <f t="shared" si="179"/>
        <v>6.1168000000000031</v>
      </c>
      <c r="H1501" s="2">
        <f t="shared" si="183"/>
        <v>5.2106000000000003</v>
      </c>
      <c r="I1501" s="2">
        <f t="array" ref="I1501">SUMPRODUCT(B1485:B1504, (ROW(B1485:B1504)-ROW(B1485)+1)) / (20*21/2)</f>
        <v>6.0698571428571428</v>
      </c>
      <c r="J1501" s="2">
        <f t="shared" si="186"/>
        <v>6.1189197891319509</v>
      </c>
      <c r="K1501" s="2">
        <f t="shared" si="180"/>
        <v>6.0606288921179585</v>
      </c>
    </row>
    <row r="1502" spans="1:11" ht="13.5" x14ac:dyDescent="0.25">
      <c r="A1502" s="3">
        <f>TITRES_STAT!B1505</f>
        <v>44503</v>
      </c>
      <c r="B1502" s="5">
        <f>TITRES_STAT!D1505</f>
        <v>6.12</v>
      </c>
      <c r="C1502" s="2">
        <f t="shared" si="181"/>
        <v>0</v>
      </c>
      <c r="D1502" s="2">
        <f t="shared" si="182"/>
        <v>6.12</v>
      </c>
      <c r="E1502" s="2">
        <f t="shared" si="184"/>
        <v>6.1199999999999992</v>
      </c>
      <c r="F1502" s="2">
        <f t="shared" si="185"/>
        <v>6.1200000000000019</v>
      </c>
      <c r="G1502" s="2">
        <f t="shared" si="179"/>
        <v>6.1170000000000027</v>
      </c>
      <c r="H1502" s="2">
        <f t="shared" si="183"/>
        <v>5.2220500000000003</v>
      </c>
      <c r="I1502" s="2">
        <f t="array" ref="I1502">SUMPRODUCT(B1486:B1505, (ROW(B1486:B1505)-ROW(B1486)+1)) / (20*21/2)</f>
        <v>6.0467142857142866</v>
      </c>
      <c r="J1502" s="2">
        <f t="shared" si="186"/>
        <v>6.1190226663574796</v>
      </c>
      <c r="K1502" s="2">
        <f t="shared" si="180"/>
        <v>6.0629571708584313</v>
      </c>
    </row>
    <row r="1503" spans="1:11" ht="13.5" x14ac:dyDescent="0.25">
      <c r="A1503" s="3">
        <f>TITRES_STAT!B1506</f>
        <v>44504</v>
      </c>
      <c r="B1503" s="5">
        <f>TITRES_STAT!D1506</f>
        <v>5.85</v>
      </c>
      <c r="C1503" s="2">
        <f t="shared" si="181"/>
        <v>-0.27000000000000046</v>
      </c>
      <c r="D1503" s="2">
        <f t="shared" si="182"/>
        <v>6.0659999999999998</v>
      </c>
      <c r="E1503" s="2">
        <f t="shared" si="184"/>
        <v>6.0929999999999991</v>
      </c>
      <c r="F1503" s="2">
        <f t="shared" si="185"/>
        <v>6.1065000000000014</v>
      </c>
      <c r="G1503" s="2">
        <f t="shared" si="179"/>
        <v>6.1118000000000032</v>
      </c>
      <c r="H1503" s="2">
        <f t="shared" si="183"/>
        <v>5.2321500000000007</v>
      </c>
      <c r="I1503" s="2">
        <f t="array" ref="I1503">SUMPRODUCT(B1487:B1506, (ROW(B1487:B1506)-ROW(B1487)+1)) / (20*21/2)</f>
        <v>6.0020000000000007</v>
      </c>
      <c r="J1503" s="2">
        <f t="shared" si="186"/>
        <v>6.0934014600377191</v>
      </c>
      <c r="K1503" s="2">
        <f t="shared" si="180"/>
        <v>6.0546059092561402</v>
      </c>
    </row>
    <row r="1504" spans="1:11" ht="13.5" x14ac:dyDescent="0.25">
      <c r="A1504" s="3">
        <f>TITRES_STAT!B1507</f>
        <v>44505</v>
      </c>
      <c r="B1504" s="5">
        <f>TITRES_STAT!D1507</f>
        <v>5.85</v>
      </c>
      <c r="C1504" s="2">
        <f t="shared" si="181"/>
        <v>0</v>
      </c>
      <c r="D1504" s="2">
        <f t="shared" si="182"/>
        <v>6.0120000000000005</v>
      </c>
      <c r="E1504" s="2">
        <f t="shared" si="184"/>
        <v>6.0659999999999998</v>
      </c>
      <c r="F1504" s="2">
        <f t="shared" si="185"/>
        <v>6.0930000000000009</v>
      </c>
      <c r="G1504" s="2">
        <f t="shared" si="179"/>
        <v>6.1066000000000038</v>
      </c>
      <c r="H1504" s="2">
        <f t="shared" si="183"/>
        <v>5.2422500000000003</v>
      </c>
      <c r="I1504" s="2">
        <f t="array" ref="I1504">SUMPRODUCT(B1488:B1507, (ROW(B1488:B1507)-ROW(B1488)+1)) / (20*21/2)</f>
        <v>5.959714285714286</v>
      </c>
      <c r="J1504" s="2">
        <f t="shared" si="186"/>
        <v>6.0702203686055549</v>
      </c>
      <c r="K1504" s="2">
        <f t="shared" si="180"/>
        <v>6.0465821481088406</v>
      </c>
    </row>
    <row r="1505" spans="1:11" ht="13.5" x14ac:dyDescent="0.25">
      <c r="A1505" s="3">
        <f>TITRES_STAT!B1508</f>
        <v>44508</v>
      </c>
      <c r="B1505" s="5">
        <f>TITRES_STAT!D1508</f>
        <v>5.85</v>
      </c>
      <c r="C1505" s="2">
        <f t="shared" si="181"/>
        <v>0</v>
      </c>
      <c r="D1505" s="2">
        <f t="shared" si="182"/>
        <v>5.9580000000000002</v>
      </c>
      <c r="E1505" s="2">
        <f t="shared" si="184"/>
        <v>6.0389999999999997</v>
      </c>
      <c r="F1505" s="2">
        <f t="shared" si="185"/>
        <v>6.0795000000000003</v>
      </c>
      <c r="G1505" s="2">
        <f t="shared" si="179"/>
        <v>6.1014000000000044</v>
      </c>
      <c r="H1505" s="2">
        <f t="shared" si="183"/>
        <v>5.2523499999999999</v>
      </c>
      <c r="I1505" s="2">
        <f t="array" ref="I1505">SUMPRODUCT(B1489:B1508, (ROW(B1489:B1508)-ROW(B1489)+1)) / (20*21/2)</f>
        <v>5.9198571428571434</v>
      </c>
      <c r="J1505" s="2">
        <f t="shared" si="186"/>
        <v>6.0492470001669307</v>
      </c>
      <c r="K1505" s="2">
        <f t="shared" si="180"/>
        <v>6.0388730442614351</v>
      </c>
    </row>
    <row r="1506" spans="1:11" ht="13.5" x14ac:dyDescent="0.25">
      <c r="A1506" s="3">
        <f>TITRES_STAT!B1509</f>
        <v>44509</v>
      </c>
      <c r="B1506" s="5">
        <f>TITRES_STAT!D1509</f>
        <v>5.61</v>
      </c>
      <c r="C1506" s="2">
        <f t="shared" si="181"/>
        <v>-0.23999999999999932</v>
      </c>
      <c r="D1506" s="2">
        <f t="shared" si="182"/>
        <v>5.8559999999999999</v>
      </c>
      <c r="E1506" s="2">
        <f t="shared" si="184"/>
        <v>5.9880000000000004</v>
      </c>
      <c r="F1506" s="2">
        <f t="shared" si="185"/>
        <v>6.0540000000000003</v>
      </c>
      <c r="G1506" s="2">
        <f t="shared" si="179"/>
        <v>6.0914000000000046</v>
      </c>
      <c r="H1506" s="2">
        <f t="shared" si="183"/>
        <v>5.2612500000000004</v>
      </c>
      <c r="I1506" s="2">
        <f t="array" ref="I1506">SUMPRODUCT(B1490:B1509, (ROW(B1490:B1509)-ROW(B1490)+1)) / (20*21/2)</f>
        <v>5.882428571428572</v>
      </c>
      <c r="J1506" s="2">
        <f t="shared" si="186"/>
        <v>6.0074139525319854</v>
      </c>
      <c r="K1506" s="2">
        <f t="shared" si="180"/>
        <v>6.0220544935060847</v>
      </c>
    </row>
    <row r="1507" spans="1:11" ht="13.5" x14ac:dyDescent="0.25">
      <c r="A1507" s="3">
        <f>TITRES_STAT!B1510</f>
        <v>44510</v>
      </c>
      <c r="B1507" s="5">
        <f>TITRES_STAT!D1510</f>
        <v>5.61</v>
      </c>
      <c r="C1507" s="2">
        <f t="shared" si="181"/>
        <v>0</v>
      </c>
      <c r="D1507" s="2">
        <f t="shared" si="182"/>
        <v>5.7539999999999996</v>
      </c>
      <c r="E1507" s="2">
        <f t="shared" si="184"/>
        <v>5.9370000000000003</v>
      </c>
      <c r="F1507" s="2">
        <f t="shared" si="185"/>
        <v>6.0284999999999993</v>
      </c>
      <c r="G1507" s="2">
        <f t="shared" si="179"/>
        <v>6.0814000000000048</v>
      </c>
      <c r="H1507" s="2">
        <f t="shared" si="183"/>
        <v>5.2701500000000001</v>
      </c>
      <c r="I1507" s="2">
        <f t="array" ref="I1507">SUMPRODUCT(B1491:B1510, (ROW(B1491:B1510)-ROW(B1491)+1)) / (20*21/2)</f>
        <v>5.8464761904761904</v>
      </c>
      <c r="J1507" s="2">
        <f t="shared" si="186"/>
        <v>5.9695650046717965</v>
      </c>
      <c r="K1507" s="2">
        <f t="shared" si="180"/>
        <v>6.0058954937607476</v>
      </c>
    </row>
    <row r="1508" spans="1:11" ht="13.5" x14ac:dyDescent="0.25">
      <c r="A1508" s="3">
        <f>TITRES_STAT!B1511</f>
        <v>44511</v>
      </c>
      <c r="B1508" s="5">
        <f>TITRES_STAT!D1511</f>
        <v>5.61</v>
      </c>
      <c r="C1508" s="2">
        <f t="shared" si="181"/>
        <v>0</v>
      </c>
      <c r="D1508" s="2">
        <f t="shared" si="182"/>
        <v>5.7059999999999995</v>
      </c>
      <c r="E1508" s="2">
        <f t="shared" si="184"/>
        <v>5.8860000000000001</v>
      </c>
      <c r="F1508" s="2">
        <f t="shared" si="185"/>
        <v>6.0029999999999992</v>
      </c>
      <c r="G1508" s="2">
        <f t="shared" si="179"/>
        <v>6.0714000000000041</v>
      </c>
      <c r="H1508" s="2">
        <f t="shared" si="183"/>
        <v>5.2784999999999993</v>
      </c>
      <c r="I1508" s="2">
        <f t="array" ref="I1508">SUMPRODUCT(B1492:B1511, (ROW(B1492:B1511)-ROW(B1492)+1)) / (20*21/2)</f>
        <v>5.8129999999999997</v>
      </c>
      <c r="J1508" s="2">
        <f t="shared" si="186"/>
        <v>5.9353207185125783</v>
      </c>
      <c r="K1508" s="2">
        <f t="shared" si="180"/>
        <v>5.9903701802799336</v>
      </c>
    </row>
    <row r="1509" spans="1:11" ht="13.5" x14ac:dyDescent="0.25">
      <c r="A1509" s="3">
        <f>TITRES_STAT!B1512</f>
        <v>44512</v>
      </c>
      <c r="B1509" s="5">
        <f>TITRES_STAT!D1512</f>
        <v>5.61</v>
      </c>
      <c r="C1509" s="2">
        <f t="shared" si="181"/>
        <v>0</v>
      </c>
      <c r="D1509" s="2">
        <f t="shared" si="182"/>
        <v>5.6579999999999995</v>
      </c>
      <c r="E1509" s="2">
        <f t="shared" si="184"/>
        <v>5.835</v>
      </c>
      <c r="F1509" s="2">
        <f t="shared" si="185"/>
        <v>5.9774999999999991</v>
      </c>
      <c r="G1509" s="2">
        <f t="shared" si="179"/>
        <v>6.0614000000000043</v>
      </c>
      <c r="H1509" s="2">
        <f t="shared" si="183"/>
        <v>5.2868499999999994</v>
      </c>
      <c r="I1509" s="2">
        <f t="array" ref="I1509">SUMPRODUCT(B1493:B1512, (ROW(B1493:B1512)-ROW(B1493)+1)) / (20*21/2)</f>
        <v>5.782</v>
      </c>
      <c r="J1509" s="2">
        <f t="shared" si="186"/>
        <v>5.9043377929399519</v>
      </c>
      <c r="K1509" s="2">
        <f t="shared" si="180"/>
        <v>5.9754537026218966</v>
      </c>
    </row>
    <row r="1510" spans="1:11" ht="13.5" x14ac:dyDescent="0.25">
      <c r="A1510" s="3">
        <f>TITRES_STAT!B1513</f>
        <v>44515</v>
      </c>
      <c r="B1510" s="5">
        <f>TITRES_STAT!D1513</f>
        <v>5.6</v>
      </c>
      <c r="C1510" s="2">
        <f t="shared" si="181"/>
        <v>-1.0000000000000675E-2</v>
      </c>
      <c r="D1510" s="2">
        <f t="shared" si="182"/>
        <v>5.6079999999999997</v>
      </c>
      <c r="E1510" s="2">
        <f t="shared" si="184"/>
        <v>5.7829999999999995</v>
      </c>
      <c r="F1510" s="2">
        <f t="shared" si="185"/>
        <v>5.9514999999999985</v>
      </c>
      <c r="G1510" s="2">
        <f t="shared" si="179"/>
        <v>6.0512000000000059</v>
      </c>
      <c r="H1510" s="2">
        <f t="shared" si="183"/>
        <v>5.2951499999999987</v>
      </c>
      <c r="I1510" s="2">
        <f t="array" ref="I1510">SUMPRODUCT(B1494:B1513, (ROW(B1494:B1513)-ROW(B1494)+1)) / (20*21/2)</f>
        <v>5.7534761904761904</v>
      </c>
      <c r="J1510" s="2">
        <f t="shared" si="186"/>
        <v>5.8753532412313847</v>
      </c>
      <c r="K1510" s="2">
        <f t="shared" si="180"/>
        <v>5.9607300280092739</v>
      </c>
    </row>
    <row r="1511" spans="1:11" ht="13.5" x14ac:dyDescent="0.25">
      <c r="A1511" s="3">
        <f>TITRES_STAT!B1514</f>
        <v>44516</v>
      </c>
      <c r="B1511" s="5">
        <f>TITRES_STAT!D1514</f>
        <v>5.6</v>
      </c>
      <c r="C1511" s="2">
        <f t="shared" si="181"/>
        <v>0</v>
      </c>
      <c r="D1511" s="2">
        <f t="shared" si="182"/>
        <v>5.6059999999999999</v>
      </c>
      <c r="E1511" s="2">
        <f t="shared" si="184"/>
        <v>5.7309999999999999</v>
      </c>
      <c r="F1511" s="2">
        <f t="shared" si="185"/>
        <v>5.9254999999999978</v>
      </c>
      <c r="G1511" s="2">
        <f t="shared" si="179"/>
        <v>6.0410000000000057</v>
      </c>
      <c r="H1511" s="2">
        <f t="shared" si="183"/>
        <v>5.3034499999999989</v>
      </c>
      <c r="I1511" s="2">
        <f t="array" ref="I1511">SUMPRODUCT(B1495:B1514, (ROW(B1495:B1514)-ROW(B1495)+1)) / (20*21/2)</f>
        <v>5.7274285714285718</v>
      </c>
      <c r="J1511" s="2">
        <f t="shared" si="186"/>
        <v>5.849129123018872</v>
      </c>
      <c r="K1511" s="2">
        <f t="shared" si="180"/>
        <v>5.9465837524010672</v>
      </c>
    </row>
    <row r="1512" spans="1:11" ht="13.5" x14ac:dyDescent="0.25">
      <c r="A1512" s="3">
        <f>TITRES_STAT!B1515</f>
        <v>44517</v>
      </c>
      <c r="B1512" s="5">
        <f>TITRES_STAT!D1515</f>
        <v>5.6</v>
      </c>
      <c r="C1512" s="2">
        <f t="shared" si="181"/>
        <v>0</v>
      </c>
      <c r="D1512" s="2">
        <f t="shared" si="182"/>
        <v>5.604000000000001</v>
      </c>
      <c r="E1512" s="2">
        <f t="shared" si="184"/>
        <v>5.6790000000000003</v>
      </c>
      <c r="F1512" s="2">
        <f t="shared" si="185"/>
        <v>5.899499999999998</v>
      </c>
      <c r="G1512" s="2">
        <f t="shared" si="179"/>
        <v>6.0308000000000046</v>
      </c>
      <c r="H1512" s="2">
        <f t="shared" si="183"/>
        <v>5.3117499999999982</v>
      </c>
      <c r="I1512" s="2">
        <f t="array" ref="I1512">SUMPRODUCT(B1496:B1515, (ROW(B1496:B1515)-ROW(B1496)+1)) / (20*21/2)</f>
        <v>5.7038571428571423</v>
      </c>
      <c r="J1512" s="2">
        <f t="shared" si="186"/>
        <v>5.8254025398742177</v>
      </c>
      <c r="K1512" s="2">
        <f t="shared" si="180"/>
        <v>5.9329922326990649</v>
      </c>
    </row>
    <row r="1513" spans="1:11" ht="13.5" x14ac:dyDescent="0.25">
      <c r="A1513" s="3">
        <f>TITRES_STAT!B1516</f>
        <v>44518</v>
      </c>
      <c r="B1513" s="5">
        <f>TITRES_STAT!D1516</f>
        <v>5.6</v>
      </c>
      <c r="C1513" s="2">
        <f t="shared" si="181"/>
        <v>0</v>
      </c>
      <c r="D1513" s="2">
        <f t="shared" si="182"/>
        <v>5.6020000000000012</v>
      </c>
      <c r="E1513" s="2">
        <f t="shared" si="184"/>
        <v>5.6540000000000008</v>
      </c>
      <c r="F1513" s="2">
        <f t="shared" si="185"/>
        <v>5.8734999999999982</v>
      </c>
      <c r="G1513" s="2">
        <f t="shared" si="179"/>
        <v>6.0206000000000053</v>
      </c>
      <c r="H1513" s="2">
        <f t="shared" si="183"/>
        <v>5.3208999999999982</v>
      </c>
      <c r="I1513" s="2">
        <f t="array" ref="I1513">SUMPRODUCT(B1497:B1516, (ROW(B1497:B1516)-ROW(B1497)+1)) / (20*21/2)</f>
        <v>5.6827619047619056</v>
      </c>
      <c r="J1513" s="2">
        <f t="shared" si="186"/>
        <v>5.8039356313147685</v>
      </c>
      <c r="K1513" s="2">
        <f t="shared" si="180"/>
        <v>5.9199337137696899</v>
      </c>
    </row>
    <row r="1514" spans="1:11" ht="13.5" x14ac:dyDescent="0.25">
      <c r="A1514" s="3">
        <f>TITRES_STAT!B1517</f>
        <v>44519</v>
      </c>
      <c r="B1514" s="5">
        <f>TITRES_STAT!D1517</f>
        <v>5.6</v>
      </c>
      <c r="C1514" s="2">
        <f t="shared" si="181"/>
        <v>0</v>
      </c>
      <c r="D1514" s="2">
        <f t="shared" si="182"/>
        <v>5.6</v>
      </c>
      <c r="E1514" s="2">
        <f t="shared" si="184"/>
        <v>5.6290000000000004</v>
      </c>
      <c r="F1514" s="2">
        <f t="shared" si="185"/>
        <v>5.8474999999999984</v>
      </c>
      <c r="G1514" s="2">
        <f t="shared" si="179"/>
        <v>6.0104000000000051</v>
      </c>
      <c r="H1514" s="2">
        <f t="shared" si="183"/>
        <v>5.3303499999999984</v>
      </c>
      <c r="I1514" s="2">
        <f t="array" ref="I1514">SUMPRODUCT(B1498:B1517, (ROW(B1498:B1517)-ROW(B1498)+1)) / (20*21/2)</f>
        <v>5.6641428571428571</v>
      </c>
      <c r="J1514" s="2">
        <f t="shared" si="186"/>
        <v>5.7845131902371714</v>
      </c>
      <c r="K1514" s="2">
        <f t="shared" si="180"/>
        <v>5.9073872936218592</v>
      </c>
    </row>
    <row r="1515" spans="1:11" ht="13.5" x14ac:dyDescent="0.25">
      <c r="A1515" s="3">
        <f>TITRES_STAT!B1518</f>
        <v>44522</v>
      </c>
      <c r="B1515" s="5">
        <f>TITRES_STAT!D1518</f>
        <v>5.6</v>
      </c>
      <c r="C1515" s="2">
        <f t="shared" si="181"/>
        <v>0</v>
      </c>
      <c r="D1515" s="2">
        <f t="shared" si="182"/>
        <v>5.6</v>
      </c>
      <c r="E1515" s="2">
        <f t="shared" si="184"/>
        <v>5.604000000000001</v>
      </c>
      <c r="F1515" s="2">
        <f t="shared" si="185"/>
        <v>5.8214999999999986</v>
      </c>
      <c r="G1515" s="2">
        <f t="shared" si="179"/>
        <v>6.0002000000000058</v>
      </c>
      <c r="H1515" s="2">
        <f t="shared" si="183"/>
        <v>5.3397999999999994</v>
      </c>
      <c r="I1515" s="2">
        <f t="array" ref="I1515">SUMPRODUCT(B1499:B1518, (ROW(B1499:B1518)-ROW(B1499)+1)) / (20*21/2)</f>
        <v>5.6479999999999997</v>
      </c>
      <c r="J1515" s="2">
        <f t="shared" si="186"/>
        <v>5.7669405054526788</v>
      </c>
      <c r="K1515" s="2">
        <f t="shared" si="180"/>
        <v>5.8953328899504136</v>
      </c>
    </row>
    <row r="1516" spans="1:11" ht="13.5" x14ac:dyDescent="0.25">
      <c r="A1516" s="3">
        <f>TITRES_STAT!B1519</f>
        <v>44523</v>
      </c>
      <c r="B1516" s="5">
        <f>TITRES_STAT!D1519</f>
        <v>5.6</v>
      </c>
      <c r="C1516" s="2">
        <f t="shared" si="181"/>
        <v>0</v>
      </c>
      <c r="D1516" s="2">
        <f t="shared" si="182"/>
        <v>5.6</v>
      </c>
      <c r="E1516" s="2">
        <f t="shared" si="184"/>
        <v>5.6030000000000006</v>
      </c>
      <c r="F1516" s="2">
        <f t="shared" si="185"/>
        <v>5.7954999999999988</v>
      </c>
      <c r="G1516" s="2">
        <f t="shared" si="179"/>
        <v>5.9900000000000055</v>
      </c>
      <c r="H1516" s="2">
        <f t="shared" si="183"/>
        <v>5.3497999999999983</v>
      </c>
      <c r="I1516" s="2">
        <f t="array" ref="I1516">SUMPRODUCT(B1500:B1519, (ROW(B1500:B1519)-ROW(B1500)+1)) / (20*21/2)</f>
        <v>5.6343333333333332</v>
      </c>
      <c r="J1516" s="2">
        <f t="shared" si="186"/>
        <v>5.7510414096952811</v>
      </c>
      <c r="K1516" s="2">
        <f t="shared" si="180"/>
        <v>5.8837512079915744</v>
      </c>
    </row>
    <row r="1517" spans="1:11" ht="13.5" x14ac:dyDescent="0.25">
      <c r="A1517" s="3">
        <f>TITRES_STAT!B1520</f>
        <v>44524</v>
      </c>
      <c r="B1517" s="5">
        <f>TITRES_STAT!D1520</f>
        <v>5.6</v>
      </c>
      <c r="C1517" s="2">
        <f t="shared" si="181"/>
        <v>0</v>
      </c>
      <c r="D1517" s="2">
        <f t="shared" si="182"/>
        <v>5.6</v>
      </c>
      <c r="E1517" s="2">
        <f t="shared" si="184"/>
        <v>5.6020000000000012</v>
      </c>
      <c r="F1517" s="2">
        <f t="shared" si="185"/>
        <v>5.7694999999999981</v>
      </c>
      <c r="G1517" s="2">
        <f t="shared" si="179"/>
        <v>5.9798000000000062</v>
      </c>
      <c r="H1517" s="2">
        <f t="shared" si="183"/>
        <v>5.3597999999999981</v>
      </c>
      <c r="I1517" s="2">
        <f t="array" ref="I1517">SUMPRODUCT(B1501:B1520, (ROW(B1501:B1520)-ROW(B1501)+1)) / (20*21/2)</f>
        <v>5.6231428571428577</v>
      </c>
      <c r="J1517" s="2">
        <f t="shared" si="186"/>
        <v>5.7366565135338261</v>
      </c>
      <c r="K1517" s="2">
        <f t="shared" si="180"/>
        <v>5.8726237096389635</v>
      </c>
    </row>
    <row r="1518" spans="1:11" ht="13.5" x14ac:dyDescent="0.25">
      <c r="A1518" s="3">
        <f>TITRES_STAT!B1521</f>
        <v>44525</v>
      </c>
      <c r="B1518" s="5">
        <f>TITRES_STAT!D1521</f>
        <v>5.6</v>
      </c>
      <c r="C1518" s="2">
        <f t="shared" si="181"/>
        <v>0</v>
      </c>
      <c r="D1518" s="2">
        <f t="shared" si="182"/>
        <v>5.6</v>
      </c>
      <c r="E1518" s="2">
        <f t="shared" si="184"/>
        <v>5.6010000000000009</v>
      </c>
      <c r="F1518" s="2">
        <f t="shared" si="185"/>
        <v>5.7434999999999974</v>
      </c>
      <c r="G1518" s="2">
        <f t="shared" si="179"/>
        <v>5.9694000000000065</v>
      </c>
      <c r="H1518" s="2">
        <f t="shared" si="183"/>
        <v>5.3697999999999979</v>
      </c>
      <c r="I1518" s="2">
        <f t="array" ref="I1518">SUMPRODUCT(B1502:B1521, (ROW(B1502:B1521)-ROW(B1502)+1)) / (20*21/2)</f>
        <v>5.6144285714285713</v>
      </c>
      <c r="J1518" s="2">
        <f t="shared" si="186"/>
        <v>5.7236416074829854</v>
      </c>
      <c r="K1518" s="2">
        <f t="shared" si="180"/>
        <v>5.861932583770769</v>
      </c>
    </row>
    <row r="1519" spans="1:11" ht="13.5" x14ac:dyDescent="0.25">
      <c r="A1519" s="3">
        <f>TITRES_STAT!B1522</f>
        <v>44526</v>
      </c>
      <c r="B1519" s="5">
        <f>TITRES_STAT!D1522</f>
        <v>5.6</v>
      </c>
      <c r="C1519" s="2">
        <f t="shared" si="181"/>
        <v>0</v>
      </c>
      <c r="D1519" s="2">
        <f t="shared" si="182"/>
        <v>5.6</v>
      </c>
      <c r="E1519" s="2">
        <f t="shared" si="184"/>
        <v>5.6000000000000005</v>
      </c>
      <c r="F1519" s="2">
        <f t="shared" si="185"/>
        <v>5.7174999999999976</v>
      </c>
      <c r="G1519" s="2">
        <f t="shared" si="179"/>
        <v>5.9590000000000058</v>
      </c>
      <c r="H1519" s="2">
        <f t="shared" si="183"/>
        <v>5.3797999999999977</v>
      </c>
      <c r="I1519" s="2">
        <f t="array" ref="I1519">SUMPRODUCT(B1503:B1522, (ROW(B1503:B1522)-ROW(B1503)+1)) / (20*21/2)</f>
        <v>5.6081904761904759</v>
      </c>
      <c r="J1519" s="2">
        <f t="shared" si="186"/>
        <v>5.7118662162941298</v>
      </c>
      <c r="K1519" s="2">
        <f t="shared" si="180"/>
        <v>5.8516607177405433</v>
      </c>
    </row>
    <row r="1520" spans="1:11" ht="13.5" x14ac:dyDescent="0.25">
      <c r="A1520" s="3">
        <f>TITRES_STAT!B1523</f>
        <v>44529</v>
      </c>
      <c r="B1520" s="5">
        <f>TITRES_STAT!D1523</f>
        <v>5.6</v>
      </c>
      <c r="C1520" s="2">
        <f t="shared" si="181"/>
        <v>0</v>
      </c>
      <c r="D1520" s="2">
        <f t="shared" si="182"/>
        <v>5.6</v>
      </c>
      <c r="E1520" s="2">
        <f t="shared" si="184"/>
        <v>5.6000000000000005</v>
      </c>
      <c r="F1520" s="2">
        <f t="shared" si="185"/>
        <v>5.6914999999999978</v>
      </c>
      <c r="G1520" s="2">
        <f t="shared" si="179"/>
        <v>5.9486000000000061</v>
      </c>
      <c r="H1520" s="2">
        <f t="shared" si="183"/>
        <v>5.390299999999999</v>
      </c>
      <c r="I1520" s="2">
        <f t="array" ref="I1520">SUMPRODUCT(B1504:B1523, (ROW(B1504:B1523)-ROW(B1504)+1)) / (20*21/2)</f>
        <v>5.6044285714285715</v>
      </c>
      <c r="J1520" s="2">
        <f t="shared" si="186"/>
        <v>5.7012122909327845</v>
      </c>
      <c r="K1520" s="2">
        <f t="shared" si="180"/>
        <v>5.8417916699860122</v>
      </c>
    </row>
    <row r="1521" spans="1:11" ht="13.5" x14ac:dyDescent="0.25">
      <c r="A1521" s="3">
        <f>TITRES_STAT!B1524</f>
        <v>44530</v>
      </c>
      <c r="B1521" s="5">
        <f>TITRES_STAT!D1524</f>
        <v>5.6</v>
      </c>
      <c r="C1521" s="2">
        <f t="shared" si="181"/>
        <v>0</v>
      </c>
      <c r="D1521" s="2">
        <f t="shared" si="182"/>
        <v>5.6</v>
      </c>
      <c r="E1521" s="2">
        <f t="shared" si="184"/>
        <v>5.6000000000000005</v>
      </c>
      <c r="F1521" s="2">
        <f t="shared" si="185"/>
        <v>5.665499999999998</v>
      </c>
      <c r="G1521" s="2">
        <f t="shared" si="179"/>
        <v>5.9382000000000055</v>
      </c>
      <c r="H1521" s="2">
        <f t="shared" si="183"/>
        <v>5.4007999999999967</v>
      </c>
      <c r="I1521" s="2">
        <f t="array" ref="I1521">SUMPRODUCT(B1505:B1524, (ROW(B1505:B1524)-ROW(B1505)+1)) / (20*21/2)</f>
        <v>5.6018571428571438</v>
      </c>
      <c r="J1521" s="2">
        <f t="shared" si="186"/>
        <v>5.6915730251296619</v>
      </c>
      <c r="K1521" s="2">
        <f t="shared" si="180"/>
        <v>5.8323096437120512</v>
      </c>
    </row>
    <row r="1522" spans="1:11" ht="13.5" x14ac:dyDescent="0.25">
      <c r="A1522" s="3">
        <f>TITRES_STAT!B1525</f>
        <v>44531</v>
      </c>
      <c r="B1522" s="5">
        <f>TITRES_STAT!D1525</f>
        <v>5.6</v>
      </c>
      <c r="C1522" s="2">
        <f t="shared" si="181"/>
        <v>0</v>
      </c>
      <c r="D1522" s="2">
        <f t="shared" si="182"/>
        <v>5.6</v>
      </c>
      <c r="E1522" s="2">
        <f t="shared" si="184"/>
        <v>5.6000000000000005</v>
      </c>
      <c r="F1522" s="2">
        <f t="shared" si="185"/>
        <v>5.6394999999999973</v>
      </c>
      <c r="G1522" s="2">
        <f t="shared" ref="G1522:G1585" si="187">AVERAGE(B1473:B1522)</f>
        <v>5.9278000000000057</v>
      </c>
      <c r="H1522" s="2">
        <f t="shared" si="183"/>
        <v>5.411299999999998</v>
      </c>
      <c r="I1522" s="2">
        <f t="array" ref="I1522">SUMPRODUCT(B1506:B1525, (ROW(B1506:B1525)-ROW(B1506)+1)) / (20*21/2)</f>
        <v>5.6004761904761908</v>
      </c>
      <c r="J1522" s="2">
        <f t="shared" si="186"/>
        <v>5.6828517846411222</v>
      </c>
      <c r="K1522" s="2">
        <f t="shared" si="180"/>
        <v>5.8231994616056966</v>
      </c>
    </row>
    <row r="1523" spans="1:11" ht="13.5" x14ac:dyDescent="0.25">
      <c r="A1523" s="3">
        <f>TITRES_STAT!B1526</f>
        <v>44532</v>
      </c>
      <c r="B1523" s="5">
        <f>TITRES_STAT!D1526</f>
        <v>5.6</v>
      </c>
      <c r="C1523" s="2">
        <f t="shared" si="181"/>
        <v>0</v>
      </c>
      <c r="D1523" s="2">
        <f t="shared" si="182"/>
        <v>5.6</v>
      </c>
      <c r="E1523" s="2">
        <f t="shared" si="184"/>
        <v>5.6000000000000005</v>
      </c>
      <c r="F1523" s="2">
        <f t="shared" si="185"/>
        <v>5.626999999999998</v>
      </c>
      <c r="G1523" s="2">
        <f t="shared" si="187"/>
        <v>5.9174000000000042</v>
      </c>
      <c r="H1523" s="2">
        <f t="shared" si="183"/>
        <v>5.4212999999999978</v>
      </c>
      <c r="I1523" s="2">
        <f t="array" ref="I1523">SUMPRODUCT(B1507:B1526, (ROW(B1507:B1526)-ROW(B1507)+1)) / (20*21/2)</f>
        <v>5.6002857142857136</v>
      </c>
      <c r="J1523" s="2">
        <f t="shared" si="186"/>
        <v>5.6749611384848251</v>
      </c>
      <c r="K1523" s="2">
        <f t="shared" ref="K1523:K1586" si="188">$K$4*B1523+(1-$K$4)*K1522</f>
        <v>5.8144465415427282</v>
      </c>
    </row>
    <row r="1524" spans="1:11" ht="13.5" x14ac:dyDescent="0.25">
      <c r="A1524" s="3">
        <f>TITRES_STAT!B1527</f>
        <v>44533</v>
      </c>
      <c r="B1524" s="5">
        <f>TITRES_STAT!D1527</f>
        <v>5.6</v>
      </c>
      <c r="C1524" s="2">
        <f t="shared" si="181"/>
        <v>0</v>
      </c>
      <c r="D1524" s="2">
        <f t="shared" si="182"/>
        <v>5.6</v>
      </c>
      <c r="E1524" s="2">
        <f t="shared" si="184"/>
        <v>5.6000000000000005</v>
      </c>
      <c r="F1524" s="2">
        <f t="shared" si="185"/>
        <v>5.6144999999999978</v>
      </c>
      <c r="G1524" s="2">
        <f t="shared" si="187"/>
        <v>5.9070000000000054</v>
      </c>
      <c r="H1524" s="2">
        <f t="shared" si="183"/>
        <v>5.4317999999999973</v>
      </c>
      <c r="I1524" s="2">
        <f t="array" ref="I1524">SUMPRODUCT(B1508:B1527, (ROW(B1508:B1527)-ROW(B1508)+1)) / (20*21/2)</f>
        <v>5.6001428571428571</v>
      </c>
      <c r="J1524" s="2">
        <f t="shared" si="186"/>
        <v>5.6678219824386513</v>
      </c>
      <c r="K1524" s="2">
        <f t="shared" si="188"/>
        <v>5.806036873246935</v>
      </c>
    </row>
    <row r="1525" spans="1:11" ht="13.5" x14ac:dyDescent="0.25">
      <c r="A1525" s="3">
        <f>TITRES_STAT!B1528</f>
        <v>44536</v>
      </c>
      <c r="B1525" s="5">
        <f>TITRES_STAT!D1528</f>
        <v>5.6</v>
      </c>
      <c r="C1525" s="2">
        <f t="shared" si="181"/>
        <v>0</v>
      </c>
      <c r="D1525" s="2">
        <f t="shared" si="182"/>
        <v>5.6</v>
      </c>
      <c r="E1525" s="2">
        <f t="shared" si="184"/>
        <v>5.6000000000000005</v>
      </c>
      <c r="F1525" s="2">
        <f t="shared" si="185"/>
        <v>5.6019999999999985</v>
      </c>
      <c r="G1525" s="2">
        <f t="shared" si="187"/>
        <v>5.8966000000000038</v>
      </c>
      <c r="H1525" s="2">
        <f t="shared" si="183"/>
        <v>5.4422999999999977</v>
      </c>
      <c r="I1525" s="2">
        <f t="array" ref="I1525">SUMPRODUCT(B1509:B1528, (ROW(B1509:B1528)-ROW(B1509)+1)) / (20*21/2)</f>
        <v>5.6000476190476194</v>
      </c>
      <c r="J1525" s="2">
        <f t="shared" si="186"/>
        <v>5.6613627460159224</v>
      </c>
      <c r="K1525" s="2">
        <f t="shared" si="188"/>
        <v>5.7979569958647028</v>
      </c>
    </row>
    <row r="1526" spans="1:11" ht="13.5" x14ac:dyDescent="0.25">
      <c r="A1526" s="3">
        <f>TITRES_STAT!B1529</f>
        <v>44537</v>
      </c>
      <c r="B1526" s="5">
        <f>TITRES_STAT!D1529</f>
        <v>5.6</v>
      </c>
      <c r="C1526" s="2">
        <f t="shared" si="181"/>
        <v>0</v>
      </c>
      <c r="D1526" s="2">
        <f t="shared" si="182"/>
        <v>5.6</v>
      </c>
      <c r="E1526" s="2">
        <f t="shared" si="184"/>
        <v>5.6000000000000005</v>
      </c>
      <c r="F1526" s="2">
        <f t="shared" si="185"/>
        <v>5.6014999999999979</v>
      </c>
      <c r="G1526" s="2">
        <f t="shared" si="187"/>
        <v>5.8862000000000032</v>
      </c>
      <c r="H1526" s="2">
        <f t="shared" si="183"/>
        <v>5.4527999999999972</v>
      </c>
      <c r="I1526" s="2">
        <f t="array" ref="I1526">SUMPRODUCT(B1510:B1529, (ROW(B1510:B1529)-ROW(B1510)+1)) / (20*21/2)</f>
        <v>5.6</v>
      </c>
      <c r="J1526" s="2">
        <f t="shared" si="186"/>
        <v>5.6555186749667872</v>
      </c>
      <c r="K1526" s="2">
        <f t="shared" si="188"/>
        <v>5.7901939764190287</v>
      </c>
    </row>
    <row r="1527" spans="1:11" ht="13.5" x14ac:dyDescent="0.25">
      <c r="A1527" s="3">
        <f>TITRES_STAT!B1530</f>
        <v>44538</v>
      </c>
      <c r="B1527" s="5">
        <f>TITRES_STAT!D1530</f>
        <v>5.6</v>
      </c>
      <c r="C1527" s="2">
        <f t="shared" si="181"/>
        <v>0</v>
      </c>
      <c r="D1527" s="2">
        <f t="shared" si="182"/>
        <v>5.6</v>
      </c>
      <c r="E1527" s="2">
        <f t="shared" si="184"/>
        <v>5.6000000000000005</v>
      </c>
      <c r="F1527" s="2">
        <f t="shared" si="185"/>
        <v>5.6009999999999982</v>
      </c>
      <c r="G1527" s="2">
        <f t="shared" si="187"/>
        <v>5.8758000000000035</v>
      </c>
      <c r="H1527" s="2">
        <f t="shared" si="183"/>
        <v>5.4627999999999979</v>
      </c>
      <c r="I1527" s="2">
        <f t="array" ref="I1527">SUMPRODUCT(B1511:B1530, (ROW(B1511:B1530)-ROW(B1511)+1)) / (20*21/2)</f>
        <v>5.6</v>
      </c>
      <c r="J1527" s="2">
        <f t="shared" si="186"/>
        <v>5.6502311821128073</v>
      </c>
      <c r="K1527" s="2">
        <f t="shared" si="188"/>
        <v>5.7827353891084785</v>
      </c>
    </row>
    <row r="1528" spans="1:11" ht="13.5" x14ac:dyDescent="0.25">
      <c r="A1528" s="3">
        <f>TITRES_STAT!B1531</f>
        <v>44539</v>
      </c>
      <c r="B1528" s="5">
        <f>TITRES_STAT!D1531</f>
        <v>5.6</v>
      </c>
      <c r="C1528" s="2">
        <f t="shared" si="181"/>
        <v>0</v>
      </c>
      <c r="D1528" s="2">
        <f t="shared" si="182"/>
        <v>5.6</v>
      </c>
      <c r="E1528" s="2">
        <f t="shared" si="184"/>
        <v>5.6000000000000005</v>
      </c>
      <c r="F1528" s="2">
        <f t="shared" si="185"/>
        <v>5.6004999999999985</v>
      </c>
      <c r="G1528" s="2">
        <f t="shared" si="187"/>
        <v>5.8654000000000028</v>
      </c>
      <c r="H1528" s="2">
        <f t="shared" si="183"/>
        <v>5.4727999999999977</v>
      </c>
      <c r="I1528" s="2">
        <f t="array" ref="I1528">SUMPRODUCT(B1512:B1531, (ROW(B1512:B1531)-ROW(B1512)+1)) / (20*21/2)</f>
        <v>5.6</v>
      </c>
      <c r="J1528" s="2">
        <f t="shared" si="186"/>
        <v>5.6454472600068257</v>
      </c>
      <c r="K1528" s="2">
        <f t="shared" si="188"/>
        <v>5.7755692954179505</v>
      </c>
    </row>
    <row r="1529" spans="1:11" ht="13.5" x14ac:dyDescent="0.25">
      <c r="A1529" s="3">
        <f>TITRES_STAT!B1532</f>
        <v>44540</v>
      </c>
      <c r="B1529" s="5">
        <f>TITRES_STAT!D1532</f>
        <v>5.6</v>
      </c>
      <c r="C1529" s="2">
        <f t="shared" si="181"/>
        <v>0</v>
      </c>
      <c r="D1529" s="2">
        <f t="shared" si="182"/>
        <v>5.6</v>
      </c>
      <c r="E1529" s="2">
        <f t="shared" si="184"/>
        <v>5.6000000000000005</v>
      </c>
      <c r="F1529" s="2">
        <f t="shared" si="185"/>
        <v>5.5999999999999979</v>
      </c>
      <c r="G1529" s="2">
        <f t="shared" si="187"/>
        <v>5.8550000000000031</v>
      </c>
      <c r="H1529" s="2">
        <f t="shared" si="183"/>
        <v>5.4827999999999975</v>
      </c>
      <c r="I1529" s="2">
        <f t="array" ref="I1529">SUMPRODUCT(B1513:B1532, (ROW(B1513:B1532)-ROW(B1513)+1)) / (20*21/2)</f>
        <v>5.6</v>
      </c>
      <c r="J1529" s="2">
        <f t="shared" si="186"/>
        <v>5.6411189495299849</v>
      </c>
      <c r="K1529" s="2">
        <f t="shared" si="188"/>
        <v>5.7686842250094035</v>
      </c>
    </row>
    <row r="1530" spans="1:11" ht="13.5" x14ac:dyDescent="0.25">
      <c r="A1530" s="3">
        <f>TITRES_STAT!B1533</f>
        <v>44543</v>
      </c>
      <c r="B1530" s="5">
        <f>TITRES_STAT!D1533</f>
        <v>5.6</v>
      </c>
      <c r="C1530" s="2">
        <f t="shared" si="181"/>
        <v>0</v>
      </c>
      <c r="D1530" s="2">
        <f t="shared" si="182"/>
        <v>5.6</v>
      </c>
      <c r="E1530" s="2">
        <f t="shared" si="184"/>
        <v>5.6000000000000005</v>
      </c>
      <c r="F1530" s="2">
        <f t="shared" si="185"/>
        <v>5.5999999999999979</v>
      </c>
      <c r="G1530" s="2">
        <f t="shared" si="187"/>
        <v>5.8446000000000025</v>
      </c>
      <c r="H1530" s="2">
        <f t="shared" si="183"/>
        <v>5.4927999999999972</v>
      </c>
      <c r="I1530" s="2">
        <f t="array" ref="I1530">SUMPRODUCT(B1514:B1533, (ROW(B1514:B1533)-ROW(B1514)+1)) / (20*21/2)</f>
        <v>5.6</v>
      </c>
      <c r="J1530" s="2">
        <f t="shared" si="186"/>
        <v>5.6372028590985579</v>
      </c>
      <c r="K1530" s="2">
        <f t="shared" si="188"/>
        <v>5.7620691573619762</v>
      </c>
    </row>
    <row r="1531" spans="1:11" ht="13.5" x14ac:dyDescent="0.25">
      <c r="A1531" s="3">
        <f>TITRES_STAT!B1534</f>
        <v>44544</v>
      </c>
      <c r="B1531" s="5">
        <f>TITRES_STAT!D1534</f>
        <v>5.6</v>
      </c>
      <c r="C1531" s="2">
        <f t="shared" si="181"/>
        <v>0</v>
      </c>
      <c r="D1531" s="2">
        <f t="shared" si="182"/>
        <v>5.6</v>
      </c>
      <c r="E1531" s="2">
        <f t="shared" si="184"/>
        <v>5.6000000000000005</v>
      </c>
      <c r="F1531" s="2">
        <f t="shared" si="185"/>
        <v>5.5999999999999979</v>
      </c>
      <c r="G1531" s="2">
        <f t="shared" si="187"/>
        <v>5.8342000000000027</v>
      </c>
      <c r="H1531" s="2">
        <f t="shared" si="183"/>
        <v>5.502799999999997</v>
      </c>
      <c r="I1531" s="2">
        <f t="array" ref="I1531">SUMPRODUCT(B1515:B1534, (ROW(B1515:B1534)-ROW(B1515)+1)) / (20*21/2)</f>
        <v>5.6</v>
      </c>
      <c r="J1531" s="2">
        <f t="shared" si="186"/>
        <v>5.6336597296606001</v>
      </c>
      <c r="K1531" s="2">
        <f t="shared" si="188"/>
        <v>5.7557135041320953</v>
      </c>
    </row>
    <row r="1532" spans="1:11" ht="13.5" x14ac:dyDescent="0.25">
      <c r="A1532" s="3">
        <f>TITRES_STAT!B1535</f>
        <v>44545</v>
      </c>
      <c r="B1532" s="5">
        <f>TITRES_STAT!D1535</f>
        <v>5.6</v>
      </c>
      <c r="C1532" s="2">
        <f t="shared" si="181"/>
        <v>0</v>
      </c>
      <c r="D1532" s="2">
        <f t="shared" si="182"/>
        <v>5.6</v>
      </c>
      <c r="E1532" s="2">
        <f t="shared" si="184"/>
        <v>5.6000000000000005</v>
      </c>
      <c r="F1532" s="2">
        <f t="shared" si="185"/>
        <v>5.5999999999999979</v>
      </c>
      <c r="G1532" s="2">
        <f t="shared" si="187"/>
        <v>5.8238000000000021</v>
      </c>
      <c r="H1532" s="2">
        <f t="shared" si="183"/>
        <v>5.5127999999999959</v>
      </c>
      <c r="I1532" s="2">
        <f t="array" ref="I1532">SUMPRODUCT(B1516:B1535, (ROW(B1516:B1535)-ROW(B1516)+1)) / (20*21/2)</f>
        <v>5.6</v>
      </c>
      <c r="J1532" s="2">
        <f t="shared" si="186"/>
        <v>5.6304540411214949</v>
      </c>
      <c r="K1532" s="2">
        <f t="shared" si="188"/>
        <v>5.7496070922053466</v>
      </c>
    </row>
    <row r="1533" spans="1:11" ht="13.5" x14ac:dyDescent="0.25">
      <c r="A1533" s="3">
        <f>TITRES_STAT!B1536</f>
        <v>44546</v>
      </c>
      <c r="B1533" s="5">
        <f>TITRES_STAT!D1536</f>
        <v>5.6</v>
      </c>
      <c r="C1533" s="2">
        <f t="shared" si="181"/>
        <v>0</v>
      </c>
      <c r="D1533" s="2">
        <f t="shared" si="182"/>
        <v>5.6</v>
      </c>
      <c r="E1533" s="2">
        <f t="shared" si="184"/>
        <v>5.6000000000000005</v>
      </c>
      <c r="F1533" s="2">
        <f t="shared" si="185"/>
        <v>5.5999999999999979</v>
      </c>
      <c r="G1533" s="2">
        <f t="shared" si="187"/>
        <v>5.8134000000000023</v>
      </c>
      <c r="H1533" s="2">
        <f t="shared" si="183"/>
        <v>5.5227999999999966</v>
      </c>
      <c r="I1533" s="2">
        <f t="array" ref="I1533">SUMPRODUCT(B1517:B1536, (ROW(B1517:B1536)-ROW(B1517)+1)) / (20*21/2)</f>
        <v>5.6</v>
      </c>
      <c r="J1533" s="2">
        <f t="shared" si="186"/>
        <v>5.6275536562527808</v>
      </c>
      <c r="K1533" s="2">
        <f t="shared" si="188"/>
        <v>5.7437401474129803</v>
      </c>
    </row>
    <row r="1534" spans="1:11" ht="13.5" x14ac:dyDescent="0.25">
      <c r="A1534" s="3">
        <f>TITRES_STAT!B1537</f>
        <v>44550</v>
      </c>
      <c r="B1534" s="5">
        <f>TITRES_STAT!D1537</f>
        <v>5.6</v>
      </c>
      <c r="C1534" s="2">
        <f t="shared" si="181"/>
        <v>0</v>
      </c>
      <c r="D1534" s="2">
        <f t="shared" si="182"/>
        <v>5.6</v>
      </c>
      <c r="E1534" s="2">
        <f t="shared" si="184"/>
        <v>5.6000000000000005</v>
      </c>
      <c r="F1534" s="2">
        <f t="shared" si="185"/>
        <v>5.5999999999999979</v>
      </c>
      <c r="G1534" s="2">
        <f t="shared" si="187"/>
        <v>5.8030000000000017</v>
      </c>
      <c r="H1534" s="2">
        <f t="shared" si="183"/>
        <v>5.5327999999999964</v>
      </c>
      <c r="I1534" s="2">
        <f t="array" ref="I1534">SUMPRODUCT(B1518:B1537, (ROW(B1518:B1537)-ROW(B1518)+1)) / (20*21/2)</f>
        <v>5.6</v>
      </c>
      <c r="J1534" s="2">
        <f t="shared" si="186"/>
        <v>5.6249294985144207</v>
      </c>
      <c r="K1534" s="2">
        <f t="shared" si="188"/>
        <v>5.7381032788869817</v>
      </c>
    </row>
    <row r="1535" spans="1:11" ht="13.5" x14ac:dyDescent="0.25">
      <c r="A1535" s="3">
        <f>TITRES_STAT!B1538</f>
        <v>44551</v>
      </c>
      <c r="B1535" s="5">
        <f>TITRES_STAT!D1538</f>
        <v>5.6</v>
      </c>
      <c r="C1535" s="2">
        <f t="shared" si="181"/>
        <v>0</v>
      </c>
      <c r="D1535" s="2">
        <f t="shared" si="182"/>
        <v>5.6</v>
      </c>
      <c r="E1535" s="2">
        <f t="shared" si="184"/>
        <v>5.6000000000000005</v>
      </c>
      <c r="F1535" s="2">
        <f t="shared" si="185"/>
        <v>5.5999999999999979</v>
      </c>
      <c r="G1535" s="2">
        <f t="shared" si="187"/>
        <v>5.7926000000000011</v>
      </c>
      <c r="H1535" s="2">
        <f t="shared" si="183"/>
        <v>5.5432999999999959</v>
      </c>
      <c r="I1535" s="2">
        <f t="array" ref="I1535">SUMPRODUCT(B1519:B1538, (ROW(B1519:B1538)-ROW(B1519)+1)) / (20*21/2)</f>
        <v>5.6</v>
      </c>
      <c r="J1535" s="2">
        <f t="shared" si="186"/>
        <v>5.6225552605606666</v>
      </c>
      <c r="K1535" s="2">
        <f t="shared" si="188"/>
        <v>5.7326874640286691</v>
      </c>
    </row>
    <row r="1536" spans="1:11" ht="13.5" x14ac:dyDescent="0.25">
      <c r="A1536" s="3">
        <f>TITRES_STAT!B1539</f>
        <v>44552</v>
      </c>
      <c r="B1536" s="5">
        <f>TITRES_STAT!D1539</f>
        <v>5.6</v>
      </c>
      <c r="C1536" s="2">
        <f t="shared" si="181"/>
        <v>0</v>
      </c>
      <c r="D1536" s="2">
        <f t="shared" si="182"/>
        <v>5.6</v>
      </c>
      <c r="E1536" s="2">
        <f t="shared" si="184"/>
        <v>5.6000000000000005</v>
      </c>
      <c r="F1536" s="2">
        <f t="shared" si="185"/>
        <v>5.5999999999999979</v>
      </c>
      <c r="G1536" s="2">
        <f t="shared" si="187"/>
        <v>5.7822000000000005</v>
      </c>
      <c r="H1536" s="2">
        <f t="shared" si="183"/>
        <v>5.5537999999999963</v>
      </c>
      <c r="I1536" s="2">
        <f t="array" ref="I1536">SUMPRODUCT(B1520:B1539, (ROW(B1520:B1539)-ROW(B1520)+1)) / (20*21/2)</f>
        <v>5.6</v>
      </c>
      <c r="J1536" s="2">
        <f t="shared" si="186"/>
        <v>5.62040714050727</v>
      </c>
      <c r="K1536" s="2">
        <f t="shared" si="188"/>
        <v>5.7274840340667605</v>
      </c>
    </row>
    <row r="1537" spans="1:11" ht="13.5" x14ac:dyDescent="0.25">
      <c r="A1537" s="3">
        <f>TITRES_STAT!B1540</f>
        <v>44553</v>
      </c>
      <c r="B1537" s="5">
        <f>TITRES_STAT!D1540</f>
        <v>5.6</v>
      </c>
      <c r="C1537" s="2">
        <f t="shared" si="181"/>
        <v>0</v>
      </c>
      <c r="D1537" s="2">
        <f t="shared" si="182"/>
        <v>5.6</v>
      </c>
      <c r="E1537" s="2">
        <f t="shared" si="184"/>
        <v>5.6000000000000005</v>
      </c>
      <c r="F1537" s="2">
        <f t="shared" si="185"/>
        <v>5.5999999999999979</v>
      </c>
      <c r="G1537" s="2">
        <f t="shared" si="187"/>
        <v>5.7717999999999998</v>
      </c>
      <c r="H1537" s="2">
        <f t="shared" si="183"/>
        <v>5.5642999999999958</v>
      </c>
      <c r="I1537" s="2">
        <f t="array" ref="I1537">SUMPRODUCT(B1521:B1540, (ROW(B1521:B1540)-ROW(B1521)+1)) / (20*21/2)</f>
        <v>5.6</v>
      </c>
      <c r="J1537" s="2">
        <f t="shared" si="186"/>
        <v>5.6184636033161013</v>
      </c>
      <c r="K1537" s="2">
        <f t="shared" si="188"/>
        <v>5.7224846601817898</v>
      </c>
    </row>
    <row r="1538" spans="1:11" ht="13.5" x14ac:dyDescent="0.25">
      <c r="A1538" s="3">
        <f>TITRES_STAT!B1541</f>
        <v>44554</v>
      </c>
      <c r="B1538" s="5">
        <f>TITRES_STAT!D1541</f>
        <v>5.6</v>
      </c>
      <c r="C1538" s="2">
        <f t="shared" si="181"/>
        <v>0</v>
      </c>
      <c r="D1538" s="2">
        <f t="shared" si="182"/>
        <v>5.6</v>
      </c>
      <c r="E1538" s="2">
        <f t="shared" si="184"/>
        <v>5.6000000000000005</v>
      </c>
      <c r="F1538" s="2">
        <f t="shared" si="185"/>
        <v>5.5999999999999979</v>
      </c>
      <c r="G1538" s="2">
        <f t="shared" si="187"/>
        <v>5.7614000000000001</v>
      </c>
      <c r="H1538" s="2">
        <f t="shared" si="183"/>
        <v>5.5752999999999959</v>
      </c>
      <c r="I1538" s="2">
        <f t="array" ref="I1538">SUMPRODUCT(B1522:B1541, (ROW(B1522:B1541)-ROW(B1522)+1)) / (20*21/2)</f>
        <v>5.6</v>
      </c>
      <c r="J1538" s="2">
        <f t="shared" si="186"/>
        <v>5.6167051649050439</v>
      </c>
      <c r="K1538" s="2">
        <f t="shared" si="188"/>
        <v>5.7176813401746607</v>
      </c>
    </row>
    <row r="1539" spans="1:11" ht="13.5" x14ac:dyDescent="0.25">
      <c r="A1539" s="3">
        <f>TITRES_STAT!B1542</f>
        <v>44557</v>
      </c>
      <c r="B1539" s="5">
        <f>TITRES_STAT!D1542</f>
        <v>5.6</v>
      </c>
      <c r="C1539" s="2">
        <f t="shared" si="181"/>
        <v>0</v>
      </c>
      <c r="D1539" s="2">
        <f t="shared" si="182"/>
        <v>5.6</v>
      </c>
      <c r="E1539" s="2">
        <f t="shared" si="184"/>
        <v>5.6000000000000005</v>
      </c>
      <c r="F1539" s="2">
        <f t="shared" si="185"/>
        <v>5.5999999999999979</v>
      </c>
      <c r="G1539" s="2">
        <f t="shared" si="187"/>
        <v>5.7509999999999994</v>
      </c>
      <c r="H1539" s="2">
        <f t="shared" si="183"/>
        <v>5.586699999999996</v>
      </c>
      <c r="I1539" s="2">
        <f t="array" ref="I1539">SUMPRODUCT(B1523:B1542, (ROW(B1523:B1542)-ROW(B1523)+1)) / (20*21/2)</f>
        <v>5.6</v>
      </c>
      <c r="J1539" s="2">
        <f t="shared" si="186"/>
        <v>5.6151141968188494</v>
      </c>
      <c r="K1539" s="2">
        <f t="shared" si="188"/>
        <v>5.7130663856580073</v>
      </c>
    </row>
    <row r="1540" spans="1:11" ht="13.5" x14ac:dyDescent="0.25">
      <c r="A1540" s="3">
        <f>TITRES_STAT!B1543</f>
        <v>44558</v>
      </c>
      <c r="B1540" s="5">
        <f>TITRES_STAT!D1543</f>
        <v>5.6</v>
      </c>
      <c r="C1540" s="2">
        <f t="shared" ref="C1540:C1603" si="189">B1540-B1539</f>
        <v>0</v>
      </c>
      <c r="D1540" s="2">
        <f t="shared" si="182"/>
        <v>5.6</v>
      </c>
      <c r="E1540" s="2">
        <f t="shared" si="184"/>
        <v>5.6000000000000005</v>
      </c>
      <c r="F1540" s="2">
        <f t="shared" si="185"/>
        <v>5.5999999999999979</v>
      </c>
      <c r="G1540" s="2">
        <f t="shared" si="187"/>
        <v>5.7405999999999997</v>
      </c>
      <c r="H1540" s="2">
        <f t="shared" si="183"/>
        <v>5.5973999999999959</v>
      </c>
      <c r="I1540" s="2">
        <f t="array" ref="I1540">SUMPRODUCT(B1524:B1543, (ROW(B1524:B1543)-ROW(B1524)+1)) / (20*21/2)</f>
        <v>5.6</v>
      </c>
      <c r="J1540" s="2">
        <f t="shared" si="186"/>
        <v>5.6136747495027688</v>
      </c>
      <c r="K1540" s="2">
        <f t="shared" si="188"/>
        <v>5.7086324097498506</v>
      </c>
    </row>
    <row r="1541" spans="1:11" ht="13.5" x14ac:dyDescent="0.25">
      <c r="A1541" s="3">
        <f>TITRES_STAT!B1544</f>
        <v>44559</v>
      </c>
      <c r="B1541" s="5">
        <f>TITRES_STAT!D1544</f>
        <v>5.6</v>
      </c>
      <c r="C1541" s="2">
        <f t="shared" si="189"/>
        <v>0</v>
      </c>
      <c r="D1541" s="2">
        <f t="shared" si="182"/>
        <v>5.6</v>
      </c>
      <c r="E1541" s="2">
        <f t="shared" si="184"/>
        <v>5.6000000000000005</v>
      </c>
      <c r="F1541" s="2">
        <f t="shared" si="185"/>
        <v>5.5999999999999979</v>
      </c>
      <c r="G1541" s="2">
        <f t="shared" si="187"/>
        <v>5.7301999999999991</v>
      </c>
      <c r="H1541" s="2">
        <f t="shared" si="183"/>
        <v>5.6073499999999958</v>
      </c>
      <c r="I1541" s="2">
        <f t="array" ref="I1541">SUMPRODUCT(B1525:B1544, (ROW(B1525:B1544)-ROW(B1525)+1)) / (20*21/2)</f>
        <v>5.6</v>
      </c>
      <c r="J1541" s="2">
        <f t="shared" si="186"/>
        <v>5.6123723924072673</v>
      </c>
      <c r="K1541" s="2">
        <f t="shared" si="188"/>
        <v>5.7043723152498567</v>
      </c>
    </row>
    <row r="1542" spans="1:11" ht="13.5" x14ac:dyDescent="0.25">
      <c r="A1542" s="3">
        <f>TITRES_STAT!B1545</f>
        <v>44560</v>
      </c>
      <c r="B1542" s="5">
        <f>TITRES_STAT!D1545</f>
        <v>5.6</v>
      </c>
      <c r="C1542" s="2">
        <f t="shared" si="189"/>
        <v>0</v>
      </c>
      <c r="D1542" s="2">
        <f t="shared" ref="D1542:D1605" si="190">AVERAGE(B1538:B1542)</f>
        <v>5.6</v>
      </c>
      <c r="E1542" s="2">
        <f t="shared" si="184"/>
        <v>5.6000000000000005</v>
      </c>
      <c r="F1542" s="2">
        <f t="shared" si="185"/>
        <v>5.5999999999999979</v>
      </c>
      <c r="G1542" s="2">
        <f t="shared" si="187"/>
        <v>5.7197999999999993</v>
      </c>
      <c r="H1542" s="2">
        <f t="shared" si="183"/>
        <v>5.6164999999999949</v>
      </c>
      <c r="I1542" s="2">
        <f t="array" ref="I1542">SUMPRODUCT(B1526:B1545, (ROW(B1526:B1545)-ROW(B1526)+1)) / (20*21/2)</f>
        <v>5.6</v>
      </c>
      <c r="J1542" s="2">
        <f t="shared" si="186"/>
        <v>5.6111940693208604</v>
      </c>
      <c r="K1542" s="2">
        <f t="shared" si="188"/>
        <v>5.7002792832792739</v>
      </c>
    </row>
    <row r="1543" spans="1:11" ht="13.5" x14ac:dyDescent="0.25">
      <c r="A1543" s="3">
        <f>TITRES_STAT!B1546</f>
        <v>44561</v>
      </c>
      <c r="B1543" s="5">
        <f>TITRES_STAT!D1546</f>
        <v>5.6</v>
      </c>
      <c r="C1543" s="2">
        <f t="shared" si="189"/>
        <v>0</v>
      </c>
      <c r="D1543" s="2">
        <f t="shared" si="190"/>
        <v>5.6</v>
      </c>
      <c r="E1543" s="2">
        <f t="shared" si="184"/>
        <v>5.6000000000000005</v>
      </c>
      <c r="F1543" s="2">
        <f t="shared" si="185"/>
        <v>5.5999999999999979</v>
      </c>
      <c r="G1543" s="2">
        <f t="shared" si="187"/>
        <v>5.7093999999999996</v>
      </c>
      <c r="H1543" s="2">
        <f t="shared" si="183"/>
        <v>5.6248499999999959</v>
      </c>
      <c r="I1543" s="2">
        <f t="array" ref="I1543">SUMPRODUCT(B1527:B1546, (ROW(B1527:B1546)-ROW(B1527)+1)) / (20*21/2)</f>
        <v>5.6</v>
      </c>
      <c r="J1543" s="2">
        <f t="shared" si="186"/>
        <v>5.6101279674807785</v>
      </c>
      <c r="K1543" s="2">
        <f t="shared" si="188"/>
        <v>5.6963467623663613</v>
      </c>
    </row>
    <row r="1544" spans="1:11" ht="13.5" x14ac:dyDescent="0.25">
      <c r="A1544" s="3">
        <f>TITRES_STAT!B1547</f>
        <v>44564</v>
      </c>
      <c r="B1544" s="5">
        <f>TITRES_STAT!D1547</f>
        <v>5.6</v>
      </c>
      <c r="C1544" s="2">
        <f t="shared" si="189"/>
        <v>0</v>
      </c>
      <c r="D1544" s="2">
        <f t="shared" si="190"/>
        <v>5.6</v>
      </c>
      <c r="E1544" s="2">
        <f t="shared" si="184"/>
        <v>5.6000000000000005</v>
      </c>
      <c r="F1544" s="2">
        <f t="shared" si="185"/>
        <v>5.5999999999999979</v>
      </c>
      <c r="G1544" s="2">
        <f t="shared" si="187"/>
        <v>5.698999999999999</v>
      </c>
      <c r="H1544" s="2">
        <f t="shared" si="183"/>
        <v>5.6334499999999954</v>
      </c>
      <c r="I1544" s="2">
        <f t="array" ref="I1544">SUMPRODUCT(B1528:B1547, (ROW(B1528:B1547)-ROW(B1528)+1)) / (20*21/2)</f>
        <v>5.6</v>
      </c>
      <c r="J1544" s="2">
        <f t="shared" si="186"/>
        <v>5.609163399149276</v>
      </c>
      <c r="K1544" s="2">
        <f t="shared" si="188"/>
        <v>5.6925684579598377</v>
      </c>
    </row>
    <row r="1545" spans="1:11" ht="13.5" x14ac:dyDescent="0.25">
      <c r="A1545" s="3">
        <f>TITRES_STAT!B1548</f>
        <v>44565</v>
      </c>
      <c r="B1545" s="5">
        <f>TITRES_STAT!D1548</f>
        <v>5.6</v>
      </c>
      <c r="C1545" s="2">
        <f t="shared" si="189"/>
        <v>0</v>
      </c>
      <c r="D1545" s="2">
        <f t="shared" si="190"/>
        <v>5.6</v>
      </c>
      <c r="E1545" s="2">
        <f t="shared" si="184"/>
        <v>5.6000000000000005</v>
      </c>
      <c r="F1545" s="2">
        <f t="shared" si="185"/>
        <v>5.5999999999999979</v>
      </c>
      <c r="G1545" s="2">
        <f t="shared" si="187"/>
        <v>5.6885999999999992</v>
      </c>
      <c r="H1545" s="2">
        <f t="shared" si="183"/>
        <v>5.6420499999999958</v>
      </c>
      <c r="I1545" s="2">
        <f t="array" ref="I1545">SUMPRODUCT(B1529:B1548, (ROW(B1529:B1548)-ROW(B1529)+1)) / (20*21/2)</f>
        <v>5.6</v>
      </c>
      <c r="J1545" s="2">
        <f t="shared" si="186"/>
        <v>5.6082906944683923</v>
      </c>
      <c r="K1545" s="2">
        <f t="shared" si="188"/>
        <v>5.6889383223535699</v>
      </c>
    </row>
    <row r="1546" spans="1:11" ht="13.5" x14ac:dyDescent="0.25">
      <c r="A1546" s="3">
        <f>TITRES_STAT!B1549</f>
        <v>44566</v>
      </c>
      <c r="B1546" s="5">
        <f>TITRES_STAT!D1549</f>
        <v>5.6</v>
      </c>
      <c r="C1546" s="2">
        <f t="shared" si="189"/>
        <v>0</v>
      </c>
      <c r="D1546" s="2">
        <f t="shared" si="190"/>
        <v>5.6</v>
      </c>
      <c r="E1546" s="2">
        <f t="shared" si="184"/>
        <v>5.6000000000000005</v>
      </c>
      <c r="F1546" s="2">
        <f t="shared" si="185"/>
        <v>5.5999999999999979</v>
      </c>
      <c r="G1546" s="2">
        <f t="shared" si="187"/>
        <v>5.6781999999999986</v>
      </c>
      <c r="H1546" s="2">
        <f t="shared" ref="H1546:H1609" si="191">AVERAGE(B1347:B1546)</f>
        <v>5.6500999999999957</v>
      </c>
      <c r="I1546" s="2">
        <f t="array" ref="I1546">SUMPRODUCT(B1530:B1549, (ROW(B1530:B1549)-ROW(B1530)+1)) / (20*21/2)</f>
        <v>5.6</v>
      </c>
      <c r="J1546" s="2">
        <f t="shared" si="186"/>
        <v>5.607501104519022</v>
      </c>
      <c r="K1546" s="2">
        <f t="shared" si="188"/>
        <v>5.685450545006371</v>
      </c>
    </row>
    <row r="1547" spans="1:11" ht="13.5" x14ac:dyDescent="0.25">
      <c r="A1547" s="3">
        <f>TITRES_STAT!B1550</f>
        <v>44567</v>
      </c>
      <c r="B1547" s="5">
        <f>TITRES_STAT!D1550</f>
        <v>5.6</v>
      </c>
      <c r="C1547" s="2">
        <f t="shared" si="189"/>
        <v>0</v>
      </c>
      <c r="D1547" s="2">
        <f t="shared" si="190"/>
        <v>5.6</v>
      </c>
      <c r="E1547" s="2">
        <f t="shared" si="184"/>
        <v>5.6000000000000005</v>
      </c>
      <c r="F1547" s="2">
        <f t="shared" si="185"/>
        <v>5.5999999999999979</v>
      </c>
      <c r="G1547" s="2">
        <f t="shared" si="187"/>
        <v>5.6677999999999988</v>
      </c>
      <c r="H1547" s="2">
        <f t="shared" si="191"/>
        <v>5.6576999999999948</v>
      </c>
      <c r="I1547" s="2">
        <f t="array" ref="I1547">SUMPRODUCT(B1531:B1550, (ROW(B1531:B1550)-ROW(B1531)+1)) / (20*21/2)</f>
        <v>5.6</v>
      </c>
      <c r="J1547" s="2">
        <f t="shared" si="186"/>
        <v>5.6067867136124487</v>
      </c>
      <c r="K1547" s="2">
        <f t="shared" si="188"/>
        <v>5.6820995432414154</v>
      </c>
    </row>
    <row r="1548" spans="1:11" ht="13.5" x14ac:dyDescent="0.25">
      <c r="A1548" s="3">
        <f>TITRES_STAT!B1551</f>
        <v>44568</v>
      </c>
      <c r="B1548" s="5">
        <f>TITRES_STAT!D1551</f>
        <v>5.6</v>
      </c>
      <c r="C1548" s="2">
        <f t="shared" si="189"/>
        <v>0</v>
      </c>
      <c r="D1548" s="2">
        <f t="shared" si="190"/>
        <v>5.6</v>
      </c>
      <c r="E1548" s="2">
        <f t="shared" ref="E1548:E1611" si="192">AVERAGE(B1539:B1548)</f>
        <v>5.6000000000000005</v>
      </c>
      <c r="F1548" s="2">
        <f t="shared" si="185"/>
        <v>5.5999999999999979</v>
      </c>
      <c r="G1548" s="2">
        <f t="shared" si="187"/>
        <v>5.6573999999999982</v>
      </c>
      <c r="H1548" s="2">
        <f t="shared" si="191"/>
        <v>5.6652999999999949</v>
      </c>
      <c r="I1548" s="2">
        <f t="array" ref="I1548">SUMPRODUCT(B1532:B1551, (ROW(B1532:B1551)-ROW(B1532)+1)) / (20*21/2)</f>
        <v>5.6</v>
      </c>
      <c r="J1548" s="2">
        <f t="shared" si="186"/>
        <v>5.6061403599350728</v>
      </c>
      <c r="K1548" s="2">
        <f t="shared" si="188"/>
        <v>5.6788799533103802</v>
      </c>
    </row>
    <row r="1549" spans="1:11" ht="13.5" x14ac:dyDescent="0.25">
      <c r="A1549" s="3">
        <f>TITRES_STAT!B1552</f>
        <v>44571</v>
      </c>
      <c r="B1549" s="5">
        <f>TITRES_STAT!D1552</f>
        <v>5.6</v>
      </c>
      <c r="C1549" s="2">
        <f t="shared" si="189"/>
        <v>0</v>
      </c>
      <c r="D1549" s="2">
        <f t="shared" si="190"/>
        <v>5.6</v>
      </c>
      <c r="E1549" s="2">
        <f t="shared" si="192"/>
        <v>5.6000000000000005</v>
      </c>
      <c r="F1549" s="2">
        <f t="shared" si="185"/>
        <v>5.5999999999999979</v>
      </c>
      <c r="G1549" s="2">
        <f t="shared" si="187"/>
        <v>5.6469999999999985</v>
      </c>
      <c r="H1549" s="2">
        <f t="shared" si="191"/>
        <v>5.6722999999999955</v>
      </c>
      <c r="I1549" s="2">
        <f t="array" ref="I1549">SUMPRODUCT(B1533:B1552, (ROW(B1533:B1552)-ROW(B1533)+1)) / (20*21/2)</f>
        <v>5.6</v>
      </c>
      <c r="J1549" s="2">
        <f t="shared" si="186"/>
        <v>5.6055555637507801</v>
      </c>
      <c r="K1549" s="2">
        <f t="shared" si="188"/>
        <v>5.6757866218080126</v>
      </c>
    </row>
    <row r="1550" spans="1:11" ht="13.5" x14ac:dyDescent="0.25">
      <c r="A1550" s="3">
        <f>TITRES_STAT!B1553</f>
        <v>44572</v>
      </c>
      <c r="B1550" s="5">
        <f>TITRES_STAT!D1553</f>
        <v>5.6</v>
      </c>
      <c r="C1550" s="2">
        <f t="shared" si="189"/>
        <v>0</v>
      </c>
      <c r="D1550" s="2">
        <f t="shared" si="190"/>
        <v>5.6</v>
      </c>
      <c r="E1550" s="2">
        <f t="shared" si="192"/>
        <v>5.6000000000000005</v>
      </c>
      <c r="F1550" s="2">
        <f t="shared" si="185"/>
        <v>5.5999999999999979</v>
      </c>
      <c r="G1550" s="2">
        <f t="shared" si="187"/>
        <v>5.6365999999999987</v>
      </c>
      <c r="H1550" s="2">
        <f t="shared" si="191"/>
        <v>5.679299999999996</v>
      </c>
      <c r="I1550" s="2">
        <f t="array" ref="I1550">SUMPRODUCT(B1534:B1553, (ROW(B1534:B1553)-ROW(B1534)+1)) / (20*21/2)</f>
        <v>5.6</v>
      </c>
      <c r="J1550" s="2">
        <f t="shared" si="186"/>
        <v>5.6050264624411819</v>
      </c>
      <c r="K1550" s="2">
        <f t="shared" si="188"/>
        <v>5.6728145974233852</v>
      </c>
    </row>
    <row r="1551" spans="1:11" ht="13.5" x14ac:dyDescent="0.25">
      <c r="A1551" s="3">
        <f>TITRES_STAT!B1554</f>
        <v>44573</v>
      </c>
      <c r="B1551" s="5">
        <f>TITRES_STAT!D1554</f>
        <v>5.6</v>
      </c>
      <c r="C1551" s="2">
        <f t="shared" si="189"/>
        <v>0</v>
      </c>
      <c r="D1551" s="2">
        <f t="shared" si="190"/>
        <v>5.6</v>
      </c>
      <c r="E1551" s="2">
        <f t="shared" si="192"/>
        <v>5.6000000000000005</v>
      </c>
      <c r="F1551" s="2">
        <f t="shared" si="185"/>
        <v>5.5999999999999979</v>
      </c>
      <c r="G1551" s="2">
        <f t="shared" si="187"/>
        <v>5.626199999999999</v>
      </c>
      <c r="H1551" s="2">
        <f t="shared" si="191"/>
        <v>5.6862999999999957</v>
      </c>
      <c r="I1551" s="2">
        <f t="array" ref="I1551">SUMPRODUCT(B1535:B1554, (ROW(B1535:B1554)-ROW(B1535)+1)) / (20*21/2)</f>
        <v>5.6</v>
      </c>
      <c r="J1551" s="2">
        <f t="shared" si="186"/>
        <v>5.6045477517324978</v>
      </c>
      <c r="K1551" s="2">
        <f t="shared" si="188"/>
        <v>5.6699591230146256</v>
      </c>
    </row>
    <row r="1552" spans="1:11" ht="13.5" x14ac:dyDescent="0.25">
      <c r="A1552" s="3">
        <f>TITRES_STAT!B1555</f>
        <v>44574</v>
      </c>
      <c r="B1552" s="5">
        <f>TITRES_STAT!D1555</f>
        <v>5.6</v>
      </c>
      <c r="C1552" s="2">
        <f t="shared" si="189"/>
        <v>0</v>
      </c>
      <c r="D1552" s="2">
        <f t="shared" si="190"/>
        <v>5.6</v>
      </c>
      <c r="E1552" s="2">
        <f t="shared" si="192"/>
        <v>5.6000000000000005</v>
      </c>
      <c r="F1552" s="2">
        <f t="shared" si="185"/>
        <v>5.5999999999999979</v>
      </c>
      <c r="G1552" s="2">
        <f t="shared" si="187"/>
        <v>5.6157999999999983</v>
      </c>
      <c r="H1552" s="2">
        <f t="shared" si="191"/>
        <v>5.6927999999999948</v>
      </c>
      <c r="I1552" s="2">
        <f t="array" ref="I1552">SUMPRODUCT(B1536:B1555, (ROW(B1536:B1555)-ROW(B1536)+1)) / (20*21/2)</f>
        <v>5.5761904761904759</v>
      </c>
      <c r="J1552" s="2">
        <f t="shared" si="186"/>
        <v>5.6041146325198792</v>
      </c>
      <c r="K1552" s="2">
        <f t="shared" si="188"/>
        <v>5.6672156279944446</v>
      </c>
    </row>
    <row r="1553" spans="1:11" ht="13.5" x14ac:dyDescent="0.25">
      <c r="A1553" s="3">
        <f>TITRES_STAT!B1556</f>
        <v>44575</v>
      </c>
      <c r="B1553" s="5">
        <f>TITRES_STAT!D1556</f>
        <v>5.6</v>
      </c>
      <c r="C1553" s="2">
        <f t="shared" si="189"/>
        <v>0</v>
      </c>
      <c r="D1553" s="2">
        <f t="shared" si="190"/>
        <v>5.6</v>
      </c>
      <c r="E1553" s="2">
        <f t="shared" si="192"/>
        <v>5.6000000000000005</v>
      </c>
      <c r="F1553" s="2">
        <f t="shared" si="185"/>
        <v>5.5999999999999979</v>
      </c>
      <c r="G1553" s="2">
        <f t="shared" si="187"/>
        <v>5.6107999999999985</v>
      </c>
      <c r="H1553" s="2">
        <f t="shared" si="191"/>
        <v>5.6985499999999956</v>
      </c>
      <c r="I1553" s="2">
        <f t="array" ref="I1553">SUMPRODUCT(B1537:B1556, (ROW(B1537:B1556)-ROW(B1537)+1)) / (20*21/2)</f>
        <v>5.5307142857142857</v>
      </c>
      <c r="J1553" s="2">
        <f t="shared" si="186"/>
        <v>5.6037227627560808</v>
      </c>
      <c r="K1553" s="2">
        <f t="shared" si="188"/>
        <v>5.6645797210142703</v>
      </c>
    </row>
    <row r="1554" spans="1:11" ht="13.5" x14ac:dyDescent="0.25">
      <c r="A1554" s="3">
        <f>TITRES_STAT!B1557</f>
        <v>44578</v>
      </c>
      <c r="B1554" s="5">
        <f>TITRES_STAT!D1557</f>
        <v>5.6</v>
      </c>
      <c r="C1554" s="2">
        <f t="shared" si="189"/>
        <v>0</v>
      </c>
      <c r="D1554" s="2">
        <f t="shared" si="190"/>
        <v>5.6</v>
      </c>
      <c r="E1554" s="2">
        <f t="shared" si="192"/>
        <v>5.6000000000000005</v>
      </c>
      <c r="F1554" s="2">
        <f t="shared" si="185"/>
        <v>5.5999999999999979</v>
      </c>
      <c r="G1554" s="2">
        <f t="shared" si="187"/>
        <v>5.6057999999999986</v>
      </c>
      <c r="H1554" s="2">
        <f t="shared" si="191"/>
        <v>5.7041499999999958</v>
      </c>
      <c r="I1554" s="2">
        <f t="array" ref="I1554">SUMPRODUCT(B1538:B1557, (ROW(B1538:B1557)-ROW(B1538)+1)) / (20*21/2)</f>
        <v>5.4666190476190462</v>
      </c>
      <c r="J1554" s="2">
        <f t="shared" si="186"/>
        <v>5.6033682139221686</v>
      </c>
      <c r="K1554" s="2">
        <f t="shared" si="188"/>
        <v>5.6620471829352796</v>
      </c>
    </row>
    <row r="1555" spans="1:11" ht="13.5" x14ac:dyDescent="0.25">
      <c r="A1555" s="3">
        <f>TITRES_STAT!B1558</f>
        <v>44579</v>
      </c>
      <c r="B1555" s="5">
        <f>TITRES_STAT!D1558</f>
        <v>5.35</v>
      </c>
      <c r="C1555" s="2">
        <f t="shared" si="189"/>
        <v>-0.25</v>
      </c>
      <c r="D1555" s="2">
        <f t="shared" si="190"/>
        <v>5.55</v>
      </c>
      <c r="E1555" s="2">
        <f t="shared" si="192"/>
        <v>5.5750000000000011</v>
      </c>
      <c r="F1555" s="2">
        <f t="shared" si="185"/>
        <v>5.5874999999999977</v>
      </c>
      <c r="G1555" s="2">
        <f t="shared" si="187"/>
        <v>5.5957999999999979</v>
      </c>
      <c r="H1555" s="2">
        <f t="shared" si="191"/>
        <v>5.7083999999999957</v>
      </c>
      <c r="I1555" s="2">
        <f t="array" ref="I1555">SUMPRODUCT(B1539:B1558, (ROW(B1539:B1558)-ROW(B1539)+1)) / (20*21/2)</f>
        <v>5.3849523809523818</v>
      </c>
      <c r="J1555" s="2">
        <f t="shared" si="186"/>
        <v>5.5792379078343428</v>
      </c>
      <c r="K1555" s="2">
        <f t="shared" si="188"/>
        <v>5.6498100385064456</v>
      </c>
    </row>
    <row r="1556" spans="1:11" ht="13.5" x14ac:dyDescent="0.25">
      <c r="A1556" s="3">
        <f>TITRES_STAT!B1559</f>
        <v>44580</v>
      </c>
      <c r="B1556" s="5">
        <f>TITRES_STAT!D1559</f>
        <v>5.1100000000000003</v>
      </c>
      <c r="C1556" s="2">
        <f t="shared" si="189"/>
        <v>-0.23999999999999932</v>
      </c>
      <c r="D1556" s="2">
        <f t="shared" si="190"/>
        <v>5.452</v>
      </c>
      <c r="E1556" s="2">
        <f t="shared" si="192"/>
        <v>5.5260000000000007</v>
      </c>
      <c r="F1556" s="2">
        <f t="shared" ref="F1556:F1619" si="193">AVERAGE(B1537:B1556)</f>
        <v>5.5629999999999979</v>
      </c>
      <c r="G1556" s="2">
        <f t="shared" si="187"/>
        <v>5.5857999999999981</v>
      </c>
      <c r="H1556" s="2">
        <f t="shared" si="191"/>
        <v>5.7114499999999957</v>
      </c>
      <c r="I1556" s="2">
        <f t="array" ref="I1556">SUMPRODUCT(B1540:B1559, (ROW(B1540:B1559)-ROW(B1540)+1)) / (20*21/2)</f>
        <v>5.2877142857142863</v>
      </c>
      <c r="J1556" s="2">
        <f t="shared" si="186"/>
        <v>5.5345485832786911</v>
      </c>
      <c r="K1556" s="2">
        <f t="shared" si="188"/>
        <v>5.6286410173885457</v>
      </c>
    </row>
    <row r="1557" spans="1:11" ht="13.5" x14ac:dyDescent="0.25">
      <c r="A1557" s="3">
        <f>TITRES_STAT!B1560</f>
        <v>44581</v>
      </c>
      <c r="B1557" s="5">
        <f>TITRES_STAT!D1560</f>
        <v>4.8899999999999997</v>
      </c>
      <c r="C1557" s="2">
        <f t="shared" si="189"/>
        <v>-0.22000000000000064</v>
      </c>
      <c r="D1557" s="2">
        <f t="shared" si="190"/>
        <v>5.31</v>
      </c>
      <c r="E1557" s="2">
        <f t="shared" si="192"/>
        <v>5.4550000000000001</v>
      </c>
      <c r="F1557" s="2">
        <f t="shared" si="193"/>
        <v>5.5274999999999981</v>
      </c>
      <c r="G1557" s="2">
        <f t="shared" si="187"/>
        <v>5.5713999999999979</v>
      </c>
      <c r="H1557" s="2">
        <f t="shared" si="191"/>
        <v>5.7133999999999965</v>
      </c>
      <c r="I1557" s="2">
        <f t="array" ref="I1557">SUMPRODUCT(B1541:B1560, (ROW(B1541:B1560)-ROW(B1541)+1)) / (20*21/2)</f>
        <v>5.176857142857143</v>
      </c>
      <c r="J1557" s="2">
        <f t="shared" ref="J1557:J1620" si="194">$J$4*B1557+J1556*(1-$J$4)</f>
        <v>5.4731630039188151</v>
      </c>
      <c r="K1557" s="2">
        <f t="shared" si="188"/>
        <v>5.5996747029811518</v>
      </c>
    </row>
    <row r="1558" spans="1:11" ht="13.5" x14ac:dyDescent="0.25">
      <c r="A1558" s="3">
        <f>TITRES_STAT!B1561</f>
        <v>44582</v>
      </c>
      <c r="B1558" s="5">
        <f>TITRES_STAT!D1561</f>
        <v>4.67</v>
      </c>
      <c r="C1558" s="2">
        <f t="shared" si="189"/>
        <v>-0.21999999999999975</v>
      </c>
      <c r="D1558" s="2">
        <f t="shared" si="190"/>
        <v>5.1239999999999997</v>
      </c>
      <c r="E1558" s="2">
        <f t="shared" si="192"/>
        <v>5.3620000000000001</v>
      </c>
      <c r="F1558" s="2">
        <f t="shared" si="193"/>
        <v>5.480999999999999</v>
      </c>
      <c r="G1558" s="2">
        <f t="shared" si="187"/>
        <v>5.5525999999999973</v>
      </c>
      <c r="H1558" s="2">
        <f t="shared" si="191"/>
        <v>5.7137499999999974</v>
      </c>
      <c r="I1558" s="2">
        <f t="array" ref="I1558">SUMPRODUCT(B1542:B1561, (ROW(B1542:B1561)-ROW(B1542)+1)) / (20*21/2)</f>
        <v>5.0723809523809527</v>
      </c>
      <c r="J1558" s="2">
        <f t="shared" si="194"/>
        <v>5.3966712892598805</v>
      </c>
      <c r="K1558" s="2">
        <f t="shared" si="188"/>
        <v>5.5632168714916954</v>
      </c>
    </row>
    <row r="1559" spans="1:11" ht="13.5" x14ac:dyDescent="0.25">
      <c r="A1559" s="3">
        <f>TITRES_STAT!B1562</f>
        <v>44585</v>
      </c>
      <c r="B1559" s="5">
        <f>TITRES_STAT!D1562</f>
        <v>4.46</v>
      </c>
      <c r="C1559" s="2">
        <f t="shared" si="189"/>
        <v>-0.20999999999999996</v>
      </c>
      <c r="D1559" s="2">
        <f t="shared" si="190"/>
        <v>4.8960000000000008</v>
      </c>
      <c r="E1559" s="2">
        <f t="shared" si="192"/>
        <v>5.2480000000000002</v>
      </c>
      <c r="F1559" s="2">
        <f t="shared" si="193"/>
        <v>5.4239999999999986</v>
      </c>
      <c r="G1559" s="2">
        <f t="shared" si="187"/>
        <v>5.5295999999999967</v>
      </c>
      <c r="H1559" s="2">
        <f t="shared" si="191"/>
        <v>5.7123999999999979</v>
      </c>
      <c r="I1559" s="2">
        <f t="array" ref="I1559">SUMPRODUCT(B1543:B1562, (ROW(B1543:B1562)-ROW(B1543)+1)) / (20*21/2)</f>
        <v>4.9742857142857142</v>
      </c>
      <c r="J1559" s="2">
        <f t="shared" si="194"/>
        <v>5.3074644998065583</v>
      </c>
      <c r="K1559" s="2">
        <f t="shared" si="188"/>
        <v>5.5199534647665311</v>
      </c>
    </row>
    <row r="1560" spans="1:11" ht="13.5" x14ac:dyDescent="0.25">
      <c r="A1560" s="3">
        <f>TITRES_STAT!B1563</f>
        <v>44586</v>
      </c>
      <c r="B1560" s="5">
        <f>TITRES_STAT!D1563</f>
        <v>4.26</v>
      </c>
      <c r="C1560" s="2">
        <f t="shared" si="189"/>
        <v>-0.20000000000000018</v>
      </c>
      <c r="D1560" s="2">
        <f t="shared" si="190"/>
        <v>4.6779999999999999</v>
      </c>
      <c r="E1560" s="2">
        <f t="shared" si="192"/>
        <v>5.1139999999999999</v>
      </c>
      <c r="F1560" s="2">
        <f t="shared" si="193"/>
        <v>5.3569999999999993</v>
      </c>
      <c r="G1560" s="2">
        <f t="shared" si="187"/>
        <v>5.5027999999999961</v>
      </c>
      <c r="H1560" s="2">
        <f t="shared" si="191"/>
        <v>5.710049999999999</v>
      </c>
      <c r="I1560" s="2">
        <f t="array" ref="I1560">SUMPRODUCT(B1544:B1563, (ROW(B1544:B1563)-ROW(B1544)+1)) / (20*21/2)</f>
        <v>4.8644761904761902</v>
      </c>
      <c r="J1560" s="2">
        <f t="shared" si="194"/>
        <v>5.2077059760154576</v>
      </c>
      <c r="K1560" s="2">
        <f t="shared" si="188"/>
        <v>5.4705435249717649</v>
      </c>
    </row>
    <row r="1561" spans="1:11" ht="13.5" x14ac:dyDescent="0.25">
      <c r="A1561" s="3">
        <f>TITRES_STAT!B1564</f>
        <v>44587</v>
      </c>
      <c r="B1561" s="5">
        <f>TITRES_STAT!D1564</f>
        <v>4.26</v>
      </c>
      <c r="C1561" s="2">
        <f t="shared" si="189"/>
        <v>0</v>
      </c>
      <c r="D1561" s="2">
        <f t="shared" si="190"/>
        <v>4.508</v>
      </c>
      <c r="E1561" s="2">
        <f t="shared" si="192"/>
        <v>4.9799999999999995</v>
      </c>
      <c r="F1561" s="2">
        <f t="shared" si="193"/>
        <v>5.29</v>
      </c>
      <c r="G1561" s="2">
        <f t="shared" si="187"/>
        <v>5.4759999999999964</v>
      </c>
      <c r="H1561" s="2">
        <f t="shared" si="191"/>
        <v>5.7073499999999981</v>
      </c>
      <c r="I1561" s="2">
        <f t="array" ref="I1561">SUMPRODUCT(B1545:B1564, (ROW(B1545:B1564)-ROW(B1545)+1)) / (20*21/2)</f>
        <v>4.7457619047619044</v>
      </c>
      <c r="J1561" s="2">
        <f t="shared" si="194"/>
        <v>5.1174482640139853</v>
      </c>
      <c r="K1561" s="2">
        <f t="shared" si="188"/>
        <v>5.4230712298748331</v>
      </c>
    </row>
    <row r="1562" spans="1:11" ht="13.5" x14ac:dyDescent="0.25">
      <c r="A1562" s="3">
        <f>TITRES_STAT!B1565</f>
        <v>44588</v>
      </c>
      <c r="B1562" s="5">
        <f>TITRES_STAT!D1565</f>
        <v>4.26</v>
      </c>
      <c r="C1562" s="2">
        <f t="shared" si="189"/>
        <v>0</v>
      </c>
      <c r="D1562" s="2">
        <f t="shared" si="190"/>
        <v>4.3819999999999997</v>
      </c>
      <c r="E1562" s="2">
        <f t="shared" si="192"/>
        <v>4.8459999999999992</v>
      </c>
      <c r="F1562" s="2">
        <f t="shared" si="193"/>
        <v>5.2230000000000008</v>
      </c>
      <c r="G1562" s="2">
        <f t="shared" si="187"/>
        <v>5.4491999999999958</v>
      </c>
      <c r="H1562" s="2">
        <f t="shared" si="191"/>
        <v>5.703949999999999</v>
      </c>
      <c r="I1562" s="2">
        <f t="array" ref="I1562">SUMPRODUCT(B1546:B1565, (ROW(B1546:B1565)-ROW(B1546)+1)) / (20*21/2)</f>
        <v>4.6351428571428563</v>
      </c>
      <c r="J1562" s="2">
        <f t="shared" si="194"/>
        <v>5.0357865245840818</v>
      </c>
      <c r="K1562" s="2">
        <f t="shared" si="188"/>
        <v>5.3774605934091539</v>
      </c>
    </row>
    <row r="1563" spans="1:11" ht="13.5" x14ac:dyDescent="0.25">
      <c r="A1563" s="3">
        <f>TITRES_STAT!B1566</f>
        <v>44589</v>
      </c>
      <c r="B1563" s="5">
        <f>TITRES_STAT!D1566</f>
        <v>4.07</v>
      </c>
      <c r="C1563" s="2">
        <f t="shared" si="189"/>
        <v>-0.1899999999999995</v>
      </c>
      <c r="D1563" s="2">
        <f t="shared" si="190"/>
        <v>4.2619999999999996</v>
      </c>
      <c r="E1563" s="2">
        <f t="shared" si="192"/>
        <v>4.6929999999999996</v>
      </c>
      <c r="F1563" s="2">
        <f t="shared" si="193"/>
        <v>5.1465000000000005</v>
      </c>
      <c r="G1563" s="2">
        <f t="shared" si="187"/>
        <v>5.418599999999997</v>
      </c>
      <c r="H1563" s="2">
        <f t="shared" si="191"/>
        <v>5.6988500000000002</v>
      </c>
      <c r="I1563" s="2">
        <f t="array" ref="I1563">SUMPRODUCT(B1547:B1566, (ROW(B1547:B1566)-ROW(B1547)+1)) / (20*21/2)</f>
        <v>4.5326190476190478</v>
      </c>
      <c r="J1563" s="2">
        <f t="shared" si="194"/>
        <v>4.9438068555760735</v>
      </c>
      <c r="K1563" s="2">
        <f t="shared" si="188"/>
        <v>5.326187628961736</v>
      </c>
    </row>
    <row r="1564" spans="1:11" ht="13.5" x14ac:dyDescent="0.25">
      <c r="A1564" s="3">
        <f>TITRES_STAT!B1567</f>
        <v>44592</v>
      </c>
      <c r="B1564" s="5">
        <f>TITRES_STAT!D1567</f>
        <v>3.9</v>
      </c>
      <c r="C1564" s="2">
        <f t="shared" si="189"/>
        <v>-0.17000000000000037</v>
      </c>
      <c r="D1564" s="2">
        <f t="shared" si="190"/>
        <v>4.1500000000000004</v>
      </c>
      <c r="E1564" s="2">
        <f t="shared" si="192"/>
        <v>4.5229999999999997</v>
      </c>
      <c r="F1564" s="2">
        <f t="shared" si="193"/>
        <v>5.0615000000000006</v>
      </c>
      <c r="G1564" s="2">
        <f t="shared" si="187"/>
        <v>5.3845999999999954</v>
      </c>
      <c r="H1564" s="2">
        <f t="shared" si="191"/>
        <v>5.6921500000000007</v>
      </c>
      <c r="I1564" s="2">
        <f t="array" ref="I1564">SUMPRODUCT(B1548:B1567, (ROW(B1548:B1567)-ROW(B1548)+1)) / (20*21/2)</f>
        <v>4.438190476190476</v>
      </c>
      <c r="J1564" s="2">
        <f t="shared" si="194"/>
        <v>4.8443966788545421</v>
      </c>
      <c r="K1564" s="2">
        <f t="shared" si="188"/>
        <v>5.2702587023357861</v>
      </c>
    </row>
    <row r="1565" spans="1:11" ht="13.5" x14ac:dyDescent="0.25">
      <c r="A1565" s="3">
        <f>TITRES_STAT!B1568</f>
        <v>44593</v>
      </c>
      <c r="B1565" s="5">
        <f>TITRES_STAT!D1568</f>
        <v>3.9</v>
      </c>
      <c r="C1565" s="2">
        <f t="shared" si="189"/>
        <v>0</v>
      </c>
      <c r="D1565" s="2">
        <f t="shared" si="190"/>
        <v>4.0779999999999994</v>
      </c>
      <c r="E1565" s="2">
        <f t="shared" si="192"/>
        <v>4.3779999999999992</v>
      </c>
      <c r="F1565" s="2">
        <f t="shared" si="193"/>
        <v>4.9765000000000015</v>
      </c>
      <c r="G1565" s="2">
        <f t="shared" si="187"/>
        <v>5.3505999999999965</v>
      </c>
      <c r="H1565" s="2">
        <f t="shared" si="191"/>
        <v>5.6854500000000021</v>
      </c>
      <c r="I1565" s="2">
        <f t="array" ref="I1565">SUMPRODUCT(B1549:B1568, (ROW(B1549:B1568)-ROW(B1549)+1)) / (20*21/2)</f>
        <v>4.3518571428571429</v>
      </c>
      <c r="J1565" s="2">
        <f t="shared" si="194"/>
        <v>4.7544541380112522</v>
      </c>
      <c r="K1565" s="2">
        <f t="shared" si="188"/>
        <v>5.2165230669500691</v>
      </c>
    </row>
    <row r="1566" spans="1:11" ht="13.5" x14ac:dyDescent="0.25">
      <c r="A1566" s="3">
        <f>TITRES_STAT!B1569</f>
        <v>44594</v>
      </c>
      <c r="B1566" s="5">
        <f>TITRES_STAT!D1569</f>
        <v>3.9</v>
      </c>
      <c r="C1566" s="2">
        <f t="shared" si="189"/>
        <v>0</v>
      </c>
      <c r="D1566" s="2">
        <f t="shared" si="190"/>
        <v>4.0059999999999993</v>
      </c>
      <c r="E1566" s="2">
        <f t="shared" si="192"/>
        <v>4.2569999999999997</v>
      </c>
      <c r="F1566" s="2">
        <f t="shared" si="193"/>
        <v>4.8915000000000024</v>
      </c>
      <c r="G1566" s="2">
        <f t="shared" si="187"/>
        <v>5.3165999999999949</v>
      </c>
      <c r="H1566" s="2">
        <f t="shared" si="191"/>
        <v>5.6780000000000026</v>
      </c>
      <c r="I1566" s="2">
        <f t="array" ref="I1566">SUMPRODUCT(B1550:B1569, (ROW(B1550:B1569)-ROW(B1550)+1)) / (20*21/2)</f>
        <v>4.2736190476190474</v>
      </c>
      <c r="J1566" s="2">
        <f t="shared" si="194"/>
        <v>4.6730775534387519</v>
      </c>
      <c r="K1566" s="2">
        <f t="shared" si="188"/>
        <v>5.1648947113834005</v>
      </c>
    </row>
    <row r="1567" spans="1:11" ht="13.5" x14ac:dyDescent="0.25">
      <c r="A1567" s="3">
        <f>TITRES_STAT!B1570</f>
        <v>44595</v>
      </c>
      <c r="B1567" s="5">
        <f>TITRES_STAT!D1570</f>
        <v>3.9</v>
      </c>
      <c r="C1567" s="2">
        <f t="shared" si="189"/>
        <v>0</v>
      </c>
      <c r="D1567" s="2">
        <f t="shared" si="190"/>
        <v>3.9340000000000002</v>
      </c>
      <c r="E1567" s="2">
        <f t="shared" si="192"/>
        <v>4.1579999999999995</v>
      </c>
      <c r="F1567" s="2">
        <f t="shared" si="193"/>
        <v>4.8065000000000024</v>
      </c>
      <c r="G1567" s="2">
        <f t="shared" si="187"/>
        <v>5.2825999999999951</v>
      </c>
      <c r="H1567" s="2">
        <f t="shared" si="191"/>
        <v>5.6700500000000034</v>
      </c>
      <c r="I1567" s="2">
        <f t="array" ref="I1567">SUMPRODUCT(B1551:B1570, (ROW(B1551:B1570)-ROW(B1551)+1)) / (20*21/2)</f>
        <v>4.2034761904761906</v>
      </c>
      <c r="J1567" s="2">
        <f t="shared" si="194"/>
        <v>4.5994511197779175</v>
      </c>
      <c r="K1567" s="2">
        <f t="shared" si="188"/>
        <v>5.1152909972115026</v>
      </c>
    </row>
    <row r="1568" spans="1:11" ht="13.5" x14ac:dyDescent="0.25">
      <c r="A1568" s="3">
        <f>TITRES_STAT!B1571</f>
        <v>44596</v>
      </c>
      <c r="B1568" s="5">
        <f>TITRES_STAT!D1571</f>
        <v>3.9</v>
      </c>
      <c r="C1568" s="2">
        <f t="shared" si="189"/>
        <v>0</v>
      </c>
      <c r="D1568" s="2">
        <f t="shared" si="190"/>
        <v>3.9</v>
      </c>
      <c r="E1568" s="2">
        <f t="shared" si="192"/>
        <v>4.0809999999999995</v>
      </c>
      <c r="F1568" s="2">
        <f t="shared" si="193"/>
        <v>4.7215000000000016</v>
      </c>
      <c r="G1568" s="2">
        <f t="shared" si="187"/>
        <v>5.248599999999997</v>
      </c>
      <c r="H1568" s="2">
        <f t="shared" si="191"/>
        <v>5.6612500000000043</v>
      </c>
      <c r="I1568" s="2">
        <f t="array" ref="I1568">SUMPRODUCT(B1552:B1571, (ROW(B1552:B1571)-ROW(B1552)+1)) / (20*21/2)</f>
        <v>4.1414285714285715</v>
      </c>
      <c r="J1568" s="2">
        <f t="shared" si="194"/>
        <v>4.5328367274181156</v>
      </c>
      <c r="K1568" s="2">
        <f t="shared" si="188"/>
        <v>5.0676325267326208</v>
      </c>
    </row>
    <row r="1569" spans="1:11" ht="13.5" x14ac:dyDescent="0.25">
      <c r="A1569" s="3">
        <f>TITRES_STAT!B1572</f>
        <v>44599</v>
      </c>
      <c r="B1569" s="5">
        <f>TITRES_STAT!D1572</f>
        <v>3.9</v>
      </c>
      <c r="C1569" s="2">
        <f t="shared" si="189"/>
        <v>0</v>
      </c>
      <c r="D1569" s="2">
        <f t="shared" si="190"/>
        <v>3.9</v>
      </c>
      <c r="E1569" s="2">
        <f t="shared" si="192"/>
        <v>4.0249999999999995</v>
      </c>
      <c r="F1569" s="2">
        <f t="shared" si="193"/>
        <v>4.6365000000000025</v>
      </c>
      <c r="G1569" s="2">
        <f t="shared" si="187"/>
        <v>5.2145999999999972</v>
      </c>
      <c r="H1569" s="2">
        <f t="shared" si="191"/>
        <v>5.6516500000000054</v>
      </c>
      <c r="I1569" s="2">
        <f t="array" ref="I1569">SUMPRODUCT(B1553:B1572, (ROW(B1553:B1572)-ROW(B1553)+1)) / (20*21/2)</f>
        <v>4.0712857142857146</v>
      </c>
      <c r="J1569" s="2">
        <f t="shared" si="194"/>
        <v>4.4725665629021041</v>
      </c>
      <c r="K1569" s="2">
        <f t="shared" si="188"/>
        <v>5.0218430158803615</v>
      </c>
    </row>
    <row r="1570" spans="1:11" ht="13.5" x14ac:dyDescent="0.25">
      <c r="A1570" s="3">
        <f>TITRES_STAT!B1573</f>
        <v>44600</v>
      </c>
      <c r="B1570" s="5">
        <f>TITRES_STAT!D1573</f>
        <v>3.9</v>
      </c>
      <c r="C1570" s="2">
        <f t="shared" si="189"/>
        <v>0</v>
      </c>
      <c r="D1570" s="2">
        <f t="shared" si="190"/>
        <v>3.9</v>
      </c>
      <c r="E1570" s="2">
        <f t="shared" si="192"/>
        <v>3.9889999999999994</v>
      </c>
      <c r="F1570" s="2">
        <f t="shared" si="193"/>
        <v>4.5515000000000017</v>
      </c>
      <c r="G1570" s="2">
        <f t="shared" si="187"/>
        <v>5.1805999999999974</v>
      </c>
      <c r="H1570" s="2">
        <f t="shared" si="191"/>
        <v>5.6412500000000065</v>
      </c>
      <c r="I1570" s="2">
        <f t="array" ref="I1570">SUMPRODUCT(B1554:B1573, (ROW(B1554:B1573)-ROW(B1554)+1)) / (20*21/2)</f>
        <v>4.0052857142857148</v>
      </c>
      <c r="J1570" s="2">
        <f t="shared" si="194"/>
        <v>4.418036414054284</v>
      </c>
      <c r="K1570" s="2">
        <f t="shared" si="188"/>
        <v>4.9778491721203482</v>
      </c>
    </row>
    <row r="1571" spans="1:11" ht="13.5" x14ac:dyDescent="0.25">
      <c r="A1571" s="3">
        <f>TITRES_STAT!B1574</f>
        <v>44601</v>
      </c>
      <c r="B1571" s="5">
        <f>TITRES_STAT!D1574</f>
        <v>3.9</v>
      </c>
      <c r="C1571" s="2">
        <f t="shared" si="189"/>
        <v>0</v>
      </c>
      <c r="D1571" s="2">
        <f t="shared" si="190"/>
        <v>3.9</v>
      </c>
      <c r="E1571" s="2">
        <f t="shared" si="192"/>
        <v>3.9529999999999994</v>
      </c>
      <c r="F1571" s="2">
        <f t="shared" si="193"/>
        <v>4.4665000000000017</v>
      </c>
      <c r="G1571" s="2">
        <f t="shared" si="187"/>
        <v>5.1465999999999976</v>
      </c>
      <c r="H1571" s="2">
        <f t="shared" si="191"/>
        <v>5.6308500000000086</v>
      </c>
      <c r="I1571" s="2">
        <f t="array" ref="I1571">SUMPRODUCT(B1555:B1574, (ROW(B1555:B1574)-ROW(B1555)+1)) / (20*21/2)</f>
        <v>3.949380952380952</v>
      </c>
      <c r="J1571" s="2">
        <f t="shared" si="194"/>
        <v>4.3686996127157807</v>
      </c>
      <c r="K1571" s="2">
        <f t="shared" si="188"/>
        <v>4.9355805771352372</v>
      </c>
    </row>
    <row r="1572" spans="1:11" ht="13.5" x14ac:dyDescent="0.25">
      <c r="A1572" s="3">
        <f>TITRES_STAT!B1575</f>
        <v>44602</v>
      </c>
      <c r="B1572" s="5">
        <f>TITRES_STAT!D1575</f>
        <v>3.73</v>
      </c>
      <c r="C1572" s="2">
        <f t="shared" si="189"/>
        <v>-0.16999999999999993</v>
      </c>
      <c r="D1572" s="2">
        <f t="shared" si="190"/>
        <v>3.8659999999999997</v>
      </c>
      <c r="E1572" s="2">
        <f t="shared" si="192"/>
        <v>3.8999999999999995</v>
      </c>
      <c r="F1572" s="2">
        <f t="shared" si="193"/>
        <v>4.3730000000000011</v>
      </c>
      <c r="G1572" s="2">
        <f t="shared" si="187"/>
        <v>5.1091999999999977</v>
      </c>
      <c r="H1572" s="2">
        <f t="shared" si="191"/>
        <v>5.6196000000000081</v>
      </c>
      <c r="I1572" s="2">
        <f t="array" ref="I1572">SUMPRODUCT(B1556:B1575, (ROW(B1556:B1575)-ROW(B1556)+1)) / (20*21/2)</f>
        <v>3.9025714285714286</v>
      </c>
      <c r="J1572" s="2">
        <f t="shared" si="194"/>
        <v>4.3078710781714209</v>
      </c>
      <c r="K1572" s="2">
        <f t="shared" si="188"/>
        <v>4.8883029074436593</v>
      </c>
    </row>
    <row r="1573" spans="1:11" ht="13.5" x14ac:dyDescent="0.25">
      <c r="A1573" s="3">
        <f>TITRES_STAT!B1576</f>
        <v>44603</v>
      </c>
      <c r="B1573" s="5">
        <f>TITRES_STAT!D1576</f>
        <v>3.68</v>
      </c>
      <c r="C1573" s="2">
        <f t="shared" si="189"/>
        <v>-4.9999999999999822E-2</v>
      </c>
      <c r="D1573" s="2">
        <f t="shared" si="190"/>
        <v>3.8220000000000001</v>
      </c>
      <c r="E1573" s="2">
        <f t="shared" si="192"/>
        <v>3.8609999999999993</v>
      </c>
      <c r="F1573" s="2">
        <f t="shared" si="193"/>
        <v>4.277000000000001</v>
      </c>
      <c r="G1573" s="2">
        <f t="shared" si="187"/>
        <v>5.0707999999999984</v>
      </c>
      <c r="H1573" s="2">
        <f t="shared" si="191"/>
        <v>5.6081000000000101</v>
      </c>
      <c r="I1573" s="2">
        <f t="array" ref="I1573">SUMPRODUCT(B1557:B1576, (ROW(B1557:B1576)-ROW(B1557)+1)) / (20*21/2)</f>
        <v>3.8636666666666661</v>
      </c>
      <c r="J1573" s="2">
        <f t="shared" si="194"/>
        <v>4.2480738326312855</v>
      </c>
      <c r="K1573" s="2">
        <f t="shared" si="188"/>
        <v>4.8409184797007709</v>
      </c>
    </row>
    <row r="1574" spans="1:11" ht="13.5" x14ac:dyDescent="0.25">
      <c r="A1574" s="3">
        <f>TITRES_STAT!B1577</f>
        <v>44606</v>
      </c>
      <c r="B1574" s="5">
        <f>TITRES_STAT!D1577</f>
        <v>3.69</v>
      </c>
      <c r="C1574" s="2">
        <f t="shared" si="189"/>
        <v>9.9999999999997868E-3</v>
      </c>
      <c r="D1574" s="2">
        <f t="shared" si="190"/>
        <v>3.78</v>
      </c>
      <c r="E1574" s="2">
        <f t="shared" si="192"/>
        <v>3.84</v>
      </c>
      <c r="F1574" s="2">
        <f t="shared" si="193"/>
        <v>4.1815000000000007</v>
      </c>
      <c r="G1574" s="2">
        <f t="shared" si="187"/>
        <v>5.0325999999999986</v>
      </c>
      <c r="H1574" s="2">
        <f t="shared" si="191"/>
        <v>5.596650000000011</v>
      </c>
      <c r="I1574" s="2">
        <f t="array" ref="I1574">SUMPRODUCT(B1558:B1577, (ROW(B1558:B1577)-ROW(B1558)+1)) / (20*21/2)</f>
        <v>3.8315238095238096</v>
      </c>
      <c r="J1574" s="2">
        <f t="shared" si="194"/>
        <v>4.1949239438092585</v>
      </c>
      <c r="K1574" s="2">
        <f t="shared" si="188"/>
        <v>4.7957844216732894</v>
      </c>
    </row>
    <row r="1575" spans="1:11" ht="13.5" x14ac:dyDescent="0.25">
      <c r="A1575" s="3">
        <f>TITRES_STAT!B1578</f>
        <v>44607</v>
      </c>
      <c r="B1575" s="5">
        <f>TITRES_STAT!D1578</f>
        <v>3.69</v>
      </c>
      <c r="C1575" s="2">
        <f t="shared" si="189"/>
        <v>0</v>
      </c>
      <c r="D1575" s="2">
        <f t="shared" si="190"/>
        <v>3.7380000000000004</v>
      </c>
      <c r="E1575" s="2">
        <f t="shared" si="192"/>
        <v>3.819</v>
      </c>
      <c r="F1575" s="2">
        <f t="shared" si="193"/>
        <v>4.0984999999999996</v>
      </c>
      <c r="G1575" s="2">
        <f t="shared" si="187"/>
        <v>4.994399999999998</v>
      </c>
      <c r="H1575" s="2">
        <f t="shared" si="191"/>
        <v>5.5852000000000119</v>
      </c>
      <c r="I1575" s="2">
        <f t="array" ref="I1575">SUMPRODUCT(B1559:B1578, (ROW(B1559:B1578)-ROW(B1559)+1)) / (20*21/2)</f>
        <v>3.8050952380952379</v>
      </c>
      <c r="J1575" s="2">
        <f t="shared" si="194"/>
        <v>4.1468359491607583</v>
      </c>
      <c r="K1575" s="2">
        <f t="shared" si="188"/>
        <v>4.7524203267057095</v>
      </c>
    </row>
    <row r="1576" spans="1:11" ht="13.5" x14ac:dyDescent="0.25">
      <c r="A1576" s="3">
        <f>TITRES_STAT!B1579</f>
        <v>44608</v>
      </c>
      <c r="B1576" s="5">
        <f>TITRES_STAT!D1579</f>
        <v>3.69</v>
      </c>
      <c r="C1576" s="2">
        <f t="shared" si="189"/>
        <v>0</v>
      </c>
      <c r="D1576" s="2">
        <f t="shared" si="190"/>
        <v>3.6960000000000002</v>
      </c>
      <c r="E1576" s="2">
        <f t="shared" si="192"/>
        <v>3.7979999999999996</v>
      </c>
      <c r="F1576" s="2">
        <f t="shared" si="193"/>
        <v>4.027499999999999</v>
      </c>
      <c r="G1576" s="2">
        <f t="shared" si="187"/>
        <v>4.9561999999999982</v>
      </c>
      <c r="H1576" s="2">
        <f t="shared" si="191"/>
        <v>5.573650000000014</v>
      </c>
      <c r="I1576" s="2">
        <f t="array" ref="I1576">SUMPRODUCT(B1560:B1579, (ROW(B1560:B1579)-ROW(B1560)+1)) / (20*21/2)</f>
        <v>3.7833333333333332</v>
      </c>
      <c r="J1576" s="2">
        <f t="shared" si="194"/>
        <v>4.1033277635264005</v>
      </c>
      <c r="K1576" s="2">
        <f t="shared" si="188"/>
        <v>4.7107567844819558</v>
      </c>
    </row>
    <row r="1577" spans="1:11" ht="13.5" x14ac:dyDescent="0.25">
      <c r="A1577" s="3">
        <f>TITRES_STAT!B1580</f>
        <v>44609</v>
      </c>
      <c r="B1577" s="5">
        <f>TITRES_STAT!D1580</f>
        <v>3.69</v>
      </c>
      <c r="C1577" s="2">
        <f t="shared" si="189"/>
        <v>0</v>
      </c>
      <c r="D1577" s="2">
        <f t="shared" si="190"/>
        <v>3.6880000000000002</v>
      </c>
      <c r="E1577" s="2">
        <f t="shared" si="192"/>
        <v>3.7769999999999997</v>
      </c>
      <c r="F1577" s="2">
        <f t="shared" si="193"/>
        <v>3.9674999999999989</v>
      </c>
      <c r="G1577" s="2">
        <f t="shared" si="187"/>
        <v>4.9179999999999984</v>
      </c>
      <c r="H1577" s="2">
        <f t="shared" si="191"/>
        <v>5.5612000000000146</v>
      </c>
      <c r="I1577" s="2">
        <f t="array" ref="I1577">SUMPRODUCT(B1561:B1580, (ROW(B1561:B1580)-ROW(B1561)+1)) / (20*21/2)</f>
        <v>3.75</v>
      </c>
      <c r="J1577" s="2">
        <f t="shared" si="194"/>
        <v>4.0639632146191245</v>
      </c>
      <c r="K1577" s="2">
        <f t="shared" si="188"/>
        <v>4.6707271066591343</v>
      </c>
    </row>
    <row r="1578" spans="1:11" ht="13.5" x14ac:dyDescent="0.25">
      <c r="A1578" s="3">
        <f>TITRES_STAT!B1581</f>
        <v>44610</v>
      </c>
      <c r="B1578" s="5">
        <f>TITRES_STAT!D1581</f>
        <v>3.69</v>
      </c>
      <c r="C1578" s="2">
        <f t="shared" si="189"/>
        <v>0</v>
      </c>
      <c r="D1578" s="2">
        <f t="shared" si="190"/>
        <v>3.69</v>
      </c>
      <c r="E1578" s="2">
        <f t="shared" si="192"/>
        <v>3.7560000000000002</v>
      </c>
      <c r="F1578" s="2">
        <f t="shared" si="193"/>
        <v>3.918499999999999</v>
      </c>
      <c r="G1578" s="2">
        <f t="shared" si="187"/>
        <v>4.8797999999999986</v>
      </c>
      <c r="H1578" s="2">
        <f t="shared" si="191"/>
        <v>5.5487500000000152</v>
      </c>
      <c r="I1578" s="2">
        <f t="array" ref="I1578">SUMPRODUCT(B1562:B1581, (ROW(B1562:B1581)-ROW(B1562)+1)) / (20*21/2)</f>
        <v>3.7077619047619041</v>
      </c>
      <c r="J1578" s="2">
        <f t="shared" si="194"/>
        <v>4.0283476703696834</v>
      </c>
      <c r="K1578" s="2">
        <f t="shared" si="188"/>
        <v>4.6322672201234818</v>
      </c>
    </row>
    <row r="1579" spans="1:11" ht="13.5" x14ac:dyDescent="0.25">
      <c r="A1579" s="3">
        <f>TITRES_STAT!B1582</f>
        <v>44613</v>
      </c>
      <c r="B1579" s="5">
        <f>TITRES_STAT!D1582</f>
        <v>3.69</v>
      </c>
      <c r="C1579" s="2">
        <f t="shared" si="189"/>
        <v>0</v>
      </c>
      <c r="D1579" s="2">
        <f t="shared" si="190"/>
        <v>3.69</v>
      </c>
      <c r="E1579" s="2">
        <f t="shared" si="192"/>
        <v>3.7350000000000003</v>
      </c>
      <c r="F1579" s="2">
        <f t="shared" si="193"/>
        <v>3.879999999999999</v>
      </c>
      <c r="G1579" s="2">
        <f t="shared" si="187"/>
        <v>4.8415999999999988</v>
      </c>
      <c r="H1579" s="2">
        <f t="shared" si="191"/>
        <v>5.5360000000000138</v>
      </c>
      <c r="I1579" s="2">
        <f t="array" ref="I1579">SUMPRODUCT(B1563:B1582, (ROW(B1563:B1582)-ROW(B1563)+1)) / (20*21/2)</f>
        <v>3.6696190476190478</v>
      </c>
      <c r="J1579" s="2">
        <f t="shared" si="194"/>
        <v>3.9961240827154278</v>
      </c>
      <c r="K1579" s="2">
        <f t="shared" si="188"/>
        <v>4.5953155644323651</v>
      </c>
    </row>
    <row r="1580" spans="1:11" ht="13.5" x14ac:dyDescent="0.25">
      <c r="A1580" s="3">
        <f>TITRES_STAT!B1583</f>
        <v>44614</v>
      </c>
      <c r="B1580" s="5">
        <f>TITRES_STAT!D1583</f>
        <v>3.53</v>
      </c>
      <c r="C1580" s="2">
        <f t="shared" si="189"/>
        <v>-0.16000000000000014</v>
      </c>
      <c r="D1580" s="2">
        <f t="shared" si="190"/>
        <v>3.6579999999999999</v>
      </c>
      <c r="E1580" s="2">
        <f t="shared" si="192"/>
        <v>3.6980000000000004</v>
      </c>
      <c r="F1580" s="2">
        <f t="shared" si="193"/>
        <v>3.8434999999999988</v>
      </c>
      <c r="G1580" s="2">
        <f t="shared" si="187"/>
        <v>4.8001999999999985</v>
      </c>
      <c r="H1580" s="2">
        <f t="shared" si="191"/>
        <v>5.5224500000000152</v>
      </c>
      <c r="I1580" s="2">
        <f t="array" ref="I1580">SUMPRODUCT(B1564:B1583, (ROW(B1564:B1583)-ROW(B1564)+1)) / (20*21/2)</f>
        <v>3.6355714285714291</v>
      </c>
      <c r="J1580" s="2">
        <f t="shared" si="194"/>
        <v>3.9517313129330063</v>
      </c>
      <c r="K1580" s="2">
        <f t="shared" si="188"/>
        <v>4.5535384834742336</v>
      </c>
    </row>
    <row r="1581" spans="1:11" ht="13.5" x14ac:dyDescent="0.25">
      <c r="A1581" s="3">
        <f>TITRES_STAT!B1584</f>
        <v>44615</v>
      </c>
      <c r="B1581" s="5">
        <f>TITRES_STAT!D1584</f>
        <v>3.4</v>
      </c>
      <c r="C1581" s="2">
        <f t="shared" si="189"/>
        <v>-0.12999999999999989</v>
      </c>
      <c r="D1581" s="2">
        <f t="shared" si="190"/>
        <v>3.6</v>
      </c>
      <c r="E1581" s="2">
        <f t="shared" si="192"/>
        <v>3.6480000000000006</v>
      </c>
      <c r="F1581" s="2">
        <f t="shared" si="193"/>
        <v>3.8004999999999995</v>
      </c>
      <c r="G1581" s="2">
        <f t="shared" si="187"/>
        <v>4.7561999999999989</v>
      </c>
      <c r="H1581" s="2">
        <f t="shared" si="191"/>
        <v>5.5082500000000154</v>
      </c>
      <c r="I1581" s="2">
        <f t="array" ref="I1581">SUMPRODUCT(B1565:B1584, (ROW(B1565:B1584)-ROW(B1565)+1)) / (20*21/2)</f>
        <v>3.5904285714285713</v>
      </c>
      <c r="J1581" s="2">
        <f t="shared" si="194"/>
        <v>3.8991854736060532</v>
      </c>
      <c r="K1581" s="2">
        <f t="shared" si="188"/>
        <v>4.5083016802007352</v>
      </c>
    </row>
    <row r="1582" spans="1:11" ht="13.5" x14ac:dyDescent="0.25">
      <c r="A1582" s="3">
        <f>TITRES_STAT!B1585</f>
        <v>44616</v>
      </c>
      <c r="B1582" s="5">
        <f>TITRES_STAT!D1585</f>
        <v>3.4</v>
      </c>
      <c r="C1582" s="2">
        <f t="shared" si="189"/>
        <v>0</v>
      </c>
      <c r="D1582" s="2">
        <f t="shared" si="190"/>
        <v>3.5420000000000003</v>
      </c>
      <c r="E1582" s="2">
        <f t="shared" si="192"/>
        <v>3.6150000000000007</v>
      </c>
      <c r="F1582" s="2">
        <f t="shared" si="193"/>
        <v>3.7574999999999994</v>
      </c>
      <c r="G1582" s="2">
        <f t="shared" si="187"/>
        <v>4.7121999999999993</v>
      </c>
      <c r="H1582" s="2">
        <f t="shared" si="191"/>
        <v>5.4940500000000156</v>
      </c>
      <c r="I1582" s="2">
        <f t="array" ref="I1582">SUMPRODUCT(B1566:B1585, (ROW(B1566:B1585)-ROW(B1566)+1)) / (20*21/2)</f>
        <v>3.5617142857142858</v>
      </c>
      <c r="J1582" s="2">
        <f t="shared" si="194"/>
        <v>3.8516439999292862</v>
      </c>
      <c r="K1582" s="2">
        <f t="shared" si="188"/>
        <v>4.4648388692124712</v>
      </c>
    </row>
    <row r="1583" spans="1:11" ht="13.5" x14ac:dyDescent="0.25">
      <c r="A1583" s="3">
        <f>TITRES_STAT!B1586</f>
        <v>44617</v>
      </c>
      <c r="B1583" s="5">
        <f>TITRES_STAT!D1586</f>
        <v>3.4</v>
      </c>
      <c r="C1583" s="2">
        <f t="shared" si="189"/>
        <v>0</v>
      </c>
      <c r="D1583" s="2">
        <f t="shared" si="190"/>
        <v>3.4839999999999995</v>
      </c>
      <c r="E1583" s="2">
        <f t="shared" si="192"/>
        <v>3.5869999999999997</v>
      </c>
      <c r="F1583" s="2">
        <f t="shared" si="193"/>
        <v>3.7239999999999993</v>
      </c>
      <c r="G1583" s="2">
        <f t="shared" si="187"/>
        <v>4.6681999999999988</v>
      </c>
      <c r="H1583" s="2">
        <f t="shared" si="191"/>
        <v>5.4800500000000163</v>
      </c>
      <c r="I1583" s="2">
        <f t="array" ref="I1583">SUMPRODUCT(B1567:B1586, (ROW(B1567:B1586)-ROW(B1567)+1)) / (20*21/2)</f>
        <v>3.5354285714285711</v>
      </c>
      <c r="J1583" s="2">
        <f t="shared" si="194"/>
        <v>3.8086302856503069</v>
      </c>
      <c r="K1583" s="2">
        <f t="shared" si="188"/>
        <v>4.423080482184532</v>
      </c>
    </row>
    <row r="1584" spans="1:11" ht="13.5" x14ac:dyDescent="0.25">
      <c r="A1584" s="3">
        <f>TITRES_STAT!B1587</f>
        <v>44620</v>
      </c>
      <c r="B1584" s="5">
        <f>TITRES_STAT!D1587</f>
        <v>3.25</v>
      </c>
      <c r="C1584" s="2">
        <f t="shared" si="189"/>
        <v>-0.14999999999999991</v>
      </c>
      <c r="D1584" s="2">
        <f t="shared" si="190"/>
        <v>3.3959999999999999</v>
      </c>
      <c r="E1584" s="2">
        <f t="shared" si="192"/>
        <v>3.5430000000000001</v>
      </c>
      <c r="F1584" s="2">
        <f t="shared" si="193"/>
        <v>3.6915</v>
      </c>
      <c r="G1584" s="2">
        <f t="shared" si="187"/>
        <v>4.6211999999999991</v>
      </c>
      <c r="H1584" s="2">
        <f t="shared" si="191"/>
        <v>5.4653000000000143</v>
      </c>
      <c r="I1584" s="2">
        <f t="array" ref="I1584">SUMPRODUCT(B1568:B1587, (ROW(B1568:B1587)-ROW(B1568)+1)) / (20*21/2)</f>
        <v>3.5115714285714281</v>
      </c>
      <c r="J1584" s="2">
        <f t="shared" si="194"/>
        <v>3.7554274013026587</v>
      </c>
      <c r="K1584" s="2">
        <f t="shared" si="188"/>
        <v>4.3770773260204336</v>
      </c>
    </row>
    <row r="1585" spans="1:11" ht="13.5" x14ac:dyDescent="0.25">
      <c r="A1585" s="3">
        <f>TITRES_STAT!B1588</f>
        <v>44621</v>
      </c>
      <c r="B1585" s="5">
        <f>TITRES_STAT!D1588</f>
        <v>3.39</v>
      </c>
      <c r="C1585" s="2">
        <f t="shared" si="189"/>
        <v>0.14000000000000012</v>
      </c>
      <c r="D1585" s="2">
        <f t="shared" si="190"/>
        <v>3.3679999999999999</v>
      </c>
      <c r="E1585" s="2">
        <f t="shared" si="192"/>
        <v>3.5129999999999995</v>
      </c>
      <c r="F1585" s="2">
        <f t="shared" si="193"/>
        <v>3.6659999999999995</v>
      </c>
      <c r="G1585" s="2">
        <f t="shared" si="187"/>
        <v>4.5769999999999991</v>
      </c>
      <c r="H1585" s="2">
        <f t="shared" si="191"/>
        <v>5.451250000000015</v>
      </c>
      <c r="I1585" s="2">
        <f t="array" ref="I1585">SUMPRODUCT(B1569:B1588, (ROW(B1569:B1588)-ROW(B1569)+1)) / (20*21/2)</f>
        <v>3.4901428571428568</v>
      </c>
      <c r="J1585" s="2">
        <f t="shared" si="194"/>
        <v>3.7206247916547865</v>
      </c>
      <c r="K1585" s="2">
        <f t="shared" si="188"/>
        <v>4.3383684112745344</v>
      </c>
    </row>
    <row r="1586" spans="1:11" ht="13.5" x14ac:dyDescent="0.25">
      <c r="A1586" s="3">
        <f>TITRES_STAT!B1589</f>
        <v>44622</v>
      </c>
      <c r="B1586" s="5">
        <f>TITRES_STAT!D1589</f>
        <v>3.39</v>
      </c>
      <c r="C1586" s="2">
        <f t="shared" si="189"/>
        <v>0</v>
      </c>
      <c r="D1586" s="2">
        <f t="shared" si="190"/>
        <v>3.3660000000000005</v>
      </c>
      <c r="E1586" s="2">
        <f t="shared" si="192"/>
        <v>3.4829999999999997</v>
      </c>
      <c r="F1586" s="2">
        <f t="shared" si="193"/>
        <v>3.6404999999999994</v>
      </c>
      <c r="G1586" s="2">
        <f t="shared" ref="G1586:G1649" si="195">AVERAGE(B1537:B1586)</f>
        <v>4.5327999999999991</v>
      </c>
      <c r="H1586" s="2">
        <f t="shared" si="191"/>
        <v>5.437200000000014</v>
      </c>
      <c r="I1586" s="2">
        <f t="array" ref="I1586">SUMPRODUCT(B1570:B1589, (ROW(B1570:B1589)-ROW(B1570)+1)) / (20*21/2)</f>
        <v>3.4711428571428566</v>
      </c>
      <c r="J1586" s="2">
        <f t="shared" si="194"/>
        <v>3.6891367162590929</v>
      </c>
      <c r="K1586" s="2">
        <f t="shared" si="188"/>
        <v>4.301177493185337</v>
      </c>
    </row>
    <row r="1587" spans="1:11" ht="13.5" x14ac:dyDescent="0.25">
      <c r="A1587" s="3">
        <f>TITRES_STAT!B1590</f>
        <v>44623</v>
      </c>
      <c r="B1587" s="5">
        <f>TITRES_STAT!D1590</f>
        <v>3.39</v>
      </c>
      <c r="C1587" s="2">
        <f t="shared" si="189"/>
        <v>0</v>
      </c>
      <c r="D1587" s="2">
        <f t="shared" si="190"/>
        <v>3.3639999999999999</v>
      </c>
      <c r="E1587" s="2">
        <f t="shared" si="192"/>
        <v>3.4530000000000003</v>
      </c>
      <c r="F1587" s="2">
        <f t="shared" si="193"/>
        <v>3.6149999999999993</v>
      </c>
      <c r="G1587" s="2">
        <f t="shared" si="195"/>
        <v>4.488599999999999</v>
      </c>
      <c r="H1587" s="2">
        <f t="shared" si="191"/>
        <v>5.4231500000000139</v>
      </c>
      <c r="I1587" s="2">
        <f t="array" ref="I1587">SUMPRODUCT(B1571:B1590, (ROW(B1571:B1590)-ROW(B1571)+1)) / (20*21/2)</f>
        <v>3.4402857142857144</v>
      </c>
      <c r="J1587" s="2">
        <f t="shared" si="194"/>
        <v>3.6606475051867986</v>
      </c>
      <c r="K1587" s="2">
        <f t="shared" ref="K1587:K1650" si="196">$K$4*B1587+(1-$K$4)*K1586</f>
        <v>4.2654450424721864</v>
      </c>
    </row>
    <row r="1588" spans="1:11" ht="13.5" x14ac:dyDescent="0.25">
      <c r="A1588" s="3">
        <f>TITRES_STAT!B1591</f>
        <v>44624</v>
      </c>
      <c r="B1588" s="5">
        <f>TITRES_STAT!D1591</f>
        <v>3.39</v>
      </c>
      <c r="C1588" s="2">
        <f t="shared" si="189"/>
        <v>0</v>
      </c>
      <c r="D1588" s="2">
        <f t="shared" si="190"/>
        <v>3.3620000000000005</v>
      </c>
      <c r="E1588" s="2">
        <f t="shared" si="192"/>
        <v>3.4229999999999996</v>
      </c>
      <c r="F1588" s="2">
        <f t="shared" si="193"/>
        <v>3.5894999999999997</v>
      </c>
      <c r="G1588" s="2">
        <f t="shared" si="195"/>
        <v>4.444399999999999</v>
      </c>
      <c r="H1588" s="2">
        <f t="shared" si="191"/>
        <v>5.4091000000000129</v>
      </c>
      <c r="I1588" s="2">
        <f t="array" ref="I1588">SUMPRODUCT(B1572:B1591, (ROW(B1572:B1591)-ROW(B1572)+1)) / (20*21/2)</f>
        <v>3.4087619047619055</v>
      </c>
      <c r="J1588" s="2">
        <f t="shared" si="194"/>
        <v>3.6348715523118655</v>
      </c>
      <c r="K1588" s="2">
        <f t="shared" si="196"/>
        <v>4.231113864336022</v>
      </c>
    </row>
    <row r="1589" spans="1:11" ht="13.5" x14ac:dyDescent="0.25">
      <c r="A1589" s="3">
        <f>TITRES_STAT!B1592</f>
        <v>44627</v>
      </c>
      <c r="B1589" s="5">
        <f>TITRES_STAT!D1592</f>
        <v>3.39</v>
      </c>
      <c r="C1589" s="2">
        <f t="shared" si="189"/>
        <v>0</v>
      </c>
      <c r="D1589" s="2">
        <f t="shared" si="190"/>
        <v>3.3899999999999997</v>
      </c>
      <c r="E1589" s="2">
        <f t="shared" si="192"/>
        <v>3.3929999999999998</v>
      </c>
      <c r="F1589" s="2">
        <f t="shared" si="193"/>
        <v>3.5640000000000001</v>
      </c>
      <c r="G1589" s="2">
        <f t="shared" si="195"/>
        <v>4.400199999999999</v>
      </c>
      <c r="H1589" s="2">
        <f t="shared" si="191"/>
        <v>5.3950500000000137</v>
      </c>
      <c r="I1589" s="2">
        <f t="array" ref="I1589">SUMPRODUCT(B1573:B1592, (ROW(B1573:B1592)-ROW(B1573)+1)) / (20*21/2)</f>
        <v>3.3805714285714288</v>
      </c>
      <c r="J1589" s="2">
        <f t="shared" si="194"/>
        <v>3.6115504520916879</v>
      </c>
      <c r="K1589" s="2">
        <f t="shared" si="196"/>
        <v>4.1981290069110804</v>
      </c>
    </row>
    <row r="1590" spans="1:11" ht="13.5" x14ac:dyDescent="0.25">
      <c r="A1590" s="3">
        <f>TITRES_STAT!B1593</f>
        <v>44628</v>
      </c>
      <c r="B1590" s="5">
        <f>TITRES_STAT!D1593</f>
        <v>3.24</v>
      </c>
      <c r="C1590" s="2">
        <f t="shared" si="189"/>
        <v>-0.14999999999999991</v>
      </c>
      <c r="D1590" s="2">
        <f t="shared" si="190"/>
        <v>3.3600000000000003</v>
      </c>
      <c r="E1590" s="2">
        <f t="shared" si="192"/>
        <v>3.3639999999999999</v>
      </c>
      <c r="F1590" s="2">
        <f t="shared" si="193"/>
        <v>3.5309999999999997</v>
      </c>
      <c r="G1590" s="2">
        <f t="shared" si="195"/>
        <v>4.3529999999999998</v>
      </c>
      <c r="H1590" s="2">
        <f t="shared" si="191"/>
        <v>5.3802500000000135</v>
      </c>
      <c r="I1590" s="2">
        <f t="array" ref="I1590">SUMPRODUCT(B1574:B1593, (ROW(B1574:B1593)-ROW(B1574)+1)) / (20*21/2)</f>
        <v>3.3596666666666666</v>
      </c>
      <c r="J1590" s="2">
        <f t="shared" si="194"/>
        <v>3.5761646947496226</v>
      </c>
      <c r="K1590" s="2">
        <f t="shared" si="196"/>
        <v>4.1605553203655479</v>
      </c>
    </row>
    <row r="1591" spans="1:11" ht="13.5" x14ac:dyDescent="0.25">
      <c r="A1591" s="3">
        <f>TITRES_STAT!B1594</f>
        <v>44629</v>
      </c>
      <c r="B1591" s="5">
        <f>TITRES_STAT!D1594</f>
        <v>3.2</v>
      </c>
      <c r="C1591" s="2">
        <f t="shared" si="189"/>
        <v>-4.0000000000000036E-2</v>
      </c>
      <c r="D1591" s="2">
        <f t="shared" si="190"/>
        <v>3.3220000000000001</v>
      </c>
      <c r="E1591" s="2">
        <f t="shared" si="192"/>
        <v>3.3440000000000003</v>
      </c>
      <c r="F1591" s="2">
        <f t="shared" si="193"/>
        <v>3.496</v>
      </c>
      <c r="G1591" s="2">
        <f t="shared" si="195"/>
        <v>4.3049999999999997</v>
      </c>
      <c r="H1591" s="2">
        <f t="shared" si="191"/>
        <v>5.3652500000000138</v>
      </c>
      <c r="I1591" s="2">
        <f t="array" ref="I1591">SUMPRODUCT(B1575:B1594, (ROW(B1575:B1594)-ROW(B1575)+1)) / (20*21/2)</f>
        <v>3.3408095238095235</v>
      </c>
      <c r="J1591" s="2">
        <f t="shared" si="194"/>
        <v>3.5403394857258492</v>
      </c>
      <c r="K1591" s="2">
        <f t="shared" si="196"/>
        <v>4.1228864842727813</v>
      </c>
    </row>
    <row r="1592" spans="1:11" ht="13.5" x14ac:dyDescent="0.25">
      <c r="A1592" s="3">
        <f>TITRES_STAT!B1595</f>
        <v>44630</v>
      </c>
      <c r="B1592" s="5">
        <f>TITRES_STAT!D1595</f>
        <v>3.2</v>
      </c>
      <c r="C1592" s="2">
        <f t="shared" si="189"/>
        <v>0</v>
      </c>
      <c r="D1592" s="2">
        <f t="shared" si="190"/>
        <v>3.2839999999999998</v>
      </c>
      <c r="E1592" s="2">
        <f t="shared" si="192"/>
        <v>3.3240000000000003</v>
      </c>
      <c r="F1592" s="2">
        <f t="shared" si="193"/>
        <v>3.4695000000000009</v>
      </c>
      <c r="G1592" s="2">
        <f t="shared" si="195"/>
        <v>4.2569999999999997</v>
      </c>
      <c r="H1592" s="2">
        <f t="shared" si="191"/>
        <v>5.3502500000000133</v>
      </c>
      <c r="I1592" s="2">
        <f t="array" ref="I1592">SUMPRODUCT(B1576:B1595, (ROW(B1576:B1595)-ROW(B1576)+1)) / (20*21/2)</f>
        <v>3.3373809523809519</v>
      </c>
      <c r="J1592" s="2">
        <f t="shared" si="194"/>
        <v>3.5079262013710064</v>
      </c>
      <c r="K1592" s="2">
        <f t="shared" si="196"/>
        <v>4.0866948574385553</v>
      </c>
    </row>
    <row r="1593" spans="1:11" ht="13.5" x14ac:dyDescent="0.25">
      <c r="A1593" s="3">
        <f>TITRES_STAT!B1596</f>
        <v>44631</v>
      </c>
      <c r="B1593" s="5">
        <f>TITRES_STAT!D1596</f>
        <v>3.25</v>
      </c>
      <c r="C1593" s="2">
        <f t="shared" si="189"/>
        <v>4.9999999999999822E-2</v>
      </c>
      <c r="D1593" s="2">
        <f t="shared" si="190"/>
        <v>3.2560000000000002</v>
      </c>
      <c r="E1593" s="2">
        <f t="shared" si="192"/>
        <v>3.3090000000000002</v>
      </c>
      <c r="F1593" s="2">
        <f t="shared" si="193"/>
        <v>3.4480000000000004</v>
      </c>
      <c r="G1593" s="2">
        <f t="shared" si="195"/>
        <v>4.2099999999999991</v>
      </c>
      <c r="H1593" s="2">
        <f t="shared" si="191"/>
        <v>5.335500000000013</v>
      </c>
      <c r="I1593" s="2">
        <f t="array" ref="I1593">SUMPRODUCT(B1577:B1596, (ROW(B1577:B1596)-ROW(B1577)+1)) / (20*21/2)</f>
        <v>3.3496666666666663</v>
      </c>
      <c r="J1593" s="2">
        <f t="shared" si="194"/>
        <v>3.4833618012404344</v>
      </c>
      <c r="K1593" s="2">
        <f t="shared" si="196"/>
        <v>4.05388329440175</v>
      </c>
    </row>
    <row r="1594" spans="1:11" ht="13.5" x14ac:dyDescent="0.25">
      <c r="A1594" s="3">
        <f>TITRES_STAT!B1597</f>
        <v>44634</v>
      </c>
      <c r="B1594" s="5">
        <f>TITRES_STAT!D1597</f>
        <v>3.25</v>
      </c>
      <c r="C1594" s="2">
        <f t="shared" si="189"/>
        <v>0</v>
      </c>
      <c r="D1594" s="2">
        <f t="shared" si="190"/>
        <v>3.2280000000000002</v>
      </c>
      <c r="E1594" s="2">
        <f t="shared" si="192"/>
        <v>3.3089999999999997</v>
      </c>
      <c r="F1594" s="2">
        <f t="shared" si="193"/>
        <v>3.4260000000000006</v>
      </c>
      <c r="G1594" s="2">
        <f t="shared" si="195"/>
        <v>4.1629999999999994</v>
      </c>
      <c r="H1594" s="2">
        <f t="shared" si="191"/>
        <v>5.3207500000000127</v>
      </c>
      <c r="I1594" s="2">
        <f t="array" ref="I1594">SUMPRODUCT(B1578:B1597, (ROW(B1578:B1597)-ROW(B1578)+1)) / (20*21/2)</f>
        <v>3.3626666666666667</v>
      </c>
      <c r="J1594" s="2">
        <f t="shared" si="194"/>
        <v>3.4611368677889649</v>
      </c>
      <c r="K1594" s="2">
        <f t="shared" si="196"/>
        <v>4.0223584593271715</v>
      </c>
    </row>
    <row r="1595" spans="1:11" ht="13.5" x14ac:dyDescent="0.25">
      <c r="A1595" s="3">
        <f>TITRES_STAT!B1598</f>
        <v>44635</v>
      </c>
      <c r="B1595" s="5">
        <f>TITRES_STAT!D1598</f>
        <v>3.39</v>
      </c>
      <c r="C1595" s="2">
        <f t="shared" si="189"/>
        <v>0.14000000000000012</v>
      </c>
      <c r="D1595" s="2">
        <f t="shared" si="190"/>
        <v>3.258</v>
      </c>
      <c r="E1595" s="2">
        <f t="shared" si="192"/>
        <v>3.3089999999999997</v>
      </c>
      <c r="F1595" s="2">
        <f t="shared" si="193"/>
        <v>3.4110000000000005</v>
      </c>
      <c r="G1595" s="2">
        <f t="shared" si="195"/>
        <v>4.1187999999999994</v>
      </c>
      <c r="H1595" s="2">
        <f t="shared" si="191"/>
        <v>5.3067000000000135</v>
      </c>
      <c r="I1595" s="2">
        <f t="array" ref="I1595">SUMPRODUCT(B1579:B1598, (ROW(B1579:B1598)-ROW(B1579)+1)) / (20*21/2)</f>
        <v>3.376380952380952</v>
      </c>
      <c r="J1595" s="2">
        <f t="shared" si="194"/>
        <v>3.4543619279995399</v>
      </c>
      <c r="K1595" s="2">
        <f t="shared" si="196"/>
        <v>3.9975600883731648</v>
      </c>
    </row>
    <row r="1596" spans="1:11" ht="13.5" x14ac:dyDescent="0.25">
      <c r="A1596" s="3">
        <f>TITRES_STAT!B1599</f>
        <v>44636</v>
      </c>
      <c r="B1596" s="5">
        <f>TITRES_STAT!D1599</f>
        <v>3.54</v>
      </c>
      <c r="C1596" s="2">
        <f t="shared" si="189"/>
        <v>0.14999999999999991</v>
      </c>
      <c r="D1596" s="2">
        <f t="shared" si="190"/>
        <v>3.3259999999999996</v>
      </c>
      <c r="E1596" s="2">
        <f t="shared" si="192"/>
        <v>3.3240000000000003</v>
      </c>
      <c r="F1596" s="2">
        <f t="shared" si="193"/>
        <v>3.4035000000000002</v>
      </c>
      <c r="G1596" s="2">
        <f t="shared" si="195"/>
        <v>4.0776000000000003</v>
      </c>
      <c r="H1596" s="2">
        <f t="shared" si="191"/>
        <v>5.2934000000000117</v>
      </c>
      <c r="I1596" s="2">
        <f t="array" ref="I1596">SUMPRODUCT(B1580:B1599, (ROW(B1580:B1599)-ROW(B1580)+1)) / (20*21/2)</f>
        <v>3.3908095238095237</v>
      </c>
      <c r="J1596" s="2">
        <f t="shared" si="194"/>
        <v>3.4625179348567268</v>
      </c>
      <c r="K1596" s="2">
        <f t="shared" si="196"/>
        <v>3.9796165554957859</v>
      </c>
    </row>
    <row r="1597" spans="1:11" ht="13.5" x14ac:dyDescent="0.25">
      <c r="A1597" s="3">
        <f>TITRES_STAT!B1600</f>
        <v>44637</v>
      </c>
      <c r="B1597" s="5">
        <f>TITRES_STAT!D1600</f>
        <v>3.54</v>
      </c>
      <c r="C1597" s="2">
        <f t="shared" si="189"/>
        <v>0</v>
      </c>
      <c r="D1597" s="2">
        <f t="shared" si="190"/>
        <v>3.3939999999999997</v>
      </c>
      <c r="E1597" s="2">
        <f t="shared" si="192"/>
        <v>3.339</v>
      </c>
      <c r="F1597" s="2">
        <f t="shared" si="193"/>
        <v>3.3960000000000008</v>
      </c>
      <c r="G1597" s="2">
        <f t="shared" si="195"/>
        <v>4.0363999999999995</v>
      </c>
      <c r="H1597" s="2">
        <f t="shared" si="191"/>
        <v>5.2801000000000098</v>
      </c>
      <c r="I1597" s="2">
        <f t="array" ref="I1597">SUMPRODUCT(B1581:B1600, (ROW(B1581:B1600)-ROW(B1581)+1)) / (20*21/2)</f>
        <v>3.4059523809523808</v>
      </c>
      <c r="J1597" s="2">
        <f t="shared" si="194"/>
        <v>3.469897179156086</v>
      </c>
      <c r="K1597" s="2">
        <f t="shared" si="196"/>
        <v>3.9623766905743825</v>
      </c>
    </row>
    <row r="1598" spans="1:11" ht="13.5" x14ac:dyDescent="0.25">
      <c r="A1598" s="3">
        <f>TITRES_STAT!B1601</f>
        <v>44638</v>
      </c>
      <c r="B1598" s="5">
        <f>TITRES_STAT!D1601</f>
        <v>3.54</v>
      </c>
      <c r="C1598" s="2">
        <f t="shared" si="189"/>
        <v>0</v>
      </c>
      <c r="D1598" s="2">
        <f t="shared" si="190"/>
        <v>3.4519999999999995</v>
      </c>
      <c r="E1598" s="2">
        <f t="shared" si="192"/>
        <v>3.3540000000000001</v>
      </c>
      <c r="F1598" s="2">
        <f t="shared" si="193"/>
        <v>3.3885000000000005</v>
      </c>
      <c r="G1598" s="2">
        <f t="shared" si="195"/>
        <v>3.9951999999999992</v>
      </c>
      <c r="H1598" s="2">
        <f t="shared" si="191"/>
        <v>5.2677000000000085</v>
      </c>
      <c r="I1598" s="2">
        <f t="array" ref="I1598">SUMPRODUCT(B1582:B1601, (ROW(B1582:B1601)-ROW(B1582)+1)) / (20*21/2)</f>
        <v>3.4210476190476187</v>
      </c>
      <c r="J1598" s="2">
        <f t="shared" si="194"/>
        <v>3.4765736382840777</v>
      </c>
      <c r="K1598" s="2">
        <f t="shared" si="196"/>
        <v>3.9458128987871519</v>
      </c>
    </row>
    <row r="1599" spans="1:11" ht="13.5" x14ac:dyDescent="0.25">
      <c r="A1599" s="3">
        <f>TITRES_STAT!B1602</f>
        <v>44641</v>
      </c>
      <c r="B1599" s="5">
        <f>TITRES_STAT!D1602</f>
        <v>3.54</v>
      </c>
      <c r="C1599" s="2">
        <f t="shared" si="189"/>
        <v>0</v>
      </c>
      <c r="D1599" s="2">
        <f t="shared" si="190"/>
        <v>3.5099999999999993</v>
      </c>
      <c r="E1599" s="2">
        <f t="shared" si="192"/>
        <v>3.3689999999999998</v>
      </c>
      <c r="F1599" s="2">
        <f t="shared" si="193"/>
        <v>3.3810000000000011</v>
      </c>
      <c r="G1599" s="2">
        <f t="shared" si="195"/>
        <v>3.9539999999999993</v>
      </c>
      <c r="H1599" s="2">
        <f t="shared" si="191"/>
        <v>5.2566500000000085</v>
      </c>
      <c r="I1599" s="2">
        <f t="array" ref="I1599">SUMPRODUCT(B1583:B1602, (ROW(B1583:B1602)-ROW(B1583)+1)) / (20*21/2)</f>
        <v>3.4354761904761904</v>
      </c>
      <c r="J1599" s="2">
        <f t="shared" si="194"/>
        <v>3.4826142441617849</v>
      </c>
      <c r="K1599" s="2">
        <f t="shared" si="196"/>
        <v>3.9298986674621657</v>
      </c>
    </row>
    <row r="1600" spans="1:11" ht="13.5" x14ac:dyDescent="0.25">
      <c r="A1600" s="3">
        <f>TITRES_STAT!B1603</f>
        <v>44642</v>
      </c>
      <c r="B1600" s="5">
        <f>TITRES_STAT!D1603</f>
        <v>3.54</v>
      </c>
      <c r="C1600" s="2">
        <f t="shared" si="189"/>
        <v>0</v>
      </c>
      <c r="D1600" s="2">
        <f t="shared" si="190"/>
        <v>3.54</v>
      </c>
      <c r="E1600" s="2">
        <f t="shared" si="192"/>
        <v>3.3989999999999996</v>
      </c>
      <c r="F1600" s="2">
        <f t="shared" si="193"/>
        <v>3.3815000000000004</v>
      </c>
      <c r="G1600" s="2">
        <f t="shared" si="195"/>
        <v>3.9127999999999981</v>
      </c>
      <c r="H1600" s="2">
        <f t="shared" si="191"/>
        <v>5.24685000000001</v>
      </c>
      <c r="I1600" s="2">
        <f t="array" ref="I1600">SUMPRODUCT(B1584:B1603, (ROW(B1584:B1603)-ROW(B1584)+1)) / (20*21/2)</f>
        <v>3.449238095238095</v>
      </c>
      <c r="J1600" s="2">
        <f t="shared" si="194"/>
        <v>3.4880795542416148</v>
      </c>
      <c r="K1600" s="2">
        <f t="shared" si="196"/>
        <v>3.91460852364012</v>
      </c>
    </row>
    <row r="1601" spans="1:11" ht="13.5" x14ac:dyDescent="0.25">
      <c r="A1601" s="3">
        <f>TITRES_STAT!B1604</f>
        <v>44643</v>
      </c>
      <c r="B1601" s="5">
        <f>TITRES_STAT!D1604</f>
        <v>3.54</v>
      </c>
      <c r="C1601" s="2">
        <f t="shared" si="189"/>
        <v>0</v>
      </c>
      <c r="D1601" s="2">
        <f t="shared" si="190"/>
        <v>3.54</v>
      </c>
      <c r="E1601" s="2">
        <f t="shared" si="192"/>
        <v>3.4329999999999998</v>
      </c>
      <c r="F1601" s="2">
        <f t="shared" si="193"/>
        <v>3.3885000000000005</v>
      </c>
      <c r="G1601" s="2">
        <f t="shared" si="195"/>
        <v>3.8715999999999982</v>
      </c>
      <c r="H1601" s="2">
        <f t="shared" si="191"/>
        <v>5.2378500000000088</v>
      </c>
      <c r="I1601" s="2">
        <f t="array" ref="I1601">SUMPRODUCT(B1585:B1604, (ROW(B1585:B1604)-ROW(B1585)+1)) / (20*21/2)</f>
        <v>3.462333333333333</v>
      </c>
      <c r="J1601" s="2">
        <f t="shared" si="194"/>
        <v>3.4930243585995564</v>
      </c>
      <c r="K1601" s="2">
        <f t="shared" si="196"/>
        <v>3.8999179933012917</v>
      </c>
    </row>
    <row r="1602" spans="1:11" ht="13.5" x14ac:dyDescent="0.25">
      <c r="A1602" s="3">
        <f>TITRES_STAT!B1605</f>
        <v>44644</v>
      </c>
      <c r="B1602" s="5">
        <f>TITRES_STAT!D1605</f>
        <v>3.54</v>
      </c>
      <c r="C1602" s="2">
        <f t="shared" si="189"/>
        <v>0</v>
      </c>
      <c r="D1602" s="2">
        <f t="shared" si="190"/>
        <v>3.54</v>
      </c>
      <c r="E1602" s="2">
        <f t="shared" si="192"/>
        <v>3.4669999999999996</v>
      </c>
      <c r="F1602" s="2">
        <f t="shared" si="193"/>
        <v>3.3955000000000006</v>
      </c>
      <c r="G1602" s="2">
        <f t="shared" si="195"/>
        <v>3.8303999999999978</v>
      </c>
      <c r="H1602" s="2">
        <f t="shared" si="191"/>
        <v>5.2296500000000083</v>
      </c>
      <c r="I1602" s="2">
        <f t="array" ref="I1602">SUMPRODUCT(B1586:B1605, (ROW(B1586:B1605)-ROW(B1586)+1)) / (20*21/2)</f>
        <v>3.4740476190476191</v>
      </c>
      <c r="J1602" s="2">
        <f t="shared" si="194"/>
        <v>3.4974982292091226</v>
      </c>
      <c r="K1602" s="2">
        <f t="shared" si="196"/>
        <v>3.8858035621914371</v>
      </c>
    </row>
    <row r="1603" spans="1:11" ht="13.5" x14ac:dyDescent="0.25">
      <c r="A1603" s="3">
        <f>TITRES_STAT!B1606</f>
        <v>44645</v>
      </c>
      <c r="B1603" s="5">
        <f>TITRES_STAT!D1606</f>
        <v>3.54</v>
      </c>
      <c r="C1603" s="2">
        <f t="shared" si="189"/>
        <v>0</v>
      </c>
      <c r="D1603" s="2">
        <f t="shared" si="190"/>
        <v>3.54</v>
      </c>
      <c r="E1603" s="2">
        <f t="shared" si="192"/>
        <v>3.4959999999999996</v>
      </c>
      <c r="F1603" s="2">
        <f t="shared" si="193"/>
        <v>3.4025000000000007</v>
      </c>
      <c r="G1603" s="2">
        <f t="shared" si="195"/>
        <v>3.7891999999999975</v>
      </c>
      <c r="H1603" s="2">
        <f t="shared" si="191"/>
        <v>5.2226000000000079</v>
      </c>
      <c r="I1603" s="2">
        <f t="array" ref="I1603">SUMPRODUCT(B1587:B1606, (ROW(B1587:B1606)-ROW(B1587)+1)) / (20*21/2)</f>
        <v>3.499333333333333</v>
      </c>
      <c r="J1603" s="2">
        <f t="shared" si="194"/>
        <v>3.5015460169034918</v>
      </c>
      <c r="K1603" s="2">
        <f t="shared" si="196"/>
        <v>3.8722426381839297</v>
      </c>
    </row>
    <row r="1604" spans="1:11" ht="13.5" x14ac:dyDescent="0.25">
      <c r="A1604" s="3">
        <f>TITRES_STAT!B1607</f>
        <v>44648</v>
      </c>
      <c r="B1604" s="5">
        <f>TITRES_STAT!D1607</f>
        <v>3.54</v>
      </c>
      <c r="C1604" s="2">
        <f t="shared" ref="C1604:C1667" si="197">B1604-B1603</f>
        <v>0</v>
      </c>
      <c r="D1604" s="2">
        <f t="shared" si="190"/>
        <v>3.54</v>
      </c>
      <c r="E1604" s="2">
        <f t="shared" si="192"/>
        <v>3.5249999999999995</v>
      </c>
      <c r="F1604" s="2">
        <f t="shared" si="193"/>
        <v>3.4170000000000003</v>
      </c>
      <c r="G1604" s="2">
        <f t="shared" si="195"/>
        <v>3.747999999999998</v>
      </c>
      <c r="H1604" s="2">
        <f t="shared" si="191"/>
        <v>5.2166500000000076</v>
      </c>
      <c r="I1604" s="2">
        <f t="array" ref="I1604">SUMPRODUCT(B1588:B1607, (ROW(B1588:B1607)-ROW(B1588)+1)) / (20*21/2)</f>
        <v>3.5231904761904764</v>
      </c>
      <c r="J1604" s="2">
        <f t="shared" si="194"/>
        <v>3.5052083010079214</v>
      </c>
      <c r="K1604" s="2">
        <f t="shared" si="196"/>
        <v>3.8592135151178932</v>
      </c>
    </row>
    <row r="1605" spans="1:11" ht="13.5" x14ac:dyDescent="0.25">
      <c r="A1605" s="3">
        <f>TITRES_STAT!B1608</f>
        <v>44649</v>
      </c>
      <c r="B1605" s="5">
        <f>TITRES_STAT!D1608</f>
        <v>3.54</v>
      </c>
      <c r="C1605" s="2">
        <f t="shared" si="197"/>
        <v>0</v>
      </c>
      <c r="D1605" s="2">
        <f t="shared" si="190"/>
        <v>3.54</v>
      </c>
      <c r="E1605" s="2">
        <f t="shared" si="192"/>
        <v>3.54</v>
      </c>
      <c r="F1605" s="2">
        <f t="shared" si="193"/>
        <v>3.4244999999999997</v>
      </c>
      <c r="G1605" s="2">
        <f t="shared" si="195"/>
        <v>3.711799999999998</v>
      </c>
      <c r="H1605" s="2">
        <f t="shared" si="191"/>
        <v>5.2107000000000072</v>
      </c>
      <c r="I1605" s="2">
        <f t="array" ref="I1605">SUMPRODUCT(B1589:B1608, (ROW(B1589:B1608)-ROW(B1589)+1)) / (20*21/2)</f>
        <v>3.5456190476190472</v>
      </c>
      <c r="J1605" s="2">
        <f t="shared" si="194"/>
        <v>3.5085217961500241</v>
      </c>
      <c r="K1605" s="2">
        <f t="shared" si="196"/>
        <v>3.8466953380544466</v>
      </c>
    </row>
    <row r="1606" spans="1:11" ht="13.5" x14ac:dyDescent="0.25">
      <c r="A1606" s="3">
        <f>TITRES_STAT!B1609</f>
        <v>44650</v>
      </c>
      <c r="B1606" s="5">
        <f>TITRES_STAT!D1609</f>
        <v>3.69</v>
      </c>
      <c r="C1606" s="2">
        <f t="shared" si="197"/>
        <v>0.14999999999999991</v>
      </c>
      <c r="D1606" s="2">
        <f t="shared" ref="D1606:D1669" si="198">AVERAGE(B1602:B1606)</f>
        <v>3.5700000000000003</v>
      </c>
      <c r="E1606" s="2">
        <f t="shared" si="192"/>
        <v>3.5549999999999997</v>
      </c>
      <c r="F1606" s="2">
        <f t="shared" si="193"/>
        <v>3.4394999999999998</v>
      </c>
      <c r="G1606" s="2">
        <f t="shared" si="195"/>
        <v>3.6833999999999976</v>
      </c>
      <c r="H1606" s="2">
        <f t="shared" si="191"/>
        <v>5.206550000000008</v>
      </c>
      <c r="I1606" s="2">
        <f t="array" ref="I1606">SUMPRODUCT(B1590:B1609, (ROW(B1590:B1609)-ROW(B1590)+1)) / (20*21/2)</f>
        <v>3.5666190476190471</v>
      </c>
      <c r="J1606" s="2">
        <f t="shared" si="194"/>
        <v>3.5258054346119265</v>
      </c>
      <c r="K1606" s="2">
        <f t="shared" si="196"/>
        <v>3.8405504228366252</v>
      </c>
    </row>
    <row r="1607" spans="1:11" ht="13.5" x14ac:dyDescent="0.25">
      <c r="A1607" s="3">
        <f>TITRES_STAT!B1610</f>
        <v>44651</v>
      </c>
      <c r="B1607" s="5">
        <f>TITRES_STAT!D1610</f>
        <v>3.69</v>
      </c>
      <c r="C1607" s="2">
        <f t="shared" si="197"/>
        <v>0</v>
      </c>
      <c r="D1607" s="2">
        <f t="shared" si="198"/>
        <v>3.6</v>
      </c>
      <c r="E1607" s="2">
        <f t="shared" si="192"/>
        <v>3.5699999999999994</v>
      </c>
      <c r="F1607" s="2">
        <f t="shared" si="193"/>
        <v>3.4544999999999995</v>
      </c>
      <c r="G1607" s="2">
        <f t="shared" si="195"/>
        <v>3.6593999999999975</v>
      </c>
      <c r="H1607" s="2">
        <f t="shared" si="191"/>
        <v>5.2034000000000082</v>
      </c>
      <c r="I1607" s="2">
        <f t="array" ref="I1607">SUMPRODUCT(B1591:B1610, (ROW(B1591:B1610)-ROW(B1591)+1)) / (20*21/2)</f>
        <v>3.5861904761904757</v>
      </c>
      <c r="J1607" s="2">
        <f t="shared" si="194"/>
        <v>3.5414430122679335</v>
      </c>
      <c r="K1607" s="2">
        <f t="shared" si="196"/>
        <v>3.8346464846861692</v>
      </c>
    </row>
    <row r="1608" spans="1:11" ht="13.5" x14ac:dyDescent="0.25">
      <c r="A1608" s="3">
        <f>TITRES_STAT!B1611</f>
        <v>44652</v>
      </c>
      <c r="B1608" s="5">
        <f>TITRES_STAT!D1611</f>
        <v>3.69</v>
      </c>
      <c r="C1608" s="2">
        <f t="shared" si="197"/>
        <v>0</v>
      </c>
      <c r="D1608" s="2">
        <f t="shared" si="198"/>
        <v>3.63</v>
      </c>
      <c r="E1608" s="2">
        <f t="shared" si="192"/>
        <v>3.5849999999999995</v>
      </c>
      <c r="F1608" s="2">
        <f t="shared" si="193"/>
        <v>3.4694999999999991</v>
      </c>
      <c r="G1608" s="2">
        <f t="shared" si="195"/>
        <v>3.6397999999999979</v>
      </c>
      <c r="H1608" s="2">
        <f t="shared" si="191"/>
        <v>5.201200000000008</v>
      </c>
      <c r="I1608" s="2">
        <f t="array" ref="I1608">SUMPRODUCT(B1592:B1611, (ROW(B1592:B1611)-ROW(B1592)+1)) / (20*21/2)</f>
        <v>3.6036190476190471</v>
      </c>
      <c r="J1608" s="2">
        <f t="shared" si="194"/>
        <v>3.5555912968138448</v>
      </c>
      <c r="K1608" s="2">
        <f t="shared" si="196"/>
        <v>3.8289740735220055</v>
      </c>
    </row>
    <row r="1609" spans="1:11" ht="13.5" x14ac:dyDescent="0.25">
      <c r="A1609" s="3">
        <f>TITRES_STAT!B1612</f>
        <v>44655</v>
      </c>
      <c r="B1609" s="5">
        <f>TITRES_STAT!D1612</f>
        <v>3.69</v>
      </c>
      <c r="C1609" s="2">
        <f t="shared" si="197"/>
        <v>0</v>
      </c>
      <c r="D1609" s="2">
        <f t="shared" si="198"/>
        <v>3.66</v>
      </c>
      <c r="E1609" s="2">
        <f t="shared" si="192"/>
        <v>3.6</v>
      </c>
      <c r="F1609" s="2">
        <f t="shared" si="193"/>
        <v>3.4844999999999993</v>
      </c>
      <c r="G1609" s="2">
        <f t="shared" si="195"/>
        <v>3.6243999999999983</v>
      </c>
      <c r="H1609" s="2">
        <f t="shared" si="191"/>
        <v>5.1999000000000084</v>
      </c>
      <c r="I1609" s="2">
        <f t="array" ref="I1609">SUMPRODUCT(B1593:B1612, (ROW(B1593:B1612)-ROW(B1593)+1)) / (20*21/2)</f>
        <v>3.6187142857142853</v>
      </c>
      <c r="J1609" s="2">
        <f t="shared" si="194"/>
        <v>3.5683921256887166</v>
      </c>
      <c r="K1609" s="2">
        <f t="shared" si="196"/>
        <v>3.8235241098544757</v>
      </c>
    </row>
    <row r="1610" spans="1:11" ht="13.5" x14ac:dyDescent="0.25">
      <c r="A1610" s="3">
        <f>TITRES_STAT!B1613</f>
        <v>44656</v>
      </c>
      <c r="B1610" s="5">
        <f>TITRES_STAT!D1613</f>
        <v>3.69</v>
      </c>
      <c r="C1610" s="2">
        <f t="shared" si="197"/>
        <v>0</v>
      </c>
      <c r="D1610" s="2">
        <f t="shared" si="198"/>
        <v>3.69</v>
      </c>
      <c r="E1610" s="2">
        <f t="shared" si="192"/>
        <v>3.6149999999999998</v>
      </c>
      <c r="F1610" s="2">
        <f t="shared" si="193"/>
        <v>3.5069999999999992</v>
      </c>
      <c r="G1610" s="2">
        <f t="shared" si="195"/>
        <v>3.6129999999999982</v>
      </c>
      <c r="H1610" s="2">
        <f t="shared" ref="H1610:H1673" si="199">AVERAGE(B1411:B1610)</f>
        <v>5.1986000000000079</v>
      </c>
      <c r="I1610" s="2">
        <f t="array" ref="I1610">SUMPRODUCT(B1594:B1613, (ROW(B1594:B1613)-ROW(B1594)+1)) / (20*21/2)</f>
        <v>3.6314761904761901</v>
      </c>
      <c r="J1610" s="2">
        <f t="shared" si="194"/>
        <v>3.5799738280040767</v>
      </c>
      <c r="K1610" s="2">
        <f t="shared" si="196"/>
        <v>3.8182878702523393</v>
      </c>
    </row>
    <row r="1611" spans="1:11" ht="13.5" x14ac:dyDescent="0.25">
      <c r="A1611" s="3">
        <f>TITRES_STAT!B1614</f>
        <v>44657</v>
      </c>
      <c r="B1611" s="5">
        <f>TITRES_STAT!D1614</f>
        <v>3.69</v>
      </c>
      <c r="C1611" s="2">
        <f t="shared" si="197"/>
        <v>0</v>
      </c>
      <c r="D1611" s="2">
        <f t="shared" si="198"/>
        <v>3.69</v>
      </c>
      <c r="E1611" s="2">
        <f t="shared" si="192"/>
        <v>3.6300000000000003</v>
      </c>
      <c r="F1611" s="2">
        <f t="shared" si="193"/>
        <v>3.531499999999999</v>
      </c>
      <c r="G1611" s="2">
        <f t="shared" si="195"/>
        <v>3.6015999999999986</v>
      </c>
      <c r="H1611" s="2">
        <f t="shared" si="199"/>
        <v>5.1973000000000082</v>
      </c>
      <c r="I1611" s="2">
        <f t="array" ref="I1611">SUMPRODUCT(B1595:B1614, (ROW(B1595:B1614)-ROW(B1595)+1)) / (20*21/2)</f>
        <v>3.6421428571428569</v>
      </c>
      <c r="J1611" s="2">
        <f t="shared" si="194"/>
        <v>3.5904525110513075</v>
      </c>
      <c r="K1611" s="2">
        <f t="shared" si="196"/>
        <v>3.8132569733796986</v>
      </c>
    </row>
    <row r="1612" spans="1:11" ht="13.5" x14ac:dyDescent="0.25">
      <c r="A1612" s="3">
        <f>TITRES_STAT!B1615</f>
        <v>44658</v>
      </c>
      <c r="B1612" s="5">
        <f>TITRES_STAT!D1615</f>
        <v>3.69</v>
      </c>
      <c r="C1612" s="2">
        <f t="shared" si="197"/>
        <v>0</v>
      </c>
      <c r="D1612" s="2">
        <f t="shared" si="198"/>
        <v>3.69</v>
      </c>
      <c r="E1612" s="2">
        <f t="shared" ref="E1612:E1675" si="200">AVERAGE(B1603:B1612)</f>
        <v>3.6450000000000005</v>
      </c>
      <c r="F1612" s="2">
        <f t="shared" si="193"/>
        <v>3.5559999999999987</v>
      </c>
      <c r="G1612" s="2">
        <f t="shared" si="195"/>
        <v>3.5901999999999985</v>
      </c>
      <c r="H1612" s="2">
        <f t="shared" si="199"/>
        <v>5.1960000000000086</v>
      </c>
      <c r="I1612" s="2">
        <f t="array" ref="I1612">SUMPRODUCT(B1596:B1615, (ROW(B1596:B1615)-ROW(B1596)+1)) / (20*21/2)</f>
        <v>3.6507142857142858</v>
      </c>
      <c r="J1612" s="2">
        <f t="shared" si="194"/>
        <v>3.5999332242845163</v>
      </c>
      <c r="K1612" s="2">
        <f t="shared" si="196"/>
        <v>3.8084233665804947</v>
      </c>
    </row>
    <row r="1613" spans="1:11" ht="13.5" x14ac:dyDescent="0.25">
      <c r="A1613" s="3">
        <f>TITRES_STAT!B1616</f>
        <v>44659</v>
      </c>
      <c r="B1613" s="5">
        <f>TITRES_STAT!D1616</f>
        <v>3.69</v>
      </c>
      <c r="C1613" s="2">
        <f t="shared" si="197"/>
        <v>0</v>
      </c>
      <c r="D1613" s="2">
        <f t="shared" si="198"/>
        <v>3.69</v>
      </c>
      <c r="E1613" s="2">
        <f t="shared" si="200"/>
        <v>3.66</v>
      </c>
      <c r="F1613" s="2">
        <f t="shared" si="193"/>
        <v>3.5779999999999985</v>
      </c>
      <c r="G1613" s="2">
        <f t="shared" si="195"/>
        <v>3.5825999999999989</v>
      </c>
      <c r="H1613" s="2">
        <f t="shared" si="199"/>
        <v>5.1941500000000085</v>
      </c>
      <c r="I1613" s="2">
        <f t="array" ref="I1613">SUMPRODUCT(B1597:B1616, (ROW(B1597:B1616)-ROW(B1597)+1)) / (20*21/2)</f>
        <v>3.6578571428571429</v>
      </c>
      <c r="J1613" s="2">
        <f t="shared" si="194"/>
        <v>3.6085110124478956</v>
      </c>
      <c r="K1613" s="2">
        <f t="shared" si="196"/>
        <v>3.8037793129891027</v>
      </c>
    </row>
    <row r="1614" spans="1:11" ht="13.5" x14ac:dyDescent="0.25">
      <c r="A1614" s="3">
        <f>TITRES_STAT!B1617</f>
        <v>44662</v>
      </c>
      <c r="B1614" s="5">
        <f>TITRES_STAT!D1617</f>
        <v>3.69</v>
      </c>
      <c r="C1614" s="2">
        <f t="shared" si="197"/>
        <v>0</v>
      </c>
      <c r="D1614" s="2">
        <f t="shared" si="198"/>
        <v>3.69</v>
      </c>
      <c r="E1614" s="2">
        <f t="shared" si="200"/>
        <v>3.6749999999999998</v>
      </c>
      <c r="F1614" s="2">
        <f t="shared" si="193"/>
        <v>3.5999999999999988</v>
      </c>
      <c r="G1614" s="2">
        <f t="shared" si="195"/>
        <v>3.5783999999999994</v>
      </c>
      <c r="H1614" s="2">
        <f t="shared" si="199"/>
        <v>5.1914000000000087</v>
      </c>
      <c r="I1614" s="2">
        <f t="array" ref="I1614">SUMPRODUCT(B1598:B1617, (ROW(B1598:B1617)-ROW(B1598)+1)) / (20*21/2)</f>
        <v>3.6642857142857137</v>
      </c>
      <c r="J1614" s="2">
        <f t="shared" si="194"/>
        <v>3.6162718684052391</v>
      </c>
      <c r="K1614" s="2">
        <f t="shared" si="196"/>
        <v>3.7993173791463928</v>
      </c>
    </row>
    <row r="1615" spans="1:11" ht="13.5" x14ac:dyDescent="0.25">
      <c r="A1615" s="3">
        <f>TITRES_STAT!B1618</f>
        <v>44663</v>
      </c>
      <c r="B1615" s="5">
        <f>TITRES_STAT!D1618</f>
        <v>3.69</v>
      </c>
      <c r="C1615" s="2">
        <f t="shared" si="197"/>
        <v>0</v>
      </c>
      <c r="D1615" s="2">
        <f t="shared" si="198"/>
        <v>3.69</v>
      </c>
      <c r="E1615" s="2">
        <f t="shared" si="200"/>
        <v>3.69</v>
      </c>
      <c r="F1615" s="2">
        <f t="shared" si="193"/>
        <v>3.6149999999999993</v>
      </c>
      <c r="G1615" s="2">
        <f t="shared" si="195"/>
        <v>3.5741999999999994</v>
      </c>
      <c r="H1615" s="2">
        <f t="shared" si="199"/>
        <v>5.1877000000000093</v>
      </c>
      <c r="I1615" s="2">
        <f t="array" ref="I1615">SUMPRODUCT(B1599:B1618, (ROW(B1599:B1618)-ROW(B1599)+1)) / (20*21/2)</f>
        <v>3.6699999999999995</v>
      </c>
      <c r="J1615" s="2">
        <f t="shared" si="194"/>
        <v>3.6232935952237879</v>
      </c>
      <c r="K1615" s="2">
        <f t="shared" si="196"/>
        <v>3.7950304231014362</v>
      </c>
    </row>
    <row r="1616" spans="1:11" ht="13.5" x14ac:dyDescent="0.25">
      <c r="A1616" s="3">
        <f>TITRES_STAT!B1619</f>
        <v>44664</v>
      </c>
      <c r="B1616" s="5">
        <f>TITRES_STAT!D1619</f>
        <v>3.69</v>
      </c>
      <c r="C1616" s="2">
        <f t="shared" si="197"/>
        <v>0</v>
      </c>
      <c r="D1616" s="2">
        <f t="shared" si="198"/>
        <v>3.69</v>
      </c>
      <c r="E1616" s="2">
        <f t="shared" si="200"/>
        <v>3.69</v>
      </c>
      <c r="F1616" s="2">
        <f t="shared" si="193"/>
        <v>3.6224999999999987</v>
      </c>
      <c r="G1616" s="2">
        <f t="shared" si="195"/>
        <v>3.57</v>
      </c>
      <c r="H1616" s="2">
        <f t="shared" si="199"/>
        <v>5.1830500000000095</v>
      </c>
      <c r="I1616" s="2">
        <f t="array" ref="I1616">SUMPRODUCT(B1600:B1619, (ROW(B1600:B1619)-ROW(B1600)+1)) / (20*21/2)</f>
        <v>3.6749999999999994</v>
      </c>
      <c r="J1616" s="2">
        <f t="shared" si="194"/>
        <v>3.6296465861548559</v>
      </c>
      <c r="K1616" s="2">
        <f t="shared" si="196"/>
        <v>3.790911582979811</v>
      </c>
    </row>
    <row r="1617" spans="1:11" ht="13.5" x14ac:dyDescent="0.25">
      <c r="A1617" s="3">
        <f>TITRES_STAT!B1620</f>
        <v>44665</v>
      </c>
      <c r="B1617" s="5">
        <f>TITRES_STAT!D1620</f>
        <v>3.69</v>
      </c>
      <c r="C1617" s="2">
        <f t="shared" si="197"/>
        <v>0</v>
      </c>
      <c r="D1617" s="2">
        <f t="shared" si="198"/>
        <v>3.69</v>
      </c>
      <c r="E1617" s="2">
        <f t="shared" si="200"/>
        <v>3.69</v>
      </c>
      <c r="F1617" s="2">
        <f t="shared" si="193"/>
        <v>3.629999999999999</v>
      </c>
      <c r="G1617" s="2">
        <f t="shared" si="195"/>
        <v>3.5657999999999999</v>
      </c>
      <c r="H1617" s="2">
        <f t="shared" si="199"/>
        <v>5.1784000000000097</v>
      </c>
      <c r="I1617" s="2">
        <f t="array" ref="I1617">SUMPRODUCT(B1601:B1620, (ROW(B1601:B1620)-ROW(B1601)+1)) / (20*21/2)</f>
        <v>3.6792857142857143</v>
      </c>
      <c r="J1617" s="2">
        <f t="shared" si="194"/>
        <v>3.6353945303305841</v>
      </c>
      <c r="K1617" s="2">
        <f t="shared" si="196"/>
        <v>3.7869542660002105</v>
      </c>
    </row>
    <row r="1618" spans="1:11" ht="13.5" x14ac:dyDescent="0.25">
      <c r="A1618" s="3">
        <f>TITRES_STAT!B1621</f>
        <v>44666</v>
      </c>
      <c r="B1618" s="5">
        <f>TITRES_STAT!D1621</f>
        <v>3.69</v>
      </c>
      <c r="C1618" s="2">
        <f t="shared" si="197"/>
        <v>0</v>
      </c>
      <c r="D1618" s="2">
        <f t="shared" si="198"/>
        <v>3.69</v>
      </c>
      <c r="E1618" s="2">
        <f t="shared" si="200"/>
        <v>3.69</v>
      </c>
      <c r="F1618" s="2">
        <f t="shared" si="193"/>
        <v>3.6374999999999984</v>
      </c>
      <c r="G1618" s="2">
        <f t="shared" si="195"/>
        <v>3.5616000000000003</v>
      </c>
      <c r="H1618" s="2">
        <f t="shared" si="199"/>
        <v>5.1737500000000098</v>
      </c>
      <c r="I1618" s="2">
        <f t="array" ref="I1618">SUMPRODUCT(B1602:B1621, (ROW(B1602:B1621)-ROW(B1602)+1)) / (20*21/2)</f>
        <v>3.667619047619048</v>
      </c>
      <c r="J1618" s="2">
        <f t="shared" si="194"/>
        <v>3.6405950512514811</v>
      </c>
      <c r="K1618" s="2">
        <f t="shared" si="196"/>
        <v>3.7831521379217707</v>
      </c>
    </row>
    <row r="1619" spans="1:11" ht="13.5" x14ac:dyDescent="0.25">
      <c r="A1619" s="3">
        <f>TITRES_STAT!B1622</f>
        <v>44669</v>
      </c>
      <c r="B1619" s="5">
        <f>TITRES_STAT!D1622</f>
        <v>3.69</v>
      </c>
      <c r="C1619" s="2">
        <f t="shared" si="197"/>
        <v>0</v>
      </c>
      <c r="D1619" s="2">
        <f t="shared" si="198"/>
        <v>3.69</v>
      </c>
      <c r="E1619" s="2">
        <f t="shared" si="200"/>
        <v>3.69</v>
      </c>
      <c r="F1619" s="2">
        <f t="shared" si="193"/>
        <v>3.6449999999999987</v>
      </c>
      <c r="G1619" s="2">
        <f t="shared" si="195"/>
        <v>3.5574000000000008</v>
      </c>
      <c r="H1619" s="2">
        <f t="shared" si="199"/>
        <v>5.1684500000000106</v>
      </c>
      <c r="I1619" s="2">
        <f t="array" ref="I1619">SUMPRODUCT(B1603:B1622, (ROW(B1603:B1622)-ROW(B1603)+1)) / (20*21/2)</f>
        <v>3.6559999999999993</v>
      </c>
      <c r="J1619" s="2">
        <f t="shared" si="194"/>
        <v>3.6453002844656259</v>
      </c>
      <c r="K1619" s="2">
        <f t="shared" si="196"/>
        <v>3.7794991129052304</v>
      </c>
    </row>
    <row r="1620" spans="1:11" ht="13.5" x14ac:dyDescent="0.25">
      <c r="A1620" s="3">
        <f>TITRES_STAT!B1623</f>
        <v>44670</v>
      </c>
      <c r="B1620" s="5">
        <f>TITRES_STAT!D1623</f>
        <v>3.69</v>
      </c>
      <c r="C1620" s="2">
        <f t="shared" si="197"/>
        <v>0</v>
      </c>
      <c r="D1620" s="2">
        <f t="shared" si="198"/>
        <v>3.69</v>
      </c>
      <c r="E1620" s="2">
        <f t="shared" si="200"/>
        <v>3.69</v>
      </c>
      <c r="F1620" s="2">
        <f t="shared" ref="F1620:F1683" si="201">AVERAGE(B1601:B1620)</f>
        <v>3.652499999999999</v>
      </c>
      <c r="G1620" s="2">
        <f t="shared" si="195"/>
        <v>3.5532000000000004</v>
      </c>
      <c r="H1620" s="2">
        <f t="shared" si="199"/>
        <v>5.1624500000000104</v>
      </c>
      <c r="I1620" s="2">
        <f t="array" ref="I1620">SUMPRODUCT(B1604:B1623, (ROW(B1604:B1623)-ROW(B1604)+1)) / (20*21/2)</f>
        <v>3.6444285714285716</v>
      </c>
      <c r="J1620" s="2">
        <f t="shared" si="194"/>
        <v>3.6495574002308042</v>
      </c>
      <c r="K1620" s="2">
        <f t="shared" si="196"/>
        <v>3.775989343771692</v>
      </c>
    </row>
    <row r="1621" spans="1:11" ht="13.5" x14ac:dyDescent="0.25">
      <c r="A1621" s="3">
        <f>TITRES_STAT!B1624</f>
        <v>44671</v>
      </c>
      <c r="B1621" s="5">
        <f>TITRES_STAT!D1624</f>
        <v>3.53</v>
      </c>
      <c r="C1621" s="2">
        <f t="shared" si="197"/>
        <v>-0.16000000000000014</v>
      </c>
      <c r="D1621" s="2">
        <f t="shared" si="198"/>
        <v>3.6579999999999999</v>
      </c>
      <c r="E1621" s="2">
        <f t="shared" si="200"/>
        <v>3.6740000000000004</v>
      </c>
      <c r="F1621" s="2">
        <f t="shared" si="201"/>
        <v>3.6519999999999997</v>
      </c>
      <c r="G1621" s="2">
        <f t="shared" si="195"/>
        <v>3.5458000000000012</v>
      </c>
      <c r="H1621" s="2">
        <f t="shared" si="199"/>
        <v>5.1556500000000094</v>
      </c>
      <c r="I1621" s="2">
        <f t="array" ref="I1621">SUMPRODUCT(B1605:B1624, (ROW(B1605:B1624)-ROW(B1605)+1)) / (20*21/2)</f>
        <v>3.6329047619047619</v>
      </c>
      <c r="J1621" s="2">
        <f t="shared" ref="J1621:J1684" si="202">$J$4*B1621+J1620*(1-$J$4)</f>
        <v>3.638170981161204</v>
      </c>
      <c r="K1621" s="2">
        <f t="shared" si="196"/>
        <v>3.7663427028394691</v>
      </c>
    </row>
    <row r="1622" spans="1:11" ht="13.5" x14ac:dyDescent="0.25">
      <c r="A1622" s="3">
        <f>TITRES_STAT!B1625</f>
        <v>44672</v>
      </c>
      <c r="B1622" s="5">
        <f>TITRES_STAT!D1625</f>
        <v>3.53</v>
      </c>
      <c r="C1622" s="2">
        <f t="shared" si="197"/>
        <v>0</v>
      </c>
      <c r="D1622" s="2">
        <f t="shared" si="198"/>
        <v>3.6259999999999999</v>
      </c>
      <c r="E1622" s="2">
        <f t="shared" si="200"/>
        <v>3.6580000000000004</v>
      </c>
      <c r="F1622" s="2">
        <f t="shared" si="201"/>
        <v>3.6514999999999995</v>
      </c>
      <c r="G1622" s="2">
        <f t="shared" si="195"/>
        <v>3.5418000000000012</v>
      </c>
      <c r="H1622" s="2">
        <f t="shared" si="199"/>
        <v>5.1481500000000109</v>
      </c>
      <c r="I1622" s="2">
        <f t="array" ref="I1622">SUMPRODUCT(B1606:B1625, (ROW(B1606:B1625)-ROW(B1606)+1)) / (20*21/2)</f>
        <v>3.6214285714285719</v>
      </c>
      <c r="J1622" s="2">
        <f t="shared" si="202"/>
        <v>3.6278689829553752</v>
      </c>
      <c r="K1622" s="2">
        <f t="shared" si="196"/>
        <v>3.7570743615516466</v>
      </c>
    </row>
    <row r="1623" spans="1:11" ht="13.5" x14ac:dyDescent="0.25">
      <c r="A1623" s="3">
        <f>TITRES_STAT!B1626</f>
        <v>44673</v>
      </c>
      <c r="B1623" s="5">
        <f>TITRES_STAT!D1626</f>
        <v>3.53</v>
      </c>
      <c r="C1623" s="2">
        <f t="shared" si="197"/>
        <v>0</v>
      </c>
      <c r="D1623" s="2">
        <f t="shared" si="198"/>
        <v>3.5939999999999999</v>
      </c>
      <c r="E1623" s="2">
        <f t="shared" si="200"/>
        <v>3.6420000000000003</v>
      </c>
      <c r="F1623" s="2">
        <f t="shared" si="201"/>
        <v>3.6509999999999989</v>
      </c>
      <c r="G1623" s="2">
        <f t="shared" si="195"/>
        <v>3.5388000000000011</v>
      </c>
      <c r="H1623" s="2">
        <f t="shared" si="199"/>
        <v>5.1406500000000106</v>
      </c>
      <c r="I1623" s="2">
        <f t="array" ref="I1623">SUMPRODUCT(B1607:B1626, (ROW(B1607:B1626)-ROW(B1607)+1)) / (20*21/2)</f>
        <v>3.6100000000000003</v>
      </c>
      <c r="J1623" s="2">
        <f t="shared" si="202"/>
        <v>3.6185481274358158</v>
      </c>
      <c r="K1623" s="2">
        <f t="shared" si="196"/>
        <v>3.7481694846280531</v>
      </c>
    </row>
    <row r="1624" spans="1:11" ht="13.5" x14ac:dyDescent="0.25">
      <c r="A1624" s="3">
        <f>TITRES_STAT!B1627</f>
        <v>44676</v>
      </c>
      <c r="B1624" s="5">
        <f>TITRES_STAT!D1627</f>
        <v>3.53</v>
      </c>
      <c r="C1624" s="2">
        <f t="shared" si="197"/>
        <v>0</v>
      </c>
      <c r="D1624" s="2">
        <f t="shared" si="198"/>
        <v>3.5619999999999998</v>
      </c>
      <c r="E1624" s="2">
        <f t="shared" si="200"/>
        <v>3.6260000000000003</v>
      </c>
      <c r="F1624" s="2">
        <f t="shared" si="201"/>
        <v>3.6504999999999996</v>
      </c>
      <c r="G1624" s="2">
        <f t="shared" si="195"/>
        <v>3.535600000000001</v>
      </c>
      <c r="H1624" s="2">
        <f t="shared" si="199"/>
        <v>5.1325500000000099</v>
      </c>
      <c r="I1624" s="2">
        <f t="array" ref="I1624">SUMPRODUCT(B1608:B1627, (ROW(B1608:B1627)-ROW(B1608)+1)) / (20*21/2)</f>
        <v>3.6040952380952382</v>
      </c>
      <c r="J1624" s="2">
        <f t="shared" si="202"/>
        <v>3.6101149724419286</v>
      </c>
      <c r="K1624" s="2">
        <f t="shared" si="196"/>
        <v>3.7396138185642078</v>
      </c>
    </row>
    <row r="1625" spans="1:11" ht="13.5" x14ac:dyDescent="0.25">
      <c r="A1625" s="3">
        <f>TITRES_STAT!B1628</f>
        <v>44677</v>
      </c>
      <c r="B1625" s="5">
        <f>TITRES_STAT!D1628</f>
        <v>3.53</v>
      </c>
      <c r="C1625" s="2">
        <f t="shared" si="197"/>
        <v>0</v>
      </c>
      <c r="D1625" s="2">
        <f t="shared" si="198"/>
        <v>3.53</v>
      </c>
      <c r="E1625" s="2">
        <f t="shared" si="200"/>
        <v>3.6100000000000003</v>
      </c>
      <c r="F1625" s="2">
        <f t="shared" si="201"/>
        <v>3.6499999999999995</v>
      </c>
      <c r="G1625" s="2">
        <f t="shared" si="195"/>
        <v>3.5324000000000013</v>
      </c>
      <c r="H1625" s="2">
        <f t="shared" si="199"/>
        <v>5.1237000000000101</v>
      </c>
      <c r="I1625" s="2">
        <f t="array" ref="I1625">SUMPRODUCT(B1609:B1628, (ROW(B1609:B1628)-ROW(B1609)+1)) / (20*21/2)</f>
        <v>3.5987142857142858</v>
      </c>
      <c r="J1625" s="2">
        <f t="shared" si="202"/>
        <v>3.6024849750665067</v>
      </c>
      <c r="K1625" s="2">
        <f t="shared" si="196"/>
        <v>3.7313936688165921</v>
      </c>
    </row>
    <row r="1626" spans="1:11" ht="13.5" x14ac:dyDescent="0.25">
      <c r="A1626" s="3">
        <f>TITRES_STAT!B1629</f>
        <v>44678</v>
      </c>
      <c r="B1626" s="5">
        <f>TITRES_STAT!D1629</f>
        <v>3.53</v>
      </c>
      <c r="C1626" s="2">
        <f t="shared" si="197"/>
        <v>0</v>
      </c>
      <c r="D1626" s="2">
        <f t="shared" si="198"/>
        <v>3.53</v>
      </c>
      <c r="E1626" s="2">
        <f t="shared" si="200"/>
        <v>3.5940000000000003</v>
      </c>
      <c r="F1626" s="2">
        <f t="shared" si="201"/>
        <v>3.6419999999999995</v>
      </c>
      <c r="G1626" s="2">
        <f t="shared" si="195"/>
        <v>3.5292000000000008</v>
      </c>
      <c r="H1626" s="2">
        <f t="shared" si="199"/>
        <v>5.1141000000000094</v>
      </c>
      <c r="I1626" s="2">
        <f t="array" ref="I1626">SUMPRODUCT(B1610:B1629, (ROW(B1610:B1629)-ROW(B1610)+1)) / (20*21/2)</f>
        <v>3.6090952380952386</v>
      </c>
      <c r="J1626" s="2">
        <f t="shared" si="202"/>
        <v>3.5955816441077917</v>
      </c>
      <c r="K1626" s="2">
        <f t="shared" si="196"/>
        <v>3.7234958778826082</v>
      </c>
    </row>
    <row r="1627" spans="1:11" ht="13.5" x14ac:dyDescent="0.25">
      <c r="A1627" s="3">
        <f>TITRES_STAT!B1630</f>
        <v>44679</v>
      </c>
      <c r="B1627" s="5">
        <f>TITRES_STAT!D1630</f>
        <v>3.58</v>
      </c>
      <c r="C1627" s="2">
        <f t="shared" si="197"/>
        <v>5.0000000000000266E-2</v>
      </c>
      <c r="D1627" s="2">
        <f t="shared" si="198"/>
        <v>3.54</v>
      </c>
      <c r="E1627" s="2">
        <f t="shared" si="200"/>
        <v>3.5829999999999997</v>
      </c>
      <c r="F1627" s="2">
        <f t="shared" si="201"/>
        <v>3.6364999999999994</v>
      </c>
      <c r="G1627" s="2">
        <f t="shared" si="195"/>
        <v>3.527000000000001</v>
      </c>
      <c r="H1627" s="2">
        <f t="shared" si="199"/>
        <v>5.1039500000000091</v>
      </c>
      <c r="I1627" s="2">
        <f t="array" ref="I1627">SUMPRODUCT(B1611:B1630, (ROW(B1611:B1630)-ROW(B1611)+1)) / (20*21/2)</f>
        <v>3.6344761904761906</v>
      </c>
      <c r="J1627" s="2">
        <f t="shared" si="202"/>
        <v>3.5940976780022877</v>
      </c>
      <c r="K1627" s="2">
        <f t="shared" si="196"/>
        <v>3.7178685885538787</v>
      </c>
    </row>
    <row r="1628" spans="1:11" ht="13.5" x14ac:dyDescent="0.25">
      <c r="A1628" s="3">
        <f>TITRES_STAT!B1631</f>
        <v>44680</v>
      </c>
      <c r="B1628" s="5">
        <f>TITRES_STAT!D1631</f>
        <v>3.58</v>
      </c>
      <c r="C1628" s="2">
        <f t="shared" si="197"/>
        <v>0</v>
      </c>
      <c r="D1628" s="2">
        <f t="shared" si="198"/>
        <v>3.55</v>
      </c>
      <c r="E1628" s="2">
        <f t="shared" si="200"/>
        <v>3.5720000000000001</v>
      </c>
      <c r="F1628" s="2">
        <f t="shared" si="201"/>
        <v>3.6309999999999993</v>
      </c>
      <c r="G1628" s="2">
        <f t="shared" si="195"/>
        <v>3.5248000000000013</v>
      </c>
      <c r="H1628" s="2">
        <f t="shared" si="199"/>
        <v>5.0930000000000097</v>
      </c>
      <c r="I1628" s="2">
        <f t="array" ref="I1628">SUMPRODUCT(B1612:B1631, (ROW(B1612:B1631)-ROW(B1612)+1)) / (20*21/2)</f>
        <v>3.6588571428571433</v>
      </c>
      <c r="J1628" s="2">
        <f t="shared" si="202"/>
        <v>3.5927550420020697</v>
      </c>
      <c r="K1628" s="2">
        <f t="shared" si="196"/>
        <v>3.7124619772380401</v>
      </c>
    </row>
    <row r="1629" spans="1:11" ht="13.5" x14ac:dyDescent="0.25">
      <c r="A1629" s="3">
        <f>TITRES_STAT!B1632</f>
        <v>44685</v>
      </c>
      <c r="B1629" s="5">
        <f>TITRES_STAT!D1632</f>
        <v>3.74</v>
      </c>
      <c r="C1629" s="2">
        <f t="shared" si="197"/>
        <v>0.16000000000000014</v>
      </c>
      <c r="D1629" s="2">
        <f t="shared" si="198"/>
        <v>3.5920000000000001</v>
      </c>
      <c r="E1629" s="2">
        <f t="shared" si="200"/>
        <v>3.5770000000000004</v>
      </c>
      <c r="F1629" s="2">
        <f t="shared" si="201"/>
        <v>3.6335000000000002</v>
      </c>
      <c r="G1629" s="2">
        <f t="shared" si="195"/>
        <v>3.5258000000000016</v>
      </c>
      <c r="H1629" s="2">
        <f t="shared" si="199"/>
        <v>5.0828500000000103</v>
      </c>
      <c r="I1629" s="2">
        <f t="array" ref="I1629">SUMPRODUCT(B1613:B1632, (ROW(B1613:B1632)-ROW(B1613)+1)) / (20*21/2)</f>
        <v>3.6870000000000003</v>
      </c>
      <c r="J1629" s="2">
        <f t="shared" si="202"/>
        <v>3.606778371335206</v>
      </c>
      <c r="K1629" s="2">
        <f t="shared" si="196"/>
        <v>3.7135418996992935</v>
      </c>
    </row>
    <row r="1630" spans="1:11" ht="13.5" x14ac:dyDescent="0.25">
      <c r="A1630" s="3">
        <f>TITRES_STAT!B1633</f>
        <v>44686</v>
      </c>
      <c r="B1630" s="5">
        <f>TITRES_STAT!D1633</f>
        <v>3.9</v>
      </c>
      <c r="C1630" s="2">
        <f t="shared" si="197"/>
        <v>0.1599999999999997</v>
      </c>
      <c r="D1630" s="2">
        <f t="shared" si="198"/>
        <v>3.6659999999999995</v>
      </c>
      <c r="E1630" s="2">
        <f t="shared" si="200"/>
        <v>3.5979999999999999</v>
      </c>
      <c r="F1630" s="2">
        <f t="shared" si="201"/>
        <v>3.6440000000000006</v>
      </c>
      <c r="G1630" s="2">
        <f t="shared" si="195"/>
        <v>3.5332000000000012</v>
      </c>
      <c r="H1630" s="2">
        <f t="shared" si="199"/>
        <v>5.0726500000000092</v>
      </c>
      <c r="I1630" s="2">
        <f t="array" ref="I1630">SUMPRODUCT(B1614:B1633, (ROW(B1614:B1633)-ROW(B1614)+1)) / (20*21/2)</f>
        <v>3.7139047619047618</v>
      </c>
      <c r="J1630" s="2">
        <f t="shared" si="202"/>
        <v>3.6347042407318528</v>
      </c>
      <c r="K1630" s="2">
        <f t="shared" si="196"/>
        <v>3.720853982064027</v>
      </c>
    </row>
    <row r="1631" spans="1:11" ht="13.5" x14ac:dyDescent="0.25">
      <c r="A1631" s="3">
        <f>TITRES_STAT!B1634</f>
        <v>44687</v>
      </c>
      <c r="B1631" s="5">
        <f>TITRES_STAT!D1634</f>
        <v>3.9</v>
      </c>
      <c r="C1631" s="2">
        <f t="shared" si="197"/>
        <v>0</v>
      </c>
      <c r="D1631" s="2">
        <f t="shared" si="198"/>
        <v>3.7399999999999998</v>
      </c>
      <c r="E1631" s="2">
        <f t="shared" si="200"/>
        <v>3.6349999999999993</v>
      </c>
      <c r="F1631" s="2">
        <f t="shared" si="201"/>
        <v>3.654500000000001</v>
      </c>
      <c r="G1631" s="2">
        <f t="shared" si="195"/>
        <v>3.543200000000001</v>
      </c>
      <c r="H1631" s="2">
        <f t="shared" si="199"/>
        <v>5.0616000000000092</v>
      </c>
      <c r="I1631" s="2">
        <f t="array" ref="I1631">SUMPRODUCT(B1615:B1634, (ROW(B1615:B1634)-ROW(B1615)+1)) / (20*21/2)</f>
        <v>3.7395714285714283</v>
      </c>
      <c r="J1631" s="2">
        <f t="shared" si="202"/>
        <v>3.6599705035192955</v>
      </c>
      <c r="K1631" s="2">
        <f t="shared" si="196"/>
        <v>3.727879316100732</v>
      </c>
    </row>
    <row r="1632" spans="1:11" ht="13.5" x14ac:dyDescent="0.25">
      <c r="A1632" s="3">
        <f>TITRES_STAT!B1635</f>
        <v>44690</v>
      </c>
      <c r="B1632" s="5">
        <f>TITRES_STAT!D1635</f>
        <v>3.95</v>
      </c>
      <c r="C1632" s="2">
        <f t="shared" si="197"/>
        <v>5.0000000000000266E-2</v>
      </c>
      <c r="D1632" s="2">
        <f t="shared" si="198"/>
        <v>3.8140000000000001</v>
      </c>
      <c r="E1632" s="2">
        <f t="shared" si="200"/>
        <v>3.6770000000000005</v>
      </c>
      <c r="F1632" s="2">
        <f t="shared" si="201"/>
        <v>3.6675000000000013</v>
      </c>
      <c r="G1632" s="2">
        <f t="shared" si="195"/>
        <v>3.5542000000000007</v>
      </c>
      <c r="H1632" s="2">
        <f t="shared" si="199"/>
        <v>5.0508000000000095</v>
      </c>
      <c r="I1632" s="2">
        <f t="array" ref="I1632">SUMPRODUCT(B1616:B1635, (ROW(B1616:B1635)-ROW(B1616)+1)) / (20*21/2)</f>
        <v>3.7639999999999998</v>
      </c>
      <c r="J1632" s="2">
        <f t="shared" si="202"/>
        <v>3.6875923603269816</v>
      </c>
      <c r="K1632" s="2">
        <f t="shared" si="196"/>
        <v>3.7365899311556054</v>
      </c>
    </row>
    <row r="1633" spans="1:11" ht="13.5" x14ac:dyDescent="0.25">
      <c r="A1633" s="3">
        <f>TITRES_STAT!B1636</f>
        <v>44691</v>
      </c>
      <c r="B1633" s="5">
        <f>TITRES_STAT!D1636</f>
        <v>3.95</v>
      </c>
      <c r="C1633" s="2">
        <f t="shared" si="197"/>
        <v>0</v>
      </c>
      <c r="D1633" s="2">
        <f t="shared" si="198"/>
        <v>3.8880000000000003</v>
      </c>
      <c r="E1633" s="2">
        <f t="shared" si="200"/>
        <v>3.7190000000000003</v>
      </c>
      <c r="F1633" s="2">
        <f t="shared" si="201"/>
        <v>3.6805000000000008</v>
      </c>
      <c r="G1633" s="2">
        <f t="shared" si="195"/>
        <v>3.5652000000000004</v>
      </c>
      <c r="H1633" s="2">
        <f t="shared" si="199"/>
        <v>5.0400000000000098</v>
      </c>
      <c r="I1633" s="2">
        <f t="array" ref="I1633">SUMPRODUCT(B1617:B1636, (ROW(B1617:B1636)-ROW(B1617)+1)) / (20*21/2)</f>
        <v>3.7871904761904758</v>
      </c>
      <c r="J1633" s="2">
        <f t="shared" si="202"/>
        <v>3.7125835641053642</v>
      </c>
      <c r="K1633" s="2">
        <f t="shared" si="196"/>
        <v>3.7449589534632288</v>
      </c>
    </row>
    <row r="1634" spans="1:11" ht="13.5" x14ac:dyDescent="0.25">
      <c r="A1634" s="3">
        <f>TITRES_STAT!B1637</f>
        <v>44692</v>
      </c>
      <c r="B1634" s="5">
        <f>TITRES_STAT!D1637</f>
        <v>3.95</v>
      </c>
      <c r="C1634" s="2">
        <f t="shared" si="197"/>
        <v>0</v>
      </c>
      <c r="D1634" s="2">
        <f t="shared" si="198"/>
        <v>3.9299999999999997</v>
      </c>
      <c r="E1634" s="2">
        <f t="shared" si="200"/>
        <v>3.7610000000000001</v>
      </c>
      <c r="F1634" s="2">
        <f t="shared" si="201"/>
        <v>3.6935000000000002</v>
      </c>
      <c r="G1634" s="2">
        <f t="shared" si="195"/>
        <v>3.5791999999999997</v>
      </c>
      <c r="H1634" s="2">
        <f t="shared" si="199"/>
        <v>5.0292000000000101</v>
      </c>
      <c r="I1634" s="2">
        <f t="array" ref="I1634">SUMPRODUCT(B1618:B1637, (ROW(B1618:B1637)-ROW(B1618)+1)) / (20*21/2)</f>
        <v>3.8091428571428572</v>
      </c>
      <c r="J1634" s="2">
        <f t="shared" si="202"/>
        <v>3.7351946532381866</v>
      </c>
      <c r="K1634" s="2">
        <f t="shared" si="196"/>
        <v>3.7529997788176122</v>
      </c>
    </row>
    <row r="1635" spans="1:11" ht="13.5" x14ac:dyDescent="0.25">
      <c r="A1635" s="3">
        <f>TITRES_STAT!B1638</f>
        <v>44693</v>
      </c>
      <c r="B1635" s="5">
        <f>TITRES_STAT!D1638</f>
        <v>3.95</v>
      </c>
      <c r="C1635" s="2">
        <f t="shared" si="197"/>
        <v>0</v>
      </c>
      <c r="D1635" s="2">
        <f t="shared" si="198"/>
        <v>3.94</v>
      </c>
      <c r="E1635" s="2">
        <f t="shared" si="200"/>
        <v>3.8029999999999999</v>
      </c>
      <c r="F1635" s="2">
        <f t="shared" si="201"/>
        <v>3.7065000000000006</v>
      </c>
      <c r="G1635" s="2">
        <f t="shared" si="195"/>
        <v>3.5903999999999989</v>
      </c>
      <c r="H1635" s="2">
        <f t="shared" si="199"/>
        <v>5.0184000000000104</v>
      </c>
      <c r="I1635" s="2">
        <f t="array" ref="I1635">SUMPRODUCT(B1619:B1638, (ROW(B1619:B1638)-ROW(B1619)+1)) / (20*21/2)</f>
        <v>3.8346190476190474</v>
      </c>
      <c r="J1635" s="2">
        <f t="shared" si="202"/>
        <v>3.7556523053107402</v>
      </c>
      <c r="K1635" s="2">
        <f t="shared" si="196"/>
        <v>3.7607252776875097</v>
      </c>
    </row>
    <row r="1636" spans="1:11" ht="13.5" x14ac:dyDescent="0.25">
      <c r="A1636" s="3">
        <f>TITRES_STAT!B1639</f>
        <v>44694</v>
      </c>
      <c r="B1636" s="5">
        <f>TITRES_STAT!D1639</f>
        <v>3.95</v>
      </c>
      <c r="C1636" s="2">
        <f t="shared" si="197"/>
        <v>0</v>
      </c>
      <c r="D1636" s="2">
        <f t="shared" si="198"/>
        <v>3.95</v>
      </c>
      <c r="E1636" s="2">
        <f t="shared" si="200"/>
        <v>3.8450000000000002</v>
      </c>
      <c r="F1636" s="2">
        <f t="shared" si="201"/>
        <v>3.7195000000000009</v>
      </c>
      <c r="G1636" s="2">
        <f t="shared" si="195"/>
        <v>3.601599999999999</v>
      </c>
      <c r="H1636" s="2">
        <f t="shared" si="199"/>
        <v>5.0076000000000098</v>
      </c>
      <c r="I1636" s="2">
        <f t="array" ref="I1636">SUMPRODUCT(B1620:B1639, (ROW(B1620:B1639)-ROW(B1620)+1)) / (20*21/2)</f>
        <v>3.8586190476190478</v>
      </c>
      <c r="J1636" s="2">
        <f t="shared" si="202"/>
        <v>3.7741616095668604</v>
      </c>
      <c r="K1636" s="2">
        <f t="shared" si="196"/>
        <v>3.7681478158174113</v>
      </c>
    </row>
    <row r="1637" spans="1:11" ht="13.5" x14ac:dyDescent="0.25">
      <c r="A1637" s="3">
        <f>TITRES_STAT!B1640</f>
        <v>44697</v>
      </c>
      <c r="B1637" s="5">
        <f>TITRES_STAT!D1640</f>
        <v>3.95</v>
      </c>
      <c r="C1637" s="2">
        <f t="shared" si="197"/>
        <v>0</v>
      </c>
      <c r="D1637" s="2">
        <f t="shared" si="198"/>
        <v>3.95</v>
      </c>
      <c r="E1637" s="2">
        <f t="shared" si="200"/>
        <v>3.8820000000000001</v>
      </c>
      <c r="F1637" s="2">
        <f t="shared" si="201"/>
        <v>3.7325000000000004</v>
      </c>
      <c r="G1637" s="2">
        <f t="shared" si="195"/>
        <v>3.6127999999999987</v>
      </c>
      <c r="H1637" s="2">
        <f t="shared" si="199"/>
        <v>4.9968000000000101</v>
      </c>
      <c r="I1637" s="2">
        <f t="array" ref="I1637">SUMPRODUCT(B1621:B1640, (ROW(B1621:B1640)-ROW(B1621)+1)) / (20*21/2)</f>
        <v>3.8982857142857146</v>
      </c>
      <c r="J1637" s="2">
        <f t="shared" si="202"/>
        <v>3.790908122941445</v>
      </c>
      <c r="K1637" s="2">
        <f t="shared" si="196"/>
        <v>3.77527927402065</v>
      </c>
    </row>
    <row r="1638" spans="1:11" ht="13.5" x14ac:dyDescent="0.25">
      <c r="A1638" s="3">
        <f>TITRES_STAT!B1641</f>
        <v>44698</v>
      </c>
      <c r="B1638" s="5">
        <f>TITRES_STAT!D1641</f>
        <v>4</v>
      </c>
      <c r="C1638" s="2">
        <f t="shared" si="197"/>
        <v>4.9999999999999822E-2</v>
      </c>
      <c r="D1638" s="2">
        <f t="shared" si="198"/>
        <v>3.96</v>
      </c>
      <c r="E1638" s="2">
        <f t="shared" si="200"/>
        <v>3.9240000000000004</v>
      </c>
      <c r="F1638" s="2">
        <f t="shared" si="201"/>
        <v>3.7480000000000002</v>
      </c>
      <c r="G1638" s="2">
        <f t="shared" si="195"/>
        <v>3.6249999999999987</v>
      </c>
      <c r="H1638" s="2">
        <f t="shared" si="199"/>
        <v>4.9862500000000098</v>
      </c>
      <c r="I1638" s="2">
        <f t="array" ref="I1638">SUMPRODUCT(B1622:B1641, (ROW(B1622:B1641)-ROW(B1622)+1)) / (20*21/2)</f>
        <v>3.9356190476190478</v>
      </c>
      <c r="J1638" s="2">
        <f t="shared" si="202"/>
        <v>3.8108216350422599</v>
      </c>
      <c r="K1638" s="2">
        <f t="shared" si="196"/>
        <v>3.7840918515100364</v>
      </c>
    </row>
    <row r="1639" spans="1:11" ht="13.5" x14ac:dyDescent="0.25">
      <c r="A1639" s="3">
        <f>TITRES_STAT!B1642</f>
        <v>44699</v>
      </c>
      <c r="B1639" s="5">
        <f>TITRES_STAT!D1642</f>
        <v>4</v>
      </c>
      <c r="C1639" s="2">
        <f t="shared" si="197"/>
        <v>0</v>
      </c>
      <c r="D1639" s="2">
        <f t="shared" si="198"/>
        <v>3.97</v>
      </c>
      <c r="E1639" s="2">
        <f t="shared" si="200"/>
        <v>3.95</v>
      </c>
      <c r="F1639" s="2">
        <f t="shared" si="201"/>
        <v>3.7635000000000005</v>
      </c>
      <c r="G1639" s="2">
        <f t="shared" si="195"/>
        <v>3.6371999999999987</v>
      </c>
      <c r="H1639" s="2">
        <f t="shared" si="199"/>
        <v>4.9757000000000104</v>
      </c>
      <c r="I1639" s="2">
        <f t="array" ref="I1639">SUMPRODUCT(B1623:B1642, (ROW(B1623:B1642)-ROW(B1623)+1)) / (20*21/2)</f>
        <v>3.9698571428571432</v>
      </c>
      <c r="J1639" s="2">
        <f t="shared" si="202"/>
        <v>3.8288386221810922</v>
      </c>
      <c r="K1639" s="2">
        <f t="shared" si="196"/>
        <v>3.7925588377253292</v>
      </c>
    </row>
    <row r="1640" spans="1:11" ht="13.5" x14ac:dyDescent="0.25">
      <c r="A1640" s="3">
        <f>TITRES_STAT!B1643</f>
        <v>44700</v>
      </c>
      <c r="B1640" s="5">
        <f>TITRES_STAT!D1643</f>
        <v>4.18</v>
      </c>
      <c r="C1640" s="2">
        <f t="shared" si="197"/>
        <v>0.17999999999999972</v>
      </c>
      <c r="D1640" s="2">
        <f t="shared" si="198"/>
        <v>4.016</v>
      </c>
      <c r="E1640" s="2">
        <f t="shared" si="200"/>
        <v>3.9779999999999993</v>
      </c>
      <c r="F1640" s="2">
        <f t="shared" si="201"/>
        <v>3.7880000000000011</v>
      </c>
      <c r="G1640" s="2">
        <f t="shared" si="195"/>
        <v>3.6559999999999993</v>
      </c>
      <c r="H1640" s="2">
        <f t="shared" si="199"/>
        <v>4.9660500000000098</v>
      </c>
      <c r="I1640" s="2">
        <f t="array" ref="I1640">SUMPRODUCT(B1624:B1643, (ROW(B1624:B1643)-ROW(B1624)+1)) / (20*21/2)</f>
        <v>4.0010000000000003</v>
      </c>
      <c r="J1640" s="2">
        <f t="shared" si="202"/>
        <v>3.86228256292575</v>
      </c>
      <c r="K1640" s="2">
        <f t="shared" si="196"/>
        <v>3.8077526087949245</v>
      </c>
    </row>
    <row r="1641" spans="1:11" ht="13.5" x14ac:dyDescent="0.25">
      <c r="A1641" s="3">
        <f>TITRES_STAT!B1644</f>
        <v>44701</v>
      </c>
      <c r="B1641" s="5">
        <f>TITRES_STAT!D1644</f>
        <v>4.18</v>
      </c>
      <c r="C1641" s="2">
        <f t="shared" si="197"/>
        <v>0</v>
      </c>
      <c r="D1641" s="2">
        <f t="shared" si="198"/>
        <v>4.0619999999999994</v>
      </c>
      <c r="E1641" s="2">
        <f t="shared" si="200"/>
        <v>4.0059999999999993</v>
      </c>
      <c r="F1641" s="2">
        <f t="shared" si="201"/>
        <v>3.8205000000000013</v>
      </c>
      <c r="G1641" s="2">
        <f t="shared" si="195"/>
        <v>3.6755999999999989</v>
      </c>
      <c r="H1641" s="2">
        <f t="shared" si="199"/>
        <v>4.9564000000000092</v>
      </c>
      <c r="I1641" s="2">
        <f t="array" ref="I1641">SUMPRODUCT(B1625:B1644, (ROW(B1625:B1644)-ROW(B1625)+1)) / (20*21/2)</f>
        <v>4.0290476190476197</v>
      </c>
      <c r="J1641" s="2">
        <f t="shared" si="202"/>
        <v>3.8925413664566308</v>
      </c>
      <c r="K1641" s="2">
        <f t="shared" si="196"/>
        <v>3.8223505457049276</v>
      </c>
    </row>
    <row r="1642" spans="1:11" ht="13.5" x14ac:dyDescent="0.25">
      <c r="A1642" s="3">
        <f>TITRES_STAT!B1645</f>
        <v>44704</v>
      </c>
      <c r="B1642" s="5">
        <f>TITRES_STAT!D1645</f>
        <v>4.18</v>
      </c>
      <c r="C1642" s="2">
        <f t="shared" si="197"/>
        <v>0</v>
      </c>
      <c r="D1642" s="2">
        <f t="shared" si="198"/>
        <v>4.1079999999999997</v>
      </c>
      <c r="E1642" s="2">
        <f t="shared" si="200"/>
        <v>4.0289999999999999</v>
      </c>
      <c r="F1642" s="2">
        <f t="shared" si="201"/>
        <v>3.8530000000000015</v>
      </c>
      <c r="G1642" s="2">
        <f t="shared" si="195"/>
        <v>3.6951999999999985</v>
      </c>
      <c r="H1642" s="2">
        <f t="shared" si="199"/>
        <v>4.9467500000000095</v>
      </c>
      <c r="I1642" s="2">
        <f t="array" ref="I1642">SUMPRODUCT(B1626:B1645, (ROW(B1626:B1645)-ROW(B1626)+1)) / (20*21/2)</f>
        <v>4.0539999999999994</v>
      </c>
      <c r="J1642" s="2">
        <f t="shared" si="202"/>
        <v>3.9199183791750469</v>
      </c>
      <c r="K1642" s="2">
        <f t="shared" si="196"/>
        <v>3.836376014500813</v>
      </c>
    </row>
    <row r="1643" spans="1:11" ht="13.5" x14ac:dyDescent="0.25">
      <c r="A1643" s="3">
        <f>TITRES_STAT!B1646</f>
        <v>44705</v>
      </c>
      <c r="B1643" s="5">
        <f>TITRES_STAT!D1646</f>
        <v>4.18</v>
      </c>
      <c r="C1643" s="2">
        <f t="shared" si="197"/>
        <v>0</v>
      </c>
      <c r="D1643" s="2">
        <f t="shared" si="198"/>
        <v>4.1440000000000001</v>
      </c>
      <c r="E1643" s="2">
        <f t="shared" si="200"/>
        <v>4.0519999999999996</v>
      </c>
      <c r="F1643" s="2">
        <f t="shared" si="201"/>
        <v>3.8855000000000017</v>
      </c>
      <c r="G1643" s="2">
        <f t="shared" si="195"/>
        <v>3.7137999999999987</v>
      </c>
      <c r="H1643" s="2">
        <f t="shared" si="199"/>
        <v>4.9371000000000089</v>
      </c>
      <c r="I1643" s="2">
        <f t="array" ref="I1643">SUMPRODUCT(B1627:B1646, (ROW(B1627:B1646)-ROW(B1627)+1)) / (20*21/2)</f>
        <v>4.0758571428571431</v>
      </c>
      <c r="J1643" s="2">
        <f t="shared" si="202"/>
        <v>3.9446880573488521</v>
      </c>
      <c r="K1643" s="2">
        <f t="shared" si="196"/>
        <v>3.8498514649125459</v>
      </c>
    </row>
    <row r="1644" spans="1:11" ht="13.5" x14ac:dyDescent="0.25">
      <c r="A1644" s="3">
        <f>TITRES_STAT!B1647</f>
        <v>44706</v>
      </c>
      <c r="B1644" s="5">
        <f>TITRES_STAT!D1647</f>
        <v>4.18</v>
      </c>
      <c r="C1644" s="2">
        <f t="shared" si="197"/>
        <v>0</v>
      </c>
      <c r="D1644" s="2">
        <f t="shared" si="198"/>
        <v>4.18</v>
      </c>
      <c r="E1644" s="2">
        <f t="shared" si="200"/>
        <v>4.0750000000000002</v>
      </c>
      <c r="F1644" s="2">
        <f t="shared" si="201"/>
        <v>3.9180000000000006</v>
      </c>
      <c r="G1644" s="2">
        <f t="shared" si="195"/>
        <v>3.7323999999999984</v>
      </c>
      <c r="H1644" s="2">
        <f t="shared" si="199"/>
        <v>4.9274500000000083</v>
      </c>
      <c r="I1644" s="2">
        <f t="array" ref="I1644">SUMPRODUCT(B1628:B1647, (ROW(B1628:B1647)-ROW(B1628)+1)) / (20*21/2)</f>
        <v>4.0946190476190472</v>
      </c>
      <c r="J1644" s="2">
        <f t="shared" si="202"/>
        <v>3.9670987185537232</v>
      </c>
      <c r="K1644" s="2">
        <f t="shared" si="196"/>
        <v>3.8627984662885249</v>
      </c>
    </row>
    <row r="1645" spans="1:11" ht="13.5" x14ac:dyDescent="0.25">
      <c r="A1645" s="3">
        <f>TITRES_STAT!B1648</f>
        <v>44707</v>
      </c>
      <c r="B1645" s="5">
        <f>TITRES_STAT!D1648</f>
        <v>4.18</v>
      </c>
      <c r="C1645" s="2">
        <f t="shared" si="197"/>
        <v>0</v>
      </c>
      <c r="D1645" s="2">
        <f t="shared" si="198"/>
        <v>4.18</v>
      </c>
      <c r="E1645" s="2">
        <f t="shared" si="200"/>
        <v>4.0979999999999999</v>
      </c>
      <c r="F1645" s="2">
        <f t="shared" si="201"/>
        <v>3.9505000000000008</v>
      </c>
      <c r="G1645" s="2">
        <f t="shared" si="195"/>
        <v>3.7481999999999989</v>
      </c>
      <c r="H1645" s="2">
        <f t="shared" si="199"/>
        <v>4.9178000000000086</v>
      </c>
      <c r="I1645" s="2">
        <f t="array" ref="I1645">SUMPRODUCT(B1629:B1648, (ROW(B1629:B1648)-ROW(B1629)+1)) / (20*21/2)</f>
        <v>4.0933809523809526</v>
      </c>
      <c r="J1645" s="2">
        <f t="shared" si="202"/>
        <v>3.9873750310724159</v>
      </c>
      <c r="K1645" s="2">
        <f t="shared" si="196"/>
        <v>3.8752377421203477</v>
      </c>
    </row>
    <row r="1646" spans="1:11" ht="13.5" x14ac:dyDescent="0.25">
      <c r="A1646" s="3">
        <f>TITRES_STAT!B1649</f>
        <v>44708</v>
      </c>
      <c r="B1646" s="5">
        <f>TITRES_STAT!D1649</f>
        <v>4.18</v>
      </c>
      <c r="C1646" s="2">
        <f t="shared" si="197"/>
        <v>0</v>
      </c>
      <c r="D1646" s="2">
        <f t="shared" si="198"/>
        <v>4.18</v>
      </c>
      <c r="E1646" s="2">
        <f t="shared" si="200"/>
        <v>4.1209999999999996</v>
      </c>
      <c r="F1646" s="2">
        <f t="shared" si="201"/>
        <v>3.9830000000000014</v>
      </c>
      <c r="G1646" s="2">
        <f t="shared" si="195"/>
        <v>3.7609999999999992</v>
      </c>
      <c r="H1646" s="2">
        <f t="shared" si="199"/>
        <v>4.908150000000008</v>
      </c>
      <c r="I1646" s="2">
        <f t="array" ref="I1646">SUMPRODUCT(B1630:B1649, (ROW(B1630:B1649)-ROW(B1630)+1)) / (20*21/2)</f>
        <v>4.0730000000000004</v>
      </c>
      <c r="J1646" s="2">
        <f t="shared" si="202"/>
        <v>4.0057202662083764</v>
      </c>
      <c r="K1646" s="2">
        <f t="shared" si="196"/>
        <v>3.8871892032136675</v>
      </c>
    </row>
    <row r="1647" spans="1:11" ht="13.5" x14ac:dyDescent="0.25">
      <c r="A1647" s="3">
        <f>TITRES_STAT!B1650</f>
        <v>44711</v>
      </c>
      <c r="B1647" s="5">
        <f>TITRES_STAT!D1650</f>
        <v>4.18</v>
      </c>
      <c r="C1647" s="2">
        <f t="shared" si="197"/>
        <v>0</v>
      </c>
      <c r="D1647" s="2">
        <f t="shared" si="198"/>
        <v>4.18</v>
      </c>
      <c r="E1647" s="2">
        <f t="shared" si="200"/>
        <v>4.1440000000000001</v>
      </c>
      <c r="F1647" s="2">
        <f t="shared" si="201"/>
        <v>4.0130000000000008</v>
      </c>
      <c r="G1647" s="2">
        <f t="shared" si="195"/>
        <v>3.7738</v>
      </c>
      <c r="H1647" s="2">
        <f t="shared" si="199"/>
        <v>4.8985000000000074</v>
      </c>
      <c r="I1647" s="2">
        <f t="array" ref="I1647">SUMPRODUCT(B1631:B1650, (ROW(B1631:B1650)-ROW(B1631)+1)) / (20*21/2)</f>
        <v>4.0360476190476193</v>
      </c>
      <c r="J1647" s="2">
        <f t="shared" si="202"/>
        <v>4.022318336093293</v>
      </c>
      <c r="K1647" s="2">
        <f t="shared" si="196"/>
        <v>3.8986719795582299</v>
      </c>
    </row>
    <row r="1648" spans="1:11" ht="13.5" x14ac:dyDescent="0.25">
      <c r="A1648" s="3">
        <f>TITRES_STAT!B1651</f>
        <v>44712</v>
      </c>
      <c r="B1648" s="5">
        <f>TITRES_STAT!D1651</f>
        <v>4</v>
      </c>
      <c r="C1648" s="2">
        <f t="shared" si="197"/>
        <v>-0.17999999999999972</v>
      </c>
      <c r="D1648" s="2">
        <f t="shared" si="198"/>
        <v>4.1440000000000001</v>
      </c>
      <c r="E1648" s="2">
        <f t="shared" si="200"/>
        <v>4.1440000000000001</v>
      </c>
      <c r="F1648" s="2">
        <f t="shared" si="201"/>
        <v>4.0340000000000007</v>
      </c>
      <c r="G1648" s="2">
        <f t="shared" si="195"/>
        <v>3.7829999999999999</v>
      </c>
      <c r="H1648" s="2">
        <f t="shared" si="199"/>
        <v>4.8879500000000071</v>
      </c>
      <c r="I1648" s="2">
        <f t="array" ref="I1648">SUMPRODUCT(B1632:B1651, (ROW(B1632:B1651)-ROW(B1632)+1)) / (20*21/2)</f>
        <v>4.000285714285714</v>
      </c>
      <c r="J1648" s="2">
        <f t="shared" si="202"/>
        <v>4.0201927802748845</v>
      </c>
      <c r="K1648" s="2">
        <f t="shared" si="196"/>
        <v>3.9026456274186914</v>
      </c>
    </row>
    <row r="1649" spans="1:11" ht="13.5" x14ac:dyDescent="0.25">
      <c r="A1649" s="3">
        <f>TITRES_STAT!B1652</f>
        <v>44713</v>
      </c>
      <c r="B1649" s="5">
        <f>TITRES_STAT!D1652</f>
        <v>3.82</v>
      </c>
      <c r="C1649" s="2">
        <f t="shared" si="197"/>
        <v>-0.18000000000000016</v>
      </c>
      <c r="D1649" s="2">
        <f t="shared" si="198"/>
        <v>4.0720000000000001</v>
      </c>
      <c r="E1649" s="2">
        <f t="shared" si="200"/>
        <v>4.1259999999999994</v>
      </c>
      <c r="F1649" s="2">
        <f t="shared" si="201"/>
        <v>4.0379999999999994</v>
      </c>
      <c r="G1649" s="2">
        <f t="shared" si="195"/>
        <v>3.7886000000000002</v>
      </c>
      <c r="H1649" s="2">
        <f t="shared" si="199"/>
        <v>4.8765000000000081</v>
      </c>
      <c r="I1649" s="2">
        <f t="array" ref="I1649">SUMPRODUCT(B1633:B1652, (ROW(B1633:B1652)-ROW(B1633)+1)) / (20*21/2)</f>
        <v>3.9504761904761909</v>
      </c>
      <c r="J1649" s="2">
        <f t="shared" si="202"/>
        <v>4.0011268012010861</v>
      </c>
      <c r="K1649" s="2">
        <f t="shared" si="196"/>
        <v>3.8994046224218804</v>
      </c>
    </row>
    <row r="1650" spans="1:11" ht="13.5" x14ac:dyDescent="0.25">
      <c r="A1650" s="3">
        <f>TITRES_STAT!B1653</f>
        <v>44714</v>
      </c>
      <c r="B1650" s="5">
        <f>TITRES_STAT!D1653</f>
        <v>3.65</v>
      </c>
      <c r="C1650" s="2">
        <f t="shared" si="197"/>
        <v>-0.16999999999999993</v>
      </c>
      <c r="D1650" s="2">
        <f t="shared" si="198"/>
        <v>3.9659999999999997</v>
      </c>
      <c r="E1650" s="2">
        <f t="shared" si="200"/>
        <v>4.0729999999999995</v>
      </c>
      <c r="F1650" s="2">
        <f t="shared" si="201"/>
        <v>4.0254999999999992</v>
      </c>
      <c r="G1650" s="2">
        <f t="shared" ref="G1650:G1713" si="203">AVERAGE(B1601:B1650)</f>
        <v>3.7908000000000004</v>
      </c>
      <c r="H1650" s="2">
        <f t="shared" si="199"/>
        <v>4.8642000000000083</v>
      </c>
      <c r="I1650" s="2">
        <f t="array" ref="I1650">SUMPRODUCT(B1634:B1653, (ROW(B1634:B1653)-ROW(B1634)+1)) / (20*21/2)</f>
        <v>3.9028571428571426</v>
      </c>
      <c r="J1650" s="2">
        <f t="shared" si="202"/>
        <v>3.9676861534676493</v>
      </c>
      <c r="K1650" s="2">
        <f t="shared" si="196"/>
        <v>3.8896240489935714</v>
      </c>
    </row>
    <row r="1651" spans="1:11" ht="13.5" x14ac:dyDescent="0.25">
      <c r="A1651" s="3">
        <f>TITRES_STAT!B1654</f>
        <v>44715</v>
      </c>
      <c r="B1651" s="5">
        <f>TITRES_STAT!D1654</f>
        <v>3.65</v>
      </c>
      <c r="C1651" s="2">
        <f t="shared" si="197"/>
        <v>0</v>
      </c>
      <c r="D1651" s="2">
        <f t="shared" si="198"/>
        <v>3.8600000000000003</v>
      </c>
      <c r="E1651" s="2">
        <f t="shared" si="200"/>
        <v>4.0199999999999996</v>
      </c>
      <c r="F1651" s="2">
        <f t="shared" si="201"/>
        <v>4.0129999999999999</v>
      </c>
      <c r="G1651" s="2">
        <f t="shared" si="203"/>
        <v>3.793000000000001</v>
      </c>
      <c r="H1651" s="2">
        <f t="shared" si="199"/>
        <v>4.8519000000000077</v>
      </c>
      <c r="I1651" s="2">
        <f t="array" ref="I1651">SUMPRODUCT(B1635:B1654, (ROW(B1635:B1654)-ROW(B1635)+1)) / (20*21/2)</f>
        <v>3.8574285714285712</v>
      </c>
      <c r="J1651" s="2">
        <f t="shared" si="202"/>
        <v>3.9374303293278734</v>
      </c>
      <c r="K1651" s="2">
        <f t="shared" ref="K1651:K1714" si="204">$K$4*B1651+(1-$K$4)*K1650</f>
        <v>3.8802270274644117</v>
      </c>
    </row>
    <row r="1652" spans="1:11" ht="13.5" x14ac:dyDescent="0.25">
      <c r="A1652" s="3">
        <f>TITRES_STAT!B1655</f>
        <v>44718</v>
      </c>
      <c r="B1652" s="5">
        <f>TITRES_STAT!D1655</f>
        <v>3.49</v>
      </c>
      <c r="C1652" s="2">
        <f t="shared" si="197"/>
        <v>-0.1599999999999997</v>
      </c>
      <c r="D1652" s="2">
        <f t="shared" si="198"/>
        <v>3.722</v>
      </c>
      <c r="E1652" s="2">
        <f t="shared" si="200"/>
        <v>3.9509999999999996</v>
      </c>
      <c r="F1652" s="2">
        <f t="shared" si="201"/>
        <v>3.9899999999999998</v>
      </c>
      <c r="G1652" s="2">
        <f t="shared" si="203"/>
        <v>3.7920000000000016</v>
      </c>
      <c r="H1652" s="2">
        <f t="shared" si="199"/>
        <v>4.838800000000008</v>
      </c>
      <c r="I1652" s="2">
        <f t="array" ref="I1652">SUMPRODUCT(B1636:B1655, (ROW(B1636:B1655)-ROW(B1636)+1)) / (20*21/2)</f>
        <v>3.826571428571429</v>
      </c>
      <c r="J1652" s="2">
        <f t="shared" si="202"/>
        <v>3.8948179170109332</v>
      </c>
      <c r="K1652" s="2">
        <f t="shared" si="204"/>
        <v>3.8649240067795327</v>
      </c>
    </row>
    <row r="1653" spans="1:11" ht="13.5" x14ac:dyDescent="0.25">
      <c r="A1653" s="3">
        <f>TITRES_STAT!B1656</f>
        <v>44719</v>
      </c>
      <c r="B1653" s="5">
        <f>TITRES_STAT!D1656</f>
        <v>3.49</v>
      </c>
      <c r="C1653" s="2">
        <f t="shared" si="197"/>
        <v>0</v>
      </c>
      <c r="D1653" s="2">
        <f t="shared" si="198"/>
        <v>3.62</v>
      </c>
      <c r="E1653" s="2">
        <f t="shared" si="200"/>
        <v>3.8820000000000001</v>
      </c>
      <c r="F1653" s="2">
        <f t="shared" si="201"/>
        <v>3.9669999999999996</v>
      </c>
      <c r="G1653" s="2">
        <f t="shared" si="203"/>
        <v>3.7910000000000013</v>
      </c>
      <c r="H1653" s="2">
        <f t="shared" si="199"/>
        <v>4.8257000000000083</v>
      </c>
      <c r="I1653" s="2">
        <f t="array" ref="I1653">SUMPRODUCT(B1637:B1656, (ROW(B1637:B1656)-ROW(B1637)+1)) / (20*21/2)</f>
        <v>3.8001428571428577</v>
      </c>
      <c r="J1653" s="2">
        <f t="shared" si="202"/>
        <v>3.8562638296765588</v>
      </c>
      <c r="K1653" s="2">
        <f t="shared" si="204"/>
        <v>3.8502211045528845</v>
      </c>
    </row>
    <row r="1654" spans="1:11" ht="13.5" x14ac:dyDescent="0.25">
      <c r="A1654" s="3">
        <f>TITRES_STAT!B1657</f>
        <v>44720</v>
      </c>
      <c r="B1654" s="5">
        <f>TITRES_STAT!D1657</f>
        <v>3.49</v>
      </c>
      <c r="C1654" s="2">
        <f t="shared" si="197"/>
        <v>0</v>
      </c>
      <c r="D1654" s="2">
        <f t="shared" si="198"/>
        <v>3.5539999999999998</v>
      </c>
      <c r="E1654" s="2">
        <f t="shared" si="200"/>
        <v>3.8130000000000002</v>
      </c>
      <c r="F1654" s="2">
        <f t="shared" si="201"/>
        <v>3.944</v>
      </c>
      <c r="G1654" s="2">
        <f t="shared" si="203"/>
        <v>3.7900000000000023</v>
      </c>
      <c r="H1654" s="2">
        <f t="shared" si="199"/>
        <v>4.8126000000000078</v>
      </c>
      <c r="I1654" s="2">
        <f t="array" ref="I1654">SUMPRODUCT(B1638:B1657, (ROW(B1638:B1657)-ROW(B1638)+1)) / (20*21/2)</f>
        <v>3.7903809523809531</v>
      </c>
      <c r="J1654" s="2">
        <f t="shared" si="202"/>
        <v>3.8213815601835535</v>
      </c>
      <c r="K1654" s="2">
        <f t="shared" si="204"/>
        <v>3.8360947867272812</v>
      </c>
    </row>
    <row r="1655" spans="1:11" ht="13.5" x14ac:dyDescent="0.25">
      <c r="A1655" s="3">
        <f>TITRES_STAT!B1658</f>
        <v>44721</v>
      </c>
      <c r="B1655" s="5">
        <f>TITRES_STAT!D1658</f>
        <v>3.62</v>
      </c>
      <c r="C1655" s="2">
        <f t="shared" si="197"/>
        <v>0.12999999999999989</v>
      </c>
      <c r="D1655" s="2">
        <f t="shared" si="198"/>
        <v>3.5480000000000005</v>
      </c>
      <c r="E1655" s="2">
        <f t="shared" si="200"/>
        <v>3.7570000000000001</v>
      </c>
      <c r="F1655" s="2">
        <f t="shared" si="201"/>
        <v>3.9274999999999993</v>
      </c>
      <c r="G1655" s="2">
        <f t="shared" si="203"/>
        <v>3.7916000000000021</v>
      </c>
      <c r="H1655" s="2">
        <f t="shared" si="199"/>
        <v>4.8001500000000075</v>
      </c>
      <c r="I1655" s="2">
        <f t="array" ref="I1655">SUMPRODUCT(B1639:B1658, (ROW(B1639:B1658)-ROW(B1639)+1)) / (20*21/2)</f>
        <v>3.7812857142857146</v>
      </c>
      <c r="J1655" s="2">
        <f t="shared" si="202"/>
        <v>3.8022023639755957</v>
      </c>
      <c r="K1655" s="2">
        <f t="shared" si="204"/>
        <v>3.8276204813654271</v>
      </c>
    </row>
    <row r="1656" spans="1:11" ht="13.5" x14ac:dyDescent="0.25">
      <c r="A1656" s="3">
        <f>TITRES_STAT!B1659</f>
        <v>44722</v>
      </c>
      <c r="B1656" s="5">
        <f>TITRES_STAT!D1659</f>
        <v>3.65</v>
      </c>
      <c r="C1656" s="2">
        <f t="shared" si="197"/>
        <v>2.9999999999999805E-2</v>
      </c>
      <c r="D1656" s="2">
        <f t="shared" si="198"/>
        <v>3.5479999999999996</v>
      </c>
      <c r="E1656" s="2">
        <f t="shared" si="200"/>
        <v>3.7039999999999997</v>
      </c>
      <c r="F1656" s="2">
        <f t="shared" si="201"/>
        <v>3.9125000000000001</v>
      </c>
      <c r="G1656" s="2">
        <f t="shared" si="203"/>
        <v>3.7908000000000022</v>
      </c>
      <c r="H1656" s="2">
        <f t="shared" si="199"/>
        <v>4.7878500000000077</v>
      </c>
      <c r="I1656" s="2">
        <f t="array" ref="I1656">SUMPRODUCT(B1640:B1659, (ROW(B1640:B1659)-ROW(B1640)+1)) / (20*21/2)</f>
        <v>3.7730952380952383</v>
      </c>
      <c r="J1656" s="2">
        <f t="shared" si="202"/>
        <v>3.787706900739825</v>
      </c>
      <c r="K1656" s="2">
        <f t="shared" si="204"/>
        <v>3.8206549722922731</v>
      </c>
    </row>
    <row r="1657" spans="1:11" ht="13.5" x14ac:dyDescent="0.25">
      <c r="A1657" s="3">
        <f>TITRES_STAT!B1660</f>
        <v>44725</v>
      </c>
      <c r="B1657" s="5">
        <f>TITRES_STAT!D1660</f>
        <v>3.81</v>
      </c>
      <c r="C1657" s="2">
        <f t="shared" si="197"/>
        <v>0.16000000000000014</v>
      </c>
      <c r="D1657" s="2">
        <f t="shared" si="198"/>
        <v>3.6120000000000005</v>
      </c>
      <c r="E1657" s="2">
        <f t="shared" si="200"/>
        <v>3.6670000000000007</v>
      </c>
      <c r="F1657" s="2">
        <f t="shared" si="201"/>
        <v>3.9055000000000009</v>
      </c>
      <c r="G1657" s="2">
        <f t="shared" si="203"/>
        <v>3.7932000000000023</v>
      </c>
      <c r="H1657" s="2">
        <f t="shared" si="199"/>
        <v>4.776350000000007</v>
      </c>
      <c r="I1657" s="2">
        <f t="array" ref="I1657">SUMPRODUCT(B1641:B1660, (ROW(B1641:B1660)-ROW(B1641)+1)) / (20*21/2)</f>
        <v>3.7658095238095242</v>
      </c>
      <c r="J1657" s="2">
        <f t="shared" si="202"/>
        <v>3.7898300530503182</v>
      </c>
      <c r="K1657" s="2">
        <f t="shared" si="204"/>
        <v>3.8202371302415958</v>
      </c>
    </row>
    <row r="1658" spans="1:11" ht="13.5" x14ac:dyDescent="0.25">
      <c r="A1658" s="3">
        <f>TITRES_STAT!B1661</f>
        <v>44726</v>
      </c>
      <c r="B1658" s="5">
        <f>TITRES_STAT!D1661</f>
        <v>3.81</v>
      </c>
      <c r="C1658" s="2">
        <f t="shared" si="197"/>
        <v>0</v>
      </c>
      <c r="D1658" s="2">
        <f t="shared" si="198"/>
        <v>3.6759999999999997</v>
      </c>
      <c r="E1658" s="2">
        <f t="shared" si="200"/>
        <v>3.6480000000000006</v>
      </c>
      <c r="F1658" s="2">
        <f t="shared" si="201"/>
        <v>3.8960000000000008</v>
      </c>
      <c r="G1658" s="2">
        <f t="shared" si="203"/>
        <v>3.7956000000000021</v>
      </c>
      <c r="H1658" s="2">
        <f t="shared" si="199"/>
        <v>4.7648500000000071</v>
      </c>
      <c r="I1658" s="2">
        <f t="array" ref="I1658">SUMPRODUCT(B1642:B1661, (ROW(B1642:B1661)-ROW(B1642)+1)) / (20*21/2)</f>
        <v>3.7450476190476194</v>
      </c>
      <c r="J1658" s="2">
        <f t="shared" si="202"/>
        <v>3.7917510003788593</v>
      </c>
      <c r="K1658" s="2">
        <f t="shared" si="204"/>
        <v>3.8198356741536901</v>
      </c>
    </row>
    <row r="1659" spans="1:11" ht="13.5" x14ac:dyDescent="0.25">
      <c r="A1659" s="3">
        <f>TITRES_STAT!B1662</f>
        <v>44727</v>
      </c>
      <c r="B1659" s="5">
        <f>TITRES_STAT!D1662</f>
        <v>3.81</v>
      </c>
      <c r="C1659" s="2">
        <f t="shared" si="197"/>
        <v>0</v>
      </c>
      <c r="D1659" s="2">
        <f t="shared" si="198"/>
        <v>3.7399999999999998</v>
      </c>
      <c r="E1659" s="2">
        <f t="shared" si="200"/>
        <v>3.6469999999999998</v>
      </c>
      <c r="F1659" s="2">
        <f t="shared" si="201"/>
        <v>3.8865000000000003</v>
      </c>
      <c r="G1659" s="2">
        <f t="shared" si="203"/>
        <v>3.7980000000000023</v>
      </c>
      <c r="H1659" s="2">
        <f t="shared" si="199"/>
        <v>4.7533500000000064</v>
      </c>
      <c r="I1659" s="2">
        <f t="array" ref="I1659">SUMPRODUCT(B1643:B1662, (ROW(B1643:B1662)-ROW(B1643)+1)) / (20*21/2)</f>
        <v>3.7210952380952378</v>
      </c>
      <c r="J1659" s="2">
        <f t="shared" si="202"/>
        <v>3.7934890003427775</v>
      </c>
      <c r="K1659" s="2">
        <f t="shared" si="204"/>
        <v>3.8194499614417809</v>
      </c>
    </row>
    <row r="1660" spans="1:11" ht="13.5" x14ac:dyDescent="0.25">
      <c r="A1660" s="3">
        <f>TITRES_STAT!B1663</f>
        <v>44728</v>
      </c>
      <c r="B1660" s="5">
        <f>TITRES_STAT!D1663</f>
        <v>3.81</v>
      </c>
      <c r="C1660" s="2">
        <f t="shared" si="197"/>
        <v>0</v>
      </c>
      <c r="D1660" s="2">
        <f t="shared" si="198"/>
        <v>3.778</v>
      </c>
      <c r="E1660" s="2">
        <f t="shared" si="200"/>
        <v>3.6630000000000003</v>
      </c>
      <c r="F1660" s="2">
        <f t="shared" si="201"/>
        <v>3.8679999999999999</v>
      </c>
      <c r="G1660" s="2">
        <f t="shared" si="203"/>
        <v>3.8004000000000024</v>
      </c>
      <c r="H1660" s="2">
        <f t="shared" si="199"/>
        <v>4.7418500000000066</v>
      </c>
      <c r="I1660" s="2">
        <f t="array" ref="I1660">SUMPRODUCT(B1644:B1663, (ROW(B1644:B1663)-ROW(B1644)+1)) / (20*21/2)</f>
        <v>3.6999523809523809</v>
      </c>
      <c r="J1660" s="2">
        <f t="shared" si="202"/>
        <v>3.7950614765006083</v>
      </c>
      <c r="K1660" s="2">
        <f t="shared" si="204"/>
        <v>3.8190793747185738</v>
      </c>
    </row>
    <row r="1661" spans="1:11" ht="13.5" x14ac:dyDescent="0.25">
      <c r="A1661" s="3">
        <f>TITRES_STAT!B1664</f>
        <v>44729</v>
      </c>
      <c r="B1661" s="5">
        <f>TITRES_STAT!D1664</f>
        <v>3.65</v>
      </c>
      <c r="C1661" s="2">
        <f t="shared" si="197"/>
        <v>-0.16000000000000014</v>
      </c>
      <c r="D1661" s="2">
        <f t="shared" si="198"/>
        <v>3.778</v>
      </c>
      <c r="E1661" s="2">
        <f t="shared" si="200"/>
        <v>3.6629999999999994</v>
      </c>
      <c r="F1661" s="2">
        <f t="shared" si="201"/>
        <v>3.8415000000000008</v>
      </c>
      <c r="G1661" s="2">
        <f t="shared" si="203"/>
        <v>3.7996000000000025</v>
      </c>
      <c r="H1661" s="2">
        <f t="shared" si="199"/>
        <v>4.7295500000000068</v>
      </c>
      <c r="I1661" s="2">
        <f t="array" ref="I1661">SUMPRODUCT(B1645:B1664, (ROW(B1645:B1664)-ROW(B1645)+1)) / (20*21/2)</f>
        <v>3.6816190476190473</v>
      </c>
      <c r="J1661" s="2">
        <f t="shared" si="202"/>
        <v>3.7812460977862647</v>
      </c>
      <c r="K1661" s="2">
        <f t="shared" si="204"/>
        <v>3.8124488110041201</v>
      </c>
    </row>
    <row r="1662" spans="1:11" ht="13.5" x14ac:dyDescent="0.25">
      <c r="A1662" s="3">
        <f>TITRES_STAT!B1665</f>
        <v>44732</v>
      </c>
      <c r="B1662" s="5">
        <f>TITRES_STAT!D1665</f>
        <v>3.59</v>
      </c>
      <c r="C1662" s="2">
        <f t="shared" si="197"/>
        <v>-6.0000000000000053E-2</v>
      </c>
      <c r="D1662" s="2">
        <f t="shared" si="198"/>
        <v>3.7340000000000004</v>
      </c>
      <c r="E1662" s="2">
        <f t="shared" si="200"/>
        <v>3.6730000000000005</v>
      </c>
      <c r="F1662" s="2">
        <f t="shared" si="201"/>
        <v>3.8120000000000003</v>
      </c>
      <c r="G1662" s="2">
        <f t="shared" si="203"/>
        <v>3.7976000000000028</v>
      </c>
      <c r="H1662" s="2">
        <f t="shared" si="199"/>
        <v>4.716950000000006</v>
      </c>
      <c r="I1662" s="2">
        <f t="array" ref="I1662">SUMPRODUCT(B1646:B1665, (ROW(B1646:B1665)-ROW(B1646)+1)) / (20*21/2)</f>
        <v>3.6660952380952381</v>
      </c>
      <c r="J1662" s="2">
        <f t="shared" si="202"/>
        <v>3.7630321837113825</v>
      </c>
      <c r="K1662" s="2">
        <f t="shared" si="204"/>
        <v>3.8037253282196448</v>
      </c>
    </row>
    <row r="1663" spans="1:11" ht="13.5" x14ac:dyDescent="0.25">
      <c r="A1663" s="3">
        <f>TITRES_STAT!B1666</f>
        <v>44733</v>
      </c>
      <c r="B1663" s="5">
        <f>TITRES_STAT!D1666</f>
        <v>3.59</v>
      </c>
      <c r="C1663" s="2">
        <f t="shared" si="197"/>
        <v>0</v>
      </c>
      <c r="D1663" s="2">
        <f t="shared" si="198"/>
        <v>3.69</v>
      </c>
      <c r="E1663" s="2">
        <f t="shared" si="200"/>
        <v>3.6829999999999998</v>
      </c>
      <c r="F1663" s="2">
        <f t="shared" si="201"/>
        <v>3.7825000000000011</v>
      </c>
      <c r="G1663" s="2">
        <f t="shared" si="203"/>
        <v>3.795600000000003</v>
      </c>
      <c r="H1663" s="2">
        <f t="shared" si="199"/>
        <v>4.704350000000006</v>
      </c>
      <c r="I1663" s="2">
        <f t="array" ref="I1663">SUMPRODUCT(B1647:B1666, (ROW(B1647:B1666)-ROW(B1647)+1)) / (20*21/2)</f>
        <v>3.6533809523809526</v>
      </c>
      <c r="J1663" s="2">
        <f t="shared" si="202"/>
        <v>3.7465529281198222</v>
      </c>
      <c r="K1663" s="2">
        <f t="shared" si="204"/>
        <v>3.7953439427992666</v>
      </c>
    </row>
    <row r="1664" spans="1:11" ht="13.5" x14ac:dyDescent="0.25">
      <c r="A1664" s="3">
        <f>TITRES_STAT!B1667</f>
        <v>44734</v>
      </c>
      <c r="B1664" s="5">
        <f>TITRES_STAT!D1667</f>
        <v>3.59</v>
      </c>
      <c r="C1664" s="2">
        <f t="shared" si="197"/>
        <v>0</v>
      </c>
      <c r="D1664" s="2">
        <f t="shared" si="198"/>
        <v>3.6459999999999999</v>
      </c>
      <c r="E1664" s="2">
        <f t="shared" si="200"/>
        <v>3.6929999999999992</v>
      </c>
      <c r="F1664" s="2">
        <f t="shared" si="201"/>
        <v>3.753000000000001</v>
      </c>
      <c r="G1664" s="2">
        <f t="shared" si="203"/>
        <v>3.7936000000000023</v>
      </c>
      <c r="H1664" s="2">
        <f t="shared" si="199"/>
        <v>4.6917500000000061</v>
      </c>
      <c r="I1664" s="2">
        <f t="array" ref="I1664">SUMPRODUCT(B1648:B1667, (ROW(B1648:B1667)-ROW(B1648)+1)) / (20*21/2)</f>
        <v>3.6434761904761905</v>
      </c>
      <c r="J1664" s="2">
        <f t="shared" si="202"/>
        <v>3.7316431254417441</v>
      </c>
      <c r="K1664" s="2">
        <f t="shared" si="204"/>
        <v>3.7872912391600795</v>
      </c>
    </row>
    <row r="1665" spans="1:11" ht="13.5" x14ac:dyDescent="0.25">
      <c r="A1665" s="3">
        <f>TITRES_STAT!B1668</f>
        <v>44735</v>
      </c>
      <c r="B1665" s="5">
        <f>TITRES_STAT!D1668</f>
        <v>3.59</v>
      </c>
      <c r="C1665" s="2">
        <f t="shared" si="197"/>
        <v>0</v>
      </c>
      <c r="D1665" s="2">
        <f t="shared" si="198"/>
        <v>3.6019999999999994</v>
      </c>
      <c r="E1665" s="2">
        <f t="shared" si="200"/>
        <v>3.6900000000000004</v>
      </c>
      <c r="F1665" s="2">
        <f t="shared" si="201"/>
        <v>3.7235000000000005</v>
      </c>
      <c r="G1665" s="2">
        <f t="shared" si="203"/>
        <v>3.7916000000000025</v>
      </c>
      <c r="H1665" s="2">
        <f t="shared" si="199"/>
        <v>4.6791500000000061</v>
      </c>
      <c r="I1665" s="2">
        <f t="array" ref="I1665">SUMPRODUCT(B1649:B1668, (ROW(B1649:B1668)-ROW(B1649)+1)) / (20*21/2)</f>
        <v>3.6363809523809523</v>
      </c>
      <c r="J1665" s="2">
        <f t="shared" si="202"/>
        <v>3.7181533039711021</v>
      </c>
      <c r="K1665" s="2">
        <f t="shared" si="204"/>
        <v>3.7795543278204686</v>
      </c>
    </row>
    <row r="1666" spans="1:11" ht="13.5" x14ac:dyDescent="0.25">
      <c r="A1666" s="3">
        <f>TITRES_STAT!B1669</f>
        <v>44736</v>
      </c>
      <c r="B1666" s="5">
        <f>TITRES_STAT!D1669</f>
        <v>3.59</v>
      </c>
      <c r="C1666" s="2">
        <f t="shared" si="197"/>
        <v>0</v>
      </c>
      <c r="D1666" s="2">
        <f t="shared" si="198"/>
        <v>3.59</v>
      </c>
      <c r="E1666" s="2">
        <f t="shared" si="200"/>
        <v>3.6840000000000002</v>
      </c>
      <c r="F1666" s="2">
        <f t="shared" si="201"/>
        <v>3.6940000000000013</v>
      </c>
      <c r="G1666" s="2">
        <f t="shared" si="203"/>
        <v>3.7896000000000027</v>
      </c>
      <c r="H1666" s="2">
        <f t="shared" si="199"/>
        <v>4.6665500000000062</v>
      </c>
      <c r="I1666" s="2">
        <f t="array" ref="I1666">SUMPRODUCT(B1650:B1669, (ROW(B1650:B1669)-ROW(B1650)+1)) / (20*21/2)</f>
        <v>3.6312380952380954</v>
      </c>
      <c r="J1666" s="2">
        <f t="shared" si="202"/>
        <v>3.7059482274024256</v>
      </c>
      <c r="K1666" s="2">
        <f t="shared" si="204"/>
        <v>3.7721208247686855</v>
      </c>
    </row>
    <row r="1667" spans="1:11" ht="13.5" x14ac:dyDescent="0.25">
      <c r="A1667" s="3">
        <f>TITRES_STAT!B1670</f>
        <v>44739</v>
      </c>
      <c r="B1667" s="5">
        <f>TITRES_STAT!D1670</f>
        <v>3.59</v>
      </c>
      <c r="C1667" s="2">
        <f t="shared" si="197"/>
        <v>0</v>
      </c>
      <c r="D1667" s="2">
        <f t="shared" si="198"/>
        <v>3.59</v>
      </c>
      <c r="E1667" s="2">
        <f t="shared" si="200"/>
        <v>3.6620000000000004</v>
      </c>
      <c r="F1667" s="2">
        <f t="shared" si="201"/>
        <v>3.6645000000000016</v>
      </c>
      <c r="G1667" s="2">
        <f t="shared" si="203"/>
        <v>3.787600000000003</v>
      </c>
      <c r="H1667" s="2">
        <f t="shared" si="199"/>
        <v>4.6539500000000062</v>
      </c>
      <c r="I1667" s="2">
        <f t="array" ref="I1667">SUMPRODUCT(B1651:B1670, (ROW(B1651:B1670)-ROW(B1651)+1)) / (20*21/2)</f>
        <v>3.6271904761904765</v>
      </c>
      <c r="J1667" s="2">
        <f t="shared" si="202"/>
        <v>3.6949055390783849</v>
      </c>
      <c r="K1667" s="2">
        <f t="shared" si="204"/>
        <v>3.7649788316405015</v>
      </c>
    </row>
    <row r="1668" spans="1:11" ht="13.5" x14ac:dyDescent="0.25">
      <c r="A1668" s="3">
        <f>TITRES_STAT!B1671</f>
        <v>44740</v>
      </c>
      <c r="B1668" s="5">
        <f>TITRES_STAT!D1671</f>
        <v>3.59</v>
      </c>
      <c r="C1668" s="2">
        <f t="shared" ref="C1668:C1731" si="205">B1668-B1667</f>
        <v>0</v>
      </c>
      <c r="D1668" s="2">
        <f t="shared" si="198"/>
        <v>3.59</v>
      </c>
      <c r="E1668" s="2">
        <f t="shared" si="200"/>
        <v>3.6400000000000006</v>
      </c>
      <c r="F1668" s="2">
        <f t="shared" si="201"/>
        <v>3.644000000000001</v>
      </c>
      <c r="G1668" s="2">
        <f t="shared" si="203"/>
        <v>3.7856000000000027</v>
      </c>
      <c r="H1668" s="2">
        <f t="shared" si="199"/>
        <v>4.6413000000000073</v>
      </c>
      <c r="I1668" s="2">
        <f t="array" ref="I1668">SUMPRODUCT(B1652:B1671, (ROW(B1652:B1671)-ROW(B1652)+1)) / (20*21/2)</f>
        <v>3.6234285714285712</v>
      </c>
      <c r="J1668" s="2">
        <f t="shared" si="202"/>
        <v>3.6849145353566342</v>
      </c>
      <c r="K1668" s="2">
        <f t="shared" si="204"/>
        <v>3.7581169166742074</v>
      </c>
    </row>
    <row r="1669" spans="1:11" ht="13.5" x14ac:dyDescent="0.25">
      <c r="A1669" s="3">
        <f>TITRES_STAT!B1672</f>
        <v>44741</v>
      </c>
      <c r="B1669" s="5">
        <f>TITRES_STAT!D1672</f>
        <v>3.59</v>
      </c>
      <c r="C1669" s="2">
        <f t="shared" si="205"/>
        <v>0</v>
      </c>
      <c r="D1669" s="2">
        <f t="shared" si="198"/>
        <v>3.59</v>
      </c>
      <c r="E1669" s="2">
        <f t="shared" si="200"/>
        <v>3.6180000000000008</v>
      </c>
      <c r="F1669" s="2">
        <f t="shared" si="201"/>
        <v>3.6325000000000012</v>
      </c>
      <c r="G1669" s="2">
        <f t="shared" si="203"/>
        <v>3.7836000000000025</v>
      </c>
      <c r="H1669" s="2">
        <f t="shared" si="199"/>
        <v>4.6286500000000066</v>
      </c>
      <c r="I1669" s="2">
        <f t="array" ref="I1669">SUMPRODUCT(B1653:B1672, (ROW(B1653:B1672)-ROW(B1653)+1)) / (20*21/2)</f>
        <v>3.6199523809523813</v>
      </c>
      <c r="J1669" s="2">
        <f t="shared" si="202"/>
        <v>3.6758750557988593</v>
      </c>
      <c r="K1669" s="2">
        <f t="shared" si="204"/>
        <v>3.7515240964124739</v>
      </c>
    </row>
    <row r="1670" spans="1:11" ht="13.5" x14ac:dyDescent="0.25">
      <c r="A1670" s="3">
        <f>TITRES_STAT!B1673</f>
        <v>44742</v>
      </c>
      <c r="B1670" s="5">
        <f>TITRES_STAT!D1673</f>
        <v>3.59</v>
      </c>
      <c r="C1670" s="2">
        <f t="shared" si="205"/>
        <v>0</v>
      </c>
      <c r="D1670" s="2">
        <f t="shared" ref="D1670:D1733" si="206">AVERAGE(B1666:B1670)</f>
        <v>3.59</v>
      </c>
      <c r="E1670" s="2">
        <f t="shared" si="200"/>
        <v>3.5959999999999992</v>
      </c>
      <c r="F1670" s="2">
        <f t="shared" si="201"/>
        <v>3.6295000000000015</v>
      </c>
      <c r="G1670" s="2">
        <f t="shared" si="203"/>
        <v>3.7816000000000027</v>
      </c>
      <c r="H1670" s="2">
        <f t="shared" si="199"/>
        <v>4.6160000000000068</v>
      </c>
      <c r="I1670" s="2">
        <f t="array" ref="I1670">SUMPRODUCT(B1654:B1673, (ROW(B1654:B1673)-ROW(B1654)+1)) / (20*21/2)</f>
        <v>3.6160000000000001</v>
      </c>
      <c r="J1670" s="2">
        <f t="shared" si="202"/>
        <v>3.6676964790561111</v>
      </c>
      <c r="K1670" s="2">
        <f t="shared" si="204"/>
        <v>3.7451898181217884</v>
      </c>
    </row>
    <row r="1671" spans="1:11" ht="13.5" x14ac:dyDescent="0.25">
      <c r="A1671" s="3">
        <f>TITRES_STAT!B1674</f>
        <v>44743</v>
      </c>
      <c r="B1671" s="5">
        <f>TITRES_STAT!D1674</f>
        <v>3.59</v>
      </c>
      <c r="C1671" s="2">
        <f t="shared" si="205"/>
        <v>0</v>
      </c>
      <c r="D1671" s="2">
        <f t="shared" si="206"/>
        <v>3.59</v>
      </c>
      <c r="E1671" s="2">
        <f t="shared" si="200"/>
        <v>3.5900000000000007</v>
      </c>
      <c r="F1671" s="2">
        <f t="shared" si="201"/>
        <v>3.6265000000000014</v>
      </c>
      <c r="G1671" s="2">
        <f t="shared" si="203"/>
        <v>3.7828000000000022</v>
      </c>
      <c r="H1671" s="2">
        <f t="shared" si="199"/>
        <v>4.6033500000000069</v>
      </c>
      <c r="I1671" s="2">
        <f t="array" ref="I1671">SUMPRODUCT(B1655:B1674, (ROW(B1655:B1674)-ROW(B1655)+1)) / (20*21/2)</f>
        <v>3.6115714285714282</v>
      </c>
      <c r="J1671" s="2">
        <f t="shared" si="202"/>
        <v>3.6602968143841004</v>
      </c>
      <c r="K1671" s="2">
        <f t="shared" si="204"/>
        <v>3.739103942901326</v>
      </c>
    </row>
    <row r="1672" spans="1:11" ht="13.5" x14ac:dyDescent="0.25">
      <c r="A1672" s="3">
        <f>TITRES_STAT!B1675</f>
        <v>44746</v>
      </c>
      <c r="B1672" s="5">
        <f>TITRES_STAT!D1675</f>
        <v>3.59</v>
      </c>
      <c r="C1672" s="2">
        <f t="shared" si="205"/>
        <v>0</v>
      </c>
      <c r="D1672" s="2">
        <f t="shared" si="206"/>
        <v>3.59</v>
      </c>
      <c r="E1672" s="2">
        <f t="shared" si="200"/>
        <v>3.5900000000000007</v>
      </c>
      <c r="F1672" s="2">
        <f t="shared" si="201"/>
        <v>3.6315000000000017</v>
      </c>
      <c r="G1672" s="2">
        <f t="shared" si="203"/>
        <v>3.784000000000002</v>
      </c>
      <c r="H1672" s="2">
        <f t="shared" si="199"/>
        <v>4.5907000000000071</v>
      </c>
      <c r="I1672" s="2">
        <f t="array" ref="I1672">SUMPRODUCT(B1656:B1675, (ROW(B1656:B1675)-ROW(B1656)+1)) / (20*21/2)</f>
        <v>3.6066666666666665</v>
      </c>
      <c r="J1672" s="2">
        <f t="shared" si="202"/>
        <v>3.6536018796808527</v>
      </c>
      <c r="K1672" s="2">
        <f t="shared" si="204"/>
        <v>3.7332567294542152</v>
      </c>
    </row>
    <row r="1673" spans="1:11" ht="13.5" x14ac:dyDescent="0.25">
      <c r="A1673" s="3">
        <f>TITRES_STAT!B1676</f>
        <v>44747</v>
      </c>
      <c r="B1673" s="5">
        <f>TITRES_STAT!D1676</f>
        <v>3.59</v>
      </c>
      <c r="C1673" s="2">
        <f t="shared" si="205"/>
        <v>0</v>
      </c>
      <c r="D1673" s="2">
        <f t="shared" si="206"/>
        <v>3.59</v>
      </c>
      <c r="E1673" s="2">
        <f t="shared" si="200"/>
        <v>3.5900000000000007</v>
      </c>
      <c r="F1673" s="2">
        <f t="shared" si="201"/>
        <v>3.6365000000000016</v>
      </c>
      <c r="G1673" s="2">
        <f t="shared" si="203"/>
        <v>3.7852000000000019</v>
      </c>
      <c r="H1673" s="2">
        <f t="shared" si="199"/>
        <v>4.5780500000000073</v>
      </c>
      <c r="I1673" s="2">
        <f t="array" ref="I1673">SUMPRODUCT(B1657:B1676, (ROW(B1657:B1676)-ROW(B1657)+1)) / (20*21/2)</f>
        <v>3.6019047619047617</v>
      </c>
      <c r="J1673" s="2">
        <f t="shared" si="202"/>
        <v>3.6475445578064858</v>
      </c>
      <c r="K1673" s="2">
        <f t="shared" si="204"/>
        <v>3.7276388184952265</v>
      </c>
    </row>
    <row r="1674" spans="1:11" ht="13.5" x14ac:dyDescent="0.25">
      <c r="A1674" s="3">
        <f>TITRES_STAT!B1677</f>
        <v>44748</v>
      </c>
      <c r="B1674" s="5">
        <f>TITRES_STAT!D1677</f>
        <v>3.59</v>
      </c>
      <c r="C1674" s="2">
        <f t="shared" si="205"/>
        <v>0</v>
      </c>
      <c r="D1674" s="2">
        <f t="shared" si="206"/>
        <v>3.59</v>
      </c>
      <c r="E1674" s="2">
        <f t="shared" si="200"/>
        <v>3.5900000000000007</v>
      </c>
      <c r="F1674" s="2">
        <f t="shared" si="201"/>
        <v>3.6415000000000015</v>
      </c>
      <c r="G1674" s="2">
        <f t="shared" si="203"/>
        <v>3.7864000000000018</v>
      </c>
      <c r="H1674" s="2">
        <f t="shared" ref="H1674:H1737" si="207">AVERAGE(B1475:B1674)</f>
        <v>4.5654000000000075</v>
      </c>
      <c r="I1674" s="2">
        <f t="array" ref="I1674">SUMPRODUCT(B1658:B1677, (ROW(B1658:B1677)-ROW(B1658)+1)) / (20*21/2)</f>
        <v>3.5974285714285714</v>
      </c>
      <c r="J1674" s="2">
        <f t="shared" si="202"/>
        <v>3.6420641237296776</v>
      </c>
      <c r="K1674" s="2">
        <f t="shared" si="204"/>
        <v>3.7222412177699233</v>
      </c>
    </row>
    <row r="1675" spans="1:11" ht="13.5" x14ac:dyDescent="0.25">
      <c r="A1675" s="3">
        <f>TITRES_STAT!B1678</f>
        <v>44749</v>
      </c>
      <c r="B1675" s="5">
        <f>TITRES_STAT!D1678</f>
        <v>3.59</v>
      </c>
      <c r="C1675" s="2">
        <f t="shared" si="205"/>
        <v>0</v>
      </c>
      <c r="D1675" s="2">
        <f t="shared" si="206"/>
        <v>3.59</v>
      </c>
      <c r="E1675" s="2">
        <f t="shared" si="200"/>
        <v>3.5900000000000007</v>
      </c>
      <c r="F1675" s="2">
        <f t="shared" si="201"/>
        <v>3.6400000000000019</v>
      </c>
      <c r="G1675" s="2">
        <f t="shared" si="203"/>
        <v>3.7876000000000016</v>
      </c>
      <c r="H1675" s="2">
        <f t="shared" si="207"/>
        <v>4.5527500000000067</v>
      </c>
      <c r="I1675" s="2">
        <f t="array" ref="I1675">SUMPRODUCT(B1659:B1678, (ROW(B1659:B1678)-ROW(B1659)+1)) / (20*21/2)</f>
        <v>3.5939999999999999</v>
      </c>
      <c r="J1675" s="2">
        <f t="shared" si="202"/>
        <v>3.6371056357554226</v>
      </c>
      <c r="K1675" s="2">
        <f t="shared" si="204"/>
        <v>3.717055287661299</v>
      </c>
    </row>
    <row r="1676" spans="1:11" ht="13.5" x14ac:dyDescent="0.25">
      <c r="A1676" s="3">
        <f>TITRES_STAT!B1679</f>
        <v>44750</v>
      </c>
      <c r="B1676" s="5">
        <f>TITRES_STAT!D1679</f>
        <v>3.59</v>
      </c>
      <c r="C1676" s="2">
        <f t="shared" si="205"/>
        <v>0</v>
      </c>
      <c r="D1676" s="2">
        <f t="shared" si="206"/>
        <v>3.59</v>
      </c>
      <c r="E1676" s="2">
        <f t="shared" ref="E1676:E1739" si="208">AVERAGE(B1667:B1676)</f>
        <v>3.5900000000000007</v>
      </c>
      <c r="F1676" s="2">
        <f t="shared" si="201"/>
        <v>3.6370000000000018</v>
      </c>
      <c r="G1676" s="2">
        <f t="shared" si="203"/>
        <v>3.7888000000000015</v>
      </c>
      <c r="H1676" s="2">
        <f t="shared" si="207"/>
        <v>4.5401000000000069</v>
      </c>
      <c r="I1676" s="2">
        <f t="array" ref="I1676">SUMPRODUCT(B1660:B1679, (ROW(B1660:B1679)-ROW(B1660)+1)) / (20*21/2)</f>
        <v>3.5916190476190475</v>
      </c>
      <c r="J1676" s="2">
        <f t="shared" si="202"/>
        <v>3.6326193847310968</v>
      </c>
      <c r="K1676" s="2">
        <f t="shared" si="204"/>
        <v>3.712072727360856</v>
      </c>
    </row>
    <row r="1677" spans="1:11" ht="13.5" x14ac:dyDescent="0.25">
      <c r="A1677" s="3">
        <f>TITRES_STAT!B1680</f>
        <v>44753</v>
      </c>
      <c r="B1677" s="5">
        <f>TITRES_STAT!D1680</f>
        <v>3.59</v>
      </c>
      <c r="C1677" s="2">
        <f t="shared" si="205"/>
        <v>0</v>
      </c>
      <c r="D1677" s="2">
        <f t="shared" si="206"/>
        <v>3.59</v>
      </c>
      <c r="E1677" s="2">
        <f t="shared" si="208"/>
        <v>3.5900000000000007</v>
      </c>
      <c r="F1677" s="2">
        <f t="shared" si="201"/>
        <v>3.6260000000000021</v>
      </c>
      <c r="G1677" s="2">
        <f t="shared" si="203"/>
        <v>3.7890000000000015</v>
      </c>
      <c r="H1677" s="2">
        <f t="shared" si="207"/>
        <v>4.5274500000000071</v>
      </c>
      <c r="I1677" s="2">
        <f t="array" ref="I1677">SUMPRODUCT(B1661:B1680, (ROW(B1661:B1680)-ROW(B1661)+1)) / (20*21/2)</f>
        <v>3.5902857142857143</v>
      </c>
      <c r="J1677" s="2">
        <f t="shared" si="202"/>
        <v>3.6285603957090875</v>
      </c>
      <c r="K1677" s="2">
        <f t="shared" si="204"/>
        <v>3.7072855615819988</v>
      </c>
    </row>
    <row r="1678" spans="1:11" ht="13.5" x14ac:dyDescent="0.25">
      <c r="A1678" s="3">
        <f>TITRES_STAT!B1681</f>
        <v>44754</v>
      </c>
      <c r="B1678" s="5">
        <f>TITRES_STAT!D1681</f>
        <v>3.59</v>
      </c>
      <c r="C1678" s="2">
        <f t="shared" si="205"/>
        <v>0</v>
      </c>
      <c r="D1678" s="2">
        <f t="shared" si="206"/>
        <v>3.59</v>
      </c>
      <c r="E1678" s="2">
        <f t="shared" si="208"/>
        <v>3.5900000000000007</v>
      </c>
      <c r="F1678" s="2">
        <f t="shared" si="201"/>
        <v>3.615000000000002</v>
      </c>
      <c r="G1678" s="2">
        <f t="shared" si="203"/>
        <v>3.7892000000000015</v>
      </c>
      <c r="H1678" s="2">
        <f t="shared" si="207"/>
        <v>4.5148000000000064</v>
      </c>
      <c r="I1678" s="2">
        <f t="array" ref="I1678">SUMPRODUCT(B1662:B1681, (ROW(B1662:B1681)-ROW(B1662)+1)) / (20*21/2)</f>
        <v>3.59</v>
      </c>
      <c r="J1678" s="2">
        <f t="shared" si="202"/>
        <v>3.6248879770701268</v>
      </c>
      <c r="K1678" s="2">
        <f t="shared" si="204"/>
        <v>3.7026861277944696</v>
      </c>
    </row>
    <row r="1679" spans="1:11" ht="13.5" x14ac:dyDescent="0.25">
      <c r="A1679" s="3">
        <f>TITRES_STAT!B1682</f>
        <v>44755</v>
      </c>
      <c r="B1679" s="5">
        <f>TITRES_STAT!D1682</f>
        <v>3.59</v>
      </c>
      <c r="C1679" s="2">
        <f t="shared" si="205"/>
        <v>0</v>
      </c>
      <c r="D1679" s="2">
        <f t="shared" si="206"/>
        <v>3.59</v>
      </c>
      <c r="E1679" s="2">
        <f t="shared" si="208"/>
        <v>3.5900000000000007</v>
      </c>
      <c r="F1679" s="2">
        <f t="shared" si="201"/>
        <v>3.6040000000000019</v>
      </c>
      <c r="G1679" s="2">
        <f t="shared" si="203"/>
        <v>3.7862000000000013</v>
      </c>
      <c r="H1679" s="2">
        <f t="shared" si="207"/>
        <v>4.5021500000000065</v>
      </c>
      <c r="I1679" s="2">
        <f t="array" ref="I1679">SUMPRODUCT(B1663:B1682, (ROW(B1663:B1682)-ROW(B1663)+1)) / (20*21/2)</f>
        <v>3.59</v>
      </c>
      <c r="J1679" s="2">
        <f t="shared" si="202"/>
        <v>3.6215653125872578</v>
      </c>
      <c r="K1679" s="2">
        <f t="shared" si="204"/>
        <v>3.6982670639593924</v>
      </c>
    </row>
    <row r="1680" spans="1:11" ht="13.5" x14ac:dyDescent="0.25">
      <c r="A1680" s="3">
        <f>TITRES_STAT!B1683</f>
        <v>44756</v>
      </c>
      <c r="B1680" s="5">
        <f>TITRES_STAT!D1683</f>
        <v>3.59</v>
      </c>
      <c r="C1680" s="2">
        <f t="shared" si="205"/>
        <v>0</v>
      </c>
      <c r="D1680" s="2">
        <f t="shared" si="206"/>
        <v>3.59</v>
      </c>
      <c r="E1680" s="2">
        <f t="shared" si="208"/>
        <v>3.5900000000000007</v>
      </c>
      <c r="F1680" s="2">
        <f t="shared" si="201"/>
        <v>3.5930000000000013</v>
      </c>
      <c r="G1680" s="2">
        <f t="shared" si="203"/>
        <v>3.7800000000000011</v>
      </c>
      <c r="H1680" s="2">
        <f t="shared" si="207"/>
        <v>4.4895000000000058</v>
      </c>
      <c r="I1680" s="2">
        <f t="array" ref="I1680">SUMPRODUCT(B1664:B1683, (ROW(B1664:B1683)-ROW(B1664)+1)) / (20*21/2)</f>
        <v>3.59</v>
      </c>
      <c r="J1680" s="2">
        <f t="shared" si="202"/>
        <v>3.6185590923408522</v>
      </c>
      <c r="K1680" s="2">
        <f t="shared" si="204"/>
        <v>3.6940212967452988</v>
      </c>
    </row>
    <row r="1681" spans="1:11" ht="13.5" x14ac:dyDescent="0.25">
      <c r="A1681" s="3">
        <f>TITRES_STAT!B1684</f>
        <v>44757</v>
      </c>
      <c r="B1681" s="5">
        <f>TITRES_STAT!D1684</f>
        <v>3.59</v>
      </c>
      <c r="C1681" s="2">
        <f t="shared" si="205"/>
        <v>0</v>
      </c>
      <c r="D1681" s="2">
        <f t="shared" si="206"/>
        <v>3.59</v>
      </c>
      <c r="E1681" s="2">
        <f t="shared" si="208"/>
        <v>3.5900000000000007</v>
      </c>
      <c r="F1681" s="2">
        <f t="shared" si="201"/>
        <v>3.5900000000000021</v>
      </c>
      <c r="G1681" s="2">
        <f t="shared" si="203"/>
        <v>3.7738000000000009</v>
      </c>
      <c r="H1681" s="2">
        <f t="shared" si="207"/>
        <v>4.476850000000006</v>
      </c>
      <c r="I1681" s="2">
        <f t="array" ref="I1681">SUMPRODUCT(B1665:B1684, (ROW(B1665:B1684)-ROW(B1665)+1)) / (20*21/2)</f>
        <v>3.59</v>
      </c>
      <c r="J1681" s="2">
        <f t="shared" si="202"/>
        <v>3.6158391787845807</v>
      </c>
      <c r="K1681" s="2">
        <f t="shared" si="204"/>
        <v>3.6899420302062675</v>
      </c>
    </row>
    <row r="1682" spans="1:11" ht="13.5" x14ac:dyDescent="0.25">
      <c r="A1682" s="3">
        <f>TITRES_STAT!B1685</f>
        <v>44760</v>
      </c>
      <c r="B1682" s="5">
        <f>TITRES_STAT!D1685</f>
        <v>3.59</v>
      </c>
      <c r="C1682" s="2">
        <f t="shared" si="205"/>
        <v>0</v>
      </c>
      <c r="D1682" s="2">
        <f t="shared" si="206"/>
        <v>3.59</v>
      </c>
      <c r="E1682" s="2">
        <f t="shared" si="208"/>
        <v>3.5900000000000007</v>
      </c>
      <c r="F1682" s="2">
        <f t="shared" si="201"/>
        <v>3.5900000000000021</v>
      </c>
      <c r="G1682" s="2">
        <f t="shared" si="203"/>
        <v>3.7666000000000013</v>
      </c>
      <c r="H1682" s="2">
        <f t="shared" si="207"/>
        <v>4.4642000000000053</v>
      </c>
      <c r="I1682" s="2">
        <f t="array" ref="I1682">SUMPRODUCT(B1666:B1685, (ROW(B1666:B1685)-ROW(B1666)+1)) / (20*21/2)</f>
        <v>3.59</v>
      </c>
      <c r="J1682" s="2">
        <f t="shared" si="202"/>
        <v>3.6133783046146206</v>
      </c>
      <c r="K1682" s="2">
        <f t="shared" si="204"/>
        <v>3.6860227349040611</v>
      </c>
    </row>
    <row r="1683" spans="1:11" ht="13.5" x14ac:dyDescent="0.25">
      <c r="A1683" s="3">
        <f>TITRES_STAT!B1686</f>
        <v>44761</v>
      </c>
      <c r="B1683" s="5">
        <f>TITRES_STAT!D1686</f>
        <v>3.59</v>
      </c>
      <c r="C1683" s="2">
        <f t="shared" si="205"/>
        <v>0</v>
      </c>
      <c r="D1683" s="2">
        <f t="shared" si="206"/>
        <v>3.59</v>
      </c>
      <c r="E1683" s="2">
        <f t="shared" si="208"/>
        <v>3.5900000000000007</v>
      </c>
      <c r="F1683" s="2">
        <f t="shared" si="201"/>
        <v>3.5900000000000021</v>
      </c>
      <c r="G1683" s="2">
        <f t="shared" si="203"/>
        <v>3.7594000000000016</v>
      </c>
      <c r="H1683" s="2">
        <f t="shared" si="207"/>
        <v>4.4515500000000054</v>
      </c>
      <c r="I1683" s="2">
        <f t="array" ref="I1683">SUMPRODUCT(B1667:B1686, (ROW(B1667:B1686)-ROW(B1667)+1)) / (20*21/2)</f>
        <v>3.59</v>
      </c>
      <c r="J1683" s="2">
        <f t="shared" si="202"/>
        <v>3.6111517994132281</v>
      </c>
      <c r="K1683" s="2">
        <f t="shared" si="204"/>
        <v>3.6822571374568431</v>
      </c>
    </row>
    <row r="1684" spans="1:11" ht="13.5" x14ac:dyDescent="0.25">
      <c r="A1684" s="3">
        <f>TITRES_STAT!B1687</f>
        <v>44762</v>
      </c>
      <c r="B1684" s="5">
        <f>TITRES_STAT!D1687</f>
        <v>3.59</v>
      </c>
      <c r="C1684" s="2">
        <f t="shared" si="205"/>
        <v>0</v>
      </c>
      <c r="D1684" s="2">
        <f t="shared" si="206"/>
        <v>3.59</v>
      </c>
      <c r="E1684" s="2">
        <f t="shared" si="208"/>
        <v>3.5900000000000007</v>
      </c>
      <c r="F1684" s="2">
        <f t="shared" ref="F1684:F1747" si="209">AVERAGE(B1665:B1684)</f>
        <v>3.5900000000000021</v>
      </c>
      <c r="G1684" s="2">
        <f t="shared" si="203"/>
        <v>3.752200000000002</v>
      </c>
      <c r="H1684" s="2">
        <f t="shared" si="207"/>
        <v>4.4389000000000047</v>
      </c>
      <c r="I1684" s="2">
        <f t="array" ref="I1684">SUMPRODUCT(B1668:B1687, (ROW(B1668:B1687)-ROW(B1668)+1)) / (20*21/2)</f>
        <v>3.59</v>
      </c>
      <c r="J1684" s="2">
        <f t="shared" si="202"/>
        <v>3.609137342326254</v>
      </c>
      <c r="K1684" s="2">
        <f t="shared" si="204"/>
        <v>3.6786392104977512</v>
      </c>
    </row>
    <row r="1685" spans="1:11" ht="13.5" x14ac:dyDescent="0.25">
      <c r="A1685" s="3">
        <f>TITRES_STAT!B1688</f>
        <v>44763</v>
      </c>
      <c r="B1685" s="5">
        <f>TITRES_STAT!D1688</f>
        <v>3.59</v>
      </c>
      <c r="C1685" s="2">
        <f t="shared" si="205"/>
        <v>0</v>
      </c>
      <c r="D1685" s="2">
        <f t="shared" si="206"/>
        <v>3.59</v>
      </c>
      <c r="E1685" s="2">
        <f t="shared" si="208"/>
        <v>3.5900000000000007</v>
      </c>
      <c r="F1685" s="2">
        <f t="shared" si="209"/>
        <v>3.5900000000000021</v>
      </c>
      <c r="G1685" s="2">
        <f t="shared" si="203"/>
        <v>3.7450000000000019</v>
      </c>
      <c r="H1685" s="2">
        <f t="shared" si="207"/>
        <v>4.4262500000000049</v>
      </c>
      <c r="I1685" s="2">
        <f t="array" ref="I1685">SUMPRODUCT(B1669:B1688, (ROW(B1669:B1688)-ROW(B1669)+1)) / (20*21/2)</f>
        <v>3.59</v>
      </c>
      <c r="J1685" s="2">
        <f t="shared" ref="J1685:J1748" si="210">$J$4*B1685+J1684*(1-$J$4)</f>
        <v>3.6073147382951825</v>
      </c>
      <c r="K1685" s="2">
        <f t="shared" si="204"/>
        <v>3.6751631630272512</v>
      </c>
    </row>
    <row r="1686" spans="1:11" ht="13.5" x14ac:dyDescent="0.25">
      <c r="A1686" s="3">
        <f>TITRES_STAT!B1689</f>
        <v>44764</v>
      </c>
      <c r="B1686" s="5">
        <f>TITRES_STAT!D1689</f>
        <v>3.59</v>
      </c>
      <c r="C1686" s="2">
        <f t="shared" si="205"/>
        <v>0</v>
      </c>
      <c r="D1686" s="2">
        <f t="shared" si="206"/>
        <v>3.59</v>
      </c>
      <c r="E1686" s="2">
        <f t="shared" si="208"/>
        <v>3.5900000000000007</v>
      </c>
      <c r="F1686" s="2">
        <f t="shared" si="209"/>
        <v>3.5900000000000021</v>
      </c>
      <c r="G1686" s="2">
        <f t="shared" si="203"/>
        <v>3.7378000000000018</v>
      </c>
      <c r="H1686" s="2">
        <f t="shared" si="207"/>
        <v>4.4136000000000051</v>
      </c>
      <c r="I1686" s="2">
        <f t="array" ref="I1686">SUMPRODUCT(B1670:B1689, (ROW(B1670:B1689)-ROW(B1670)+1)) / (20*21/2)</f>
        <v>3.59</v>
      </c>
      <c r="J1686" s="2">
        <f t="shared" si="210"/>
        <v>3.6056657156004031</v>
      </c>
      <c r="K1686" s="2">
        <f t="shared" si="204"/>
        <v>3.6718234311438294</v>
      </c>
    </row>
    <row r="1687" spans="1:11" ht="13.5" x14ac:dyDescent="0.25">
      <c r="A1687" s="3">
        <f>TITRES_STAT!B1690</f>
        <v>44768</v>
      </c>
      <c r="B1687" s="5">
        <f>TITRES_STAT!D1690</f>
        <v>3.59</v>
      </c>
      <c r="C1687" s="2">
        <f t="shared" si="205"/>
        <v>0</v>
      </c>
      <c r="D1687" s="2">
        <f t="shared" si="206"/>
        <v>3.59</v>
      </c>
      <c r="E1687" s="2">
        <f t="shared" si="208"/>
        <v>3.5900000000000007</v>
      </c>
      <c r="F1687" s="2">
        <f t="shared" si="209"/>
        <v>3.5900000000000021</v>
      </c>
      <c r="G1687" s="2">
        <f t="shared" si="203"/>
        <v>3.7306000000000021</v>
      </c>
      <c r="H1687" s="2">
        <f t="shared" si="207"/>
        <v>4.4009500000000052</v>
      </c>
      <c r="I1687" s="2">
        <f t="array" ref="I1687">SUMPRODUCT(B1671:B1690, (ROW(B1671:B1690)-ROW(B1671)+1)) / (20*21/2)</f>
        <v>3.59</v>
      </c>
      <c r="J1687" s="2">
        <f t="shared" si="210"/>
        <v>3.6041737426860792</v>
      </c>
      <c r="K1687" s="2">
        <f t="shared" si="204"/>
        <v>3.6686146691381891</v>
      </c>
    </row>
    <row r="1688" spans="1:11" ht="13.5" x14ac:dyDescent="0.25">
      <c r="A1688" s="3">
        <f>TITRES_STAT!B1691</f>
        <v>44769</v>
      </c>
      <c r="B1688" s="5">
        <f>TITRES_STAT!D1691</f>
        <v>3.59</v>
      </c>
      <c r="C1688" s="2">
        <f t="shared" si="205"/>
        <v>0</v>
      </c>
      <c r="D1688" s="2">
        <f t="shared" si="206"/>
        <v>3.59</v>
      </c>
      <c r="E1688" s="2">
        <f t="shared" si="208"/>
        <v>3.5900000000000007</v>
      </c>
      <c r="F1688" s="2">
        <f t="shared" si="209"/>
        <v>3.5900000000000021</v>
      </c>
      <c r="G1688" s="2">
        <f t="shared" si="203"/>
        <v>3.7224000000000022</v>
      </c>
      <c r="H1688" s="2">
        <f t="shared" si="207"/>
        <v>4.3883000000000045</v>
      </c>
      <c r="I1688" s="2">
        <f t="array" ref="I1688">SUMPRODUCT(B1672:B1691, (ROW(B1672:B1691)-ROW(B1672)+1)) / (20*21/2)</f>
        <v>3.59</v>
      </c>
      <c r="J1688" s="2">
        <f t="shared" si="210"/>
        <v>3.6028238624302622</v>
      </c>
      <c r="K1688" s="2">
        <f t="shared" si="204"/>
        <v>3.6655317409366917</v>
      </c>
    </row>
    <row r="1689" spans="1:11" ht="13.5" x14ac:dyDescent="0.25">
      <c r="A1689" s="3">
        <f>TITRES_STAT!B1692</f>
        <v>44770</v>
      </c>
      <c r="B1689" s="5">
        <f>TITRES_STAT!D1692</f>
        <v>3.59</v>
      </c>
      <c r="C1689" s="2">
        <f t="shared" si="205"/>
        <v>0</v>
      </c>
      <c r="D1689" s="2">
        <f t="shared" si="206"/>
        <v>3.59</v>
      </c>
      <c r="E1689" s="2">
        <f t="shared" si="208"/>
        <v>3.5900000000000007</v>
      </c>
      <c r="F1689" s="2">
        <f t="shared" si="209"/>
        <v>3.5900000000000021</v>
      </c>
      <c r="G1689" s="2">
        <f t="shared" si="203"/>
        <v>3.7142000000000017</v>
      </c>
      <c r="H1689" s="2">
        <f t="shared" si="207"/>
        <v>4.3756500000000047</v>
      </c>
      <c r="I1689" s="2">
        <f t="array" ref="I1689">SUMPRODUCT(B1673:B1692, (ROW(B1673:B1692)-ROW(B1673)+1)) / (20*21/2)</f>
        <v>3.59</v>
      </c>
      <c r="J1689" s="2">
        <f t="shared" si="210"/>
        <v>3.6016025421988087</v>
      </c>
      <c r="K1689" s="2">
        <f t="shared" si="204"/>
        <v>3.6625697118803506</v>
      </c>
    </row>
    <row r="1690" spans="1:11" ht="13.5" x14ac:dyDescent="0.25">
      <c r="A1690" s="3">
        <f>TITRES_STAT!B1693</f>
        <v>44771</v>
      </c>
      <c r="B1690" s="5">
        <f>TITRES_STAT!D1693</f>
        <v>3.59</v>
      </c>
      <c r="C1690" s="2">
        <f t="shared" si="205"/>
        <v>0</v>
      </c>
      <c r="D1690" s="2">
        <f t="shared" si="206"/>
        <v>3.59</v>
      </c>
      <c r="E1690" s="2">
        <f t="shared" si="208"/>
        <v>3.5900000000000007</v>
      </c>
      <c r="F1690" s="2">
        <f t="shared" si="209"/>
        <v>3.5900000000000021</v>
      </c>
      <c r="G1690" s="2">
        <f t="shared" si="203"/>
        <v>3.7024000000000017</v>
      </c>
      <c r="H1690" s="2">
        <f t="shared" si="207"/>
        <v>4.363000000000004</v>
      </c>
      <c r="I1690" s="2">
        <f t="array" ref="I1690">SUMPRODUCT(B1674:B1693, (ROW(B1674:B1693)-ROW(B1674)+1)) / (20*21/2)</f>
        <v>3.59</v>
      </c>
      <c r="J1690" s="2">
        <f t="shared" si="210"/>
        <v>3.6004975381798747</v>
      </c>
      <c r="K1690" s="2">
        <f t="shared" si="204"/>
        <v>3.6597238408262194</v>
      </c>
    </row>
    <row r="1691" spans="1:11" ht="13.5" x14ac:dyDescent="0.25">
      <c r="A1691" s="3">
        <f>TITRES_STAT!B1694</f>
        <v>44774</v>
      </c>
      <c r="B1691" s="5">
        <f>TITRES_STAT!D1694</f>
        <v>3.59</v>
      </c>
      <c r="C1691" s="2">
        <f t="shared" si="205"/>
        <v>0</v>
      </c>
      <c r="D1691" s="2">
        <f t="shared" si="206"/>
        <v>3.59</v>
      </c>
      <c r="E1691" s="2">
        <f t="shared" si="208"/>
        <v>3.5900000000000007</v>
      </c>
      <c r="F1691" s="2">
        <f t="shared" si="209"/>
        <v>3.5900000000000021</v>
      </c>
      <c r="G1691" s="2">
        <f t="shared" si="203"/>
        <v>3.6906000000000021</v>
      </c>
      <c r="H1691" s="2">
        <f t="shared" si="207"/>
        <v>4.3503500000000042</v>
      </c>
      <c r="I1691" s="2">
        <f t="array" ref="I1691">SUMPRODUCT(B1675:B1694, (ROW(B1675:B1694)-ROW(B1675)+1)) / (20*21/2)</f>
        <v>3.59</v>
      </c>
      <c r="J1691" s="2">
        <f t="shared" si="210"/>
        <v>3.5994977726389341</v>
      </c>
      <c r="K1691" s="2">
        <f t="shared" si="204"/>
        <v>3.6569895725585244</v>
      </c>
    </row>
    <row r="1692" spans="1:11" ht="13.5" x14ac:dyDescent="0.25">
      <c r="A1692" s="3">
        <f>TITRES_STAT!B1695</f>
        <v>44775</v>
      </c>
      <c r="B1692" s="5">
        <f>TITRES_STAT!D1695</f>
        <v>3.59</v>
      </c>
      <c r="C1692" s="2">
        <f t="shared" si="205"/>
        <v>0</v>
      </c>
      <c r="D1692" s="2">
        <f t="shared" si="206"/>
        <v>3.59</v>
      </c>
      <c r="E1692" s="2">
        <f t="shared" si="208"/>
        <v>3.5900000000000007</v>
      </c>
      <c r="F1692" s="2">
        <f t="shared" si="209"/>
        <v>3.5900000000000021</v>
      </c>
      <c r="G1692" s="2">
        <f t="shared" si="203"/>
        <v>3.6788000000000021</v>
      </c>
      <c r="H1692" s="2">
        <f t="shared" si="207"/>
        <v>4.3377000000000043</v>
      </c>
      <c r="I1692" s="2">
        <f t="array" ref="I1692">SUMPRODUCT(B1676:B1695, (ROW(B1676:B1695)-ROW(B1676)+1)) / (20*21/2)</f>
        <v>3.59</v>
      </c>
      <c r="J1692" s="2">
        <f t="shared" si="210"/>
        <v>3.5985932228637978</v>
      </c>
      <c r="K1692" s="2">
        <f t="shared" si="204"/>
        <v>3.6543625304974059</v>
      </c>
    </row>
    <row r="1693" spans="1:11" ht="13.5" x14ac:dyDescent="0.25">
      <c r="A1693" s="3">
        <f>TITRES_STAT!B1696</f>
        <v>44776</v>
      </c>
      <c r="B1693" s="5">
        <f>TITRES_STAT!D1696</f>
        <v>3.59</v>
      </c>
      <c r="C1693" s="2">
        <f t="shared" si="205"/>
        <v>0</v>
      </c>
      <c r="D1693" s="2">
        <f t="shared" si="206"/>
        <v>3.59</v>
      </c>
      <c r="E1693" s="2">
        <f t="shared" si="208"/>
        <v>3.5900000000000007</v>
      </c>
      <c r="F1693" s="2">
        <f t="shared" si="209"/>
        <v>3.5900000000000021</v>
      </c>
      <c r="G1693" s="2">
        <f t="shared" si="203"/>
        <v>3.667000000000002</v>
      </c>
      <c r="H1693" s="2">
        <f t="shared" si="207"/>
        <v>4.3250500000000054</v>
      </c>
      <c r="I1693" s="2">
        <f t="array" ref="I1693">SUMPRODUCT(B1677:B1696, (ROW(B1677:B1696)-ROW(B1677)+1)) / (20*21/2)</f>
        <v>3.59</v>
      </c>
      <c r="J1693" s="2">
        <f t="shared" si="210"/>
        <v>3.5977748206862934</v>
      </c>
      <c r="K1693" s="2">
        <f t="shared" si="204"/>
        <v>3.6518385096935861</v>
      </c>
    </row>
    <row r="1694" spans="1:11" ht="13.5" x14ac:dyDescent="0.25">
      <c r="A1694" s="3">
        <f>TITRES_STAT!B1697</f>
        <v>44777</v>
      </c>
      <c r="B1694" s="5">
        <f>TITRES_STAT!D1697</f>
        <v>3.59</v>
      </c>
      <c r="C1694" s="2">
        <f t="shared" si="205"/>
        <v>0</v>
      </c>
      <c r="D1694" s="2">
        <f t="shared" si="206"/>
        <v>3.59</v>
      </c>
      <c r="E1694" s="2">
        <f t="shared" si="208"/>
        <v>3.5900000000000007</v>
      </c>
      <c r="F1694" s="2">
        <f t="shared" si="209"/>
        <v>3.5900000000000021</v>
      </c>
      <c r="G1694" s="2">
        <f t="shared" si="203"/>
        <v>3.655200000000002</v>
      </c>
      <c r="H1694" s="2">
        <f t="shared" si="207"/>
        <v>4.3124000000000056</v>
      </c>
      <c r="I1694" s="2">
        <f t="array" ref="I1694">SUMPRODUCT(B1678:B1697, (ROW(B1678:B1697)-ROW(B1678)+1)) / (20*21/2)</f>
        <v>3.59</v>
      </c>
      <c r="J1694" s="2">
        <f t="shared" si="210"/>
        <v>3.5970343615733129</v>
      </c>
      <c r="K1694" s="2">
        <f t="shared" si="204"/>
        <v>3.6494134700977594</v>
      </c>
    </row>
    <row r="1695" spans="1:11" ht="13.5" x14ac:dyDescent="0.25">
      <c r="A1695" s="3">
        <f>TITRES_STAT!B1698</f>
        <v>44778</v>
      </c>
      <c r="B1695" s="5">
        <f>TITRES_STAT!D1698</f>
        <v>3.59</v>
      </c>
      <c r="C1695" s="2">
        <f t="shared" si="205"/>
        <v>0</v>
      </c>
      <c r="D1695" s="2">
        <f t="shared" si="206"/>
        <v>3.59</v>
      </c>
      <c r="E1695" s="2">
        <f t="shared" si="208"/>
        <v>3.5900000000000007</v>
      </c>
      <c r="F1695" s="2">
        <f t="shared" si="209"/>
        <v>3.5900000000000021</v>
      </c>
      <c r="G1695" s="2">
        <f t="shared" si="203"/>
        <v>3.643400000000002</v>
      </c>
      <c r="H1695" s="2">
        <f t="shared" si="207"/>
        <v>4.2997500000000057</v>
      </c>
      <c r="I1695" s="2">
        <f t="array" ref="I1695">SUMPRODUCT(B1679:B1698, (ROW(B1679:B1698)-ROW(B1679)+1)) / (20*21/2)</f>
        <v>3.59</v>
      </c>
      <c r="J1695" s="2">
        <f t="shared" si="210"/>
        <v>3.5963644223758546</v>
      </c>
      <c r="K1695" s="2">
        <f t="shared" si="204"/>
        <v>3.6470835300939255</v>
      </c>
    </row>
    <row r="1696" spans="1:11" ht="13.5" x14ac:dyDescent="0.25">
      <c r="A1696" s="3">
        <f>TITRES_STAT!B1699</f>
        <v>44781</v>
      </c>
      <c r="B1696" s="5">
        <f>TITRES_STAT!D1699</f>
        <v>3.59</v>
      </c>
      <c r="C1696" s="2">
        <f t="shared" si="205"/>
        <v>0</v>
      </c>
      <c r="D1696" s="2">
        <f t="shared" si="206"/>
        <v>3.59</v>
      </c>
      <c r="E1696" s="2">
        <f t="shared" si="208"/>
        <v>3.5900000000000007</v>
      </c>
      <c r="F1696" s="2">
        <f t="shared" si="209"/>
        <v>3.5900000000000021</v>
      </c>
      <c r="G1696" s="2">
        <f t="shared" si="203"/>
        <v>3.6316000000000024</v>
      </c>
      <c r="H1696" s="2">
        <f t="shared" si="207"/>
        <v>4.2871000000000059</v>
      </c>
      <c r="I1696" s="2">
        <f t="array" ref="I1696">SUMPRODUCT(B1680:B1699, (ROW(B1680:B1699)-ROW(B1680)+1)) / (20*21/2)</f>
        <v>3.59</v>
      </c>
      <c r="J1696" s="2">
        <f t="shared" si="210"/>
        <v>3.5957582869114875</v>
      </c>
      <c r="K1696" s="2">
        <f t="shared" si="204"/>
        <v>3.6448449602863207</v>
      </c>
    </row>
    <row r="1697" spans="1:11" ht="13.5" x14ac:dyDescent="0.25">
      <c r="A1697" s="3">
        <f>TITRES_STAT!B1700</f>
        <v>44782</v>
      </c>
      <c r="B1697" s="5">
        <f>TITRES_STAT!D1700</f>
        <v>3.59</v>
      </c>
      <c r="C1697" s="2">
        <f t="shared" si="205"/>
        <v>0</v>
      </c>
      <c r="D1697" s="2">
        <f t="shared" si="206"/>
        <v>3.59</v>
      </c>
      <c r="E1697" s="2">
        <f t="shared" si="208"/>
        <v>3.5900000000000007</v>
      </c>
      <c r="F1697" s="2">
        <f t="shared" si="209"/>
        <v>3.5900000000000021</v>
      </c>
      <c r="G1697" s="2">
        <f t="shared" si="203"/>
        <v>3.6198000000000023</v>
      </c>
      <c r="H1697" s="2">
        <f t="shared" si="207"/>
        <v>4.274450000000007</v>
      </c>
      <c r="I1697" s="2">
        <f t="array" ref="I1697">SUMPRODUCT(B1681:B1700, (ROW(B1681:B1700)-ROW(B1681)+1)) / (20*21/2)</f>
        <v>3.59</v>
      </c>
      <c r="J1697" s="2">
        <f t="shared" si="210"/>
        <v>3.5952098786342028</v>
      </c>
      <c r="K1697" s="2">
        <f t="shared" si="204"/>
        <v>3.6426941775299944</v>
      </c>
    </row>
    <row r="1698" spans="1:11" ht="13.5" x14ac:dyDescent="0.25">
      <c r="A1698" s="3">
        <f>TITRES_STAT!B1701</f>
        <v>44783</v>
      </c>
      <c r="B1698" s="5">
        <f>TITRES_STAT!D1701</f>
        <v>3.59</v>
      </c>
      <c r="C1698" s="2">
        <f t="shared" si="205"/>
        <v>0</v>
      </c>
      <c r="D1698" s="2">
        <f t="shared" si="206"/>
        <v>3.59</v>
      </c>
      <c r="E1698" s="2">
        <f t="shared" si="208"/>
        <v>3.5900000000000007</v>
      </c>
      <c r="F1698" s="2">
        <f t="shared" si="209"/>
        <v>3.5900000000000021</v>
      </c>
      <c r="G1698" s="2">
        <f t="shared" si="203"/>
        <v>3.6116000000000024</v>
      </c>
      <c r="H1698" s="2">
        <f t="shared" si="207"/>
        <v>4.2618000000000062</v>
      </c>
      <c r="I1698" s="2">
        <f t="array" ref="I1698">SUMPRODUCT(B1682:B1701, (ROW(B1682:B1701)-ROW(B1682)+1)) / (20*21/2)</f>
        <v>3.59</v>
      </c>
      <c r="J1698" s="2">
        <f t="shared" si="210"/>
        <v>3.5947136997166598</v>
      </c>
      <c r="K1698" s="2">
        <f t="shared" si="204"/>
        <v>3.6406277391954847</v>
      </c>
    </row>
    <row r="1699" spans="1:11" ht="13.5" x14ac:dyDescent="0.25">
      <c r="A1699" s="3">
        <f>TITRES_STAT!B1702</f>
        <v>44784</v>
      </c>
      <c r="B1699" s="5">
        <f>TITRES_STAT!D1702</f>
        <v>3.59</v>
      </c>
      <c r="C1699" s="2">
        <f t="shared" si="205"/>
        <v>0</v>
      </c>
      <c r="D1699" s="2">
        <f t="shared" si="206"/>
        <v>3.59</v>
      </c>
      <c r="E1699" s="2">
        <f t="shared" si="208"/>
        <v>3.5900000000000007</v>
      </c>
      <c r="F1699" s="2">
        <f t="shared" si="209"/>
        <v>3.5900000000000021</v>
      </c>
      <c r="G1699" s="2">
        <f t="shared" si="203"/>
        <v>3.607000000000002</v>
      </c>
      <c r="H1699" s="2">
        <f t="shared" si="207"/>
        <v>4.2491500000000064</v>
      </c>
      <c r="I1699" s="2">
        <f t="array" ref="I1699">SUMPRODUCT(B1683:B1702, (ROW(B1683:B1702)-ROW(B1683)+1)) / (20*21/2)</f>
        <v>3.59</v>
      </c>
      <c r="J1699" s="2">
        <f t="shared" si="210"/>
        <v>3.5942647759341209</v>
      </c>
      <c r="K1699" s="2">
        <f t="shared" si="204"/>
        <v>3.6386423376584069</v>
      </c>
    </row>
    <row r="1700" spans="1:11" ht="13.5" x14ac:dyDescent="0.25">
      <c r="A1700" s="3">
        <f>TITRES_STAT!B1703</f>
        <v>44785</v>
      </c>
      <c r="B1700" s="5">
        <f>TITRES_STAT!D1703</f>
        <v>3.59</v>
      </c>
      <c r="C1700" s="2">
        <f t="shared" si="205"/>
        <v>0</v>
      </c>
      <c r="D1700" s="2">
        <f t="shared" si="206"/>
        <v>3.59</v>
      </c>
      <c r="E1700" s="2">
        <f t="shared" si="208"/>
        <v>3.5900000000000007</v>
      </c>
      <c r="F1700" s="2">
        <f t="shared" si="209"/>
        <v>3.5900000000000021</v>
      </c>
      <c r="G1700" s="2">
        <f t="shared" si="203"/>
        <v>3.6058000000000026</v>
      </c>
      <c r="H1700" s="2">
        <f t="shared" si="207"/>
        <v>4.2365000000000057</v>
      </c>
      <c r="I1700" s="2">
        <f t="array" ref="I1700">SUMPRODUCT(B1684:B1703, (ROW(B1684:B1703)-ROW(B1684)+1)) / (20*21/2)</f>
        <v>3.59</v>
      </c>
      <c r="J1700" s="2">
        <f t="shared" si="210"/>
        <v>3.593858606797538</v>
      </c>
      <c r="K1700" s="2">
        <f t="shared" si="204"/>
        <v>3.6367347950051361</v>
      </c>
    </row>
    <row r="1701" spans="1:11" ht="13.5" x14ac:dyDescent="0.25">
      <c r="A1701" s="3">
        <f>TITRES_STAT!B1704</f>
        <v>44788</v>
      </c>
      <c r="B1701" s="5">
        <f>TITRES_STAT!D1704</f>
        <v>3.59</v>
      </c>
      <c r="C1701" s="2">
        <f t="shared" si="205"/>
        <v>0</v>
      </c>
      <c r="D1701" s="2">
        <f t="shared" si="206"/>
        <v>3.59</v>
      </c>
      <c r="E1701" s="2">
        <f t="shared" si="208"/>
        <v>3.5900000000000007</v>
      </c>
      <c r="F1701" s="2">
        <f t="shared" si="209"/>
        <v>3.5900000000000021</v>
      </c>
      <c r="G1701" s="2">
        <f t="shared" si="203"/>
        <v>3.6046000000000027</v>
      </c>
      <c r="H1701" s="2">
        <f t="shared" si="207"/>
        <v>4.2238500000000059</v>
      </c>
      <c r="I1701" s="2">
        <f t="array" ref="I1701">SUMPRODUCT(B1685:B1704, (ROW(B1685:B1704)-ROW(B1685)+1)) / (20*21/2)</f>
        <v>3.59</v>
      </c>
      <c r="J1701" s="2">
        <f t="shared" si="210"/>
        <v>3.5934911204358677</v>
      </c>
      <c r="K1701" s="2">
        <f t="shared" si="204"/>
        <v>3.6349020579461109</v>
      </c>
    </row>
    <row r="1702" spans="1:11" ht="13.5" x14ac:dyDescent="0.25">
      <c r="A1702" s="3">
        <f>TITRES_STAT!B1705</f>
        <v>44789</v>
      </c>
      <c r="B1702" s="5">
        <f>TITRES_STAT!D1705</f>
        <v>3.59</v>
      </c>
      <c r="C1702" s="2">
        <f t="shared" si="205"/>
        <v>0</v>
      </c>
      <c r="D1702" s="2">
        <f t="shared" si="206"/>
        <v>3.59</v>
      </c>
      <c r="E1702" s="2">
        <f t="shared" si="208"/>
        <v>3.5900000000000007</v>
      </c>
      <c r="F1702" s="2">
        <f t="shared" si="209"/>
        <v>3.5900000000000021</v>
      </c>
      <c r="G1702" s="2">
        <f t="shared" si="203"/>
        <v>3.6066000000000025</v>
      </c>
      <c r="H1702" s="2">
        <f t="shared" si="207"/>
        <v>4.2112000000000052</v>
      </c>
      <c r="I1702" s="2">
        <f t="array" ref="I1702">SUMPRODUCT(B1686:B1705, (ROW(B1686:B1705)-ROW(B1686)+1)) / (20*21/2)</f>
        <v>3.59</v>
      </c>
      <c r="J1702" s="2">
        <f t="shared" si="210"/>
        <v>3.5931586327753089</v>
      </c>
      <c r="K1702" s="2">
        <f t="shared" si="204"/>
        <v>3.6331411929286164</v>
      </c>
    </row>
    <row r="1703" spans="1:11" ht="13.5" x14ac:dyDescent="0.25">
      <c r="A1703" s="3">
        <f>TITRES_STAT!B1706</f>
        <v>44790</v>
      </c>
      <c r="B1703" s="5">
        <f>TITRES_STAT!D1706</f>
        <v>3.59</v>
      </c>
      <c r="C1703" s="2">
        <f t="shared" si="205"/>
        <v>0</v>
      </c>
      <c r="D1703" s="2">
        <f t="shared" si="206"/>
        <v>3.59</v>
      </c>
      <c r="E1703" s="2">
        <f t="shared" si="208"/>
        <v>3.5900000000000007</v>
      </c>
      <c r="F1703" s="2">
        <f t="shared" si="209"/>
        <v>3.5900000000000021</v>
      </c>
      <c r="G1703" s="2">
        <f t="shared" si="203"/>
        <v>3.6086000000000023</v>
      </c>
      <c r="H1703" s="2">
        <f t="shared" si="207"/>
        <v>4.1999000000000049</v>
      </c>
      <c r="I1703" s="2">
        <f t="array" ref="I1703">SUMPRODUCT(B1687:B1706, (ROW(B1687:B1706)-ROW(B1687)+1)) / (20*21/2)</f>
        <v>3.59</v>
      </c>
      <c r="J1703" s="2">
        <f t="shared" si="210"/>
        <v>3.5928578106062319</v>
      </c>
      <c r="K1703" s="2">
        <f t="shared" si="204"/>
        <v>3.6314493814412194</v>
      </c>
    </row>
    <row r="1704" spans="1:11" ht="13.5" x14ac:dyDescent="0.25">
      <c r="A1704" s="3">
        <f>TITRES_STAT!B1707</f>
        <v>44791</v>
      </c>
      <c r="B1704" s="5">
        <f>TITRES_STAT!D1707</f>
        <v>3.59</v>
      </c>
      <c r="C1704" s="2">
        <f t="shared" si="205"/>
        <v>0</v>
      </c>
      <c r="D1704" s="2">
        <f t="shared" si="206"/>
        <v>3.59</v>
      </c>
      <c r="E1704" s="2">
        <f t="shared" si="208"/>
        <v>3.5900000000000007</v>
      </c>
      <c r="F1704" s="2">
        <f t="shared" si="209"/>
        <v>3.5900000000000021</v>
      </c>
      <c r="G1704" s="2">
        <f t="shared" si="203"/>
        <v>3.6106000000000025</v>
      </c>
      <c r="H1704" s="2">
        <f t="shared" si="207"/>
        <v>4.1886000000000045</v>
      </c>
      <c r="I1704" s="2">
        <f t="array" ref="I1704">SUMPRODUCT(B1688:B1707, (ROW(B1688:B1707)-ROW(B1688)+1)) / (20*21/2)</f>
        <v>3.59</v>
      </c>
      <c r="J1704" s="2">
        <f t="shared" si="210"/>
        <v>3.5925856381675434</v>
      </c>
      <c r="K1704" s="2">
        <f t="shared" si="204"/>
        <v>3.6298239155023482</v>
      </c>
    </row>
    <row r="1705" spans="1:11" ht="13.5" x14ac:dyDescent="0.25">
      <c r="A1705" s="3">
        <f>TITRES_STAT!B1708</f>
        <v>44792</v>
      </c>
      <c r="B1705" s="5">
        <f>TITRES_STAT!D1708</f>
        <v>3.59</v>
      </c>
      <c r="C1705" s="2">
        <f t="shared" si="205"/>
        <v>0</v>
      </c>
      <c r="D1705" s="2">
        <f t="shared" si="206"/>
        <v>3.59</v>
      </c>
      <c r="E1705" s="2">
        <f t="shared" si="208"/>
        <v>3.5900000000000007</v>
      </c>
      <c r="F1705" s="2">
        <f t="shared" si="209"/>
        <v>3.5900000000000021</v>
      </c>
      <c r="G1705" s="2">
        <f t="shared" si="203"/>
        <v>3.610000000000003</v>
      </c>
      <c r="H1705" s="2">
        <f t="shared" si="207"/>
        <v>4.1773000000000033</v>
      </c>
      <c r="I1705" s="2">
        <f t="array" ref="I1705">SUMPRODUCT(B1689:B1708, (ROW(B1689:B1708)-ROW(B1689)+1)) / (20*21/2)</f>
        <v>3.574761904761905</v>
      </c>
      <c r="J1705" s="2">
        <f t="shared" si="210"/>
        <v>3.5923393869134919</v>
      </c>
      <c r="K1705" s="2">
        <f t="shared" si="204"/>
        <v>3.6282621933257855</v>
      </c>
    </row>
    <row r="1706" spans="1:11" ht="13.5" x14ac:dyDescent="0.25">
      <c r="A1706" s="3">
        <f>TITRES_STAT!B1709</f>
        <v>44795</v>
      </c>
      <c r="B1706" s="5">
        <f>TITRES_STAT!D1709</f>
        <v>3.59</v>
      </c>
      <c r="C1706" s="2">
        <f t="shared" si="205"/>
        <v>0</v>
      </c>
      <c r="D1706" s="2">
        <f t="shared" si="206"/>
        <v>3.59</v>
      </c>
      <c r="E1706" s="2">
        <f t="shared" si="208"/>
        <v>3.5900000000000007</v>
      </c>
      <c r="F1706" s="2">
        <f t="shared" si="209"/>
        <v>3.5900000000000021</v>
      </c>
      <c r="G1706" s="2">
        <f t="shared" si="203"/>
        <v>3.6088000000000027</v>
      </c>
      <c r="H1706" s="2">
        <f t="shared" si="207"/>
        <v>4.1672000000000029</v>
      </c>
      <c r="I1706" s="2">
        <f t="array" ref="I1706">SUMPRODUCT(B1690:B1709, (ROW(B1690:B1709)-ROW(B1690)+1)) / (20*21/2)</f>
        <v>3.5459999999999998</v>
      </c>
      <c r="J1706" s="2">
        <f t="shared" si="210"/>
        <v>3.592116588159826</v>
      </c>
      <c r="K1706" s="2">
        <f t="shared" si="204"/>
        <v>3.6267617151561469</v>
      </c>
    </row>
    <row r="1707" spans="1:11" ht="13.5" x14ac:dyDescent="0.25">
      <c r="A1707" s="3">
        <f>TITRES_STAT!B1710</f>
        <v>44796</v>
      </c>
      <c r="B1707" s="5">
        <f>TITRES_STAT!D1710</f>
        <v>3.59</v>
      </c>
      <c r="C1707" s="2">
        <f t="shared" si="205"/>
        <v>0</v>
      </c>
      <c r="D1707" s="2">
        <f t="shared" si="206"/>
        <v>3.59</v>
      </c>
      <c r="E1707" s="2">
        <f t="shared" si="208"/>
        <v>3.5900000000000007</v>
      </c>
      <c r="F1707" s="2">
        <f t="shared" si="209"/>
        <v>3.5900000000000021</v>
      </c>
      <c r="G1707" s="2">
        <f t="shared" si="203"/>
        <v>3.6044000000000027</v>
      </c>
      <c r="H1707" s="2">
        <f t="shared" si="207"/>
        <v>4.1571000000000033</v>
      </c>
      <c r="I1707" s="2">
        <f t="array" ref="I1707">SUMPRODUCT(B1691:B1710, (ROW(B1691:B1710)-ROW(B1691)+1)) / (20*21/2)</f>
        <v>3.5187142857142857</v>
      </c>
      <c r="J1707" s="2">
        <f t="shared" si="210"/>
        <v>3.5919150083350808</v>
      </c>
      <c r="K1707" s="2">
        <f t="shared" si="204"/>
        <v>3.6253200792676705</v>
      </c>
    </row>
    <row r="1708" spans="1:11" ht="13.5" x14ac:dyDescent="0.25">
      <c r="A1708" s="3">
        <f>TITRES_STAT!B1711</f>
        <v>44797</v>
      </c>
      <c r="B1708" s="5">
        <f>TITRES_STAT!D1711</f>
        <v>3.43</v>
      </c>
      <c r="C1708" s="2">
        <f t="shared" si="205"/>
        <v>-0.1599999999999997</v>
      </c>
      <c r="D1708" s="2">
        <f t="shared" si="206"/>
        <v>3.5579999999999998</v>
      </c>
      <c r="E1708" s="2">
        <f t="shared" si="208"/>
        <v>3.5740000000000003</v>
      </c>
      <c r="F1708" s="2">
        <f t="shared" si="209"/>
        <v>3.5820000000000021</v>
      </c>
      <c r="G1708" s="2">
        <f t="shared" si="203"/>
        <v>3.5968000000000031</v>
      </c>
      <c r="H1708" s="2">
        <f t="shared" si="207"/>
        <v>4.146200000000003</v>
      </c>
      <c r="I1708" s="2">
        <f t="array" ref="I1708">SUMPRODUCT(B1692:B1711, (ROW(B1692:B1711)-ROW(B1692)+1)) / (20*21/2)</f>
        <v>3.4881428571428565</v>
      </c>
      <c r="J1708" s="2">
        <f t="shared" si="210"/>
        <v>3.5764945313507872</v>
      </c>
      <c r="K1708" s="2">
        <f t="shared" si="204"/>
        <v>3.6176604683159974</v>
      </c>
    </row>
    <row r="1709" spans="1:11" ht="13.5" x14ac:dyDescent="0.25">
      <c r="A1709" s="3">
        <f>TITRES_STAT!B1712</f>
        <v>44798</v>
      </c>
      <c r="B1709" s="5">
        <f>TITRES_STAT!D1712</f>
        <v>3.28</v>
      </c>
      <c r="C1709" s="2">
        <f t="shared" si="205"/>
        <v>-0.15000000000000036</v>
      </c>
      <c r="D1709" s="2">
        <f t="shared" si="206"/>
        <v>3.496</v>
      </c>
      <c r="E1709" s="2">
        <f t="shared" si="208"/>
        <v>3.5430000000000001</v>
      </c>
      <c r="F1709" s="2">
        <f t="shared" si="209"/>
        <v>3.5665000000000022</v>
      </c>
      <c r="G1709" s="2">
        <f t="shared" si="203"/>
        <v>3.5862000000000029</v>
      </c>
      <c r="H1709" s="2">
        <f t="shared" si="207"/>
        <v>4.1345500000000026</v>
      </c>
      <c r="I1709" s="2">
        <f t="array" ref="I1709">SUMPRODUCT(B1693:B1712, (ROW(B1693:B1712)-ROW(B1693)+1)) / (20*21/2)</f>
        <v>3.4583333333333326</v>
      </c>
      <c r="J1709" s="2">
        <f t="shared" si="210"/>
        <v>3.5482569569364264</v>
      </c>
      <c r="K1709" s="2">
        <f t="shared" si="204"/>
        <v>3.604418881323213</v>
      </c>
    </row>
    <row r="1710" spans="1:11" ht="13.5" x14ac:dyDescent="0.25">
      <c r="A1710" s="3">
        <f>TITRES_STAT!B1713</f>
        <v>44799</v>
      </c>
      <c r="B1710" s="5">
        <f>TITRES_STAT!D1713</f>
        <v>3.28</v>
      </c>
      <c r="C1710" s="2">
        <f t="shared" si="205"/>
        <v>0</v>
      </c>
      <c r="D1710" s="2">
        <f t="shared" si="206"/>
        <v>3.4339999999999997</v>
      </c>
      <c r="E1710" s="2">
        <f t="shared" si="208"/>
        <v>3.5119999999999996</v>
      </c>
      <c r="F1710" s="2">
        <f t="shared" si="209"/>
        <v>3.5510000000000019</v>
      </c>
      <c r="G1710" s="2">
        <f t="shared" si="203"/>
        <v>3.5756000000000023</v>
      </c>
      <c r="H1710" s="2">
        <f t="shared" si="207"/>
        <v>4.1229500000000021</v>
      </c>
      <c r="I1710" s="2">
        <f t="array" ref="I1710">SUMPRODUCT(B1694:B1713, (ROW(B1694:B1713)-ROW(B1694)+1)) / (20*21/2)</f>
        <v>3.4302857142857142</v>
      </c>
      <c r="J1710" s="2">
        <f t="shared" si="210"/>
        <v>3.5227086753234333</v>
      </c>
      <c r="K1710" s="2">
        <f t="shared" si="204"/>
        <v>3.5916965722517142</v>
      </c>
    </row>
    <row r="1711" spans="1:11" ht="13.5" x14ac:dyDescent="0.25">
      <c r="A1711" s="3">
        <f>TITRES_STAT!B1714</f>
        <v>44802</v>
      </c>
      <c r="B1711" s="5">
        <f>TITRES_STAT!D1714</f>
        <v>3.23</v>
      </c>
      <c r="C1711" s="2">
        <f t="shared" si="205"/>
        <v>-4.9999999999999822E-2</v>
      </c>
      <c r="D1711" s="2">
        <f t="shared" si="206"/>
        <v>3.3619999999999997</v>
      </c>
      <c r="E1711" s="2">
        <f t="shared" si="208"/>
        <v>3.476</v>
      </c>
      <c r="F1711" s="2">
        <f t="shared" si="209"/>
        <v>3.5330000000000013</v>
      </c>
      <c r="G1711" s="2">
        <f t="shared" si="203"/>
        <v>3.5672000000000024</v>
      </c>
      <c r="H1711" s="2">
        <f t="shared" si="207"/>
        <v>4.1111000000000022</v>
      </c>
      <c r="I1711" s="2">
        <f t="array" ref="I1711">SUMPRODUCT(B1695:B1714, (ROW(B1695:B1714)-ROW(B1695)+1)) / (20*21/2)</f>
        <v>3.4049523809523814</v>
      </c>
      <c r="J1711" s="2">
        <f t="shared" si="210"/>
        <v>3.4948316586259636</v>
      </c>
      <c r="K1711" s="2">
        <f t="shared" si="204"/>
        <v>3.5775123929477255</v>
      </c>
    </row>
    <row r="1712" spans="1:11" ht="13.5" x14ac:dyDescent="0.25">
      <c r="A1712" s="3">
        <f>TITRES_STAT!B1715</f>
        <v>44803</v>
      </c>
      <c r="B1712" s="5">
        <f>TITRES_STAT!D1715</f>
        <v>3.22</v>
      </c>
      <c r="C1712" s="2">
        <f t="shared" si="205"/>
        <v>-9.9999999999997868E-3</v>
      </c>
      <c r="D1712" s="2">
        <f t="shared" si="206"/>
        <v>3.2880000000000003</v>
      </c>
      <c r="E1712" s="2">
        <f t="shared" si="208"/>
        <v>3.4390000000000001</v>
      </c>
      <c r="F1712" s="2">
        <f t="shared" si="209"/>
        <v>3.5145000000000008</v>
      </c>
      <c r="G1712" s="2">
        <f t="shared" si="203"/>
        <v>3.5598000000000023</v>
      </c>
      <c r="H1712" s="2">
        <f t="shared" si="207"/>
        <v>4.0992000000000015</v>
      </c>
      <c r="I1712" s="2">
        <f t="array" ref="I1712">SUMPRODUCT(B1696:B1715, (ROW(B1696:B1715)-ROW(B1696)+1)) / (20*21/2)</f>
        <v>3.3946666666666667</v>
      </c>
      <c r="J1712" s="2">
        <f t="shared" si="210"/>
        <v>3.4686572149473003</v>
      </c>
      <c r="K1712" s="2">
        <f t="shared" si="204"/>
        <v>3.5634922991066387</v>
      </c>
    </row>
    <row r="1713" spans="1:11" ht="13.5" x14ac:dyDescent="0.25">
      <c r="A1713" s="3">
        <f>TITRES_STAT!B1716</f>
        <v>44804</v>
      </c>
      <c r="B1713" s="5">
        <f>TITRES_STAT!D1716</f>
        <v>3.22</v>
      </c>
      <c r="C1713" s="2">
        <f t="shared" si="205"/>
        <v>0</v>
      </c>
      <c r="D1713" s="2">
        <f t="shared" si="206"/>
        <v>3.246</v>
      </c>
      <c r="E1713" s="2">
        <f t="shared" si="208"/>
        <v>3.4020000000000001</v>
      </c>
      <c r="F1713" s="2">
        <f t="shared" si="209"/>
        <v>3.4960000000000009</v>
      </c>
      <c r="G1713" s="2">
        <f t="shared" si="203"/>
        <v>3.5524000000000022</v>
      </c>
      <c r="H1713" s="2">
        <f t="shared" si="207"/>
        <v>4.0873000000000026</v>
      </c>
      <c r="I1713" s="2">
        <f t="array" ref="I1713">SUMPRODUCT(B1697:B1716, (ROW(B1697:B1716)-ROW(B1697)+1)) / (20*21/2)</f>
        <v>3.3997142857142855</v>
      </c>
      <c r="J1713" s="2">
        <f t="shared" si="210"/>
        <v>3.4449755754285096</v>
      </c>
      <c r="K1713" s="2">
        <f t="shared" si="204"/>
        <v>3.5500220128671631</v>
      </c>
    </row>
    <row r="1714" spans="1:11" ht="13.5" x14ac:dyDescent="0.25">
      <c r="A1714" s="3">
        <f>TITRES_STAT!B1717</f>
        <v>44805</v>
      </c>
      <c r="B1714" s="5">
        <f>TITRES_STAT!D1717</f>
        <v>3.23</v>
      </c>
      <c r="C1714" s="2">
        <f t="shared" si="205"/>
        <v>9.9999999999997868E-3</v>
      </c>
      <c r="D1714" s="2">
        <f t="shared" si="206"/>
        <v>3.2359999999999998</v>
      </c>
      <c r="E1714" s="2">
        <f t="shared" si="208"/>
        <v>3.3659999999999997</v>
      </c>
      <c r="F1714" s="2">
        <f t="shared" si="209"/>
        <v>3.4780000000000006</v>
      </c>
      <c r="G1714" s="2">
        <f t="shared" ref="G1714:G1777" si="211">AVERAGE(B1665:B1714)</f>
        <v>3.5452000000000021</v>
      </c>
      <c r="H1714" s="2">
        <f t="shared" si="207"/>
        <v>4.0754500000000027</v>
      </c>
      <c r="I1714" s="2">
        <f t="array" ref="I1714">SUMPRODUCT(B1698:B1717, (ROW(B1698:B1717)-ROW(B1698)+1)) / (20*21/2)</f>
        <v>3.4117619047619043</v>
      </c>
      <c r="J1714" s="2">
        <f t="shared" si="210"/>
        <v>3.4245017111019851</v>
      </c>
      <c r="K1714" s="2">
        <f t="shared" si="204"/>
        <v>3.5374721300096272</v>
      </c>
    </row>
    <row r="1715" spans="1:11" ht="13.5" x14ac:dyDescent="0.25">
      <c r="A1715" s="3">
        <f>TITRES_STAT!B1718</f>
        <v>44806</v>
      </c>
      <c r="B1715" s="5">
        <f>TITRES_STAT!D1718</f>
        <v>3.37</v>
      </c>
      <c r="C1715" s="2">
        <f t="shared" si="205"/>
        <v>0.14000000000000012</v>
      </c>
      <c r="D1715" s="2">
        <f t="shared" si="206"/>
        <v>3.254</v>
      </c>
      <c r="E1715" s="2">
        <f t="shared" si="208"/>
        <v>3.3439999999999999</v>
      </c>
      <c r="F1715" s="2">
        <f t="shared" si="209"/>
        <v>3.467000000000001</v>
      </c>
      <c r="G1715" s="2">
        <f t="shared" si="211"/>
        <v>3.5408000000000022</v>
      </c>
      <c r="H1715" s="2">
        <f t="shared" si="207"/>
        <v>4.064300000000002</v>
      </c>
      <c r="I1715" s="2">
        <f t="array" ref="I1715">SUMPRODUCT(B1699:B1718, (ROW(B1699:B1718)-ROW(B1699)+1)) / (20*21/2)</f>
        <v>3.4390476190476194</v>
      </c>
      <c r="J1715" s="2">
        <f t="shared" si="210"/>
        <v>3.4193110719494149</v>
      </c>
      <c r="K1715" s="2">
        <f t="shared" ref="K1715:K1778" si="212">$K$4*B1715+(1-$K$4)*K1714</f>
        <v>3.5309045954994462</v>
      </c>
    </row>
    <row r="1716" spans="1:11" ht="13.5" x14ac:dyDescent="0.25">
      <c r="A1716" s="3">
        <f>TITRES_STAT!B1719</f>
        <v>44809</v>
      </c>
      <c r="B1716" s="5">
        <f>TITRES_STAT!D1719</f>
        <v>3.52</v>
      </c>
      <c r="C1716" s="2">
        <f t="shared" si="205"/>
        <v>0.14999999999999991</v>
      </c>
      <c r="D1716" s="2">
        <f t="shared" si="206"/>
        <v>3.3119999999999998</v>
      </c>
      <c r="E1716" s="2">
        <f t="shared" si="208"/>
        <v>3.3369999999999997</v>
      </c>
      <c r="F1716" s="2">
        <f t="shared" si="209"/>
        <v>3.4634999999999998</v>
      </c>
      <c r="G1716" s="2">
        <f t="shared" si="211"/>
        <v>3.5394000000000023</v>
      </c>
      <c r="H1716" s="2">
        <f t="shared" si="207"/>
        <v>4.0539000000000014</v>
      </c>
      <c r="I1716" s="2">
        <f t="array" ref="I1716">SUMPRODUCT(B1700:B1719, (ROW(B1700:B1719)-ROW(B1700)+1)) / (20*21/2)</f>
        <v>3.4789047619047615</v>
      </c>
      <c r="J1716" s="2">
        <f t="shared" si="210"/>
        <v>3.4289004936685181</v>
      </c>
      <c r="K1716" s="2">
        <f t="shared" si="212"/>
        <v>3.5304769643033898</v>
      </c>
    </row>
    <row r="1717" spans="1:11" ht="13.5" x14ac:dyDescent="0.25">
      <c r="A1717" s="3">
        <f>TITRES_STAT!B1720</f>
        <v>44810</v>
      </c>
      <c r="B1717" s="5">
        <f>TITRES_STAT!D1720</f>
        <v>3.59</v>
      </c>
      <c r="C1717" s="2">
        <f t="shared" si="205"/>
        <v>6.999999999999984E-2</v>
      </c>
      <c r="D1717" s="2">
        <f t="shared" si="206"/>
        <v>3.3860000000000001</v>
      </c>
      <c r="E1717" s="2">
        <f t="shared" si="208"/>
        <v>3.3370000000000006</v>
      </c>
      <c r="F1717" s="2">
        <f t="shared" si="209"/>
        <v>3.4634999999999998</v>
      </c>
      <c r="G1717" s="2">
        <f t="shared" si="211"/>
        <v>3.5394000000000023</v>
      </c>
      <c r="H1717" s="2">
        <f t="shared" si="207"/>
        <v>4.0438500000000017</v>
      </c>
      <c r="I1717" s="2">
        <f t="array" ref="I1717">SUMPRODUCT(B1701:B1720, (ROW(B1701:B1720)-ROW(B1701)+1)) / (20*21/2)</f>
        <v>3.5173333333333328</v>
      </c>
      <c r="J1717" s="2">
        <f t="shared" si="210"/>
        <v>3.444243303795326</v>
      </c>
      <c r="K1717" s="2">
        <f t="shared" si="212"/>
        <v>3.5328112009973744</v>
      </c>
    </row>
    <row r="1718" spans="1:11" ht="13.5" x14ac:dyDescent="0.25">
      <c r="A1718" s="3">
        <f>TITRES_STAT!B1721</f>
        <v>44811</v>
      </c>
      <c r="B1718" s="5">
        <f>TITRES_STAT!D1721</f>
        <v>3.75</v>
      </c>
      <c r="C1718" s="2">
        <f t="shared" si="205"/>
        <v>0.16000000000000014</v>
      </c>
      <c r="D1718" s="2">
        <f t="shared" si="206"/>
        <v>3.492</v>
      </c>
      <c r="E1718" s="2">
        <f t="shared" si="208"/>
        <v>3.3689999999999998</v>
      </c>
      <c r="F1718" s="2">
        <f t="shared" si="209"/>
        <v>3.4714999999999998</v>
      </c>
      <c r="G1718" s="2">
        <f t="shared" si="211"/>
        <v>3.542600000000002</v>
      </c>
      <c r="H1718" s="2">
        <f t="shared" si="207"/>
        <v>4.0346000000000011</v>
      </c>
      <c r="I1718" s="2">
        <f t="array" ref="I1718">SUMPRODUCT(B1702:B1721, (ROW(B1702:B1721)-ROW(B1702)+1)) / (20*21/2)</f>
        <v>3.5705238095238094</v>
      </c>
      <c r="J1718" s="2">
        <f t="shared" si="210"/>
        <v>3.4733629891481521</v>
      </c>
      <c r="K1718" s="2">
        <f t="shared" si="212"/>
        <v>3.541328408801399</v>
      </c>
    </row>
    <row r="1719" spans="1:11" ht="13.5" x14ac:dyDescent="0.25">
      <c r="A1719" s="3">
        <f>TITRES_STAT!B1722</f>
        <v>44812</v>
      </c>
      <c r="B1719" s="5">
        <f>TITRES_STAT!D1722</f>
        <v>3.89</v>
      </c>
      <c r="C1719" s="2">
        <f t="shared" si="205"/>
        <v>0.14000000000000012</v>
      </c>
      <c r="D1719" s="2">
        <f t="shared" si="206"/>
        <v>3.6240000000000001</v>
      </c>
      <c r="E1719" s="2">
        <f t="shared" si="208"/>
        <v>3.4299999999999997</v>
      </c>
      <c r="F1719" s="2">
        <f t="shared" si="209"/>
        <v>3.4864999999999995</v>
      </c>
      <c r="G1719" s="2">
        <f t="shared" si="211"/>
        <v>3.5486000000000018</v>
      </c>
      <c r="H1719" s="2">
        <f t="shared" si="207"/>
        <v>4.0260500000000015</v>
      </c>
      <c r="I1719" s="2">
        <f t="array" ref="I1719">SUMPRODUCT(B1703:B1722, (ROW(B1703:B1722)-ROW(B1703)+1)) / (20*21/2)</f>
        <v>3.6195714285714282</v>
      </c>
      <c r="J1719" s="2">
        <f t="shared" si="210"/>
        <v>3.5130427044673755</v>
      </c>
      <c r="K1719" s="2">
        <f t="shared" si="212"/>
        <v>3.5550018045346774</v>
      </c>
    </row>
    <row r="1720" spans="1:11" ht="13.5" x14ac:dyDescent="0.25">
      <c r="A1720" s="3">
        <f>TITRES_STAT!B1723</f>
        <v>44813</v>
      </c>
      <c r="B1720" s="5">
        <f>TITRES_STAT!D1723</f>
        <v>3.89</v>
      </c>
      <c r="C1720" s="2">
        <f t="shared" si="205"/>
        <v>0</v>
      </c>
      <c r="D1720" s="2">
        <f t="shared" si="206"/>
        <v>3.7280000000000002</v>
      </c>
      <c r="E1720" s="2">
        <f t="shared" si="208"/>
        <v>3.4909999999999997</v>
      </c>
      <c r="F1720" s="2">
        <f t="shared" si="209"/>
        <v>3.5014999999999992</v>
      </c>
      <c r="G1720" s="2">
        <f t="shared" si="211"/>
        <v>3.5546000000000015</v>
      </c>
      <c r="H1720" s="2">
        <f t="shared" si="207"/>
        <v>4.0175000000000018</v>
      </c>
      <c r="I1720" s="2">
        <f t="array" ref="I1720">SUMPRODUCT(B1704:B1723, (ROW(B1704:B1723)-ROW(B1704)+1)) / (20*21/2)</f>
        <v>3.672190476190476</v>
      </c>
      <c r="J1720" s="2">
        <f t="shared" si="210"/>
        <v>3.5489433992800063</v>
      </c>
      <c r="K1720" s="2">
        <f t="shared" si="212"/>
        <v>3.5681389886705723</v>
      </c>
    </row>
    <row r="1721" spans="1:11" ht="13.5" x14ac:dyDescent="0.25">
      <c r="A1721" s="3">
        <f>TITRES_STAT!B1724</f>
        <v>44816</v>
      </c>
      <c r="B1721" s="5">
        <f>TITRES_STAT!D1724</f>
        <v>4.0599999999999996</v>
      </c>
      <c r="C1721" s="2">
        <f t="shared" si="205"/>
        <v>0.16999999999999948</v>
      </c>
      <c r="D1721" s="2">
        <f t="shared" si="206"/>
        <v>3.8359999999999999</v>
      </c>
      <c r="E1721" s="2">
        <f t="shared" si="208"/>
        <v>3.5740000000000003</v>
      </c>
      <c r="F1721" s="2">
        <f t="shared" si="209"/>
        <v>3.5249999999999999</v>
      </c>
      <c r="G1721" s="2">
        <f t="shared" si="211"/>
        <v>3.5640000000000014</v>
      </c>
      <c r="H1721" s="2">
        <f t="shared" si="207"/>
        <v>4.009800000000002</v>
      </c>
      <c r="I1721" s="2">
        <f t="array" ref="I1721">SUMPRODUCT(B1705:B1724, (ROW(B1705:B1724)-ROW(B1705)+1)) / (20*21/2)</f>
        <v>3.7233333333333336</v>
      </c>
      <c r="J1721" s="2">
        <f t="shared" si="210"/>
        <v>3.5976154564914342</v>
      </c>
      <c r="K1721" s="2">
        <f t="shared" si="212"/>
        <v>3.5874276557815303</v>
      </c>
    </row>
    <row r="1722" spans="1:11" ht="13.5" x14ac:dyDescent="0.25">
      <c r="A1722" s="3">
        <f>TITRES_STAT!B1725</f>
        <v>44817</v>
      </c>
      <c r="B1722" s="5">
        <f>TITRES_STAT!D1725</f>
        <v>4.04</v>
      </c>
      <c r="C1722" s="2">
        <f t="shared" si="205"/>
        <v>-1.9999999999999574E-2</v>
      </c>
      <c r="D1722" s="2">
        <f t="shared" si="206"/>
        <v>3.9259999999999997</v>
      </c>
      <c r="E1722" s="2">
        <f t="shared" si="208"/>
        <v>3.6560000000000001</v>
      </c>
      <c r="F1722" s="2">
        <f t="shared" si="209"/>
        <v>3.5475000000000003</v>
      </c>
      <c r="G1722" s="2">
        <f t="shared" si="211"/>
        <v>3.5730000000000013</v>
      </c>
      <c r="H1722" s="2">
        <f t="shared" si="207"/>
        <v>4.0020000000000024</v>
      </c>
      <c r="I1722" s="2">
        <f t="array" ref="I1722">SUMPRODUCT(B1706:B1725, (ROW(B1706:B1725)-ROW(B1706)+1)) / (20*21/2)</f>
        <v>3.7720000000000002</v>
      </c>
      <c r="J1722" s="2">
        <f t="shared" si="210"/>
        <v>3.6397473177779642</v>
      </c>
      <c r="K1722" s="2">
        <f t="shared" si="212"/>
        <v>3.6051755908489214</v>
      </c>
    </row>
    <row r="1723" spans="1:11" ht="13.5" x14ac:dyDescent="0.25">
      <c r="A1723" s="3">
        <f>TITRES_STAT!B1726</f>
        <v>44818</v>
      </c>
      <c r="B1723" s="5">
        <f>TITRES_STAT!D1726</f>
        <v>4.0999999999999996</v>
      </c>
      <c r="C1723" s="2">
        <f t="shared" si="205"/>
        <v>5.9999999999999609E-2</v>
      </c>
      <c r="D1723" s="2">
        <f t="shared" si="206"/>
        <v>3.9959999999999996</v>
      </c>
      <c r="E1723" s="2">
        <f t="shared" si="208"/>
        <v>3.7440000000000007</v>
      </c>
      <c r="F1723" s="2">
        <f t="shared" si="209"/>
        <v>3.5730000000000004</v>
      </c>
      <c r="G1723" s="2">
        <f t="shared" si="211"/>
        <v>3.5832000000000011</v>
      </c>
      <c r="H1723" s="2">
        <f t="shared" si="207"/>
        <v>3.9945000000000026</v>
      </c>
      <c r="I1723" s="2">
        <f t="array" ref="I1723">SUMPRODUCT(B1707:B1726, (ROW(B1707:B1726)-ROW(B1707)+1)) / (20*21/2)</f>
        <v>3.8181904761904764</v>
      </c>
      <c r="J1723" s="2">
        <f t="shared" si="210"/>
        <v>3.6835809065610152</v>
      </c>
      <c r="K1723" s="2">
        <f t="shared" si="212"/>
        <v>3.6245804696391599</v>
      </c>
    </row>
    <row r="1724" spans="1:11" ht="13.5" x14ac:dyDescent="0.25">
      <c r="A1724" s="3">
        <f>TITRES_STAT!B1727</f>
        <v>44819</v>
      </c>
      <c r="B1724" s="5">
        <f>TITRES_STAT!D1727</f>
        <v>4.1100000000000003</v>
      </c>
      <c r="C1724" s="2">
        <f t="shared" si="205"/>
        <v>1.0000000000000675E-2</v>
      </c>
      <c r="D1724" s="2">
        <f t="shared" si="206"/>
        <v>4.0399999999999991</v>
      </c>
      <c r="E1724" s="2">
        <f t="shared" si="208"/>
        <v>3.8319999999999999</v>
      </c>
      <c r="F1724" s="2">
        <f t="shared" si="209"/>
        <v>3.5990000000000002</v>
      </c>
      <c r="G1724" s="2">
        <f t="shared" si="211"/>
        <v>3.5936000000000012</v>
      </c>
      <c r="H1724" s="2">
        <f t="shared" si="207"/>
        <v>3.987050000000004</v>
      </c>
      <c r="I1724" s="2">
        <f t="array" ref="I1724">SUMPRODUCT(B1708:B1727, (ROW(B1708:B1727)-ROW(B1708)+1)) / (20*21/2)</f>
        <v>3.8619047619047624</v>
      </c>
      <c r="J1724" s="2">
        <f t="shared" si="210"/>
        <v>3.7241922487932997</v>
      </c>
      <c r="K1724" s="2">
        <f t="shared" si="212"/>
        <v>3.6436165296533107</v>
      </c>
    </row>
    <row r="1725" spans="1:11" ht="13.5" x14ac:dyDescent="0.25">
      <c r="A1725" s="3">
        <f>TITRES_STAT!B1728</f>
        <v>44820</v>
      </c>
      <c r="B1725" s="5">
        <f>TITRES_STAT!D1728</f>
        <v>4.1100000000000003</v>
      </c>
      <c r="C1725" s="2">
        <f t="shared" si="205"/>
        <v>0</v>
      </c>
      <c r="D1725" s="2">
        <f t="shared" si="206"/>
        <v>4.0839999999999996</v>
      </c>
      <c r="E1725" s="2">
        <f t="shared" si="208"/>
        <v>3.9059999999999997</v>
      </c>
      <c r="F1725" s="2">
        <f t="shared" si="209"/>
        <v>3.625</v>
      </c>
      <c r="G1725" s="2">
        <f t="shared" si="211"/>
        <v>3.6040000000000014</v>
      </c>
      <c r="H1725" s="2">
        <f t="shared" si="207"/>
        <v>3.9796000000000036</v>
      </c>
      <c r="I1725" s="2">
        <f t="array" ref="I1725">SUMPRODUCT(B1709:B1728, (ROW(B1709:B1728)-ROW(B1709)+1)) / (20*21/2)</f>
        <v>3.9031428571428575</v>
      </c>
      <c r="J1725" s="2">
        <f t="shared" si="210"/>
        <v>3.760935844146319</v>
      </c>
      <c r="K1725" s="2">
        <f t="shared" si="212"/>
        <v>3.6619060775100438</v>
      </c>
    </row>
    <row r="1726" spans="1:11" ht="13.5" x14ac:dyDescent="0.25">
      <c r="A1726" s="3">
        <f>TITRES_STAT!B1729</f>
        <v>44823</v>
      </c>
      <c r="B1726" s="5">
        <f>TITRES_STAT!D1729</f>
        <v>4.1100000000000003</v>
      </c>
      <c r="C1726" s="2">
        <f t="shared" si="205"/>
        <v>0</v>
      </c>
      <c r="D1726" s="2">
        <f t="shared" si="206"/>
        <v>4.0939999999999994</v>
      </c>
      <c r="E1726" s="2">
        <f t="shared" si="208"/>
        <v>3.9649999999999999</v>
      </c>
      <c r="F1726" s="2">
        <f t="shared" si="209"/>
        <v>3.6509999999999998</v>
      </c>
      <c r="G1726" s="2">
        <f t="shared" si="211"/>
        <v>3.6144000000000021</v>
      </c>
      <c r="H1726" s="2">
        <f t="shared" si="207"/>
        <v>3.9721500000000045</v>
      </c>
      <c r="I1726" s="2">
        <f t="array" ref="I1726">SUMPRODUCT(B1710:B1729, (ROW(B1710:B1729)-ROW(B1710)+1)) / (20*21/2)</f>
        <v>3.9411428571428573</v>
      </c>
      <c r="J1726" s="2">
        <f t="shared" si="210"/>
        <v>3.7941800494657172</v>
      </c>
      <c r="K1726" s="2">
        <f t="shared" si="212"/>
        <v>3.6794783881959243</v>
      </c>
    </row>
    <row r="1727" spans="1:11" ht="13.5" x14ac:dyDescent="0.25">
      <c r="A1727" s="3">
        <f>TITRES_STAT!B1730</f>
        <v>44824</v>
      </c>
      <c r="B1727" s="5">
        <f>TITRES_STAT!D1730</f>
        <v>4.1100000000000003</v>
      </c>
      <c r="C1727" s="2">
        <f t="shared" si="205"/>
        <v>0</v>
      </c>
      <c r="D1727" s="2">
        <f t="shared" si="206"/>
        <v>4.1079999999999997</v>
      </c>
      <c r="E1727" s="2">
        <f t="shared" si="208"/>
        <v>4.0169999999999995</v>
      </c>
      <c r="F1727" s="2">
        <f t="shared" si="209"/>
        <v>3.6770000000000005</v>
      </c>
      <c r="G1727" s="2">
        <f t="shared" si="211"/>
        <v>3.6248000000000022</v>
      </c>
      <c r="H1727" s="2">
        <f t="shared" si="207"/>
        <v>3.9647000000000041</v>
      </c>
      <c r="I1727" s="2">
        <f t="array" ref="I1727">SUMPRODUCT(B1711:B1730, (ROW(B1711:B1730)-ROW(B1711)+1)) / (20*21/2)</f>
        <v>3.9580476190476195</v>
      </c>
      <c r="J1727" s="2">
        <f t="shared" si="210"/>
        <v>3.824258139992792</v>
      </c>
      <c r="K1727" s="2">
        <f t="shared" si="212"/>
        <v>3.6963615886588292</v>
      </c>
    </row>
    <row r="1728" spans="1:11" ht="13.5" x14ac:dyDescent="0.25">
      <c r="A1728" s="3">
        <f>TITRES_STAT!B1731</f>
        <v>44825</v>
      </c>
      <c r="B1728" s="5">
        <f>TITRES_STAT!D1731</f>
        <v>4.1100000000000003</v>
      </c>
      <c r="C1728" s="2">
        <f t="shared" si="205"/>
        <v>0</v>
      </c>
      <c r="D1728" s="2">
        <f t="shared" si="206"/>
        <v>4.1100000000000003</v>
      </c>
      <c r="E1728" s="2">
        <f t="shared" si="208"/>
        <v>4.052999999999999</v>
      </c>
      <c r="F1728" s="2">
        <f t="shared" si="209"/>
        <v>3.7109999999999999</v>
      </c>
      <c r="G1728" s="2">
        <f t="shared" si="211"/>
        <v>3.6352000000000029</v>
      </c>
      <c r="H1728" s="2">
        <f t="shared" si="207"/>
        <v>3.9572500000000046</v>
      </c>
      <c r="I1728" s="2">
        <f t="array" ref="I1728">SUMPRODUCT(B1712:B1731, (ROW(B1712:B1731)-ROW(B1712)+1)) / (20*21/2)</f>
        <v>3.971857142857143</v>
      </c>
      <c r="J1728" s="2">
        <f t="shared" si="210"/>
        <v>3.8514716504696689</v>
      </c>
      <c r="K1728" s="2">
        <f t="shared" si="212"/>
        <v>3.7125827028290712</v>
      </c>
    </row>
    <row r="1729" spans="1:11" ht="13.5" x14ac:dyDescent="0.25">
      <c r="A1729" s="3">
        <f>TITRES_STAT!B1732</f>
        <v>44826</v>
      </c>
      <c r="B1729" s="5">
        <f>TITRES_STAT!D1732</f>
        <v>4.1100000000000003</v>
      </c>
      <c r="C1729" s="2">
        <f t="shared" si="205"/>
        <v>0</v>
      </c>
      <c r="D1729" s="2">
        <f t="shared" si="206"/>
        <v>4.1100000000000003</v>
      </c>
      <c r="E1729" s="2">
        <f t="shared" si="208"/>
        <v>4.0749999999999993</v>
      </c>
      <c r="F1729" s="2">
        <f t="shared" si="209"/>
        <v>3.7524999999999999</v>
      </c>
      <c r="G1729" s="2">
        <f t="shared" si="211"/>
        <v>3.6456000000000031</v>
      </c>
      <c r="H1729" s="2">
        <f t="shared" si="207"/>
        <v>3.9498000000000046</v>
      </c>
      <c r="I1729" s="2">
        <f t="array" ref="I1729">SUMPRODUCT(B1713:B1732, (ROW(B1713:B1732)-ROW(B1713)+1)) / (20*21/2)</f>
        <v>3.9823333333333331</v>
      </c>
      <c r="J1729" s="2">
        <f t="shared" si="210"/>
        <v>3.8760933980439862</v>
      </c>
      <c r="K1729" s="2">
        <f t="shared" si="212"/>
        <v>3.72816769487499</v>
      </c>
    </row>
    <row r="1730" spans="1:11" ht="13.5" x14ac:dyDescent="0.25">
      <c r="A1730" s="3">
        <f>TITRES_STAT!B1733</f>
        <v>44827</v>
      </c>
      <c r="B1730" s="5">
        <f>TITRES_STAT!D1733</f>
        <v>3.93</v>
      </c>
      <c r="C1730" s="2">
        <f t="shared" si="205"/>
        <v>-0.18000000000000016</v>
      </c>
      <c r="D1730" s="2">
        <f t="shared" si="206"/>
        <v>4.0739999999999998</v>
      </c>
      <c r="E1730" s="2">
        <f t="shared" si="208"/>
        <v>4.0789999999999997</v>
      </c>
      <c r="F1730" s="2">
        <f t="shared" si="209"/>
        <v>3.7850000000000001</v>
      </c>
      <c r="G1730" s="2">
        <f t="shared" si="211"/>
        <v>3.6524000000000023</v>
      </c>
      <c r="H1730" s="2">
        <f t="shared" si="207"/>
        <v>3.9414500000000046</v>
      </c>
      <c r="I1730" s="2">
        <f t="array" ref="I1730">SUMPRODUCT(B1714:B1733, (ROW(B1714:B1733)-ROW(B1714)+1)) / (20*21/2)</f>
        <v>3.9894285714285713</v>
      </c>
      <c r="J1730" s="2">
        <f t="shared" si="210"/>
        <v>3.8812273601350351</v>
      </c>
      <c r="K1730" s="2">
        <f t="shared" si="212"/>
        <v>3.7360826872328339</v>
      </c>
    </row>
    <row r="1731" spans="1:11" ht="13.5" x14ac:dyDescent="0.25">
      <c r="A1731" s="3">
        <f>TITRES_STAT!B1734</f>
        <v>44830</v>
      </c>
      <c r="B1731" s="5">
        <f>TITRES_STAT!D1734</f>
        <v>3.93</v>
      </c>
      <c r="C1731" s="2">
        <f t="shared" si="205"/>
        <v>0</v>
      </c>
      <c r="D1731" s="2">
        <f t="shared" si="206"/>
        <v>4.0380000000000003</v>
      </c>
      <c r="E1731" s="2">
        <f t="shared" si="208"/>
        <v>4.0659999999999998</v>
      </c>
      <c r="F1731" s="2">
        <f t="shared" si="209"/>
        <v>3.8200000000000012</v>
      </c>
      <c r="G1731" s="2">
        <f t="shared" si="211"/>
        <v>3.6592000000000029</v>
      </c>
      <c r="H1731" s="2">
        <f t="shared" si="207"/>
        <v>3.9331000000000045</v>
      </c>
      <c r="I1731" s="2">
        <f t="array" ref="I1731">SUMPRODUCT(B1715:B1734, (ROW(B1715:B1734)-ROW(B1715)+1)) / (20*21/2)</f>
        <v>3.9931428571428569</v>
      </c>
      <c r="J1731" s="2">
        <f t="shared" si="210"/>
        <v>3.8858723734555078</v>
      </c>
      <c r="K1731" s="2">
        <f t="shared" si="212"/>
        <v>3.7436872877335072</v>
      </c>
    </row>
    <row r="1732" spans="1:11" ht="13.5" x14ac:dyDescent="0.25">
      <c r="A1732" s="3">
        <f>TITRES_STAT!B1735</f>
        <v>44831</v>
      </c>
      <c r="B1732" s="5">
        <f>TITRES_STAT!D1735</f>
        <v>3.93</v>
      </c>
      <c r="C1732" s="2">
        <f t="shared" ref="C1732:C1795" si="213">B1732-B1731</f>
        <v>0</v>
      </c>
      <c r="D1732" s="2">
        <f t="shared" si="206"/>
        <v>4.0020000000000007</v>
      </c>
      <c r="E1732" s="2">
        <f t="shared" si="208"/>
        <v>4.0549999999999997</v>
      </c>
      <c r="F1732" s="2">
        <f t="shared" si="209"/>
        <v>3.8555000000000015</v>
      </c>
      <c r="G1732" s="2">
        <f t="shared" si="211"/>
        <v>3.666000000000003</v>
      </c>
      <c r="H1732" s="2">
        <f t="shared" si="207"/>
        <v>3.9247500000000048</v>
      </c>
      <c r="I1732" s="2">
        <f t="array" ref="I1732">SUMPRODUCT(B1716:B1735, (ROW(B1716:B1735)-ROW(B1716)+1)) / (20*21/2)</f>
        <v>3.9935238095238099</v>
      </c>
      <c r="J1732" s="2">
        <f t="shared" si="210"/>
        <v>3.890075004554983</v>
      </c>
      <c r="K1732" s="2">
        <f t="shared" si="212"/>
        <v>3.7509936686067031</v>
      </c>
    </row>
    <row r="1733" spans="1:11" ht="13.5" x14ac:dyDescent="0.25">
      <c r="A1733" s="3">
        <f>TITRES_STAT!B1736</f>
        <v>44832</v>
      </c>
      <c r="B1733" s="5">
        <f>TITRES_STAT!D1736</f>
        <v>3.93</v>
      </c>
      <c r="C1733" s="2">
        <f t="shared" si="213"/>
        <v>0</v>
      </c>
      <c r="D1733" s="2">
        <f t="shared" si="206"/>
        <v>3.9660000000000002</v>
      </c>
      <c r="E1733" s="2">
        <f t="shared" si="208"/>
        <v>4.0380000000000003</v>
      </c>
      <c r="F1733" s="2">
        <f t="shared" si="209"/>
        <v>3.8910000000000009</v>
      </c>
      <c r="G1733" s="2">
        <f t="shared" si="211"/>
        <v>3.6728000000000032</v>
      </c>
      <c r="H1733" s="2">
        <f t="shared" si="207"/>
        <v>3.9164000000000043</v>
      </c>
      <c r="I1733" s="2">
        <f t="array" ref="I1733">SUMPRODUCT(B1717:B1736, (ROW(B1717:B1736)-ROW(B1717)+1)) / (20*21/2)</f>
        <v>3.9912380952380957</v>
      </c>
      <c r="J1733" s="2">
        <f t="shared" si="210"/>
        <v>3.893877385073556</v>
      </c>
      <c r="K1733" s="2">
        <f t="shared" si="212"/>
        <v>3.7580135247397739</v>
      </c>
    </row>
    <row r="1734" spans="1:11" ht="13.5" x14ac:dyDescent="0.25">
      <c r="A1734" s="3">
        <f>TITRES_STAT!B1737</f>
        <v>44833</v>
      </c>
      <c r="B1734" s="5">
        <f>TITRES_STAT!D1737</f>
        <v>3.93</v>
      </c>
      <c r="C1734" s="2">
        <f t="shared" si="213"/>
        <v>0</v>
      </c>
      <c r="D1734" s="2">
        <f t="shared" ref="D1734:D1797" si="214">AVERAGE(B1730:B1734)</f>
        <v>3.9300000000000006</v>
      </c>
      <c r="E1734" s="2">
        <f t="shared" si="208"/>
        <v>4.0200000000000005</v>
      </c>
      <c r="F1734" s="2">
        <f t="shared" si="209"/>
        <v>3.926000000000001</v>
      </c>
      <c r="G1734" s="2">
        <f t="shared" si="211"/>
        <v>3.6796000000000033</v>
      </c>
      <c r="H1734" s="2">
        <f t="shared" si="207"/>
        <v>3.9080500000000051</v>
      </c>
      <c r="I1734" s="2">
        <f t="array" ref="I1734">SUMPRODUCT(B1718:B1737, (ROW(B1718:B1737)-ROW(B1718)+1)) / (20*21/2)</f>
        <v>3.9870000000000001</v>
      </c>
      <c r="J1734" s="2">
        <f t="shared" si="210"/>
        <v>3.8973176341141693</v>
      </c>
      <c r="K1734" s="2">
        <f t="shared" si="212"/>
        <v>3.7647580923970381</v>
      </c>
    </row>
    <row r="1735" spans="1:11" ht="13.5" x14ac:dyDescent="0.25">
      <c r="A1735" s="3">
        <f>TITRES_STAT!B1738</f>
        <v>44834</v>
      </c>
      <c r="B1735" s="5">
        <f>TITRES_STAT!D1738</f>
        <v>3.93</v>
      </c>
      <c r="C1735" s="2">
        <f t="shared" si="213"/>
        <v>0</v>
      </c>
      <c r="D1735" s="2">
        <f t="shared" si="214"/>
        <v>3.9300000000000006</v>
      </c>
      <c r="E1735" s="2">
        <f t="shared" si="208"/>
        <v>4.0020000000000007</v>
      </c>
      <c r="F1735" s="2">
        <f t="shared" si="209"/>
        <v>3.9540000000000006</v>
      </c>
      <c r="G1735" s="2">
        <f t="shared" si="211"/>
        <v>3.6864000000000039</v>
      </c>
      <c r="H1735" s="2">
        <f t="shared" si="207"/>
        <v>3.8997000000000042</v>
      </c>
      <c r="I1735" s="2">
        <f t="array" ref="I1735">SUMPRODUCT(B1719:B1738, (ROW(B1719:B1738)-ROW(B1719)+1)) / (20*21/2)</f>
        <v>3.9811428571428569</v>
      </c>
      <c r="J1735" s="2">
        <f t="shared" si="210"/>
        <v>3.9004302403890101</v>
      </c>
      <c r="K1735" s="2">
        <f t="shared" si="212"/>
        <v>3.7712381672049977</v>
      </c>
    </row>
    <row r="1736" spans="1:11" ht="13.5" x14ac:dyDescent="0.25">
      <c r="A1736" s="3">
        <f>TITRES_STAT!B1739</f>
        <v>44837</v>
      </c>
      <c r="B1736" s="5">
        <f>TITRES_STAT!D1739</f>
        <v>3.93</v>
      </c>
      <c r="C1736" s="2">
        <f t="shared" si="213"/>
        <v>0</v>
      </c>
      <c r="D1736" s="2">
        <f t="shared" si="214"/>
        <v>3.9300000000000006</v>
      </c>
      <c r="E1736" s="2">
        <f t="shared" si="208"/>
        <v>3.9840000000000004</v>
      </c>
      <c r="F1736" s="2">
        <f t="shared" si="209"/>
        <v>3.9745000000000013</v>
      </c>
      <c r="G1736" s="2">
        <f t="shared" si="211"/>
        <v>3.693200000000004</v>
      </c>
      <c r="H1736" s="2">
        <f t="shared" si="207"/>
        <v>3.8913500000000041</v>
      </c>
      <c r="I1736" s="2">
        <f t="array" ref="I1736">SUMPRODUCT(B1720:B1739, (ROW(B1720:B1739)-ROW(B1720)+1)) / (20*21/2)</f>
        <v>3.9744285714285721</v>
      </c>
      <c r="J1736" s="2">
        <f t="shared" si="210"/>
        <v>3.9032464079710092</v>
      </c>
      <c r="K1736" s="2">
        <f t="shared" si="212"/>
        <v>3.7774641214322529</v>
      </c>
    </row>
    <row r="1737" spans="1:11" ht="13.5" x14ac:dyDescent="0.25">
      <c r="A1737" s="3">
        <f>TITRES_STAT!B1740</f>
        <v>44838</v>
      </c>
      <c r="B1737" s="5">
        <f>TITRES_STAT!D1740</f>
        <v>3.93</v>
      </c>
      <c r="C1737" s="2">
        <f t="shared" si="213"/>
        <v>0</v>
      </c>
      <c r="D1737" s="2">
        <f t="shared" si="214"/>
        <v>3.9300000000000006</v>
      </c>
      <c r="E1737" s="2">
        <f t="shared" si="208"/>
        <v>3.9660000000000002</v>
      </c>
      <c r="F1737" s="2">
        <f t="shared" si="209"/>
        <v>3.9915000000000012</v>
      </c>
      <c r="G1737" s="2">
        <f t="shared" si="211"/>
        <v>3.7000000000000042</v>
      </c>
      <c r="H1737" s="2">
        <f t="shared" si="207"/>
        <v>3.8830000000000031</v>
      </c>
      <c r="I1737" s="2">
        <f t="array" ref="I1737">SUMPRODUCT(B1721:B1740, (ROW(B1721:B1740)-ROW(B1721)+1)) / (20*21/2)</f>
        <v>3.9675238095238097</v>
      </c>
      <c r="J1737" s="2">
        <f t="shared" si="210"/>
        <v>3.9057943691166273</v>
      </c>
      <c r="K1737" s="2">
        <f t="shared" si="212"/>
        <v>3.7834459205917725</v>
      </c>
    </row>
    <row r="1738" spans="1:11" ht="13.5" x14ac:dyDescent="0.25">
      <c r="A1738" s="3">
        <f>TITRES_STAT!B1741</f>
        <v>44839</v>
      </c>
      <c r="B1738" s="5">
        <f>TITRES_STAT!D1741</f>
        <v>3.93</v>
      </c>
      <c r="C1738" s="2">
        <f t="shared" si="213"/>
        <v>0</v>
      </c>
      <c r="D1738" s="2">
        <f t="shared" si="214"/>
        <v>3.9300000000000006</v>
      </c>
      <c r="E1738" s="2">
        <f t="shared" si="208"/>
        <v>3.9480000000000004</v>
      </c>
      <c r="F1738" s="2">
        <f t="shared" si="209"/>
        <v>4.0005000000000006</v>
      </c>
      <c r="G1738" s="2">
        <f t="shared" si="211"/>
        <v>3.7068000000000039</v>
      </c>
      <c r="H1738" s="2">
        <f t="shared" ref="H1738:H1801" si="215">AVERAGE(B1539:B1738)</f>
        <v>3.8746500000000021</v>
      </c>
      <c r="I1738" s="2">
        <f t="array" ref="I1738">SUMPRODUCT(B1722:B1741, (ROW(B1722:B1741)-ROW(B1722)+1)) / (20*21/2)</f>
        <v>3.9604285714285719</v>
      </c>
      <c r="J1738" s="2">
        <f t="shared" si="210"/>
        <v>3.9080996672959958</v>
      </c>
      <c r="K1738" s="2">
        <f t="shared" si="212"/>
        <v>3.7891931393920952</v>
      </c>
    </row>
    <row r="1739" spans="1:11" ht="13.5" x14ac:dyDescent="0.25">
      <c r="A1739" s="3">
        <f>TITRES_STAT!B1742</f>
        <v>44840</v>
      </c>
      <c r="B1739" s="5">
        <f>TITRES_STAT!D1742</f>
        <v>3.93</v>
      </c>
      <c r="C1739" s="2">
        <f t="shared" si="213"/>
        <v>0</v>
      </c>
      <c r="D1739" s="2">
        <f t="shared" si="214"/>
        <v>3.9300000000000006</v>
      </c>
      <c r="E1739" s="2">
        <f t="shared" si="208"/>
        <v>3.9300000000000006</v>
      </c>
      <c r="F1739" s="2">
        <f t="shared" si="209"/>
        <v>4.0025000000000013</v>
      </c>
      <c r="G1739" s="2">
        <f t="shared" si="211"/>
        <v>3.7136000000000036</v>
      </c>
      <c r="H1739" s="2">
        <f t="shared" si="215"/>
        <v>3.8663000000000012</v>
      </c>
      <c r="I1739" s="2">
        <f t="array" ref="I1739">SUMPRODUCT(B1723:B1742, (ROW(B1723:B1742)-ROW(B1723)+1)) / (20*21/2)</f>
        <v>3.9539523809523818</v>
      </c>
      <c r="J1739" s="2">
        <f t="shared" si="210"/>
        <v>3.9101854132678056</v>
      </c>
      <c r="K1739" s="2">
        <f t="shared" si="212"/>
        <v>3.7947149770629935</v>
      </c>
    </row>
    <row r="1740" spans="1:11" ht="13.5" x14ac:dyDescent="0.25">
      <c r="A1740" s="3">
        <f>TITRES_STAT!B1743</f>
        <v>44841</v>
      </c>
      <c r="B1740" s="5">
        <f>TITRES_STAT!D1743</f>
        <v>3.93</v>
      </c>
      <c r="C1740" s="2">
        <f t="shared" si="213"/>
        <v>0</v>
      </c>
      <c r="D1740" s="2">
        <f t="shared" si="214"/>
        <v>3.9300000000000006</v>
      </c>
      <c r="E1740" s="2">
        <f t="shared" ref="E1740:E1803" si="216">AVERAGE(B1731:B1740)</f>
        <v>3.9300000000000006</v>
      </c>
      <c r="F1740" s="2">
        <f t="shared" si="209"/>
        <v>4.0045000000000019</v>
      </c>
      <c r="G1740" s="2">
        <f t="shared" si="211"/>
        <v>3.7204000000000037</v>
      </c>
      <c r="H1740" s="2">
        <f t="shared" si="215"/>
        <v>3.8579500000000002</v>
      </c>
      <c r="I1740" s="2">
        <f t="array" ref="I1740">SUMPRODUCT(B1724:B1743, (ROW(B1724:B1743)-ROW(B1724)+1)) / (20*21/2)</f>
        <v>3.9641904761904767</v>
      </c>
      <c r="J1740" s="2">
        <f t="shared" si="210"/>
        <v>3.9120725167661097</v>
      </c>
      <c r="K1740" s="2">
        <f t="shared" si="212"/>
        <v>3.8000202720801313</v>
      </c>
    </row>
    <row r="1741" spans="1:11" ht="13.5" x14ac:dyDescent="0.25">
      <c r="A1741" s="3">
        <f>TITRES_STAT!B1744</f>
        <v>44844</v>
      </c>
      <c r="B1741" s="5">
        <f>TITRES_STAT!D1744</f>
        <v>3.93</v>
      </c>
      <c r="C1741" s="2">
        <f t="shared" si="213"/>
        <v>0</v>
      </c>
      <c r="D1741" s="2">
        <f t="shared" si="214"/>
        <v>3.9300000000000006</v>
      </c>
      <c r="E1741" s="2">
        <f t="shared" si="216"/>
        <v>3.9300000000000006</v>
      </c>
      <c r="F1741" s="2">
        <f t="shared" si="209"/>
        <v>3.9980000000000011</v>
      </c>
      <c r="G1741" s="2">
        <f t="shared" si="211"/>
        <v>3.727200000000003</v>
      </c>
      <c r="H1741" s="2">
        <f t="shared" si="215"/>
        <v>3.8495999999999992</v>
      </c>
      <c r="I1741" s="2">
        <f t="array" ref="I1741">SUMPRODUCT(B1725:B1744, (ROW(B1725:B1744)-ROW(B1725)+1)) / (20*21/2)</f>
        <v>3.9744285714285712</v>
      </c>
      <c r="J1741" s="2">
        <f t="shared" si="210"/>
        <v>3.9137798961217181</v>
      </c>
      <c r="K1741" s="2">
        <f t="shared" si="212"/>
        <v>3.8051175163122832</v>
      </c>
    </row>
    <row r="1742" spans="1:11" ht="13.5" x14ac:dyDescent="0.25">
      <c r="A1742" s="3">
        <f>TITRES_STAT!B1745</f>
        <v>44845</v>
      </c>
      <c r="B1742" s="5">
        <f>TITRES_STAT!D1745</f>
        <v>3.93</v>
      </c>
      <c r="C1742" s="2">
        <f t="shared" si="213"/>
        <v>0</v>
      </c>
      <c r="D1742" s="2">
        <f t="shared" si="214"/>
        <v>3.9300000000000006</v>
      </c>
      <c r="E1742" s="2">
        <f t="shared" si="216"/>
        <v>3.9300000000000006</v>
      </c>
      <c r="F1742" s="2">
        <f t="shared" si="209"/>
        <v>3.992500000000001</v>
      </c>
      <c r="G1742" s="2">
        <f t="shared" si="211"/>
        <v>3.7340000000000027</v>
      </c>
      <c r="H1742" s="2">
        <f t="shared" si="215"/>
        <v>3.8412499999999983</v>
      </c>
      <c r="I1742" s="2">
        <f t="array" ref="I1742">SUMPRODUCT(B1726:B1745, (ROW(B1726:B1745)-ROW(B1726)+1)) / (20*21/2)</f>
        <v>3.9847142857142859</v>
      </c>
      <c r="J1742" s="2">
        <f t="shared" si="210"/>
        <v>3.9153246679196494</v>
      </c>
      <c r="K1742" s="2">
        <f t="shared" si="212"/>
        <v>3.8100148686137625</v>
      </c>
    </row>
    <row r="1743" spans="1:11" ht="13.5" x14ac:dyDescent="0.25">
      <c r="A1743" s="3">
        <f>TITRES_STAT!B1746</f>
        <v>44846</v>
      </c>
      <c r="B1743" s="5">
        <f>TITRES_STAT!D1746</f>
        <v>4.0999999999999996</v>
      </c>
      <c r="C1743" s="2">
        <f t="shared" si="213"/>
        <v>0.16999999999999948</v>
      </c>
      <c r="D1743" s="2">
        <f t="shared" si="214"/>
        <v>3.964</v>
      </c>
      <c r="E1743" s="2">
        <f t="shared" si="216"/>
        <v>3.9470000000000005</v>
      </c>
      <c r="F1743" s="2">
        <f t="shared" si="209"/>
        <v>3.9925000000000006</v>
      </c>
      <c r="G1743" s="2">
        <f t="shared" si="211"/>
        <v>3.7442000000000024</v>
      </c>
      <c r="H1743" s="2">
        <f t="shared" si="215"/>
        <v>3.8337499999999984</v>
      </c>
      <c r="I1743" s="2">
        <f t="array" ref="I1743">SUMPRODUCT(B1727:B1746, (ROW(B1727:B1746)-ROW(B1727)+1)) / (20*21/2)</f>
        <v>3.9950476190476185</v>
      </c>
      <c r="J1743" s="2">
        <f t="shared" si="210"/>
        <v>3.9329127947844444</v>
      </c>
      <c r="K1743" s="2">
        <f t="shared" si="212"/>
        <v>3.8213868345504776</v>
      </c>
    </row>
    <row r="1744" spans="1:11" ht="13.5" x14ac:dyDescent="0.25">
      <c r="A1744" s="3">
        <f>TITRES_STAT!B1747</f>
        <v>44847</v>
      </c>
      <c r="B1744" s="5">
        <f>TITRES_STAT!D1747</f>
        <v>4.0999999999999996</v>
      </c>
      <c r="C1744" s="2">
        <f t="shared" si="213"/>
        <v>0</v>
      </c>
      <c r="D1744" s="2">
        <f t="shared" si="214"/>
        <v>3.9980000000000002</v>
      </c>
      <c r="E1744" s="2">
        <f t="shared" si="216"/>
        <v>3.964</v>
      </c>
      <c r="F1744" s="2">
        <f t="shared" si="209"/>
        <v>3.992</v>
      </c>
      <c r="G1744" s="2">
        <f t="shared" si="211"/>
        <v>3.7544000000000022</v>
      </c>
      <c r="H1744" s="2">
        <f t="shared" si="215"/>
        <v>3.8262499999999977</v>
      </c>
      <c r="I1744" s="2">
        <f t="array" ref="I1744">SUMPRODUCT(B1728:B1747, (ROW(B1728:B1747)-ROW(B1728)+1)) / (20*21/2)</f>
        <v>4.0054285714285713</v>
      </c>
      <c r="J1744" s="2">
        <f t="shared" si="210"/>
        <v>3.9488258619478307</v>
      </c>
      <c r="K1744" s="2">
        <f t="shared" si="212"/>
        <v>3.8323128410386942</v>
      </c>
    </row>
    <row r="1745" spans="1:11" ht="13.5" x14ac:dyDescent="0.25">
      <c r="A1745" s="3">
        <f>TITRES_STAT!B1748</f>
        <v>44848</v>
      </c>
      <c r="B1745" s="5">
        <f>TITRES_STAT!D1748</f>
        <v>4.0999999999999996</v>
      </c>
      <c r="C1745" s="2">
        <f t="shared" si="213"/>
        <v>0</v>
      </c>
      <c r="D1745" s="2">
        <f t="shared" si="214"/>
        <v>4.0320000000000009</v>
      </c>
      <c r="E1745" s="2">
        <f t="shared" si="216"/>
        <v>3.9810000000000003</v>
      </c>
      <c r="F1745" s="2">
        <f t="shared" si="209"/>
        <v>3.9914999999999994</v>
      </c>
      <c r="G1745" s="2">
        <f t="shared" si="211"/>
        <v>3.7646000000000015</v>
      </c>
      <c r="H1745" s="2">
        <f t="shared" si="215"/>
        <v>3.8187499999999979</v>
      </c>
      <c r="I1745" s="2">
        <f t="array" ref="I1745">SUMPRODUCT(B1729:B1748, (ROW(B1729:B1748)-ROW(B1729)+1)) / (20*21/2)</f>
        <v>4.0158571428571435</v>
      </c>
      <c r="J1745" s="2">
        <f t="shared" si="210"/>
        <v>3.9632233989051802</v>
      </c>
      <c r="K1745" s="2">
        <f t="shared" si="212"/>
        <v>3.8428103766842354</v>
      </c>
    </row>
    <row r="1746" spans="1:11" ht="13.5" x14ac:dyDescent="0.25">
      <c r="A1746" s="3">
        <f>TITRES_STAT!B1749</f>
        <v>44851</v>
      </c>
      <c r="B1746" s="5">
        <f>TITRES_STAT!D1749</f>
        <v>4.0999999999999996</v>
      </c>
      <c r="C1746" s="2">
        <f t="shared" si="213"/>
        <v>0</v>
      </c>
      <c r="D1746" s="2">
        <f t="shared" si="214"/>
        <v>4.0659999999999998</v>
      </c>
      <c r="E1746" s="2">
        <f t="shared" si="216"/>
        <v>3.9980000000000002</v>
      </c>
      <c r="F1746" s="2">
        <f t="shared" si="209"/>
        <v>3.9909999999999988</v>
      </c>
      <c r="G1746" s="2">
        <f t="shared" si="211"/>
        <v>3.7748000000000013</v>
      </c>
      <c r="H1746" s="2">
        <f t="shared" si="215"/>
        <v>3.8112499999999976</v>
      </c>
      <c r="I1746" s="2">
        <f t="array" ref="I1746">SUMPRODUCT(B1730:B1749, (ROW(B1730:B1749)-ROW(B1730)+1)) / (20*21/2)</f>
        <v>4.0434761904761913</v>
      </c>
      <c r="J1746" s="2">
        <f t="shared" si="210"/>
        <v>3.9762497418665914</v>
      </c>
      <c r="K1746" s="2">
        <f t="shared" si="212"/>
        <v>3.8528962442652457</v>
      </c>
    </row>
    <row r="1747" spans="1:11" ht="13.5" x14ac:dyDescent="0.25">
      <c r="A1747" s="3">
        <f>TITRES_STAT!B1750</f>
        <v>44852</v>
      </c>
      <c r="B1747" s="5">
        <f>TITRES_STAT!D1750</f>
        <v>4.0999999999999996</v>
      </c>
      <c r="C1747" s="2">
        <f t="shared" si="213"/>
        <v>0</v>
      </c>
      <c r="D1747" s="2">
        <f t="shared" si="214"/>
        <v>4.0999999999999996</v>
      </c>
      <c r="E1747" s="2">
        <f t="shared" si="216"/>
        <v>4.0150000000000006</v>
      </c>
      <c r="F1747" s="2">
        <f t="shared" si="209"/>
        <v>3.9904999999999995</v>
      </c>
      <c r="G1747" s="2">
        <f t="shared" si="211"/>
        <v>3.785000000000001</v>
      </c>
      <c r="H1747" s="2">
        <f t="shared" si="215"/>
        <v>3.8037499999999973</v>
      </c>
      <c r="I1747" s="2">
        <f t="array" ref="I1747">SUMPRODUCT(B1731:B1750, (ROW(B1731:B1750)-ROW(B1731)+1)) / (20*21/2)</f>
        <v>4.0721904761904764</v>
      </c>
      <c r="J1747" s="2">
        <f t="shared" si="210"/>
        <v>3.98803548073644</v>
      </c>
      <c r="K1747" s="2">
        <f t="shared" si="212"/>
        <v>3.8625865876273928</v>
      </c>
    </row>
    <row r="1748" spans="1:11" ht="13.5" x14ac:dyDescent="0.25">
      <c r="A1748" s="3">
        <f>TITRES_STAT!B1751</f>
        <v>44853</v>
      </c>
      <c r="B1748" s="5">
        <f>TITRES_STAT!D1751</f>
        <v>4.0999999999999996</v>
      </c>
      <c r="C1748" s="2">
        <f t="shared" si="213"/>
        <v>0</v>
      </c>
      <c r="D1748" s="2">
        <f t="shared" si="214"/>
        <v>4.0999999999999996</v>
      </c>
      <c r="E1748" s="2">
        <f t="shared" si="216"/>
        <v>4.0320000000000009</v>
      </c>
      <c r="F1748" s="2">
        <f t="shared" ref="F1748:F1811" si="217">AVERAGE(B1729:B1748)</f>
        <v>3.9899999999999993</v>
      </c>
      <c r="G1748" s="2">
        <f t="shared" si="211"/>
        <v>3.7952000000000008</v>
      </c>
      <c r="H1748" s="2">
        <f t="shared" si="215"/>
        <v>3.7962499999999966</v>
      </c>
      <c r="I1748" s="2">
        <f t="array" ref="I1748">SUMPRODUCT(B1732:B1751, (ROW(B1732:B1751)-ROW(B1732)+1)) / (20*21/2)</f>
        <v>4.10295238095238</v>
      </c>
      <c r="J1748" s="2">
        <f t="shared" si="210"/>
        <v>3.9986987682853505</v>
      </c>
      <c r="K1748" s="2">
        <f t="shared" si="212"/>
        <v>3.8718969175243578</v>
      </c>
    </row>
    <row r="1749" spans="1:11" ht="13.5" x14ac:dyDescent="0.25">
      <c r="A1749" s="3">
        <f>TITRES_STAT!B1752</f>
        <v>44854</v>
      </c>
      <c r="B1749" s="5">
        <f>TITRES_STAT!D1752</f>
        <v>4.28</v>
      </c>
      <c r="C1749" s="2">
        <f t="shared" si="213"/>
        <v>0.1800000000000006</v>
      </c>
      <c r="D1749" s="2">
        <f t="shared" si="214"/>
        <v>4.1360000000000001</v>
      </c>
      <c r="E1749" s="2">
        <f t="shared" si="216"/>
        <v>4.0670000000000011</v>
      </c>
      <c r="F1749" s="2">
        <f t="shared" si="217"/>
        <v>3.9984999999999999</v>
      </c>
      <c r="G1749" s="2">
        <f t="shared" si="211"/>
        <v>3.8090000000000011</v>
      </c>
      <c r="H1749" s="2">
        <f t="shared" si="215"/>
        <v>3.7896499999999964</v>
      </c>
      <c r="I1749" s="2">
        <f t="array" ref="I1749">SUMPRODUCT(B1733:B1752, (ROW(B1733:B1752)-ROW(B1733)+1)) / (20*21/2)</f>
        <v>4.1317619047619045</v>
      </c>
      <c r="J1749" s="2">
        <f t="shared" ref="J1749:J1812" si="218">$J$4*B1749+J1748*(1-$J$4)</f>
        <v>4.0254893617819834</v>
      </c>
      <c r="K1749" s="2">
        <f t="shared" si="212"/>
        <v>3.8879009599743832</v>
      </c>
    </row>
    <row r="1750" spans="1:11" ht="13.5" x14ac:dyDescent="0.25">
      <c r="A1750" s="3">
        <f>TITRES_STAT!B1753</f>
        <v>44855</v>
      </c>
      <c r="B1750" s="5">
        <f>TITRES_STAT!D1753</f>
        <v>4.3</v>
      </c>
      <c r="C1750" s="2">
        <f t="shared" si="213"/>
        <v>1.9999999999999574E-2</v>
      </c>
      <c r="D1750" s="2">
        <f t="shared" si="214"/>
        <v>4.1760000000000002</v>
      </c>
      <c r="E1750" s="2">
        <f t="shared" si="216"/>
        <v>4.104000000000001</v>
      </c>
      <c r="F1750" s="2">
        <f t="shared" si="217"/>
        <v>4.0170000000000003</v>
      </c>
      <c r="G1750" s="2">
        <f t="shared" si="211"/>
        <v>3.8232000000000013</v>
      </c>
      <c r="H1750" s="2">
        <f t="shared" si="215"/>
        <v>3.7831499999999947</v>
      </c>
      <c r="I1750" s="2">
        <f t="array" ref="I1750">SUMPRODUCT(B1734:B1753, (ROW(B1734:B1753)-ROW(B1734)+1)) / (20*21/2)</f>
        <v>4.154809523809524</v>
      </c>
      <c r="J1750" s="2">
        <f t="shared" si="218"/>
        <v>4.0516332320884612</v>
      </c>
      <c r="K1750" s="2">
        <f t="shared" si="212"/>
        <v>3.9040617066420547</v>
      </c>
    </row>
    <row r="1751" spans="1:11" ht="13.5" x14ac:dyDescent="0.25">
      <c r="A1751" s="3">
        <f>TITRES_STAT!B1754</f>
        <v>44858</v>
      </c>
      <c r="B1751" s="5">
        <f>TITRES_STAT!D1754</f>
        <v>4.34</v>
      </c>
      <c r="C1751" s="2">
        <f t="shared" si="213"/>
        <v>4.0000000000000036E-2</v>
      </c>
      <c r="D1751" s="2">
        <f t="shared" si="214"/>
        <v>4.2240000000000002</v>
      </c>
      <c r="E1751" s="2">
        <f t="shared" si="216"/>
        <v>4.1450000000000005</v>
      </c>
      <c r="F1751" s="2">
        <f t="shared" si="217"/>
        <v>4.0375000000000005</v>
      </c>
      <c r="G1751" s="2">
        <f t="shared" si="211"/>
        <v>3.8382000000000009</v>
      </c>
      <c r="H1751" s="2">
        <f t="shared" si="215"/>
        <v>3.7768499999999947</v>
      </c>
      <c r="I1751" s="2">
        <f t="array" ref="I1751">SUMPRODUCT(B1735:B1754, (ROW(B1735:B1754)-ROW(B1735)+1)) / (20*21/2)</f>
        <v>4.1760952380952379</v>
      </c>
      <c r="J1751" s="2">
        <f t="shared" si="218"/>
        <v>4.079096733794322</v>
      </c>
      <c r="K1751" s="2">
        <f t="shared" si="212"/>
        <v>3.9211573259894252</v>
      </c>
    </row>
    <row r="1752" spans="1:11" ht="13.5" x14ac:dyDescent="0.25">
      <c r="A1752" s="3">
        <f>TITRES_STAT!B1755</f>
        <v>44859</v>
      </c>
      <c r="B1752" s="5">
        <f>TITRES_STAT!D1755</f>
        <v>4.34</v>
      </c>
      <c r="C1752" s="2">
        <f t="shared" si="213"/>
        <v>0</v>
      </c>
      <c r="D1752" s="2">
        <f t="shared" si="214"/>
        <v>4.2720000000000002</v>
      </c>
      <c r="E1752" s="2">
        <f t="shared" si="216"/>
        <v>4.1859999999999999</v>
      </c>
      <c r="F1752" s="2">
        <f t="shared" si="217"/>
        <v>4.0580000000000007</v>
      </c>
      <c r="G1752" s="2">
        <f t="shared" si="211"/>
        <v>3.8532000000000011</v>
      </c>
      <c r="H1752" s="2">
        <f t="shared" si="215"/>
        <v>3.7705499999999943</v>
      </c>
      <c r="I1752" s="2">
        <f t="array" ref="I1752">SUMPRODUCT(B1736:B1755, (ROW(B1736:B1755)-ROW(B1736)+1)) / (20*21/2)</f>
        <v>4.195619047619048</v>
      </c>
      <c r="J1752" s="2">
        <f t="shared" si="218"/>
        <v>4.1039446639091484</v>
      </c>
      <c r="K1752" s="2">
        <f t="shared" si="212"/>
        <v>3.9375825288918009</v>
      </c>
    </row>
    <row r="1753" spans="1:11" ht="13.5" x14ac:dyDescent="0.25">
      <c r="A1753" s="3">
        <f>TITRES_STAT!B1756</f>
        <v>44860</v>
      </c>
      <c r="B1753" s="5">
        <f>TITRES_STAT!D1756</f>
        <v>4.3</v>
      </c>
      <c r="C1753" s="2">
        <f t="shared" si="213"/>
        <v>-4.0000000000000036E-2</v>
      </c>
      <c r="D1753" s="2">
        <f t="shared" si="214"/>
        <v>4.3119999999999994</v>
      </c>
      <c r="E1753" s="2">
        <f t="shared" si="216"/>
        <v>4.2060000000000004</v>
      </c>
      <c r="F1753" s="2">
        <f t="shared" si="217"/>
        <v>4.0765000000000011</v>
      </c>
      <c r="G1753" s="2">
        <f t="shared" si="211"/>
        <v>3.8674000000000017</v>
      </c>
      <c r="H1753" s="2">
        <f t="shared" si="215"/>
        <v>3.7640499999999939</v>
      </c>
      <c r="I1753" s="2">
        <f t="array" ref="I1753">SUMPRODUCT(B1737:B1756, (ROW(B1737:B1756)-ROW(B1737)+1)) / (20*21/2)</f>
        <v>4.2133809523809518</v>
      </c>
      <c r="J1753" s="2">
        <f t="shared" si="218"/>
        <v>4.1226166006797058</v>
      </c>
      <c r="K1753" s="2">
        <f t="shared" si="212"/>
        <v>3.9517949787391813</v>
      </c>
    </row>
    <row r="1754" spans="1:11" ht="13.5" x14ac:dyDescent="0.25">
      <c r="A1754" s="3">
        <f>TITRES_STAT!B1757</f>
        <v>44861</v>
      </c>
      <c r="B1754" s="5">
        <f>TITRES_STAT!D1757</f>
        <v>4.3</v>
      </c>
      <c r="C1754" s="2">
        <f t="shared" si="213"/>
        <v>0</v>
      </c>
      <c r="D1754" s="2">
        <f t="shared" si="214"/>
        <v>4.3160000000000007</v>
      </c>
      <c r="E1754" s="2">
        <f t="shared" si="216"/>
        <v>4.2259999999999991</v>
      </c>
      <c r="F1754" s="2">
        <f t="shared" si="217"/>
        <v>4.0950000000000006</v>
      </c>
      <c r="G1754" s="2">
        <f t="shared" si="211"/>
        <v>3.8816000000000019</v>
      </c>
      <c r="H1754" s="2">
        <f t="shared" si="215"/>
        <v>3.7575499999999935</v>
      </c>
      <c r="I1754" s="2">
        <f t="array" ref="I1754">SUMPRODUCT(B1738:B1757, (ROW(B1738:B1757)-ROW(B1738)+1)) / (20*21/2)</f>
        <v>4.2293809523809518</v>
      </c>
      <c r="J1754" s="2">
        <f t="shared" si="218"/>
        <v>4.1395102577578289</v>
      </c>
      <c r="K1754" s="2">
        <f t="shared" si="212"/>
        <v>3.9654500776121546</v>
      </c>
    </row>
    <row r="1755" spans="1:11" ht="13.5" x14ac:dyDescent="0.25">
      <c r="A1755" s="3">
        <f>TITRES_STAT!B1758</f>
        <v>44862</v>
      </c>
      <c r="B1755" s="5">
        <f>TITRES_STAT!D1758</f>
        <v>4.3</v>
      </c>
      <c r="C1755" s="2">
        <f t="shared" si="213"/>
        <v>0</v>
      </c>
      <c r="D1755" s="2">
        <f t="shared" si="214"/>
        <v>4.3160000000000007</v>
      </c>
      <c r="E1755" s="2">
        <f t="shared" si="216"/>
        <v>4.2459999999999996</v>
      </c>
      <c r="F1755" s="2">
        <f t="shared" si="217"/>
        <v>4.1135000000000002</v>
      </c>
      <c r="G1755" s="2">
        <f t="shared" si="211"/>
        <v>3.8958000000000022</v>
      </c>
      <c r="H1755" s="2">
        <f t="shared" si="215"/>
        <v>3.7522999999999933</v>
      </c>
      <c r="I1755" s="2">
        <f t="array" ref="I1755">SUMPRODUCT(B1739:B1758, (ROW(B1739:B1758)-ROW(B1739)+1)) / (20*21/2)</f>
        <v>4.2436190476190481</v>
      </c>
      <c r="J1755" s="2">
        <f t="shared" si="218"/>
        <v>4.1547949951142265</v>
      </c>
      <c r="K1755" s="2">
        <f t="shared" si="212"/>
        <v>3.9785696824116781</v>
      </c>
    </row>
    <row r="1756" spans="1:11" ht="13.5" x14ac:dyDescent="0.25">
      <c r="A1756" s="3">
        <f>TITRES_STAT!B1759</f>
        <v>44865</v>
      </c>
      <c r="B1756" s="5">
        <f>TITRES_STAT!D1759</f>
        <v>4.3</v>
      </c>
      <c r="C1756" s="2">
        <f t="shared" si="213"/>
        <v>0</v>
      </c>
      <c r="D1756" s="2">
        <f t="shared" si="214"/>
        <v>4.3080000000000007</v>
      </c>
      <c r="E1756" s="2">
        <f t="shared" si="216"/>
        <v>4.266</v>
      </c>
      <c r="F1756" s="2">
        <f t="shared" si="217"/>
        <v>4.1319999999999997</v>
      </c>
      <c r="G1756" s="2">
        <f t="shared" si="211"/>
        <v>3.9100000000000024</v>
      </c>
      <c r="H1756" s="2">
        <f t="shared" si="215"/>
        <v>3.7482499999999925</v>
      </c>
      <c r="I1756" s="2">
        <f t="array" ref="I1756">SUMPRODUCT(B1740:B1759, (ROW(B1740:B1759)-ROW(B1740)+1)) / (20*21/2)</f>
        <v>4.2560952380952379</v>
      </c>
      <c r="J1756" s="2">
        <f t="shared" si="218"/>
        <v>4.1686240431985864</v>
      </c>
      <c r="K1756" s="2">
        <f t="shared" si="212"/>
        <v>3.9911747929053378</v>
      </c>
    </row>
    <row r="1757" spans="1:11" ht="13.5" x14ac:dyDescent="0.25">
      <c r="A1757" s="3">
        <f>TITRES_STAT!B1760</f>
        <v>44866</v>
      </c>
      <c r="B1757" s="5">
        <f>TITRES_STAT!D1760</f>
        <v>4.3</v>
      </c>
      <c r="C1757" s="2">
        <f t="shared" si="213"/>
        <v>0</v>
      </c>
      <c r="D1757" s="2">
        <f t="shared" si="214"/>
        <v>4.3</v>
      </c>
      <c r="E1757" s="2">
        <f t="shared" si="216"/>
        <v>4.2859999999999996</v>
      </c>
      <c r="F1757" s="2">
        <f t="shared" si="217"/>
        <v>4.1504999999999992</v>
      </c>
      <c r="G1757" s="2">
        <f t="shared" si="211"/>
        <v>3.9242000000000026</v>
      </c>
      <c r="H1757" s="2">
        <f t="shared" si="215"/>
        <v>3.7452999999999923</v>
      </c>
      <c r="I1757" s="2">
        <f t="array" ref="I1757">SUMPRODUCT(B1741:B1760, (ROW(B1741:B1760)-ROW(B1741)+1)) / (20*21/2)</f>
        <v>4.2668095238095241</v>
      </c>
      <c r="J1757" s="2">
        <f t="shared" si="218"/>
        <v>4.1811360390844357</v>
      </c>
      <c r="K1757" s="2">
        <f t="shared" si="212"/>
        <v>4.0032855853404232</v>
      </c>
    </row>
    <row r="1758" spans="1:11" ht="13.5" x14ac:dyDescent="0.25">
      <c r="A1758" s="3">
        <f>TITRES_STAT!B1761</f>
        <v>44867</v>
      </c>
      <c r="B1758" s="5">
        <f>TITRES_STAT!D1761</f>
        <v>4.3</v>
      </c>
      <c r="C1758" s="2">
        <f t="shared" si="213"/>
        <v>0</v>
      </c>
      <c r="D1758" s="2">
        <f t="shared" si="214"/>
        <v>4.3</v>
      </c>
      <c r="E1758" s="2">
        <f t="shared" si="216"/>
        <v>4.3059999999999992</v>
      </c>
      <c r="F1758" s="2">
        <f t="shared" si="217"/>
        <v>4.1689999999999996</v>
      </c>
      <c r="G1758" s="2">
        <f t="shared" si="211"/>
        <v>3.9416000000000024</v>
      </c>
      <c r="H1758" s="2">
        <f t="shared" si="215"/>
        <v>3.7434499999999922</v>
      </c>
      <c r="I1758" s="2">
        <f t="array" ref="I1758">SUMPRODUCT(B1742:B1761, (ROW(B1742:B1761)-ROW(B1742)+1)) / (20*21/2)</f>
        <v>4.2757619047619047</v>
      </c>
      <c r="J1758" s="2">
        <f t="shared" si="218"/>
        <v>4.1924564163144895</v>
      </c>
      <c r="K1758" s="2">
        <f t="shared" si="212"/>
        <v>4.0149214447388379</v>
      </c>
    </row>
    <row r="1759" spans="1:11" ht="13.5" x14ac:dyDescent="0.25">
      <c r="A1759" s="3">
        <f>TITRES_STAT!B1762</f>
        <v>44868</v>
      </c>
      <c r="B1759" s="5">
        <f>TITRES_STAT!D1762</f>
        <v>4.3</v>
      </c>
      <c r="C1759" s="2">
        <f t="shared" si="213"/>
        <v>0</v>
      </c>
      <c r="D1759" s="2">
        <f t="shared" si="214"/>
        <v>4.3</v>
      </c>
      <c r="E1759" s="2">
        <f t="shared" si="216"/>
        <v>4.3079999999999998</v>
      </c>
      <c r="F1759" s="2">
        <f t="shared" si="217"/>
        <v>4.1874999999999991</v>
      </c>
      <c r="G1759" s="2">
        <f t="shared" si="211"/>
        <v>3.9620000000000033</v>
      </c>
      <c r="H1759" s="2">
        <f t="shared" si="215"/>
        <v>3.7426499999999914</v>
      </c>
      <c r="I1759" s="2">
        <f t="array" ref="I1759">SUMPRODUCT(B1743:B1762, (ROW(B1743:B1762)-ROW(B1743)+1)) / (20*21/2)</f>
        <v>4.2829523809523815</v>
      </c>
      <c r="J1759" s="2">
        <f t="shared" si="218"/>
        <v>4.2026986623797766</v>
      </c>
      <c r="K1759" s="2">
        <f t="shared" si="212"/>
        <v>4.0261009959255505</v>
      </c>
    </row>
    <row r="1760" spans="1:11" ht="13.5" x14ac:dyDescent="0.25">
      <c r="A1760" s="3">
        <f>TITRES_STAT!B1763</f>
        <v>44869</v>
      </c>
      <c r="B1760" s="5">
        <f>TITRES_STAT!D1763</f>
        <v>4.3</v>
      </c>
      <c r="C1760" s="2">
        <f t="shared" si="213"/>
        <v>0</v>
      </c>
      <c r="D1760" s="2">
        <f t="shared" si="214"/>
        <v>4.3</v>
      </c>
      <c r="E1760" s="2">
        <f t="shared" si="216"/>
        <v>4.3079999999999998</v>
      </c>
      <c r="F1760" s="2">
        <f t="shared" si="217"/>
        <v>4.2059999999999995</v>
      </c>
      <c r="G1760" s="2">
        <f t="shared" si="211"/>
        <v>3.9824000000000037</v>
      </c>
      <c r="H1760" s="2">
        <f t="shared" si="215"/>
        <v>3.7428499999999914</v>
      </c>
      <c r="I1760" s="2">
        <f t="array" ref="I1760">SUMPRODUCT(B1744:B1763, (ROW(B1744:B1763)-ROW(B1744)+1)) / (20*21/2)</f>
        <v>4.288380952380952</v>
      </c>
      <c r="J1760" s="2">
        <f t="shared" si="218"/>
        <v>4.211965456438846</v>
      </c>
      <c r="K1760" s="2">
        <f t="shared" si="212"/>
        <v>4.0368421333402349</v>
      </c>
    </row>
    <row r="1761" spans="1:11" ht="13.5" x14ac:dyDescent="0.25">
      <c r="A1761" s="3">
        <f>TITRES_STAT!B1764</f>
        <v>44872</v>
      </c>
      <c r="B1761" s="5">
        <f>TITRES_STAT!D1764</f>
        <v>4.3</v>
      </c>
      <c r="C1761" s="2">
        <f t="shared" si="213"/>
        <v>0</v>
      </c>
      <c r="D1761" s="2">
        <f t="shared" si="214"/>
        <v>4.3</v>
      </c>
      <c r="E1761" s="2">
        <f t="shared" si="216"/>
        <v>4.3040000000000003</v>
      </c>
      <c r="F1761" s="2">
        <f t="shared" si="217"/>
        <v>4.224499999999999</v>
      </c>
      <c r="G1761" s="2">
        <f t="shared" si="211"/>
        <v>4.0038000000000036</v>
      </c>
      <c r="H1761" s="2">
        <f t="shared" si="215"/>
        <v>3.7430499999999909</v>
      </c>
      <c r="I1761" s="2">
        <f t="array" ref="I1761">SUMPRODUCT(B1745:B1764, (ROW(B1745:B1764)-ROW(B1745)+1)) / (20*21/2)</f>
        <v>4.2928571428571427</v>
      </c>
      <c r="J1761" s="2">
        <f t="shared" si="218"/>
        <v>4.2203496986827655</v>
      </c>
      <c r="K1761" s="2">
        <f t="shared" si="212"/>
        <v>4.0471620496798337</v>
      </c>
    </row>
    <row r="1762" spans="1:11" ht="13.5" x14ac:dyDescent="0.25">
      <c r="A1762" s="3">
        <f>TITRES_STAT!B1765</f>
        <v>44873</v>
      </c>
      <c r="B1762" s="5">
        <f>TITRES_STAT!D1765</f>
        <v>4.3</v>
      </c>
      <c r="C1762" s="2">
        <f t="shared" si="213"/>
        <v>0</v>
      </c>
      <c r="D1762" s="2">
        <f t="shared" si="214"/>
        <v>4.3</v>
      </c>
      <c r="E1762" s="2">
        <f t="shared" si="216"/>
        <v>4.2999999999999989</v>
      </c>
      <c r="F1762" s="2">
        <f t="shared" si="217"/>
        <v>4.2429999999999986</v>
      </c>
      <c r="G1762" s="2">
        <f t="shared" si="211"/>
        <v>4.0254000000000039</v>
      </c>
      <c r="H1762" s="2">
        <f t="shared" si="215"/>
        <v>3.7432499999999904</v>
      </c>
      <c r="I1762" s="2">
        <f t="array" ref="I1762">SUMPRODUCT(B1746:B1765, (ROW(B1746:B1765)-ROW(B1746)+1)) / (20*21/2)</f>
        <v>4.2963809523809529</v>
      </c>
      <c r="J1762" s="2">
        <f t="shared" si="218"/>
        <v>4.2279354416653598</v>
      </c>
      <c r="K1762" s="2">
        <f t="shared" si="212"/>
        <v>4.05707726341788</v>
      </c>
    </row>
    <row r="1763" spans="1:11" ht="13.5" x14ac:dyDescent="0.25">
      <c r="A1763" s="3">
        <f>TITRES_STAT!B1766</f>
        <v>44874</v>
      </c>
      <c r="B1763" s="5">
        <f>TITRES_STAT!D1766</f>
        <v>4.3</v>
      </c>
      <c r="C1763" s="2">
        <f t="shared" si="213"/>
        <v>0</v>
      </c>
      <c r="D1763" s="2">
        <f t="shared" si="214"/>
        <v>4.3</v>
      </c>
      <c r="E1763" s="2">
        <f t="shared" si="216"/>
        <v>4.2999999999999989</v>
      </c>
      <c r="F1763" s="2">
        <f t="shared" si="217"/>
        <v>4.2529999999999983</v>
      </c>
      <c r="G1763" s="2">
        <f t="shared" si="211"/>
        <v>4.0470000000000041</v>
      </c>
      <c r="H1763" s="2">
        <f t="shared" si="215"/>
        <v>3.74439999999999</v>
      </c>
      <c r="I1763" s="2">
        <f t="array" ref="I1763">SUMPRODUCT(B1747:B1766, (ROW(B1747:B1766)-ROW(B1747)+1)) / (20*21/2)</f>
        <v>4.2989523809523806</v>
      </c>
      <c r="J1763" s="2">
        <f t="shared" si="218"/>
        <v>4.2347987329353254</v>
      </c>
      <c r="K1763" s="2">
        <f t="shared" si="212"/>
        <v>4.0666036452446299</v>
      </c>
    </row>
    <row r="1764" spans="1:11" ht="13.5" x14ac:dyDescent="0.25">
      <c r="A1764" s="3">
        <f>TITRES_STAT!B1767</f>
        <v>44875</v>
      </c>
      <c r="B1764" s="5">
        <f>TITRES_STAT!D1767</f>
        <v>4.3</v>
      </c>
      <c r="C1764" s="2">
        <f t="shared" si="213"/>
        <v>0</v>
      </c>
      <c r="D1764" s="2">
        <f t="shared" si="214"/>
        <v>4.3</v>
      </c>
      <c r="E1764" s="2">
        <f t="shared" si="216"/>
        <v>4.2999999999999989</v>
      </c>
      <c r="F1764" s="2">
        <f t="shared" si="217"/>
        <v>4.2629999999999981</v>
      </c>
      <c r="G1764" s="2">
        <f t="shared" si="211"/>
        <v>4.068400000000004</v>
      </c>
      <c r="H1764" s="2">
        <f t="shared" si="215"/>
        <v>3.7463999999999897</v>
      </c>
      <c r="I1764" s="2">
        <f t="array" ref="I1764">SUMPRODUCT(B1748:B1767, (ROW(B1748:B1767)-ROW(B1748)+1)) / (20*21/2)</f>
        <v>4.3005714285714278</v>
      </c>
      <c r="J1764" s="2">
        <f t="shared" si="218"/>
        <v>4.2410083774176757</v>
      </c>
      <c r="K1764" s="2">
        <f t="shared" si="212"/>
        <v>4.0757564434703308</v>
      </c>
    </row>
    <row r="1765" spans="1:11" ht="13.5" x14ac:dyDescent="0.25">
      <c r="A1765" s="3">
        <f>TITRES_STAT!B1768</f>
        <v>44876</v>
      </c>
      <c r="B1765" s="5">
        <f>TITRES_STAT!D1768</f>
        <v>4.3</v>
      </c>
      <c r="C1765" s="2">
        <f t="shared" si="213"/>
        <v>0</v>
      </c>
      <c r="D1765" s="2">
        <f t="shared" si="214"/>
        <v>4.3</v>
      </c>
      <c r="E1765" s="2">
        <f t="shared" si="216"/>
        <v>4.2999999999999989</v>
      </c>
      <c r="F1765" s="2">
        <f t="shared" si="217"/>
        <v>4.2729999999999979</v>
      </c>
      <c r="G1765" s="2">
        <f t="shared" si="211"/>
        <v>4.0870000000000042</v>
      </c>
      <c r="H1765" s="2">
        <f t="shared" si="215"/>
        <v>3.7483999999999891</v>
      </c>
      <c r="I1765" s="2">
        <f t="array" ref="I1765">SUMPRODUCT(B1749:B1768, (ROW(B1749:B1768)-ROW(B1749)+1)) / (20*21/2)</f>
        <v>4.3012380952380953</v>
      </c>
      <c r="J1765" s="2">
        <f t="shared" si="218"/>
        <v>4.2466266271874211</v>
      </c>
      <c r="K1765" s="2">
        <f t="shared" si="212"/>
        <v>4.084550308432279</v>
      </c>
    </row>
    <row r="1766" spans="1:11" ht="13.5" x14ac:dyDescent="0.25">
      <c r="A1766" s="3">
        <f>TITRES_STAT!B1769</f>
        <v>44879</v>
      </c>
      <c r="B1766" s="5">
        <f>TITRES_STAT!D1769</f>
        <v>4.3</v>
      </c>
      <c r="C1766" s="2">
        <f t="shared" si="213"/>
        <v>0</v>
      </c>
      <c r="D1766" s="2">
        <f t="shared" si="214"/>
        <v>4.3</v>
      </c>
      <c r="E1766" s="2">
        <f t="shared" si="216"/>
        <v>4.2999999999999989</v>
      </c>
      <c r="F1766" s="2">
        <f t="shared" si="217"/>
        <v>4.2829999999999986</v>
      </c>
      <c r="G1766" s="2">
        <f t="shared" si="211"/>
        <v>4.1026000000000042</v>
      </c>
      <c r="H1766" s="2">
        <f t="shared" si="215"/>
        <v>3.7503999999999884</v>
      </c>
      <c r="I1766" s="2">
        <f t="array" ref="I1766">SUMPRODUCT(B1750:B1769, (ROW(B1750:B1769)-ROW(B1750)+1)) / (20*21/2)</f>
        <v>4.3009523809523813</v>
      </c>
      <c r="J1766" s="2">
        <f t="shared" si="218"/>
        <v>4.251709805550524</v>
      </c>
      <c r="K1766" s="2">
        <f t="shared" si="212"/>
        <v>4.0929993159447386</v>
      </c>
    </row>
    <row r="1767" spans="1:11" ht="13.5" x14ac:dyDescent="0.25">
      <c r="A1767" s="3">
        <f>TITRES_STAT!B1770</f>
        <v>44880</v>
      </c>
      <c r="B1767" s="5">
        <f>TITRES_STAT!D1770</f>
        <v>4.3</v>
      </c>
      <c r="C1767" s="2">
        <f t="shared" si="213"/>
        <v>0</v>
      </c>
      <c r="D1767" s="2">
        <f t="shared" si="214"/>
        <v>4.3</v>
      </c>
      <c r="E1767" s="2">
        <f t="shared" si="216"/>
        <v>4.2999999999999989</v>
      </c>
      <c r="F1767" s="2">
        <f t="shared" si="217"/>
        <v>4.2929999999999984</v>
      </c>
      <c r="G1767" s="2">
        <f t="shared" si="211"/>
        <v>4.116800000000004</v>
      </c>
      <c r="H1767" s="2">
        <f t="shared" si="215"/>
        <v>3.7523999999999882</v>
      </c>
      <c r="I1767" s="2">
        <f t="array" ref="I1767">SUMPRODUCT(B1751:B1770, (ROW(B1751:B1770)-ROW(B1751)+1)) / (20*21/2)</f>
        <v>4.3005714285714278</v>
      </c>
      <c r="J1767" s="2">
        <f t="shared" si="218"/>
        <v>4.2563088716885691</v>
      </c>
      <c r="K1767" s="2">
        <f t="shared" si="212"/>
        <v>4.1011169898292588</v>
      </c>
    </row>
    <row r="1768" spans="1:11" ht="13.5" x14ac:dyDescent="0.25">
      <c r="A1768" s="3">
        <f>TITRES_STAT!B1771</f>
        <v>44881</v>
      </c>
      <c r="B1768" s="5">
        <f>TITRES_STAT!D1771</f>
        <v>4.3</v>
      </c>
      <c r="C1768" s="2">
        <f t="shared" si="213"/>
        <v>0</v>
      </c>
      <c r="D1768" s="2">
        <f t="shared" si="214"/>
        <v>4.3</v>
      </c>
      <c r="E1768" s="2">
        <f t="shared" si="216"/>
        <v>4.2999999999999989</v>
      </c>
      <c r="F1768" s="2">
        <f t="shared" si="217"/>
        <v>4.302999999999999</v>
      </c>
      <c r="G1768" s="2">
        <f t="shared" si="211"/>
        <v>4.1278000000000041</v>
      </c>
      <c r="H1768" s="2">
        <f t="shared" si="215"/>
        <v>3.754399999999988</v>
      </c>
      <c r="I1768" s="2">
        <f t="array" ref="I1768">SUMPRODUCT(B1752:B1771, (ROW(B1752:B1771)-ROW(B1752)+1)) / (20*21/2)</f>
        <v>4.3001904761904761</v>
      </c>
      <c r="J1768" s="2">
        <f t="shared" si="218"/>
        <v>4.2604699315277532</v>
      </c>
      <c r="K1768" s="2">
        <f t="shared" si="212"/>
        <v>4.108916323561445</v>
      </c>
    </row>
    <row r="1769" spans="1:11" ht="13.5" x14ac:dyDescent="0.25">
      <c r="A1769" s="3">
        <f>TITRES_STAT!B1772</f>
        <v>44882</v>
      </c>
      <c r="B1769" s="5">
        <f>TITRES_STAT!D1772</f>
        <v>4.3</v>
      </c>
      <c r="C1769" s="2">
        <f t="shared" si="213"/>
        <v>0</v>
      </c>
      <c r="D1769" s="2">
        <f t="shared" si="214"/>
        <v>4.3</v>
      </c>
      <c r="E1769" s="2">
        <f t="shared" si="216"/>
        <v>4.2999999999999989</v>
      </c>
      <c r="F1769" s="2">
        <f t="shared" si="217"/>
        <v>4.3039999999999985</v>
      </c>
      <c r="G1769" s="2">
        <f t="shared" si="211"/>
        <v>4.1360000000000046</v>
      </c>
      <c r="H1769" s="2">
        <f t="shared" si="215"/>
        <v>3.7563999999999877</v>
      </c>
      <c r="I1769" s="2">
        <f t="array" ref="I1769">SUMPRODUCT(B1753:B1772, (ROW(B1753:B1772)-ROW(B1753)+1)) / (20*21/2)</f>
        <v>4.3</v>
      </c>
      <c r="J1769" s="2">
        <f t="shared" si="218"/>
        <v>4.2642346999536818</v>
      </c>
      <c r="K1769" s="2">
        <f t="shared" si="212"/>
        <v>4.1164098010688397</v>
      </c>
    </row>
    <row r="1770" spans="1:11" ht="13.5" x14ac:dyDescent="0.25">
      <c r="A1770" s="3">
        <f>TITRES_STAT!B1773</f>
        <v>44883</v>
      </c>
      <c r="B1770" s="5">
        <f>TITRES_STAT!D1773</f>
        <v>4.3</v>
      </c>
      <c r="C1770" s="2">
        <f t="shared" si="213"/>
        <v>0</v>
      </c>
      <c r="D1770" s="2">
        <f t="shared" si="214"/>
        <v>4.3</v>
      </c>
      <c r="E1770" s="2">
        <f t="shared" si="216"/>
        <v>4.2999999999999989</v>
      </c>
      <c r="F1770" s="2">
        <f t="shared" si="217"/>
        <v>4.3039999999999985</v>
      </c>
      <c r="G1770" s="2">
        <f t="shared" si="211"/>
        <v>4.1442000000000041</v>
      </c>
      <c r="H1770" s="2">
        <f t="shared" si="215"/>
        <v>3.758399999999988</v>
      </c>
      <c r="I1770" s="2">
        <f t="array" ref="I1770">SUMPRODUCT(B1754:B1773, (ROW(B1754:B1773)-ROW(B1754)+1)) / (20*21/2)</f>
        <v>4.3</v>
      </c>
      <c r="J1770" s="2">
        <f t="shared" si="218"/>
        <v>4.2676409190057125</v>
      </c>
      <c r="K1770" s="2">
        <f t="shared" si="212"/>
        <v>4.1236094167131991</v>
      </c>
    </row>
    <row r="1771" spans="1:11" ht="13.5" x14ac:dyDescent="0.25">
      <c r="A1771" s="3">
        <f>TITRES_STAT!B1774</f>
        <v>44886</v>
      </c>
      <c r="B1771" s="5">
        <f>TITRES_STAT!D1774</f>
        <v>4.3</v>
      </c>
      <c r="C1771" s="2">
        <f t="shared" si="213"/>
        <v>0</v>
      </c>
      <c r="D1771" s="2">
        <f t="shared" si="214"/>
        <v>4.3</v>
      </c>
      <c r="E1771" s="2">
        <f t="shared" si="216"/>
        <v>4.2999999999999989</v>
      </c>
      <c r="F1771" s="2">
        <f t="shared" si="217"/>
        <v>4.3019999999999987</v>
      </c>
      <c r="G1771" s="2">
        <f t="shared" si="211"/>
        <v>4.1490000000000045</v>
      </c>
      <c r="H1771" s="2">
        <f t="shared" si="215"/>
        <v>3.7603999999999878</v>
      </c>
      <c r="I1771" s="2">
        <f t="array" ref="I1771">SUMPRODUCT(B1755:B1774, (ROW(B1755:B1774)-ROW(B1755)+1)) / (20*21/2)</f>
        <v>4.3</v>
      </c>
      <c r="J1771" s="2">
        <f t="shared" si="218"/>
        <v>4.2707227362432638</v>
      </c>
      <c r="K1771" s="2">
        <f t="shared" si="212"/>
        <v>4.1305266944891521</v>
      </c>
    </row>
    <row r="1772" spans="1:11" ht="13.5" x14ac:dyDescent="0.25">
      <c r="A1772" s="3">
        <f>TITRES_STAT!B1775</f>
        <v>44887</v>
      </c>
      <c r="B1772" s="5">
        <f>TITRES_STAT!D1775</f>
        <v>4.3</v>
      </c>
      <c r="C1772" s="2">
        <f t="shared" si="213"/>
        <v>0</v>
      </c>
      <c r="D1772" s="2">
        <f t="shared" si="214"/>
        <v>4.3</v>
      </c>
      <c r="E1772" s="2">
        <f t="shared" si="216"/>
        <v>4.2999999999999989</v>
      </c>
      <c r="F1772" s="2">
        <f t="shared" si="217"/>
        <v>4.2999999999999989</v>
      </c>
      <c r="G1772" s="2">
        <f t="shared" si="211"/>
        <v>4.1542000000000039</v>
      </c>
      <c r="H1772" s="2">
        <f t="shared" si="215"/>
        <v>3.7632499999999873</v>
      </c>
      <c r="I1772" s="2">
        <f t="array" ref="I1772">SUMPRODUCT(B1756:B1775, (ROW(B1756:B1775)-ROW(B1756)+1)) / (20*21/2)</f>
        <v>4.3</v>
      </c>
      <c r="J1772" s="2">
        <f t="shared" si="218"/>
        <v>4.2735110470772391</v>
      </c>
      <c r="K1772" s="2">
        <f t="shared" si="212"/>
        <v>4.1371727064699702</v>
      </c>
    </row>
    <row r="1773" spans="1:11" ht="13.5" x14ac:dyDescent="0.25">
      <c r="A1773" s="3">
        <f>TITRES_STAT!B1776</f>
        <v>44888</v>
      </c>
      <c r="B1773" s="5">
        <f>TITRES_STAT!D1776</f>
        <v>4.3</v>
      </c>
      <c r="C1773" s="2">
        <f t="shared" si="213"/>
        <v>0</v>
      </c>
      <c r="D1773" s="2">
        <f t="shared" si="214"/>
        <v>4.3</v>
      </c>
      <c r="E1773" s="2">
        <f t="shared" si="216"/>
        <v>4.2999999999999989</v>
      </c>
      <c r="F1773" s="2">
        <f t="shared" si="217"/>
        <v>4.2999999999999989</v>
      </c>
      <c r="G1773" s="2">
        <f t="shared" si="211"/>
        <v>4.1582000000000043</v>
      </c>
      <c r="H1773" s="2">
        <f t="shared" si="215"/>
        <v>3.7663499999999868</v>
      </c>
      <c r="I1773" s="2">
        <f t="array" ref="I1773">SUMPRODUCT(B1757:B1776, (ROW(B1757:B1776)-ROW(B1757)+1)) / (20*21/2)</f>
        <v>4.3</v>
      </c>
      <c r="J1773" s="2">
        <f t="shared" si="218"/>
        <v>4.2760338044984545</v>
      </c>
      <c r="K1773" s="2">
        <f t="shared" si="212"/>
        <v>4.1435580905299716</v>
      </c>
    </row>
    <row r="1774" spans="1:11" ht="13.5" x14ac:dyDescent="0.25">
      <c r="A1774" s="3">
        <f>TITRES_STAT!B1777</f>
        <v>44889</v>
      </c>
      <c r="B1774" s="5">
        <f>TITRES_STAT!D1777</f>
        <v>4.3</v>
      </c>
      <c r="C1774" s="2">
        <f t="shared" si="213"/>
        <v>0</v>
      </c>
      <c r="D1774" s="2">
        <f t="shared" si="214"/>
        <v>4.3</v>
      </c>
      <c r="E1774" s="2">
        <f t="shared" si="216"/>
        <v>4.2999999999999989</v>
      </c>
      <c r="F1774" s="2">
        <f t="shared" si="217"/>
        <v>4.2999999999999989</v>
      </c>
      <c r="G1774" s="2">
        <f t="shared" si="211"/>
        <v>4.1620000000000035</v>
      </c>
      <c r="H1774" s="2">
        <f t="shared" si="215"/>
        <v>3.7693999999999868</v>
      </c>
      <c r="I1774" s="2">
        <f t="array" ref="I1774">SUMPRODUCT(B1758:B1777, (ROW(B1758:B1777)-ROW(B1758)+1)) / (20*21/2)</f>
        <v>4.3</v>
      </c>
      <c r="J1774" s="2">
        <f t="shared" si="218"/>
        <v>4.2783162993081252</v>
      </c>
      <c r="K1774" s="2">
        <f t="shared" si="212"/>
        <v>4.1496930673719339</v>
      </c>
    </row>
    <row r="1775" spans="1:11" ht="13.5" x14ac:dyDescent="0.25">
      <c r="A1775" s="3">
        <f>TITRES_STAT!B1778</f>
        <v>44890</v>
      </c>
      <c r="B1775" s="5">
        <f>TITRES_STAT!D1778</f>
        <v>4.3</v>
      </c>
      <c r="C1775" s="2">
        <f t="shared" si="213"/>
        <v>0</v>
      </c>
      <c r="D1775" s="2">
        <f t="shared" si="214"/>
        <v>4.3</v>
      </c>
      <c r="E1775" s="2">
        <f t="shared" si="216"/>
        <v>4.2999999999999989</v>
      </c>
      <c r="F1775" s="2">
        <f t="shared" si="217"/>
        <v>4.2999999999999989</v>
      </c>
      <c r="G1775" s="2">
        <f t="shared" si="211"/>
        <v>4.1658000000000035</v>
      </c>
      <c r="H1775" s="2">
        <f t="shared" si="215"/>
        <v>3.7724499999999863</v>
      </c>
      <c r="I1775" s="2">
        <f t="array" ref="I1775">SUMPRODUCT(B1759:B1778, (ROW(B1759:B1778)-ROW(B1759)+1)) / (20*21/2)</f>
        <v>4.2819047619047623</v>
      </c>
      <c r="J1775" s="2">
        <f t="shared" si="218"/>
        <v>4.2803814136597325</v>
      </c>
      <c r="K1775" s="2">
        <f t="shared" si="212"/>
        <v>4.1555874568867601</v>
      </c>
    </row>
    <row r="1776" spans="1:11" ht="13.5" x14ac:dyDescent="0.25">
      <c r="A1776" s="3">
        <f>TITRES_STAT!B1779</f>
        <v>44893</v>
      </c>
      <c r="B1776" s="5">
        <f>TITRES_STAT!D1779</f>
        <v>4.3</v>
      </c>
      <c r="C1776" s="2">
        <f t="shared" si="213"/>
        <v>0</v>
      </c>
      <c r="D1776" s="2">
        <f t="shared" si="214"/>
        <v>4.3</v>
      </c>
      <c r="E1776" s="2">
        <f t="shared" si="216"/>
        <v>4.2999999999999989</v>
      </c>
      <c r="F1776" s="2">
        <f t="shared" si="217"/>
        <v>4.2999999999999989</v>
      </c>
      <c r="G1776" s="2">
        <f t="shared" si="211"/>
        <v>4.1696000000000035</v>
      </c>
      <c r="H1776" s="2">
        <f t="shared" si="215"/>
        <v>3.7754999999999859</v>
      </c>
      <c r="I1776" s="2">
        <f t="array" ref="I1776">SUMPRODUCT(B1760:B1779, (ROW(B1760:B1779)-ROW(B1760)+1)) / (20*21/2)</f>
        <v>4.2647142857142857</v>
      </c>
      <c r="J1776" s="2">
        <f t="shared" si="218"/>
        <v>4.2822498504540434</v>
      </c>
      <c r="K1776" s="2">
        <f t="shared" si="212"/>
        <v>4.161250693871593</v>
      </c>
    </row>
    <row r="1777" spans="1:11" ht="13.5" x14ac:dyDescent="0.25">
      <c r="A1777" s="3">
        <f>TITRES_STAT!B1780</f>
        <v>44894</v>
      </c>
      <c r="B1777" s="5">
        <f>TITRES_STAT!D1780</f>
        <v>4.3</v>
      </c>
      <c r="C1777" s="2">
        <f t="shared" si="213"/>
        <v>0</v>
      </c>
      <c r="D1777" s="2">
        <f t="shared" si="214"/>
        <v>4.3</v>
      </c>
      <c r="E1777" s="2">
        <f t="shared" si="216"/>
        <v>4.2999999999999989</v>
      </c>
      <c r="F1777" s="2">
        <f t="shared" si="217"/>
        <v>4.2999999999999989</v>
      </c>
      <c r="G1777" s="2">
        <f t="shared" si="211"/>
        <v>4.1734000000000036</v>
      </c>
      <c r="H1777" s="2">
        <f t="shared" si="215"/>
        <v>3.7785499999999859</v>
      </c>
      <c r="I1777" s="2">
        <f t="array" ref="I1777">SUMPRODUCT(B1761:B1780, (ROW(B1761:B1780)-ROW(B1761)+1)) / (20*21/2)</f>
        <v>4.2484285714285717</v>
      </c>
      <c r="J1777" s="2">
        <f t="shared" si="218"/>
        <v>4.2839403408869918</v>
      </c>
      <c r="K1777" s="2">
        <f t="shared" si="212"/>
        <v>4.166691843131531</v>
      </c>
    </row>
    <row r="1778" spans="1:11" ht="13.5" x14ac:dyDescent="0.25">
      <c r="A1778" s="3">
        <f>TITRES_STAT!B1781</f>
        <v>44895</v>
      </c>
      <c r="B1778" s="5">
        <f>TITRES_STAT!D1781</f>
        <v>4.1100000000000003</v>
      </c>
      <c r="C1778" s="2">
        <f t="shared" si="213"/>
        <v>-0.1899999999999995</v>
      </c>
      <c r="D1778" s="2">
        <f t="shared" si="214"/>
        <v>4.2619999999999996</v>
      </c>
      <c r="E1778" s="2">
        <f t="shared" si="216"/>
        <v>4.2809999999999997</v>
      </c>
      <c r="F1778" s="2">
        <f t="shared" si="217"/>
        <v>4.2904999999999989</v>
      </c>
      <c r="G1778" s="2">
        <f t="shared" ref="G1778:G1841" si="219">AVERAGE(B1729:B1778)</f>
        <v>4.1734000000000036</v>
      </c>
      <c r="H1778" s="2">
        <f t="shared" si="215"/>
        <v>3.7806499999999863</v>
      </c>
      <c r="I1778" s="2">
        <f t="array" ref="I1778">SUMPRODUCT(B1762:B1781, (ROW(B1762:B1781)-ROW(B1762)+1)) / (20*21/2)</f>
        <v>4.2330476190476194</v>
      </c>
      <c r="J1778" s="2">
        <f t="shared" si="218"/>
        <v>4.2673745941358501</v>
      </c>
      <c r="K1778" s="2">
        <f t="shared" si="212"/>
        <v>4.164468633596961</v>
      </c>
    </row>
    <row r="1779" spans="1:11" ht="13.5" x14ac:dyDescent="0.25">
      <c r="A1779" s="3">
        <f>TITRES_STAT!B1782</f>
        <v>44896</v>
      </c>
      <c r="B1779" s="5">
        <f>TITRES_STAT!D1782</f>
        <v>4.1100000000000003</v>
      </c>
      <c r="C1779" s="2">
        <f t="shared" si="213"/>
        <v>0</v>
      </c>
      <c r="D1779" s="2">
        <f t="shared" si="214"/>
        <v>4.2239999999999993</v>
      </c>
      <c r="E1779" s="2">
        <f t="shared" si="216"/>
        <v>4.2619999999999996</v>
      </c>
      <c r="F1779" s="2">
        <f t="shared" si="217"/>
        <v>4.2809999999999988</v>
      </c>
      <c r="G1779" s="2">
        <f t="shared" si="219"/>
        <v>4.1734000000000036</v>
      </c>
      <c r="H1779" s="2">
        <f t="shared" si="215"/>
        <v>3.7827499999999863</v>
      </c>
      <c r="I1779" s="2">
        <f t="array" ref="I1779">SUMPRODUCT(B1763:B1782, (ROW(B1763:B1782)-ROW(B1763)+1)) / (20*21/2)</f>
        <v>4.2185714285714289</v>
      </c>
      <c r="J1779" s="2">
        <f t="shared" si="218"/>
        <v>4.2523865375514838</v>
      </c>
      <c r="K1779" s="2">
        <f t="shared" ref="K1779:K1842" si="220">$K$4*B1779+(1-$K$4)*K1778</f>
        <v>4.1623326087500212</v>
      </c>
    </row>
    <row r="1780" spans="1:11" ht="13.5" x14ac:dyDescent="0.25">
      <c r="A1780" s="3">
        <f>TITRES_STAT!B1783</f>
        <v>44897</v>
      </c>
      <c r="B1780" s="5">
        <f>TITRES_STAT!D1783</f>
        <v>4.1100000000000003</v>
      </c>
      <c r="C1780" s="2">
        <f t="shared" si="213"/>
        <v>0</v>
      </c>
      <c r="D1780" s="2">
        <f t="shared" si="214"/>
        <v>4.1859999999999999</v>
      </c>
      <c r="E1780" s="2">
        <f t="shared" si="216"/>
        <v>4.2430000000000003</v>
      </c>
      <c r="F1780" s="2">
        <f t="shared" si="217"/>
        <v>4.2714999999999987</v>
      </c>
      <c r="G1780" s="2">
        <f t="shared" si="219"/>
        <v>4.177000000000004</v>
      </c>
      <c r="H1780" s="2">
        <f t="shared" si="215"/>
        <v>3.7856499999999862</v>
      </c>
      <c r="I1780" s="2">
        <f t="array" ref="I1780">SUMPRODUCT(B1764:B1783, (ROW(B1764:B1783)-ROW(B1764)+1)) / (20*21/2)</f>
        <v>4.2050000000000001</v>
      </c>
      <c r="J1780" s="2">
        <f t="shared" si="218"/>
        <v>4.2388259149275331</v>
      </c>
      <c r="K1780" s="2">
        <f t="shared" si="220"/>
        <v>4.1602803495833536</v>
      </c>
    </row>
    <row r="1781" spans="1:11" ht="13.5" x14ac:dyDescent="0.25">
      <c r="A1781" s="3">
        <f>TITRES_STAT!B1784</f>
        <v>44900</v>
      </c>
      <c r="B1781" s="5">
        <f>TITRES_STAT!D1784</f>
        <v>4.1100000000000003</v>
      </c>
      <c r="C1781" s="2">
        <f t="shared" si="213"/>
        <v>0</v>
      </c>
      <c r="D1781" s="2">
        <f t="shared" si="214"/>
        <v>4.1479999999999997</v>
      </c>
      <c r="E1781" s="2">
        <f t="shared" si="216"/>
        <v>4.2240000000000002</v>
      </c>
      <c r="F1781" s="2">
        <f t="shared" si="217"/>
        <v>4.2619999999999987</v>
      </c>
      <c r="G1781" s="2">
        <f t="shared" si="219"/>
        <v>4.1806000000000045</v>
      </c>
      <c r="H1781" s="2">
        <f t="shared" si="215"/>
        <v>3.7891999999999864</v>
      </c>
      <c r="I1781" s="2">
        <f t="array" ref="I1781">SUMPRODUCT(B1765:B1784, (ROW(B1765:B1784)-ROW(B1765)+1)) / (20*21/2)</f>
        <v>4.1923333333333339</v>
      </c>
      <c r="J1781" s="2">
        <f t="shared" si="218"/>
        <v>4.2265567801725297</v>
      </c>
      <c r="K1781" s="2">
        <f t="shared" si="220"/>
        <v>4.1583085711683205</v>
      </c>
    </row>
    <row r="1782" spans="1:11" ht="13.5" x14ac:dyDescent="0.25">
      <c r="A1782" s="3">
        <f>TITRES_STAT!B1785</f>
        <v>44901</v>
      </c>
      <c r="B1782" s="5">
        <f>TITRES_STAT!D1785</f>
        <v>4.1100000000000003</v>
      </c>
      <c r="C1782" s="2">
        <f t="shared" si="213"/>
        <v>0</v>
      </c>
      <c r="D1782" s="2">
        <f t="shared" si="214"/>
        <v>4.1100000000000003</v>
      </c>
      <c r="E1782" s="2">
        <f t="shared" si="216"/>
        <v>4.2050000000000001</v>
      </c>
      <c r="F1782" s="2">
        <f t="shared" si="217"/>
        <v>4.2524999999999995</v>
      </c>
      <c r="G1782" s="2">
        <f t="shared" si="219"/>
        <v>4.1842000000000041</v>
      </c>
      <c r="H1782" s="2">
        <f t="shared" si="215"/>
        <v>3.7927499999999865</v>
      </c>
      <c r="I1782" s="2">
        <f t="array" ref="I1782">SUMPRODUCT(B1766:B1785, (ROW(B1766:B1785)-ROW(B1766)+1)) / (20*21/2)</f>
        <v>4.1805714285714286</v>
      </c>
      <c r="J1782" s="2">
        <f t="shared" si="218"/>
        <v>4.215456134441812</v>
      </c>
      <c r="K1782" s="2">
        <f t="shared" si="220"/>
        <v>4.1564141173970137</v>
      </c>
    </row>
    <row r="1783" spans="1:11" ht="13.5" x14ac:dyDescent="0.25">
      <c r="A1783" s="3">
        <f>TITRES_STAT!B1786</f>
        <v>44902</v>
      </c>
      <c r="B1783" s="5">
        <f>TITRES_STAT!D1786</f>
        <v>4.1100000000000003</v>
      </c>
      <c r="C1783" s="2">
        <f t="shared" si="213"/>
        <v>0</v>
      </c>
      <c r="D1783" s="2">
        <f t="shared" si="214"/>
        <v>4.1100000000000003</v>
      </c>
      <c r="E1783" s="2">
        <f t="shared" si="216"/>
        <v>4.1859999999999999</v>
      </c>
      <c r="F1783" s="2">
        <f t="shared" si="217"/>
        <v>4.2429999999999994</v>
      </c>
      <c r="G1783" s="2">
        <f t="shared" si="219"/>
        <v>4.1878000000000046</v>
      </c>
      <c r="H1783" s="2">
        <f t="shared" si="215"/>
        <v>3.7962999999999867</v>
      </c>
      <c r="I1783" s="2">
        <f t="array" ref="I1783">SUMPRODUCT(B1767:B1786, (ROW(B1767:B1786)-ROW(B1767)+1)) / (20*21/2)</f>
        <v>4.1697142857142859</v>
      </c>
      <c r="J1783" s="2">
        <f t="shared" si="218"/>
        <v>4.2054126930664015</v>
      </c>
      <c r="K1783" s="2">
        <f t="shared" si="220"/>
        <v>4.1545939559304648</v>
      </c>
    </row>
    <row r="1784" spans="1:11" ht="13.5" x14ac:dyDescent="0.25">
      <c r="A1784" s="3">
        <f>TITRES_STAT!B1787</f>
        <v>44903</v>
      </c>
      <c r="B1784" s="5">
        <f>TITRES_STAT!D1787</f>
        <v>4.1100000000000003</v>
      </c>
      <c r="C1784" s="2">
        <f t="shared" si="213"/>
        <v>0</v>
      </c>
      <c r="D1784" s="2">
        <f t="shared" si="214"/>
        <v>4.1100000000000003</v>
      </c>
      <c r="E1784" s="2">
        <f t="shared" si="216"/>
        <v>4.1669999999999998</v>
      </c>
      <c r="F1784" s="2">
        <f t="shared" si="217"/>
        <v>4.2334999999999994</v>
      </c>
      <c r="G1784" s="2">
        <f t="shared" si="219"/>
        <v>4.1914000000000042</v>
      </c>
      <c r="H1784" s="2">
        <f t="shared" si="215"/>
        <v>3.8005999999999869</v>
      </c>
      <c r="I1784" s="2">
        <f t="array" ref="I1784">SUMPRODUCT(B1768:B1787, (ROW(B1768:B1787)-ROW(B1768)+1)) / (20*21/2)</f>
        <v>4.159761904761905</v>
      </c>
      <c r="J1784" s="2">
        <f t="shared" si="218"/>
        <v>4.1963257699172205</v>
      </c>
      <c r="K1784" s="2">
        <f t="shared" si="220"/>
        <v>4.1528451733449563</v>
      </c>
    </row>
    <row r="1785" spans="1:11" ht="13.5" x14ac:dyDescent="0.25">
      <c r="A1785" s="3">
        <f>TITRES_STAT!B1788</f>
        <v>44904</v>
      </c>
      <c r="B1785" s="5">
        <f>TITRES_STAT!D1788</f>
        <v>4.1100000000000003</v>
      </c>
      <c r="C1785" s="2">
        <f t="shared" si="213"/>
        <v>0</v>
      </c>
      <c r="D1785" s="2">
        <f t="shared" si="214"/>
        <v>4.1100000000000003</v>
      </c>
      <c r="E1785" s="2">
        <f t="shared" si="216"/>
        <v>4.1479999999999997</v>
      </c>
      <c r="F1785" s="2">
        <f t="shared" si="217"/>
        <v>4.2239999999999993</v>
      </c>
      <c r="G1785" s="2">
        <f t="shared" si="219"/>
        <v>4.1950000000000038</v>
      </c>
      <c r="H1785" s="2">
        <f t="shared" si="215"/>
        <v>3.8041999999999865</v>
      </c>
      <c r="I1785" s="2">
        <f t="array" ref="I1785">SUMPRODUCT(B1769:B1788, (ROW(B1769:B1788)-ROW(B1769)+1)) / (20*21/2)</f>
        <v>4.1507142857142858</v>
      </c>
      <c r="J1785" s="2">
        <f t="shared" si="218"/>
        <v>4.1881042680203429</v>
      </c>
      <c r="K1785" s="2">
        <f t="shared" si="220"/>
        <v>4.1511649704686837</v>
      </c>
    </row>
    <row r="1786" spans="1:11" ht="13.5" x14ac:dyDescent="0.25">
      <c r="A1786" s="3">
        <f>TITRES_STAT!B1789</f>
        <v>44907</v>
      </c>
      <c r="B1786" s="5">
        <f>TITRES_STAT!D1789</f>
        <v>4.1100000000000003</v>
      </c>
      <c r="C1786" s="2">
        <f t="shared" si="213"/>
        <v>0</v>
      </c>
      <c r="D1786" s="2">
        <f t="shared" si="214"/>
        <v>4.1100000000000003</v>
      </c>
      <c r="E1786" s="2">
        <f t="shared" si="216"/>
        <v>4.1289999999999996</v>
      </c>
      <c r="F1786" s="2">
        <f t="shared" si="217"/>
        <v>4.2144999999999992</v>
      </c>
      <c r="G1786" s="2">
        <f t="shared" si="219"/>
        <v>4.1986000000000043</v>
      </c>
      <c r="H1786" s="2">
        <f t="shared" si="215"/>
        <v>3.8077999999999874</v>
      </c>
      <c r="I1786" s="2">
        <f t="array" ref="I1786">SUMPRODUCT(B1770:B1789, (ROW(B1770:B1789)-ROW(B1770)+1)) / (20*21/2)</f>
        <v>4.1425714285714292</v>
      </c>
      <c r="J1786" s="2">
        <f t="shared" si="218"/>
        <v>4.18066576630412</v>
      </c>
      <c r="K1786" s="2">
        <f t="shared" si="220"/>
        <v>4.1495506579012851</v>
      </c>
    </row>
    <row r="1787" spans="1:11" ht="13.5" x14ac:dyDescent="0.25">
      <c r="A1787" s="3">
        <f>TITRES_STAT!B1790</f>
        <v>44908</v>
      </c>
      <c r="B1787" s="5">
        <f>TITRES_STAT!D1790</f>
        <v>4.1100000000000003</v>
      </c>
      <c r="C1787" s="2">
        <f t="shared" si="213"/>
        <v>0</v>
      </c>
      <c r="D1787" s="2">
        <f t="shared" si="214"/>
        <v>4.1100000000000003</v>
      </c>
      <c r="E1787" s="2">
        <f t="shared" si="216"/>
        <v>4.1100000000000003</v>
      </c>
      <c r="F1787" s="2">
        <f t="shared" si="217"/>
        <v>4.2050000000000001</v>
      </c>
      <c r="G1787" s="2">
        <f t="shared" si="219"/>
        <v>4.2022000000000039</v>
      </c>
      <c r="H1787" s="2">
        <f t="shared" si="215"/>
        <v>3.8113999999999866</v>
      </c>
      <c r="I1787" s="2">
        <f t="array" ref="I1787">SUMPRODUCT(B1771:B1790, (ROW(B1771:B1790)-ROW(B1771)+1)) / (20*21/2)</f>
        <v>4.1353333333333335</v>
      </c>
      <c r="J1787" s="2">
        <f t="shared" si="218"/>
        <v>4.1739356933227754</v>
      </c>
      <c r="K1787" s="2">
        <f t="shared" si="220"/>
        <v>4.1479996517090783</v>
      </c>
    </row>
    <row r="1788" spans="1:11" ht="13.5" x14ac:dyDescent="0.25">
      <c r="A1788" s="3">
        <f>TITRES_STAT!B1791</f>
        <v>44909</v>
      </c>
      <c r="B1788" s="5">
        <f>TITRES_STAT!D1791</f>
        <v>4.1100000000000003</v>
      </c>
      <c r="C1788" s="2">
        <f t="shared" si="213"/>
        <v>0</v>
      </c>
      <c r="D1788" s="2">
        <f t="shared" si="214"/>
        <v>4.1100000000000003</v>
      </c>
      <c r="E1788" s="2">
        <f t="shared" si="216"/>
        <v>4.1100000000000003</v>
      </c>
      <c r="F1788" s="2">
        <f t="shared" si="217"/>
        <v>4.1955</v>
      </c>
      <c r="G1788" s="2">
        <f t="shared" si="219"/>
        <v>4.2058000000000044</v>
      </c>
      <c r="H1788" s="2">
        <f t="shared" si="215"/>
        <v>3.8149999999999871</v>
      </c>
      <c r="I1788" s="2">
        <f t="array" ref="I1788">SUMPRODUCT(B1772:B1791, (ROW(B1772:B1791)-ROW(B1772)+1)) / (20*21/2)</f>
        <v>4.1290000000000004</v>
      </c>
      <c r="J1788" s="2">
        <f t="shared" si="218"/>
        <v>4.1678465796729878</v>
      </c>
      <c r="K1788" s="2">
        <f t="shared" si="220"/>
        <v>4.1465094692891151</v>
      </c>
    </row>
    <row r="1789" spans="1:11" ht="13.5" x14ac:dyDescent="0.25">
      <c r="A1789" s="3">
        <f>TITRES_STAT!B1792</f>
        <v>44910</v>
      </c>
      <c r="B1789" s="5">
        <f>TITRES_STAT!D1792</f>
        <v>4.1100000000000003</v>
      </c>
      <c r="C1789" s="2">
        <f t="shared" si="213"/>
        <v>0</v>
      </c>
      <c r="D1789" s="2">
        <f t="shared" si="214"/>
        <v>4.1100000000000003</v>
      </c>
      <c r="E1789" s="2">
        <f t="shared" si="216"/>
        <v>4.1100000000000003</v>
      </c>
      <c r="F1789" s="2">
        <f t="shared" si="217"/>
        <v>4.1859999999999999</v>
      </c>
      <c r="G1789" s="2">
        <f t="shared" si="219"/>
        <v>4.209400000000004</v>
      </c>
      <c r="H1789" s="2">
        <f t="shared" si="215"/>
        <v>3.8185999999999871</v>
      </c>
      <c r="I1789" s="2">
        <f t="array" ref="I1789">SUMPRODUCT(B1773:B1792, (ROW(B1773:B1792)-ROW(B1773)+1)) / (20*21/2)</f>
        <v>4.1235714285714291</v>
      </c>
      <c r="J1789" s="2">
        <f t="shared" si="218"/>
        <v>4.1623373816088938</v>
      </c>
      <c r="K1789" s="2">
        <f t="shared" si="220"/>
        <v>4.1450777253954243</v>
      </c>
    </row>
    <row r="1790" spans="1:11" ht="13.5" x14ac:dyDescent="0.25">
      <c r="A1790" s="3">
        <f>TITRES_STAT!B1793</f>
        <v>44911</v>
      </c>
      <c r="B1790" s="5">
        <f>TITRES_STAT!D1793</f>
        <v>4.1100000000000003</v>
      </c>
      <c r="C1790" s="2">
        <f t="shared" si="213"/>
        <v>0</v>
      </c>
      <c r="D1790" s="2">
        <f t="shared" si="214"/>
        <v>4.1100000000000003</v>
      </c>
      <c r="E1790" s="2">
        <f t="shared" si="216"/>
        <v>4.1100000000000003</v>
      </c>
      <c r="F1790" s="2">
        <f t="shared" si="217"/>
        <v>4.1764999999999999</v>
      </c>
      <c r="G1790" s="2">
        <f t="shared" si="219"/>
        <v>4.2130000000000045</v>
      </c>
      <c r="H1790" s="2">
        <f t="shared" si="215"/>
        <v>3.8229499999999876</v>
      </c>
      <c r="I1790" s="2">
        <f t="array" ref="I1790">SUMPRODUCT(B1774:B1793, (ROW(B1774:B1793)-ROW(B1774)+1)) / (20*21/2)</f>
        <v>4.1190476190476195</v>
      </c>
      <c r="J1790" s="2">
        <f t="shared" si="218"/>
        <v>4.1573528690747139</v>
      </c>
      <c r="K1790" s="2">
        <f t="shared" si="220"/>
        <v>4.1437021283210944</v>
      </c>
    </row>
    <row r="1791" spans="1:11" ht="13.5" x14ac:dyDescent="0.25">
      <c r="A1791" s="3">
        <f>TITRES_STAT!B1794</f>
        <v>44914</v>
      </c>
      <c r="B1791" s="5">
        <f>TITRES_STAT!D1794</f>
        <v>4.1100000000000003</v>
      </c>
      <c r="C1791" s="2">
        <f t="shared" si="213"/>
        <v>0</v>
      </c>
      <c r="D1791" s="2">
        <f t="shared" si="214"/>
        <v>4.1100000000000003</v>
      </c>
      <c r="E1791" s="2">
        <f t="shared" si="216"/>
        <v>4.1100000000000003</v>
      </c>
      <c r="F1791" s="2">
        <f t="shared" si="217"/>
        <v>4.1669999999999998</v>
      </c>
      <c r="G1791" s="2">
        <f t="shared" si="219"/>
        <v>4.2166000000000041</v>
      </c>
      <c r="H1791" s="2">
        <f t="shared" si="215"/>
        <v>3.8274999999999881</v>
      </c>
      <c r="I1791" s="2">
        <f t="array" ref="I1791">SUMPRODUCT(B1775:B1794, (ROW(B1775:B1794)-ROW(B1775)+1)) / (20*21/2)</f>
        <v>4.1154285714285717</v>
      </c>
      <c r="J1791" s="2">
        <f t="shared" si="218"/>
        <v>4.1528430720199792</v>
      </c>
      <c r="K1791" s="2">
        <f t="shared" si="220"/>
        <v>4.1423804762300716</v>
      </c>
    </row>
    <row r="1792" spans="1:11" ht="13.5" x14ac:dyDescent="0.25">
      <c r="A1792" s="3">
        <f>TITRES_STAT!B1795</f>
        <v>44915</v>
      </c>
      <c r="B1792" s="5">
        <f>TITRES_STAT!D1795</f>
        <v>4.1100000000000003</v>
      </c>
      <c r="C1792" s="2">
        <f t="shared" si="213"/>
        <v>0</v>
      </c>
      <c r="D1792" s="2">
        <f t="shared" si="214"/>
        <v>4.1100000000000003</v>
      </c>
      <c r="E1792" s="2">
        <f t="shared" si="216"/>
        <v>4.1100000000000003</v>
      </c>
      <c r="F1792" s="2">
        <f t="shared" si="217"/>
        <v>4.1574999999999998</v>
      </c>
      <c r="G1792" s="2">
        <f t="shared" si="219"/>
        <v>4.2202000000000037</v>
      </c>
      <c r="H1792" s="2">
        <f t="shared" si="215"/>
        <v>3.8320499999999877</v>
      </c>
      <c r="I1792" s="2">
        <f t="array" ref="I1792">SUMPRODUCT(B1776:B1795, (ROW(B1776:B1795)-ROW(B1776)+1)) / (20*21/2)</f>
        <v>4.1127142857142864</v>
      </c>
      <c r="J1792" s="2">
        <f t="shared" si="218"/>
        <v>4.1487627794466473</v>
      </c>
      <c r="K1792" s="2">
        <f t="shared" si="220"/>
        <v>4.1411106536328139</v>
      </c>
    </row>
    <row r="1793" spans="1:11" ht="13.5" x14ac:dyDescent="0.25">
      <c r="A1793" s="3">
        <f>TITRES_STAT!B1796</f>
        <v>44916</v>
      </c>
      <c r="B1793" s="5">
        <f>TITRES_STAT!D1796</f>
        <v>4.1100000000000003</v>
      </c>
      <c r="C1793" s="2">
        <f t="shared" si="213"/>
        <v>0</v>
      </c>
      <c r="D1793" s="2">
        <f t="shared" si="214"/>
        <v>4.1100000000000003</v>
      </c>
      <c r="E1793" s="2">
        <f t="shared" si="216"/>
        <v>4.1100000000000003</v>
      </c>
      <c r="F1793" s="2">
        <f t="shared" si="217"/>
        <v>4.1479999999999997</v>
      </c>
      <c r="G1793" s="2">
        <f t="shared" si="219"/>
        <v>4.2204000000000041</v>
      </c>
      <c r="H1793" s="2">
        <f t="shared" si="215"/>
        <v>3.8363499999999884</v>
      </c>
      <c r="I1793" s="2">
        <f t="array" ref="I1793">SUMPRODUCT(B1777:B1796, (ROW(B1777:B1796)-ROW(B1777)+1)) / (20*21/2)</f>
        <v>4.1109047619047621</v>
      </c>
      <c r="J1793" s="2">
        <f t="shared" si="218"/>
        <v>4.1450710861660145</v>
      </c>
      <c r="K1793" s="2">
        <f t="shared" si="220"/>
        <v>4.1398906280001553</v>
      </c>
    </row>
    <row r="1794" spans="1:11" ht="13.5" x14ac:dyDescent="0.25">
      <c r="A1794" s="3">
        <f>TITRES_STAT!B1797</f>
        <v>44917</v>
      </c>
      <c r="B1794" s="5">
        <f>TITRES_STAT!D1797</f>
        <v>4.1100000000000003</v>
      </c>
      <c r="C1794" s="2">
        <f t="shared" si="213"/>
        <v>0</v>
      </c>
      <c r="D1794" s="2">
        <f t="shared" si="214"/>
        <v>4.1100000000000003</v>
      </c>
      <c r="E1794" s="2">
        <f t="shared" si="216"/>
        <v>4.1100000000000003</v>
      </c>
      <c r="F1794" s="2">
        <f t="shared" si="217"/>
        <v>4.1384999999999996</v>
      </c>
      <c r="G1794" s="2">
        <f t="shared" si="219"/>
        <v>4.2206000000000037</v>
      </c>
      <c r="H1794" s="2">
        <f t="shared" si="215"/>
        <v>3.8406499999999886</v>
      </c>
      <c r="I1794" s="2">
        <f t="array" ref="I1794">SUMPRODUCT(B1778:B1797, (ROW(B1778:B1797)-ROW(B1778)+1)) / (20*21/2)</f>
        <v>4.1100000000000003</v>
      </c>
      <c r="J1794" s="2">
        <f t="shared" si="218"/>
        <v>4.1417309827216329</v>
      </c>
      <c r="K1794" s="2">
        <f t="shared" si="220"/>
        <v>4.1387184465099534</v>
      </c>
    </row>
    <row r="1795" spans="1:11" ht="13.5" x14ac:dyDescent="0.25">
      <c r="A1795" s="3">
        <f>TITRES_STAT!B1798</f>
        <v>44918</v>
      </c>
      <c r="B1795" s="5">
        <f>TITRES_STAT!D1798</f>
        <v>4.1100000000000003</v>
      </c>
      <c r="C1795" s="2">
        <f t="shared" si="213"/>
        <v>0</v>
      </c>
      <c r="D1795" s="2">
        <f t="shared" si="214"/>
        <v>4.1100000000000003</v>
      </c>
      <c r="E1795" s="2">
        <f t="shared" si="216"/>
        <v>4.1100000000000003</v>
      </c>
      <c r="F1795" s="2">
        <f t="shared" si="217"/>
        <v>4.1289999999999996</v>
      </c>
      <c r="G1795" s="2">
        <f t="shared" si="219"/>
        <v>4.2208000000000041</v>
      </c>
      <c r="H1795" s="2">
        <f t="shared" si="215"/>
        <v>3.8442499999999895</v>
      </c>
      <c r="I1795" s="2">
        <f t="array" ref="I1795">SUMPRODUCT(B1779:B1798, (ROW(B1779:B1798)-ROW(B1779)+1)) / (20*21/2)</f>
        <v>4.1100000000000003</v>
      </c>
      <c r="J1795" s="2">
        <f t="shared" si="218"/>
        <v>4.1387089843671916</v>
      </c>
      <c r="K1795" s="2">
        <f t="shared" si="220"/>
        <v>4.1375922329213282</v>
      </c>
    </row>
    <row r="1796" spans="1:11" ht="13.5" x14ac:dyDescent="0.25">
      <c r="A1796" s="3">
        <f>TITRES_STAT!B1799</f>
        <v>44921</v>
      </c>
      <c r="B1796" s="5">
        <f>TITRES_STAT!D1799</f>
        <v>4.1100000000000003</v>
      </c>
      <c r="C1796" s="2">
        <f t="shared" ref="C1796:C1859" si="221">B1796-B1795</f>
        <v>0</v>
      </c>
      <c r="D1796" s="2">
        <f t="shared" si="214"/>
        <v>4.1100000000000003</v>
      </c>
      <c r="E1796" s="2">
        <f t="shared" si="216"/>
        <v>4.1100000000000003</v>
      </c>
      <c r="F1796" s="2">
        <f t="shared" si="217"/>
        <v>4.1195000000000004</v>
      </c>
      <c r="G1796" s="2">
        <f t="shared" si="219"/>
        <v>4.2210000000000045</v>
      </c>
      <c r="H1796" s="2">
        <f t="shared" si="215"/>
        <v>3.84709999999999</v>
      </c>
      <c r="I1796" s="2">
        <f t="array" ref="I1796">SUMPRODUCT(B1780:B1799, (ROW(B1780:B1799)-ROW(B1780)+1)) / (20*21/2)</f>
        <v>4.1100000000000003</v>
      </c>
      <c r="J1796" s="2">
        <f t="shared" si="218"/>
        <v>4.1359747953798403</v>
      </c>
      <c r="K1796" s="2">
        <f t="shared" si="220"/>
        <v>4.1365101845714722</v>
      </c>
    </row>
    <row r="1797" spans="1:11" ht="13.5" x14ac:dyDescent="0.25">
      <c r="A1797" s="3">
        <f>TITRES_STAT!B1800</f>
        <v>44922</v>
      </c>
      <c r="B1797" s="5">
        <f>TITRES_STAT!D1800</f>
        <v>4.1100000000000003</v>
      </c>
      <c r="C1797" s="2">
        <f t="shared" si="221"/>
        <v>0</v>
      </c>
      <c r="D1797" s="2">
        <f t="shared" si="214"/>
        <v>4.1100000000000003</v>
      </c>
      <c r="E1797" s="2">
        <f t="shared" si="216"/>
        <v>4.1100000000000003</v>
      </c>
      <c r="F1797" s="2">
        <f t="shared" si="217"/>
        <v>4.1100000000000003</v>
      </c>
      <c r="G1797" s="2">
        <f t="shared" si="219"/>
        <v>4.2212000000000049</v>
      </c>
      <c r="H1797" s="2">
        <f t="shared" si="215"/>
        <v>3.8499499999999904</v>
      </c>
      <c r="I1797" s="2">
        <f t="array" ref="I1797">SUMPRODUCT(B1781:B1800, (ROW(B1781:B1800)-ROW(B1781)+1)) / (20*21/2)</f>
        <v>4.1100000000000003</v>
      </c>
      <c r="J1797" s="2">
        <f t="shared" si="218"/>
        <v>4.1335010053436649</v>
      </c>
      <c r="K1797" s="2">
        <f t="shared" si="220"/>
        <v>4.1354705694902387</v>
      </c>
    </row>
    <row r="1798" spans="1:11" ht="13.5" x14ac:dyDescent="0.25">
      <c r="A1798" s="3">
        <f>TITRES_STAT!B1801</f>
        <v>44923</v>
      </c>
      <c r="B1798" s="5">
        <f>TITRES_STAT!D1801</f>
        <v>4.1100000000000003</v>
      </c>
      <c r="C1798" s="2">
        <f t="shared" si="221"/>
        <v>0</v>
      </c>
      <c r="D1798" s="2">
        <f t="shared" ref="D1798:D1861" si="222">AVERAGE(B1794:B1798)</f>
        <v>4.1100000000000003</v>
      </c>
      <c r="E1798" s="2">
        <f t="shared" si="216"/>
        <v>4.1100000000000003</v>
      </c>
      <c r="F1798" s="2">
        <f t="shared" si="217"/>
        <v>4.1100000000000003</v>
      </c>
      <c r="G1798" s="2">
        <f t="shared" si="219"/>
        <v>4.2214000000000045</v>
      </c>
      <c r="H1798" s="2">
        <f t="shared" si="215"/>
        <v>3.8527999999999913</v>
      </c>
      <c r="I1798" s="2">
        <f t="array" ref="I1798">SUMPRODUCT(B1782:B1801, (ROW(B1782:B1801)-ROW(B1782)+1)) / (20*21/2)</f>
        <v>4.1100000000000003</v>
      </c>
      <c r="J1798" s="2">
        <f t="shared" si="218"/>
        <v>4.1312628143585535</v>
      </c>
      <c r="K1798" s="2">
        <f t="shared" si="220"/>
        <v>4.1344717236278763</v>
      </c>
    </row>
    <row r="1799" spans="1:11" ht="13.5" x14ac:dyDescent="0.25">
      <c r="A1799" s="3">
        <f>TITRES_STAT!B1802</f>
        <v>44924</v>
      </c>
      <c r="B1799" s="5">
        <f>TITRES_STAT!D1802</f>
        <v>4.1100000000000003</v>
      </c>
      <c r="C1799" s="2">
        <f t="shared" si="221"/>
        <v>0</v>
      </c>
      <c r="D1799" s="2">
        <f t="shared" si="222"/>
        <v>4.1100000000000003</v>
      </c>
      <c r="E1799" s="2">
        <f t="shared" si="216"/>
        <v>4.1100000000000003</v>
      </c>
      <c r="F1799" s="2">
        <f t="shared" si="217"/>
        <v>4.1100000000000003</v>
      </c>
      <c r="G1799" s="2">
        <f t="shared" si="219"/>
        <v>4.2180000000000044</v>
      </c>
      <c r="H1799" s="2">
        <f t="shared" si="215"/>
        <v>3.8556499999999914</v>
      </c>
      <c r="I1799" s="2">
        <f t="array" ref="I1799">SUMPRODUCT(B1783:B1802, (ROW(B1783:B1802)-ROW(B1783)+1)) / (20*21/2)</f>
        <v>4.1100000000000003</v>
      </c>
      <c r="J1799" s="2">
        <f t="shared" si="218"/>
        <v>4.1292377844196437</v>
      </c>
      <c r="K1799" s="2">
        <f t="shared" si="220"/>
        <v>4.1335120481914895</v>
      </c>
    </row>
    <row r="1800" spans="1:11" ht="13.5" x14ac:dyDescent="0.25">
      <c r="A1800" s="3">
        <f>TITRES_STAT!B1803</f>
        <v>44925</v>
      </c>
      <c r="B1800" s="5">
        <f>TITRES_STAT!D1803</f>
        <v>4.1100000000000003</v>
      </c>
      <c r="C1800" s="2">
        <f t="shared" si="221"/>
        <v>0</v>
      </c>
      <c r="D1800" s="2">
        <f t="shared" si="222"/>
        <v>4.1100000000000003</v>
      </c>
      <c r="E1800" s="2">
        <f t="shared" si="216"/>
        <v>4.1100000000000003</v>
      </c>
      <c r="F1800" s="2">
        <f t="shared" si="217"/>
        <v>4.1100000000000003</v>
      </c>
      <c r="G1800" s="2">
        <f t="shared" si="219"/>
        <v>4.2142000000000044</v>
      </c>
      <c r="H1800" s="2">
        <f t="shared" si="215"/>
        <v>3.8584999999999918</v>
      </c>
      <c r="I1800" s="2">
        <f t="array" ref="I1800">SUMPRODUCT(B1784:B1803, (ROW(B1784:B1803)-ROW(B1784)+1)) / (20*21/2)</f>
        <v>4.1100000000000003</v>
      </c>
      <c r="J1800" s="2">
        <f t="shared" si="218"/>
        <v>4.1274056144749158</v>
      </c>
      <c r="K1800" s="2">
        <f t="shared" si="220"/>
        <v>4.1325900070859412</v>
      </c>
    </row>
    <row r="1801" spans="1:11" ht="13.5" x14ac:dyDescent="0.25">
      <c r="A1801" s="3">
        <f>TITRES_STAT!B1804</f>
        <v>44928</v>
      </c>
      <c r="B1801" s="5">
        <f>TITRES_STAT!D1804</f>
        <v>4.1100000000000003</v>
      </c>
      <c r="C1801" s="2">
        <f t="shared" si="221"/>
        <v>0</v>
      </c>
      <c r="D1801" s="2">
        <f t="shared" si="222"/>
        <v>4.1100000000000003</v>
      </c>
      <c r="E1801" s="2">
        <f t="shared" si="216"/>
        <v>4.1100000000000003</v>
      </c>
      <c r="F1801" s="2">
        <f t="shared" si="217"/>
        <v>4.1100000000000003</v>
      </c>
      <c r="G1801" s="2">
        <f t="shared" si="219"/>
        <v>4.2096000000000053</v>
      </c>
      <c r="H1801" s="2">
        <f t="shared" si="215"/>
        <v>3.8613499999999927</v>
      </c>
      <c r="I1801" s="2">
        <f t="array" ref="I1801">SUMPRODUCT(B1785:B1804, (ROW(B1785:B1804)-ROW(B1785)+1)) / (20*21/2)</f>
        <v>4.1100000000000003</v>
      </c>
      <c r="J1801" s="2">
        <f t="shared" si="218"/>
        <v>4.125747936905876</v>
      </c>
      <c r="K1801" s="2">
        <f t="shared" si="220"/>
        <v>4.13170412445512</v>
      </c>
    </row>
    <row r="1802" spans="1:11" ht="13.5" x14ac:dyDescent="0.25">
      <c r="A1802" s="3">
        <f>TITRES_STAT!B1805</f>
        <v>44929</v>
      </c>
      <c r="B1802" s="5">
        <f>TITRES_STAT!D1805</f>
        <v>4.1100000000000003</v>
      </c>
      <c r="C1802" s="2">
        <f t="shared" si="221"/>
        <v>0</v>
      </c>
      <c r="D1802" s="2">
        <f t="shared" si="222"/>
        <v>4.1100000000000003</v>
      </c>
      <c r="E1802" s="2">
        <f t="shared" si="216"/>
        <v>4.1100000000000003</v>
      </c>
      <c r="F1802" s="2">
        <f t="shared" si="217"/>
        <v>4.1100000000000003</v>
      </c>
      <c r="G1802" s="2">
        <f t="shared" si="219"/>
        <v>4.2050000000000045</v>
      </c>
      <c r="H1802" s="2">
        <f t="shared" ref="H1802:H1865" si="223">AVERAGE(B1603:B1802)</f>
        <v>3.8641999999999932</v>
      </c>
      <c r="I1802" s="2">
        <f t="array" ref="I1802">SUMPRODUCT(B1786:B1805, (ROW(B1786:B1805)-ROW(B1786)+1)) / (20*21/2)</f>
        <v>4.1100000000000003</v>
      </c>
      <c r="J1802" s="2">
        <f t="shared" si="218"/>
        <v>4.1242481333910312</v>
      </c>
      <c r="K1802" s="2">
        <f t="shared" si="220"/>
        <v>4.1308529823196256</v>
      </c>
    </row>
    <row r="1803" spans="1:11" ht="13.5" x14ac:dyDescent="0.25">
      <c r="A1803" s="3">
        <f>TITRES_STAT!B1806</f>
        <v>44930</v>
      </c>
      <c r="B1803" s="5">
        <f>TITRES_STAT!D1806</f>
        <v>4.1100000000000003</v>
      </c>
      <c r="C1803" s="2">
        <f t="shared" si="221"/>
        <v>0</v>
      </c>
      <c r="D1803" s="2">
        <f t="shared" si="222"/>
        <v>4.1100000000000003</v>
      </c>
      <c r="E1803" s="2">
        <f t="shared" si="216"/>
        <v>4.1100000000000003</v>
      </c>
      <c r="F1803" s="2">
        <f t="shared" si="217"/>
        <v>4.1100000000000003</v>
      </c>
      <c r="G1803" s="2">
        <f t="shared" si="219"/>
        <v>4.2012000000000045</v>
      </c>
      <c r="H1803" s="2">
        <f t="shared" si="223"/>
        <v>3.8670499999999937</v>
      </c>
      <c r="I1803" s="2">
        <f t="array" ref="I1803">SUMPRODUCT(B1787:B1806, (ROW(B1787:B1806)-ROW(B1787)+1)) / (20*21/2)</f>
        <v>4.1100000000000003</v>
      </c>
      <c r="J1803" s="2">
        <f t="shared" si="218"/>
        <v>4.1228911683061717</v>
      </c>
      <c r="K1803" s="2">
        <f t="shared" si="220"/>
        <v>4.1300352183070919</v>
      </c>
    </row>
    <row r="1804" spans="1:11" ht="13.5" x14ac:dyDescent="0.25">
      <c r="A1804" s="3">
        <f>TITRES_STAT!B1807</f>
        <v>44931</v>
      </c>
      <c r="B1804" s="5">
        <f>TITRES_STAT!D1807</f>
        <v>4.1100000000000003</v>
      </c>
      <c r="C1804" s="2">
        <f t="shared" si="221"/>
        <v>0</v>
      </c>
      <c r="D1804" s="2">
        <f t="shared" si="222"/>
        <v>4.1100000000000003</v>
      </c>
      <c r="E1804" s="2">
        <f t="shared" ref="E1804:E1867" si="224">AVERAGE(B1795:B1804)</f>
        <v>4.1100000000000003</v>
      </c>
      <c r="F1804" s="2">
        <f t="shared" si="217"/>
        <v>4.1100000000000003</v>
      </c>
      <c r="G1804" s="2">
        <f t="shared" si="219"/>
        <v>4.1974000000000045</v>
      </c>
      <c r="H1804" s="2">
        <f t="shared" si="223"/>
        <v>3.8698999999999946</v>
      </c>
      <c r="I1804" s="2">
        <f t="array" ref="I1804">SUMPRODUCT(B1788:B1807, (ROW(B1788:B1807)-ROW(B1788)+1)) / (20*21/2)</f>
        <v>4.1100000000000003</v>
      </c>
      <c r="J1804" s="2">
        <f t="shared" si="218"/>
        <v>4.1216634379912982</v>
      </c>
      <c r="K1804" s="2">
        <f t="shared" si="220"/>
        <v>4.1292495234715201</v>
      </c>
    </row>
    <row r="1805" spans="1:11" ht="13.5" x14ac:dyDescent="0.25">
      <c r="A1805" s="3">
        <f>TITRES_STAT!B1808</f>
        <v>44932</v>
      </c>
      <c r="B1805" s="5">
        <f>TITRES_STAT!D1808</f>
        <v>4.1100000000000003</v>
      </c>
      <c r="C1805" s="2">
        <f t="shared" si="221"/>
        <v>0</v>
      </c>
      <c r="D1805" s="2">
        <f t="shared" si="222"/>
        <v>4.1100000000000003</v>
      </c>
      <c r="E1805" s="2">
        <f t="shared" si="224"/>
        <v>4.1100000000000003</v>
      </c>
      <c r="F1805" s="2">
        <f t="shared" si="217"/>
        <v>4.1100000000000003</v>
      </c>
      <c r="G1805" s="2">
        <f t="shared" si="219"/>
        <v>4.1936000000000044</v>
      </c>
      <c r="H1805" s="2">
        <f t="shared" si="223"/>
        <v>3.8727499999999941</v>
      </c>
      <c r="I1805" s="2">
        <f t="array" ref="I1805">SUMPRODUCT(B1789:B1808, (ROW(B1789:B1808)-ROW(B1789)+1)) / (20*21/2)</f>
        <v>4.1109523809523809</v>
      </c>
      <c r="J1805" s="2">
        <f t="shared" si="218"/>
        <v>4.1205526343730794</v>
      </c>
      <c r="K1805" s="2">
        <f t="shared" si="220"/>
        <v>4.1284946401981273</v>
      </c>
    </row>
    <row r="1806" spans="1:11" ht="13.5" x14ac:dyDescent="0.25">
      <c r="A1806" s="3">
        <f>TITRES_STAT!B1809</f>
        <v>44935</v>
      </c>
      <c r="B1806" s="5">
        <f>TITRES_STAT!D1809</f>
        <v>4.1100000000000003</v>
      </c>
      <c r="C1806" s="2">
        <f t="shared" si="221"/>
        <v>0</v>
      </c>
      <c r="D1806" s="2">
        <f t="shared" si="222"/>
        <v>4.1100000000000003</v>
      </c>
      <c r="E1806" s="2">
        <f t="shared" si="224"/>
        <v>4.1100000000000003</v>
      </c>
      <c r="F1806" s="2">
        <f t="shared" si="217"/>
        <v>4.1100000000000003</v>
      </c>
      <c r="G1806" s="2">
        <f t="shared" si="219"/>
        <v>4.1898000000000044</v>
      </c>
      <c r="H1806" s="2">
        <f t="shared" si="223"/>
        <v>3.8748499999999946</v>
      </c>
      <c r="I1806" s="2">
        <f t="array" ref="I1806">SUMPRODUCT(B1790:B1809, (ROW(B1790:B1809)-ROW(B1790)+1)) / (20*21/2)</f>
        <v>4.1118571428571427</v>
      </c>
      <c r="J1806" s="2">
        <f t="shared" si="218"/>
        <v>4.1195476215756432</v>
      </c>
      <c r="K1806" s="2">
        <f t="shared" si="220"/>
        <v>4.1277693601903582</v>
      </c>
    </row>
    <row r="1807" spans="1:11" ht="13.5" x14ac:dyDescent="0.25">
      <c r="A1807" s="3">
        <f>TITRES_STAT!B1810</f>
        <v>44936</v>
      </c>
      <c r="B1807" s="5">
        <f>TITRES_STAT!D1810</f>
        <v>4.1100000000000003</v>
      </c>
      <c r="C1807" s="2">
        <f t="shared" si="221"/>
        <v>0</v>
      </c>
      <c r="D1807" s="2">
        <f t="shared" si="222"/>
        <v>4.1100000000000003</v>
      </c>
      <c r="E1807" s="2">
        <f t="shared" si="224"/>
        <v>4.1100000000000003</v>
      </c>
      <c r="F1807" s="2">
        <f t="shared" si="217"/>
        <v>4.1100000000000003</v>
      </c>
      <c r="G1807" s="2">
        <f t="shared" si="219"/>
        <v>4.1860000000000044</v>
      </c>
      <c r="H1807" s="2">
        <f t="shared" si="223"/>
        <v>3.876949999999995</v>
      </c>
      <c r="I1807" s="2">
        <f t="array" ref="I1807">SUMPRODUCT(B1791:B1810, (ROW(B1791:B1810)-ROW(B1791)+1)) / (20*21/2)</f>
        <v>4.1127142857142855</v>
      </c>
      <c r="J1807" s="2">
        <f t="shared" si="218"/>
        <v>4.1186383242827249</v>
      </c>
      <c r="K1807" s="2">
        <f t="shared" si="220"/>
        <v>4.1270725225358342</v>
      </c>
    </row>
    <row r="1808" spans="1:11" ht="13.5" x14ac:dyDescent="0.25">
      <c r="A1808" s="3">
        <f>TITRES_STAT!B1811</f>
        <v>44937</v>
      </c>
      <c r="B1808" s="5">
        <f>TITRES_STAT!D1811</f>
        <v>4.12</v>
      </c>
      <c r="C1808" s="2">
        <f t="shared" si="221"/>
        <v>9.9999999999997868E-3</v>
      </c>
      <c r="D1808" s="2">
        <f t="shared" si="222"/>
        <v>4.1120000000000001</v>
      </c>
      <c r="E1808" s="2">
        <f t="shared" si="224"/>
        <v>4.1109999999999998</v>
      </c>
      <c r="F1808" s="2">
        <f t="shared" si="217"/>
        <v>4.1105</v>
      </c>
      <c r="G1808" s="2">
        <f t="shared" si="219"/>
        <v>4.1824000000000048</v>
      </c>
      <c r="H1808" s="2">
        <f t="shared" si="223"/>
        <v>3.8790999999999953</v>
      </c>
      <c r="I1808" s="2">
        <f t="array" ref="I1808">SUMPRODUCT(B1792:B1811, (ROW(B1792:B1811)-ROW(B1792)+1)) / (20*21/2)</f>
        <v>4.1135238095238087</v>
      </c>
      <c r="J1808" s="2">
        <f t="shared" si="218"/>
        <v>4.1187680076843698</v>
      </c>
      <c r="K1808" s="2">
        <f t="shared" si="220"/>
        <v>4.1267951687108999</v>
      </c>
    </row>
    <row r="1809" spans="1:11" ht="13.5" x14ac:dyDescent="0.25">
      <c r="A1809" s="3">
        <f>TITRES_STAT!B1812</f>
        <v>44938</v>
      </c>
      <c r="B1809" s="5">
        <f>TITRES_STAT!D1812</f>
        <v>4.12</v>
      </c>
      <c r="C1809" s="2">
        <f t="shared" si="221"/>
        <v>0</v>
      </c>
      <c r="D1809" s="2">
        <f t="shared" si="222"/>
        <v>4.1140000000000008</v>
      </c>
      <c r="E1809" s="2">
        <f t="shared" si="224"/>
        <v>4.1120000000000001</v>
      </c>
      <c r="F1809" s="2">
        <f t="shared" si="217"/>
        <v>4.1110000000000007</v>
      </c>
      <c r="G1809" s="2">
        <f t="shared" si="219"/>
        <v>4.1788000000000043</v>
      </c>
      <c r="H1809" s="2">
        <f t="shared" si="223"/>
        <v>3.8812499999999948</v>
      </c>
      <c r="I1809" s="2">
        <f t="array" ref="I1809">SUMPRODUCT(B1793:B1812, (ROW(B1793:B1812)-ROW(B1793)+1)) / (20*21/2)</f>
        <v>4.1142857142857139</v>
      </c>
      <c r="J1809" s="2">
        <f t="shared" si="218"/>
        <v>4.1188853402858587</v>
      </c>
      <c r="K1809" s="2">
        <f t="shared" si="220"/>
        <v>4.1265286915065511</v>
      </c>
    </row>
    <row r="1810" spans="1:11" ht="13.5" x14ac:dyDescent="0.25">
      <c r="A1810" s="3">
        <f>TITRES_STAT!B1813</f>
        <v>44939</v>
      </c>
      <c r="B1810" s="5">
        <f>TITRES_STAT!D1813</f>
        <v>4.12</v>
      </c>
      <c r="C1810" s="2">
        <f t="shared" si="221"/>
        <v>0</v>
      </c>
      <c r="D1810" s="2">
        <f t="shared" si="222"/>
        <v>4.1160000000000005</v>
      </c>
      <c r="E1810" s="2">
        <f t="shared" si="224"/>
        <v>4.1129999999999995</v>
      </c>
      <c r="F1810" s="2">
        <f t="shared" si="217"/>
        <v>4.1115000000000013</v>
      </c>
      <c r="G1810" s="2">
        <f t="shared" si="219"/>
        <v>4.1752000000000047</v>
      </c>
      <c r="H1810" s="2">
        <f t="shared" si="223"/>
        <v>3.8833999999999951</v>
      </c>
      <c r="I1810" s="2">
        <f t="array" ref="I1810">SUMPRODUCT(B1794:B1813, (ROW(B1794:B1813)-ROW(B1794)+1)) / (20*21/2)</f>
        <v>4.1149999999999993</v>
      </c>
      <c r="J1810" s="2">
        <f t="shared" si="218"/>
        <v>4.1189914983538722</v>
      </c>
      <c r="K1810" s="2">
        <f t="shared" si="220"/>
        <v>4.1262726643886474</v>
      </c>
    </row>
    <row r="1811" spans="1:11" ht="13.5" x14ac:dyDescent="0.25">
      <c r="A1811" s="3">
        <f>TITRES_STAT!B1814</f>
        <v>44942</v>
      </c>
      <c r="B1811" s="5">
        <f>TITRES_STAT!D1814</f>
        <v>4.12</v>
      </c>
      <c r="C1811" s="2">
        <f t="shared" si="221"/>
        <v>0</v>
      </c>
      <c r="D1811" s="2">
        <f t="shared" si="222"/>
        <v>4.1180000000000003</v>
      </c>
      <c r="E1811" s="2">
        <f t="shared" si="224"/>
        <v>4.113999999999999</v>
      </c>
      <c r="F1811" s="2">
        <f t="shared" si="217"/>
        <v>4.112000000000001</v>
      </c>
      <c r="G1811" s="2">
        <f t="shared" si="219"/>
        <v>4.1716000000000042</v>
      </c>
      <c r="H1811" s="2">
        <f t="shared" si="223"/>
        <v>3.8855499999999954</v>
      </c>
      <c r="I1811" s="2">
        <f t="array" ref="I1811">SUMPRODUCT(B1795:B1814, (ROW(B1795:B1814)-ROW(B1795)+1)) / (20*21/2)</f>
        <v>4.1156666666666659</v>
      </c>
      <c r="J1811" s="2">
        <f t="shared" si="218"/>
        <v>4.1190875461296939</v>
      </c>
      <c r="K1811" s="2">
        <f t="shared" si="220"/>
        <v>4.1260266775498771</v>
      </c>
    </row>
    <row r="1812" spans="1:11" ht="13.5" x14ac:dyDescent="0.25">
      <c r="A1812" s="3">
        <f>TITRES_STAT!B1815</f>
        <v>44943</v>
      </c>
      <c r="B1812" s="5">
        <f>TITRES_STAT!D1815</f>
        <v>4.12</v>
      </c>
      <c r="C1812" s="2">
        <f t="shared" si="221"/>
        <v>0</v>
      </c>
      <c r="D1812" s="2">
        <f t="shared" si="222"/>
        <v>4.12</v>
      </c>
      <c r="E1812" s="2">
        <f t="shared" si="224"/>
        <v>4.1150000000000002</v>
      </c>
      <c r="F1812" s="2">
        <f t="shared" ref="F1812:F1875" si="225">AVERAGE(B1793:B1812)</f>
        <v>4.1125000000000007</v>
      </c>
      <c r="G1812" s="2">
        <f t="shared" si="219"/>
        <v>4.1680000000000037</v>
      </c>
      <c r="H1812" s="2">
        <f t="shared" si="223"/>
        <v>3.8876999999999957</v>
      </c>
      <c r="I1812" s="2">
        <f t="array" ref="I1812">SUMPRODUCT(B1796:B1815, (ROW(B1796:B1815)-ROW(B1796)+1)) / (20*21/2)</f>
        <v>4.1162857142857137</v>
      </c>
      <c r="J1812" s="2">
        <f t="shared" si="218"/>
        <v>4.1191744464982945</v>
      </c>
      <c r="K1812" s="2">
        <f t="shared" si="220"/>
        <v>4.125790337253803</v>
      </c>
    </row>
    <row r="1813" spans="1:11" ht="13.5" x14ac:dyDescent="0.25">
      <c r="A1813" s="3">
        <f>TITRES_STAT!B1816</f>
        <v>44944</v>
      </c>
      <c r="B1813" s="5">
        <f>TITRES_STAT!D1816</f>
        <v>4.12</v>
      </c>
      <c r="C1813" s="2">
        <f t="shared" si="221"/>
        <v>0</v>
      </c>
      <c r="D1813" s="2">
        <f t="shared" si="222"/>
        <v>4.12</v>
      </c>
      <c r="E1813" s="2">
        <f t="shared" si="224"/>
        <v>4.1159999999999997</v>
      </c>
      <c r="F1813" s="2">
        <f t="shared" si="225"/>
        <v>4.1130000000000013</v>
      </c>
      <c r="G1813" s="2">
        <f t="shared" si="219"/>
        <v>4.1644000000000041</v>
      </c>
      <c r="H1813" s="2">
        <f t="shared" si="223"/>
        <v>3.889849999999996</v>
      </c>
      <c r="I1813" s="2">
        <f t="array" ref="I1813">SUMPRODUCT(B1797:B1816, (ROW(B1797:B1816)-ROW(B1797)+1)) / (20*21/2)</f>
        <v>4.1168571428571425</v>
      </c>
      <c r="J1813" s="2">
        <f t="shared" ref="J1813:J1876" si="226">$J$4*B1813+J1812*(1-$J$4)</f>
        <v>4.1192530706413137</v>
      </c>
      <c r="K1813" s="2">
        <f t="shared" si="220"/>
        <v>4.1255632652046339</v>
      </c>
    </row>
    <row r="1814" spans="1:11" ht="13.5" x14ac:dyDescent="0.25">
      <c r="A1814" s="3">
        <f>TITRES_STAT!B1817</f>
        <v>44945</v>
      </c>
      <c r="B1814" s="5">
        <f>TITRES_STAT!D1817</f>
        <v>4.12</v>
      </c>
      <c r="C1814" s="2">
        <f t="shared" si="221"/>
        <v>0</v>
      </c>
      <c r="D1814" s="2">
        <f t="shared" si="222"/>
        <v>4.12</v>
      </c>
      <c r="E1814" s="2">
        <f t="shared" si="224"/>
        <v>4.117</v>
      </c>
      <c r="F1814" s="2">
        <f t="shared" si="225"/>
        <v>4.1135000000000002</v>
      </c>
      <c r="G1814" s="2">
        <f t="shared" si="219"/>
        <v>4.1608000000000036</v>
      </c>
      <c r="H1814" s="2">
        <f t="shared" si="223"/>
        <v>3.8919999999999959</v>
      </c>
      <c r="I1814" s="2">
        <f t="array" ref="I1814">SUMPRODUCT(B1798:B1817, (ROW(B1798:B1817)-ROW(B1798)+1)) / (20*21/2)</f>
        <v>4.1249999999999991</v>
      </c>
      <c r="J1814" s="2">
        <f t="shared" si="226"/>
        <v>4.1193242067707123</v>
      </c>
      <c r="K1814" s="2">
        <f t="shared" si="220"/>
        <v>4.1253450979417075</v>
      </c>
    </row>
    <row r="1815" spans="1:11" ht="13.5" x14ac:dyDescent="0.25">
      <c r="A1815" s="3">
        <f>TITRES_STAT!B1818</f>
        <v>44946</v>
      </c>
      <c r="B1815" s="5">
        <f>TITRES_STAT!D1818</f>
        <v>4.12</v>
      </c>
      <c r="C1815" s="2">
        <f t="shared" si="221"/>
        <v>0</v>
      </c>
      <c r="D1815" s="2">
        <f t="shared" si="222"/>
        <v>4.12</v>
      </c>
      <c r="E1815" s="2">
        <f t="shared" si="224"/>
        <v>4.1180000000000003</v>
      </c>
      <c r="F1815" s="2">
        <f t="shared" si="225"/>
        <v>4.1140000000000008</v>
      </c>
      <c r="G1815" s="2">
        <f t="shared" si="219"/>
        <v>4.157200000000004</v>
      </c>
      <c r="H1815" s="2">
        <f t="shared" si="223"/>
        <v>3.8941499999999962</v>
      </c>
      <c r="I1815" s="2">
        <f t="array" ref="I1815">SUMPRODUCT(B1799:B1818, (ROW(B1799:B1818)-ROW(B1799)+1)) / (20*21/2)</f>
        <v>4.1422380952380946</v>
      </c>
      <c r="J1815" s="2">
        <f t="shared" si="226"/>
        <v>4.1193885680306446</v>
      </c>
      <c r="K1815" s="2">
        <f t="shared" si="220"/>
        <v>4.1251354862577188</v>
      </c>
    </row>
    <row r="1816" spans="1:11" ht="13.5" x14ac:dyDescent="0.25">
      <c r="A1816" s="3">
        <f>TITRES_STAT!B1819</f>
        <v>44949</v>
      </c>
      <c r="B1816" s="5">
        <f>TITRES_STAT!D1819</f>
        <v>4.12</v>
      </c>
      <c r="C1816" s="2">
        <f t="shared" si="221"/>
        <v>0</v>
      </c>
      <c r="D1816" s="2">
        <f t="shared" si="222"/>
        <v>4.12</v>
      </c>
      <c r="E1816" s="2">
        <f t="shared" si="224"/>
        <v>4.1189999999999998</v>
      </c>
      <c r="F1816" s="2">
        <f t="shared" si="225"/>
        <v>4.1145000000000005</v>
      </c>
      <c r="G1816" s="2">
        <f t="shared" si="219"/>
        <v>4.1536000000000035</v>
      </c>
      <c r="H1816" s="2">
        <f t="shared" si="223"/>
        <v>3.8962999999999961</v>
      </c>
      <c r="I1816" s="2">
        <f t="array" ref="I1816">SUMPRODUCT(B1800:B1819, (ROW(B1800:B1819)-ROW(B1800)+1)) / (20*21/2)</f>
        <v>4.1595238095238098</v>
      </c>
      <c r="J1816" s="2">
        <f t="shared" si="226"/>
        <v>4.1194467996467736</v>
      </c>
      <c r="K1816" s="2">
        <f t="shared" si="220"/>
        <v>4.1249340946397686</v>
      </c>
    </row>
    <row r="1817" spans="1:11" ht="13.5" x14ac:dyDescent="0.25">
      <c r="A1817" s="3">
        <f>TITRES_STAT!B1820</f>
        <v>44950</v>
      </c>
      <c r="B1817" s="5">
        <f>TITRES_STAT!D1820</f>
        <v>4.2</v>
      </c>
      <c r="C1817" s="2">
        <f t="shared" si="221"/>
        <v>8.0000000000000071E-2</v>
      </c>
      <c r="D1817" s="2">
        <f t="shared" si="222"/>
        <v>4.1360000000000001</v>
      </c>
      <c r="E1817" s="2">
        <f t="shared" si="224"/>
        <v>4.1280000000000001</v>
      </c>
      <c r="F1817" s="2">
        <f t="shared" si="225"/>
        <v>4.1190000000000007</v>
      </c>
      <c r="G1817" s="2">
        <f t="shared" si="219"/>
        <v>4.1516000000000028</v>
      </c>
      <c r="H1817" s="2">
        <f t="shared" si="223"/>
        <v>3.8988499999999973</v>
      </c>
      <c r="I1817" s="2">
        <f t="array" ref="I1817">SUMPRODUCT(B1801:B1820, (ROW(B1801:B1820)-ROW(B1801)+1)) / (20*21/2)</f>
        <v>4.1939523809523802</v>
      </c>
      <c r="J1817" s="2">
        <f t="shared" si="226"/>
        <v>4.1271185330137481</v>
      </c>
      <c r="K1817" s="2">
        <f t="shared" si="220"/>
        <v>4.1278778556342877</v>
      </c>
    </row>
    <row r="1818" spans="1:11" ht="13.5" x14ac:dyDescent="0.25">
      <c r="A1818" s="3">
        <f>TITRES_STAT!B1821</f>
        <v>44951</v>
      </c>
      <c r="B1818" s="5">
        <f>TITRES_STAT!D1821</f>
        <v>4.3</v>
      </c>
      <c r="C1818" s="2">
        <f t="shared" si="221"/>
        <v>9.9999999999999645E-2</v>
      </c>
      <c r="D1818" s="2">
        <f t="shared" si="222"/>
        <v>4.1719999999999997</v>
      </c>
      <c r="E1818" s="2">
        <f t="shared" si="224"/>
        <v>4.1459999999999999</v>
      </c>
      <c r="F1818" s="2">
        <f t="shared" si="225"/>
        <v>4.1284999999999998</v>
      </c>
      <c r="G1818" s="2">
        <f t="shared" si="219"/>
        <v>4.1516000000000028</v>
      </c>
      <c r="H1818" s="2">
        <f t="shared" si="223"/>
        <v>3.9018999999999964</v>
      </c>
      <c r="I1818" s="2">
        <f t="array" ref="I1818">SUMPRODUCT(B1802:B1821, (ROW(B1802:B1821)-ROW(B1802)+1)) / (20*21/2)</f>
        <v>4.2284285714285712</v>
      </c>
      <c r="J1818" s="2">
        <f t="shared" si="226"/>
        <v>4.1435834346314868</v>
      </c>
      <c r="K1818" s="2">
        <f t="shared" si="220"/>
        <v>4.1346277436486298</v>
      </c>
    </row>
    <row r="1819" spans="1:11" ht="13.5" x14ac:dyDescent="0.25">
      <c r="A1819" s="3">
        <f>TITRES_STAT!B1822</f>
        <v>44952</v>
      </c>
      <c r="B1819" s="5">
        <f>TITRES_STAT!D1822</f>
        <v>4.3099999999999996</v>
      </c>
      <c r="C1819" s="2">
        <f t="shared" si="221"/>
        <v>9.9999999999997868E-3</v>
      </c>
      <c r="D1819" s="2">
        <f t="shared" si="222"/>
        <v>4.21</v>
      </c>
      <c r="E1819" s="2">
        <f t="shared" si="224"/>
        <v>4.1650000000000009</v>
      </c>
      <c r="F1819" s="2">
        <f t="shared" si="225"/>
        <v>4.1384999999999996</v>
      </c>
      <c r="G1819" s="2">
        <f t="shared" si="219"/>
        <v>4.1518000000000033</v>
      </c>
      <c r="H1819" s="2">
        <f t="shared" si="223"/>
        <v>3.9049999999999967</v>
      </c>
      <c r="I1819" s="2">
        <f t="array" ref="I1819">SUMPRODUCT(B1803:B1822, (ROW(B1803:B1822)-ROW(B1803)+1)) / (20*21/2)</f>
        <v>4.2704761904761899</v>
      </c>
      <c r="J1819" s="2">
        <f t="shared" si="226"/>
        <v>4.1594326313332495</v>
      </c>
      <c r="K1819" s="2">
        <f t="shared" si="220"/>
        <v>4.1415050870349583</v>
      </c>
    </row>
    <row r="1820" spans="1:11" ht="13.5" x14ac:dyDescent="0.25">
      <c r="A1820" s="3">
        <f>TITRES_STAT!B1823</f>
        <v>44953</v>
      </c>
      <c r="B1820" s="5">
        <f>TITRES_STAT!D1823</f>
        <v>4.5</v>
      </c>
      <c r="C1820" s="2">
        <f t="shared" si="221"/>
        <v>0.19000000000000039</v>
      </c>
      <c r="D1820" s="2">
        <f t="shared" si="222"/>
        <v>4.2859999999999996</v>
      </c>
      <c r="E1820" s="2">
        <f t="shared" si="224"/>
        <v>4.2030000000000003</v>
      </c>
      <c r="F1820" s="2">
        <f t="shared" si="225"/>
        <v>4.1579999999999995</v>
      </c>
      <c r="G1820" s="2">
        <f t="shared" si="219"/>
        <v>4.1558000000000028</v>
      </c>
      <c r="H1820" s="2">
        <f t="shared" si="223"/>
        <v>3.9090499999999975</v>
      </c>
      <c r="I1820" s="2">
        <f t="array" ref="I1820">SUMPRODUCT(B1804:B1823, (ROW(B1804:B1823)-ROW(B1804)+1)) / (20*21/2)</f>
        <v>4.3205714285714292</v>
      </c>
      <c r="J1820" s="2">
        <f t="shared" si="226"/>
        <v>4.191867618825321</v>
      </c>
      <c r="K1820" s="2">
        <f t="shared" si="220"/>
        <v>4.1555637110728032</v>
      </c>
    </row>
    <row r="1821" spans="1:11" ht="13.5" x14ac:dyDescent="0.25">
      <c r="A1821" s="3">
        <f>TITRES_STAT!B1824</f>
        <v>44956</v>
      </c>
      <c r="B1821" s="5">
        <f>TITRES_STAT!D1824</f>
        <v>4.5199999999999996</v>
      </c>
      <c r="C1821" s="2">
        <f t="shared" si="221"/>
        <v>1.9999999999999574E-2</v>
      </c>
      <c r="D1821" s="2">
        <f t="shared" si="222"/>
        <v>4.3659999999999997</v>
      </c>
      <c r="E1821" s="2">
        <f t="shared" si="224"/>
        <v>4.2430000000000003</v>
      </c>
      <c r="F1821" s="2">
        <f t="shared" si="225"/>
        <v>4.1784999999999988</v>
      </c>
      <c r="G1821" s="2">
        <f t="shared" si="219"/>
        <v>4.1602000000000023</v>
      </c>
      <c r="H1821" s="2">
        <f t="shared" si="223"/>
        <v>3.9139999999999975</v>
      </c>
      <c r="I1821" s="2">
        <f t="array" ref="I1821">SUMPRODUCT(B1805:B1824, (ROW(B1805:B1824)-ROW(B1805)+1)) / (20*21/2)</f>
        <v>4.3762857142857143</v>
      </c>
      <c r="J1821" s="2">
        <f t="shared" si="226"/>
        <v>4.2231183217943382</v>
      </c>
      <c r="K1821" s="2">
        <f t="shared" si="220"/>
        <v>4.1698553302464187</v>
      </c>
    </row>
    <row r="1822" spans="1:11" ht="13.5" x14ac:dyDescent="0.25">
      <c r="A1822" s="3">
        <f>TITRES_STAT!B1825</f>
        <v>44957</v>
      </c>
      <c r="B1822" s="5">
        <f>TITRES_STAT!D1825</f>
        <v>4.62</v>
      </c>
      <c r="C1822" s="2">
        <f t="shared" si="221"/>
        <v>0.10000000000000053</v>
      </c>
      <c r="D1822" s="2">
        <f t="shared" si="222"/>
        <v>4.45</v>
      </c>
      <c r="E1822" s="2">
        <f t="shared" si="224"/>
        <v>4.2930000000000001</v>
      </c>
      <c r="F1822" s="2">
        <f t="shared" si="225"/>
        <v>4.2039999999999997</v>
      </c>
      <c r="G1822" s="2">
        <f t="shared" si="219"/>
        <v>4.1666000000000016</v>
      </c>
      <c r="H1822" s="2">
        <f t="shared" si="223"/>
        <v>3.9194499999999977</v>
      </c>
      <c r="I1822" s="2">
        <f t="array" ref="I1822">SUMPRODUCT(B1806:B1825, (ROW(B1806:B1825)-ROW(B1806)+1)) / (20*21/2)</f>
        <v>4.4457619047619046</v>
      </c>
      <c r="J1822" s="2">
        <f t="shared" si="226"/>
        <v>4.2609165768615442</v>
      </c>
      <c r="K1822" s="2">
        <f t="shared" si="220"/>
        <v>4.1875080623936185</v>
      </c>
    </row>
    <row r="1823" spans="1:11" ht="13.5" x14ac:dyDescent="0.25">
      <c r="A1823" s="3">
        <f>TITRES_STAT!B1826</f>
        <v>44958</v>
      </c>
      <c r="B1823" s="5">
        <f>TITRES_STAT!D1826</f>
        <v>4.7300000000000004</v>
      </c>
      <c r="C1823" s="2">
        <f t="shared" si="221"/>
        <v>0.11000000000000032</v>
      </c>
      <c r="D1823" s="2">
        <f t="shared" si="222"/>
        <v>4.5359999999999996</v>
      </c>
      <c r="E1823" s="2">
        <f t="shared" si="224"/>
        <v>4.3539999999999992</v>
      </c>
      <c r="F1823" s="2">
        <f t="shared" si="225"/>
        <v>4.2349999999999994</v>
      </c>
      <c r="G1823" s="2">
        <f t="shared" si="219"/>
        <v>4.1752000000000011</v>
      </c>
      <c r="H1823" s="2">
        <f t="shared" si="223"/>
        <v>3.9254499999999983</v>
      </c>
      <c r="I1823" s="2">
        <f t="array" ref="I1823">SUMPRODUCT(B1807:B1826, (ROW(B1807:B1826)-ROW(B1807)+1)) / (20*21/2)</f>
        <v>4.5300476190476191</v>
      </c>
      <c r="J1823" s="2">
        <f t="shared" si="226"/>
        <v>4.3055911885890161</v>
      </c>
      <c r="K1823" s="2">
        <f t="shared" si="220"/>
        <v>4.2087822560252413</v>
      </c>
    </row>
    <row r="1824" spans="1:11" ht="13.5" x14ac:dyDescent="0.25">
      <c r="A1824" s="3">
        <f>TITRES_STAT!B1827</f>
        <v>44959</v>
      </c>
      <c r="B1824" s="5">
        <f>TITRES_STAT!D1827</f>
        <v>4.82</v>
      </c>
      <c r="C1824" s="2">
        <f t="shared" si="221"/>
        <v>8.9999999999999858E-2</v>
      </c>
      <c r="D1824" s="2">
        <f t="shared" si="222"/>
        <v>4.6379999999999999</v>
      </c>
      <c r="E1824" s="2">
        <f t="shared" si="224"/>
        <v>4.4240000000000004</v>
      </c>
      <c r="F1824" s="2">
        <f t="shared" si="225"/>
        <v>4.2705000000000002</v>
      </c>
      <c r="G1824" s="2">
        <f t="shared" si="219"/>
        <v>4.1856000000000009</v>
      </c>
      <c r="H1824" s="2">
        <f t="shared" si="223"/>
        <v>3.9318999999999988</v>
      </c>
      <c r="I1824" s="2">
        <f t="array" ref="I1824">SUMPRODUCT(B1808:B1827, (ROW(B1808:B1827)-ROW(B1808)+1)) / (20*21/2)</f>
        <v>4.5900952380952385</v>
      </c>
      <c r="J1824" s="2">
        <f t="shared" si="226"/>
        <v>4.3545825039614909</v>
      </c>
      <c r="K1824" s="2">
        <f t="shared" si="220"/>
        <v>4.2327515793183697</v>
      </c>
    </row>
    <row r="1825" spans="1:11" ht="13.5" x14ac:dyDescent="0.25">
      <c r="A1825" s="3">
        <f>TITRES_STAT!B1828</f>
        <v>44960</v>
      </c>
      <c r="B1825" s="5">
        <f>TITRES_STAT!D1828</f>
        <v>5</v>
      </c>
      <c r="C1825" s="2">
        <f t="shared" si="221"/>
        <v>0.17999999999999972</v>
      </c>
      <c r="D1825" s="2">
        <f t="shared" si="222"/>
        <v>4.7380000000000004</v>
      </c>
      <c r="E1825" s="2">
        <f t="shared" si="224"/>
        <v>4.5119999999999996</v>
      </c>
      <c r="F1825" s="2">
        <f t="shared" si="225"/>
        <v>4.3150000000000004</v>
      </c>
      <c r="G1825" s="2">
        <f t="shared" si="219"/>
        <v>4.1996000000000011</v>
      </c>
      <c r="H1825" s="2">
        <f t="shared" si="223"/>
        <v>3.939249999999999</v>
      </c>
      <c r="I1825" s="2">
        <f t="array" ref="I1825">SUMPRODUCT(B1809:B1828, (ROW(B1809:B1828)-ROW(B1809)+1)) / (20*21/2)</f>
        <v>4.6459047619047622</v>
      </c>
      <c r="J1825" s="2">
        <f t="shared" si="226"/>
        <v>4.4160508369175391</v>
      </c>
      <c r="K1825" s="2">
        <f t="shared" si="220"/>
        <v>4.2628397526784338</v>
      </c>
    </row>
    <row r="1826" spans="1:11" ht="13.5" x14ac:dyDescent="0.25">
      <c r="A1826" s="3">
        <f>TITRES_STAT!B1829</f>
        <v>44963</v>
      </c>
      <c r="B1826" s="5">
        <f>TITRES_STAT!D1829</f>
        <v>5.2</v>
      </c>
      <c r="C1826" s="2">
        <f t="shared" si="221"/>
        <v>0.20000000000000018</v>
      </c>
      <c r="D1826" s="2">
        <f t="shared" si="222"/>
        <v>4.8740000000000006</v>
      </c>
      <c r="E1826" s="2">
        <f t="shared" si="224"/>
        <v>4.62</v>
      </c>
      <c r="F1826" s="2">
        <f t="shared" si="225"/>
        <v>4.3695000000000004</v>
      </c>
      <c r="G1826" s="2">
        <f t="shared" si="219"/>
        <v>4.2176000000000009</v>
      </c>
      <c r="H1826" s="2">
        <f t="shared" si="223"/>
        <v>3.9476</v>
      </c>
      <c r="I1826" s="2">
        <f t="array" ref="I1826">SUMPRODUCT(B1810:B1829, (ROW(B1810:B1829)-ROW(B1810)+1)) / (20*21/2)</f>
        <v>4.7118095238095234</v>
      </c>
      <c r="J1826" s="2">
        <f t="shared" si="226"/>
        <v>4.4907126619730118</v>
      </c>
      <c r="K1826" s="2">
        <f t="shared" si="220"/>
        <v>4.2995911349263389</v>
      </c>
    </row>
    <row r="1827" spans="1:11" ht="13.5" x14ac:dyDescent="0.25">
      <c r="A1827" s="3">
        <f>TITRES_STAT!B1830</f>
        <v>44964</v>
      </c>
      <c r="B1827" s="5">
        <f>TITRES_STAT!D1830</f>
        <v>5</v>
      </c>
      <c r="C1827" s="2">
        <f t="shared" si="221"/>
        <v>-0.20000000000000018</v>
      </c>
      <c r="D1827" s="2">
        <f t="shared" si="222"/>
        <v>4.95</v>
      </c>
      <c r="E1827" s="2">
        <f t="shared" si="224"/>
        <v>4.7</v>
      </c>
      <c r="F1827" s="2">
        <f t="shared" si="225"/>
        <v>4.4139999999999997</v>
      </c>
      <c r="G1827" s="2">
        <f t="shared" si="219"/>
        <v>4.2316000000000003</v>
      </c>
      <c r="H1827" s="2">
        <f t="shared" si="223"/>
        <v>3.9547000000000003</v>
      </c>
      <c r="I1827" s="2">
        <f t="array" ref="I1827">SUMPRODUCT(B1811:B1830, (ROW(B1811:B1830)-ROW(B1811)+1)) / (20*21/2)</f>
        <v>4.7947142857142859</v>
      </c>
      <c r="J1827" s="2">
        <f t="shared" si="226"/>
        <v>4.5392162179755822</v>
      </c>
      <c r="K1827" s="2">
        <f t="shared" si="220"/>
        <v>4.3270581492429532</v>
      </c>
    </row>
    <row r="1828" spans="1:11" ht="13.5" x14ac:dyDescent="0.25">
      <c r="A1828" s="3">
        <f>TITRES_STAT!B1831</f>
        <v>44965</v>
      </c>
      <c r="B1828" s="5">
        <f>TITRES_STAT!D1831</f>
        <v>5</v>
      </c>
      <c r="C1828" s="2">
        <f t="shared" si="221"/>
        <v>0</v>
      </c>
      <c r="D1828" s="2">
        <f t="shared" si="222"/>
        <v>5.0039999999999996</v>
      </c>
      <c r="E1828" s="2">
        <f t="shared" si="224"/>
        <v>4.7700000000000005</v>
      </c>
      <c r="F1828" s="2">
        <f t="shared" si="225"/>
        <v>4.4580000000000002</v>
      </c>
      <c r="G1828" s="2">
        <f t="shared" si="219"/>
        <v>4.2494000000000005</v>
      </c>
      <c r="H1828" s="2">
        <f t="shared" si="223"/>
        <v>3.9618000000000007</v>
      </c>
      <c r="I1828" s="2">
        <f t="array" ref="I1828">SUMPRODUCT(B1812:B1831, (ROW(B1812:B1831)-ROW(B1812)+1)) / (20*21/2)</f>
        <v>4.8716190476190482</v>
      </c>
      <c r="J1828" s="2">
        <f t="shared" si="226"/>
        <v>4.5831003876921939</v>
      </c>
      <c r="K1828" s="2">
        <f t="shared" si="220"/>
        <v>4.35344802574323</v>
      </c>
    </row>
    <row r="1829" spans="1:11" ht="13.5" x14ac:dyDescent="0.25">
      <c r="A1829" s="3">
        <f>TITRES_STAT!B1832</f>
        <v>44966</v>
      </c>
      <c r="B1829" s="5">
        <f>TITRES_STAT!D1832</f>
        <v>5.15</v>
      </c>
      <c r="C1829" s="2">
        <f t="shared" si="221"/>
        <v>0.15000000000000036</v>
      </c>
      <c r="D1829" s="2">
        <f t="shared" si="222"/>
        <v>5.07</v>
      </c>
      <c r="E1829" s="2">
        <f t="shared" si="224"/>
        <v>4.8540000000000001</v>
      </c>
      <c r="F1829" s="2">
        <f t="shared" si="225"/>
        <v>4.509500000000001</v>
      </c>
      <c r="G1829" s="2">
        <f t="shared" si="219"/>
        <v>4.2702</v>
      </c>
      <c r="H1829" s="2">
        <f t="shared" si="223"/>
        <v>3.9688500000000007</v>
      </c>
      <c r="I1829" s="2">
        <f t="array" ref="I1829">SUMPRODUCT(B1813:B1832, (ROW(B1813:B1832)-ROW(B1813)+1)) / (20*21/2)</f>
        <v>4.9425238095238102</v>
      </c>
      <c r="J1829" s="2">
        <f t="shared" si="226"/>
        <v>4.6370908269596036</v>
      </c>
      <c r="K1829" s="2">
        <f t="shared" si="220"/>
        <v>4.3846853580670251</v>
      </c>
    </row>
    <row r="1830" spans="1:11" ht="13.5" x14ac:dyDescent="0.25">
      <c r="A1830" s="3">
        <f>TITRES_STAT!B1833</f>
        <v>44967</v>
      </c>
      <c r="B1830" s="5">
        <f>TITRES_STAT!D1833</f>
        <v>5.38</v>
      </c>
      <c r="C1830" s="2">
        <f t="shared" si="221"/>
        <v>0.22999999999999954</v>
      </c>
      <c r="D1830" s="2">
        <f t="shared" si="222"/>
        <v>5.1459999999999999</v>
      </c>
      <c r="E1830" s="2">
        <f t="shared" si="224"/>
        <v>4.9420000000000002</v>
      </c>
      <c r="F1830" s="2">
        <f t="shared" si="225"/>
        <v>4.5724999999999998</v>
      </c>
      <c r="G1830" s="2">
        <f t="shared" si="219"/>
        <v>4.2956000000000003</v>
      </c>
      <c r="H1830" s="2">
        <f t="shared" si="223"/>
        <v>3.9762500000000007</v>
      </c>
      <c r="I1830" s="2">
        <f t="array" ref="I1830">SUMPRODUCT(B1814:B1833, (ROW(B1814:B1833)-ROW(B1814)+1)) / (20*21/2)</f>
        <v>5.0074285714285711</v>
      </c>
      <c r="J1830" s="2">
        <f t="shared" si="226"/>
        <v>4.707844081534879</v>
      </c>
      <c r="K1830" s="2">
        <f t="shared" si="220"/>
        <v>4.4237173048094949</v>
      </c>
    </row>
    <row r="1831" spans="1:11" ht="13.5" x14ac:dyDescent="0.25">
      <c r="A1831" s="3">
        <f>TITRES_STAT!B1834</f>
        <v>44970</v>
      </c>
      <c r="B1831" s="5">
        <f>TITRES_STAT!D1834</f>
        <v>5.38</v>
      </c>
      <c r="C1831" s="2">
        <f t="shared" si="221"/>
        <v>0</v>
      </c>
      <c r="D1831" s="2">
        <f t="shared" si="222"/>
        <v>5.1820000000000004</v>
      </c>
      <c r="E1831" s="2">
        <f t="shared" si="224"/>
        <v>5.0280000000000005</v>
      </c>
      <c r="F1831" s="2">
        <f t="shared" si="225"/>
        <v>4.6354999999999995</v>
      </c>
      <c r="G1831" s="2">
        <f t="shared" si="219"/>
        <v>4.3210000000000006</v>
      </c>
      <c r="H1831" s="2">
        <f t="shared" si="223"/>
        <v>3.9836500000000012</v>
      </c>
      <c r="I1831" s="2">
        <f t="array" ref="I1831">SUMPRODUCT(B1815:B1834, (ROW(B1815:B1834)-ROW(B1815)+1)) / (20*21/2)</f>
        <v>5.0663333333333336</v>
      </c>
      <c r="J1831" s="2">
        <f t="shared" si="226"/>
        <v>4.7718589309125097</v>
      </c>
      <c r="K1831" s="2">
        <f t="shared" si="220"/>
        <v>4.4612185869738283</v>
      </c>
    </row>
    <row r="1832" spans="1:11" ht="13.5" x14ac:dyDescent="0.25">
      <c r="A1832" s="3">
        <f>TITRES_STAT!B1835</f>
        <v>44971</v>
      </c>
      <c r="B1832" s="5">
        <f>TITRES_STAT!D1835</f>
        <v>5.38</v>
      </c>
      <c r="C1832" s="2">
        <f t="shared" si="221"/>
        <v>0</v>
      </c>
      <c r="D1832" s="2">
        <f t="shared" si="222"/>
        <v>5.258</v>
      </c>
      <c r="E1832" s="2">
        <f t="shared" si="224"/>
        <v>5.104000000000001</v>
      </c>
      <c r="F1832" s="2">
        <f t="shared" si="225"/>
        <v>4.6985000000000001</v>
      </c>
      <c r="G1832" s="2">
        <f t="shared" si="219"/>
        <v>4.3464</v>
      </c>
      <c r="H1832" s="2">
        <f t="shared" si="223"/>
        <v>3.9908000000000015</v>
      </c>
      <c r="I1832" s="2">
        <f t="array" ref="I1832">SUMPRODUCT(B1816:B1835, (ROW(B1816:B1835)-ROW(B1816)+1)) / (20*21/2)</f>
        <v>5.0973333333333333</v>
      </c>
      <c r="J1832" s="2">
        <f t="shared" si="226"/>
        <v>4.8297771279684607</v>
      </c>
      <c r="K1832" s="2">
        <f t="shared" si="220"/>
        <v>4.4972492306219136</v>
      </c>
    </row>
    <row r="1833" spans="1:11" ht="13.5" x14ac:dyDescent="0.25">
      <c r="A1833" s="3">
        <f>TITRES_STAT!B1836</f>
        <v>44972</v>
      </c>
      <c r="B1833" s="5">
        <f>TITRES_STAT!D1836</f>
        <v>5.38</v>
      </c>
      <c r="C1833" s="2">
        <f t="shared" si="221"/>
        <v>0</v>
      </c>
      <c r="D1833" s="2">
        <f t="shared" si="222"/>
        <v>5.3339999999999996</v>
      </c>
      <c r="E1833" s="2">
        <f t="shared" si="224"/>
        <v>5.1690000000000014</v>
      </c>
      <c r="F1833" s="2">
        <f t="shared" si="225"/>
        <v>4.7614999999999998</v>
      </c>
      <c r="G1833" s="2">
        <f t="shared" si="219"/>
        <v>4.3718000000000004</v>
      </c>
      <c r="H1833" s="2">
        <f t="shared" si="223"/>
        <v>3.9979500000000017</v>
      </c>
      <c r="I1833" s="2">
        <f t="array" ref="I1833">SUMPRODUCT(B1817:B1836, (ROW(B1817:B1836)-ROW(B1817)+1)) / (20*21/2)</f>
        <v>5.122476190476192</v>
      </c>
      <c r="J1833" s="2">
        <f t="shared" si="226"/>
        <v>4.8821793062571786</v>
      </c>
      <c r="K1833" s="2">
        <f t="shared" si="220"/>
        <v>4.531866907852427</v>
      </c>
    </row>
    <row r="1834" spans="1:11" ht="13.5" x14ac:dyDescent="0.25">
      <c r="A1834" s="3">
        <f>TITRES_STAT!B1837</f>
        <v>44973</v>
      </c>
      <c r="B1834" s="5">
        <f>TITRES_STAT!D1837</f>
        <v>5.38</v>
      </c>
      <c r="C1834" s="2">
        <f t="shared" si="221"/>
        <v>0</v>
      </c>
      <c r="D1834" s="2">
        <f t="shared" si="222"/>
        <v>5.38</v>
      </c>
      <c r="E1834" s="2">
        <f t="shared" si="224"/>
        <v>5.2250000000000005</v>
      </c>
      <c r="F1834" s="2">
        <f t="shared" si="225"/>
        <v>4.8244999999999987</v>
      </c>
      <c r="G1834" s="2">
        <f t="shared" si="219"/>
        <v>4.3972000000000007</v>
      </c>
      <c r="H1834" s="2">
        <f t="shared" si="223"/>
        <v>4.0051000000000023</v>
      </c>
      <c r="I1834" s="2">
        <f t="array" ref="I1834">SUMPRODUCT(B1818:B1837, (ROW(B1818:B1837)-ROW(B1818)+1)) / (20*21/2)</f>
        <v>5.1427619047619046</v>
      </c>
      <c r="J1834" s="2">
        <f t="shared" si="226"/>
        <v>4.9295908008993514</v>
      </c>
      <c r="K1834" s="2">
        <f t="shared" si="220"/>
        <v>4.5651270291131159</v>
      </c>
    </row>
    <row r="1835" spans="1:11" ht="13.5" x14ac:dyDescent="0.25">
      <c r="A1835" s="3">
        <f>TITRES_STAT!B1838</f>
        <v>44974</v>
      </c>
      <c r="B1835" s="5">
        <f>TITRES_STAT!D1838</f>
        <v>5.15</v>
      </c>
      <c r="C1835" s="2">
        <f t="shared" si="221"/>
        <v>-0.22999999999999954</v>
      </c>
      <c r="D1835" s="2">
        <f t="shared" si="222"/>
        <v>5.3340000000000005</v>
      </c>
      <c r="E1835" s="2">
        <f t="shared" si="224"/>
        <v>5.24</v>
      </c>
      <c r="F1835" s="2">
        <f t="shared" si="225"/>
        <v>4.8759999999999994</v>
      </c>
      <c r="G1835" s="2">
        <f t="shared" si="219"/>
        <v>4.418000000000001</v>
      </c>
      <c r="H1835" s="2">
        <f t="shared" si="223"/>
        <v>4.0111000000000026</v>
      </c>
      <c r="I1835" s="2">
        <f t="array" ref="I1835">SUMPRODUCT(B1819:B1838, (ROW(B1819:B1838)-ROW(B1819)+1)) / (20*21/2)</f>
        <v>5.1585714285714293</v>
      </c>
      <c r="J1835" s="2">
        <f t="shared" si="226"/>
        <v>4.9505821531946514</v>
      </c>
      <c r="K1835" s="2">
        <f t="shared" si="220"/>
        <v>4.5880632240498569</v>
      </c>
    </row>
    <row r="1836" spans="1:11" ht="13.5" x14ac:dyDescent="0.25">
      <c r="A1836" s="3">
        <f>TITRES_STAT!B1839</f>
        <v>44977</v>
      </c>
      <c r="B1836" s="5">
        <f>TITRES_STAT!D1839</f>
        <v>5.14</v>
      </c>
      <c r="C1836" s="2">
        <f t="shared" si="221"/>
        <v>-1.0000000000000675E-2</v>
      </c>
      <c r="D1836" s="2">
        <f t="shared" si="222"/>
        <v>5.2859999999999996</v>
      </c>
      <c r="E1836" s="2">
        <f t="shared" si="224"/>
        <v>5.234</v>
      </c>
      <c r="F1836" s="2">
        <f t="shared" si="225"/>
        <v>4.9269999999999996</v>
      </c>
      <c r="G1836" s="2">
        <f t="shared" si="219"/>
        <v>4.4386000000000001</v>
      </c>
      <c r="H1836" s="2">
        <f t="shared" si="223"/>
        <v>4.0170500000000029</v>
      </c>
      <c r="I1836" s="2">
        <f t="array" ref="I1836">SUMPRODUCT(B1820:B1839, (ROW(B1820:B1839)-ROW(B1820)+1)) / (20*21/2)</f>
        <v>5.14847619047619</v>
      </c>
      <c r="J1836" s="2">
        <f t="shared" si="226"/>
        <v>4.9686219481284937</v>
      </c>
      <c r="K1836" s="2">
        <f t="shared" si="220"/>
        <v>4.6097078034988819</v>
      </c>
    </row>
    <row r="1837" spans="1:11" ht="13.5" x14ac:dyDescent="0.25">
      <c r="A1837" s="3">
        <f>TITRES_STAT!B1840</f>
        <v>44978</v>
      </c>
      <c r="B1837" s="5">
        <f>TITRES_STAT!D1840</f>
        <v>5.14</v>
      </c>
      <c r="C1837" s="2">
        <f t="shared" si="221"/>
        <v>0</v>
      </c>
      <c r="D1837" s="2">
        <f t="shared" si="222"/>
        <v>5.2380000000000004</v>
      </c>
      <c r="E1837" s="2">
        <f t="shared" si="224"/>
        <v>5.2479999999999993</v>
      </c>
      <c r="F1837" s="2">
        <f t="shared" si="225"/>
        <v>4.9739999999999993</v>
      </c>
      <c r="G1837" s="2">
        <f t="shared" si="219"/>
        <v>4.4591999999999992</v>
      </c>
      <c r="H1837" s="2">
        <f t="shared" si="223"/>
        <v>4.0230000000000032</v>
      </c>
      <c r="I1837" s="2">
        <f t="array" ref="I1837">SUMPRODUCT(B1821:B1840, (ROW(B1821:B1840)-ROW(B1821)+1)) / (20*21/2)</f>
        <v>5.1145714285714279</v>
      </c>
      <c r="J1837" s="2">
        <f t="shared" si="226"/>
        <v>4.9849436673543508</v>
      </c>
      <c r="K1837" s="2">
        <f t="shared" si="220"/>
        <v>4.6305035759106898</v>
      </c>
    </row>
    <row r="1838" spans="1:11" ht="13.5" x14ac:dyDescent="0.25">
      <c r="A1838" s="3">
        <f>TITRES_STAT!B1841</f>
        <v>44979</v>
      </c>
      <c r="B1838" s="5">
        <f>TITRES_STAT!D1841</f>
        <v>5.14</v>
      </c>
      <c r="C1838" s="2">
        <f t="shared" si="221"/>
        <v>0</v>
      </c>
      <c r="D1838" s="2">
        <f t="shared" si="222"/>
        <v>5.19</v>
      </c>
      <c r="E1838" s="2">
        <f t="shared" si="224"/>
        <v>5.2619999999999996</v>
      </c>
      <c r="F1838" s="2">
        <f t="shared" si="225"/>
        <v>5.016</v>
      </c>
      <c r="G1838" s="2">
        <f t="shared" si="219"/>
        <v>4.4798</v>
      </c>
      <c r="H1838" s="2">
        <f t="shared" si="223"/>
        <v>4.0287000000000042</v>
      </c>
      <c r="I1838" s="2">
        <f t="array" ref="I1838">SUMPRODUCT(B1822:B1841, (ROW(B1822:B1841)-ROW(B1822)+1)) / (20*21/2)</f>
        <v>5.0797619047619049</v>
      </c>
      <c r="J1838" s="2">
        <f t="shared" si="226"/>
        <v>4.9997109371301267</v>
      </c>
      <c r="K1838" s="2">
        <f t="shared" si="220"/>
        <v>4.6504838278357603</v>
      </c>
    </row>
    <row r="1839" spans="1:11" ht="13.5" x14ac:dyDescent="0.25">
      <c r="A1839" s="3">
        <f>TITRES_STAT!B1842</f>
        <v>44980</v>
      </c>
      <c r="B1839" s="5">
        <f>TITRES_STAT!D1842</f>
        <v>4.91</v>
      </c>
      <c r="C1839" s="2">
        <f t="shared" si="221"/>
        <v>-0.22999999999999954</v>
      </c>
      <c r="D1839" s="2">
        <f t="shared" si="222"/>
        <v>5.0960000000000001</v>
      </c>
      <c r="E1839" s="2">
        <f t="shared" si="224"/>
        <v>5.2379999999999995</v>
      </c>
      <c r="F1839" s="2">
        <f t="shared" si="225"/>
        <v>5.0460000000000003</v>
      </c>
      <c r="G1839" s="2">
        <f t="shared" si="219"/>
        <v>4.4958</v>
      </c>
      <c r="H1839" s="2">
        <f t="shared" si="223"/>
        <v>4.0332500000000042</v>
      </c>
      <c r="I1839" s="2">
        <f t="array" ref="I1839">SUMPRODUCT(B1823:B1842, (ROW(B1823:B1842)-ROW(B1823)+1)) / (20*21/2)</f>
        <v>5.044142857142857</v>
      </c>
      <c r="J1839" s="2">
        <f t="shared" si="226"/>
        <v>4.9911670383558286</v>
      </c>
      <c r="K1839" s="2">
        <f t="shared" si="220"/>
        <v>4.6606609326265147</v>
      </c>
    </row>
    <row r="1840" spans="1:11" ht="13.5" x14ac:dyDescent="0.25">
      <c r="A1840" s="3">
        <f>TITRES_STAT!B1843</f>
        <v>44981</v>
      </c>
      <c r="B1840" s="5">
        <f>TITRES_STAT!D1843</f>
        <v>4.6900000000000004</v>
      </c>
      <c r="C1840" s="2">
        <f t="shared" si="221"/>
        <v>-0.21999999999999975</v>
      </c>
      <c r="D1840" s="2">
        <f t="shared" si="222"/>
        <v>5.0039999999999996</v>
      </c>
      <c r="E1840" s="2">
        <f t="shared" si="224"/>
        <v>5.1689999999999996</v>
      </c>
      <c r="F1840" s="2">
        <f t="shared" si="225"/>
        <v>5.0555000000000003</v>
      </c>
      <c r="G1840" s="2">
        <f t="shared" si="219"/>
        <v>4.5073999999999996</v>
      </c>
      <c r="H1840" s="2">
        <f t="shared" si="223"/>
        <v>4.0358000000000054</v>
      </c>
      <c r="I1840" s="2">
        <f t="array" ref="I1840">SUMPRODUCT(B1824:B1843, (ROW(B1824:B1843)-ROW(B1824)+1)) / (20*21/2)</f>
        <v>4.9881904761904758</v>
      </c>
      <c r="J1840" s="2">
        <f t="shared" si="226"/>
        <v>4.962484463274321</v>
      </c>
      <c r="K1840" s="2">
        <f t="shared" si="220"/>
        <v>4.6618114842882195</v>
      </c>
    </row>
    <row r="1841" spans="1:11" ht="13.5" x14ac:dyDescent="0.25">
      <c r="A1841" s="3">
        <f>TITRES_STAT!B1844</f>
        <v>44984</v>
      </c>
      <c r="B1841" s="5">
        <f>TITRES_STAT!D1844</f>
        <v>4.6900000000000004</v>
      </c>
      <c r="C1841" s="2">
        <f t="shared" si="221"/>
        <v>0</v>
      </c>
      <c r="D1841" s="2">
        <f t="shared" si="222"/>
        <v>4.9139999999999997</v>
      </c>
      <c r="E1841" s="2">
        <f t="shared" si="224"/>
        <v>5.0999999999999996</v>
      </c>
      <c r="F1841" s="2">
        <f t="shared" si="225"/>
        <v>5.0640000000000009</v>
      </c>
      <c r="G1841" s="2">
        <f t="shared" si="219"/>
        <v>4.5189999999999992</v>
      </c>
      <c r="H1841" s="2">
        <f t="shared" si="223"/>
        <v>4.0383500000000057</v>
      </c>
      <c r="I1841" s="2">
        <f t="array" ref="I1841">SUMPRODUCT(B1825:B1844, (ROW(B1825:B1844)-ROW(B1825)+1)) / (20*21/2)</f>
        <v>4.9210476190476191</v>
      </c>
      <c r="J1841" s="2">
        <f t="shared" si="226"/>
        <v>4.9365335620100996</v>
      </c>
      <c r="K1841" s="2">
        <f t="shared" si="220"/>
        <v>4.6629169162769166</v>
      </c>
    </row>
    <row r="1842" spans="1:11" ht="13.5" x14ac:dyDescent="0.25">
      <c r="A1842" s="3">
        <f>TITRES_STAT!B1845</f>
        <v>44985</v>
      </c>
      <c r="B1842" s="5">
        <f>TITRES_STAT!D1845</f>
        <v>4.6900000000000004</v>
      </c>
      <c r="C1842" s="2">
        <f t="shared" si="221"/>
        <v>0</v>
      </c>
      <c r="D1842" s="2">
        <f t="shared" si="222"/>
        <v>4.8240000000000007</v>
      </c>
      <c r="E1842" s="2">
        <f t="shared" si="224"/>
        <v>5.0309999999999997</v>
      </c>
      <c r="F1842" s="2">
        <f t="shared" si="225"/>
        <v>5.0675000000000008</v>
      </c>
      <c r="G1842" s="2">
        <f t="shared" ref="G1842:G1905" si="227">AVERAGE(B1793:B1842)</f>
        <v>4.5305999999999989</v>
      </c>
      <c r="H1842" s="2">
        <f t="shared" si="223"/>
        <v>4.040900000000005</v>
      </c>
      <c r="I1842" s="2">
        <f t="array" ref="I1842">SUMPRODUCT(B1826:B1845, (ROW(B1826:B1845)-ROW(B1826)+1)) / (20*21/2)</f>
        <v>4.8561428571428573</v>
      </c>
      <c r="J1842" s="2">
        <f t="shared" si="226"/>
        <v>4.9130541751519949</v>
      </c>
      <c r="K1842" s="2">
        <f t="shared" si="220"/>
        <v>4.6639789979915474</v>
      </c>
    </row>
    <row r="1843" spans="1:11" ht="13.5" x14ac:dyDescent="0.25">
      <c r="A1843" s="3">
        <f>TITRES_STAT!B1846</f>
        <v>44986</v>
      </c>
      <c r="B1843" s="5">
        <f>TITRES_STAT!D1846</f>
        <v>4.4800000000000004</v>
      </c>
      <c r="C1843" s="2">
        <f t="shared" si="221"/>
        <v>-0.20999999999999996</v>
      </c>
      <c r="D1843" s="2">
        <f t="shared" si="222"/>
        <v>4.6920000000000011</v>
      </c>
      <c r="E1843" s="2">
        <f t="shared" si="224"/>
        <v>4.9409999999999998</v>
      </c>
      <c r="F1843" s="2">
        <f t="shared" si="225"/>
        <v>5.0550000000000006</v>
      </c>
      <c r="G1843" s="2">
        <f t="shared" si="227"/>
        <v>4.5379999999999994</v>
      </c>
      <c r="H1843" s="2">
        <f t="shared" si="223"/>
        <v>4.042400000000006</v>
      </c>
      <c r="I1843" s="2">
        <f t="array" ref="I1843">SUMPRODUCT(B1827:B1846, (ROW(B1827:B1846)-ROW(B1827)+1)) / (20*21/2)</f>
        <v>4.7943333333333324</v>
      </c>
      <c r="J1843" s="2">
        <f t="shared" si="226"/>
        <v>4.8718109203756148</v>
      </c>
      <c r="K1843" s="2">
        <f t="shared" ref="K1843:K1906" si="228">$K$4*B1843+(1-$K$4)*K1842</f>
        <v>4.6567641353252123</v>
      </c>
    </row>
    <row r="1844" spans="1:11" ht="13.5" x14ac:dyDescent="0.25">
      <c r="A1844" s="3">
        <f>TITRES_STAT!B1847</f>
        <v>44987</v>
      </c>
      <c r="B1844" s="5">
        <f>TITRES_STAT!D1847</f>
        <v>4.3499999999999996</v>
      </c>
      <c r="C1844" s="2">
        <f t="shared" si="221"/>
        <v>-0.13000000000000078</v>
      </c>
      <c r="D1844" s="2">
        <f t="shared" si="222"/>
        <v>4.58</v>
      </c>
      <c r="E1844" s="2">
        <f t="shared" si="224"/>
        <v>4.8380000000000001</v>
      </c>
      <c r="F1844" s="2">
        <f t="shared" si="225"/>
        <v>5.0314999999999994</v>
      </c>
      <c r="G1844" s="2">
        <f t="shared" si="227"/>
        <v>4.5427999999999988</v>
      </c>
      <c r="H1844" s="2">
        <f t="shared" si="223"/>
        <v>4.0432500000000058</v>
      </c>
      <c r="I1844" s="2">
        <f t="array" ref="I1844">SUMPRODUCT(B1828:B1847, (ROW(B1828:B1847)-ROW(B1828)+1)) / (20*21/2)</f>
        <v>4.7270476190476192</v>
      </c>
      <c r="J1844" s="2">
        <f t="shared" si="226"/>
        <v>4.8221146422446042</v>
      </c>
      <c r="K1844" s="2">
        <f t="shared" si="228"/>
        <v>4.6447341692340283</v>
      </c>
    </row>
    <row r="1845" spans="1:11" ht="13.5" x14ac:dyDescent="0.25">
      <c r="A1845" s="3">
        <f>TITRES_STAT!B1848</f>
        <v>44988</v>
      </c>
      <c r="B1845" s="5">
        <f>TITRES_STAT!D1848</f>
        <v>4.3499999999999996</v>
      </c>
      <c r="C1845" s="2">
        <f t="shared" si="221"/>
        <v>0</v>
      </c>
      <c r="D1845" s="2">
        <f t="shared" si="222"/>
        <v>4.5120000000000005</v>
      </c>
      <c r="E1845" s="2">
        <f t="shared" si="224"/>
        <v>4.758</v>
      </c>
      <c r="F1845" s="2">
        <f t="shared" si="225"/>
        <v>4.9989999999999997</v>
      </c>
      <c r="G1845" s="2">
        <f t="shared" si="227"/>
        <v>4.5475999999999992</v>
      </c>
      <c r="H1845" s="2">
        <f t="shared" si="223"/>
        <v>4.0441000000000056</v>
      </c>
      <c r="I1845" s="2">
        <f t="array" ref="I1845">SUMPRODUCT(B1829:B1848, (ROW(B1829:B1848)-ROW(B1829)+1)) / (20*21/2)</f>
        <v>4.6452380952380956</v>
      </c>
      <c r="J1845" s="2">
        <f t="shared" si="226"/>
        <v>4.7771513429832133</v>
      </c>
      <c r="K1845" s="2">
        <f t="shared" si="228"/>
        <v>4.6331759665189685</v>
      </c>
    </row>
    <row r="1846" spans="1:11" ht="13.5" x14ac:dyDescent="0.25">
      <c r="A1846" s="3">
        <f>TITRES_STAT!B1849</f>
        <v>44991</v>
      </c>
      <c r="B1846" s="5">
        <f>TITRES_STAT!D1849</f>
        <v>4.3499999999999996</v>
      </c>
      <c r="C1846" s="2">
        <f t="shared" si="221"/>
        <v>0</v>
      </c>
      <c r="D1846" s="2">
        <f t="shared" si="222"/>
        <v>4.444</v>
      </c>
      <c r="E1846" s="2">
        <f t="shared" si="224"/>
        <v>4.6790000000000003</v>
      </c>
      <c r="F1846" s="2">
        <f t="shared" si="225"/>
        <v>4.9564999999999992</v>
      </c>
      <c r="G1846" s="2">
        <f t="shared" si="227"/>
        <v>4.5523999999999987</v>
      </c>
      <c r="H1846" s="2">
        <f t="shared" si="223"/>
        <v>4.0449500000000063</v>
      </c>
      <c r="I1846" s="2">
        <f t="array" ref="I1846">SUMPRODUCT(B1830:B1849, (ROW(B1830:B1849)-ROW(B1830)+1)) / (20*21/2)</f>
        <v>4.5679047619047619</v>
      </c>
      <c r="J1846" s="2">
        <f t="shared" si="226"/>
        <v>4.7364702626990978</v>
      </c>
      <c r="K1846" s="2">
        <f t="shared" si="228"/>
        <v>4.6220710266554796</v>
      </c>
    </row>
    <row r="1847" spans="1:11" ht="13.5" x14ac:dyDescent="0.25">
      <c r="A1847" s="3">
        <f>TITRES_STAT!B1850</f>
        <v>44992</v>
      </c>
      <c r="B1847" s="5">
        <f>TITRES_STAT!D1850</f>
        <v>4.25</v>
      </c>
      <c r="C1847" s="2">
        <f t="shared" si="221"/>
        <v>-9.9999999999999645E-2</v>
      </c>
      <c r="D1847" s="2">
        <f t="shared" si="222"/>
        <v>4.3559999999999999</v>
      </c>
      <c r="E1847" s="2">
        <f t="shared" si="224"/>
        <v>4.5900000000000007</v>
      </c>
      <c r="F1847" s="2">
        <f t="shared" si="225"/>
        <v>4.9189999999999987</v>
      </c>
      <c r="G1847" s="2">
        <f t="shared" si="227"/>
        <v>4.5551999999999984</v>
      </c>
      <c r="H1847" s="2">
        <f t="shared" si="223"/>
        <v>4.0453000000000063</v>
      </c>
      <c r="I1847" s="2">
        <f t="array" ref="I1847">SUMPRODUCT(B1831:B1850, (ROW(B1831:B1850)-ROW(B1831)+1)) / (20*21/2)</f>
        <v>4.4909999999999997</v>
      </c>
      <c r="J1847" s="2">
        <f t="shared" si="226"/>
        <v>4.6901397614896601</v>
      </c>
      <c r="K1847" s="2">
        <f t="shared" si="228"/>
        <v>4.6074800060023238</v>
      </c>
    </row>
    <row r="1848" spans="1:11" ht="13.5" x14ac:dyDescent="0.25">
      <c r="A1848" s="3">
        <f>TITRES_STAT!B1851</f>
        <v>44993</v>
      </c>
      <c r="B1848" s="5">
        <f>TITRES_STAT!D1851</f>
        <v>4.0599999999999996</v>
      </c>
      <c r="C1848" s="2">
        <f t="shared" si="221"/>
        <v>-0.19000000000000039</v>
      </c>
      <c r="D1848" s="2">
        <f t="shared" si="222"/>
        <v>4.2719999999999994</v>
      </c>
      <c r="E1848" s="2">
        <f t="shared" si="224"/>
        <v>4.4820000000000011</v>
      </c>
      <c r="F1848" s="2">
        <f t="shared" si="225"/>
        <v>4.871999999999999</v>
      </c>
      <c r="G1848" s="2">
        <f t="shared" si="227"/>
        <v>4.554199999999998</v>
      </c>
      <c r="H1848" s="2">
        <f t="shared" si="223"/>
        <v>4.0456000000000065</v>
      </c>
      <c r="I1848" s="2">
        <f t="array" ref="I1848">SUMPRODUCT(B1832:B1851, (ROW(B1832:B1851)-ROW(B1832)+1)) / (20*21/2)</f>
        <v>4.4206190476190477</v>
      </c>
      <c r="J1848" s="2">
        <f t="shared" si="226"/>
        <v>4.6301264508715976</v>
      </c>
      <c r="K1848" s="2">
        <f t="shared" si="228"/>
        <v>4.5860102018453697</v>
      </c>
    </row>
    <row r="1849" spans="1:11" ht="13.5" x14ac:dyDescent="0.25">
      <c r="A1849" s="3">
        <f>TITRES_STAT!B1852</f>
        <v>44994</v>
      </c>
      <c r="B1849" s="5">
        <f>TITRES_STAT!D1852</f>
        <v>4.0599999999999996</v>
      </c>
      <c r="C1849" s="2">
        <f t="shared" si="221"/>
        <v>0</v>
      </c>
      <c r="D1849" s="2">
        <f t="shared" si="222"/>
        <v>4.2139999999999995</v>
      </c>
      <c r="E1849" s="2">
        <f t="shared" si="224"/>
        <v>4.3970000000000002</v>
      </c>
      <c r="F1849" s="2">
        <f t="shared" si="225"/>
        <v>4.817499999999999</v>
      </c>
      <c r="G1849" s="2">
        <f t="shared" si="227"/>
        <v>4.5531999999999986</v>
      </c>
      <c r="H1849" s="2">
        <f t="shared" si="223"/>
        <v>4.0468000000000055</v>
      </c>
      <c r="I1849" s="2">
        <f t="array" ref="I1849">SUMPRODUCT(B1833:B1852, (ROW(B1833:B1852)-ROW(B1833)+1)) / (20*21/2)</f>
        <v>4.3567619047619051</v>
      </c>
      <c r="J1849" s="2">
        <f t="shared" si="226"/>
        <v>4.5758286936457315</v>
      </c>
      <c r="K1849" s="2">
        <f t="shared" si="228"/>
        <v>4.5653823507926106</v>
      </c>
    </row>
    <row r="1850" spans="1:11" ht="13.5" x14ac:dyDescent="0.25">
      <c r="A1850" s="3">
        <f>TITRES_STAT!B1853</f>
        <v>44995</v>
      </c>
      <c r="B1850" s="5">
        <f>TITRES_STAT!D1853</f>
        <v>4.01</v>
      </c>
      <c r="C1850" s="2">
        <f t="shared" si="221"/>
        <v>-4.9999999999999822E-2</v>
      </c>
      <c r="D1850" s="2">
        <f t="shared" si="222"/>
        <v>4.145999999999999</v>
      </c>
      <c r="E1850" s="2">
        <f t="shared" si="224"/>
        <v>4.3290000000000006</v>
      </c>
      <c r="F1850" s="2">
        <f t="shared" si="225"/>
        <v>4.7489999999999997</v>
      </c>
      <c r="G1850" s="2">
        <f t="shared" si="227"/>
        <v>4.5511999999999979</v>
      </c>
      <c r="H1850" s="2">
        <f t="shared" si="223"/>
        <v>4.0486000000000057</v>
      </c>
      <c r="I1850" s="2">
        <f t="array" ref="I1850">SUMPRODUCT(B1834:B1853, (ROW(B1834:B1853)-ROW(B1834)+1)) / (20*21/2)</f>
        <v>4.2994285714285709</v>
      </c>
      <c r="J1850" s="2">
        <f t="shared" si="226"/>
        <v>4.5219402466318526</v>
      </c>
      <c r="K1850" s="2">
        <f t="shared" si="228"/>
        <v>4.5436026507615281</v>
      </c>
    </row>
    <row r="1851" spans="1:11" ht="13.5" x14ac:dyDescent="0.25">
      <c r="A1851" s="3">
        <f>TITRES_STAT!B1854</f>
        <v>44998</v>
      </c>
      <c r="B1851" s="5">
        <f>TITRES_STAT!D1854</f>
        <v>4.01</v>
      </c>
      <c r="C1851" s="2">
        <f t="shared" si="221"/>
        <v>0</v>
      </c>
      <c r="D1851" s="2">
        <f t="shared" si="222"/>
        <v>4.0779999999999985</v>
      </c>
      <c r="E1851" s="2">
        <f t="shared" si="224"/>
        <v>4.2609999999999992</v>
      </c>
      <c r="F1851" s="2">
        <f t="shared" si="225"/>
        <v>4.6805000000000003</v>
      </c>
      <c r="G1851" s="2">
        <f t="shared" si="227"/>
        <v>4.5491999999999981</v>
      </c>
      <c r="H1851" s="2">
        <f t="shared" si="223"/>
        <v>4.0504000000000051</v>
      </c>
      <c r="I1851" s="2">
        <f t="array" ref="I1851">SUMPRODUCT(B1835:B1854, (ROW(B1835:B1854)-ROW(B1835)+1)) / (20*21/2)</f>
        <v>4.2486190476190471</v>
      </c>
      <c r="J1851" s="2">
        <f t="shared" si="226"/>
        <v>4.4731840326669143</v>
      </c>
      <c r="K1851" s="2">
        <f t="shared" si="228"/>
        <v>4.5226770566140173</v>
      </c>
    </row>
    <row r="1852" spans="1:11" ht="13.5" x14ac:dyDescent="0.25">
      <c r="A1852" s="3">
        <f>TITRES_STAT!B1855</f>
        <v>44999</v>
      </c>
      <c r="B1852" s="5">
        <f>TITRES_STAT!D1855</f>
        <v>4.01</v>
      </c>
      <c r="C1852" s="2">
        <f t="shared" si="221"/>
        <v>0</v>
      </c>
      <c r="D1852" s="2">
        <f t="shared" si="222"/>
        <v>4.0299999999999994</v>
      </c>
      <c r="E1852" s="2">
        <f t="shared" si="224"/>
        <v>4.1929999999999996</v>
      </c>
      <c r="F1852" s="2">
        <f t="shared" si="225"/>
        <v>4.6120000000000001</v>
      </c>
      <c r="G1852" s="2">
        <f t="shared" si="227"/>
        <v>4.5471999999999984</v>
      </c>
      <c r="H1852" s="2">
        <f t="shared" si="223"/>
        <v>4.0530000000000053</v>
      </c>
      <c r="I1852" s="2">
        <f t="array" ref="I1852">SUMPRODUCT(B1836:B1855, (ROW(B1836:B1855)-ROW(B1836)+1)) / (20*21/2)</f>
        <v>4.1871904761904757</v>
      </c>
      <c r="J1852" s="2">
        <f t="shared" si="226"/>
        <v>4.4290712676510182</v>
      </c>
      <c r="K1852" s="2">
        <f t="shared" si="228"/>
        <v>4.5025720740017032</v>
      </c>
    </row>
    <row r="1853" spans="1:11" ht="13.5" x14ac:dyDescent="0.25">
      <c r="A1853" s="3">
        <f>TITRES_STAT!B1856</f>
        <v>45000</v>
      </c>
      <c r="B1853" s="5">
        <f>TITRES_STAT!D1856</f>
        <v>4.01</v>
      </c>
      <c r="C1853" s="2">
        <f t="shared" si="221"/>
        <v>0</v>
      </c>
      <c r="D1853" s="2">
        <f t="shared" si="222"/>
        <v>4.0200000000000005</v>
      </c>
      <c r="E1853" s="2">
        <f t="shared" si="224"/>
        <v>4.145999999999999</v>
      </c>
      <c r="F1853" s="2">
        <f t="shared" si="225"/>
        <v>4.5435000000000016</v>
      </c>
      <c r="G1853" s="2">
        <f t="shared" si="227"/>
        <v>4.5451999999999977</v>
      </c>
      <c r="H1853" s="2">
        <f t="shared" si="223"/>
        <v>4.0556000000000054</v>
      </c>
      <c r="I1853" s="2">
        <f t="array" ref="I1853">SUMPRODUCT(B1837:B1856, (ROW(B1837:B1856)-ROW(B1837)+1)) / (20*21/2)</f>
        <v>4.1158571428571422</v>
      </c>
      <c r="J1853" s="2">
        <f t="shared" si="226"/>
        <v>4.3891597183509212</v>
      </c>
      <c r="K1853" s="2">
        <f t="shared" si="228"/>
        <v>4.4832555220800678</v>
      </c>
    </row>
    <row r="1854" spans="1:11" ht="13.5" x14ac:dyDescent="0.25">
      <c r="A1854" s="3">
        <f>TITRES_STAT!B1857</f>
        <v>45001</v>
      </c>
      <c r="B1854" s="5">
        <f>TITRES_STAT!D1857</f>
        <v>4.01</v>
      </c>
      <c r="C1854" s="2">
        <f t="shared" si="221"/>
        <v>0</v>
      </c>
      <c r="D1854" s="2">
        <f t="shared" si="222"/>
        <v>4.01</v>
      </c>
      <c r="E1854" s="2">
        <f t="shared" si="224"/>
        <v>4.1119999999999992</v>
      </c>
      <c r="F1854" s="2">
        <f t="shared" si="225"/>
        <v>4.4750000000000014</v>
      </c>
      <c r="G1854" s="2">
        <f t="shared" si="227"/>
        <v>4.5431999999999979</v>
      </c>
      <c r="H1854" s="2">
        <f t="shared" si="223"/>
        <v>4.0582000000000047</v>
      </c>
      <c r="I1854" s="2">
        <f t="array" ref="I1854">SUMPRODUCT(B1838:B1857, (ROW(B1838:B1857)-ROW(B1838)+1)) / (20*21/2)</f>
        <v>4.0363333333333324</v>
      </c>
      <c r="J1854" s="2">
        <f t="shared" si="226"/>
        <v>4.3530492689841669</v>
      </c>
      <c r="K1854" s="2">
        <f t="shared" si="228"/>
        <v>4.4646964819984962</v>
      </c>
    </row>
    <row r="1855" spans="1:11" ht="13.5" x14ac:dyDescent="0.25">
      <c r="A1855" s="3">
        <f>TITRES_STAT!B1858</f>
        <v>45002</v>
      </c>
      <c r="B1855" s="5">
        <f>TITRES_STAT!D1858</f>
        <v>3.83</v>
      </c>
      <c r="C1855" s="2">
        <f t="shared" si="221"/>
        <v>-0.17999999999999972</v>
      </c>
      <c r="D1855" s="2">
        <f t="shared" si="222"/>
        <v>3.9739999999999993</v>
      </c>
      <c r="E1855" s="2">
        <f t="shared" si="224"/>
        <v>4.0599999999999987</v>
      </c>
      <c r="F1855" s="2">
        <f t="shared" si="225"/>
        <v>4.4090000000000007</v>
      </c>
      <c r="G1855" s="2">
        <f t="shared" si="227"/>
        <v>4.5375999999999985</v>
      </c>
      <c r="H1855" s="2">
        <f t="shared" si="223"/>
        <v>4.0592500000000049</v>
      </c>
      <c r="I1855" s="2">
        <f t="array" ref="I1855">SUMPRODUCT(B1839:B1858, (ROW(B1839:B1858)-ROW(B1839)+1)) / (20*21/2)</f>
        <v>3.9646190476190473</v>
      </c>
      <c r="J1855" s="2">
        <f t="shared" si="226"/>
        <v>4.3032350528904368</v>
      </c>
      <c r="K1855" s="2">
        <f t="shared" si="228"/>
        <v>4.4398064238809081</v>
      </c>
    </row>
    <row r="1856" spans="1:11" ht="13.5" x14ac:dyDescent="0.25">
      <c r="A1856" s="3">
        <f>TITRES_STAT!B1859</f>
        <v>45006</v>
      </c>
      <c r="B1856" s="5">
        <f>TITRES_STAT!D1859</f>
        <v>3.66</v>
      </c>
      <c r="C1856" s="2">
        <f t="shared" si="221"/>
        <v>-0.16999999999999993</v>
      </c>
      <c r="D1856" s="2">
        <f t="shared" si="222"/>
        <v>3.9039999999999999</v>
      </c>
      <c r="E1856" s="2">
        <f t="shared" si="224"/>
        <v>3.9909999999999983</v>
      </c>
      <c r="F1856" s="2">
        <f t="shared" si="225"/>
        <v>4.3350000000000009</v>
      </c>
      <c r="G1856" s="2">
        <f t="shared" si="227"/>
        <v>4.5285999999999982</v>
      </c>
      <c r="H1856" s="2">
        <f t="shared" si="223"/>
        <v>4.0593000000000048</v>
      </c>
      <c r="I1856" s="2">
        <f t="array" ref="I1856">SUMPRODUCT(B1840:B1859, (ROW(B1840:B1859)-ROW(B1840)+1)) / (20*21/2)</f>
        <v>3.9007142857142858</v>
      </c>
      <c r="J1856" s="2">
        <f t="shared" si="226"/>
        <v>4.2419745716627766</v>
      </c>
      <c r="K1856" s="2">
        <f t="shared" si="228"/>
        <v>4.409225779807147</v>
      </c>
    </row>
    <row r="1857" spans="1:11" ht="13.5" x14ac:dyDescent="0.25">
      <c r="A1857" s="3">
        <f>TITRES_STAT!B1860</f>
        <v>45007</v>
      </c>
      <c r="B1857" s="5">
        <f>TITRES_STAT!D1860</f>
        <v>3.5</v>
      </c>
      <c r="C1857" s="2">
        <f t="shared" si="221"/>
        <v>-0.16000000000000014</v>
      </c>
      <c r="D1857" s="2">
        <f t="shared" si="222"/>
        <v>3.8019999999999996</v>
      </c>
      <c r="E1857" s="2">
        <f t="shared" si="224"/>
        <v>3.9159999999999995</v>
      </c>
      <c r="F1857" s="2">
        <f t="shared" si="225"/>
        <v>4.253000000000001</v>
      </c>
      <c r="G1857" s="2">
        <f t="shared" si="227"/>
        <v>4.5163999999999973</v>
      </c>
      <c r="H1857" s="2">
        <f t="shared" si="223"/>
        <v>4.0577500000000057</v>
      </c>
      <c r="I1857" s="2">
        <f t="array" ref="I1857">SUMPRODUCT(B1841:B1860, (ROW(B1841:B1860)-ROW(B1841)+1)) / (20*21/2)</f>
        <v>3.8435238095238091</v>
      </c>
      <c r="J1857" s="2">
        <f t="shared" si="226"/>
        <v>4.1713103267425122</v>
      </c>
      <c r="K1857" s="2">
        <f t="shared" si="228"/>
        <v>4.3735698668735337</v>
      </c>
    </row>
    <row r="1858" spans="1:11" ht="13.5" x14ac:dyDescent="0.25">
      <c r="A1858" s="3">
        <f>TITRES_STAT!B1861</f>
        <v>45008</v>
      </c>
      <c r="B1858" s="5">
        <f>TITRES_STAT!D1861</f>
        <v>3.5</v>
      </c>
      <c r="C1858" s="2">
        <f t="shared" si="221"/>
        <v>0</v>
      </c>
      <c r="D1858" s="2">
        <f t="shared" si="222"/>
        <v>3.7</v>
      </c>
      <c r="E1858" s="2">
        <f t="shared" si="224"/>
        <v>3.8599999999999994</v>
      </c>
      <c r="F1858" s="2">
        <f t="shared" si="225"/>
        <v>4.1710000000000003</v>
      </c>
      <c r="G1858" s="2">
        <f t="shared" si="227"/>
        <v>4.5039999999999978</v>
      </c>
      <c r="H1858" s="2">
        <f t="shared" si="223"/>
        <v>4.0562000000000049</v>
      </c>
      <c r="I1858" s="2">
        <f t="array" ref="I1858">SUMPRODUCT(B1842:B1861, (ROW(B1842:B1861)-ROW(B1842)+1)) / (20*21/2)</f>
        <v>3.777714285714286</v>
      </c>
      <c r="J1858" s="2">
        <f t="shared" si="226"/>
        <v>4.1073760099098919</v>
      </c>
      <c r="K1858" s="2">
        <f t="shared" si="228"/>
        <v>4.3393122250353562</v>
      </c>
    </row>
    <row r="1859" spans="1:11" ht="13.5" x14ac:dyDescent="0.25">
      <c r="A1859" s="3">
        <f>TITRES_STAT!B1862</f>
        <v>45009</v>
      </c>
      <c r="B1859" s="5">
        <f>TITRES_STAT!D1862</f>
        <v>3.5</v>
      </c>
      <c r="C1859" s="2">
        <f t="shared" si="221"/>
        <v>0</v>
      </c>
      <c r="D1859" s="2">
        <f t="shared" si="222"/>
        <v>3.5980000000000003</v>
      </c>
      <c r="E1859" s="2">
        <f t="shared" si="224"/>
        <v>3.8039999999999994</v>
      </c>
      <c r="F1859" s="2">
        <f t="shared" si="225"/>
        <v>4.1004999999999994</v>
      </c>
      <c r="G1859" s="2">
        <f t="shared" si="227"/>
        <v>4.4915999999999983</v>
      </c>
      <c r="H1859" s="2">
        <f t="shared" si="223"/>
        <v>4.0546500000000059</v>
      </c>
      <c r="I1859" s="2">
        <f t="array" ref="I1859">SUMPRODUCT(B1843:B1862, (ROW(B1843:B1862)-ROW(B1843)+1)) / (20*21/2)</f>
        <v>3.7182857142857144</v>
      </c>
      <c r="J1859" s="2">
        <f t="shared" si="226"/>
        <v>4.0495306756327594</v>
      </c>
      <c r="K1859" s="2">
        <f t="shared" si="228"/>
        <v>4.3063980201320096</v>
      </c>
    </row>
    <row r="1860" spans="1:11" ht="13.5" x14ac:dyDescent="0.25">
      <c r="A1860" s="3">
        <f>TITRES_STAT!B1863</f>
        <v>45012</v>
      </c>
      <c r="B1860" s="5">
        <f>TITRES_STAT!D1863</f>
        <v>3.5</v>
      </c>
      <c r="C1860" s="2">
        <f t="shared" ref="C1860:C1923" si="229">B1860-B1859</f>
        <v>0</v>
      </c>
      <c r="D1860" s="2">
        <f t="shared" si="222"/>
        <v>3.532</v>
      </c>
      <c r="E1860" s="2">
        <f t="shared" si="224"/>
        <v>3.7530000000000001</v>
      </c>
      <c r="F1860" s="2">
        <f t="shared" si="225"/>
        <v>4.0409999999999995</v>
      </c>
      <c r="G1860" s="2">
        <f t="shared" si="227"/>
        <v>4.4791999999999978</v>
      </c>
      <c r="H1860" s="2">
        <f t="shared" si="223"/>
        <v>4.053100000000005</v>
      </c>
      <c r="I1860" s="2">
        <f t="array" ref="I1860">SUMPRODUCT(B1844:B1863, (ROW(B1844:B1863)-ROW(B1844)+1)) / (20*21/2)</f>
        <v>3.6652380952380947</v>
      </c>
      <c r="J1860" s="2">
        <f t="shared" si="226"/>
        <v>3.9971944208105921</v>
      </c>
      <c r="K1860" s="2">
        <f t="shared" si="228"/>
        <v>4.274774568362127</v>
      </c>
    </row>
    <row r="1861" spans="1:11" ht="13.5" x14ac:dyDescent="0.25">
      <c r="A1861" s="3">
        <f>TITRES_STAT!B1864</f>
        <v>45013</v>
      </c>
      <c r="B1861" s="5">
        <f>TITRES_STAT!D1864</f>
        <v>3.35</v>
      </c>
      <c r="C1861" s="2">
        <f t="shared" si="229"/>
        <v>-0.14999999999999991</v>
      </c>
      <c r="D1861" s="2">
        <f t="shared" si="222"/>
        <v>3.47</v>
      </c>
      <c r="E1861" s="2">
        <f t="shared" si="224"/>
        <v>3.6869999999999998</v>
      </c>
      <c r="F1861" s="2">
        <f t="shared" si="225"/>
        <v>3.9739999999999989</v>
      </c>
      <c r="G1861" s="2">
        <f t="shared" si="227"/>
        <v>4.4637999999999982</v>
      </c>
      <c r="H1861" s="2">
        <f t="shared" si="223"/>
        <v>4.051600000000005</v>
      </c>
      <c r="I1861" s="2">
        <f t="array" ref="I1861">SUMPRODUCT(B1845:B1864, (ROW(B1845:B1864)-ROW(B1845)+1)) / (20*21/2)</f>
        <v>3.6175714285714284</v>
      </c>
      <c r="J1861" s="2">
        <f t="shared" si="226"/>
        <v>3.9355568569238688</v>
      </c>
      <c r="K1861" s="2">
        <f t="shared" si="228"/>
        <v>4.2385088990145929</v>
      </c>
    </row>
    <row r="1862" spans="1:11" ht="13.5" x14ac:dyDescent="0.25">
      <c r="A1862" s="3">
        <f>TITRES_STAT!B1865</f>
        <v>45014</v>
      </c>
      <c r="B1862" s="5">
        <f>TITRES_STAT!D1865</f>
        <v>3.35</v>
      </c>
      <c r="C1862" s="2">
        <f t="shared" si="229"/>
        <v>0</v>
      </c>
      <c r="D1862" s="2">
        <f t="shared" ref="D1862:D1925" si="230">AVERAGE(B1858:B1862)</f>
        <v>3.44</v>
      </c>
      <c r="E1862" s="2">
        <f t="shared" si="224"/>
        <v>3.621</v>
      </c>
      <c r="F1862" s="2">
        <f t="shared" si="225"/>
        <v>3.9069999999999987</v>
      </c>
      <c r="G1862" s="2">
        <f t="shared" si="227"/>
        <v>4.4483999999999986</v>
      </c>
      <c r="H1862" s="2">
        <f t="shared" si="223"/>
        <v>4.0504000000000051</v>
      </c>
      <c r="I1862" s="2">
        <f t="array" ref="I1862">SUMPRODUCT(B1846:B1865, (ROW(B1846:B1865)-ROW(B1846)+1)) / (20*21/2)</f>
        <v>3.5746666666666664</v>
      </c>
      <c r="J1862" s="2">
        <f t="shared" si="226"/>
        <v>3.8797895372168334</v>
      </c>
      <c r="K1862" s="2">
        <f t="shared" si="228"/>
        <v>4.2036654127787267</v>
      </c>
    </row>
    <row r="1863" spans="1:11" ht="13.5" x14ac:dyDescent="0.25">
      <c r="A1863" s="3">
        <f>TITRES_STAT!B1866</f>
        <v>45015</v>
      </c>
      <c r="B1863" s="5">
        <f>TITRES_STAT!D1866</f>
        <v>3.35</v>
      </c>
      <c r="C1863" s="2">
        <f t="shared" si="229"/>
        <v>0</v>
      </c>
      <c r="D1863" s="2">
        <f t="shared" si="230"/>
        <v>3.41</v>
      </c>
      <c r="E1863" s="2">
        <f t="shared" si="224"/>
        <v>3.5550000000000006</v>
      </c>
      <c r="F1863" s="2">
        <f t="shared" si="225"/>
        <v>3.850499999999998</v>
      </c>
      <c r="G1863" s="2">
        <f t="shared" si="227"/>
        <v>4.4329999999999981</v>
      </c>
      <c r="H1863" s="2">
        <f t="shared" si="223"/>
        <v>4.0492000000000052</v>
      </c>
      <c r="I1863" s="2">
        <f t="array" ref="I1863">SUMPRODUCT(B1847:B1866, (ROW(B1847:B1866)-ROW(B1847)+1)) / (20*21/2)</f>
        <v>3.5365238095238092</v>
      </c>
      <c r="J1863" s="2">
        <f t="shared" si="226"/>
        <v>3.8293333908152301</v>
      </c>
      <c r="K1863" s="2">
        <f t="shared" si="228"/>
        <v>4.1701883377677964</v>
      </c>
    </row>
    <row r="1864" spans="1:11" ht="13.5" x14ac:dyDescent="0.25">
      <c r="A1864" s="3">
        <f>TITRES_STAT!B1867</f>
        <v>45016</v>
      </c>
      <c r="B1864" s="5">
        <f>TITRES_STAT!D1867</f>
        <v>3.35</v>
      </c>
      <c r="C1864" s="2">
        <f t="shared" si="229"/>
        <v>0</v>
      </c>
      <c r="D1864" s="2">
        <f t="shared" si="230"/>
        <v>3.38</v>
      </c>
      <c r="E1864" s="2">
        <f t="shared" si="224"/>
        <v>3.4890000000000008</v>
      </c>
      <c r="F1864" s="2">
        <f t="shared" si="225"/>
        <v>3.8004999999999982</v>
      </c>
      <c r="G1864" s="2">
        <f t="shared" si="227"/>
        <v>4.4175999999999984</v>
      </c>
      <c r="H1864" s="2">
        <f t="shared" si="223"/>
        <v>4.0480000000000054</v>
      </c>
      <c r="I1864" s="2">
        <f t="array" ref="I1864">SUMPRODUCT(B1848:B1867, (ROW(B1848:B1867)-ROW(B1848)+1)) / (20*21/2)</f>
        <v>3.5031428571428571</v>
      </c>
      <c r="J1864" s="2">
        <f t="shared" si="226"/>
        <v>3.7836825916899697</v>
      </c>
      <c r="K1864" s="2">
        <f t="shared" si="228"/>
        <v>4.1380240892278835</v>
      </c>
    </row>
    <row r="1865" spans="1:11" ht="13.5" x14ac:dyDescent="0.25">
      <c r="A1865" s="3">
        <f>TITRES_STAT!B1868</f>
        <v>45019</v>
      </c>
      <c r="B1865" s="5">
        <f>TITRES_STAT!D1868</f>
        <v>3.35</v>
      </c>
      <c r="C1865" s="2">
        <f t="shared" si="229"/>
        <v>0</v>
      </c>
      <c r="D1865" s="2">
        <f t="shared" si="230"/>
        <v>3.35</v>
      </c>
      <c r="E1865" s="2">
        <f t="shared" si="224"/>
        <v>3.4410000000000003</v>
      </c>
      <c r="F1865" s="2">
        <f t="shared" si="225"/>
        <v>3.7504999999999988</v>
      </c>
      <c r="G1865" s="2">
        <f t="shared" si="227"/>
        <v>4.4021999999999979</v>
      </c>
      <c r="H1865" s="2">
        <f t="shared" si="223"/>
        <v>4.0468000000000055</v>
      </c>
      <c r="I1865" s="2">
        <f t="array" ref="I1865">SUMPRODUCT(B1849:B1868, (ROW(B1849:B1868)-ROW(B1849)+1)) / (20*21/2)</f>
        <v>3.4740476190476191</v>
      </c>
      <c r="J1865" s="2">
        <f t="shared" si="226"/>
        <v>3.7423794877194965</v>
      </c>
      <c r="K1865" s="2">
        <f t="shared" si="228"/>
        <v>4.1071211837679664</v>
      </c>
    </row>
    <row r="1866" spans="1:11" ht="13.5" x14ac:dyDescent="0.25">
      <c r="A1866" s="3">
        <f>TITRES_STAT!B1869</f>
        <v>45020</v>
      </c>
      <c r="B1866" s="5">
        <f>TITRES_STAT!D1869</f>
        <v>3.35</v>
      </c>
      <c r="C1866" s="2">
        <f t="shared" si="229"/>
        <v>0</v>
      </c>
      <c r="D1866" s="2">
        <f t="shared" si="230"/>
        <v>3.35</v>
      </c>
      <c r="E1866" s="2">
        <f t="shared" si="224"/>
        <v>3.410000000000001</v>
      </c>
      <c r="F1866" s="2">
        <f t="shared" si="225"/>
        <v>3.700499999999999</v>
      </c>
      <c r="G1866" s="2">
        <f t="shared" si="227"/>
        <v>4.3867999999999974</v>
      </c>
      <c r="H1866" s="2">
        <f t="shared" ref="H1866:H1929" si="231">AVERAGE(B1667:B1866)</f>
        <v>4.0456000000000056</v>
      </c>
      <c r="I1866" s="2">
        <f t="array" ref="I1866">SUMPRODUCT(B1850:B1869, (ROW(B1850:B1869)-ROW(B1850)+1)) / (20*21/2)</f>
        <v>3.4483333333333333</v>
      </c>
      <c r="J1866" s="2">
        <f t="shared" si="226"/>
        <v>3.7050100126985921</v>
      </c>
      <c r="K1866" s="2">
        <f t="shared" si="228"/>
        <v>4.0774301569535369</v>
      </c>
    </row>
    <row r="1867" spans="1:11" ht="13.5" x14ac:dyDescent="0.25">
      <c r="A1867" s="3">
        <f>TITRES_STAT!B1870</f>
        <v>45021</v>
      </c>
      <c r="B1867" s="5">
        <f>TITRES_STAT!D1870</f>
        <v>3.35</v>
      </c>
      <c r="C1867" s="2">
        <f t="shared" si="229"/>
        <v>0</v>
      </c>
      <c r="D1867" s="2">
        <f t="shared" si="230"/>
        <v>3.35</v>
      </c>
      <c r="E1867" s="2">
        <f t="shared" si="224"/>
        <v>3.3950000000000005</v>
      </c>
      <c r="F1867" s="2">
        <f t="shared" si="225"/>
        <v>3.6554999999999991</v>
      </c>
      <c r="G1867" s="2">
        <f t="shared" si="227"/>
        <v>4.3697999999999979</v>
      </c>
      <c r="H1867" s="2">
        <f t="shared" si="231"/>
        <v>4.0444000000000058</v>
      </c>
      <c r="I1867" s="2">
        <f t="array" ref="I1867">SUMPRODUCT(B1851:B1870, (ROW(B1851:B1870)-ROW(B1851)+1)) / (20*21/2)</f>
        <v>3.4259999999999997</v>
      </c>
      <c r="J1867" s="2">
        <f t="shared" si="226"/>
        <v>3.6711995352987259</v>
      </c>
      <c r="K1867" s="2">
        <f t="shared" si="228"/>
        <v>4.0489034841318299</v>
      </c>
    </row>
    <row r="1868" spans="1:11" ht="13.5" x14ac:dyDescent="0.25">
      <c r="A1868" s="3">
        <f>TITRES_STAT!B1871</f>
        <v>45022</v>
      </c>
      <c r="B1868" s="5">
        <f>TITRES_STAT!D1871</f>
        <v>3.35</v>
      </c>
      <c r="C1868" s="2">
        <f t="shared" si="229"/>
        <v>0</v>
      </c>
      <c r="D1868" s="2">
        <f t="shared" si="230"/>
        <v>3.35</v>
      </c>
      <c r="E1868" s="2">
        <f t="shared" ref="E1868:E1931" si="232">AVERAGE(B1859:B1868)</f>
        <v>3.3800000000000003</v>
      </c>
      <c r="F1868" s="2">
        <f t="shared" si="225"/>
        <v>3.6199999999999997</v>
      </c>
      <c r="G1868" s="2">
        <f t="shared" si="227"/>
        <v>4.3507999999999978</v>
      </c>
      <c r="H1868" s="2">
        <f t="shared" si="231"/>
        <v>4.0432000000000059</v>
      </c>
      <c r="I1868" s="2">
        <f t="array" ref="I1868">SUMPRODUCT(B1852:B1871, (ROW(B1852:B1871)-ROW(B1852)+1)) / (20*21/2)</f>
        <v>3.4068095238095237</v>
      </c>
      <c r="J1868" s="2">
        <f t="shared" si="226"/>
        <v>3.6406091033655139</v>
      </c>
      <c r="K1868" s="2">
        <f t="shared" si="228"/>
        <v>4.0214955043619547</v>
      </c>
    </row>
    <row r="1869" spans="1:11" ht="13.5" x14ac:dyDescent="0.25">
      <c r="A1869" s="3">
        <f>TITRES_STAT!B1872</f>
        <v>45023</v>
      </c>
      <c r="B1869" s="5">
        <f>TITRES_STAT!D1872</f>
        <v>3.35</v>
      </c>
      <c r="C1869" s="2">
        <f t="shared" si="229"/>
        <v>0</v>
      </c>
      <c r="D1869" s="2">
        <f t="shared" si="230"/>
        <v>3.35</v>
      </c>
      <c r="E1869" s="2">
        <f t="shared" si="232"/>
        <v>3.3650000000000007</v>
      </c>
      <c r="F1869" s="2">
        <f t="shared" si="225"/>
        <v>3.5844999999999994</v>
      </c>
      <c r="G1869" s="2">
        <f t="shared" si="227"/>
        <v>4.3315999999999981</v>
      </c>
      <c r="H1869" s="2">
        <f t="shared" si="231"/>
        <v>4.042000000000006</v>
      </c>
      <c r="I1869" s="2">
        <f t="array" ref="I1869">SUMPRODUCT(B1853:B1872, (ROW(B1853:B1872)-ROW(B1853)+1)) / (20*21/2)</f>
        <v>3.3907619047619044</v>
      </c>
      <c r="J1869" s="2">
        <f t="shared" si="226"/>
        <v>3.6129320459021317</v>
      </c>
      <c r="K1869" s="2">
        <f t="shared" si="228"/>
        <v>3.9951623473281526</v>
      </c>
    </row>
    <row r="1870" spans="1:11" ht="13.5" x14ac:dyDescent="0.25">
      <c r="A1870" s="3">
        <f>TITRES_STAT!B1873</f>
        <v>45026</v>
      </c>
      <c r="B1870" s="5">
        <f>TITRES_STAT!D1873</f>
        <v>3.35</v>
      </c>
      <c r="C1870" s="2">
        <f t="shared" si="229"/>
        <v>0</v>
      </c>
      <c r="D1870" s="2">
        <f t="shared" si="230"/>
        <v>3.35</v>
      </c>
      <c r="E1870" s="2">
        <f t="shared" si="232"/>
        <v>3.3500000000000005</v>
      </c>
      <c r="F1870" s="2">
        <f t="shared" si="225"/>
        <v>3.5514999999999999</v>
      </c>
      <c r="G1870" s="2">
        <f t="shared" si="227"/>
        <v>4.3085999999999975</v>
      </c>
      <c r="H1870" s="2">
        <f t="shared" si="231"/>
        <v>4.0408000000000062</v>
      </c>
      <c r="I1870" s="2">
        <f t="array" ref="I1870">SUMPRODUCT(B1854:B1873, (ROW(B1854:B1873)-ROW(B1854)+1)) / (20*21/2)</f>
        <v>3.3778571428571422</v>
      </c>
      <c r="J1870" s="2">
        <f t="shared" si="226"/>
        <v>3.5878908986733569</v>
      </c>
      <c r="K1870" s="2">
        <f t="shared" si="228"/>
        <v>3.9698618631192053</v>
      </c>
    </row>
    <row r="1871" spans="1:11" ht="13.5" x14ac:dyDescent="0.25">
      <c r="A1871" s="3">
        <f>TITRES_STAT!B1874</f>
        <v>45027</v>
      </c>
      <c r="B1871" s="5">
        <f>TITRES_STAT!D1874</f>
        <v>3.35</v>
      </c>
      <c r="C1871" s="2">
        <f t="shared" si="229"/>
        <v>0</v>
      </c>
      <c r="D1871" s="2">
        <f t="shared" si="230"/>
        <v>3.35</v>
      </c>
      <c r="E1871" s="2">
        <f t="shared" si="232"/>
        <v>3.3500000000000005</v>
      </c>
      <c r="F1871" s="2">
        <f t="shared" si="225"/>
        <v>3.5185000000000004</v>
      </c>
      <c r="G1871" s="2">
        <f t="shared" si="227"/>
        <v>4.2851999999999979</v>
      </c>
      <c r="H1871" s="2">
        <f t="shared" si="231"/>
        <v>4.0396000000000063</v>
      </c>
      <c r="I1871" s="2">
        <f t="array" ref="I1871">SUMPRODUCT(B1855:B1874, (ROW(B1855:B1874)-ROW(B1855)+1)) / (20*21/2)</f>
        <v>3.368095238095238</v>
      </c>
      <c r="J1871" s="2">
        <f t="shared" si="226"/>
        <v>3.5652346226092275</v>
      </c>
      <c r="K1871" s="2">
        <f t="shared" si="228"/>
        <v>3.9455535547615894</v>
      </c>
    </row>
    <row r="1872" spans="1:11" ht="13.5" x14ac:dyDescent="0.25">
      <c r="A1872" s="3">
        <f>TITRES_STAT!B1875</f>
        <v>45028</v>
      </c>
      <c r="B1872" s="5">
        <f>TITRES_STAT!D1875</f>
        <v>3.35</v>
      </c>
      <c r="C1872" s="2">
        <f t="shared" si="229"/>
        <v>0</v>
      </c>
      <c r="D1872" s="2">
        <f t="shared" si="230"/>
        <v>3.35</v>
      </c>
      <c r="E1872" s="2">
        <f t="shared" si="232"/>
        <v>3.3500000000000005</v>
      </c>
      <c r="F1872" s="2">
        <f t="shared" si="225"/>
        <v>3.4855000000000005</v>
      </c>
      <c r="G1872" s="2">
        <f t="shared" si="227"/>
        <v>4.2597999999999976</v>
      </c>
      <c r="H1872" s="2">
        <f t="shared" si="231"/>
        <v>4.0384000000000064</v>
      </c>
      <c r="I1872" s="2">
        <f t="array" ref="I1872">SUMPRODUCT(B1856:B1875, (ROW(B1856:B1875)-ROW(B1856)+1)) / (20*21/2)</f>
        <v>3.3614761904761905</v>
      </c>
      <c r="J1872" s="2">
        <f t="shared" si="226"/>
        <v>3.5447360871226348</v>
      </c>
      <c r="K1872" s="2">
        <f t="shared" si="228"/>
        <v>3.9221985133983899</v>
      </c>
    </row>
    <row r="1873" spans="1:11" ht="13.5" x14ac:dyDescent="0.25">
      <c r="A1873" s="3">
        <f>TITRES_STAT!B1876</f>
        <v>45029</v>
      </c>
      <c r="B1873" s="5">
        <f>TITRES_STAT!D1876</f>
        <v>3.35</v>
      </c>
      <c r="C1873" s="2">
        <f t="shared" si="229"/>
        <v>0</v>
      </c>
      <c r="D1873" s="2">
        <f t="shared" si="230"/>
        <v>3.35</v>
      </c>
      <c r="E1873" s="2">
        <f t="shared" si="232"/>
        <v>3.3500000000000005</v>
      </c>
      <c r="F1873" s="2">
        <f t="shared" si="225"/>
        <v>3.4525000000000006</v>
      </c>
      <c r="G1873" s="2">
        <f t="shared" si="227"/>
        <v>4.232199999999998</v>
      </c>
      <c r="H1873" s="2">
        <f t="shared" si="231"/>
        <v>4.0372000000000066</v>
      </c>
      <c r="I1873" s="2">
        <f t="array" ref="I1873">SUMPRODUCT(B1857:B1876, (ROW(B1857:B1876)-ROW(B1857)+1)) / (20*21/2)</f>
        <v>3.3571428571428572</v>
      </c>
      <c r="J1873" s="2">
        <f t="shared" si="226"/>
        <v>3.5261897931109552</v>
      </c>
      <c r="K1873" s="2">
        <f t="shared" si="228"/>
        <v>3.8997593560102177</v>
      </c>
    </row>
    <row r="1874" spans="1:11" ht="13.5" x14ac:dyDescent="0.25">
      <c r="A1874" s="3">
        <f>TITRES_STAT!B1877</f>
        <v>45030</v>
      </c>
      <c r="B1874" s="5">
        <f>TITRES_STAT!D1877</f>
        <v>3.35</v>
      </c>
      <c r="C1874" s="2">
        <f t="shared" si="229"/>
        <v>0</v>
      </c>
      <c r="D1874" s="2">
        <f t="shared" si="230"/>
        <v>3.35</v>
      </c>
      <c r="E1874" s="2">
        <f t="shared" si="232"/>
        <v>3.3500000000000005</v>
      </c>
      <c r="F1874" s="2">
        <f t="shared" si="225"/>
        <v>3.4195000000000007</v>
      </c>
      <c r="G1874" s="2">
        <f t="shared" si="227"/>
        <v>4.2027999999999981</v>
      </c>
      <c r="H1874" s="2">
        <f t="shared" si="231"/>
        <v>4.0360000000000067</v>
      </c>
      <c r="I1874" s="2">
        <f t="array" ref="I1874">SUMPRODUCT(B1858:B1877, (ROW(B1858:B1877)-ROW(B1858)+1)) / (20*21/2)</f>
        <v>3.3542857142857141</v>
      </c>
      <c r="J1874" s="2">
        <f t="shared" si="226"/>
        <v>3.509409812814674</v>
      </c>
      <c r="K1874" s="2">
        <f t="shared" si="228"/>
        <v>3.8782001655784444</v>
      </c>
    </row>
    <row r="1875" spans="1:11" ht="13.5" x14ac:dyDescent="0.25">
      <c r="A1875" s="3">
        <f>TITRES_STAT!B1878</f>
        <v>45033</v>
      </c>
      <c r="B1875" s="5">
        <f>TITRES_STAT!D1878</f>
        <v>3.35</v>
      </c>
      <c r="C1875" s="2">
        <f t="shared" si="229"/>
        <v>0</v>
      </c>
      <c r="D1875" s="2">
        <f t="shared" si="230"/>
        <v>3.35</v>
      </c>
      <c r="E1875" s="2">
        <f t="shared" si="232"/>
        <v>3.3500000000000005</v>
      </c>
      <c r="F1875" s="2">
        <f t="shared" si="225"/>
        <v>3.3955000000000006</v>
      </c>
      <c r="G1875" s="2">
        <f t="shared" si="227"/>
        <v>4.1697999999999977</v>
      </c>
      <c r="H1875" s="2">
        <f t="shared" si="231"/>
        <v>4.0348000000000068</v>
      </c>
      <c r="I1875" s="2">
        <f t="array" ref="I1875">SUMPRODUCT(B1859:B1878, (ROW(B1859:B1878)-ROW(B1859)+1)) / (20*21/2)</f>
        <v>3.3521428571428569</v>
      </c>
      <c r="J1875" s="2">
        <f t="shared" si="226"/>
        <v>3.4942279258799429</v>
      </c>
      <c r="K1875" s="2">
        <f t="shared" si="228"/>
        <v>3.8574864335949761</v>
      </c>
    </row>
    <row r="1876" spans="1:11" ht="13.5" x14ac:dyDescent="0.25">
      <c r="A1876" s="3">
        <f>TITRES_STAT!B1879</f>
        <v>45034</v>
      </c>
      <c r="B1876" s="5">
        <f>TITRES_STAT!D1879</f>
        <v>3.35</v>
      </c>
      <c r="C1876" s="2">
        <f t="shared" si="229"/>
        <v>0</v>
      </c>
      <c r="D1876" s="2">
        <f t="shared" si="230"/>
        <v>3.35</v>
      </c>
      <c r="E1876" s="2">
        <f t="shared" si="232"/>
        <v>3.3500000000000005</v>
      </c>
      <c r="F1876" s="2">
        <f t="shared" ref="F1876:F1939" si="233">AVERAGE(B1857:B1876)</f>
        <v>3.3800000000000003</v>
      </c>
      <c r="G1876" s="2">
        <f t="shared" si="227"/>
        <v>4.1327999999999987</v>
      </c>
      <c r="H1876" s="2">
        <f t="shared" si="231"/>
        <v>4.0336000000000061</v>
      </c>
      <c r="I1876" s="2">
        <f t="array" ref="I1876">SUMPRODUCT(B1860:B1879, (ROW(B1860:B1879)-ROW(B1860)+1)) / (20*21/2)</f>
        <v>3.3507142857142855</v>
      </c>
      <c r="J1876" s="2">
        <f t="shared" si="226"/>
        <v>3.4804919329389961</v>
      </c>
      <c r="K1876" s="2">
        <f t="shared" si="228"/>
        <v>3.8375850048265456</v>
      </c>
    </row>
    <row r="1877" spans="1:11" ht="13.5" x14ac:dyDescent="0.25">
      <c r="A1877" s="3">
        <f>TITRES_STAT!B1880</f>
        <v>45035</v>
      </c>
      <c r="B1877" s="5">
        <f>TITRES_STAT!D1880</f>
        <v>3.35</v>
      </c>
      <c r="C1877" s="2">
        <f t="shared" si="229"/>
        <v>0</v>
      </c>
      <c r="D1877" s="2">
        <f t="shared" si="230"/>
        <v>3.35</v>
      </c>
      <c r="E1877" s="2">
        <f t="shared" si="232"/>
        <v>3.3500000000000005</v>
      </c>
      <c r="F1877" s="2">
        <f t="shared" si="233"/>
        <v>3.3725000000000001</v>
      </c>
      <c r="G1877" s="2">
        <f t="shared" si="227"/>
        <v>4.0997999999999983</v>
      </c>
      <c r="H1877" s="2">
        <f t="shared" si="231"/>
        <v>4.0324000000000062</v>
      </c>
      <c r="I1877" s="2">
        <f t="array" ref="I1877">SUMPRODUCT(B1861:B1880, (ROW(B1861:B1880)-ROW(B1861)+1)) / (20*21/2)</f>
        <v>3.35</v>
      </c>
      <c r="J1877" s="2">
        <f t="shared" ref="J1877:J1940" si="234">$J$4*B1877+J1876*(1-$J$4)</f>
        <v>3.4680641298019488</v>
      </c>
      <c r="K1877" s="2">
        <f t="shared" si="228"/>
        <v>3.8184640242451127</v>
      </c>
    </row>
    <row r="1878" spans="1:11" ht="13.5" x14ac:dyDescent="0.25">
      <c r="A1878" s="3">
        <f>TITRES_STAT!B1881</f>
        <v>45036</v>
      </c>
      <c r="B1878" s="5">
        <f>TITRES_STAT!D1881</f>
        <v>3.35</v>
      </c>
      <c r="C1878" s="2">
        <f t="shared" si="229"/>
        <v>0</v>
      </c>
      <c r="D1878" s="2">
        <f t="shared" si="230"/>
        <v>3.35</v>
      </c>
      <c r="E1878" s="2">
        <f t="shared" si="232"/>
        <v>3.3500000000000005</v>
      </c>
      <c r="F1878" s="2">
        <f t="shared" si="233"/>
        <v>3.3650000000000007</v>
      </c>
      <c r="G1878" s="2">
        <f t="shared" si="227"/>
        <v>4.066799999999998</v>
      </c>
      <c r="H1878" s="2">
        <f t="shared" si="231"/>
        <v>4.0312000000000063</v>
      </c>
      <c r="I1878" s="2">
        <f t="array" ref="I1878">SUMPRODUCT(B1862:B1881, (ROW(B1862:B1881)-ROW(B1862)+1)) / (20*21/2)</f>
        <v>3.3642857142857143</v>
      </c>
      <c r="J1878" s="2">
        <f t="shared" si="234"/>
        <v>3.4568199269636679</v>
      </c>
      <c r="K1878" s="2">
        <f t="shared" si="228"/>
        <v>3.8000928860394221</v>
      </c>
    </row>
    <row r="1879" spans="1:11" ht="13.5" x14ac:dyDescent="0.25">
      <c r="A1879" s="3">
        <f>TITRES_STAT!B1882</f>
        <v>45040</v>
      </c>
      <c r="B1879" s="5">
        <f>TITRES_STAT!D1882</f>
        <v>3.35</v>
      </c>
      <c r="C1879" s="2">
        <f t="shared" si="229"/>
        <v>0</v>
      </c>
      <c r="D1879" s="2">
        <f t="shared" si="230"/>
        <v>3.35</v>
      </c>
      <c r="E1879" s="2">
        <f t="shared" si="232"/>
        <v>3.3500000000000005</v>
      </c>
      <c r="F1879" s="2">
        <f t="shared" si="233"/>
        <v>3.3575000000000008</v>
      </c>
      <c r="G1879" s="2">
        <f t="shared" si="227"/>
        <v>4.0307999999999975</v>
      </c>
      <c r="H1879" s="2">
        <f t="shared" si="231"/>
        <v>4.0300000000000065</v>
      </c>
      <c r="I1879" s="2">
        <f t="array" ref="I1879">SUMPRODUCT(B1863:B1882, (ROW(B1863:B1882)-ROW(B1863)+1)) / (20*21/2)</f>
        <v>3.3778571428571431</v>
      </c>
      <c r="J1879" s="2">
        <f t="shared" si="234"/>
        <v>3.4466466005861758</v>
      </c>
      <c r="K1879" s="2">
        <f t="shared" si="228"/>
        <v>3.7824421846261114</v>
      </c>
    </row>
    <row r="1880" spans="1:11" ht="13.5" x14ac:dyDescent="0.25">
      <c r="A1880" s="3">
        <f>TITRES_STAT!B1883</f>
        <v>45041</v>
      </c>
      <c r="B1880" s="5">
        <f>TITRES_STAT!D1883</f>
        <v>3.35</v>
      </c>
      <c r="C1880" s="2">
        <f t="shared" si="229"/>
        <v>0</v>
      </c>
      <c r="D1880" s="2">
        <f t="shared" si="230"/>
        <v>3.35</v>
      </c>
      <c r="E1880" s="2">
        <f t="shared" si="232"/>
        <v>3.3500000000000005</v>
      </c>
      <c r="F1880" s="2">
        <f t="shared" si="233"/>
        <v>3.3500000000000005</v>
      </c>
      <c r="G1880" s="2">
        <f t="shared" si="227"/>
        <v>3.9901999999999975</v>
      </c>
      <c r="H1880" s="2">
        <f t="shared" si="231"/>
        <v>4.0288000000000066</v>
      </c>
      <c r="I1880" s="2">
        <f t="array" ref="I1880">SUMPRODUCT(B1864:B1883, (ROW(B1864:B1883)-ROW(B1864)+1)) / (20*21/2)</f>
        <v>3.390714285714286</v>
      </c>
      <c r="J1880" s="2">
        <f t="shared" si="234"/>
        <v>3.4374421624351115</v>
      </c>
      <c r="K1880" s="2">
        <f t="shared" si="228"/>
        <v>3.7654836675819503</v>
      </c>
    </row>
    <row r="1881" spans="1:11" ht="13.5" x14ac:dyDescent="0.25">
      <c r="A1881" s="3">
        <f>TITRES_STAT!B1884</f>
        <v>45042</v>
      </c>
      <c r="B1881" s="5">
        <f>TITRES_STAT!D1884</f>
        <v>3.5</v>
      </c>
      <c r="C1881" s="2">
        <f t="shared" si="229"/>
        <v>0.14999999999999991</v>
      </c>
      <c r="D1881" s="2">
        <f t="shared" si="230"/>
        <v>3.38</v>
      </c>
      <c r="E1881" s="2">
        <f t="shared" si="232"/>
        <v>3.3650000000000007</v>
      </c>
      <c r="F1881" s="2">
        <f t="shared" si="233"/>
        <v>3.3575000000000008</v>
      </c>
      <c r="G1881" s="2">
        <f t="shared" si="227"/>
        <v>3.9525999999999981</v>
      </c>
      <c r="H1881" s="2">
        <f t="shared" si="231"/>
        <v>4.0283500000000068</v>
      </c>
      <c r="I1881" s="2">
        <f t="array" ref="I1881">SUMPRODUCT(B1865:B1884, (ROW(B1865:B1884)-ROW(B1865)+1)) / (20*21/2)</f>
        <v>3.402857142857143</v>
      </c>
      <c r="J1881" s="2">
        <f t="shared" si="234"/>
        <v>3.4434000517270058</v>
      </c>
      <c r="K1881" s="2">
        <f t="shared" si="228"/>
        <v>3.7550725433630503</v>
      </c>
    </row>
    <row r="1882" spans="1:11" ht="13.5" x14ac:dyDescent="0.25">
      <c r="A1882" s="3">
        <f>TITRES_STAT!B1885</f>
        <v>45043</v>
      </c>
      <c r="B1882" s="5">
        <f>TITRES_STAT!D1885</f>
        <v>3.5</v>
      </c>
      <c r="C1882" s="2">
        <f t="shared" si="229"/>
        <v>0</v>
      </c>
      <c r="D1882" s="2">
        <f t="shared" si="230"/>
        <v>3.41</v>
      </c>
      <c r="E1882" s="2">
        <f t="shared" si="232"/>
        <v>3.3800000000000003</v>
      </c>
      <c r="F1882" s="2">
        <f t="shared" si="233"/>
        <v>3.3650000000000007</v>
      </c>
      <c r="G1882" s="2">
        <f t="shared" si="227"/>
        <v>3.9149999999999983</v>
      </c>
      <c r="H1882" s="2">
        <f t="shared" si="231"/>
        <v>4.027900000000006</v>
      </c>
      <c r="I1882" s="2">
        <f t="array" ref="I1882">SUMPRODUCT(B1866:B1885, (ROW(B1866:B1885)-ROW(B1866)+1)) / (20*21/2)</f>
        <v>3.4142857142857141</v>
      </c>
      <c r="J1882" s="2">
        <f t="shared" si="234"/>
        <v>3.4487905229911004</v>
      </c>
      <c r="K1882" s="2">
        <f t="shared" si="228"/>
        <v>3.7450696985252838</v>
      </c>
    </row>
    <row r="1883" spans="1:11" ht="13.5" x14ac:dyDescent="0.25">
      <c r="A1883" s="3">
        <f>TITRES_STAT!B1886</f>
        <v>45044</v>
      </c>
      <c r="B1883" s="5">
        <f>TITRES_STAT!D1886</f>
        <v>3.5</v>
      </c>
      <c r="C1883" s="2">
        <f t="shared" si="229"/>
        <v>0</v>
      </c>
      <c r="D1883" s="2">
        <f t="shared" si="230"/>
        <v>3.44</v>
      </c>
      <c r="E1883" s="2">
        <f t="shared" si="232"/>
        <v>3.3950000000000005</v>
      </c>
      <c r="F1883" s="2">
        <f t="shared" si="233"/>
        <v>3.3725000000000009</v>
      </c>
      <c r="G1883" s="2">
        <f t="shared" si="227"/>
        <v>3.8773999999999984</v>
      </c>
      <c r="H1883" s="2">
        <f t="shared" si="231"/>
        <v>4.0274500000000071</v>
      </c>
      <c r="I1883" s="2">
        <f t="array" ref="I1883">SUMPRODUCT(B1867:B1886, (ROW(B1867:B1886)-ROW(B1867)+1)) / (20*21/2)</f>
        <v>3.4249999999999998</v>
      </c>
      <c r="J1883" s="2">
        <f t="shared" si="234"/>
        <v>3.4536676160395672</v>
      </c>
      <c r="K1883" s="2">
        <f t="shared" si="228"/>
        <v>3.7354591221125277</v>
      </c>
    </row>
    <row r="1884" spans="1:11" ht="13.5" x14ac:dyDescent="0.25">
      <c r="A1884" s="3">
        <f>TITRES_STAT!B1887</f>
        <v>45048</v>
      </c>
      <c r="B1884" s="5">
        <f>TITRES_STAT!D1887</f>
        <v>3.5</v>
      </c>
      <c r="C1884" s="2">
        <f t="shared" si="229"/>
        <v>0</v>
      </c>
      <c r="D1884" s="2">
        <f t="shared" si="230"/>
        <v>3.47</v>
      </c>
      <c r="E1884" s="2">
        <f t="shared" si="232"/>
        <v>3.41</v>
      </c>
      <c r="F1884" s="2">
        <f t="shared" si="233"/>
        <v>3.3800000000000012</v>
      </c>
      <c r="G1884" s="2">
        <f t="shared" si="227"/>
        <v>3.8397999999999985</v>
      </c>
      <c r="H1884" s="2">
        <f t="shared" si="231"/>
        <v>4.0270000000000064</v>
      </c>
      <c r="I1884" s="2">
        <f t="array" ref="I1884">SUMPRODUCT(B1868:B1887, (ROW(B1868:B1887)-ROW(B1868)+1)) / (20*21/2)</f>
        <v>3.4350000000000001</v>
      </c>
      <c r="J1884" s="2">
        <f t="shared" si="234"/>
        <v>3.4580802240357991</v>
      </c>
      <c r="K1884" s="2">
        <f t="shared" si="228"/>
        <v>3.7262254310492913</v>
      </c>
    </row>
    <row r="1885" spans="1:11" ht="13.5" x14ac:dyDescent="0.25">
      <c r="A1885" s="3">
        <f>TITRES_STAT!B1888</f>
        <v>45049</v>
      </c>
      <c r="B1885" s="5">
        <f>TITRES_STAT!D1888</f>
        <v>3.5</v>
      </c>
      <c r="C1885" s="2">
        <f t="shared" si="229"/>
        <v>0</v>
      </c>
      <c r="D1885" s="2">
        <f t="shared" si="230"/>
        <v>3.5</v>
      </c>
      <c r="E1885" s="2">
        <f t="shared" si="232"/>
        <v>3.4249999999999998</v>
      </c>
      <c r="F1885" s="2">
        <f t="shared" si="233"/>
        <v>3.3875000000000006</v>
      </c>
      <c r="G1885" s="2">
        <f t="shared" si="227"/>
        <v>3.8067999999999982</v>
      </c>
      <c r="H1885" s="2">
        <f t="shared" si="231"/>
        <v>4.0265500000000074</v>
      </c>
      <c r="I1885" s="2">
        <f t="array" ref="I1885">SUMPRODUCT(B1869:B1888, (ROW(B1869:B1888)-ROW(B1869)+1)) / (20*21/2)</f>
        <v>3.444285714285714</v>
      </c>
      <c r="J1885" s="2">
        <f t="shared" si="234"/>
        <v>3.4620725836514374</v>
      </c>
      <c r="K1885" s="2">
        <f t="shared" si="228"/>
        <v>3.7173538455179465</v>
      </c>
    </row>
    <row r="1886" spans="1:11" ht="13.5" x14ac:dyDescent="0.25">
      <c r="A1886" s="3">
        <f>TITRES_STAT!B1889</f>
        <v>45050</v>
      </c>
      <c r="B1886" s="5">
        <f>TITRES_STAT!D1889</f>
        <v>3.5</v>
      </c>
      <c r="C1886" s="2">
        <f t="shared" si="229"/>
        <v>0</v>
      </c>
      <c r="D1886" s="2">
        <f t="shared" si="230"/>
        <v>3.5</v>
      </c>
      <c r="E1886" s="2">
        <f t="shared" si="232"/>
        <v>3.44</v>
      </c>
      <c r="F1886" s="2">
        <f t="shared" si="233"/>
        <v>3.3950000000000005</v>
      </c>
      <c r="G1886" s="2">
        <f t="shared" si="227"/>
        <v>3.7739999999999982</v>
      </c>
      <c r="H1886" s="2">
        <f t="shared" si="231"/>
        <v>4.0261000000000067</v>
      </c>
      <c r="I1886" s="2">
        <f t="array" ref="I1886">SUMPRODUCT(B1870:B1889, (ROW(B1870:B1889)-ROW(B1870)+1)) / (20*21/2)</f>
        <v>3.4528571428571428</v>
      </c>
      <c r="J1886" s="2">
        <f t="shared" si="234"/>
        <v>3.4656847185417767</v>
      </c>
      <c r="K1886" s="2">
        <f t="shared" si="228"/>
        <v>3.7088301653015563</v>
      </c>
    </row>
    <row r="1887" spans="1:11" ht="13.5" x14ac:dyDescent="0.25">
      <c r="A1887" s="3">
        <f>TITRES_STAT!B1890</f>
        <v>45051</v>
      </c>
      <c r="B1887" s="5">
        <f>TITRES_STAT!D1890</f>
        <v>3.5</v>
      </c>
      <c r="C1887" s="2">
        <f t="shared" si="229"/>
        <v>0</v>
      </c>
      <c r="D1887" s="2">
        <f t="shared" si="230"/>
        <v>3.5</v>
      </c>
      <c r="E1887" s="2">
        <f t="shared" si="232"/>
        <v>3.4549999999999996</v>
      </c>
      <c r="F1887" s="2">
        <f t="shared" si="233"/>
        <v>3.4025000000000007</v>
      </c>
      <c r="G1887" s="2">
        <f t="shared" si="227"/>
        <v>3.7411999999999983</v>
      </c>
      <c r="H1887" s="2">
        <f t="shared" si="231"/>
        <v>4.0256500000000068</v>
      </c>
      <c r="I1887" s="2">
        <f t="array" ref="I1887">SUMPRODUCT(B1871:B1890, (ROW(B1871:B1890)-ROW(B1871)+1)) / (20*21/2)</f>
        <v>3.4607142857142859</v>
      </c>
      <c r="J1887" s="2">
        <f t="shared" si="234"/>
        <v>3.4689528405854171</v>
      </c>
      <c r="K1887" s="2">
        <f t="shared" si="228"/>
        <v>3.7006407470544365</v>
      </c>
    </row>
    <row r="1888" spans="1:11" ht="13.5" x14ac:dyDescent="0.25">
      <c r="A1888" s="3">
        <f>TITRES_STAT!B1891</f>
        <v>45054</v>
      </c>
      <c r="B1888" s="5">
        <f>TITRES_STAT!D1891</f>
        <v>3.5</v>
      </c>
      <c r="C1888" s="2">
        <f t="shared" si="229"/>
        <v>0</v>
      </c>
      <c r="D1888" s="2">
        <f t="shared" si="230"/>
        <v>3.5</v>
      </c>
      <c r="E1888" s="2">
        <f t="shared" si="232"/>
        <v>3.47</v>
      </c>
      <c r="F1888" s="2">
        <f t="shared" si="233"/>
        <v>3.410000000000001</v>
      </c>
      <c r="G1888" s="2">
        <f t="shared" si="227"/>
        <v>3.7083999999999979</v>
      </c>
      <c r="H1888" s="2">
        <f t="shared" si="231"/>
        <v>4.025200000000007</v>
      </c>
      <c r="I1888" s="2">
        <f t="array" ref="I1888">SUMPRODUCT(B1872:B1891, (ROW(B1872:B1891)-ROW(B1872)+1)) / (20*21/2)</f>
        <v>3.467857142857143</v>
      </c>
      <c r="J1888" s="2">
        <f t="shared" si="234"/>
        <v>3.4719097129106156</v>
      </c>
      <c r="K1888" s="2">
        <f t="shared" si="228"/>
        <v>3.6927724824640666</v>
      </c>
    </row>
    <row r="1889" spans="1:11" ht="13.5" x14ac:dyDescent="0.25">
      <c r="A1889" s="3">
        <f>TITRES_STAT!B1892</f>
        <v>45055</v>
      </c>
      <c r="B1889" s="5">
        <f>TITRES_STAT!D1892</f>
        <v>3.5</v>
      </c>
      <c r="C1889" s="2">
        <f t="shared" si="229"/>
        <v>0</v>
      </c>
      <c r="D1889" s="2">
        <f t="shared" si="230"/>
        <v>3.5</v>
      </c>
      <c r="E1889" s="2">
        <f t="shared" si="232"/>
        <v>3.4850000000000003</v>
      </c>
      <c r="F1889" s="2">
        <f t="shared" si="233"/>
        <v>3.4175000000000004</v>
      </c>
      <c r="G1889" s="2">
        <f t="shared" si="227"/>
        <v>3.6801999999999975</v>
      </c>
      <c r="H1889" s="2">
        <f t="shared" si="231"/>
        <v>4.0247500000000063</v>
      </c>
      <c r="I1889" s="2">
        <f t="array" ref="I1889">SUMPRODUCT(B1873:B1892, (ROW(B1873:B1892)-ROW(B1873)+1)) / (20*21/2)</f>
        <v>3.4885714285714289</v>
      </c>
      <c r="J1889" s="2">
        <f t="shared" si="234"/>
        <v>3.4745849783476999</v>
      </c>
      <c r="K1889" s="2">
        <f t="shared" si="228"/>
        <v>3.6852127772693972</v>
      </c>
    </row>
    <row r="1890" spans="1:11" ht="13.5" x14ac:dyDescent="0.25">
      <c r="A1890" s="3">
        <f>TITRES_STAT!B1893</f>
        <v>45056</v>
      </c>
      <c r="B1890" s="5">
        <f>TITRES_STAT!D1893</f>
        <v>3.5</v>
      </c>
      <c r="C1890" s="2">
        <f t="shared" si="229"/>
        <v>0</v>
      </c>
      <c r="D1890" s="2">
        <f t="shared" si="230"/>
        <v>3.5</v>
      </c>
      <c r="E1890" s="2">
        <f t="shared" si="232"/>
        <v>3.5</v>
      </c>
      <c r="F1890" s="2">
        <f t="shared" si="233"/>
        <v>3.4249999999999998</v>
      </c>
      <c r="G1890" s="2">
        <f t="shared" si="227"/>
        <v>3.6563999999999974</v>
      </c>
      <c r="H1890" s="2">
        <f t="shared" si="231"/>
        <v>4.0243000000000073</v>
      </c>
      <c r="I1890" s="2">
        <f t="array" ref="I1890">SUMPRODUCT(B1874:B1893, (ROW(B1874:B1893)-ROW(B1874)+1)) / (20*21/2)</f>
        <v>3.5230952380952383</v>
      </c>
      <c r="J1890" s="2">
        <f t="shared" si="234"/>
        <v>3.4770054566002999</v>
      </c>
      <c r="K1890" s="2">
        <f t="shared" si="228"/>
        <v>3.6779495311019699</v>
      </c>
    </row>
    <row r="1891" spans="1:11" ht="13.5" x14ac:dyDescent="0.25">
      <c r="A1891" s="3">
        <f>TITRES_STAT!B1894</f>
        <v>45057</v>
      </c>
      <c r="B1891" s="5">
        <f>TITRES_STAT!D1894</f>
        <v>3.5</v>
      </c>
      <c r="C1891" s="2">
        <f t="shared" si="229"/>
        <v>0</v>
      </c>
      <c r="D1891" s="2">
        <f t="shared" si="230"/>
        <v>3.5</v>
      </c>
      <c r="E1891" s="2">
        <f t="shared" si="232"/>
        <v>3.5</v>
      </c>
      <c r="F1891" s="2">
        <f t="shared" si="233"/>
        <v>3.4325000000000001</v>
      </c>
      <c r="G1891" s="2">
        <f t="shared" si="227"/>
        <v>3.6325999999999978</v>
      </c>
      <c r="H1891" s="2">
        <f t="shared" si="231"/>
        <v>4.0238500000000066</v>
      </c>
      <c r="I1891" s="2">
        <f t="array" ref="I1891">SUMPRODUCT(B1875:B1894, (ROW(B1875:B1894)-ROW(B1875)+1)) / (20*21/2)</f>
        <v>3.5716190476190479</v>
      </c>
      <c r="J1891" s="2">
        <f t="shared" si="234"/>
        <v>3.479195413114557</v>
      </c>
      <c r="K1891" s="2">
        <f t="shared" si="228"/>
        <v>3.670971118117579</v>
      </c>
    </row>
    <row r="1892" spans="1:11" ht="13.5" x14ac:dyDescent="0.25">
      <c r="A1892" s="3">
        <f>TITRES_STAT!B1895</f>
        <v>45058</v>
      </c>
      <c r="B1892" s="5">
        <f>TITRES_STAT!D1895</f>
        <v>3.65</v>
      </c>
      <c r="C1892" s="2">
        <f t="shared" si="229"/>
        <v>0.14999999999999991</v>
      </c>
      <c r="D1892" s="2">
        <f t="shared" si="230"/>
        <v>3.53</v>
      </c>
      <c r="E1892" s="2">
        <f t="shared" si="232"/>
        <v>3.5149999999999997</v>
      </c>
      <c r="F1892" s="2">
        <f t="shared" si="233"/>
        <v>3.4475000000000007</v>
      </c>
      <c r="G1892" s="2">
        <f t="shared" si="227"/>
        <v>3.6117999999999979</v>
      </c>
      <c r="H1892" s="2">
        <f t="shared" si="231"/>
        <v>4.0241500000000068</v>
      </c>
      <c r="I1892" s="2">
        <f t="array" ref="I1892">SUMPRODUCT(B1876:B1895, (ROW(B1876:B1895)-ROW(B1876)+1)) / (20*21/2)</f>
        <v>3.6333333333333333</v>
      </c>
      <c r="J1892" s="2">
        <f t="shared" si="234"/>
        <v>3.4954625166274567</v>
      </c>
      <c r="K1892" s="2">
        <f t="shared" si="228"/>
        <v>3.6701487213286543</v>
      </c>
    </row>
    <row r="1893" spans="1:11" ht="13.5" x14ac:dyDescent="0.25">
      <c r="A1893" s="3">
        <f>TITRES_STAT!B1896</f>
        <v>45061</v>
      </c>
      <c r="B1893" s="5">
        <f>TITRES_STAT!D1896</f>
        <v>3.81</v>
      </c>
      <c r="C1893" s="2">
        <f t="shared" si="229"/>
        <v>0.16000000000000014</v>
      </c>
      <c r="D1893" s="2">
        <f t="shared" si="230"/>
        <v>3.5920000000000001</v>
      </c>
      <c r="E1893" s="2">
        <f t="shared" si="232"/>
        <v>3.5460000000000003</v>
      </c>
      <c r="F1893" s="2">
        <f t="shared" si="233"/>
        <v>3.4705000000000004</v>
      </c>
      <c r="G1893" s="2">
        <f t="shared" si="227"/>
        <v>3.5983999999999976</v>
      </c>
      <c r="H1893" s="2">
        <f t="shared" si="231"/>
        <v>4.0252500000000069</v>
      </c>
      <c r="I1893" s="2">
        <f t="array" ref="I1893">SUMPRODUCT(B1877:B1896, (ROW(B1877:B1896)-ROW(B1877)+1)) / (20*21/2)</f>
        <v>3.6902857142857139</v>
      </c>
      <c r="J1893" s="2">
        <f t="shared" si="234"/>
        <v>3.5254184674248421</v>
      </c>
      <c r="K1893" s="2">
        <f t="shared" si="228"/>
        <v>3.6756330851981192</v>
      </c>
    </row>
    <row r="1894" spans="1:11" ht="13.5" x14ac:dyDescent="0.25">
      <c r="A1894" s="3">
        <f>TITRES_STAT!B1897</f>
        <v>45062</v>
      </c>
      <c r="B1894" s="5">
        <f>TITRES_STAT!D1897</f>
        <v>3.98</v>
      </c>
      <c r="C1894" s="2">
        <f t="shared" si="229"/>
        <v>0.16999999999999993</v>
      </c>
      <c r="D1894" s="2">
        <f t="shared" si="230"/>
        <v>3.6880000000000002</v>
      </c>
      <c r="E1894" s="2">
        <f t="shared" si="232"/>
        <v>3.5939999999999999</v>
      </c>
      <c r="F1894" s="2">
        <f t="shared" si="233"/>
        <v>3.5020000000000002</v>
      </c>
      <c r="G1894" s="2">
        <f t="shared" si="227"/>
        <v>3.5909999999999975</v>
      </c>
      <c r="H1894" s="2">
        <f t="shared" si="231"/>
        <v>4.0272000000000068</v>
      </c>
      <c r="I1894" s="2">
        <f t="array" ref="I1894">SUMPRODUCT(B1878:B1897, (ROW(B1878:B1897)-ROW(B1878)+1)) / (20*21/2)</f>
        <v>3.7434761904761906</v>
      </c>
      <c r="J1894" s="2">
        <f t="shared" si="234"/>
        <v>3.568711946717714</v>
      </c>
      <c r="K1894" s="2">
        <f t="shared" si="228"/>
        <v>3.6875690426413303</v>
      </c>
    </row>
    <row r="1895" spans="1:11" ht="13.5" x14ac:dyDescent="0.25">
      <c r="A1895" s="3">
        <f>TITRES_STAT!B1898</f>
        <v>45063</v>
      </c>
      <c r="B1895" s="5">
        <f>TITRES_STAT!D1898</f>
        <v>4.1500000000000004</v>
      </c>
      <c r="C1895" s="2">
        <f t="shared" si="229"/>
        <v>0.17000000000000037</v>
      </c>
      <c r="D1895" s="2">
        <f t="shared" si="230"/>
        <v>3.8180000000000005</v>
      </c>
      <c r="E1895" s="2">
        <f t="shared" si="232"/>
        <v>3.6589999999999998</v>
      </c>
      <c r="F1895" s="2">
        <f t="shared" si="233"/>
        <v>3.5420000000000003</v>
      </c>
      <c r="G1895" s="2">
        <f t="shared" si="227"/>
        <v>3.5869999999999975</v>
      </c>
      <c r="H1895" s="2">
        <f t="shared" si="231"/>
        <v>4.0300000000000065</v>
      </c>
      <c r="I1895" s="2">
        <f t="array" ref="I1895">SUMPRODUCT(B1879:B1898, (ROW(B1879:B1898)-ROW(B1879)+1)) / (20*21/2)</f>
        <v>3.7929047619047611</v>
      </c>
      <c r="J1895" s="2">
        <f t="shared" si="234"/>
        <v>3.6240727136969793</v>
      </c>
      <c r="K1895" s="2">
        <f t="shared" si="228"/>
        <v>3.7057035899887292</v>
      </c>
    </row>
    <row r="1896" spans="1:11" ht="13.5" x14ac:dyDescent="0.25">
      <c r="A1896" s="3">
        <f>TITRES_STAT!B1899</f>
        <v>45064</v>
      </c>
      <c r="B1896" s="5">
        <f>TITRES_STAT!D1899</f>
        <v>4.1399999999999997</v>
      </c>
      <c r="C1896" s="2">
        <f t="shared" si="229"/>
        <v>-1.0000000000000675E-2</v>
      </c>
      <c r="D1896" s="2">
        <f t="shared" si="230"/>
        <v>3.9460000000000002</v>
      </c>
      <c r="E1896" s="2">
        <f t="shared" si="232"/>
        <v>3.7229999999999999</v>
      </c>
      <c r="F1896" s="2">
        <f t="shared" si="233"/>
        <v>3.5814999999999997</v>
      </c>
      <c r="G1896" s="2">
        <f t="shared" si="227"/>
        <v>3.582799999999998</v>
      </c>
      <c r="H1896" s="2">
        <f t="shared" si="231"/>
        <v>4.0327500000000063</v>
      </c>
      <c r="I1896" s="2">
        <f t="array" ref="I1896">SUMPRODUCT(B1880:B1899, (ROW(B1880:B1899)-ROW(B1880)+1)) / (20*21/2)</f>
        <v>3.8433333333333328</v>
      </c>
      <c r="J1896" s="2">
        <f t="shared" si="234"/>
        <v>3.6732086457258384</v>
      </c>
      <c r="K1896" s="2">
        <f t="shared" si="228"/>
        <v>3.7227348217538769</v>
      </c>
    </row>
    <row r="1897" spans="1:11" ht="13.5" x14ac:dyDescent="0.25">
      <c r="A1897" s="3">
        <f>TITRES_STAT!B1900</f>
        <v>45065</v>
      </c>
      <c r="B1897" s="5">
        <f>TITRES_STAT!D1900</f>
        <v>4.1399999999999997</v>
      </c>
      <c r="C1897" s="2">
        <f t="shared" si="229"/>
        <v>0</v>
      </c>
      <c r="D1897" s="2">
        <f t="shared" si="230"/>
        <v>4.0440000000000005</v>
      </c>
      <c r="E1897" s="2">
        <f t="shared" si="232"/>
        <v>3.7869999999999999</v>
      </c>
      <c r="F1897" s="2">
        <f t="shared" si="233"/>
        <v>3.621</v>
      </c>
      <c r="G1897" s="2">
        <f t="shared" si="227"/>
        <v>3.5805999999999978</v>
      </c>
      <c r="H1897" s="2">
        <f t="shared" si="231"/>
        <v>4.0355000000000061</v>
      </c>
      <c r="I1897" s="2">
        <f t="array" ref="I1897">SUMPRODUCT(B1881:B1900, (ROW(B1881:B1900)-ROW(B1881)+1)) / (20*21/2)</f>
        <v>3.890714285714286</v>
      </c>
      <c r="J1897" s="2">
        <f t="shared" si="234"/>
        <v>3.7176649651805205</v>
      </c>
      <c r="K1897" s="2">
        <f t="shared" si="228"/>
        <v>3.7390981620772541</v>
      </c>
    </row>
    <row r="1898" spans="1:11" ht="13.5" x14ac:dyDescent="0.25">
      <c r="A1898" s="3">
        <f>TITRES_STAT!B1901</f>
        <v>45068</v>
      </c>
      <c r="B1898" s="5">
        <f>TITRES_STAT!D1901</f>
        <v>4.1399999999999997</v>
      </c>
      <c r="C1898" s="2">
        <f t="shared" si="229"/>
        <v>0</v>
      </c>
      <c r="D1898" s="2">
        <f t="shared" si="230"/>
        <v>4.1100000000000003</v>
      </c>
      <c r="E1898" s="2">
        <f t="shared" si="232"/>
        <v>3.8510000000000004</v>
      </c>
      <c r="F1898" s="2">
        <f t="shared" si="233"/>
        <v>3.6604999999999999</v>
      </c>
      <c r="G1898" s="2">
        <f t="shared" si="227"/>
        <v>3.5821999999999976</v>
      </c>
      <c r="H1898" s="2">
        <f t="shared" si="231"/>
        <v>4.0382500000000059</v>
      </c>
      <c r="I1898" s="2">
        <f t="array" ref="I1898">SUMPRODUCT(B1882:B1901, (ROW(B1882:B1901)-ROW(B1882)+1)) / (20*21/2)</f>
        <v>3.9435714285714285</v>
      </c>
      <c r="J1898" s="2">
        <f t="shared" si="234"/>
        <v>3.7578873494490423</v>
      </c>
      <c r="K1898" s="2">
        <f t="shared" si="228"/>
        <v>3.7548198027801067</v>
      </c>
    </row>
    <row r="1899" spans="1:11" ht="13.5" x14ac:dyDescent="0.25">
      <c r="A1899" s="3">
        <f>TITRES_STAT!B1902</f>
        <v>45069</v>
      </c>
      <c r="B1899" s="5">
        <f>TITRES_STAT!D1902</f>
        <v>4.1900000000000004</v>
      </c>
      <c r="C1899" s="2">
        <f t="shared" si="229"/>
        <v>5.0000000000000711E-2</v>
      </c>
      <c r="D1899" s="2">
        <f t="shared" si="230"/>
        <v>4.1520000000000001</v>
      </c>
      <c r="E1899" s="2">
        <f t="shared" si="232"/>
        <v>3.9200000000000004</v>
      </c>
      <c r="F1899" s="2">
        <f t="shared" si="233"/>
        <v>3.7024999999999997</v>
      </c>
      <c r="G1899" s="2">
        <f t="shared" si="227"/>
        <v>3.5847999999999973</v>
      </c>
      <c r="H1899" s="2">
        <f t="shared" si="231"/>
        <v>4.041250000000006</v>
      </c>
      <c r="I1899" s="2">
        <f t="array" ref="I1899">SUMPRODUCT(B1883:B1902, (ROW(B1883:B1902)-ROW(B1883)+1)) / (20*21/2)</f>
        <v>3.9830952380952382</v>
      </c>
      <c r="J1899" s="2">
        <f t="shared" si="234"/>
        <v>3.7990409352158001</v>
      </c>
      <c r="K1899" s="2">
        <f t="shared" si="228"/>
        <v>3.7718856928671616</v>
      </c>
    </row>
    <row r="1900" spans="1:11" ht="13.5" x14ac:dyDescent="0.25">
      <c r="A1900" s="3">
        <f>TITRES_STAT!B1903</f>
        <v>45070</v>
      </c>
      <c r="B1900" s="5">
        <f>TITRES_STAT!D1903</f>
        <v>4.2</v>
      </c>
      <c r="C1900" s="2">
        <f t="shared" si="229"/>
        <v>9.9999999999997868E-3</v>
      </c>
      <c r="D1900" s="2">
        <f t="shared" si="230"/>
        <v>4.1619999999999999</v>
      </c>
      <c r="E1900" s="2">
        <f t="shared" si="232"/>
        <v>3.9900000000000007</v>
      </c>
      <c r="F1900" s="2">
        <f t="shared" si="233"/>
        <v>3.7449999999999997</v>
      </c>
      <c r="G1900" s="2">
        <f t="shared" si="227"/>
        <v>3.5885999999999978</v>
      </c>
      <c r="H1900" s="2">
        <f t="shared" si="231"/>
        <v>4.044300000000006</v>
      </c>
      <c r="I1900" s="2">
        <f t="array" ref="I1900">SUMPRODUCT(B1884:B1903, (ROW(B1884:B1903)-ROW(B1884)+1)) / (20*21/2)</f>
        <v>4.0192857142857132</v>
      </c>
      <c r="J1900" s="2">
        <f t="shared" si="234"/>
        <v>3.8372275128142954</v>
      </c>
      <c r="K1900" s="2">
        <f t="shared" si="228"/>
        <v>3.7886744892253121</v>
      </c>
    </row>
    <row r="1901" spans="1:11" ht="13.5" x14ac:dyDescent="0.25">
      <c r="A1901" s="3">
        <f>TITRES_STAT!B1904</f>
        <v>45071</v>
      </c>
      <c r="B1901" s="5">
        <f>TITRES_STAT!D1904</f>
        <v>4.3</v>
      </c>
      <c r="C1901" s="2">
        <f t="shared" si="229"/>
        <v>9.9999999999999645E-2</v>
      </c>
      <c r="D1901" s="2">
        <f t="shared" si="230"/>
        <v>4.194</v>
      </c>
      <c r="E1901" s="2">
        <f t="shared" si="232"/>
        <v>4.07</v>
      </c>
      <c r="F1901" s="2">
        <f t="shared" si="233"/>
        <v>3.7850000000000001</v>
      </c>
      <c r="G1901" s="2">
        <f t="shared" si="227"/>
        <v>3.5943999999999985</v>
      </c>
      <c r="H1901" s="2">
        <f t="shared" si="231"/>
        <v>4.0478500000000057</v>
      </c>
      <c r="I1901" s="2">
        <f t="array" ref="I1901">SUMPRODUCT(B1885:B1904, (ROW(B1885:B1904)-ROW(B1885)+1)) / (20*21/2)</f>
        <v>4.052142857142857</v>
      </c>
      <c r="J1901" s="2">
        <f t="shared" si="234"/>
        <v>3.8813010830224575</v>
      </c>
      <c r="K1901" s="2">
        <f t="shared" si="228"/>
        <v>3.8087264700400056</v>
      </c>
    </row>
    <row r="1902" spans="1:11" ht="13.5" x14ac:dyDescent="0.25">
      <c r="A1902" s="3">
        <f>TITRES_STAT!B1905</f>
        <v>45072</v>
      </c>
      <c r="B1902" s="5">
        <f>TITRES_STAT!D1905</f>
        <v>4.2</v>
      </c>
      <c r="C1902" s="2">
        <f t="shared" si="229"/>
        <v>-9.9999999999999645E-2</v>
      </c>
      <c r="D1902" s="2">
        <f t="shared" si="230"/>
        <v>4.2060000000000004</v>
      </c>
      <c r="E1902" s="2">
        <f t="shared" si="232"/>
        <v>4.1250000000000009</v>
      </c>
      <c r="F1902" s="2">
        <f t="shared" si="233"/>
        <v>3.8199999999999994</v>
      </c>
      <c r="G1902" s="2">
        <f t="shared" si="227"/>
        <v>3.5981999999999981</v>
      </c>
      <c r="H1902" s="2">
        <f t="shared" si="231"/>
        <v>4.0509000000000057</v>
      </c>
      <c r="I1902" s="2">
        <f t="array" ref="I1902">SUMPRODUCT(B1886:B1905, (ROW(B1886:B1905)-ROW(B1886)+1)) / (20*21/2)</f>
        <v>4.081666666666667</v>
      </c>
      <c r="J1902" s="2">
        <f t="shared" si="234"/>
        <v>3.9116533608298423</v>
      </c>
      <c r="K1902" s="2">
        <f t="shared" si="228"/>
        <v>3.8240705300384366</v>
      </c>
    </row>
    <row r="1903" spans="1:11" ht="13.5" x14ac:dyDescent="0.25">
      <c r="A1903" s="3">
        <f>TITRES_STAT!B1906</f>
        <v>45075</v>
      </c>
      <c r="B1903" s="5">
        <f>TITRES_STAT!D1906</f>
        <v>4.2</v>
      </c>
      <c r="C1903" s="2">
        <f t="shared" si="229"/>
        <v>0</v>
      </c>
      <c r="D1903" s="2">
        <f t="shared" si="230"/>
        <v>4.218</v>
      </c>
      <c r="E1903" s="2">
        <f t="shared" si="232"/>
        <v>4.1640000000000006</v>
      </c>
      <c r="F1903" s="2">
        <f t="shared" si="233"/>
        <v>3.8549999999999995</v>
      </c>
      <c r="G1903" s="2">
        <f t="shared" si="227"/>
        <v>3.6019999999999981</v>
      </c>
      <c r="H1903" s="2">
        <f t="shared" si="231"/>
        <v>4.0539500000000057</v>
      </c>
      <c r="I1903" s="2">
        <f t="array" ref="I1903">SUMPRODUCT(B1887:B1906, (ROW(B1887:B1906)-ROW(B1887)+1)) / (20*21/2)</f>
        <v>4.1078571428571431</v>
      </c>
      <c r="J1903" s="2">
        <f t="shared" si="234"/>
        <v>3.9391149455127143</v>
      </c>
      <c r="K1903" s="2">
        <f t="shared" si="228"/>
        <v>3.8388128621937918</v>
      </c>
    </row>
    <row r="1904" spans="1:11" ht="13.5" x14ac:dyDescent="0.25">
      <c r="A1904" s="3">
        <f>TITRES_STAT!B1907</f>
        <v>45076</v>
      </c>
      <c r="B1904" s="5">
        <f>TITRES_STAT!D1907</f>
        <v>4.2</v>
      </c>
      <c r="C1904" s="2">
        <f t="shared" si="229"/>
        <v>0</v>
      </c>
      <c r="D1904" s="2">
        <f t="shared" si="230"/>
        <v>4.22</v>
      </c>
      <c r="E1904" s="2">
        <f t="shared" si="232"/>
        <v>4.1860000000000008</v>
      </c>
      <c r="F1904" s="2">
        <f t="shared" si="233"/>
        <v>3.8900000000000006</v>
      </c>
      <c r="G1904" s="2">
        <f t="shared" si="227"/>
        <v>3.6057999999999981</v>
      </c>
      <c r="H1904" s="2">
        <f t="shared" si="231"/>
        <v>4.0570000000000066</v>
      </c>
      <c r="I1904" s="2">
        <f t="array" ref="I1904">SUMPRODUCT(B1888:B1907, (ROW(B1888:B1907)-ROW(B1888)+1)) / (20*21/2)</f>
        <v>4.1478571428571422</v>
      </c>
      <c r="J1904" s="2">
        <f t="shared" si="234"/>
        <v>3.9639611411781699</v>
      </c>
      <c r="K1904" s="2">
        <f t="shared" si="228"/>
        <v>3.8529770636763883</v>
      </c>
    </row>
    <row r="1905" spans="1:11" ht="13.5" x14ac:dyDescent="0.25">
      <c r="A1905" s="3">
        <f>TITRES_STAT!B1908</f>
        <v>45077</v>
      </c>
      <c r="B1905" s="5">
        <f>TITRES_STAT!D1908</f>
        <v>4.2</v>
      </c>
      <c r="C1905" s="2">
        <f t="shared" si="229"/>
        <v>0</v>
      </c>
      <c r="D1905" s="2">
        <f t="shared" si="230"/>
        <v>4.22</v>
      </c>
      <c r="E1905" s="2">
        <f t="shared" si="232"/>
        <v>4.1910000000000007</v>
      </c>
      <c r="F1905" s="2">
        <f t="shared" si="233"/>
        <v>3.9249999999999998</v>
      </c>
      <c r="G1905" s="2">
        <f t="shared" si="227"/>
        <v>3.6131999999999977</v>
      </c>
      <c r="H1905" s="2">
        <f t="shared" si="231"/>
        <v>4.0600500000000066</v>
      </c>
      <c r="I1905" s="2">
        <f t="array" ref="I1905">SUMPRODUCT(B1889:B1908, (ROW(B1889:B1908)-ROW(B1889)+1)) / (20*21/2)</f>
        <v>4.1855714285714285</v>
      </c>
      <c r="J1905" s="2">
        <f t="shared" si="234"/>
        <v>3.9864410324945347</v>
      </c>
      <c r="K1905" s="2">
        <f t="shared" si="228"/>
        <v>3.866585806277314</v>
      </c>
    </row>
    <row r="1906" spans="1:11" ht="13.5" x14ac:dyDescent="0.25">
      <c r="A1906" s="3">
        <f>TITRES_STAT!B1909</f>
        <v>45078</v>
      </c>
      <c r="B1906" s="5">
        <f>TITRES_STAT!D1909</f>
        <v>4.2</v>
      </c>
      <c r="C1906" s="2">
        <f t="shared" si="229"/>
        <v>0</v>
      </c>
      <c r="D1906" s="2">
        <f t="shared" si="230"/>
        <v>4.2</v>
      </c>
      <c r="E1906" s="2">
        <f t="shared" si="232"/>
        <v>4.197000000000001</v>
      </c>
      <c r="F1906" s="2">
        <f t="shared" si="233"/>
        <v>3.96</v>
      </c>
      <c r="G1906" s="2">
        <f t="shared" ref="G1906:G1969" si="235">AVERAGE(B1857:B1906)</f>
        <v>3.6239999999999979</v>
      </c>
      <c r="H1906" s="2">
        <f t="shared" si="231"/>
        <v>4.0631000000000066</v>
      </c>
      <c r="I1906" s="2">
        <f t="array" ref="I1906">SUMPRODUCT(B1890:B1909, (ROW(B1890:B1909)-ROW(B1890)+1)) / (20*21/2)</f>
        <v>4.2285238095238098</v>
      </c>
      <c r="J1906" s="2">
        <f t="shared" si="234"/>
        <v>4.0067799817807694</v>
      </c>
      <c r="K1906" s="2">
        <f t="shared" si="228"/>
        <v>3.8796608726978112</v>
      </c>
    </row>
    <row r="1907" spans="1:11" ht="13.5" x14ac:dyDescent="0.25">
      <c r="A1907" s="3">
        <f>TITRES_STAT!B1910</f>
        <v>45079</v>
      </c>
      <c r="B1907" s="5">
        <f>TITRES_STAT!D1910</f>
        <v>4.38</v>
      </c>
      <c r="C1907" s="2">
        <f t="shared" si="229"/>
        <v>0.17999999999999972</v>
      </c>
      <c r="D1907" s="2">
        <f t="shared" si="230"/>
        <v>4.2359999999999998</v>
      </c>
      <c r="E1907" s="2">
        <f t="shared" si="232"/>
        <v>4.221000000000001</v>
      </c>
      <c r="F1907" s="2">
        <f t="shared" si="233"/>
        <v>4.0039999999999996</v>
      </c>
      <c r="G1907" s="2">
        <f t="shared" si="235"/>
        <v>3.6415999999999982</v>
      </c>
      <c r="H1907" s="2">
        <f t="shared" si="231"/>
        <v>4.0670500000000063</v>
      </c>
      <c r="I1907" s="2">
        <f t="array" ref="I1907">SUMPRODUCT(B1891:B1910, (ROW(B1891:B1910)-ROW(B1891)+1)) / (20*21/2)</f>
        <v>4.2714761904761911</v>
      </c>
      <c r="J1907" s="2">
        <f t="shared" si="234"/>
        <v>4.0423247454206956</v>
      </c>
      <c r="K1907" s="2">
        <f t="shared" ref="K1907:K1970" si="236">$K$4*B1907+(1-$K$4)*K1906</f>
        <v>3.8992820149449563</v>
      </c>
    </row>
    <row r="1908" spans="1:11" ht="13.5" x14ac:dyDescent="0.25">
      <c r="A1908" s="3">
        <f>TITRES_STAT!B1911</f>
        <v>45082</v>
      </c>
      <c r="B1908" s="5">
        <f>TITRES_STAT!D1911</f>
        <v>4.4000000000000004</v>
      </c>
      <c r="C1908" s="2">
        <f t="shared" si="229"/>
        <v>2.0000000000000462E-2</v>
      </c>
      <c r="D1908" s="2">
        <f t="shared" si="230"/>
        <v>4.2760000000000007</v>
      </c>
      <c r="E1908" s="2">
        <f t="shared" si="232"/>
        <v>4.2469999999999999</v>
      </c>
      <c r="F1908" s="2">
        <f t="shared" si="233"/>
        <v>4.0490000000000013</v>
      </c>
      <c r="G1908" s="2">
        <f t="shared" si="235"/>
        <v>3.659599999999998</v>
      </c>
      <c r="H1908" s="2">
        <f t="shared" si="231"/>
        <v>4.0719000000000065</v>
      </c>
      <c r="I1908" s="2">
        <f t="array" ref="I1908">SUMPRODUCT(B1892:B1911, (ROW(B1892:B1911)-ROW(B1892)+1)) / (20*21/2)</f>
        <v>4.3094285714285716</v>
      </c>
      <c r="J1908" s="2">
        <f t="shared" si="234"/>
        <v>4.0763890553806297</v>
      </c>
      <c r="K1908" s="2">
        <f t="shared" si="236"/>
        <v>3.9189180143588795</v>
      </c>
    </row>
    <row r="1909" spans="1:11" ht="13.5" x14ac:dyDescent="0.25">
      <c r="A1909" s="3">
        <f>TITRES_STAT!B1912</f>
        <v>45083</v>
      </c>
      <c r="B1909" s="5">
        <f>TITRES_STAT!D1912</f>
        <v>4.5</v>
      </c>
      <c r="C1909" s="2">
        <f t="shared" si="229"/>
        <v>9.9999999999999645E-2</v>
      </c>
      <c r="D1909" s="2">
        <f t="shared" si="230"/>
        <v>4.3360000000000003</v>
      </c>
      <c r="E1909" s="2">
        <f t="shared" si="232"/>
        <v>4.2779999999999996</v>
      </c>
      <c r="F1909" s="2">
        <f t="shared" si="233"/>
        <v>4.0990000000000011</v>
      </c>
      <c r="G1909" s="2">
        <f t="shared" si="235"/>
        <v>3.6795999999999989</v>
      </c>
      <c r="H1909" s="2">
        <f t="shared" si="231"/>
        <v>4.0780000000000065</v>
      </c>
      <c r="I1909" s="2">
        <f t="array" ref="I1909">SUMPRODUCT(B1893:B1912, (ROW(B1893:B1912)-ROW(B1893)+1)) / (20*21/2)</f>
        <v>4.3461904761904755</v>
      </c>
      <c r="J1909" s="2">
        <f t="shared" si="234"/>
        <v>4.1167329548681888</v>
      </c>
      <c r="K1909" s="2">
        <f t="shared" si="236"/>
        <v>3.9417055432075507</v>
      </c>
    </row>
    <row r="1910" spans="1:11" ht="13.5" x14ac:dyDescent="0.25">
      <c r="A1910" s="3">
        <f>TITRES_STAT!B1913</f>
        <v>45084</v>
      </c>
      <c r="B1910" s="5">
        <f>TITRES_STAT!D1913</f>
        <v>4.55</v>
      </c>
      <c r="C1910" s="2">
        <f t="shared" si="229"/>
        <v>4.9999999999999822E-2</v>
      </c>
      <c r="D1910" s="2">
        <f t="shared" si="230"/>
        <v>4.4060000000000006</v>
      </c>
      <c r="E1910" s="2">
        <f t="shared" si="232"/>
        <v>4.3129999999999997</v>
      </c>
      <c r="F1910" s="2">
        <f t="shared" si="233"/>
        <v>4.1515000000000004</v>
      </c>
      <c r="G1910" s="2">
        <f t="shared" si="235"/>
        <v>3.7005999999999997</v>
      </c>
      <c r="H1910" s="2">
        <f t="shared" si="231"/>
        <v>4.0843500000000068</v>
      </c>
      <c r="I1910" s="2">
        <f t="array" ref="I1910">SUMPRODUCT(B1894:B1913, (ROW(B1894:B1913)-ROW(B1894)+1)) / (20*21/2)</f>
        <v>4.3794285714285719</v>
      </c>
      <c r="J1910" s="2">
        <f t="shared" si="234"/>
        <v>4.1579964829759808</v>
      </c>
      <c r="K1910" s="2">
        <f t="shared" si="236"/>
        <v>3.9655602277876465</v>
      </c>
    </row>
    <row r="1911" spans="1:11" ht="13.5" x14ac:dyDescent="0.25">
      <c r="A1911" s="3">
        <f>TITRES_STAT!B1914</f>
        <v>45085</v>
      </c>
      <c r="B1911" s="5">
        <f>TITRES_STAT!D1914</f>
        <v>4.55</v>
      </c>
      <c r="C1911" s="2">
        <f t="shared" si="229"/>
        <v>0</v>
      </c>
      <c r="D1911" s="2">
        <f t="shared" si="230"/>
        <v>4.4760000000000009</v>
      </c>
      <c r="E1911" s="2">
        <f t="shared" si="232"/>
        <v>4.3379999999999992</v>
      </c>
      <c r="F1911" s="2">
        <f t="shared" si="233"/>
        <v>4.2040000000000006</v>
      </c>
      <c r="G1911" s="2">
        <f t="shared" si="235"/>
        <v>3.7245999999999997</v>
      </c>
      <c r="H1911" s="2">
        <f t="shared" si="231"/>
        <v>4.0909500000000065</v>
      </c>
      <c r="I1911" s="2">
        <f t="array" ref="I1911">SUMPRODUCT(B1895:B1914, (ROW(B1895:B1914)-ROW(B1895)+1)) / (20*21/2)</f>
        <v>4.4136666666666668</v>
      </c>
      <c r="J1911" s="2">
        <f t="shared" si="234"/>
        <v>4.1953301512639829</v>
      </c>
      <c r="K1911" s="2">
        <f t="shared" si="236"/>
        <v>3.9884794345410719</v>
      </c>
    </row>
    <row r="1912" spans="1:11" ht="13.5" x14ac:dyDescent="0.25">
      <c r="A1912" s="3">
        <f>TITRES_STAT!B1915</f>
        <v>45086</v>
      </c>
      <c r="B1912" s="5">
        <f>TITRES_STAT!D1915</f>
        <v>4.59</v>
      </c>
      <c r="C1912" s="2">
        <f t="shared" si="229"/>
        <v>4.0000000000000036E-2</v>
      </c>
      <c r="D1912" s="2">
        <f t="shared" si="230"/>
        <v>4.5179999999999998</v>
      </c>
      <c r="E1912" s="2">
        <f t="shared" si="232"/>
        <v>4.3769999999999998</v>
      </c>
      <c r="F1912" s="2">
        <f t="shared" si="233"/>
        <v>4.2510000000000012</v>
      </c>
      <c r="G1912" s="2">
        <f t="shared" si="235"/>
        <v>3.7494000000000001</v>
      </c>
      <c r="H1912" s="2">
        <f t="shared" si="231"/>
        <v>4.0978000000000065</v>
      </c>
      <c r="I1912" s="2">
        <f t="array" ref="I1912">SUMPRODUCT(B1896:B1915, (ROW(B1896:B1915)-ROW(B1896)+1)) / (20*21/2)</f>
        <v>4.4494761904761901</v>
      </c>
      <c r="J1912" s="2">
        <f t="shared" si="234"/>
        <v>4.2329177559055085</v>
      </c>
      <c r="K1912" s="2">
        <f t="shared" si="236"/>
        <v>4.0120684763237753</v>
      </c>
    </row>
    <row r="1913" spans="1:11" ht="13.5" x14ac:dyDescent="0.25">
      <c r="A1913" s="3">
        <f>TITRES_STAT!B1916</f>
        <v>45089</v>
      </c>
      <c r="B1913" s="5">
        <f>TITRES_STAT!D1916</f>
        <v>4.5999999999999996</v>
      </c>
      <c r="C1913" s="2">
        <f t="shared" si="229"/>
        <v>9.9999999999997868E-3</v>
      </c>
      <c r="D1913" s="2">
        <f t="shared" si="230"/>
        <v>4.5579999999999998</v>
      </c>
      <c r="E1913" s="2">
        <f t="shared" si="232"/>
        <v>4.4170000000000007</v>
      </c>
      <c r="F1913" s="2">
        <f t="shared" si="233"/>
        <v>4.2904999999999998</v>
      </c>
      <c r="G1913" s="2">
        <f t="shared" si="235"/>
        <v>3.7744</v>
      </c>
      <c r="H1913" s="2">
        <f t="shared" si="231"/>
        <v>4.1047000000000065</v>
      </c>
      <c r="I1913" s="2">
        <f t="array" ref="I1913">SUMPRODUCT(B1897:B1916, (ROW(B1897:B1916)-ROW(B1897)+1)) / (20*21/2)</f>
        <v>4.4826666666666677</v>
      </c>
      <c r="J1913" s="2">
        <f t="shared" si="234"/>
        <v>4.2678779696287936</v>
      </c>
      <c r="K1913" s="2">
        <f t="shared" si="236"/>
        <v>4.0351246145071569</v>
      </c>
    </row>
    <row r="1914" spans="1:11" ht="13.5" x14ac:dyDescent="0.25">
      <c r="A1914" s="3">
        <f>TITRES_STAT!B1917</f>
        <v>45090</v>
      </c>
      <c r="B1914" s="5">
        <f>TITRES_STAT!D1917</f>
        <v>4.6500000000000004</v>
      </c>
      <c r="C1914" s="2">
        <f t="shared" si="229"/>
        <v>5.0000000000000711E-2</v>
      </c>
      <c r="D1914" s="2">
        <f t="shared" si="230"/>
        <v>4.5879999999999992</v>
      </c>
      <c r="E1914" s="2">
        <f t="shared" si="232"/>
        <v>4.4620000000000006</v>
      </c>
      <c r="F1914" s="2">
        <f t="shared" si="233"/>
        <v>4.3240000000000007</v>
      </c>
      <c r="G1914" s="2">
        <f t="shared" si="235"/>
        <v>3.8004000000000002</v>
      </c>
      <c r="H1914" s="2">
        <f t="shared" si="231"/>
        <v>4.1118000000000059</v>
      </c>
      <c r="I1914" s="2">
        <f t="array" ref="I1914">SUMPRODUCT(B1898:B1917, (ROW(B1898:B1917)-ROW(B1898)+1)) / (20*21/2)</f>
        <v>4.5169999999999995</v>
      </c>
      <c r="J1914" s="2">
        <f t="shared" si="234"/>
        <v>4.304270543949861</v>
      </c>
      <c r="K1914" s="2">
        <f t="shared" si="236"/>
        <v>4.0592373747225627</v>
      </c>
    </row>
    <row r="1915" spans="1:11" ht="13.5" x14ac:dyDescent="0.25">
      <c r="A1915" s="3">
        <f>TITRES_STAT!B1918</f>
        <v>45091</v>
      </c>
      <c r="B1915" s="5">
        <f>TITRES_STAT!D1918</f>
        <v>4.7</v>
      </c>
      <c r="C1915" s="2">
        <f t="shared" si="229"/>
        <v>4.9999999999999822E-2</v>
      </c>
      <c r="D1915" s="2">
        <f t="shared" si="230"/>
        <v>4.6180000000000003</v>
      </c>
      <c r="E1915" s="2">
        <f t="shared" si="232"/>
        <v>4.5120000000000005</v>
      </c>
      <c r="F1915" s="2">
        <f t="shared" si="233"/>
        <v>4.3515000000000006</v>
      </c>
      <c r="G1915" s="2">
        <f t="shared" si="235"/>
        <v>3.8273999999999999</v>
      </c>
      <c r="H1915" s="2">
        <f t="shared" si="231"/>
        <v>4.1184500000000064</v>
      </c>
      <c r="I1915" s="2">
        <f t="array" ref="I1915">SUMPRODUCT(B1899:B1918, (ROW(B1899:B1918)-ROW(B1899)+1)) / (20*21/2)</f>
        <v>4.5494285714285709</v>
      </c>
      <c r="J1915" s="2">
        <f t="shared" si="234"/>
        <v>4.3419590635736833</v>
      </c>
      <c r="K1915" s="2">
        <f t="shared" si="236"/>
        <v>4.084365320811874</v>
      </c>
    </row>
    <row r="1916" spans="1:11" ht="13.5" x14ac:dyDescent="0.25">
      <c r="A1916" s="3">
        <f>TITRES_STAT!B1919</f>
        <v>45092</v>
      </c>
      <c r="B1916" s="5">
        <f>TITRES_STAT!D1919</f>
        <v>4.7</v>
      </c>
      <c r="C1916" s="2">
        <f t="shared" si="229"/>
        <v>0</v>
      </c>
      <c r="D1916" s="2">
        <f t="shared" si="230"/>
        <v>4.6479999999999997</v>
      </c>
      <c r="E1916" s="2">
        <f t="shared" si="232"/>
        <v>4.5620000000000003</v>
      </c>
      <c r="F1916" s="2">
        <f t="shared" si="233"/>
        <v>4.3795000000000011</v>
      </c>
      <c r="G1916" s="2">
        <f t="shared" si="235"/>
        <v>3.8543999999999996</v>
      </c>
      <c r="H1916" s="2">
        <f t="shared" si="231"/>
        <v>4.1243500000000068</v>
      </c>
      <c r="I1916" s="2">
        <f t="array" ref="I1916">SUMPRODUCT(B1900:B1919, (ROW(B1900:B1919)-ROW(B1900)+1)) / (20*21/2)</f>
        <v>4.5789523809523818</v>
      </c>
      <c r="J1916" s="2">
        <f t="shared" si="234"/>
        <v>4.3760582003761899</v>
      </c>
      <c r="K1916" s="2">
        <f t="shared" si="236"/>
        <v>4.1085078572506237</v>
      </c>
    </row>
    <row r="1917" spans="1:11" ht="13.5" x14ac:dyDescent="0.25">
      <c r="A1917" s="3">
        <f>TITRES_STAT!B1920</f>
        <v>45093</v>
      </c>
      <c r="B1917" s="5">
        <f>TITRES_STAT!D1920</f>
        <v>4.74</v>
      </c>
      <c r="C1917" s="2">
        <f t="shared" si="229"/>
        <v>4.0000000000000036E-2</v>
      </c>
      <c r="D1917" s="2">
        <f t="shared" si="230"/>
        <v>4.6779999999999999</v>
      </c>
      <c r="E1917" s="2">
        <f t="shared" si="232"/>
        <v>4.5980000000000008</v>
      </c>
      <c r="F1917" s="2">
        <f t="shared" si="233"/>
        <v>4.4094999999999995</v>
      </c>
      <c r="G1917" s="2">
        <f t="shared" si="235"/>
        <v>3.8822000000000001</v>
      </c>
      <c r="H1917" s="2">
        <f t="shared" si="231"/>
        <v>4.1301000000000068</v>
      </c>
      <c r="I1917" s="2">
        <f t="array" ref="I1917">SUMPRODUCT(B1901:B1920, (ROW(B1901:B1920)-ROW(B1901)+1)) / (20*21/2)</f>
        <v>4.6058095238095245</v>
      </c>
      <c r="J1917" s="2">
        <f t="shared" si="234"/>
        <v>4.4107193241498859</v>
      </c>
      <c r="K1917" s="2">
        <f t="shared" si="236"/>
        <v>4.133272255005501</v>
      </c>
    </row>
    <row r="1918" spans="1:11" ht="13.5" x14ac:dyDescent="0.25">
      <c r="A1918" s="3">
        <f>TITRES_STAT!B1921</f>
        <v>45096</v>
      </c>
      <c r="B1918" s="5">
        <f>TITRES_STAT!D1921</f>
        <v>4.75</v>
      </c>
      <c r="C1918" s="2">
        <f t="shared" si="229"/>
        <v>9.9999999999997868E-3</v>
      </c>
      <c r="D1918" s="2">
        <f t="shared" si="230"/>
        <v>4.7080000000000002</v>
      </c>
      <c r="E1918" s="2">
        <f t="shared" si="232"/>
        <v>4.6330000000000009</v>
      </c>
      <c r="F1918" s="2">
        <f t="shared" si="233"/>
        <v>4.4399999999999995</v>
      </c>
      <c r="G1918" s="2">
        <f t="shared" si="235"/>
        <v>3.9102000000000006</v>
      </c>
      <c r="H1918" s="2">
        <f t="shared" si="231"/>
        <v>4.1351000000000067</v>
      </c>
      <c r="I1918" s="2">
        <f t="array" ref="I1918">SUMPRODUCT(B1902:B1921, (ROW(B1902:B1921)-ROW(B1902)+1)) / (20*21/2)</f>
        <v>4.6500476190476192</v>
      </c>
      <c r="J1918" s="2">
        <f t="shared" si="234"/>
        <v>4.4430317694689441</v>
      </c>
      <c r="K1918" s="2">
        <f t="shared" si="236"/>
        <v>4.1574576567699912</v>
      </c>
    </row>
    <row r="1919" spans="1:11" ht="13.5" x14ac:dyDescent="0.25">
      <c r="A1919" s="3">
        <f>TITRES_STAT!B1922</f>
        <v>45097</v>
      </c>
      <c r="B1919" s="5">
        <f>TITRES_STAT!D1922</f>
        <v>4.75</v>
      </c>
      <c r="C1919" s="2">
        <f t="shared" si="229"/>
        <v>0</v>
      </c>
      <c r="D1919" s="2">
        <f t="shared" si="230"/>
        <v>4.7279999999999998</v>
      </c>
      <c r="E1919" s="2">
        <f t="shared" si="232"/>
        <v>4.6579999999999995</v>
      </c>
      <c r="F1919" s="2">
        <f t="shared" si="233"/>
        <v>4.4679999999999991</v>
      </c>
      <c r="G1919" s="2">
        <f t="shared" si="235"/>
        <v>3.9382000000000006</v>
      </c>
      <c r="H1919" s="2">
        <f t="shared" si="231"/>
        <v>4.1394000000000064</v>
      </c>
      <c r="I1919" s="2">
        <f t="array" ref="I1919">SUMPRODUCT(B1903:B1922, (ROW(B1903:B1922)-ROW(B1903)+1)) / (20*21/2)</f>
        <v>4.694</v>
      </c>
      <c r="J1919" s="2">
        <f t="shared" si="234"/>
        <v>4.4722668390433302</v>
      </c>
      <c r="K1919" s="2">
        <f t="shared" si="236"/>
        <v>4.1806946114064623</v>
      </c>
    </row>
    <row r="1920" spans="1:11" ht="13.5" x14ac:dyDescent="0.25">
      <c r="A1920" s="3">
        <f>TITRES_STAT!B1923</f>
        <v>45098</v>
      </c>
      <c r="B1920" s="5">
        <f>TITRES_STAT!D1923</f>
        <v>4.75</v>
      </c>
      <c r="C1920" s="2">
        <f t="shared" si="229"/>
        <v>0</v>
      </c>
      <c r="D1920" s="2">
        <f t="shared" si="230"/>
        <v>4.7380000000000004</v>
      </c>
      <c r="E1920" s="2">
        <f t="shared" si="232"/>
        <v>4.6779999999999999</v>
      </c>
      <c r="F1920" s="2">
        <f t="shared" si="233"/>
        <v>4.4954999999999998</v>
      </c>
      <c r="G1920" s="2">
        <f t="shared" si="235"/>
        <v>3.9662000000000006</v>
      </c>
      <c r="H1920" s="2">
        <f t="shared" si="231"/>
        <v>4.143700000000007</v>
      </c>
      <c r="I1920" s="2">
        <f t="array" ref="I1920">SUMPRODUCT(B1904:B1923, (ROW(B1904:B1923)-ROW(B1904)+1)) / (20*21/2)</f>
        <v>4.7341904761904763</v>
      </c>
      <c r="J1920" s="2">
        <f t="shared" si="234"/>
        <v>4.4987176162772986</v>
      </c>
      <c r="K1920" s="2">
        <f t="shared" si="236"/>
        <v>4.2030203129199348</v>
      </c>
    </row>
    <row r="1921" spans="1:11" ht="13.5" x14ac:dyDescent="0.25">
      <c r="A1921" s="3">
        <f>TITRES_STAT!B1924</f>
        <v>45099</v>
      </c>
      <c r="B1921" s="5">
        <f>TITRES_STAT!D1924</f>
        <v>4.96</v>
      </c>
      <c r="C1921" s="2">
        <f t="shared" si="229"/>
        <v>0.20999999999999996</v>
      </c>
      <c r="D1921" s="2">
        <f t="shared" si="230"/>
        <v>4.7900000000000009</v>
      </c>
      <c r="E1921" s="2">
        <f t="shared" si="232"/>
        <v>4.7189999999999994</v>
      </c>
      <c r="F1921" s="2">
        <f t="shared" si="233"/>
        <v>4.5284999999999993</v>
      </c>
      <c r="G1921" s="2">
        <f t="shared" si="235"/>
        <v>3.9984000000000011</v>
      </c>
      <c r="H1921" s="2">
        <f t="shared" si="231"/>
        <v>4.1482000000000063</v>
      </c>
      <c r="I1921" s="2">
        <f t="array" ref="I1921">SUMPRODUCT(B1905:B1924, (ROW(B1905:B1924)-ROW(B1905)+1)) / (20*21/2)</f>
        <v>4.7706190476190482</v>
      </c>
      <c r="J1921" s="2">
        <f t="shared" si="234"/>
        <v>4.5426492718699363</v>
      </c>
      <c r="K1921" s="2">
        <f t="shared" si="236"/>
        <v>4.2327057908446433</v>
      </c>
    </row>
    <row r="1922" spans="1:11" ht="13.5" x14ac:dyDescent="0.25">
      <c r="A1922" s="3">
        <f>TITRES_STAT!B1925</f>
        <v>45100</v>
      </c>
      <c r="B1922" s="5">
        <f>TITRES_STAT!D1925</f>
        <v>4.99</v>
      </c>
      <c r="C1922" s="2">
        <f t="shared" si="229"/>
        <v>3.0000000000000249E-2</v>
      </c>
      <c r="D1922" s="2">
        <f t="shared" si="230"/>
        <v>4.8400000000000007</v>
      </c>
      <c r="E1922" s="2">
        <f t="shared" si="232"/>
        <v>4.7590000000000003</v>
      </c>
      <c r="F1922" s="2">
        <f t="shared" si="233"/>
        <v>4.5679999999999996</v>
      </c>
      <c r="G1922" s="2">
        <f t="shared" si="235"/>
        <v>4.0312000000000019</v>
      </c>
      <c r="H1922" s="2">
        <f t="shared" si="231"/>
        <v>4.1529500000000068</v>
      </c>
      <c r="I1922" s="2">
        <f t="array" ref="I1922">SUMPRODUCT(B1906:B1925, (ROW(B1906:B1925)-ROW(B1906)+1)) / (20*21/2)</f>
        <v>4.8194761904761911</v>
      </c>
      <c r="J1922" s="2">
        <f t="shared" si="234"/>
        <v>4.5852541031204179</v>
      </c>
      <c r="K1922" s="2">
        <f t="shared" si="236"/>
        <v>4.2624036029683827</v>
      </c>
    </row>
    <row r="1923" spans="1:11" ht="13.5" x14ac:dyDescent="0.25">
      <c r="A1923" s="3">
        <f>TITRES_STAT!B1926</f>
        <v>45103</v>
      </c>
      <c r="B1923" s="5">
        <f>TITRES_STAT!D1926</f>
        <v>4.99</v>
      </c>
      <c r="C1923" s="2">
        <f t="shared" si="229"/>
        <v>0</v>
      </c>
      <c r="D1923" s="2">
        <f t="shared" si="230"/>
        <v>4.8880000000000008</v>
      </c>
      <c r="E1923" s="2">
        <f t="shared" si="232"/>
        <v>4.798</v>
      </c>
      <c r="F1923" s="2">
        <f t="shared" si="233"/>
        <v>4.6074999999999999</v>
      </c>
      <c r="G1923" s="2">
        <f t="shared" si="235"/>
        <v>4.0640000000000018</v>
      </c>
      <c r="H1923" s="2">
        <f t="shared" si="231"/>
        <v>4.1574000000000062</v>
      </c>
      <c r="I1923" s="2">
        <f t="array" ref="I1923">SUMPRODUCT(B1907:B1926, (ROW(B1907:B1926)-ROW(B1907)+1)) / (20*21/2)</f>
        <v>4.8809047619047616</v>
      </c>
      <c r="J1923" s="2">
        <f t="shared" si="234"/>
        <v>4.6238013313946631</v>
      </c>
      <c r="K1923" s="2">
        <f t="shared" si="236"/>
        <v>4.2909367950088377</v>
      </c>
    </row>
    <row r="1924" spans="1:11" ht="13.5" x14ac:dyDescent="0.25">
      <c r="A1924" s="3">
        <f>TITRES_STAT!B1927</f>
        <v>45104</v>
      </c>
      <c r="B1924" s="5">
        <f>TITRES_STAT!D1927</f>
        <v>4.99</v>
      </c>
      <c r="C1924" s="2">
        <f t="shared" ref="C1924:C1987" si="237">B1924-B1923</f>
        <v>0</v>
      </c>
      <c r="D1924" s="2">
        <f t="shared" si="230"/>
        <v>4.9359999999999999</v>
      </c>
      <c r="E1924" s="2">
        <f t="shared" si="232"/>
        <v>4.8320000000000007</v>
      </c>
      <c r="F1924" s="2">
        <f t="shared" si="233"/>
        <v>4.6470000000000002</v>
      </c>
      <c r="G1924" s="2">
        <f t="shared" si="235"/>
        <v>4.0968000000000009</v>
      </c>
      <c r="H1924" s="2">
        <f t="shared" si="231"/>
        <v>4.1618000000000057</v>
      </c>
      <c r="I1924" s="2">
        <f t="array" ref="I1924">SUMPRODUCT(B1908:B1927, (ROW(B1908:B1927)-ROW(B1908)+1)) / (20*21/2)</f>
        <v>4.9359523809523811</v>
      </c>
      <c r="J1924" s="2">
        <f t="shared" si="234"/>
        <v>4.6586773950713614</v>
      </c>
      <c r="K1924" s="2">
        <f t="shared" si="236"/>
        <v>4.3183510383418247</v>
      </c>
    </row>
    <row r="1925" spans="1:11" ht="13.5" x14ac:dyDescent="0.25">
      <c r="A1925" s="3">
        <f>TITRES_STAT!B1928</f>
        <v>45107</v>
      </c>
      <c r="B1925" s="5">
        <f>TITRES_STAT!D1928</f>
        <v>5.16</v>
      </c>
      <c r="C1925" s="2">
        <f t="shared" si="237"/>
        <v>0.16999999999999993</v>
      </c>
      <c r="D1925" s="2">
        <f t="shared" si="230"/>
        <v>5.0179999999999998</v>
      </c>
      <c r="E1925" s="2">
        <f t="shared" si="232"/>
        <v>4.8780000000000001</v>
      </c>
      <c r="F1925" s="2">
        <f t="shared" si="233"/>
        <v>4.6949999999999985</v>
      </c>
      <c r="G1925" s="2">
        <f t="shared" si="235"/>
        <v>4.1330000000000009</v>
      </c>
      <c r="H1925" s="2">
        <f t="shared" si="231"/>
        <v>4.1670500000000059</v>
      </c>
      <c r="I1925" s="2">
        <f t="array" ref="I1925">SUMPRODUCT(B1909:B1928, (ROW(B1909:B1928)-ROW(B1909)+1)) / (20*21/2)</f>
        <v>4.9855238095238095</v>
      </c>
      <c r="J1925" s="2">
        <f t="shared" si="234"/>
        <v>4.7064224050645649</v>
      </c>
      <c r="K1925" s="2">
        <f t="shared" si="236"/>
        <v>4.3513568799754783</v>
      </c>
    </row>
    <row r="1926" spans="1:11" ht="13.5" x14ac:dyDescent="0.25">
      <c r="A1926" s="3">
        <f>TITRES_STAT!B1929</f>
        <v>45110</v>
      </c>
      <c r="B1926" s="5">
        <f>TITRES_STAT!D1929</f>
        <v>5.34</v>
      </c>
      <c r="C1926" s="2">
        <f t="shared" si="237"/>
        <v>0.17999999999999972</v>
      </c>
      <c r="D1926" s="2">
        <f t="shared" ref="D1926:D1989" si="238">AVERAGE(B1922:B1926)</f>
        <v>5.0940000000000003</v>
      </c>
      <c r="E1926" s="2">
        <f t="shared" si="232"/>
        <v>4.9420000000000019</v>
      </c>
      <c r="F1926" s="2">
        <f t="shared" si="233"/>
        <v>4.7519999999999998</v>
      </c>
      <c r="G1926" s="2">
        <f t="shared" si="235"/>
        <v>4.1728000000000005</v>
      </c>
      <c r="H1926" s="2">
        <f t="shared" si="231"/>
        <v>4.1732000000000058</v>
      </c>
      <c r="I1926" s="2">
        <f t="array" ref="I1926">SUMPRODUCT(B1910:B1929, (ROW(B1910:B1929)-ROW(B1910)+1)) / (20*21/2)</f>
        <v>5.0307142857142857</v>
      </c>
      <c r="J1926" s="2">
        <f t="shared" si="234"/>
        <v>4.7667631283917498</v>
      </c>
      <c r="K1926" s="2">
        <f t="shared" si="236"/>
        <v>4.3901271984078125</v>
      </c>
    </row>
    <row r="1927" spans="1:11" ht="13.5" x14ac:dyDescent="0.25">
      <c r="A1927" s="3">
        <f>TITRES_STAT!B1930</f>
        <v>45111</v>
      </c>
      <c r="B1927" s="5">
        <f>TITRES_STAT!D1930</f>
        <v>5.33</v>
      </c>
      <c r="C1927" s="2">
        <f t="shared" si="237"/>
        <v>-9.9999999999997868E-3</v>
      </c>
      <c r="D1927" s="2">
        <f t="shared" si="238"/>
        <v>5.1620000000000008</v>
      </c>
      <c r="E1927" s="2">
        <f t="shared" si="232"/>
        <v>5.0010000000000003</v>
      </c>
      <c r="F1927" s="2">
        <f t="shared" si="233"/>
        <v>4.7994999999999992</v>
      </c>
      <c r="G1927" s="2">
        <f t="shared" si="235"/>
        <v>4.2124000000000015</v>
      </c>
      <c r="H1927" s="2">
        <f t="shared" si="231"/>
        <v>4.1793000000000058</v>
      </c>
      <c r="I1927" s="2">
        <f t="array" ref="I1927">SUMPRODUCT(B1911:B1930, (ROW(B1911:B1930)-ROW(B1911)+1)) / (20*21/2)</f>
        <v>5.072000000000001</v>
      </c>
      <c r="J1927" s="2">
        <f t="shared" si="234"/>
        <v>4.8204047352115831</v>
      </c>
      <c r="K1927" s="2">
        <f t="shared" si="236"/>
        <v>4.4269849553329967</v>
      </c>
    </row>
    <row r="1928" spans="1:11" ht="13.5" x14ac:dyDescent="0.25">
      <c r="A1928" s="3">
        <f>TITRES_STAT!B1931</f>
        <v>45112</v>
      </c>
      <c r="B1928" s="5">
        <f>TITRES_STAT!D1931</f>
        <v>5.32</v>
      </c>
      <c r="C1928" s="2">
        <f t="shared" si="237"/>
        <v>-9.9999999999997868E-3</v>
      </c>
      <c r="D1928" s="2">
        <f t="shared" si="238"/>
        <v>5.2279999999999998</v>
      </c>
      <c r="E1928" s="2">
        <f t="shared" si="232"/>
        <v>5.0580000000000007</v>
      </c>
      <c r="F1928" s="2">
        <f t="shared" si="233"/>
        <v>4.8454999999999995</v>
      </c>
      <c r="G1928" s="2">
        <f t="shared" si="235"/>
        <v>4.2518000000000002</v>
      </c>
      <c r="H1928" s="2">
        <f t="shared" si="231"/>
        <v>4.1853500000000068</v>
      </c>
      <c r="I1928" s="2">
        <f t="array" ref="I1928">SUMPRODUCT(B1912:B1931, (ROW(B1912:B1931)-ROW(B1912)+1)) / (20*21/2)</f>
        <v>5.1096190476190477</v>
      </c>
      <c r="J1928" s="2">
        <f t="shared" si="234"/>
        <v>4.8679852366200036</v>
      </c>
      <c r="K1928" s="2">
        <f t="shared" si="236"/>
        <v>4.4620051531630756</v>
      </c>
    </row>
    <row r="1929" spans="1:11" ht="13.5" x14ac:dyDescent="0.25">
      <c r="A1929" s="3">
        <f>TITRES_STAT!B1932</f>
        <v>45113</v>
      </c>
      <c r="B1929" s="5">
        <f>TITRES_STAT!D1932</f>
        <v>5.32</v>
      </c>
      <c r="C1929" s="2">
        <f t="shared" si="237"/>
        <v>0</v>
      </c>
      <c r="D1929" s="2">
        <f t="shared" si="238"/>
        <v>5.2939999999999996</v>
      </c>
      <c r="E1929" s="2">
        <f t="shared" si="232"/>
        <v>5.1150000000000002</v>
      </c>
      <c r="F1929" s="2">
        <f t="shared" si="233"/>
        <v>4.8864999999999998</v>
      </c>
      <c r="G1929" s="2">
        <f t="shared" si="235"/>
        <v>4.2912000000000008</v>
      </c>
      <c r="H1929" s="2">
        <f t="shared" si="231"/>
        <v>4.1914000000000069</v>
      </c>
      <c r="I1929" s="2">
        <f t="array" ref="I1929">SUMPRODUCT(B1913:B1932, (ROW(B1913:B1932)-ROW(B1913)+1)) / (20*21/2)</f>
        <v>5.1435714285714278</v>
      </c>
      <c r="J1929" s="2">
        <f t="shared" si="234"/>
        <v>4.9110342617038132</v>
      </c>
      <c r="K1929" s="2">
        <f t="shared" si="236"/>
        <v>4.4956520099017787</v>
      </c>
    </row>
    <row r="1930" spans="1:11" ht="13.5" x14ac:dyDescent="0.25">
      <c r="A1930" s="3">
        <f>TITRES_STAT!B1933</f>
        <v>45114</v>
      </c>
      <c r="B1930" s="5">
        <f>TITRES_STAT!D1933</f>
        <v>5.32</v>
      </c>
      <c r="C1930" s="2">
        <f t="shared" si="237"/>
        <v>0</v>
      </c>
      <c r="D1930" s="2">
        <f t="shared" si="238"/>
        <v>5.3260000000000005</v>
      </c>
      <c r="E1930" s="2">
        <f t="shared" si="232"/>
        <v>5.1719999999999997</v>
      </c>
      <c r="F1930" s="2">
        <f t="shared" si="233"/>
        <v>4.9249999999999998</v>
      </c>
      <c r="G1930" s="2">
        <f t="shared" si="235"/>
        <v>4.3306000000000004</v>
      </c>
      <c r="H1930" s="2">
        <f t="shared" ref="H1930:H1993" si="239">AVERAGE(B1731:B1930)</f>
        <v>4.1983500000000076</v>
      </c>
      <c r="I1930" s="2">
        <f t="array" ref="I1930">SUMPRODUCT(B1914:B1933, (ROW(B1914:B1933)-ROW(B1914)+1)) / (20*21/2)</f>
        <v>5.1740476190476192</v>
      </c>
      <c r="J1930" s="2">
        <f t="shared" si="234"/>
        <v>4.9499833796367838</v>
      </c>
      <c r="K1930" s="2">
        <f t="shared" si="236"/>
        <v>4.5279793820624938</v>
      </c>
    </row>
    <row r="1931" spans="1:11" ht="13.5" x14ac:dyDescent="0.25">
      <c r="A1931" s="3">
        <f>TITRES_STAT!B1934</f>
        <v>45117</v>
      </c>
      <c r="B1931" s="5">
        <f>TITRES_STAT!D1934</f>
        <v>5.32</v>
      </c>
      <c r="C1931" s="2">
        <f t="shared" si="237"/>
        <v>0</v>
      </c>
      <c r="D1931" s="2">
        <f t="shared" si="238"/>
        <v>5.3220000000000001</v>
      </c>
      <c r="E1931" s="2">
        <f t="shared" si="232"/>
        <v>5.2080000000000002</v>
      </c>
      <c r="F1931" s="2">
        <f t="shared" si="233"/>
        <v>4.9634999999999989</v>
      </c>
      <c r="G1931" s="2">
        <f t="shared" si="235"/>
        <v>4.3670000000000009</v>
      </c>
      <c r="H1931" s="2">
        <f t="shared" si="239"/>
        <v>4.2053000000000074</v>
      </c>
      <c r="I1931" s="2">
        <f t="array" ref="I1931">SUMPRODUCT(B1915:B1934, (ROW(B1915:B1934)-ROW(B1915)+1)) / (20*21/2)</f>
        <v>5.2010952380952382</v>
      </c>
      <c r="J1931" s="2">
        <f t="shared" si="234"/>
        <v>4.9852230577666141</v>
      </c>
      <c r="K1931" s="2">
        <f t="shared" si="236"/>
        <v>4.5590390141384747</v>
      </c>
    </row>
    <row r="1932" spans="1:11" ht="13.5" x14ac:dyDescent="0.25">
      <c r="A1932" s="3">
        <f>TITRES_STAT!B1935</f>
        <v>45118</v>
      </c>
      <c r="B1932" s="5">
        <f>TITRES_STAT!D1935</f>
        <v>5.32</v>
      </c>
      <c r="C1932" s="2">
        <f t="shared" si="237"/>
        <v>0</v>
      </c>
      <c r="D1932" s="2">
        <f t="shared" si="238"/>
        <v>5.32</v>
      </c>
      <c r="E1932" s="2">
        <f t="shared" ref="E1932:E1995" si="240">AVERAGE(B1923:B1932)</f>
        <v>5.2410000000000005</v>
      </c>
      <c r="F1932" s="2">
        <f t="shared" si="233"/>
        <v>4.9999999999999982</v>
      </c>
      <c r="G1932" s="2">
        <f t="shared" si="235"/>
        <v>4.4033999999999995</v>
      </c>
      <c r="H1932" s="2">
        <f t="shared" si="239"/>
        <v>4.212250000000008</v>
      </c>
      <c r="I1932" s="2">
        <f t="array" ref="I1932">SUMPRODUCT(B1916:B1935, (ROW(B1916:B1935)-ROW(B1916)+1)) / (20*21/2)</f>
        <v>5.2249523809523808</v>
      </c>
      <c r="J1932" s="2">
        <f t="shared" si="234"/>
        <v>5.0171065760745561</v>
      </c>
      <c r="K1932" s="2">
        <f t="shared" si="236"/>
        <v>4.5888806214271627</v>
      </c>
    </row>
    <row r="1933" spans="1:11" ht="13.5" x14ac:dyDescent="0.25">
      <c r="A1933" s="3">
        <f>TITRES_STAT!B1936</f>
        <v>45119</v>
      </c>
      <c r="B1933" s="5">
        <f>TITRES_STAT!D1936</f>
        <v>5.32</v>
      </c>
      <c r="C1933" s="2">
        <f t="shared" si="237"/>
        <v>0</v>
      </c>
      <c r="D1933" s="2">
        <f t="shared" si="238"/>
        <v>5.32</v>
      </c>
      <c r="E1933" s="2">
        <f t="shared" si="240"/>
        <v>5.274</v>
      </c>
      <c r="F1933" s="2">
        <f t="shared" si="233"/>
        <v>5.0359999999999987</v>
      </c>
      <c r="G1933" s="2">
        <f t="shared" si="235"/>
        <v>4.4398</v>
      </c>
      <c r="H1933" s="2">
        <f t="shared" si="239"/>
        <v>4.2192000000000078</v>
      </c>
      <c r="I1933" s="2">
        <f t="array" ref="I1933">SUMPRODUCT(B1917:B1936, (ROW(B1917:B1936)-ROW(B1917)+1)) / (20*21/2)</f>
        <v>5.2458571428571421</v>
      </c>
      <c r="J1933" s="2">
        <f t="shared" si="234"/>
        <v>5.0459535688293604</v>
      </c>
      <c r="K1933" s="2">
        <f t="shared" si="236"/>
        <v>4.6175519696064899</v>
      </c>
    </row>
    <row r="1934" spans="1:11" ht="13.5" x14ac:dyDescent="0.25">
      <c r="A1934" s="3">
        <f>TITRES_STAT!B1937</f>
        <v>45120</v>
      </c>
      <c r="B1934" s="5">
        <f>TITRES_STAT!D1937</f>
        <v>5.32</v>
      </c>
      <c r="C1934" s="2">
        <f t="shared" si="237"/>
        <v>0</v>
      </c>
      <c r="D1934" s="2">
        <f t="shared" si="238"/>
        <v>5.32</v>
      </c>
      <c r="E1934" s="2">
        <f t="shared" si="240"/>
        <v>5.3070000000000004</v>
      </c>
      <c r="F1934" s="2">
        <f t="shared" si="233"/>
        <v>5.0694999999999979</v>
      </c>
      <c r="G1934" s="2">
        <f t="shared" si="235"/>
        <v>4.4762000000000004</v>
      </c>
      <c r="H1934" s="2">
        <f t="shared" si="239"/>
        <v>4.2261500000000076</v>
      </c>
      <c r="I1934" s="2">
        <f t="array" ref="I1934">SUMPRODUCT(B1918:B1937, (ROW(B1918:B1937)-ROW(B1918)+1)) / (20*21/2)</f>
        <v>5.263809523809523</v>
      </c>
      <c r="J1934" s="2">
        <f t="shared" si="234"/>
        <v>5.0720532289408498</v>
      </c>
      <c r="K1934" s="2">
        <f t="shared" si="236"/>
        <v>4.6450989511905494</v>
      </c>
    </row>
    <row r="1935" spans="1:11" ht="13.5" x14ac:dyDescent="0.25">
      <c r="A1935" s="3">
        <f>TITRES_STAT!B1938</f>
        <v>45121</v>
      </c>
      <c r="B1935" s="5">
        <f>TITRES_STAT!D1938</f>
        <v>5.32</v>
      </c>
      <c r="C1935" s="2">
        <f t="shared" si="237"/>
        <v>0</v>
      </c>
      <c r="D1935" s="2">
        <f t="shared" si="238"/>
        <v>5.32</v>
      </c>
      <c r="E1935" s="2">
        <f t="shared" si="240"/>
        <v>5.3230000000000004</v>
      </c>
      <c r="F1935" s="2">
        <f t="shared" si="233"/>
        <v>5.1004999999999985</v>
      </c>
      <c r="G1935" s="2">
        <f t="shared" si="235"/>
        <v>4.5125999999999999</v>
      </c>
      <c r="H1935" s="2">
        <f t="shared" si="239"/>
        <v>4.2331000000000083</v>
      </c>
      <c r="I1935" s="2">
        <f t="array" ref="I1935">SUMPRODUCT(B1919:B1938, (ROW(B1919:B1938)-ROW(B1919)+1)) / (20*21/2)</f>
        <v>5.2770952380952387</v>
      </c>
      <c r="J1935" s="2">
        <f t="shared" si="234"/>
        <v>5.0956672071369598</v>
      </c>
      <c r="K1935" s="2">
        <f t="shared" si="236"/>
        <v>4.6715656589869985</v>
      </c>
    </row>
    <row r="1936" spans="1:11" ht="13.5" x14ac:dyDescent="0.25">
      <c r="A1936" s="3">
        <f>TITRES_STAT!B1939</f>
        <v>45124</v>
      </c>
      <c r="B1936" s="5">
        <f>TITRES_STAT!D1939</f>
        <v>5.32</v>
      </c>
      <c r="C1936" s="2">
        <f t="shared" si="237"/>
        <v>0</v>
      </c>
      <c r="D1936" s="2">
        <f t="shared" si="238"/>
        <v>5.32</v>
      </c>
      <c r="E1936" s="2">
        <f t="shared" si="240"/>
        <v>5.3209999999999997</v>
      </c>
      <c r="F1936" s="2">
        <f t="shared" si="233"/>
        <v>5.1314999999999982</v>
      </c>
      <c r="G1936" s="2">
        <f t="shared" si="235"/>
        <v>4.5489999999999995</v>
      </c>
      <c r="H1936" s="2">
        <f t="shared" si="239"/>
        <v>4.2400500000000081</v>
      </c>
      <c r="I1936" s="2">
        <f t="array" ref="I1936">SUMPRODUCT(B1920:B1939, (ROW(B1920:B1939)-ROW(B1920)+1)) / (20*21/2)</f>
        <v>5.2877619047619051</v>
      </c>
      <c r="J1936" s="2">
        <f t="shared" si="234"/>
        <v>5.1170322350286783</v>
      </c>
      <c r="K1936" s="2">
        <f t="shared" si="236"/>
        <v>4.6969944566737833</v>
      </c>
    </row>
    <row r="1937" spans="1:11" ht="13.5" x14ac:dyDescent="0.25">
      <c r="A1937" s="3">
        <f>TITRES_STAT!B1940</f>
        <v>45125</v>
      </c>
      <c r="B1937" s="5">
        <f>TITRES_STAT!D1940</f>
        <v>5.32</v>
      </c>
      <c r="C1937" s="2">
        <f t="shared" si="237"/>
        <v>0</v>
      </c>
      <c r="D1937" s="2">
        <f t="shared" si="238"/>
        <v>5.32</v>
      </c>
      <c r="E1937" s="2">
        <f t="shared" si="240"/>
        <v>5.32</v>
      </c>
      <c r="F1937" s="2">
        <f t="shared" si="233"/>
        <v>5.1604999999999972</v>
      </c>
      <c r="G1937" s="2">
        <f t="shared" si="235"/>
        <v>4.5853999999999999</v>
      </c>
      <c r="H1937" s="2">
        <f t="shared" si="239"/>
        <v>4.2470000000000088</v>
      </c>
      <c r="I1937" s="2">
        <f t="array" ref="I1937">SUMPRODUCT(B1921:B1940, (ROW(B1921:B1940)-ROW(B1921)+1)) / (20*21/2)</f>
        <v>5.2958095238095231</v>
      </c>
      <c r="J1937" s="2">
        <f t="shared" si="234"/>
        <v>5.1363624983592802</v>
      </c>
      <c r="K1937" s="2">
        <f t="shared" si="236"/>
        <v>4.721426046608145</v>
      </c>
    </row>
    <row r="1938" spans="1:11" ht="13.5" x14ac:dyDescent="0.25">
      <c r="A1938" s="3">
        <f>TITRES_STAT!B1941</f>
        <v>45127</v>
      </c>
      <c r="B1938" s="5">
        <f>TITRES_STAT!D1941</f>
        <v>5.3</v>
      </c>
      <c r="C1938" s="2">
        <f t="shared" si="237"/>
        <v>-2.0000000000000462E-2</v>
      </c>
      <c r="D1938" s="2">
        <f t="shared" si="238"/>
        <v>5.3160000000000007</v>
      </c>
      <c r="E1938" s="2">
        <f t="shared" si="240"/>
        <v>5.3179999999999996</v>
      </c>
      <c r="F1938" s="2">
        <f t="shared" si="233"/>
        <v>5.1879999999999988</v>
      </c>
      <c r="G1938" s="2">
        <f t="shared" si="235"/>
        <v>4.6213999999999995</v>
      </c>
      <c r="H1938" s="2">
        <f t="shared" si="239"/>
        <v>4.2538500000000088</v>
      </c>
      <c r="I1938" s="2">
        <f t="array" ref="I1938">SUMPRODUCT(B1922:B1941, (ROW(B1922:B1941)-ROW(B1922)+1)) / (20*21/2)</f>
        <v>5.3012380952380962</v>
      </c>
      <c r="J1938" s="2">
        <f t="shared" si="234"/>
        <v>5.1519470223250634</v>
      </c>
      <c r="K1938" s="2">
        <f t="shared" si="236"/>
        <v>4.7441152212509632</v>
      </c>
    </row>
    <row r="1939" spans="1:11" ht="13.5" x14ac:dyDescent="0.25">
      <c r="A1939" s="3">
        <f>TITRES_STAT!B1942</f>
        <v>45128</v>
      </c>
      <c r="B1939" s="5">
        <f>TITRES_STAT!D1942</f>
        <v>5.3</v>
      </c>
      <c r="C1939" s="2">
        <f t="shared" si="237"/>
        <v>0</v>
      </c>
      <c r="D1939" s="2">
        <f t="shared" si="238"/>
        <v>5.3120000000000003</v>
      </c>
      <c r="E1939" s="2">
        <f t="shared" si="240"/>
        <v>5.3159999999999998</v>
      </c>
      <c r="F1939" s="2">
        <f t="shared" si="233"/>
        <v>5.2154999999999987</v>
      </c>
      <c r="G1939" s="2">
        <f t="shared" si="235"/>
        <v>4.6574</v>
      </c>
      <c r="H1939" s="2">
        <f t="shared" si="239"/>
        <v>4.2607000000000079</v>
      </c>
      <c r="I1939" s="2">
        <f t="array" ref="I1939">SUMPRODUCT(B1923:B1942, (ROW(B1923:B1942)-ROW(B1923)+1)) / (20*21/2)</f>
        <v>5.3050476190476186</v>
      </c>
      <c r="J1939" s="2">
        <f t="shared" si="234"/>
        <v>5.1660473059131524</v>
      </c>
      <c r="K1939" s="2">
        <f t="shared" si="236"/>
        <v>4.7659146243391612</v>
      </c>
    </row>
    <row r="1940" spans="1:11" ht="13.5" x14ac:dyDescent="0.25">
      <c r="A1940" s="3">
        <f>TITRES_STAT!B1943</f>
        <v>45131</v>
      </c>
      <c r="B1940" s="5">
        <f>TITRES_STAT!D1943</f>
        <v>5.3</v>
      </c>
      <c r="C1940" s="2">
        <f t="shared" si="237"/>
        <v>0</v>
      </c>
      <c r="D1940" s="2">
        <f t="shared" si="238"/>
        <v>5.3080000000000007</v>
      </c>
      <c r="E1940" s="2">
        <f t="shared" si="240"/>
        <v>5.3139999999999992</v>
      </c>
      <c r="F1940" s="2">
        <f t="shared" ref="F1940:F2003" si="241">AVERAGE(B1921:B1940)</f>
        <v>5.2429999999999986</v>
      </c>
      <c r="G1940" s="2">
        <f t="shared" si="235"/>
        <v>4.6934000000000005</v>
      </c>
      <c r="H1940" s="2">
        <f t="shared" si="239"/>
        <v>4.2675500000000071</v>
      </c>
      <c r="I1940" s="2">
        <f t="array" ref="I1940">SUMPRODUCT(B1924:B1943, (ROW(B1924:B1943)-ROW(B1924)+1)) / (20*21/2)</f>
        <v>5.3073809523809521</v>
      </c>
      <c r="J1940" s="2">
        <f t="shared" si="234"/>
        <v>5.1788047053499948</v>
      </c>
      <c r="K1940" s="2">
        <f t="shared" si="236"/>
        <v>4.7868591488748811</v>
      </c>
    </row>
    <row r="1941" spans="1:11" ht="13.5" x14ac:dyDescent="0.25">
      <c r="A1941" s="3">
        <f>TITRES_STAT!B1944</f>
        <v>45133</v>
      </c>
      <c r="B1941" s="5">
        <f>TITRES_STAT!D1944</f>
        <v>5.3</v>
      </c>
      <c r="C1941" s="2">
        <f t="shared" si="237"/>
        <v>0</v>
      </c>
      <c r="D1941" s="2">
        <f t="shared" si="238"/>
        <v>5.3040000000000003</v>
      </c>
      <c r="E1941" s="2">
        <f t="shared" si="240"/>
        <v>5.3119999999999994</v>
      </c>
      <c r="F1941" s="2">
        <f t="shared" si="241"/>
        <v>5.26</v>
      </c>
      <c r="G1941" s="2">
        <f t="shared" si="235"/>
        <v>4.7294000000000009</v>
      </c>
      <c r="H1941" s="2">
        <f t="shared" si="239"/>
        <v>4.2744000000000071</v>
      </c>
      <c r="I1941" s="2">
        <f t="array" ref="I1941">SUMPRODUCT(B1925:B1944, (ROW(B1925:B1944)-ROW(B1925)+1)) / (20*21/2)</f>
        <v>5.3072857142857144</v>
      </c>
      <c r="J1941" s="2">
        <f t="shared" ref="J1941:J2004" si="242">$J$4*B1941+J1940*(1-$J$4)</f>
        <v>5.1903471143642808</v>
      </c>
      <c r="K1941" s="2">
        <f t="shared" si="236"/>
        <v>4.806982319507239</v>
      </c>
    </row>
    <row r="1942" spans="1:11" ht="13.5" x14ac:dyDescent="0.25">
      <c r="A1942" s="3">
        <f>TITRES_STAT!B1945</f>
        <v>45134</v>
      </c>
      <c r="B1942" s="5">
        <f>TITRES_STAT!D1945</f>
        <v>5.3</v>
      </c>
      <c r="C1942" s="2">
        <f t="shared" si="237"/>
        <v>0</v>
      </c>
      <c r="D1942" s="2">
        <f t="shared" si="238"/>
        <v>5.3</v>
      </c>
      <c r="E1942" s="2">
        <f t="shared" si="240"/>
        <v>5.31</v>
      </c>
      <c r="F1942" s="2">
        <f t="shared" si="241"/>
        <v>5.2754999999999992</v>
      </c>
      <c r="G1942" s="2">
        <f t="shared" si="235"/>
        <v>4.7624000000000004</v>
      </c>
      <c r="H1942" s="2">
        <f t="shared" si="239"/>
        <v>4.2812500000000071</v>
      </c>
      <c r="I1942" s="2">
        <f t="array" ref="I1942">SUMPRODUCT(B1926:B1945, (ROW(B1926:B1945)-ROW(B1926)+1)) / (20*21/2)</f>
        <v>5.2971904761904751</v>
      </c>
      <c r="J1942" s="2">
        <f t="shared" si="242"/>
        <v>5.2007902463295874</v>
      </c>
      <c r="K1942" s="2">
        <f t="shared" si="236"/>
        <v>4.8263163461932299</v>
      </c>
    </row>
    <row r="1943" spans="1:11" ht="13.5" x14ac:dyDescent="0.25">
      <c r="A1943" s="3">
        <f>TITRES_STAT!B1946</f>
        <v>45135</v>
      </c>
      <c r="B1943" s="5">
        <f>TITRES_STAT!D1946</f>
        <v>5.3</v>
      </c>
      <c r="C1943" s="2">
        <f t="shared" si="237"/>
        <v>0</v>
      </c>
      <c r="D1943" s="2">
        <f t="shared" si="238"/>
        <v>5.3</v>
      </c>
      <c r="E1943" s="2">
        <f t="shared" si="240"/>
        <v>5.3079999999999989</v>
      </c>
      <c r="F1943" s="2">
        <f t="shared" si="241"/>
        <v>5.2909999999999995</v>
      </c>
      <c r="G1943" s="2">
        <f t="shared" si="235"/>
        <v>4.7922000000000011</v>
      </c>
      <c r="H1943" s="2">
        <f t="shared" si="239"/>
        <v>4.2872500000000064</v>
      </c>
      <c r="I1943" s="2">
        <f t="array" ref="I1943">SUMPRODUCT(B1927:B1946, (ROW(B1927:B1946)-ROW(B1927)+1)) / (20*21/2)</f>
        <v>5.2869047619047622</v>
      </c>
      <c r="J1943" s="2">
        <f t="shared" si="242"/>
        <v>5.2102387942981983</v>
      </c>
      <c r="K1943" s="2">
        <f t="shared" si="236"/>
        <v>4.8448921757542802</v>
      </c>
    </row>
    <row r="1944" spans="1:11" ht="13.5" x14ac:dyDescent="0.25">
      <c r="A1944" s="3">
        <f>TITRES_STAT!B1947</f>
        <v>45138</v>
      </c>
      <c r="B1944" s="5">
        <f>TITRES_STAT!D1947</f>
        <v>5.29</v>
      </c>
      <c r="C1944" s="2">
        <f t="shared" si="237"/>
        <v>-9.9999999999997868E-3</v>
      </c>
      <c r="D1944" s="2">
        <f t="shared" si="238"/>
        <v>5.298</v>
      </c>
      <c r="E1944" s="2">
        <f t="shared" si="240"/>
        <v>5.3049999999999997</v>
      </c>
      <c r="F1944" s="2">
        <f t="shared" si="241"/>
        <v>5.3059999999999992</v>
      </c>
      <c r="G1944" s="2">
        <f t="shared" si="235"/>
        <v>4.8184000000000005</v>
      </c>
      <c r="H1944" s="2">
        <f t="shared" si="239"/>
        <v>4.2932000000000059</v>
      </c>
      <c r="I1944" s="2">
        <f t="array" ref="I1944">SUMPRODUCT(B1928:B1947, (ROW(B1928:B1947)-ROW(B1928)+1)) / (20*21/2)</f>
        <v>5.2677619047619046</v>
      </c>
      <c r="J1944" s="2">
        <f t="shared" si="242"/>
        <v>5.217835099603132</v>
      </c>
      <c r="K1944" s="2">
        <f t="shared" si="236"/>
        <v>4.8623473845482295</v>
      </c>
    </row>
    <row r="1945" spans="1:11" ht="13.5" x14ac:dyDescent="0.25">
      <c r="A1945" s="3">
        <f>TITRES_STAT!B1948</f>
        <v>45139</v>
      </c>
      <c r="B1945" s="5">
        <f>TITRES_STAT!D1948</f>
        <v>5.2</v>
      </c>
      <c r="C1945" s="2">
        <f t="shared" si="237"/>
        <v>-8.9999999999999858E-2</v>
      </c>
      <c r="D1945" s="2">
        <f t="shared" si="238"/>
        <v>5.2779999999999996</v>
      </c>
      <c r="E1945" s="2">
        <f t="shared" si="240"/>
        <v>5.2930000000000001</v>
      </c>
      <c r="F1945" s="2">
        <f t="shared" si="241"/>
        <v>5.3079999999999998</v>
      </c>
      <c r="G1945" s="2">
        <f t="shared" si="235"/>
        <v>4.8394000000000004</v>
      </c>
      <c r="H1945" s="2">
        <f t="shared" si="239"/>
        <v>4.2987000000000064</v>
      </c>
      <c r="I1945" s="2">
        <f t="array" ref="I1945">SUMPRODUCT(B1929:B1948, (ROW(B1929:B1948)-ROW(B1929)+1)) / (20*21/2)</f>
        <v>5.249714285714286</v>
      </c>
      <c r="J1945" s="2">
        <f t="shared" si="242"/>
        <v>5.2161365186885478</v>
      </c>
      <c r="K1945" s="2">
        <f t="shared" si="236"/>
        <v>4.8755886635855541</v>
      </c>
    </row>
    <row r="1946" spans="1:11" ht="13.5" x14ac:dyDescent="0.25">
      <c r="A1946" s="3">
        <f>TITRES_STAT!B1949</f>
        <v>45140</v>
      </c>
      <c r="B1946" s="5">
        <f>TITRES_STAT!D1949</f>
        <v>5.2</v>
      </c>
      <c r="C1946" s="2">
        <f t="shared" si="237"/>
        <v>0</v>
      </c>
      <c r="D1946" s="2">
        <f t="shared" si="238"/>
        <v>5.258</v>
      </c>
      <c r="E1946" s="2">
        <f t="shared" si="240"/>
        <v>5.2810000000000006</v>
      </c>
      <c r="F1946" s="2">
        <f t="shared" si="241"/>
        <v>5.3010000000000002</v>
      </c>
      <c r="G1946" s="2">
        <f t="shared" si="235"/>
        <v>4.8605999999999998</v>
      </c>
      <c r="H1946" s="2">
        <f t="shared" si="239"/>
        <v>4.304200000000006</v>
      </c>
      <c r="I1946" s="2">
        <f t="array" ref="I1946">SUMPRODUCT(B1930:B1949, (ROW(B1930:B1949)-ROW(B1930)+1)) / (20*21/2)</f>
        <v>5.2327142857142848</v>
      </c>
      <c r="J1946" s="2">
        <f t="shared" si="242"/>
        <v>5.2145997073848767</v>
      </c>
      <c r="K1946" s="2">
        <f t="shared" si="236"/>
        <v>4.8883106767782776</v>
      </c>
    </row>
    <row r="1947" spans="1:11" ht="13.5" x14ac:dyDescent="0.25">
      <c r="A1947" s="3">
        <f>TITRES_STAT!B1950</f>
        <v>45141</v>
      </c>
      <c r="B1947" s="5">
        <f>TITRES_STAT!D1950</f>
        <v>5.0999999999999996</v>
      </c>
      <c r="C1947" s="2">
        <f t="shared" si="237"/>
        <v>-0.10000000000000053</v>
      </c>
      <c r="D1947" s="2">
        <f t="shared" si="238"/>
        <v>5.2179999999999991</v>
      </c>
      <c r="E1947" s="2">
        <f t="shared" si="240"/>
        <v>5.2590000000000012</v>
      </c>
      <c r="F1947" s="2">
        <f t="shared" si="241"/>
        <v>5.2894999999999994</v>
      </c>
      <c r="G1947" s="2">
        <f t="shared" si="235"/>
        <v>4.8797999999999995</v>
      </c>
      <c r="H1947" s="2">
        <f t="shared" si="239"/>
        <v>4.3092000000000068</v>
      </c>
      <c r="I1947" s="2">
        <f t="array" ref="I1947">SUMPRODUCT(B1931:B1950, (ROW(B1931:B1950)-ROW(B1931)+1)) / (20*21/2)</f>
        <v>5.2167619047619045</v>
      </c>
      <c r="J1947" s="2">
        <f t="shared" si="242"/>
        <v>5.2036854495386979</v>
      </c>
      <c r="K1947" s="2">
        <f t="shared" si="236"/>
        <v>4.8966122188654042</v>
      </c>
    </row>
    <row r="1948" spans="1:11" ht="13.5" x14ac:dyDescent="0.25">
      <c r="A1948" s="3">
        <f>TITRES_STAT!B1951</f>
        <v>45142</v>
      </c>
      <c r="B1948" s="5">
        <f>TITRES_STAT!D1951</f>
        <v>5.0999999999999996</v>
      </c>
      <c r="C1948" s="2">
        <f t="shared" si="237"/>
        <v>0</v>
      </c>
      <c r="D1948" s="2">
        <f t="shared" si="238"/>
        <v>5.1779999999999999</v>
      </c>
      <c r="E1948" s="2">
        <f t="shared" si="240"/>
        <v>5.2390000000000008</v>
      </c>
      <c r="F1948" s="2">
        <f t="shared" si="241"/>
        <v>5.2784999999999993</v>
      </c>
      <c r="G1948" s="2">
        <f t="shared" si="235"/>
        <v>4.8989999999999982</v>
      </c>
      <c r="H1948" s="2">
        <f t="shared" si="239"/>
        <v>4.3142000000000067</v>
      </c>
      <c r="I1948" s="2">
        <f t="array" ref="I1948">SUMPRODUCT(B1932:B1951, (ROW(B1932:B1951)-ROW(B1932)+1)) / (20*21/2)</f>
        <v>5.2018571428571425</v>
      </c>
      <c r="J1948" s="2">
        <f t="shared" si="242"/>
        <v>5.1938106448207266</v>
      </c>
      <c r="K1948" s="2">
        <f t="shared" si="236"/>
        <v>4.9045882102824478</v>
      </c>
    </row>
    <row r="1949" spans="1:11" ht="13.5" x14ac:dyDescent="0.25">
      <c r="A1949" s="3">
        <f>TITRES_STAT!B1952</f>
        <v>45145</v>
      </c>
      <c r="B1949" s="5">
        <f>TITRES_STAT!D1952</f>
        <v>5.0999999999999996</v>
      </c>
      <c r="C1949" s="2">
        <f t="shared" si="237"/>
        <v>0</v>
      </c>
      <c r="D1949" s="2">
        <f t="shared" si="238"/>
        <v>5.1400000000000006</v>
      </c>
      <c r="E1949" s="2">
        <f t="shared" si="240"/>
        <v>5.2190000000000003</v>
      </c>
      <c r="F1949" s="2">
        <f t="shared" si="241"/>
        <v>5.2674999999999992</v>
      </c>
      <c r="G1949" s="2">
        <f t="shared" si="235"/>
        <v>4.9171999999999985</v>
      </c>
      <c r="H1949" s="2">
        <f t="shared" si="239"/>
        <v>4.3183000000000069</v>
      </c>
      <c r="I1949" s="2">
        <f t="array" ref="I1949">SUMPRODUCT(B1933:B1952, (ROW(B1933:B1952)-ROW(B1933)+1)) / (20*21/2)</f>
        <v>5.1879999999999997</v>
      </c>
      <c r="J1949" s="2">
        <f t="shared" si="242"/>
        <v>5.1848762976949434</v>
      </c>
      <c r="K1949" s="2">
        <f t="shared" si="236"/>
        <v>4.9122514177223522</v>
      </c>
    </row>
    <row r="1950" spans="1:11" ht="13.5" x14ac:dyDescent="0.25">
      <c r="A1950" s="3">
        <f>TITRES_STAT!B1953</f>
        <v>45146</v>
      </c>
      <c r="B1950" s="5">
        <f>TITRES_STAT!D1953</f>
        <v>5.0999999999999996</v>
      </c>
      <c r="C1950" s="2">
        <f t="shared" si="237"/>
        <v>0</v>
      </c>
      <c r="D1950" s="2">
        <f t="shared" si="238"/>
        <v>5.12</v>
      </c>
      <c r="E1950" s="2">
        <f t="shared" si="240"/>
        <v>5.1989999999999998</v>
      </c>
      <c r="F1950" s="2">
        <f t="shared" si="241"/>
        <v>5.2564999999999991</v>
      </c>
      <c r="G1950" s="2">
        <f t="shared" si="235"/>
        <v>4.9351999999999983</v>
      </c>
      <c r="H1950" s="2">
        <f t="shared" si="239"/>
        <v>4.3223000000000074</v>
      </c>
      <c r="I1950" s="2">
        <f t="array" ref="I1950">SUMPRODUCT(B1934:B1953, (ROW(B1934:B1953)-ROW(B1934)+1)) / (20*21/2)</f>
        <v>5.1751904761904761</v>
      </c>
      <c r="J1950" s="2">
        <f t="shared" si="242"/>
        <v>5.1767928407716157</v>
      </c>
      <c r="K1950" s="2">
        <f t="shared" si="236"/>
        <v>4.9196141072234365</v>
      </c>
    </row>
    <row r="1951" spans="1:11" ht="13.5" x14ac:dyDescent="0.25">
      <c r="A1951" s="3">
        <f>TITRES_STAT!B1954</f>
        <v>45147</v>
      </c>
      <c r="B1951" s="5">
        <f>TITRES_STAT!D1954</f>
        <v>5.0999999999999996</v>
      </c>
      <c r="C1951" s="2">
        <f t="shared" si="237"/>
        <v>0</v>
      </c>
      <c r="D1951" s="2">
        <f t="shared" si="238"/>
        <v>5.0999999999999996</v>
      </c>
      <c r="E1951" s="2">
        <f t="shared" si="240"/>
        <v>5.1790000000000003</v>
      </c>
      <c r="F1951" s="2">
        <f t="shared" si="241"/>
        <v>5.2454999999999981</v>
      </c>
      <c r="G1951" s="2">
        <f t="shared" si="235"/>
        <v>4.9511999999999983</v>
      </c>
      <c r="H1951" s="2">
        <f t="shared" si="239"/>
        <v>4.3261000000000074</v>
      </c>
      <c r="I1951" s="2">
        <f t="array" ref="I1951">SUMPRODUCT(B1935:B1954, (ROW(B1935:B1954)-ROW(B1935)+1)) / (20*21/2)</f>
        <v>5.1710476190476191</v>
      </c>
      <c r="J1951" s="2">
        <f t="shared" si="242"/>
        <v>5.1694792368886047</v>
      </c>
      <c r="K1951" s="2">
        <f t="shared" si="236"/>
        <v>4.92668806380291</v>
      </c>
    </row>
    <row r="1952" spans="1:11" ht="13.5" x14ac:dyDescent="0.25">
      <c r="A1952" s="3">
        <f>TITRES_STAT!B1955</f>
        <v>45148</v>
      </c>
      <c r="B1952" s="5">
        <f>TITRES_STAT!D1955</f>
        <v>5.0999999999999996</v>
      </c>
      <c r="C1952" s="2">
        <f t="shared" si="237"/>
        <v>0</v>
      </c>
      <c r="D1952" s="2">
        <f t="shared" si="238"/>
        <v>5.0999999999999996</v>
      </c>
      <c r="E1952" s="2">
        <f t="shared" si="240"/>
        <v>5.1590000000000007</v>
      </c>
      <c r="F1952" s="2">
        <f t="shared" si="241"/>
        <v>5.2344999999999979</v>
      </c>
      <c r="G1952" s="2">
        <f t="shared" si="235"/>
        <v>4.9691999999999981</v>
      </c>
      <c r="H1952" s="2">
        <f t="shared" si="239"/>
        <v>4.3299000000000065</v>
      </c>
      <c r="I1952" s="2">
        <f t="array" ref="I1952">SUMPRODUCT(B1936:B1955, (ROW(B1936:B1955)-ROW(B1936)+1)) / (20*21/2)</f>
        <v>5.1685238095238102</v>
      </c>
      <c r="J1952" s="2">
        <f t="shared" si="242"/>
        <v>5.162862166708738</v>
      </c>
      <c r="K1952" s="2">
        <f t="shared" si="236"/>
        <v>4.9334846103204431</v>
      </c>
    </row>
    <row r="1953" spans="1:11" ht="13.5" x14ac:dyDescent="0.25">
      <c r="A1953" s="3">
        <f>TITRES_STAT!B1956</f>
        <v>45149</v>
      </c>
      <c r="B1953" s="5">
        <f>TITRES_STAT!D1956</f>
        <v>5.0999999999999996</v>
      </c>
      <c r="C1953" s="2">
        <f t="shared" si="237"/>
        <v>0</v>
      </c>
      <c r="D1953" s="2">
        <f t="shared" si="238"/>
        <v>5.0999999999999996</v>
      </c>
      <c r="E1953" s="2">
        <f t="shared" si="240"/>
        <v>5.1390000000000011</v>
      </c>
      <c r="F1953" s="2">
        <f t="shared" si="241"/>
        <v>5.2234999999999978</v>
      </c>
      <c r="G1953" s="2">
        <f t="shared" si="235"/>
        <v>4.9871999999999987</v>
      </c>
      <c r="H1953" s="2">
        <f t="shared" si="239"/>
        <v>4.333900000000007</v>
      </c>
      <c r="I1953" s="2">
        <f t="array" ref="I1953">SUMPRODUCT(B1937:B1956, (ROW(B1937:B1956)-ROW(B1937)+1)) / (20*21/2)</f>
        <v>5.1666190476190472</v>
      </c>
      <c r="J1953" s="2">
        <f t="shared" si="242"/>
        <v>5.1568752936888584</v>
      </c>
      <c r="K1953" s="2">
        <f t="shared" si="236"/>
        <v>4.9400146256019948</v>
      </c>
    </row>
    <row r="1954" spans="1:11" ht="13.5" x14ac:dyDescent="0.25">
      <c r="A1954" s="3">
        <f>TITRES_STAT!B1957</f>
        <v>45152</v>
      </c>
      <c r="B1954" s="5">
        <f>TITRES_STAT!D1957</f>
        <v>5.18</v>
      </c>
      <c r="C1954" s="2">
        <f t="shared" si="237"/>
        <v>8.0000000000000071E-2</v>
      </c>
      <c r="D1954" s="2">
        <f t="shared" si="238"/>
        <v>5.1159999999999997</v>
      </c>
      <c r="E1954" s="2">
        <f t="shared" si="240"/>
        <v>5.128000000000001</v>
      </c>
      <c r="F1954" s="2">
        <f t="shared" si="241"/>
        <v>5.2164999999999981</v>
      </c>
      <c r="G1954" s="2">
        <f t="shared" si="235"/>
        <v>5.0067999999999993</v>
      </c>
      <c r="H1954" s="2">
        <f t="shared" si="239"/>
        <v>4.3383000000000065</v>
      </c>
      <c r="I1954" s="2">
        <f t="array" ref="I1954">SUMPRODUCT(B1938:B1957, (ROW(B1938:B1957)-ROW(B1938)+1)) / (20*21/2)</f>
        <v>5.1653333333333338</v>
      </c>
      <c r="J1954" s="2">
        <f t="shared" si="242"/>
        <v>5.1590776466708714</v>
      </c>
      <c r="K1954" s="2">
        <f t="shared" si="236"/>
        <v>4.9494258167548582</v>
      </c>
    </row>
    <row r="1955" spans="1:11" ht="13.5" x14ac:dyDescent="0.25">
      <c r="A1955" s="3">
        <f>TITRES_STAT!B1958</f>
        <v>45153</v>
      </c>
      <c r="B1955" s="5">
        <f>TITRES_STAT!D1958</f>
        <v>5.19</v>
      </c>
      <c r="C1955" s="2">
        <f t="shared" si="237"/>
        <v>1.0000000000000675E-2</v>
      </c>
      <c r="D1955" s="2">
        <f t="shared" si="238"/>
        <v>5.1339999999999995</v>
      </c>
      <c r="E1955" s="2">
        <f t="shared" si="240"/>
        <v>5.1270000000000007</v>
      </c>
      <c r="F1955" s="2">
        <f t="shared" si="241"/>
        <v>5.2099999999999982</v>
      </c>
      <c r="G1955" s="2">
        <f t="shared" si="235"/>
        <v>5.0265999999999984</v>
      </c>
      <c r="H1955" s="2">
        <f t="shared" si="239"/>
        <v>4.3427500000000068</v>
      </c>
      <c r="I1955" s="2">
        <f t="array" ref="I1955">SUMPRODUCT(B1939:B1958, (ROW(B1939:B1958)-ROW(B1939)+1)) / (20*21/2)</f>
        <v>5.1646666666666663</v>
      </c>
      <c r="J1955" s="2">
        <f t="shared" si="242"/>
        <v>5.1620226327022172</v>
      </c>
      <c r="K1955" s="2">
        <f t="shared" si="236"/>
        <v>4.9588600984507458</v>
      </c>
    </row>
    <row r="1956" spans="1:11" ht="13.5" x14ac:dyDescent="0.25">
      <c r="A1956" s="3">
        <f>TITRES_STAT!B1959</f>
        <v>45154</v>
      </c>
      <c r="B1956" s="5">
        <f>TITRES_STAT!D1959</f>
        <v>5.19</v>
      </c>
      <c r="C1956" s="2">
        <f t="shared" si="237"/>
        <v>0</v>
      </c>
      <c r="D1956" s="2">
        <f t="shared" si="238"/>
        <v>5.1520000000000001</v>
      </c>
      <c r="E1956" s="2">
        <f t="shared" si="240"/>
        <v>5.1259999999999994</v>
      </c>
      <c r="F1956" s="2">
        <f t="shared" si="241"/>
        <v>5.2035</v>
      </c>
      <c r="G1956" s="2">
        <f t="shared" si="235"/>
        <v>5.0463999999999984</v>
      </c>
      <c r="H1956" s="2">
        <f t="shared" si="239"/>
        <v>4.3472000000000071</v>
      </c>
      <c r="I1956" s="2">
        <f t="array" ref="I1956">SUMPRODUCT(B1940:B1959, (ROW(B1940:B1959)-ROW(B1940)+1)) / (20*21/2)</f>
        <v>5.1645238095238097</v>
      </c>
      <c r="J1956" s="2">
        <f t="shared" si="242"/>
        <v>5.1646871438734347</v>
      </c>
      <c r="K1956" s="2">
        <f t="shared" si="236"/>
        <v>4.9679244083154224</v>
      </c>
    </row>
    <row r="1957" spans="1:11" ht="13.5" x14ac:dyDescent="0.25">
      <c r="A1957" s="3">
        <f>TITRES_STAT!B1960</f>
        <v>45155</v>
      </c>
      <c r="B1957" s="5">
        <f>TITRES_STAT!D1960</f>
        <v>5.19</v>
      </c>
      <c r="C1957" s="2">
        <f t="shared" si="237"/>
        <v>0</v>
      </c>
      <c r="D1957" s="2">
        <f t="shared" si="238"/>
        <v>5.17</v>
      </c>
      <c r="E1957" s="2">
        <f t="shared" si="240"/>
        <v>5.1349999999999998</v>
      </c>
      <c r="F1957" s="2">
        <f t="shared" si="241"/>
        <v>5.1970000000000001</v>
      </c>
      <c r="G1957" s="2">
        <f t="shared" si="235"/>
        <v>5.062599999999998</v>
      </c>
      <c r="H1957" s="2">
        <f t="shared" si="239"/>
        <v>4.3516500000000073</v>
      </c>
      <c r="I1957" s="2">
        <f t="array" ref="I1957">SUMPRODUCT(B1941:B1960, (ROW(B1941:B1960)-ROW(B1941)+1)) / (20*21/2)</f>
        <v>5.1649047619047614</v>
      </c>
      <c r="J1957" s="2">
        <f t="shared" si="242"/>
        <v>5.1670978920759651</v>
      </c>
      <c r="K1957" s="2">
        <f t="shared" si="236"/>
        <v>4.9766332550481502</v>
      </c>
    </row>
    <row r="1958" spans="1:11" ht="13.5" x14ac:dyDescent="0.25">
      <c r="A1958" s="3">
        <f>TITRES_STAT!B1961</f>
        <v>45156</v>
      </c>
      <c r="B1958" s="5">
        <f>TITRES_STAT!D1961</f>
        <v>5.19</v>
      </c>
      <c r="C1958" s="2">
        <f t="shared" si="237"/>
        <v>0</v>
      </c>
      <c r="D1958" s="2">
        <f t="shared" si="238"/>
        <v>5.1880000000000006</v>
      </c>
      <c r="E1958" s="2">
        <f t="shared" si="240"/>
        <v>5.1439999999999992</v>
      </c>
      <c r="F1958" s="2">
        <f t="shared" si="241"/>
        <v>5.1914999999999996</v>
      </c>
      <c r="G1958" s="2">
        <f t="shared" si="235"/>
        <v>5.0783999999999985</v>
      </c>
      <c r="H1958" s="2">
        <f t="shared" si="239"/>
        <v>4.3561000000000076</v>
      </c>
      <c r="I1958" s="2">
        <f t="array" ref="I1958">SUMPRODUCT(B1942:B1961, (ROW(B1942:B1961)-ROW(B1942)+1)) / (20*21/2)</f>
        <v>5.1658095238095232</v>
      </c>
      <c r="J1958" s="2">
        <f t="shared" si="242"/>
        <v>5.1692790452115878</v>
      </c>
      <c r="K1958" s="2">
        <f t="shared" si="236"/>
        <v>4.9850005783795952</v>
      </c>
    </row>
    <row r="1959" spans="1:11" ht="13.5" x14ac:dyDescent="0.25">
      <c r="A1959" s="3">
        <f>TITRES_STAT!B1962</f>
        <v>45159</v>
      </c>
      <c r="B1959" s="5">
        <f>TITRES_STAT!D1962</f>
        <v>5.19</v>
      </c>
      <c r="C1959" s="2">
        <f t="shared" si="237"/>
        <v>0</v>
      </c>
      <c r="D1959" s="2">
        <f t="shared" si="238"/>
        <v>5.19</v>
      </c>
      <c r="E1959" s="2">
        <f t="shared" si="240"/>
        <v>5.1529999999999996</v>
      </c>
      <c r="F1959" s="2">
        <f t="shared" si="241"/>
        <v>5.1859999999999999</v>
      </c>
      <c r="G1959" s="2">
        <f t="shared" si="235"/>
        <v>5.0921999999999983</v>
      </c>
      <c r="H1959" s="2">
        <f t="shared" si="239"/>
        <v>4.3605500000000079</v>
      </c>
      <c r="I1959" s="2">
        <f t="array" ref="I1959">SUMPRODUCT(B1943:B1962, (ROW(B1943:B1962)-ROW(B1943)+1)) / (20*21/2)</f>
        <v>5.167238095238095</v>
      </c>
      <c r="J1959" s="2">
        <f t="shared" si="242"/>
        <v>5.1712524694771513</v>
      </c>
      <c r="K1959" s="2">
        <f t="shared" si="236"/>
        <v>4.9930397713843169</v>
      </c>
    </row>
    <row r="1960" spans="1:11" ht="13.5" x14ac:dyDescent="0.25">
      <c r="A1960" s="3">
        <f>TITRES_STAT!B1963</f>
        <v>45160</v>
      </c>
      <c r="B1960" s="5">
        <f>TITRES_STAT!D1963</f>
        <v>5.19</v>
      </c>
      <c r="C1960" s="2">
        <f t="shared" si="237"/>
        <v>0</v>
      </c>
      <c r="D1960" s="2">
        <f t="shared" si="238"/>
        <v>5.19</v>
      </c>
      <c r="E1960" s="2">
        <f t="shared" si="240"/>
        <v>5.161999999999999</v>
      </c>
      <c r="F1960" s="2">
        <f t="shared" si="241"/>
        <v>5.1804999999999994</v>
      </c>
      <c r="G1960" s="2">
        <f t="shared" si="235"/>
        <v>5.1049999999999986</v>
      </c>
      <c r="H1960" s="2">
        <f t="shared" si="239"/>
        <v>4.3650000000000082</v>
      </c>
      <c r="I1960" s="2">
        <f t="array" ref="I1960">SUMPRODUCT(B1944:B1963, (ROW(B1944:B1963)-ROW(B1944)+1)) / (20*21/2)</f>
        <v>5.1691904761904759</v>
      </c>
      <c r="J1960" s="2">
        <f t="shared" si="242"/>
        <v>5.1730379485745663</v>
      </c>
      <c r="K1960" s="2">
        <f t="shared" si="236"/>
        <v>5.0007637019182649</v>
      </c>
    </row>
    <row r="1961" spans="1:11" ht="13.5" x14ac:dyDescent="0.25">
      <c r="A1961" s="3">
        <f>TITRES_STAT!B1964</f>
        <v>45161</v>
      </c>
      <c r="B1961" s="5">
        <f>TITRES_STAT!D1964</f>
        <v>5.19</v>
      </c>
      <c r="C1961" s="2">
        <f t="shared" si="237"/>
        <v>0</v>
      </c>
      <c r="D1961" s="2">
        <f t="shared" si="238"/>
        <v>5.19</v>
      </c>
      <c r="E1961" s="2">
        <f t="shared" si="240"/>
        <v>5.1709999999999994</v>
      </c>
      <c r="F1961" s="2">
        <f t="shared" si="241"/>
        <v>5.1749999999999998</v>
      </c>
      <c r="G1961" s="2">
        <f t="shared" si="235"/>
        <v>5.117799999999999</v>
      </c>
      <c r="H1961" s="2">
        <f t="shared" si="239"/>
        <v>4.3694500000000085</v>
      </c>
      <c r="I1961" s="2">
        <f t="array" ref="I1961">SUMPRODUCT(B1945:B1964, (ROW(B1945:B1964)-ROW(B1945)+1)) / (20*21/2)</f>
        <v>5.1716666666666669</v>
      </c>
      <c r="J1961" s="2">
        <f t="shared" si="242"/>
        <v>5.1746533820436555</v>
      </c>
      <c r="K1961" s="2">
        <f t="shared" si="236"/>
        <v>5.0081847332155878</v>
      </c>
    </row>
    <row r="1962" spans="1:11" ht="13.5" x14ac:dyDescent="0.25">
      <c r="A1962" s="3">
        <f>TITRES_STAT!B1965</f>
        <v>45162</v>
      </c>
      <c r="B1962" s="5">
        <f>TITRES_STAT!D1965</f>
        <v>5.19</v>
      </c>
      <c r="C1962" s="2">
        <f t="shared" si="237"/>
        <v>0</v>
      </c>
      <c r="D1962" s="2">
        <f t="shared" si="238"/>
        <v>5.19</v>
      </c>
      <c r="E1962" s="2">
        <f t="shared" si="240"/>
        <v>5.18</v>
      </c>
      <c r="F1962" s="2">
        <f t="shared" si="241"/>
        <v>5.1694999999999993</v>
      </c>
      <c r="G1962" s="2">
        <f t="shared" si="235"/>
        <v>5.1297999999999995</v>
      </c>
      <c r="H1962" s="2">
        <f t="shared" si="239"/>
        <v>4.3739000000000088</v>
      </c>
      <c r="I1962" s="2">
        <f t="array" ref="I1962">SUMPRODUCT(B1946:B1965, (ROW(B1946:B1965)-ROW(B1946)+1)) / (20*21/2)</f>
        <v>5.1803333333333326</v>
      </c>
      <c r="J1962" s="2">
        <f t="shared" si="242"/>
        <v>5.1761149647061648</v>
      </c>
      <c r="K1962" s="2">
        <f t="shared" si="236"/>
        <v>5.0153147436777212</v>
      </c>
    </row>
    <row r="1963" spans="1:11" ht="13.5" x14ac:dyDescent="0.25">
      <c r="A1963" s="3">
        <f>TITRES_STAT!B1966</f>
        <v>45163</v>
      </c>
      <c r="B1963" s="5">
        <f>TITRES_STAT!D1966</f>
        <v>5.19</v>
      </c>
      <c r="C1963" s="2">
        <f t="shared" si="237"/>
        <v>0</v>
      </c>
      <c r="D1963" s="2">
        <f t="shared" si="238"/>
        <v>5.19</v>
      </c>
      <c r="E1963" s="2">
        <f t="shared" si="240"/>
        <v>5.1890000000000001</v>
      </c>
      <c r="F1963" s="2">
        <f t="shared" si="241"/>
        <v>5.1639999999999997</v>
      </c>
      <c r="G1963" s="2">
        <f t="shared" si="235"/>
        <v>5.1415999999999986</v>
      </c>
      <c r="H1963" s="2">
        <f t="shared" si="239"/>
        <v>4.3783500000000091</v>
      </c>
      <c r="I1963" s="2">
        <f t="array" ref="I1963">SUMPRODUCT(B1947:B1966, (ROW(B1947:B1966)-ROW(B1947)+1)) / (20*21/2)</f>
        <v>5.1839999999999993</v>
      </c>
      <c r="J1963" s="2">
        <f t="shared" si="242"/>
        <v>5.177437349019864</v>
      </c>
      <c r="K1963" s="2">
        <f t="shared" si="236"/>
        <v>5.0221651458864383</v>
      </c>
    </row>
    <row r="1964" spans="1:11" ht="13.5" x14ac:dyDescent="0.25">
      <c r="A1964" s="3">
        <f>TITRES_STAT!B1967</f>
        <v>45166</v>
      </c>
      <c r="B1964" s="5">
        <f>TITRES_STAT!D1967</f>
        <v>5.19</v>
      </c>
      <c r="C1964" s="2">
        <f t="shared" si="237"/>
        <v>0</v>
      </c>
      <c r="D1964" s="2">
        <f t="shared" si="238"/>
        <v>5.19</v>
      </c>
      <c r="E1964" s="2">
        <f t="shared" si="240"/>
        <v>5.1899999999999995</v>
      </c>
      <c r="F1964" s="2">
        <f t="shared" si="241"/>
        <v>5.1589999999999998</v>
      </c>
      <c r="G1964" s="2">
        <f t="shared" si="235"/>
        <v>5.1523999999999974</v>
      </c>
      <c r="H1964" s="2">
        <f t="shared" si="239"/>
        <v>4.3828000000000094</v>
      </c>
      <c r="I1964" s="2">
        <f t="array" ref="I1964">SUMPRODUCT(B1948:B1967, (ROW(B1948:B1967)-ROW(B1948)+1)) / (20*21/2)</f>
        <v>5.187666666666666</v>
      </c>
      <c r="J1964" s="2">
        <f t="shared" si="242"/>
        <v>5.1786337919703538</v>
      </c>
      <c r="K1964" s="2">
        <f t="shared" si="236"/>
        <v>5.0287469048712836</v>
      </c>
    </row>
    <row r="1965" spans="1:11" ht="13.5" x14ac:dyDescent="0.25">
      <c r="A1965" s="3">
        <f>TITRES_STAT!B1968</f>
        <v>45167</v>
      </c>
      <c r="B1965" s="5">
        <f>TITRES_STAT!D1968</f>
        <v>5.25</v>
      </c>
      <c r="C1965" s="2">
        <f t="shared" si="237"/>
        <v>5.9999999999999609E-2</v>
      </c>
      <c r="D1965" s="2">
        <f t="shared" si="238"/>
        <v>5.202</v>
      </c>
      <c r="E1965" s="2">
        <f t="shared" si="240"/>
        <v>5.1959999999999997</v>
      </c>
      <c r="F1965" s="2">
        <f t="shared" si="241"/>
        <v>5.1614999999999993</v>
      </c>
      <c r="G1965" s="2">
        <f t="shared" si="235"/>
        <v>5.1633999999999984</v>
      </c>
      <c r="H1965" s="2">
        <f t="shared" si="239"/>
        <v>4.3875500000000089</v>
      </c>
      <c r="I1965" s="2">
        <f t="array" ref="I1965">SUMPRODUCT(B1949:B1968, (ROW(B1949:B1968)-ROW(B1949)+1)) / (20*21/2)</f>
        <v>5.1908571428571424</v>
      </c>
      <c r="J1965" s="2">
        <f t="shared" si="242"/>
        <v>5.1854305736874631</v>
      </c>
      <c r="K1965" s="2">
        <f t="shared" si="236"/>
        <v>5.0374234968371159</v>
      </c>
    </row>
    <row r="1966" spans="1:11" ht="13.5" x14ac:dyDescent="0.25">
      <c r="A1966" s="3">
        <f>TITRES_STAT!B1969</f>
        <v>45168</v>
      </c>
      <c r="B1966" s="5">
        <f>TITRES_STAT!D1969</f>
        <v>5.2</v>
      </c>
      <c r="C1966" s="2">
        <f t="shared" si="237"/>
        <v>-4.9999999999999822E-2</v>
      </c>
      <c r="D1966" s="2">
        <f t="shared" si="238"/>
        <v>5.2039999999999997</v>
      </c>
      <c r="E1966" s="2">
        <f t="shared" si="240"/>
        <v>5.197000000000001</v>
      </c>
      <c r="F1966" s="2">
        <f t="shared" si="241"/>
        <v>5.1614999999999993</v>
      </c>
      <c r="G1966" s="2">
        <f t="shared" si="235"/>
        <v>5.1733999999999982</v>
      </c>
      <c r="H1966" s="2">
        <f t="shared" si="239"/>
        <v>4.3920500000000091</v>
      </c>
      <c r="I1966" s="2">
        <f t="array" ref="I1966">SUMPRODUCT(B1950:B1969, (ROW(B1950:B1969)-ROW(B1950)+1)) / (20*21/2)</f>
        <v>5.1935714285714294</v>
      </c>
      <c r="J1966" s="2">
        <f t="shared" si="242"/>
        <v>5.1868181380981806</v>
      </c>
      <c r="K1966" s="2">
        <f t="shared" si="236"/>
        <v>5.0437990459807587</v>
      </c>
    </row>
    <row r="1967" spans="1:11" ht="13.5" x14ac:dyDescent="0.25">
      <c r="A1967" s="3">
        <f>TITRES_STAT!B1970</f>
        <v>45169</v>
      </c>
      <c r="B1967" s="5">
        <f>TITRES_STAT!D1970</f>
        <v>5.2</v>
      </c>
      <c r="C1967" s="2">
        <f t="shared" si="237"/>
        <v>0</v>
      </c>
      <c r="D1967" s="2">
        <f t="shared" si="238"/>
        <v>5.2060000000000004</v>
      </c>
      <c r="E1967" s="2">
        <f t="shared" si="240"/>
        <v>5.1980000000000013</v>
      </c>
      <c r="F1967" s="2">
        <f t="shared" si="241"/>
        <v>5.1664999999999992</v>
      </c>
      <c r="G1967" s="2">
        <f t="shared" si="235"/>
        <v>5.1825999999999972</v>
      </c>
      <c r="H1967" s="2">
        <f t="shared" si="239"/>
        <v>4.3965500000000093</v>
      </c>
      <c r="I1967" s="2">
        <f t="array" ref="I1967">SUMPRODUCT(B1951:B1970, (ROW(B1951:B1970)-ROW(B1951)+1)) / (20*21/2)</f>
        <v>5.1958095238095234</v>
      </c>
      <c r="J1967" s="2">
        <f t="shared" si="242"/>
        <v>5.1880735535174018</v>
      </c>
      <c r="K1967" s="2">
        <f t="shared" si="236"/>
        <v>5.0499245735893563</v>
      </c>
    </row>
    <row r="1968" spans="1:11" ht="13.5" x14ac:dyDescent="0.25">
      <c r="A1968" s="3">
        <f>TITRES_STAT!B1971</f>
        <v>45170</v>
      </c>
      <c r="B1968" s="5">
        <f>TITRES_STAT!D1971</f>
        <v>5.2</v>
      </c>
      <c r="C1968" s="2">
        <f t="shared" si="237"/>
        <v>0</v>
      </c>
      <c r="D1968" s="2">
        <f t="shared" si="238"/>
        <v>5.2080000000000002</v>
      </c>
      <c r="E1968" s="2">
        <f t="shared" si="240"/>
        <v>5.1990000000000007</v>
      </c>
      <c r="F1968" s="2">
        <f t="shared" si="241"/>
        <v>5.1715</v>
      </c>
      <c r="G1968" s="2">
        <f t="shared" si="235"/>
        <v>5.1915999999999976</v>
      </c>
      <c r="H1968" s="2">
        <f t="shared" si="239"/>
        <v>4.4010500000000095</v>
      </c>
      <c r="I1968" s="2">
        <f t="array" ref="I1968">SUMPRODUCT(B1952:B1971, (ROW(B1952:B1971)-ROW(B1952)+1)) / (20*21/2)</f>
        <v>5.197571428571429</v>
      </c>
      <c r="J1968" s="2">
        <f t="shared" si="242"/>
        <v>5.1892094055633633</v>
      </c>
      <c r="K1968" s="2">
        <f t="shared" si="236"/>
        <v>5.0558098844289896</v>
      </c>
    </row>
    <row r="1969" spans="1:11" ht="13.5" x14ac:dyDescent="0.25">
      <c r="A1969" s="3">
        <f>TITRES_STAT!B1972</f>
        <v>45173</v>
      </c>
      <c r="B1969" s="5">
        <f>TITRES_STAT!D1972</f>
        <v>5.2</v>
      </c>
      <c r="C1969" s="2">
        <f t="shared" si="237"/>
        <v>0</v>
      </c>
      <c r="D1969" s="2">
        <f t="shared" si="238"/>
        <v>5.2099999999999991</v>
      </c>
      <c r="E1969" s="2">
        <f t="shared" si="240"/>
        <v>5.2000000000000011</v>
      </c>
      <c r="F1969" s="2">
        <f t="shared" si="241"/>
        <v>5.1764999999999999</v>
      </c>
      <c r="G1969" s="2">
        <f t="shared" si="235"/>
        <v>5.200599999999997</v>
      </c>
      <c r="H1969" s="2">
        <f t="shared" si="239"/>
        <v>4.4055500000000105</v>
      </c>
      <c r="I1969" s="2">
        <f t="array" ref="I1969">SUMPRODUCT(B1953:B1972, (ROW(B1953:B1972)-ROW(B1953)+1)) / (20*21/2)</f>
        <v>5.1988571428571424</v>
      </c>
      <c r="J1969" s="2">
        <f t="shared" si="242"/>
        <v>5.1902370812239953</v>
      </c>
      <c r="K1969" s="2">
        <f t="shared" si="236"/>
        <v>5.061464398765108</v>
      </c>
    </row>
    <row r="1970" spans="1:11" ht="13.5" x14ac:dyDescent="0.25">
      <c r="A1970" s="3">
        <f>TITRES_STAT!B1973</f>
        <v>45174</v>
      </c>
      <c r="B1970" s="5">
        <f>TITRES_STAT!D1973</f>
        <v>5.2</v>
      </c>
      <c r="C1970" s="2">
        <f t="shared" si="237"/>
        <v>0</v>
      </c>
      <c r="D1970" s="2">
        <f t="shared" si="238"/>
        <v>5.2</v>
      </c>
      <c r="E1970" s="2">
        <f t="shared" si="240"/>
        <v>5.2010000000000014</v>
      </c>
      <c r="F1970" s="2">
        <f t="shared" si="241"/>
        <v>5.1814999999999998</v>
      </c>
      <c r="G1970" s="2">
        <f t="shared" ref="G1970:G2033" si="243">AVERAGE(B1921:B1970)</f>
        <v>5.2095999999999973</v>
      </c>
      <c r="H1970" s="2">
        <f t="shared" si="239"/>
        <v>4.4100500000000107</v>
      </c>
      <c r="I1970" s="2">
        <f t="array" ref="I1970">SUMPRODUCT(B1954:B1973, (ROW(B1954:B1973)-ROW(B1954)+1)) / (20*21/2)</f>
        <v>5.1996666666666673</v>
      </c>
      <c r="J1970" s="2">
        <f t="shared" si="242"/>
        <v>5.191166883012186</v>
      </c>
      <c r="K1970" s="2">
        <f t="shared" si="236"/>
        <v>5.0668971674409864</v>
      </c>
    </row>
    <row r="1971" spans="1:11" ht="13.5" x14ac:dyDescent="0.25">
      <c r="A1971" s="3">
        <f>TITRES_STAT!B1974</f>
        <v>45175</v>
      </c>
      <c r="B1971" s="5">
        <f>TITRES_STAT!D1974</f>
        <v>5.2</v>
      </c>
      <c r="C1971" s="2">
        <f t="shared" si="237"/>
        <v>0</v>
      </c>
      <c r="D1971" s="2">
        <f t="shared" si="238"/>
        <v>5.2</v>
      </c>
      <c r="E1971" s="2">
        <f t="shared" si="240"/>
        <v>5.2020000000000008</v>
      </c>
      <c r="F1971" s="2">
        <f t="shared" si="241"/>
        <v>5.1865000000000006</v>
      </c>
      <c r="G1971" s="2">
        <f t="shared" si="243"/>
        <v>5.2143999999999968</v>
      </c>
      <c r="H1971" s="2">
        <f t="shared" si="239"/>
        <v>4.4145500000000109</v>
      </c>
      <c r="I1971" s="2">
        <f t="array" ref="I1971">SUMPRODUCT(B1955:B1974, (ROW(B1955:B1974)-ROW(B1955)+1)) / (20*21/2)</f>
        <v>5.2047619047619049</v>
      </c>
      <c r="J1971" s="2">
        <f t="shared" si="242"/>
        <v>5.1920081322491205</v>
      </c>
      <c r="K1971" s="2">
        <f t="shared" ref="K1971:K2034" si="244">$K$4*B1971+(1-$K$4)*K1970</f>
        <v>5.0721168863648698</v>
      </c>
    </row>
    <row r="1972" spans="1:11" ht="13.5" x14ac:dyDescent="0.25">
      <c r="A1972" s="3">
        <f>TITRES_STAT!B1975</f>
        <v>45176</v>
      </c>
      <c r="B1972" s="5">
        <f>TITRES_STAT!D1975</f>
        <v>5.2</v>
      </c>
      <c r="C1972" s="2">
        <f t="shared" si="237"/>
        <v>0</v>
      </c>
      <c r="D1972" s="2">
        <f t="shared" si="238"/>
        <v>5.2</v>
      </c>
      <c r="E1972" s="2">
        <f t="shared" si="240"/>
        <v>5.2030000000000012</v>
      </c>
      <c r="F1972" s="2">
        <f t="shared" si="241"/>
        <v>5.1915000000000004</v>
      </c>
      <c r="G1972" s="2">
        <f t="shared" si="243"/>
        <v>5.2185999999999977</v>
      </c>
      <c r="H1972" s="2">
        <f t="shared" si="239"/>
        <v>4.4190500000000101</v>
      </c>
      <c r="I1972" s="2">
        <f t="array" ref="I1972">SUMPRODUCT(B1956:B1975, (ROW(B1956:B1975)-ROW(B1956)+1)) / (20*21/2)</f>
        <v>5.2095238095238097</v>
      </c>
      <c r="J1972" s="2">
        <f t="shared" si="242"/>
        <v>5.192769262511109</v>
      </c>
      <c r="K1972" s="2">
        <f t="shared" si="244"/>
        <v>5.0771319104289931</v>
      </c>
    </row>
    <row r="1973" spans="1:11" ht="13.5" x14ac:dyDescent="0.25">
      <c r="A1973" s="3">
        <f>TITRES_STAT!B1976</f>
        <v>45177</v>
      </c>
      <c r="B1973" s="5">
        <f>TITRES_STAT!D1976</f>
        <v>5.2</v>
      </c>
      <c r="C1973" s="2">
        <f t="shared" si="237"/>
        <v>0</v>
      </c>
      <c r="D1973" s="2">
        <f t="shared" si="238"/>
        <v>5.2</v>
      </c>
      <c r="E1973" s="2">
        <f t="shared" si="240"/>
        <v>5.2040000000000006</v>
      </c>
      <c r="F1973" s="2">
        <f t="shared" si="241"/>
        <v>5.1965000000000012</v>
      </c>
      <c r="G1973" s="2">
        <f t="shared" si="243"/>
        <v>5.2227999999999977</v>
      </c>
      <c r="H1973" s="2">
        <f t="shared" si="239"/>
        <v>4.4235500000000103</v>
      </c>
      <c r="I1973" s="2">
        <f t="array" ref="I1973">SUMPRODUCT(B1957:B1976, (ROW(B1957:B1976)-ROW(B1957)+1)) / (20*21/2)</f>
        <v>5.2140000000000004</v>
      </c>
      <c r="J1973" s="2">
        <f t="shared" si="242"/>
        <v>5.1934579041767179</v>
      </c>
      <c r="K1973" s="2">
        <f t="shared" si="244"/>
        <v>5.0819502668827585</v>
      </c>
    </row>
    <row r="1974" spans="1:11" ht="13.5" x14ac:dyDescent="0.25">
      <c r="A1974" s="3">
        <f>TITRES_STAT!B1977</f>
        <v>45180</v>
      </c>
      <c r="B1974" s="5">
        <f>TITRES_STAT!D1977</f>
        <v>5.25</v>
      </c>
      <c r="C1974" s="2">
        <f t="shared" si="237"/>
        <v>4.9999999999999822E-2</v>
      </c>
      <c r="D1974" s="2">
        <f t="shared" si="238"/>
        <v>5.21</v>
      </c>
      <c r="E1974" s="2">
        <f t="shared" si="240"/>
        <v>5.21</v>
      </c>
      <c r="F1974" s="2">
        <f t="shared" si="241"/>
        <v>5.2000000000000011</v>
      </c>
      <c r="G1974" s="2">
        <f t="shared" si="243"/>
        <v>5.2279999999999971</v>
      </c>
      <c r="H1974" s="2">
        <f t="shared" si="239"/>
        <v>4.4283000000000099</v>
      </c>
      <c r="I1974" s="2">
        <f t="array" ref="I1974">SUMPRODUCT(B1958:B1977, (ROW(B1958:B1977)-ROW(B1958)+1)) / (20*21/2)</f>
        <v>5.2277142857142866</v>
      </c>
      <c r="J1974" s="2">
        <f t="shared" si="242"/>
        <v>5.1988428656836971</v>
      </c>
      <c r="K1974" s="2">
        <f t="shared" si="244"/>
        <v>5.0885404524951996</v>
      </c>
    </row>
    <row r="1975" spans="1:11" ht="13.5" x14ac:dyDescent="0.25">
      <c r="A1975" s="3">
        <f>TITRES_STAT!B1978</f>
        <v>45181</v>
      </c>
      <c r="B1975" s="5">
        <f>TITRES_STAT!D1978</f>
        <v>5.25</v>
      </c>
      <c r="C1975" s="2">
        <f t="shared" si="237"/>
        <v>0</v>
      </c>
      <c r="D1975" s="2">
        <f t="shared" si="238"/>
        <v>5.2200000000000006</v>
      </c>
      <c r="E1975" s="2">
        <f t="shared" si="240"/>
        <v>5.21</v>
      </c>
      <c r="F1975" s="2">
        <f t="shared" si="241"/>
        <v>5.2030000000000012</v>
      </c>
      <c r="G1975" s="2">
        <f t="shared" si="243"/>
        <v>5.2297999999999982</v>
      </c>
      <c r="H1975" s="2">
        <f t="shared" si="239"/>
        <v>4.4330500000000104</v>
      </c>
      <c r="I1975" s="2">
        <f t="array" ref="I1975">SUMPRODUCT(B1959:B1978, (ROW(B1959:B1978)-ROW(B1959)+1)) / (20*21/2)</f>
        <v>5.2406666666666668</v>
      </c>
      <c r="J1975" s="2">
        <f t="shared" si="242"/>
        <v>5.2037149737138213</v>
      </c>
      <c r="K1975" s="2">
        <f t="shared" si="244"/>
        <v>5.0948721994561721</v>
      </c>
    </row>
    <row r="1976" spans="1:11" ht="13.5" x14ac:dyDescent="0.25">
      <c r="A1976" s="3">
        <f>TITRES_STAT!B1979</f>
        <v>45182</v>
      </c>
      <c r="B1976" s="5">
        <f>TITRES_STAT!D1979</f>
        <v>5.25</v>
      </c>
      <c r="C1976" s="2">
        <f t="shared" si="237"/>
        <v>0</v>
      </c>
      <c r="D1976" s="2">
        <f t="shared" si="238"/>
        <v>5.2299999999999995</v>
      </c>
      <c r="E1976" s="2">
        <f t="shared" si="240"/>
        <v>5.2149999999999999</v>
      </c>
      <c r="F1976" s="2">
        <f t="shared" si="241"/>
        <v>5.2060000000000013</v>
      </c>
      <c r="G1976" s="2">
        <f t="shared" si="243"/>
        <v>5.2279999999999971</v>
      </c>
      <c r="H1976" s="2">
        <f t="shared" si="239"/>
        <v>4.43780000000001</v>
      </c>
      <c r="I1976" s="2">
        <f t="array" ref="I1976">SUMPRODUCT(B1960:B1979, (ROW(B1960:B1979)-ROW(B1960)+1)) / (20*21/2)</f>
        <v>5.2747619047619043</v>
      </c>
      <c r="J1976" s="2">
        <f t="shared" si="242"/>
        <v>5.2081230714553621</v>
      </c>
      <c r="K1976" s="2">
        <f t="shared" si="244"/>
        <v>5.1009556426147542</v>
      </c>
    </row>
    <row r="1977" spans="1:11" ht="13.5" x14ac:dyDescent="0.25">
      <c r="A1977" s="3">
        <f>TITRES_STAT!B1980</f>
        <v>45183</v>
      </c>
      <c r="B1977" s="5">
        <f>TITRES_STAT!D1980</f>
        <v>5.35</v>
      </c>
      <c r="C1977" s="2">
        <f t="shared" si="237"/>
        <v>9.9999999999999645E-2</v>
      </c>
      <c r="D1977" s="2">
        <f t="shared" si="238"/>
        <v>5.26</v>
      </c>
      <c r="E1977" s="2">
        <f t="shared" si="240"/>
        <v>5.23</v>
      </c>
      <c r="F1977" s="2">
        <f t="shared" si="241"/>
        <v>5.2140000000000004</v>
      </c>
      <c r="G1977" s="2">
        <f t="shared" si="243"/>
        <v>5.228399999999997</v>
      </c>
      <c r="H1977" s="2">
        <f t="shared" si="239"/>
        <v>4.4430500000000102</v>
      </c>
      <c r="I1977" s="2">
        <f t="array" ref="I1977">SUMPRODUCT(B1961:B1980, (ROW(B1961:B1980)-ROW(B1961)+1)) / (20*21/2)</f>
        <v>5.3060476190476189</v>
      </c>
      <c r="J1977" s="2">
        <f t="shared" si="242"/>
        <v>5.2216351598881845</v>
      </c>
      <c r="K1977" s="2">
        <f t="shared" si="244"/>
        <v>5.1107220880024116</v>
      </c>
    </row>
    <row r="1978" spans="1:11" ht="13.5" x14ac:dyDescent="0.25">
      <c r="A1978" s="3">
        <f>TITRES_STAT!B1981</f>
        <v>45184</v>
      </c>
      <c r="B1978" s="5">
        <f>TITRES_STAT!D1981</f>
        <v>5.35</v>
      </c>
      <c r="C1978" s="2">
        <f t="shared" si="237"/>
        <v>0</v>
      </c>
      <c r="D1978" s="2">
        <f t="shared" si="238"/>
        <v>5.2900000000000009</v>
      </c>
      <c r="E1978" s="2">
        <f t="shared" si="240"/>
        <v>5.2450000000000001</v>
      </c>
      <c r="F1978" s="2">
        <f t="shared" si="241"/>
        <v>5.2220000000000004</v>
      </c>
      <c r="G1978" s="2">
        <f t="shared" si="243"/>
        <v>5.2289999999999974</v>
      </c>
      <c r="H1978" s="2">
        <f t="shared" si="239"/>
        <v>4.4492500000000099</v>
      </c>
      <c r="I1978" s="2">
        <f t="array" ref="I1978">SUMPRODUCT(B1962:B1981, (ROW(B1962:B1981)-ROW(B1962)+1)) / (20*21/2)</f>
        <v>5.33552380952381</v>
      </c>
      <c r="J1978" s="2">
        <f t="shared" si="242"/>
        <v>5.2338603827559762</v>
      </c>
      <c r="K1978" s="2">
        <f t="shared" si="244"/>
        <v>5.1201055355317289</v>
      </c>
    </row>
    <row r="1979" spans="1:11" ht="13.5" x14ac:dyDescent="0.25">
      <c r="A1979" s="3">
        <f>TITRES_STAT!B1982</f>
        <v>45187</v>
      </c>
      <c r="B1979" s="5">
        <f>TITRES_STAT!D1982</f>
        <v>5.58</v>
      </c>
      <c r="C1979" s="2">
        <f t="shared" si="237"/>
        <v>0.23000000000000043</v>
      </c>
      <c r="D1979" s="2">
        <f t="shared" si="238"/>
        <v>5.3559999999999999</v>
      </c>
      <c r="E1979" s="2">
        <f t="shared" si="240"/>
        <v>5.2829999999999995</v>
      </c>
      <c r="F1979" s="2">
        <f t="shared" si="241"/>
        <v>5.2415000000000003</v>
      </c>
      <c r="G1979" s="2">
        <f t="shared" si="243"/>
        <v>5.234199999999996</v>
      </c>
      <c r="H1979" s="2">
        <f t="shared" si="239"/>
        <v>4.4566000000000097</v>
      </c>
      <c r="I1979" s="2">
        <f t="array" ref="I1979">SUMPRODUCT(B1963:B1982, (ROW(B1963:B1982)-ROW(B1963)+1)) / (20*21/2)</f>
        <v>5.3641428571428573</v>
      </c>
      <c r="J1979" s="2">
        <f t="shared" si="242"/>
        <v>5.2668260605887403</v>
      </c>
      <c r="K1979" s="2">
        <f t="shared" si="244"/>
        <v>5.1381406125697007</v>
      </c>
    </row>
    <row r="1980" spans="1:11" ht="13.5" x14ac:dyDescent="0.25">
      <c r="A1980" s="3">
        <f>TITRES_STAT!B1983</f>
        <v>45188</v>
      </c>
      <c r="B1980" s="5">
        <f>TITRES_STAT!D1983</f>
        <v>5.57</v>
      </c>
      <c r="C1980" s="2">
        <f t="shared" si="237"/>
        <v>-9.9999999999997868E-3</v>
      </c>
      <c r="D1980" s="2">
        <f t="shared" si="238"/>
        <v>5.42</v>
      </c>
      <c r="E1980" s="2">
        <f t="shared" si="240"/>
        <v>5.32</v>
      </c>
      <c r="F1980" s="2">
        <f t="shared" si="241"/>
        <v>5.2605000000000004</v>
      </c>
      <c r="G1980" s="2">
        <f t="shared" si="243"/>
        <v>5.2391999999999959</v>
      </c>
      <c r="H1980" s="2">
        <f t="shared" si="239"/>
        <v>4.4639000000000104</v>
      </c>
      <c r="I1980" s="2">
        <f t="array" ref="I1980">SUMPRODUCT(B1964:B1983, (ROW(B1964:B1983)-ROW(B1964)+1)) / (20*21/2)</f>
        <v>5.3899523809523817</v>
      </c>
      <c r="J1980" s="2">
        <f t="shared" si="242"/>
        <v>5.2956997691040986</v>
      </c>
      <c r="K1980" s="2">
        <f t="shared" si="244"/>
        <v>5.1550762748218695</v>
      </c>
    </row>
    <row r="1981" spans="1:11" ht="13.5" x14ac:dyDescent="0.25">
      <c r="A1981" s="3">
        <f>TITRES_STAT!B1984</f>
        <v>45189</v>
      </c>
      <c r="B1981" s="5">
        <f>TITRES_STAT!D1984</f>
        <v>5.57</v>
      </c>
      <c r="C1981" s="2">
        <f t="shared" si="237"/>
        <v>0</v>
      </c>
      <c r="D1981" s="2">
        <f t="shared" si="238"/>
        <v>5.484</v>
      </c>
      <c r="E1981" s="2">
        <f t="shared" si="240"/>
        <v>5.3570000000000002</v>
      </c>
      <c r="F1981" s="2">
        <f t="shared" si="241"/>
        <v>5.2795000000000005</v>
      </c>
      <c r="G1981" s="2">
        <f t="shared" si="243"/>
        <v>5.2441999999999975</v>
      </c>
      <c r="H1981" s="2">
        <f t="shared" si="239"/>
        <v>4.4712000000000094</v>
      </c>
      <c r="I1981" s="2">
        <f t="array" ref="I1981">SUMPRODUCT(B1965:B1984, (ROW(B1965:B1984)-ROW(B1965)+1)) / (20*21/2)</f>
        <v>5.4149047619047614</v>
      </c>
      <c r="J1981" s="2">
        <f t="shared" si="242"/>
        <v>5.3218236006179938</v>
      </c>
      <c r="K1981" s="2">
        <f t="shared" si="244"/>
        <v>5.1713477934563068</v>
      </c>
    </row>
    <row r="1982" spans="1:11" ht="13.5" x14ac:dyDescent="0.25">
      <c r="A1982" s="3">
        <f>TITRES_STAT!B1985</f>
        <v>45190</v>
      </c>
      <c r="B1982" s="5">
        <f>TITRES_STAT!D1985</f>
        <v>5.58</v>
      </c>
      <c r="C1982" s="2">
        <f t="shared" si="237"/>
        <v>9.9999999999997868E-3</v>
      </c>
      <c r="D1982" s="2">
        <f t="shared" si="238"/>
        <v>5.5299999999999994</v>
      </c>
      <c r="E1982" s="2">
        <f t="shared" si="240"/>
        <v>5.3949999999999996</v>
      </c>
      <c r="F1982" s="2">
        <f t="shared" si="241"/>
        <v>5.2990000000000004</v>
      </c>
      <c r="G1982" s="2">
        <f t="shared" si="243"/>
        <v>5.2493999999999961</v>
      </c>
      <c r="H1982" s="2">
        <f t="shared" si="239"/>
        <v>4.47855000000001</v>
      </c>
      <c r="I1982" s="2">
        <f t="array" ref="I1982">SUMPRODUCT(B1966:B1985, (ROW(B1966:B1985)-ROW(B1966)+1)) / (20*21/2)</f>
        <v>5.4379999999999988</v>
      </c>
      <c r="J1982" s="2">
        <f t="shared" si="242"/>
        <v>5.3464118291305658</v>
      </c>
      <c r="K1982" s="2">
        <f t="shared" si="244"/>
        <v>5.1873733701835105</v>
      </c>
    </row>
    <row r="1983" spans="1:11" ht="13.5" x14ac:dyDescent="0.25">
      <c r="A1983" s="3">
        <f>TITRES_STAT!B1986</f>
        <v>45191</v>
      </c>
      <c r="B1983" s="5">
        <f>TITRES_STAT!D1986</f>
        <v>5.57</v>
      </c>
      <c r="C1983" s="2">
        <f t="shared" si="237"/>
        <v>-9.9999999999997868E-3</v>
      </c>
      <c r="D1983" s="2">
        <f t="shared" si="238"/>
        <v>5.5739999999999998</v>
      </c>
      <c r="E1983" s="2">
        <f t="shared" si="240"/>
        <v>5.4320000000000004</v>
      </c>
      <c r="F1983" s="2">
        <f t="shared" si="241"/>
        <v>5.3179999999999996</v>
      </c>
      <c r="G1983" s="2">
        <f t="shared" si="243"/>
        <v>5.254399999999996</v>
      </c>
      <c r="H1983" s="2">
        <f t="shared" si="239"/>
        <v>4.4858500000000099</v>
      </c>
      <c r="I1983" s="2">
        <f t="array" ref="I1983">SUMPRODUCT(B1967:B1986, (ROW(B1967:B1986)-ROW(B1967)+1)) / (20*21/2)</f>
        <v>5.4595238095238097</v>
      </c>
      <c r="J1983" s="2">
        <f t="shared" si="242"/>
        <v>5.3677059406419403</v>
      </c>
      <c r="K1983" s="2">
        <f t="shared" si="244"/>
        <v>5.2023783360586675</v>
      </c>
    </row>
    <row r="1984" spans="1:11" ht="13.5" x14ac:dyDescent="0.25">
      <c r="A1984" s="3">
        <f>TITRES_STAT!B1987</f>
        <v>45194</v>
      </c>
      <c r="B1984" s="5">
        <f>TITRES_STAT!D1987</f>
        <v>5.58</v>
      </c>
      <c r="C1984" s="2">
        <f t="shared" si="237"/>
        <v>9.9999999999997868E-3</v>
      </c>
      <c r="D1984" s="2">
        <f t="shared" si="238"/>
        <v>5.5739999999999998</v>
      </c>
      <c r="E1984" s="2">
        <f t="shared" si="240"/>
        <v>5.4649999999999999</v>
      </c>
      <c r="F1984" s="2">
        <f t="shared" si="241"/>
        <v>5.3374999999999995</v>
      </c>
      <c r="G1984" s="2">
        <f t="shared" si="243"/>
        <v>5.2595999999999972</v>
      </c>
      <c r="H1984" s="2">
        <f t="shared" si="239"/>
        <v>4.4932000000000105</v>
      </c>
      <c r="I1984" s="2">
        <f t="array" ref="I1984">SUMPRODUCT(B1968:B1987, (ROW(B1968:B1987)-ROW(B1968)+1)) / (20*21/2)</f>
        <v>5.4792380952380944</v>
      </c>
      <c r="J1984" s="2">
        <f t="shared" si="242"/>
        <v>5.3879244224855647</v>
      </c>
      <c r="K1984" s="2">
        <f t="shared" si="244"/>
        <v>5.2171870287622495</v>
      </c>
    </row>
    <row r="1985" spans="1:11" ht="13.5" x14ac:dyDescent="0.25">
      <c r="A1985" s="3">
        <f>TITRES_STAT!B1988</f>
        <v>45195</v>
      </c>
      <c r="B1985" s="5">
        <f>TITRES_STAT!D1988</f>
        <v>5.58</v>
      </c>
      <c r="C1985" s="2">
        <f t="shared" si="237"/>
        <v>0</v>
      </c>
      <c r="D1985" s="2">
        <f t="shared" si="238"/>
        <v>5.5759999999999987</v>
      </c>
      <c r="E1985" s="2">
        <f t="shared" si="240"/>
        <v>5.4979999999999993</v>
      </c>
      <c r="F1985" s="2">
        <f t="shared" si="241"/>
        <v>5.3539999999999992</v>
      </c>
      <c r="G1985" s="2">
        <f t="shared" si="243"/>
        <v>5.2647999999999966</v>
      </c>
      <c r="H1985" s="2">
        <f t="shared" si="239"/>
        <v>4.5005500000000112</v>
      </c>
      <c r="I1985" s="2">
        <f t="array" ref="I1985">SUMPRODUCT(B1969:B1988, (ROW(B1969:B1988)-ROW(B1969)+1)) / (20*21/2)</f>
        <v>5.5209523809523802</v>
      </c>
      <c r="J1985" s="2">
        <f t="shared" si="242"/>
        <v>5.4062173346297966</v>
      </c>
      <c r="K1985" s="2">
        <f t="shared" si="244"/>
        <v>5.2314149884186323</v>
      </c>
    </row>
    <row r="1986" spans="1:11" ht="13.5" x14ac:dyDescent="0.25">
      <c r="A1986" s="3">
        <f>TITRES_STAT!B1989</f>
        <v>45197</v>
      </c>
      <c r="B1986" s="5">
        <f>TITRES_STAT!D1989</f>
        <v>5.58</v>
      </c>
      <c r="C1986" s="2">
        <f t="shared" si="237"/>
        <v>0</v>
      </c>
      <c r="D1986" s="2">
        <f t="shared" si="238"/>
        <v>5.5780000000000003</v>
      </c>
      <c r="E1986" s="2">
        <f t="shared" si="240"/>
        <v>5.5309999999999997</v>
      </c>
      <c r="F1986" s="2">
        <f t="shared" si="241"/>
        <v>5.3729999999999993</v>
      </c>
      <c r="G1986" s="2">
        <f t="shared" si="243"/>
        <v>5.2699999999999978</v>
      </c>
      <c r="H1986" s="2">
        <f t="shared" si="239"/>
        <v>4.5079000000000109</v>
      </c>
      <c r="I1986" s="2">
        <f t="array" ref="I1986">SUMPRODUCT(B1970:B1989, (ROW(B1970:B1989)-ROW(B1970)+1)) / (20*21/2)</f>
        <v>5.5758571428571431</v>
      </c>
      <c r="J1986" s="2">
        <f t="shared" si="242"/>
        <v>5.4227680646650542</v>
      </c>
      <c r="K1986" s="2">
        <f t="shared" si="244"/>
        <v>5.2450849888728035</v>
      </c>
    </row>
    <row r="1987" spans="1:11" ht="13.5" x14ac:dyDescent="0.25">
      <c r="A1987" s="3">
        <f>TITRES_STAT!B1990</f>
        <v>45198</v>
      </c>
      <c r="B1987" s="5">
        <f>TITRES_STAT!D1990</f>
        <v>5.58</v>
      </c>
      <c r="C1987" s="2">
        <f t="shared" si="237"/>
        <v>0</v>
      </c>
      <c r="D1987" s="2">
        <f t="shared" si="238"/>
        <v>5.5780000000000003</v>
      </c>
      <c r="E1987" s="2">
        <f t="shared" si="240"/>
        <v>5.5539999999999994</v>
      </c>
      <c r="F1987" s="2">
        <f t="shared" si="241"/>
        <v>5.3920000000000003</v>
      </c>
      <c r="G1987" s="2">
        <f t="shared" si="243"/>
        <v>5.2751999999999972</v>
      </c>
      <c r="H1987" s="2">
        <f t="shared" si="239"/>
        <v>4.5152500000000115</v>
      </c>
      <c r="I1987" s="2">
        <f t="array" ref="I1987">SUMPRODUCT(B1971:B1990, (ROW(B1971:B1990)-ROW(B1971)+1)) / (20*21/2)</f>
        <v>5.6269523809523809</v>
      </c>
      <c r="J1987" s="2">
        <f t="shared" si="242"/>
        <v>5.4377425346969535</v>
      </c>
      <c r="K1987" s="2">
        <f t="shared" si="244"/>
        <v>5.2582189108777913</v>
      </c>
    </row>
    <row r="1988" spans="1:11" ht="13.5" x14ac:dyDescent="0.25">
      <c r="A1988" s="3">
        <f>TITRES_STAT!B1991</f>
        <v>45201</v>
      </c>
      <c r="B1988" s="5">
        <f>TITRES_STAT!D1991</f>
        <v>5.83</v>
      </c>
      <c r="C1988" s="2">
        <f t="shared" ref="C1988:C2051" si="245">B1988-B1987</f>
        <v>0.25</v>
      </c>
      <c r="D1988" s="2">
        <f t="shared" si="238"/>
        <v>5.63</v>
      </c>
      <c r="E1988" s="2">
        <f t="shared" si="240"/>
        <v>5.6019999999999985</v>
      </c>
      <c r="F1988" s="2">
        <f t="shared" si="241"/>
        <v>5.4234999999999989</v>
      </c>
      <c r="G1988" s="2">
        <f t="shared" si="243"/>
        <v>5.2857999999999983</v>
      </c>
      <c r="H1988" s="2">
        <f t="shared" si="239"/>
        <v>4.523850000000011</v>
      </c>
      <c r="I1988" s="2">
        <f t="array" ref="I1988">SUMPRODUCT(B1972:B1991, (ROW(B1972:B1991)-ROW(B1972)+1)) / (20*21/2)</f>
        <v>5.6999523809523822</v>
      </c>
      <c r="J1988" s="2">
        <f t="shared" si="242"/>
        <v>5.4751003885353384</v>
      </c>
      <c r="K1988" s="2">
        <f t="shared" si="244"/>
        <v>5.2806416986865052</v>
      </c>
    </row>
    <row r="1989" spans="1:11" ht="13.5" x14ac:dyDescent="0.25">
      <c r="A1989" s="3">
        <f>TITRES_STAT!B1992</f>
        <v>45202</v>
      </c>
      <c r="B1989" s="5">
        <f>TITRES_STAT!D1992</f>
        <v>6</v>
      </c>
      <c r="C1989" s="2">
        <f t="shared" si="245"/>
        <v>0.16999999999999993</v>
      </c>
      <c r="D1989" s="2">
        <f t="shared" si="238"/>
        <v>5.7140000000000004</v>
      </c>
      <c r="E1989" s="2">
        <f t="shared" si="240"/>
        <v>5.6439999999999992</v>
      </c>
      <c r="F1989" s="2">
        <f t="shared" si="241"/>
        <v>5.4634999999999998</v>
      </c>
      <c r="G1989" s="2">
        <f t="shared" si="243"/>
        <v>5.2997999999999994</v>
      </c>
      <c r="H1989" s="2">
        <f t="shared" si="239"/>
        <v>4.5333000000000112</v>
      </c>
      <c r="I1989" s="2">
        <f t="array" ref="I1989">SUMPRODUCT(B1973:B1992, (ROW(B1973:B1992)-ROW(B1973)+1)) / (20*21/2)</f>
        <v>5.7678571428571432</v>
      </c>
      <c r="J1989" s="2">
        <f t="shared" si="242"/>
        <v>5.5250908277224484</v>
      </c>
      <c r="K1989" s="2">
        <f t="shared" si="244"/>
        <v>5.3088518281497796</v>
      </c>
    </row>
    <row r="1990" spans="1:11" ht="13.5" x14ac:dyDescent="0.25">
      <c r="A1990" s="3">
        <f>TITRES_STAT!B1993</f>
        <v>45203</v>
      </c>
      <c r="B1990" s="5">
        <f>TITRES_STAT!D1993</f>
        <v>6</v>
      </c>
      <c r="C1990" s="2">
        <f t="shared" si="245"/>
        <v>0</v>
      </c>
      <c r="D1990" s="2">
        <f t="shared" ref="D1990:D2053" si="246">AVERAGE(B1986:B1990)</f>
        <v>5.798</v>
      </c>
      <c r="E1990" s="2">
        <f t="shared" si="240"/>
        <v>5.6869999999999994</v>
      </c>
      <c r="F1990" s="2">
        <f t="shared" si="241"/>
        <v>5.5035000000000007</v>
      </c>
      <c r="G1990" s="2">
        <f t="shared" si="243"/>
        <v>5.3137999999999987</v>
      </c>
      <c r="H1990" s="2">
        <f t="shared" si="239"/>
        <v>4.5427500000000114</v>
      </c>
      <c r="I1990" s="2">
        <f t="array" ref="I1990">SUMPRODUCT(B1974:B1993, (ROW(B1974:B1993)-ROW(B1974)+1)) / (20*21/2)</f>
        <v>5.8306666666666684</v>
      </c>
      <c r="J1990" s="2">
        <f t="shared" si="242"/>
        <v>5.5703202727012631</v>
      </c>
      <c r="K1990" s="2">
        <f t="shared" si="244"/>
        <v>5.3359556780262594</v>
      </c>
    </row>
    <row r="1991" spans="1:11" ht="13.5" x14ac:dyDescent="0.25">
      <c r="A1991" s="3">
        <f>TITRES_STAT!B1994</f>
        <v>45204</v>
      </c>
      <c r="B1991" s="5">
        <f>TITRES_STAT!D1994</f>
        <v>6.27</v>
      </c>
      <c r="C1991" s="2">
        <f t="shared" si="245"/>
        <v>0.26999999999999957</v>
      </c>
      <c r="D1991" s="2">
        <f t="shared" si="246"/>
        <v>5.9359999999999999</v>
      </c>
      <c r="E1991" s="2">
        <f t="shared" si="240"/>
        <v>5.7569999999999997</v>
      </c>
      <c r="F1991" s="2">
        <f t="shared" si="241"/>
        <v>5.5569999999999995</v>
      </c>
      <c r="G1991" s="2">
        <f t="shared" si="243"/>
        <v>5.3331999999999997</v>
      </c>
      <c r="H1991" s="2">
        <f t="shared" si="239"/>
        <v>4.5535500000000102</v>
      </c>
      <c r="I1991" s="2">
        <f t="array" ref="I1991">SUMPRODUCT(B1975:B1994, (ROW(B1975:B1994)-ROW(B1975)+1)) / (20*21/2)</f>
        <v>5.8883809523809525</v>
      </c>
      <c r="J1991" s="2">
        <f t="shared" si="242"/>
        <v>5.6369564372059049</v>
      </c>
      <c r="K1991" s="2">
        <f t="shared" si="244"/>
        <v>5.372584867123269</v>
      </c>
    </row>
    <row r="1992" spans="1:11" ht="13.5" x14ac:dyDescent="0.25">
      <c r="A1992" s="3">
        <f>TITRES_STAT!B1995</f>
        <v>45205</v>
      </c>
      <c r="B1992" s="5">
        <f>TITRES_STAT!D1995</f>
        <v>6.27</v>
      </c>
      <c r="C1992" s="2">
        <f t="shared" si="245"/>
        <v>0</v>
      </c>
      <c r="D1992" s="2">
        <f t="shared" si="246"/>
        <v>6.0739999999999998</v>
      </c>
      <c r="E1992" s="2">
        <f t="shared" si="240"/>
        <v>5.8259999999999987</v>
      </c>
      <c r="F1992" s="2">
        <f t="shared" si="241"/>
        <v>5.6104999999999992</v>
      </c>
      <c r="G1992" s="2">
        <f t="shared" si="243"/>
        <v>5.3525999999999989</v>
      </c>
      <c r="H1992" s="2">
        <f t="shared" si="239"/>
        <v>4.5643500000000099</v>
      </c>
      <c r="I1992" s="2">
        <f t="array" ref="I1992">SUMPRODUCT(B1976:B1995, (ROW(B1976:B1995)-ROW(B1976)+1)) / (20*21/2)</f>
        <v>5.9507619047619045</v>
      </c>
      <c r="J1992" s="2">
        <f t="shared" si="242"/>
        <v>5.6972463003291516</v>
      </c>
      <c r="K1992" s="2">
        <f t="shared" si="244"/>
        <v>5.4077776174321608</v>
      </c>
    </row>
    <row r="1993" spans="1:11" ht="13.5" x14ac:dyDescent="0.25">
      <c r="A1993" s="3">
        <f>TITRES_STAT!B1996</f>
        <v>45208</v>
      </c>
      <c r="B1993" s="5">
        <f>TITRES_STAT!D1996</f>
        <v>6.27</v>
      </c>
      <c r="C1993" s="2">
        <f t="shared" si="245"/>
        <v>0</v>
      </c>
      <c r="D1993" s="2">
        <f t="shared" si="246"/>
        <v>6.1619999999999999</v>
      </c>
      <c r="E1993" s="2">
        <f t="shared" si="240"/>
        <v>5.895999999999999</v>
      </c>
      <c r="F1993" s="2">
        <f t="shared" si="241"/>
        <v>5.6639999999999997</v>
      </c>
      <c r="G1993" s="2">
        <f t="shared" si="243"/>
        <v>5.371999999999999</v>
      </c>
      <c r="H1993" s="2">
        <f t="shared" si="239"/>
        <v>4.5751500000000105</v>
      </c>
      <c r="I1993" s="2">
        <f t="array" ref="I1993">SUMPRODUCT(B1977:B1996, (ROW(B1977:B1996)-ROW(B1977)+1)) / (20*21/2)</f>
        <v>6.0106666666666664</v>
      </c>
      <c r="J1993" s="2">
        <f t="shared" si="242"/>
        <v>5.751794271726375</v>
      </c>
      <c r="K1993" s="2">
        <f t="shared" si="244"/>
        <v>5.4415902598858015</v>
      </c>
    </row>
    <row r="1994" spans="1:11" ht="13.5" x14ac:dyDescent="0.25">
      <c r="A1994" s="3">
        <f>TITRES_STAT!B1997</f>
        <v>45209</v>
      </c>
      <c r="B1994" s="5">
        <f>TITRES_STAT!D1997</f>
        <v>6.27</v>
      </c>
      <c r="C1994" s="2">
        <f t="shared" si="245"/>
        <v>0</v>
      </c>
      <c r="D1994" s="2">
        <f t="shared" si="246"/>
        <v>6.2159999999999993</v>
      </c>
      <c r="E1994" s="2">
        <f t="shared" si="240"/>
        <v>5.964999999999999</v>
      </c>
      <c r="F1994" s="2">
        <f t="shared" si="241"/>
        <v>5.714999999999999</v>
      </c>
      <c r="G1994" s="2">
        <f t="shared" si="243"/>
        <v>5.3915999999999995</v>
      </c>
      <c r="H1994" s="2">
        <f t="shared" ref="H1994:H2057" si="247">AVERAGE(B1795:B1994)</f>
        <v>4.5859500000000102</v>
      </c>
      <c r="I1994" s="2">
        <f t="array" ref="I1994">SUMPRODUCT(B1978:B1997, (ROW(B1978:B1997)-ROW(B1978)+1)) / (20*21/2)</f>
        <v>6.0650952380952372</v>
      </c>
      <c r="J1994" s="2">
        <f t="shared" si="242"/>
        <v>5.8011471982286249</v>
      </c>
      <c r="K1994" s="2">
        <f t="shared" si="244"/>
        <v>5.4740769163608682</v>
      </c>
    </row>
    <row r="1995" spans="1:11" ht="13.5" x14ac:dyDescent="0.25">
      <c r="A1995" s="3">
        <f>TITRES_STAT!B1998</f>
        <v>45210</v>
      </c>
      <c r="B1995" s="5">
        <f>TITRES_STAT!D1998</f>
        <v>6.37</v>
      </c>
      <c r="C1995" s="2">
        <f t="shared" si="245"/>
        <v>0.10000000000000053</v>
      </c>
      <c r="D1995" s="2">
        <f t="shared" si="246"/>
        <v>6.29</v>
      </c>
      <c r="E1995" s="2">
        <f t="shared" si="240"/>
        <v>6.0439999999999987</v>
      </c>
      <c r="F1995" s="2">
        <f t="shared" si="241"/>
        <v>5.770999999999999</v>
      </c>
      <c r="G1995" s="2">
        <f t="shared" si="243"/>
        <v>5.415</v>
      </c>
      <c r="H1995" s="2">
        <f t="shared" si="247"/>
        <v>4.5972500000000105</v>
      </c>
      <c r="I1995" s="2">
        <f t="array" ref="I1995">SUMPRODUCT(B1979:B1998, (ROW(B1979:B1998)-ROW(B1979)+1)) / (20*21/2)</f>
        <v>6.1145238095238081</v>
      </c>
      <c r="J1995" s="2">
        <f t="shared" si="242"/>
        <v>5.8553236555401842</v>
      </c>
      <c r="K1995" s="2">
        <f t="shared" si="244"/>
        <v>5.5092111549349525</v>
      </c>
    </row>
    <row r="1996" spans="1:11" ht="13.5" x14ac:dyDescent="0.25">
      <c r="A1996" s="3">
        <f>TITRES_STAT!B1999</f>
        <v>45211</v>
      </c>
      <c r="B1996" s="5">
        <f>TITRES_STAT!D1999</f>
        <v>6.4</v>
      </c>
      <c r="C1996" s="2">
        <f t="shared" si="245"/>
        <v>3.0000000000000249E-2</v>
      </c>
      <c r="D1996" s="2">
        <f t="shared" si="246"/>
        <v>6.3159999999999998</v>
      </c>
      <c r="E1996" s="2">
        <f t="shared" ref="E1996:E2059" si="248">AVERAGE(B1987:B1996)</f>
        <v>6.1259999999999994</v>
      </c>
      <c r="F1996" s="2">
        <f t="shared" si="241"/>
        <v>5.8285</v>
      </c>
      <c r="G1996" s="2">
        <f t="shared" si="243"/>
        <v>5.4390000000000009</v>
      </c>
      <c r="H1996" s="2">
        <f t="shared" si="247"/>
        <v>4.6087000000000096</v>
      </c>
      <c r="I1996" s="2">
        <f t="array" ref="I1996">SUMPRODUCT(B1980:B1999, (ROW(B1980:B1999)-ROW(B1980)+1)) / (20*21/2)</f>
        <v>6.1589523809523801</v>
      </c>
      <c r="J1996" s="2">
        <f t="shared" si="242"/>
        <v>5.9071975931077851</v>
      </c>
      <c r="K1996" s="2">
        <f t="shared" si="244"/>
        <v>5.5441440508198561</v>
      </c>
    </row>
    <row r="1997" spans="1:11" ht="13.5" x14ac:dyDescent="0.25">
      <c r="A1997" s="3">
        <f>TITRES_STAT!B2000</f>
        <v>45212</v>
      </c>
      <c r="B1997" s="5">
        <f>TITRES_STAT!D2000</f>
        <v>6.4</v>
      </c>
      <c r="C1997" s="2">
        <f t="shared" si="245"/>
        <v>0</v>
      </c>
      <c r="D1997" s="2">
        <f t="shared" si="246"/>
        <v>6.3420000000000005</v>
      </c>
      <c r="E1997" s="2">
        <f t="shared" si="248"/>
        <v>6.2079999999999993</v>
      </c>
      <c r="F1997" s="2">
        <f t="shared" si="241"/>
        <v>5.8809999999999993</v>
      </c>
      <c r="G1997" s="2">
        <f t="shared" si="243"/>
        <v>5.4649999999999999</v>
      </c>
      <c r="H1997" s="2">
        <f t="shared" si="247"/>
        <v>4.6201500000000095</v>
      </c>
      <c r="I1997" s="2">
        <f t="array" ref="I1997">SUMPRODUCT(B1981:B2000, (ROW(B1981:B2000)-ROW(B1981)+1)) / (20*21/2)</f>
        <v>6.1994761904761901</v>
      </c>
      <c r="J1997" s="2">
        <f t="shared" si="242"/>
        <v>5.9541311556689482</v>
      </c>
      <c r="K1997" s="2">
        <f t="shared" si="244"/>
        <v>5.5777070292190771</v>
      </c>
    </row>
    <row r="1998" spans="1:11" ht="13.5" x14ac:dyDescent="0.25">
      <c r="A1998" s="3">
        <f>TITRES_STAT!B2001</f>
        <v>45215</v>
      </c>
      <c r="B1998" s="5">
        <f>TITRES_STAT!D2001</f>
        <v>6.4</v>
      </c>
      <c r="C1998" s="2">
        <f t="shared" si="245"/>
        <v>0</v>
      </c>
      <c r="D1998" s="2">
        <f t="shared" si="246"/>
        <v>6.3679999999999994</v>
      </c>
      <c r="E1998" s="2">
        <f t="shared" si="248"/>
        <v>6.2649999999999988</v>
      </c>
      <c r="F1998" s="2">
        <f t="shared" si="241"/>
        <v>5.9334999999999996</v>
      </c>
      <c r="G1998" s="2">
        <f t="shared" si="243"/>
        <v>5.4910000000000014</v>
      </c>
      <c r="H1998" s="2">
        <f t="shared" si="247"/>
        <v>4.6316000000000095</v>
      </c>
      <c r="I1998" s="2">
        <f t="array" ref="I1998">SUMPRODUCT(B1982:B2001, (ROW(B1982:B2001)-ROW(B1982)+1)) / (20*21/2)</f>
        <v>6.2360476190476186</v>
      </c>
      <c r="J1998" s="2">
        <f t="shared" si="242"/>
        <v>5.9965948551290484</v>
      </c>
      <c r="K1998" s="2">
        <f t="shared" si="244"/>
        <v>5.6099538123869568</v>
      </c>
    </row>
    <row r="1999" spans="1:11" ht="13.5" x14ac:dyDescent="0.25">
      <c r="A1999" s="3">
        <f>TITRES_STAT!B2002</f>
        <v>45216</v>
      </c>
      <c r="B1999" s="5">
        <f>TITRES_STAT!D2002</f>
        <v>6.4</v>
      </c>
      <c r="C1999" s="2">
        <f t="shared" si="245"/>
        <v>0</v>
      </c>
      <c r="D1999" s="2">
        <f t="shared" si="246"/>
        <v>6.3940000000000001</v>
      </c>
      <c r="E1999" s="2">
        <f t="shared" si="248"/>
        <v>6.3049999999999988</v>
      </c>
      <c r="F1999" s="2">
        <f t="shared" si="241"/>
        <v>5.9745000000000008</v>
      </c>
      <c r="G1999" s="2">
        <f t="shared" si="243"/>
        <v>5.5170000000000003</v>
      </c>
      <c r="H1999" s="2">
        <f t="shared" si="247"/>
        <v>4.6430500000000094</v>
      </c>
      <c r="I1999" s="2">
        <f t="array" ref="I1999">SUMPRODUCT(B1983:B2002, (ROW(B1983:B2002)-ROW(B1983)+1)) / (20*21/2)</f>
        <v>6.2686666666666655</v>
      </c>
      <c r="J1999" s="2">
        <f t="shared" si="242"/>
        <v>6.0350143927358051</v>
      </c>
      <c r="K1999" s="2">
        <f t="shared" si="244"/>
        <v>5.6409360158227626</v>
      </c>
    </row>
    <row r="2000" spans="1:11" ht="13.5" x14ac:dyDescent="0.25">
      <c r="A2000" s="3">
        <f>TITRES_STAT!B2003</f>
        <v>45217</v>
      </c>
      <c r="B2000" s="5">
        <f>TITRES_STAT!D2003</f>
        <v>6.4</v>
      </c>
      <c r="C2000" s="2">
        <f t="shared" si="245"/>
        <v>0</v>
      </c>
      <c r="D2000" s="2">
        <f t="shared" si="246"/>
        <v>6.4</v>
      </c>
      <c r="E2000" s="2">
        <f t="shared" si="248"/>
        <v>6.3449999999999998</v>
      </c>
      <c r="F2000" s="2">
        <f t="shared" si="241"/>
        <v>6.016</v>
      </c>
      <c r="G2000" s="2">
        <f t="shared" si="243"/>
        <v>5.543000000000001</v>
      </c>
      <c r="H2000" s="2">
        <f t="shared" si="247"/>
        <v>4.6545000000000094</v>
      </c>
      <c r="I2000" s="2">
        <f t="array" ref="I2000">SUMPRODUCT(B1984:B2003, (ROW(B1984:B2003)-ROW(B1984)+1)) / (20*21/2)</f>
        <v>6.2973809523809514</v>
      </c>
      <c r="J2000" s="2">
        <f t="shared" si="242"/>
        <v>6.0697749267609673</v>
      </c>
      <c r="K2000" s="2">
        <f t="shared" si="244"/>
        <v>5.6707032308885363</v>
      </c>
    </row>
    <row r="2001" spans="1:11" ht="13.5" x14ac:dyDescent="0.25">
      <c r="A2001" s="3">
        <f>TITRES_STAT!B2004</f>
        <v>45218</v>
      </c>
      <c r="B2001" s="5">
        <f>TITRES_STAT!D2004</f>
        <v>6.4</v>
      </c>
      <c r="C2001" s="2">
        <f t="shared" si="245"/>
        <v>0</v>
      </c>
      <c r="D2001" s="2">
        <f t="shared" si="246"/>
        <v>6.4</v>
      </c>
      <c r="E2001" s="2">
        <f t="shared" si="248"/>
        <v>6.3579999999999988</v>
      </c>
      <c r="F2001" s="2">
        <f t="shared" si="241"/>
        <v>6.057500000000001</v>
      </c>
      <c r="G2001" s="2">
        <f t="shared" si="243"/>
        <v>5.5690000000000008</v>
      </c>
      <c r="H2001" s="2">
        <f t="shared" si="247"/>
        <v>4.6659500000000085</v>
      </c>
      <c r="I2001" s="2">
        <f t="array" ref="I2001">SUMPRODUCT(B1985:B2004, (ROW(B1985:B2004)-ROW(B1985)+1)) / (20*21/2)</f>
        <v>6.3221428571428566</v>
      </c>
      <c r="J2001" s="2">
        <f t="shared" si="242"/>
        <v>6.1012249337361126</v>
      </c>
      <c r="K2001" s="2">
        <f t="shared" si="244"/>
        <v>5.6993031041870257</v>
      </c>
    </row>
    <row r="2002" spans="1:11" ht="13.5" x14ac:dyDescent="0.25">
      <c r="A2002" s="3">
        <f>TITRES_STAT!B2005</f>
        <v>45219</v>
      </c>
      <c r="B2002" s="5">
        <f>TITRES_STAT!D2005</f>
        <v>6.4</v>
      </c>
      <c r="C2002" s="2">
        <f t="shared" si="245"/>
        <v>0</v>
      </c>
      <c r="D2002" s="2">
        <f t="shared" si="246"/>
        <v>6.4</v>
      </c>
      <c r="E2002" s="2">
        <f t="shared" si="248"/>
        <v>6.3709999999999996</v>
      </c>
      <c r="F2002" s="2">
        <f t="shared" si="241"/>
        <v>6.0985000000000014</v>
      </c>
      <c r="G2002" s="2">
        <f t="shared" si="243"/>
        <v>5.5950000000000015</v>
      </c>
      <c r="H2002" s="2">
        <f t="shared" si="247"/>
        <v>4.6774000000000093</v>
      </c>
      <c r="I2002" s="2">
        <f t="array" ref="I2002">SUMPRODUCT(B1986:B2005, (ROW(B1986:B2005)-ROW(B1986)+1)) / (20*21/2)</f>
        <v>6.343</v>
      </c>
      <c r="J2002" s="2">
        <f t="shared" si="242"/>
        <v>6.1296797019517211</v>
      </c>
      <c r="K2002" s="2">
        <f t="shared" si="244"/>
        <v>5.7267814138267505</v>
      </c>
    </row>
    <row r="2003" spans="1:11" ht="13.5" x14ac:dyDescent="0.25">
      <c r="A2003" s="3">
        <f>TITRES_STAT!B2006</f>
        <v>45222</v>
      </c>
      <c r="B2003" s="5">
        <f>TITRES_STAT!D2006</f>
        <v>6.4</v>
      </c>
      <c r="C2003" s="2">
        <f t="shared" si="245"/>
        <v>0</v>
      </c>
      <c r="D2003" s="2">
        <f t="shared" si="246"/>
        <v>6.4</v>
      </c>
      <c r="E2003" s="2">
        <f t="shared" si="248"/>
        <v>6.3839999999999986</v>
      </c>
      <c r="F2003" s="2">
        <f t="shared" si="241"/>
        <v>6.1400000000000023</v>
      </c>
      <c r="G2003" s="2">
        <f t="shared" si="243"/>
        <v>5.6210000000000013</v>
      </c>
      <c r="H2003" s="2">
        <f t="shared" si="247"/>
        <v>4.6888500000000093</v>
      </c>
      <c r="I2003" s="2">
        <f t="array" ref="I2003">SUMPRODUCT(B1987:B2006, (ROW(B1987:B2006)-ROW(B1987)+1)) / (20*21/2)</f>
        <v>6.3599523809523806</v>
      </c>
      <c r="J2003" s="2">
        <f t="shared" si="242"/>
        <v>6.1554244922420338</v>
      </c>
      <c r="K2003" s="2">
        <f t="shared" si="244"/>
        <v>5.7531821426962901</v>
      </c>
    </row>
    <row r="2004" spans="1:11" ht="13.5" x14ac:dyDescent="0.25">
      <c r="A2004" s="3">
        <f>TITRES_STAT!B2007</f>
        <v>45223</v>
      </c>
      <c r="B2004" s="5">
        <f>TITRES_STAT!D2007</f>
        <v>6.4</v>
      </c>
      <c r="C2004" s="2">
        <f t="shared" si="245"/>
        <v>0</v>
      </c>
      <c r="D2004" s="2">
        <f t="shared" si="246"/>
        <v>6.4</v>
      </c>
      <c r="E2004" s="2">
        <f t="shared" si="248"/>
        <v>6.3969999999999994</v>
      </c>
      <c r="F2004" s="2">
        <f t="shared" ref="F2004:F2067" si="249">AVERAGE(B1985:B2004)</f>
        <v>6.1810000000000027</v>
      </c>
      <c r="G2004" s="2">
        <f t="shared" si="243"/>
        <v>5.6454000000000004</v>
      </c>
      <c r="H2004" s="2">
        <f t="shared" si="247"/>
        <v>4.7003000000000084</v>
      </c>
      <c r="I2004" s="2">
        <f t="array" ref="I2004">SUMPRODUCT(B1988:B2007, (ROW(B1988:B2007)-ROW(B1988)+1)) / (20*21/2)</f>
        <v>6.3729999999999993</v>
      </c>
      <c r="J2004" s="2">
        <f t="shared" si="242"/>
        <v>6.1787173977427923</v>
      </c>
      <c r="K2004" s="2">
        <f t="shared" si="244"/>
        <v>5.7785475488650633</v>
      </c>
    </row>
    <row r="2005" spans="1:11" ht="13.5" x14ac:dyDescent="0.25">
      <c r="A2005" s="3">
        <f>TITRES_STAT!B2008</f>
        <v>45224</v>
      </c>
      <c r="B2005" s="5">
        <f>TITRES_STAT!D2008</f>
        <v>6.4</v>
      </c>
      <c r="C2005" s="2">
        <f t="shared" si="245"/>
        <v>0</v>
      </c>
      <c r="D2005" s="2">
        <f t="shared" si="246"/>
        <v>6.4</v>
      </c>
      <c r="E2005" s="2">
        <f t="shared" si="248"/>
        <v>6.3999999999999995</v>
      </c>
      <c r="F2005" s="2">
        <f t="shared" si="249"/>
        <v>6.2220000000000022</v>
      </c>
      <c r="G2005" s="2">
        <f t="shared" si="243"/>
        <v>5.6696</v>
      </c>
      <c r="H2005" s="2">
        <f t="shared" si="247"/>
        <v>4.7117500000000083</v>
      </c>
      <c r="I2005" s="2">
        <f t="array" ref="I2005">SUMPRODUCT(B1989:B2008, (ROW(B1989:B2008)-ROW(B1989)+1)) / (20*21/2)</f>
        <v>6.3821428571428571</v>
      </c>
      <c r="J2005" s="2">
        <f t="shared" ref="J2005:J2068" si="250">$J$4*B2005+J2004*(1-$J$4)</f>
        <v>6.1997919312910987</v>
      </c>
      <c r="K2005" s="2">
        <f t="shared" si="244"/>
        <v>5.8029182332232958</v>
      </c>
    </row>
    <row r="2006" spans="1:11" ht="13.5" x14ac:dyDescent="0.25">
      <c r="A2006" s="3">
        <f>TITRES_STAT!B2009</f>
        <v>45225</v>
      </c>
      <c r="B2006" s="5">
        <f>TITRES_STAT!D2009</f>
        <v>6.4</v>
      </c>
      <c r="C2006" s="2">
        <f t="shared" si="245"/>
        <v>0</v>
      </c>
      <c r="D2006" s="2">
        <f t="shared" si="246"/>
        <v>6.4</v>
      </c>
      <c r="E2006" s="2">
        <f t="shared" si="248"/>
        <v>6.3999999999999995</v>
      </c>
      <c r="F2006" s="2">
        <f t="shared" si="249"/>
        <v>6.2630000000000026</v>
      </c>
      <c r="G2006" s="2">
        <f t="shared" si="243"/>
        <v>5.6938000000000013</v>
      </c>
      <c r="H2006" s="2">
        <f t="shared" si="247"/>
        <v>4.7232000000000074</v>
      </c>
      <c r="I2006" s="2">
        <f t="array" ref="I2006">SUMPRODUCT(B1990:B2009, (ROW(B1990:B2009)-ROW(B1990)+1)) / (20*21/2)</f>
        <v>6.3885714285714279</v>
      </c>
      <c r="J2006" s="2">
        <f t="shared" si="250"/>
        <v>6.2188593664062317</v>
      </c>
      <c r="K2006" s="2">
        <f t="shared" si="244"/>
        <v>5.8263332044694414</v>
      </c>
    </row>
    <row r="2007" spans="1:11" ht="13.5" x14ac:dyDescent="0.25">
      <c r="A2007" s="3">
        <f>TITRES_STAT!B2010</f>
        <v>45226</v>
      </c>
      <c r="B2007" s="5">
        <f>TITRES_STAT!D2010</f>
        <v>6.4</v>
      </c>
      <c r="C2007" s="2">
        <f t="shared" si="245"/>
        <v>0</v>
      </c>
      <c r="D2007" s="2">
        <f t="shared" si="246"/>
        <v>6.4</v>
      </c>
      <c r="E2007" s="2">
        <f t="shared" si="248"/>
        <v>6.3999999999999995</v>
      </c>
      <c r="F2007" s="2">
        <f t="shared" si="249"/>
        <v>6.304000000000002</v>
      </c>
      <c r="G2007" s="2">
        <f t="shared" si="243"/>
        <v>5.7180000000000009</v>
      </c>
      <c r="H2007" s="2">
        <f t="shared" si="247"/>
        <v>4.7346500000000065</v>
      </c>
      <c r="I2007" s="2">
        <f t="array" ref="I2007">SUMPRODUCT(B1991:B2010, (ROW(B1991:B2010)-ROW(B1991)+1)) / (20*21/2)</f>
        <v>6.3930952380952375</v>
      </c>
      <c r="J2007" s="2">
        <f t="shared" si="250"/>
        <v>6.2361108553199234</v>
      </c>
      <c r="K2007" s="2">
        <f t="shared" si="244"/>
        <v>5.848829941549071</v>
      </c>
    </row>
    <row r="2008" spans="1:11" ht="13.5" x14ac:dyDescent="0.25">
      <c r="A2008" s="3">
        <f>TITRES_STAT!B2011</f>
        <v>45229</v>
      </c>
      <c r="B2008" s="5">
        <f>TITRES_STAT!D2011</f>
        <v>6.4</v>
      </c>
      <c r="C2008" s="2">
        <f t="shared" si="245"/>
        <v>0</v>
      </c>
      <c r="D2008" s="2">
        <f t="shared" si="246"/>
        <v>6.4</v>
      </c>
      <c r="E2008" s="2">
        <f t="shared" si="248"/>
        <v>6.3999999999999995</v>
      </c>
      <c r="F2008" s="2">
        <f t="shared" si="249"/>
        <v>6.3325000000000022</v>
      </c>
      <c r="G2008" s="2">
        <f t="shared" si="243"/>
        <v>5.7422000000000013</v>
      </c>
      <c r="H2008" s="2">
        <f t="shared" si="247"/>
        <v>4.7460500000000065</v>
      </c>
      <c r="I2008" s="2">
        <f t="array" ref="I2008">SUMPRODUCT(B1992:B2011, (ROW(B1992:B2011)-ROW(B1992)+1)) / (20*21/2)</f>
        <v>6.395714285714285</v>
      </c>
      <c r="J2008" s="2">
        <f t="shared" si="250"/>
        <v>6.2517193452894553</v>
      </c>
      <c r="K2008" s="2">
        <f t="shared" si="244"/>
        <v>5.8704444536451863</v>
      </c>
    </row>
    <row r="2009" spans="1:11" ht="13.5" x14ac:dyDescent="0.25">
      <c r="A2009" s="3">
        <f>TITRES_STAT!B2012</f>
        <v>45230</v>
      </c>
      <c r="B2009" s="5">
        <f>TITRES_STAT!D2012</f>
        <v>6.4</v>
      </c>
      <c r="C2009" s="2">
        <f t="shared" si="245"/>
        <v>0</v>
      </c>
      <c r="D2009" s="2">
        <f t="shared" si="246"/>
        <v>6.4</v>
      </c>
      <c r="E2009" s="2">
        <f t="shared" si="248"/>
        <v>6.3999999999999995</v>
      </c>
      <c r="F2009" s="2">
        <f t="shared" si="249"/>
        <v>6.3525000000000018</v>
      </c>
      <c r="G2009" s="2">
        <f t="shared" si="243"/>
        <v>5.7664000000000009</v>
      </c>
      <c r="H2009" s="2">
        <f t="shared" si="247"/>
        <v>4.7574500000000057</v>
      </c>
      <c r="I2009" s="2">
        <f t="array" ref="I2009">SUMPRODUCT(B1993:B2012, (ROW(B1993:B2012)-ROW(B1993)+1)) / (20*21/2)</f>
        <v>6.3977142857142857</v>
      </c>
      <c r="J2009" s="2">
        <f t="shared" si="250"/>
        <v>6.2658413124047456</v>
      </c>
      <c r="K2009" s="2">
        <f t="shared" si="244"/>
        <v>5.8912113378159638</v>
      </c>
    </row>
    <row r="2010" spans="1:11" ht="13.5" x14ac:dyDescent="0.25">
      <c r="A2010" s="3">
        <f>TITRES_STAT!B2013</f>
        <v>45231</v>
      </c>
      <c r="B2010" s="5">
        <f>TITRES_STAT!D2013</f>
        <v>6.4</v>
      </c>
      <c r="C2010" s="2">
        <f t="shared" si="245"/>
        <v>0</v>
      </c>
      <c r="D2010" s="2">
        <f t="shared" si="246"/>
        <v>6.4</v>
      </c>
      <c r="E2010" s="2">
        <f t="shared" si="248"/>
        <v>6.3999999999999995</v>
      </c>
      <c r="F2010" s="2">
        <f t="shared" si="249"/>
        <v>6.3725000000000023</v>
      </c>
      <c r="G2010" s="2">
        <f t="shared" si="243"/>
        <v>5.7906000000000004</v>
      </c>
      <c r="H2010" s="2">
        <f t="shared" si="247"/>
        <v>4.7688500000000058</v>
      </c>
      <c r="I2010" s="2">
        <f t="array" ref="I2010">SUMPRODUCT(B1994:B2013, (ROW(B1994:B2013)-ROW(B1994)+1)) / (20*21/2)</f>
        <v>6.3990952380952377</v>
      </c>
      <c r="J2010" s="2">
        <f t="shared" si="250"/>
        <v>6.2786183302709606</v>
      </c>
      <c r="K2010" s="2">
        <f t="shared" si="244"/>
        <v>5.9111638343722008</v>
      </c>
    </row>
    <row r="2011" spans="1:11" ht="13.5" x14ac:dyDescent="0.25">
      <c r="A2011" s="3">
        <f>TITRES_STAT!B2014</f>
        <v>45232</v>
      </c>
      <c r="B2011" s="5">
        <f>TITRES_STAT!D2014</f>
        <v>6.4</v>
      </c>
      <c r="C2011" s="2">
        <f t="shared" si="245"/>
        <v>0</v>
      </c>
      <c r="D2011" s="2">
        <f t="shared" si="246"/>
        <v>6.4</v>
      </c>
      <c r="E2011" s="2">
        <f t="shared" si="248"/>
        <v>6.3999999999999995</v>
      </c>
      <c r="F2011" s="2">
        <f t="shared" si="249"/>
        <v>6.3790000000000022</v>
      </c>
      <c r="G2011" s="2">
        <f t="shared" si="243"/>
        <v>5.8148</v>
      </c>
      <c r="H2011" s="2">
        <f t="shared" si="247"/>
        <v>4.780250000000005</v>
      </c>
      <c r="I2011" s="2">
        <f t="array" ref="I2011">SUMPRODUCT(B1995:B2014, (ROW(B1995:B2014)-ROW(B1995)+1)) / (20*21/2)</f>
        <v>6.3998571428571429</v>
      </c>
      <c r="J2011" s="2">
        <f t="shared" si="250"/>
        <v>6.2901784892927743</v>
      </c>
      <c r="K2011" s="2">
        <f t="shared" si="244"/>
        <v>5.9303338800830954</v>
      </c>
    </row>
    <row r="2012" spans="1:11" ht="13.5" x14ac:dyDescent="0.25">
      <c r="A2012" s="3">
        <f>TITRES_STAT!B2015</f>
        <v>45233</v>
      </c>
      <c r="B2012" s="5">
        <f>TITRES_STAT!D2015</f>
        <v>6.4</v>
      </c>
      <c r="C2012" s="2">
        <f t="shared" si="245"/>
        <v>0</v>
      </c>
      <c r="D2012" s="2">
        <f t="shared" si="246"/>
        <v>6.4</v>
      </c>
      <c r="E2012" s="2">
        <f t="shared" si="248"/>
        <v>6.3999999999999995</v>
      </c>
      <c r="F2012" s="2">
        <f t="shared" si="249"/>
        <v>6.3855000000000022</v>
      </c>
      <c r="G2012" s="2">
        <f t="shared" si="243"/>
        <v>5.8390000000000013</v>
      </c>
      <c r="H2012" s="2">
        <f t="shared" si="247"/>
        <v>4.7916500000000042</v>
      </c>
      <c r="I2012" s="2">
        <f t="array" ref="I2012">SUMPRODUCT(B1996:B2015, (ROW(B1996:B2015)-ROW(B1996)+1)) / (20*21/2)</f>
        <v>6.4</v>
      </c>
      <c r="J2012" s="2">
        <f t="shared" si="250"/>
        <v>6.3006376807887001</v>
      </c>
      <c r="K2012" s="2">
        <f t="shared" si="244"/>
        <v>5.9487521592955233</v>
      </c>
    </row>
    <row r="2013" spans="1:11" ht="13.5" x14ac:dyDescent="0.25">
      <c r="A2013" s="3">
        <f>TITRES_STAT!B2016</f>
        <v>45236</v>
      </c>
      <c r="B2013" s="5">
        <f>TITRES_STAT!D2016</f>
        <v>6.4</v>
      </c>
      <c r="C2013" s="2">
        <f t="shared" si="245"/>
        <v>0</v>
      </c>
      <c r="D2013" s="2">
        <f t="shared" si="246"/>
        <v>6.4</v>
      </c>
      <c r="E2013" s="2">
        <f t="shared" si="248"/>
        <v>6.3999999999999995</v>
      </c>
      <c r="F2013" s="2">
        <f t="shared" si="249"/>
        <v>6.3920000000000021</v>
      </c>
      <c r="G2013" s="2">
        <f t="shared" si="243"/>
        <v>5.8631999999999991</v>
      </c>
      <c r="H2013" s="2">
        <f t="shared" si="247"/>
        <v>4.8030500000000043</v>
      </c>
      <c r="I2013" s="2">
        <f t="array" ref="I2013">SUMPRODUCT(B1997:B2016, (ROW(B1997:B2016)-ROW(B1997)+1)) / (20*21/2)</f>
        <v>6.4</v>
      </c>
      <c r="J2013" s="2">
        <f t="shared" si="250"/>
        <v>6.310100758808824</v>
      </c>
      <c r="K2013" s="2">
        <f t="shared" si="244"/>
        <v>5.9664481530486402</v>
      </c>
    </row>
    <row r="2014" spans="1:11" ht="13.5" x14ac:dyDescent="0.25">
      <c r="A2014" s="3">
        <f>TITRES_STAT!B2017</f>
        <v>45237</v>
      </c>
      <c r="B2014" s="5">
        <f>TITRES_STAT!D2017</f>
        <v>6.4</v>
      </c>
      <c r="C2014" s="2">
        <f t="shared" si="245"/>
        <v>0</v>
      </c>
      <c r="D2014" s="2">
        <f t="shared" si="246"/>
        <v>6.4</v>
      </c>
      <c r="E2014" s="2">
        <f t="shared" si="248"/>
        <v>6.3999999999999995</v>
      </c>
      <c r="F2014" s="2">
        <f t="shared" si="249"/>
        <v>6.3985000000000021</v>
      </c>
      <c r="G2014" s="2">
        <f t="shared" si="243"/>
        <v>5.8874000000000004</v>
      </c>
      <c r="H2014" s="2">
        <f t="shared" si="247"/>
        <v>4.8144500000000034</v>
      </c>
      <c r="I2014" s="2">
        <f t="array" ref="I2014">SUMPRODUCT(B1998:B2017, (ROW(B1998:B2017)-ROW(B1998)+1)) / (20*21/2)</f>
        <v>6.4</v>
      </c>
      <c r="J2014" s="2">
        <f t="shared" si="250"/>
        <v>6.3186625913032213</v>
      </c>
      <c r="K2014" s="2">
        <f t="shared" si="244"/>
        <v>5.9834501862624192</v>
      </c>
    </row>
    <row r="2015" spans="1:11" ht="13.5" x14ac:dyDescent="0.25">
      <c r="A2015" s="3">
        <f>TITRES_STAT!B2018</f>
        <v>45238</v>
      </c>
      <c r="B2015" s="5">
        <f>TITRES_STAT!D2018</f>
        <v>6.4</v>
      </c>
      <c r="C2015" s="2">
        <f t="shared" si="245"/>
        <v>0</v>
      </c>
      <c r="D2015" s="2">
        <f t="shared" si="246"/>
        <v>6.4</v>
      </c>
      <c r="E2015" s="2">
        <f t="shared" si="248"/>
        <v>6.3999999999999995</v>
      </c>
      <c r="F2015" s="2">
        <f t="shared" si="249"/>
        <v>6.4000000000000012</v>
      </c>
      <c r="G2015" s="2">
        <f t="shared" si="243"/>
        <v>5.9103999999999992</v>
      </c>
      <c r="H2015" s="2">
        <f t="shared" si="247"/>
        <v>4.8258500000000035</v>
      </c>
      <c r="I2015" s="2">
        <f t="array" ref="I2015">SUMPRODUCT(B1999:B2018, (ROW(B1999:B2018)-ROW(B1999)+1)) / (20*21/2)</f>
        <v>6.4</v>
      </c>
      <c r="J2015" s="2">
        <f t="shared" si="250"/>
        <v>6.3264090111791056</v>
      </c>
      <c r="K2015" s="2">
        <f t="shared" si="244"/>
        <v>5.9997854730756579</v>
      </c>
    </row>
    <row r="2016" spans="1:11" ht="13.5" x14ac:dyDescent="0.25">
      <c r="A2016" s="3">
        <f>TITRES_STAT!B2019</f>
        <v>45239</v>
      </c>
      <c r="B2016" s="5">
        <f>TITRES_STAT!D2019</f>
        <v>6.4</v>
      </c>
      <c r="C2016" s="2">
        <f t="shared" si="245"/>
        <v>0</v>
      </c>
      <c r="D2016" s="2">
        <f t="shared" si="246"/>
        <v>6.4</v>
      </c>
      <c r="E2016" s="2">
        <f t="shared" si="248"/>
        <v>6.3999999999999995</v>
      </c>
      <c r="F2016" s="2">
        <f t="shared" si="249"/>
        <v>6.4000000000000012</v>
      </c>
      <c r="G2016" s="2">
        <f t="shared" si="243"/>
        <v>5.9343999999999992</v>
      </c>
      <c r="H2016" s="2">
        <f t="shared" si="247"/>
        <v>4.8372500000000027</v>
      </c>
      <c r="I2016" s="2">
        <f t="array" ref="I2016">SUMPRODUCT(B2000:B2019, (ROW(B2000:B2019)-ROW(B2000)+1)) / (20*21/2)</f>
        <v>6.4</v>
      </c>
      <c r="J2016" s="2">
        <f t="shared" si="250"/>
        <v>6.3334176767810959</v>
      </c>
      <c r="K2016" s="2">
        <f t="shared" si="244"/>
        <v>6.0154801604060246</v>
      </c>
    </row>
    <row r="2017" spans="1:11" ht="13.5" x14ac:dyDescent="0.25">
      <c r="A2017" s="3">
        <f>TITRES_STAT!B2020</f>
        <v>45240</v>
      </c>
      <c r="B2017" s="5">
        <f>TITRES_STAT!D2020</f>
        <v>6.4</v>
      </c>
      <c r="C2017" s="2">
        <f t="shared" si="245"/>
        <v>0</v>
      </c>
      <c r="D2017" s="2">
        <f t="shared" si="246"/>
        <v>6.4</v>
      </c>
      <c r="E2017" s="2">
        <f t="shared" si="248"/>
        <v>6.3999999999999995</v>
      </c>
      <c r="F2017" s="2">
        <f t="shared" si="249"/>
        <v>6.4000000000000012</v>
      </c>
      <c r="G2017" s="2">
        <f t="shared" si="243"/>
        <v>5.9583999999999993</v>
      </c>
      <c r="H2017" s="2">
        <f t="shared" si="247"/>
        <v>4.8482500000000019</v>
      </c>
      <c r="I2017" s="2">
        <f t="array" ref="I2017">SUMPRODUCT(B2001:B2020, (ROW(B2001:B2020)-ROW(B2001)+1)) / (20*21/2)</f>
        <v>6.373333333333334</v>
      </c>
      <c r="J2017" s="2">
        <f t="shared" si="250"/>
        <v>6.3397588504209921</v>
      </c>
      <c r="K2017" s="2">
        <f t="shared" si="244"/>
        <v>6.0305593698018667</v>
      </c>
    </row>
    <row r="2018" spans="1:11" ht="13.5" x14ac:dyDescent="0.25">
      <c r="A2018" s="3">
        <f>TITRES_STAT!B2021</f>
        <v>45243</v>
      </c>
      <c r="B2018" s="5">
        <f>TITRES_STAT!D2021</f>
        <v>6.4</v>
      </c>
      <c r="C2018" s="2">
        <f t="shared" si="245"/>
        <v>0</v>
      </c>
      <c r="D2018" s="2">
        <f t="shared" si="246"/>
        <v>6.4</v>
      </c>
      <c r="E2018" s="2">
        <f t="shared" si="248"/>
        <v>6.3999999999999995</v>
      </c>
      <c r="F2018" s="2">
        <f t="shared" si="249"/>
        <v>6.4000000000000012</v>
      </c>
      <c r="G2018" s="2">
        <f t="shared" si="243"/>
        <v>5.9823999999999993</v>
      </c>
      <c r="H2018" s="2">
        <f t="shared" si="247"/>
        <v>4.8587500000000015</v>
      </c>
      <c r="I2018" s="2">
        <f t="array" ref="I2018">SUMPRODUCT(B2002:B2021, (ROW(B2002:B2021)-ROW(B2002)+1)) / (20*21/2)</f>
        <v>6.322285714285715</v>
      </c>
      <c r="J2018" s="2">
        <f t="shared" si="250"/>
        <v>6.3454961027618495</v>
      </c>
      <c r="K2018" s="2">
        <f t="shared" si="244"/>
        <v>6.0450472376527742</v>
      </c>
    </row>
    <row r="2019" spans="1:11" ht="13.5" x14ac:dyDescent="0.25">
      <c r="A2019" s="3">
        <f>TITRES_STAT!B2022</f>
        <v>45244</v>
      </c>
      <c r="B2019" s="5">
        <f>TITRES_STAT!D2022</f>
        <v>6.4</v>
      </c>
      <c r="C2019" s="2">
        <f t="shared" si="245"/>
        <v>0</v>
      </c>
      <c r="D2019" s="2">
        <f t="shared" si="246"/>
        <v>6.4</v>
      </c>
      <c r="E2019" s="2">
        <f t="shared" si="248"/>
        <v>6.3999999999999995</v>
      </c>
      <c r="F2019" s="2">
        <f t="shared" si="249"/>
        <v>6.4000000000000012</v>
      </c>
      <c r="G2019" s="2">
        <f t="shared" si="243"/>
        <v>6.0063999999999984</v>
      </c>
      <c r="H2019" s="2">
        <f t="shared" si="247"/>
        <v>4.8692000000000011</v>
      </c>
      <c r="I2019" s="2">
        <f t="array" ref="I2019">SUMPRODUCT(B2003:B2022, (ROW(B2003:B2022)-ROW(B2003)+1)) / (20*21/2)</f>
        <v>6.2490952380952391</v>
      </c>
      <c r="J2019" s="2">
        <f t="shared" si="250"/>
        <v>6.3506869501178631</v>
      </c>
      <c r="K2019" s="2">
        <f t="shared" si="244"/>
        <v>6.058966953823254</v>
      </c>
    </row>
    <row r="2020" spans="1:11" ht="13.5" x14ac:dyDescent="0.25">
      <c r="A2020" s="3">
        <f>TITRES_STAT!B2023</f>
        <v>45245</v>
      </c>
      <c r="B2020" s="5">
        <f>TITRES_STAT!D2023</f>
        <v>6.12</v>
      </c>
      <c r="C2020" s="2">
        <f t="shared" si="245"/>
        <v>-0.28000000000000025</v>
      </c>
      <c r="D2020" s="2">
        <f t="shared" si="246"/>
        <v>6.3440000000000003</v>
      </c>
      <c r="E2020" s="2">
        <f t="shared" si="248"/>
        <v>6.371999999999999</v>
      </c>
      <c r="F2020" s="2">
        <f t="shared" si="249"/>
        <v>6.3860000000000019</v>
      </c>
      <c r="G2020" s="2">
        <f t="shared" si="243"/>
        <v>6.024799999999999</v>
      </c>
      <c r="H2020" s="2">
        <f t="shared" si="247"/>
        <v>4.8773000000000017</v>
      </c>
      <c r="I2020" s="2">
        <f t="array" ref="I2020">SUMPRODUCT(B2004:B2023, (ROW(B2004:B2023)-ROW(B2004)+1)) / (20*21/2)</f>
        <v>6.2035714285714283</v>
      </c>
      <c r="J2020" s="2">
        <f t="shared" si="250"/>
        <v>6.3287167643923521</v>
      </c>
      <c r="K2020" s="2">
        <f t="shared" si="244"/>
        <v>6.061360406614499</v>
      </c>
    </row>
    <row r="2021" spans="1:11" ht="13.5" x14ac:dyDescent="0.25">
      <c r="A2021" s="3">
        <f>TITRES_STAT!B2024</f>
        <v>45246</v>
      </c>
      <c r="B2021" s="5">
        <f>TITRES_STAT!D2024</f>
        <v>5.85</v>
      </c>
      <c r="C2021" s="2">
        <f t="shared" si="245"/>
        <v>-0.27000000000000046</v>
      </c>
      <c r="D2021" s="2">
        <f t="shared" si="246"/>
        <v>6.234</v>
      </c>
      <c r="E2021" s="2">
        <f t="shared" si="248"/>
        <v>6.3169999999999993</v>
      </c>
      <c r="F2021" s="2">
        <f t="shared" si="249"/>
        <v>6.3585000000000012</v>
      </c>
      <c r="G2021" s="2">
        <f t="shared" si="243"/>
        <v>6.0377999999999998</v>
      </c>
      <c r="H2021" s="2">
        <f t="shared" si="247"/>
        <v>4.8839500000000022</v>
      </c>
      <c r="I2021" s="2">
        <f t="array" ref="I2021">SUMPRODUCT(B2005:B2024, (ROW(B2005:B2024)-ROW(B2005)+1)) / (20*21/2)</f>
        <v>6.1359523809523822</v>
      </c>
      <c r="J2021" s="2">
        <f t="shared" si="250"/>
        <v>6.2831246915930805</v>
      </c>
      <c r="K2021" s="2">
        <f t="shared" si="244"/>
        <v>6.0530717632178526</v>
      </c>
    </row>
    <row r="2022" spans="1:11" ht="13.5" x14ac:dyDescent="0.25">
      <c r="A2022" s="3">
        <f>TITRES_STAT!B2025</f>
        <v>45247</v>
      </c>
      <c r="B2022" s="5">
        <f>TITRES_STAT!D2025</f>
        <v>5.59</v>
      </c>
      <c r="C2022" s="2">
        <f t="shared" si="245"/>
        <v>-0.25999999999999979</v>
      </c>
      <c r="D2022" s="2">
        <f t="shared" si="246"/>
        <v>6.072000000000001</v>
      </c>
      <c r="E2022" s="2">
        <f t="shared" si="248"/>
        <v>6.2359999999999998</v>
      </c>
      <c r="F2022" s="2">
        <f t="shared" si="249"/>
        <v>6.3180000000000014</v>
      </c>
      <c r="G2022" s="2">
        <f t="shared" si="243"/>
        <v>6.0455999999999994</v>
      </c>
      <c r="H2022" s="2">
        <f t="shared" si="247"/>
        <v>4.8888000000000025</v>
      </c>
      <c r="I2022" s="2">
        <f t="array" ref="I2022">SUMPRODUCT(B2006:B2025, (ROW(B2006:B2025)-ROW(B2006)+1)) / (20*21/2)</f>
        <v>6.0484285714285715</v>
      </c>
      <c r="J2022" s="2">
        <f t="shared" si="250"/>
        <v>6.2171128162032634</v>
      </c>
      <c r="K2022" s="2">
        <f t="shared" si="244"/>
        <v>6.0349120862289167</v>
      </c>
    </row>
    <row r="2023" spans="1:11" ht="13.5" x14ac:dyDescent="0.25">
      <c r="A2023" s="3">
        <f>TITRES_STAT!B2026</f>
        <v>45250</v>
      </c>
      <c r="B2023" s="5">
        <f>TITRES_STAT!D2026</f>
        <v>5.84</v>
      </c>
      <c r="C2023" s="2">
        <f t="shared" si="245"/>
        <v>0.25</v>
      </c>
      <c r="D2023" s="2">
        <f t="shared" si="246"/>
        <v>5.9599999999999991</v>
      </c>
      <c r="E2023" s="2">
        <f t="shared" si="248"/>
        <v>6.18</v>
      </c>
      <c r="F2023" s="2">
        <f t="shared" si="249"/>
        <v>6.2900000000000009</v>
      </c>
      <c r="G2023" s="2">
        <f t="shared" si="243"/>
        <v>6.0584000000000007</v>
      </c>
      <c r="H2023" s="2">
        <f t="shared" si="247"/>
        <v>4.8943500000000029</v>
      </c>
      <c r="I2023" s="2">
        <f t="array" ref="I2023">SUMPRODUCT(B2007:B2026, (ROW(B2007:B2026)-ROW(B2007)+1)) / (20*21/2)</f>
        <v>5.9660000000000002</v>
      </c>
      <c r="J2023" s="2">
        <f t="shared" si="250"/>
        <v>6.1811973098981907</v>
      </c>
      <c r="K2023" s="2">
        <f t="shared" si="244"/>
        <v>6.027268475004254</v>
      </c>
    </row>
    <row r="2024" spans="1:11" ht="13.5" x14ac:dyDescent="0.25">
      <c r="A2024" s="3">
        <f>TITRES_STAT!B2027</f>
        <v>45251</v>
      </c>
      <c r="B2024" s="5">
        <f>TITRES_STAT!D2027</f>
        <v>5.58</v>
      </c>
      <c r="C2024" s="2">
        <f t="shared" si="245"/>
        <v>-0.25999999999999979</v>
      </c>
      <c r="D2024" s="2">
        <f t="shared" si="246"/>
        <v>5.7959999999999994</v>
      </c>
      <c r="E2024" s="2">
        <f t="shared" si="248"/>
        <v>6.0980000000000008</v>
      </c>
      <c r="F2024" s="2">
        <f t="shared" si="249"/>
        <v>6.2490000000000006</v>
      </c>
      <c r="G2024" s="2">
        <f t="shared" si="243"/>
        <v>6.0650000000000004</v>
      </c>
      <c r="H2024" s="2">
        <f t="shared" si="247"/>
        <v>4.8981500000000038</v>
      </c>
      <c r="I2024" s="2">
        <f t="array" ref="I2024">SUMPRODUCT(B2008:B2027, (ROW(B2008:B2027)-ROW(B2008)+1)) / (20*21/2)</f>
        <v>5.8667619047619048</v>
      </c>
      <c r="J2024" s="2">
        <f t="shared" si="250"/>
        <v>6.12394042324122</v>
      </c>
      <c r="K2024" s="2">
        <f t="shared" si="244"/>
        <v>6.0097285348080085</v>
      </c>
    </row>
    <row r="2025" spans="1:11" ht="13.5" x14ac:dyDescent="0.25">
      <c r="A2025" s="3">
        <f>TITRES_STAT!B2028</f>
        <v>45252</v>
      </c>
      <c r="B2025" s="5">
        <f>TITRES_STAT!D2028</f>
        <v>5.33</v>
      </c>
      <c r="C2025" s="2">
        <f t="shared" si="245"/>
        <v>-0.25</v>
      </c>
      <c r="D2025" s="2">
        <f t="shared" si="246"/>
        <v>5.6379999999999999</v>
      </c>
      <c r="E2025" s="2">
        <f t="shared" si="248"/>
        <v>5.9909999999999997</v>
      </c>
      <c r="F2025" s="2">
        <f t="shared" si="249"/>
        <v>6.1955000000000009</v>
      </c>
      <c r="G2025" s="2">
        <f t="shared" si="243"/>
        <v>6.0665999999999993</v>
      </c>
      <c r="H2025" s="2">
        <f t="shared" si="247"/>
        <v>4.8998000000000044</v>
      </c>
      <c r="I2025" s="2">
        <f t="array" ref="I2025">SUMPRODUCT(B2009:B2028, (ROW(B2009:B2028)-ROW(B2009)+1)) / (20*21/2)</f>
        <v>5.7527619047619059</v>
      </c>
      <c r="J2025" s="2">
        <f t="shared" si="250"/>
        <v>6.048327049599199</v>
      </c>
      <c r="K2025" s="2">
        <f t="shared" si="244"/>
        <v>5.9830725138351459</v>
      </c>
    </row>
    <row r="2026" spans="1:11" ht="13.5" x14ac:dyDescent="0.25">
      <c r="A2026" s="3">
        <f>TITRES_STAT!B2029</f>
        <v>45253</v>
      </c>
      <c r="B2026" s="5">
        <f>TITRES_STAT!D2029</f>
        <v>5.33</v>
      </c>
      <c r="C2026" s="2">
        <f t="shared" si="245"/>
        <v>0</v>
      </c>
      <c r="D2026" s="2">
        <f t="shared" si="246"/>
        <v>5.5339999999999989</v>
      </c>
      <c r="E2026" s="2">
        <f t="shared" si="248"/>
        <v>5.8840000000000003</v>
      </c>
      <c r="F2026" s="2">
        <f t="shared" si="249"/>
        <v>6.1420000000000003</v>
      </c>
      <c r="G2026" s="2">
        <f t="shared" si="243"/>
        <v>6.0682000000000009</v>
      </c>
      <c r="H2026" s="2">
        <f t="shared" si="247"/>
        <v>4.9004500000000046</v>
      </c>
      <c r="I2026" s="2">
        <f t="array" ref="I2026">SUMPRODUCT(B2010:B2029, (ROW(B2010:B2029)-ROW(B2010)+1)) / (20*21/2)</f>
        <v>5.6260000000000003</v>
      </c>
      <c r="J2026" s="2">
        <f t="shared" si="250"/>
        <v>5.9799149496373705</v>
      </c>
      <c r="K2026" s="2">
        <f t="shared" si="244"/>
        <v>5.9574618270180819</v>
      </c>
    </row>
    <row r="2027" spans="1:11" ht="13.5" x14ac:dyDescent="0.25">
      <c r="A2027" s="3">
        <f>TITRES_STAT!B2030</f>
        <v>45254</v>
      </c>
      <c r="B2027" s="5">
        <f>TITRES_STAT!D2030</f>
        <v>5.0999999999999996</v>
      </c>
      <c r="C2027" s="2">
        <f t="shared" si="245"/>
        <v>-0.23000000000000043</v>
      </c>
      <c r="D2027" s="2">
        <f t="shared" si="246"/>
        <v>5.4359999999999999</v>
      </c>
      <c r="E2027" s="2">
        <f t="shared" si="248"/>
        <v>5.7539999999999996</v>
      </c>
      <c r="F2027" s="2">
        <f t="shared" si="249"/>
        <v>6.077</v>
      </c>
      <c r="G2027" s="2">
        <f t="shared" si="243"/>
        <v>6.0632000000000001</v>
      </c>
      <c r="H2027" s="2">
        <f t="shared" si="247"/>
        <v>4.9009500000000044</v>
      </c>
      <c r="I2027" s="2">
        <f t="array" ref="I2027">SUMPRODUCT(B2011:B2030, (ROW(B2011:B2030)-ROW(B2011)+1)) / (20*21/2)</f>
        <v>5.4884285714285719</v>
      </c>
      <c r="J2027" s="2">
        <f t="shared" si="250"/>
        <v>5.8961135258623827</v>
      </c>
      <c r="K2027" s="2">
        <f t="shared" si="244"/>
        <v>5.9238358730173735</v>
      </c>
    </row>
    <row r="2028" spans="1:11" ht="13.5" x14ac:dyDescent="0.25">
      <c r="A2028" s="3">
        <f>TITRES_STAT!B2031</f>
        <v>45257</v>
      </c>
      <c r="B2028" s="5">
        <f>TITRES_STAT!D2031</f>
        <v>4.88</v>
      </c>
      <c r="C2028" s="2">
        <f t="shared" si="245"/>
        <v>-0.21999999999999975</v>
      </c>
      <c r="D2028" s="2">
        <f t="shared" si="246"/>
        <v>5.2440000000000007</v>
      </c>
      <c r="E2028" s="2">
        <f t="shared" si="248"/>
        <v>5.6019999999999994</v>
      </c>
      <c r="F2028" s="2">
        <f t="shared" si="249"/>
        <v>6.0009999999999994</v>
      </c>
      <c r="G2028" s="2">
        <f t="shared" si="243"/>
        <v>6.0538000000000007</v>
      </c>
      <c r="H2028" s="2">
        <f t="shared" si="247"/>
        <v>4.900350000000004</v>
      </c>
      <c r="I2028" s="2">
        <f t="array" ref="I2028">SUMPRODUCT(B2012:B2031, (ROW(B2012:B2031)-ROW(B2012)+1)) / (20*21/2)</f>
        <v>5.3600476190476209</v>
      </c>
      <c r="J2028" s="2">
        <f t="shared" si="250"/>
        <v>5.7993408091135841</v>
      </c>
      <c r="K2028" s="2">
        <f t="shared" si="244"/>
        <v>5.882901132899045</v>
      </c>
    </row>
    <row r="2029" spans="1:11" ht="13.5" x14ac:dyDescent="0.25">
      <c r="A2029" s="3">
        <f>TITRES_STAT!B2032</f>
        <v>45258</v>
      </c>
      <c r="B2029" s="5">
        <f>TITRES_STAT!D2032</f>
        <v>4.67</v>
      </c>
      <c r="C2029" s="2">
        <f t="shared" si="245"/>
        <v>-0.20999999999999996</v>
      </c>
      <c r="D2029" s="2">
        <f t="shared" si="246"/>
        <v>5.0620000000000003</v>
      </c>
      <c r="E2029" s="2">
        <f t="shared" si="248"/>
        <v>5.4290000000000003</v>
      </c>
      <c r="F2029" s="2">
        <f t="shared" si="249"/>
        <v>5.9144999999999985</v>
      </c>
      <c r="G2029" s="2">
        <f t="shared" si="243"/>
        <v>6.0356000000000014</v>
      </c>
      <c r="H2029" s="2">
        <f t="shared" si="247"/>
        <v>4.8979500000000034</v>
      </c>
      <c r="I2029" s="2">
        <f t="array" ref="I2029">SUMPRODUCT(B2013:B2032, (ROW(B2013:B2032)-ROW(B2013)+1)) / (20*21/2)</f>
        <v>5.2408571428571422</v>
      </c>
      <c r="J2029" s="2">
        <f t="shared" si="250"/>
        <v>5.6917845415789579</v>
      </c>
      <c r="K2029" s="2">
        <f t="shared" si="244"/>
        <v>5.8353363825892792</v>
      </c>
    </row>
    <row r="2030" spans="1:11" ht="13.5" x14ac:dyDescent="0.25">
      <c r="A2030" s="3">
        <f>TITRES_STAT!B2033</f>
        <v>45259</v>
      </c>
      <c r="B2030" s="5">
        <f>TITRES_STAT!D2033</f>
        <v>4.47</v>
      </c>
      <c r="C2030" s="2">
        <f t="shared" si="245"/>
        <v>-0.20000000000000018</v>
      </c>
      <c r="D2030" s="2">
        <f t="shared" si="246"/>
        <v>4.8899999999999988</v>
      </c>
      <c r="E2030" s="2">
        <f t="shared" si="248"/>
        <v>5.2640000000000002</v>
      </c>
      <c r="F2030" s="2">
        <f t="shared" si="249"/>
        <v>5.8179999999999996</v>
      </c>
      <c r="G2030" s="2">
        <f t="shared" si="243"/>
        <v>6.0136000000000012</v>
      </c>
      <c r="H2030" s="2">
        <f t="shared" si="247"/>
        <v>4.8934000000000042</v>
      </c>
      <c r="I2030" s="2">
        <f t="array" ref="I2030">SUMPRODUCT(B2014:B2033, (ROW(B2014:B2033)-ROW(B2014)+1)) / (20*21/2)</f>
        <v>5.1308571428571428</v>
      </c>
      <c r="J2030" s="2">
        <f t="shared" si="250"/>
        <v>5.5754241090476278</v>
      </c>
      <c r="K2030" s="2">
        <f t="shared" si="244"/>
        <v>5.781793779350485</v>
      </c>
    </row>
    <row r="2031" spans="1:11" ht="13.5" x14ac:dyDescent="0.25">
      <c r="A2031" s="3">
        <f>TITRES_STAT!B2034</f>
        <v>45260</v>
      </c>
      <c r="B2031" s="5">
        <f>TITRES_STAT!D2034</f>
        <v>4.47</v>
      </c>
      <c r="C2031" s="2">
        <f t="shared" si="245"/>
        <v>0</v>
      </c>
      <c r="D2031" s="2">
        <f t="shared" si="246"/>
        <v>4.718</v>
      </c>
      <c r="E2031" s="2">
        <f t="shared" si="248"/>
        <v>5.1259999999999994</v>
      </c>
      <c r="F2031" s="2">
        <f t="shared" si="249"/>
        <v>5.7214999999999989</v>
      </c>
      <c r="G2031" s="2">
        <f t="shared" si="243"/>
        <v>5.9916000000000027</v>
      </c>
      <c r="H2031" s="2">
        <f t="shared" si="247"/>
        <v>4.8888500000000041</v>
      </c>
      <c r="I2031" s="2">
        <f t="array" ref="I2031">SUMPRODUCT(B2015:B2034, (ROW(B2015:B2034)-ROW(B2015)+1)) / (20*21/2)</f>
        <v>5.0300476190476191</v>
      </c>
      <c r="J2031" s="2">
        <f t="shared" si="250"/>
        <v>5.4701456224716631</v>
      </c>
      <c r="K2031" s="2">
        <f t="shared" si="244"/>
        <v>5.7303508860426238</v>
      </c>
    </row>
    <row r="2032" spans="1:11" ht="13.5" x14ac:dyDescent="0.25">
      <c r="A2032" s="3">
        <f>TITRES_STAT!B2035</f>
        <v>45261</v>
      </c>
      <c r="B2032" s="5">
        <f>TITRES_STAT!D2035</f>
        <v>4.47</v>
      </c>
      <c r="C2032" s="2">
        <f t="shared" si="245"/>
        <v>0</v>
      </c>
      <c r="D2032" s="2">
        <f t="shared" si="246"/>
        <v>4.5919999999999996</v>
      </c>
      <c r="E2032" s="2">
        <f t="shared" si="248"/>
        <v>5.0140000000000002</v>
      </c>
      <c r="F2032" s="2">
        <f t="shared" si="249"/>
        <v>5.6249999999999991</v>
      </c>
      <c r="G2032" s="2">
        <f t="shared" si="243"/>
        <v>5.9694000000000038</v>
      </c>
      <c r="H2032" s="2">
        <f t="shared" si="247"/>
        <v>4.884300000000005</v>
      </c>
      <c r="I2032" s="2">
        <f t="array" ref="I2032">SUMPRODUCT(B2016:B2035, (ROW(B2016:B2035)-ROW(B2016)+1)) / (20*21/2)</f>
        <v>4.9384285714285712</v>
      </c>
      <c r="J2032" s="2">
        <f t="shared" si="250"/>
        <v>5.3748936584267426</v>
      </c>
      <c r="K2032" s="2">
        <f t="shared" si="244"/>
        <v>5.6809253610997761</v>
      </c>
    </row>
    <row r="2033" spans="1:11" ht="13.5" x14ac:dyDescent="0.25">
      <c r="A2033" s="3">
        <f>TITRES_STAT!B2036</f>
        <v>45264</v>
      </c>
      <c r="B2033" s="5">
        <f>TITRES_STAT!D2036</f>
        <v>4.47</v>
      </c>
      <c r="C2033" s="2">
        <f t="shared" si="245"/>
        <v>0</v>
      </c>
      <c r="D2033" s="2">
        <f t="shared" si="246"/>
        <v>4.51</v>
      </c>
      <c r="E2033" s="2">
        <f t="shared" si="248"/>
        <v>4.8769999999999998</v>
      </c>
      <c r="F2033" s="2">
        <f t="shared" si="249"/>
        <v>5.5284999999999993</v>
      </c>
      <c r="G2033" s="2">
        <f t="shared" si="243"/>
        <v>5.9474000000000053</v>
      </c>
      <c r="H2033" s="2">
        <f t="shared" si="247"/>
        <v>4.8797500000000049</v>
      </c>
      <c r="I2033" s="2">
        <f t="array" ref="I2033">SUMPRODUCT(B2017:B2036, (ROW(B2017:B2036)-ROW(B2017)+1)) / (20*21/2)</f>
        <v>4.855999999999999</v>
      </c>
      <c r="J2033" s="2">
        <f t="shared" si="250"/>
        <v>5.2887133100051473</v>
      </c>
      <c r="K2033" s="2">
        <f t="shared" si="244"/>
        <v>5.6334380920370393</v>
      </c>
    </row>
    <row r="2034" spans="1:11" ht="13.5" x14ac:dyDescent="0.25">
      <c r="A2034" s="3">
        <f>TITRES_STAT!B2037</f>
        <v>45265</v>
      </c>
      <c r="B2034" s="5">
        <f>TITRES_STAT!D2037</f>
        <v>4.47</v>
      </c>
      <c r="C2034" s="2">
        <f t="shared" si="245"/>
        <v>0</v>
      </c>
      <c r="D2034" s="2">
        <f t="shared" si="246"/>
        <v>4.47</v>
      </c>
      <c r="E2034" s="2">
        <f t="shared" si="248"/>
        <v>4.766</v>
      </c>
      <c r="F2034" s="2">
        <f t="shared" si="249"/>
        <v>5.4319999999999995</v>
      </c>
      <c r="G2034" s="2">
        <f t="shared" ref="G2034:G2097" si="251">AVERAGE(B1985:B2034)</f>
        <v>5.9252000000000065</v>
      </c>
      <c r="H2034" s="2">
        <f t="shared" si="247"/>
        <v>4.8752000000000049</v>
      </c>
      <c r="I2034" s="2">
        <f t="array" ref="I2034">SUMPRODUCT(B2018:B2037, (ROW(B2018:B2037)-ROW(B2018)+1)) / (20*21/2)</f>
        <v>4.7827619047619043</v>
      </c>
      <c r="J2034" s="2">
        <f t="shared" si="250"/>
        <v>5.2107406138141803</v>
      </c>
      <c r="K2034" s="2">
        <f t="shared" si="244"/>
        <v>5.5878130688199015</v>
      </c>
    </row>
    <row r="2035" spans="1:11" ht="13.5" x14ac:dyDescent="0.25">
      <c r="A2035" s="3">
        <f>TITRES_STAT!B2038</f>
        <v>45266</v>
      </c>
      <c r="B2035" s="5">
        <f>TITRES_STAT!D2038</f>
        <v>4.47</v>
      </c>
      <c r="C2035" s="2">
        <f t="shared" si="245"/>
        <v>0</v>
      </c>
      <c r="D2035" s="2">
        <f t="shared" si="246"/>
        <v>4.47</v>
      </c>
      <c r="E2035" s="2">
        <f t="shared" si="248"/>
        <v>4.6799999999999988</v>
      </c>
      <c r="F2035" s="2">
        <f t="shared" si="249"/>
        <v>5.3354999999999988</v>
      </c>
      <c r="G2035" s="2">
        <f t="shared" si="251"/>
        <v>5.9030000000000067</v>
      </c>
      <c r="H2035" s="2">
        <f t="shared" si="247"/>
        <v>4.8718000000000048</v>
      </c>
      <c r="I2035" s="2">
        <f t="array" ref="I2035">SUMPRODUCT(B2019:B2038, (ROW(B2019:B2038)-ROW(B2019)+1)) / (20*21/2)</f>
        <v>4.7177619047619048</v>
      </c>
      <c r="J2035" s="2">
        <f t="shared" si="250"/>
        <v>5.1401938886890202</v>
      </c>
      <c r="K2035" s="2">
        <f t="shared" ref="K2035:K2098" si="252">$K$4*B2035+(1-$K$4)*K2034</f>
        <v>5.5439772621995136</v>
      </c>
    </row>
    <row r="2036" spans="1:11" ht="13.5" x14ac:dyDescent="0.25">
      <c r="A2036" s="3">
        <f>TITRES_STAT!B2039</f>
        <v>45267</v>
      </c>
      <c r="B2036" s="5">
        <f>TITRES_STAT!D2039</f>
        <v>4.47</v>
      </c>
      <c r="C2036" s="2">
        <f t="shared" si="245"/>
        <v>0</v>
      </c>
      <c r="D2036" s="2">
        <f t="shared" si="246"/>
        <v>4.47</v>
      </c>
      <c r="E2036" s="2">
        <f t="shared" si="248"/>
        <v>4.5939999999999994</v>
      </c>
      <c r="F2036" s="2">
        <f t="shared" si="249"/>
        <v>5.2389999999999999</v>
      </c>
      <c r="G2036" s="2">
        <f t="shared" si="251"/>
        <v>5.8808000000000069</v>
      </c>
      <c r="H2036" s="2">
        <f t="shared" si="247"/>
        <v>4.8684500000000055</v>
      </c>
      <c r="I2036" s="2">
        <f t="array" ref="I2036">SUMPRODUCT(B2020:B2039, (ROW(B2020:B2039)-ROW(B2020)+1)) / (20*21/2)</f>
        <v>4.6620000000000008</v>
      </c>
      <c r="J2036" s="2">
        <f t="shared" si="250"/>
        <v>5.0763658992900655</v>
      </c>
      <c r="K2036" s="2">
        <f t="shared" si="252"/>
        <v>5.5018605068191402</v>
      </c>
    </row>
    <row r="2037" spans="1:11" ht="13.5" x14ac:dyDescent="0.25">
      <c r="A2037" s="3">
        <f>TITRES_STAT!B2040</f>
        <v>45268</v>
      </c>
      <c r="B2037" s="5">
        <f>TITRES_STAT!D2040</f>
        <v>4.47</v>
      </c>
      <c r="C2037" s="2">
        <f t="shared" si="245"/>
        <v>0</v>
      </c>
      <c r="D2037" s="2">
        <f t="shared" si="246"/>
        <v>4.47</v>
      </c>
      <c r="E2037" s="2">
        <f t="shared" si="248"/>
        <v>4.5309999999999997</v>
      </c>
      <c r="F2037" s="2">
        <f t="shared" si="249"/>
        <v>5.1425000000000001</v>
      </c>
      <c r="G2037" s="2">
        <f t="shared" si="251"/>
        <v>5.8586000000000071</v>
      </c>
      <c r="H2037" s="2">
        <f t="shared" si="247"/>
        <v>4.8651000000000053</v>
      </c>
      <c r="I2037" s="2">
        <f t="array" ref="I2037">SUMPRODUCT(B2021:B2040, (ROW(B2021:B2040)-ROW(B2021)+1)) / (20*21/2)</f>
        <v>4.6154761904761905</v>
      </c>
      <c r="J2037" s="2">
        <f t="shared" si="250"/>
        <v>5.018616766024345</v>
      </c>
      <c r="K2037" s="2">
        <f t="shared" si="252"/>
        <v>5.4613953889046645</v>
      </c>
    </row>
    <row r="2038" spans="1:11" ht="13.5" x14ac:dyDescent="0.25">
      <c r="A2038" s="3">
        <f>TITRES_STAT!B2041</f>
        <v>45271</v>
      </c>
      <c r="B2038" s="5">
        <f>TITRES_STAT!D2041</f>
        <v>4.46</v>
      </c>
      <c r="C2038" s="2">
        <f t="shared" si="245"/>
        <v>-9.9999999999997868E-3</v>
      </c>
      <c r="D2038" s="2">
        <f t="shared" si="246"/>
        <v>4.468</v>
      </c>
      <c r="E2038" s="2">
        <f t="shared" si="248"/>
        <v>4.488999999999999</v>
      </c>
      <c r="F2038" s="2">
        <f t="shared" si="249"/>
        <v>5.0454999999999988</v>
      </c>
      <c r="G2038" s="2">
        <f t="shared" si="251"/>
        <v>5.8312000000000062</v>
      </c>
      <c r="H2038" s="2">
        <f t="shared" si="247"/>
        <v>4.8617000000000052</v>
      </c>
      <c r="I2038" s="2">
        <f t="array" ref="I2038">SUMPRODUCT(B2022:B2041, (ROW(B2022:B2041)-ROW(B2022)+1)) / (20*21/2)</f>
        <v>4.5768571428571434</v>
      </c>
      <c r="J2038" s="2">
        <f t="shared" si="250"/>
        <v>4.9654151692601216</v>
      </c>
      <c r="K2038" s="2">
        <f t="shared" si="252"/>
        <v>5.4221249814966388</v>
      </c>
    </row>
    <row r="2039" spans="1:11" ht="13.5" x14ac:dyDescent="0.25">
      <c r="A2039" s="3">
        <f>TITRES_STAT!B2042</f>
        <v>45272</v>
      </c>
      <c r="B2039" s="5">
        <f>TITRES_STAT!D2042</f>
        <v>4.46</v>
      </c>
      <c r="C2039" s="2">
        <f t="shared" si="245"/>
        <v>0</v>
      </c>
      <c r="D2039" s="2">
        <f t="shared" si="246"/>
        <v>4.4660000000000002</v>
      </c>
      <c r="E2039" s="2">
        <f t="shared" si="248"/>
        <v>4.468</v>
      </c>
      <c r="F2039" s="2">
        <f t="shared" si="249"/>
        <v>4.9484999999999992</v>
      </c>
      <c r="G2039" s="2">
        <f t="shared" si="251"/>
        <v>5.8004000000000042</v>
      </c>
      <c r="H2039" s="2">
        <f t="shared" si="247"/>
        <v>4.8594500000000052</v>
      </c>
      <c r="I2039" s="2">
        <f t="array" ref="I2039">SUMPRODUCT(B2023:B2042, (ROW(B2023:B2042)-ROW(B2023)+1)) / (20*21/2)</f>
        <v>4.5448571428571434</v>
      </c>
      <c r="J2039" s="2">
        <f t="shared" si="250"/>
        <v>4.917280391235348</v>
      </c>
      <c r="K2039" s="2">
        <f t="shared" si="252"/>
        <v>5.3843945900653978</v>
      </c>
    </row>
    <row r="2040" spans="1:11" ht="13.5" x14ac:dyDescent="0.25">
      <c r="A2040" s="3">
        <f>TITRES_STAT!B2043</f>
        <v>45273</v>
      </c>
      <c r="B2040" s="5">
        <f>TITRES_STAT!D2043</f>
        <v>4.46</v>
      </c>
      <c r="C2040" s="2">
        <f t="shared" si="245"/>
        <v>0</v>
      </c>
      <c r="D2040" s="2">
        <f t="shared" si="246"/>
        <v>4.4640000000000004</v>
      </c>
      <c r="E2040" s="2">
        <f t="shared" si="248"/>
        <v>4.4669999999999996</v>
      </c>
      <c r="F2040" s="2">
        <f t="shared" si="249"/>
        <v>4.865499999999999</v>
      </c>
      <c r="G2040" s="2">
        <f t="shared" si="251"/>
        <v>5.7696000000000041</v>
      </c>
      <c r="H2040" s="2">
        <f t="shared" si="247"/>
        <v>4.8583000000000052</v>
      </c>
      <c r="I2040" s="2">
        <f t="array" ref="I2040">SUMPRODUCT(B2024:B2043, (ROW(B2024:B2043)-ROW(B2024)+1)) / (20*21/2)</f>
        <v>4.5182380952380949</v>
      </c>
      <c r="J2040" s="2">
        <f t="shared" si="250"/>
        <v>4.8737298777843625</v>
      </c>
      <c r="K2040" s="2">
        <f t="shared" si="252"/>
        <v>5.3481438218275388</v>
      </c>
    </row>
    <row r="2041" spans="1:11" ht="13.5" x14ac:dyDescent="0.25">
      <c r="A2041" s="3">
        <f>TITRES_STAT!B2044</f>
        <v>45274</v>
      </c>
      <c r="B2041" s="5">
        <f>TITRES_STAT!D2044</f>
        <v>4.46</v>
      </c>
      <c r="C2041" s="2">
        <f t="shared" si="245"/>
        <v>0</v>
      </c>
      <c r="D2041" s="2">
        <f t="shared" si="246"/>
        <v>4.4620000000000006</v>
      </c>
      <c r="E2041" s="2">
        <f t="shared" si="248"/>
        <v>4.4659999999999993</v>
      </c>
      <c r="F2041" s="2">
        <f t="shared" si="249"/>
        <v>4.7959999999999985</v>
      </c>
      <c r="G2041" s="2">
        <f t="shared" si="251"/>
        <v>5.7334000000000014</v>
      </c>
      <c r="H2041" s="2">
        <f t="shared" si="247"/>
        <v>4.8571500000000052</v>
      </c>
      <c r="I2041" s="2">
        <f t="array" ref="I2041">SUMPRODUCT(B2025:B2044, (ROW(B2025:B2044)-ROW(B2025)+1)) / (20*21/2)</f>
        <v>4.4791428571428566</v>
      </c>
      <c r="J2041" s="2">
        <f t="shared" si="250"/>
        <v>4.8343270322810898</v>
      </c>
      <c r="K2041" s="2">
        <f t="shared" si="252"/>
        <v>5.3133146523441059</v>
      </c>
    </row>
    <row r="2042" spans="1:11" ht="13.5" x14ac:dyDescent="0.25">
      <c r="A2042" s="3">
        <f>TITRES_STAT!B2045</f>
        <v>45275</v>
      </c>
      <c r="B2042" s="5">
        <f>TITRES_STAT!D2045</f>
        <v>4.46</v>
      </c>
      <c r="C2042" s="2">
        <f t="shared" si="245"/>
        <v>0</v>
      </c>
      <c r="D2042" s="2">
        <f t="shared" si="246"/>
        <v>4.46</v>
      </c>
      <c r="E2042" s="2">
        <f t="shared" si="248"/>
        <v>4.4649999999999999</v>
      </c>
      <c r="F2042" s="2">
        <f t="shared" si="249"/>
        <v>4.7394999999999978</v>
      </c>
      <c r="G2042" s="2">
        <f t="shared" si="251"/>
        <v>5.6972000000000005</v>
      </c>
      <c r="H2042" s="2">
        <f t="shared" si="247"/>
        <v>4.8560000000000052</v>
      </c>
      <c r="I2042" s="2">
        <f t="array" ref="I2042">SUMPRODUCT(B2026:B2045, (ROW(B2026:B2045)-ROW(B2026)+1)) / (20*21/2)</f>
        <v>4.4472857142857141</v>
      </c>
      <c r="J2042" s="2">
        <f t="shared" si="250"/>
        <v>4.7986768387305094</v>
      </c>
      <c r="K2042" s="2">
        <f t="shared" si="252"/>
        <v>5.2798513326443368</v>
      </c>
    </row>
    <row r="2043" spans="1:11" ht="13.5" x14ac:dyDescent="0.25">
      <c r="A2043" s="3">
        <f>TITRES_STAT!B2046</f>
        <v>45278</v>
      </c>
      <c r="B2043" s="5">
        <f>TITRES_STAT!D2046</f>
        <v>4.46</v>
      </c>
      <c r="C2043" s="2">
        <f t="shared" si="245"/>
        <v>0</v>
      </c>
      <c r="D2043" s="2">
        <f t="shared" si="246"/>
        <v>4.46</v>
      </c>
      <c r="E2043" s="2">
        <f t="shared" si="248"/>
        <v>4.4640000000000004</v>
      </c>
      <c r="F2043" s="2">
        <f t="shared" si="249"/>
        <v>4.6704999999999979</v>
      </c>
      <c r="G2043" s="2">
        <f t="shared" si="251"/>
        <v>5.6609999999999987</v>
      </c>
      <c r="H2043" s="2">
        <f t="shared" si="247"/>
        <v>4.8559000000000045</v>
      </c>
      <c r="I2043" s="2">
        <f t="array" ref="I2043">SUMPRODUCT(B2027:B2046, (ROW(B2027:B2046)-ROW(B2027)+1)) / (20*21/2)</f>
        <v>4.4204761904761893</v>
      </c>
      <c r="J2043" s="2">
        <f t="shared" si="250"/>
        <v>4.7664219017085561</v>
      </c>
      <c r="K2043" s="2">
        <f t="shared" si="252"/>
        <v>5.2477002999916174</v>
      </c>
    </row>
    <row r="2044" spans="1:11" ht="13.5" x14ac:dyDescent="0.25">
      <c r="A2044" s="3">
        <f>TITRES_STAT!B2047</f>
        <v>45279</v>
      </c>
      <c r="B2044" s="5">
        <f>TITRES_STAT!D2047</f>
        <v>4.26</v>
      </c>
      <c r="C2044" s="2">
        <f t="shared" si="245"/>
        <v>-0.20000000000000018</v>
      </c>
      <c r="D2044" s="2">
        <f t="shared" si="246"/>
        <v>4.42</v>
      </c>
      <c r="E2044" s="2">
        <f t="shared" si="248"/>
        <v>4.4429999999999996</v>
      </c>
      <c r="F2044" s="2">
        <f t="shared" si="249"/>
        <v>4.604499999999998</v>
      </c>
      <c r="G2044" s="2">
        <f t="shared" si="251"/>
        <v>5.6207999999999991</v>
      </c>
      <c r="H2044" s="2">
        <f t="shared" si="247"/>
        <v>4.8554500000000047</v>
      </c>
      <c r="I2044" s="2">
        <f t="array" ref="I2044">SUMPRODUCT(B2028:B2047, (ROW(B2028:B2047)-ROW(B2028)+1)) / (20*21/2)</f>
        <v>4.3806190476190476</v>
      </c>
      <c r="J2044" s="2">
        <f t="shared" si="250"/>
        <v>4.7181912444029797</v>
      </c>
      <c r="K2044" s="2">
        <f t="shared" si="252"/>
        <v>5.2089669548939073</v>
      </c>
    </row>
    <row r="2045" spans="1:11" ht="13.5" x14ac:dyDescent="0.25">
      <c r="A2045" s="3">
        <f>TITRES_STAT!B2048</f>
        <v>45280</v>
      </c>
      <c r="B2045" s="5">
        <f>TITRES_STAT!D2048</f>
        <v>4.2699999999999996</v>
      </c>
      <c r="C2045" s="2">
        <f t="shared" si="245"/>
        <v>9.9999999999997868E-3</v>
      </c>
      <c r="D2045" s="2">
        <f t="shared" si="246"/>
        <v>4.3819999999999997</v>
      </c>
      <c r="E2045" s="2">
        <f t="shared" si="248"/>
        <v>4.423</v>
      </c>
      <c r="F2045" s="2">
        <f t="shared" si="249"/>
        <v>4.5514999999999981</v>
      </c>
      <c r="G2045" s="2">
        <f t="shared" si="251"/>
        <v>5.5788000000000002</v>
      </c>
      <c r="H2045" s="2">
        <f t="shared" si="247"/>
        <v>4.8550500000000039</v>
      </c>
      <c r="I2045" s="2">
        <f t="array" ref="I2045">SUMPRODUCT(B2029:B2048, (ROW(B2029:B2048)-ROW(B2029)+1)) / (20*21/2)</f>
        <v>4.3284761904761906</v>
      </c>
      <c r="J2045" s="2">
        <f t="shared" si="250"/>
        <v>4.6755063639836481</v>
      </c>
      <c r="K2045" s="2">
        <f t="shared" si="252"/>
        <v>5.1721447213686558</v>
      </c>
    </row>
    <row r="2046" spans="1:11" ht="13.5" x14ac:dyDescent="0.25">
      <c r="A2046" s="3">
        <f>TITRES_STAT!B2049</f>
        <v>45281</v>
      </c>
      <c r="B2046" s="5">
        <f>TITRES_STAT!D2049</f>
        <v>4.2699999999999996</v>
      </c>
      <c r="C2046" s="2">
        <f t="shared" si="245"/>
        <v>0</v>
      </c>
      <c r="D2046" s="2">
        <f t="shared" si="246"/>
        <v>4.3439999999999994</v>
      </c>
      <c r="E2046" s="2">
        <f t="shared" si="248"/>
        <v>4.4030000000000005</v>
      </c>
      <c r="F2046" s="2">
        <f t="shared" si="249"/>
        <v>4.4984999999999991</v>
      </c>
      <c r="G2046" s="2">
        <f t="shared" si="251"/>
        <v>5.5362</v>
      </c>
      <c r="H2046" s="2">
        <f t="shared" si="247"/>
        <v>4.8546500000000039</v>
      </c>
      <c r="I2046" s="2">
        <f t="array" ref="I2046">SUMPRODUCT(B2030:B2049, (ROW(B2030:B2049)-ROW(B2030)+1)) / (20*21/2)</f>
        <v>4.2667142857142863</v>
      </c>
      <c r="J2046" s="2">
        <f t="shared" si="250"/>
        <v>4.636886710270919</v>
      </c>
      <c r="K2046" s="2">
        <f t="shared" si="252"/>
        <v>5.1367664970012576</v>
      </c>
    </row>
    <row r="2047" spans="1:11" ht="13.5" x14ac:dyDescent="0.25">
      <c r="A2047" s="3">
        <f>TITRES_STAT!B2050</f>
        <v>45282</v>
      </c>
      <c r="B2047" s="5">
        <f>TITRES_STAT!D2050</f>
        <v>4.08</v>
      </c>
      <c r="C2047" s="2">
        <f t="shared" si="245"/>
        <v>-0.1899999999999995</v>
      </c>
      <c r="D2047" s="2">
        <f t="shared" si="246"/>
        <v>4.2679999999999989</v>
      </c>
      <c r="E2047" s="2">
        <f t="shared" si="248"/>
        <v>4.3639999999999999</v>
      </c>
      <c r="F2047" s="2">
        <f t="shared" si="249"/>
        <v>4.4474999999999998</v>
      </c>
      <c r="G2047" s="2">
        <f t="shared" si="251"/>
        <v>5.4897999999999998</v>
      </c>
      <c r="H2047" s="2">
        <f t="shared" si="247"/>
        <v>4.8538000000000041</v>
      </c>
      <c r="I2047" s="2">
        <f t="array" ref="I2047">SUMPRODUCT(B2031:B2050, (ROW(B2031:B2050)-ROW(B2031)+1)) / (20*21/2)</f>
        <v>4.2093333333333334</v>
      </c>
      <c r="J2047" s="2">
        <f t="shared" si="250"/>
        <v>4.5838498807213082</v>
      </c>
      <c r="K2047" s="2">
        <f t="shared" si="252"/>
        <v>5.0953246735894435</v>
      </c>
    </row>
    <row r="2048" spans="1:11" ht="13.5" x14ac:dyDescent="0.25">
      <c r="A2048" s="3">
        <f>TITRES_STAT!B2051</f>
        <v>45285</v>
      </c>
      <c r="B2048" s="5">
        <f>TITRES_STAT!D2051</f>
        <v>3.9</v>
      </c>
      <c r="C2048" s="2">
        <f t="shared" si="245"/>
        <v>-0.18000000000000016</v>
      </c>
      <c r="D2048" s="2">
        <f t="shared" si="246"/>
        <v>4.1559999999999997</v>
      </c>
      <c r="E2048" s="2">
        <f t="shared" si="248"/>
        <v>4.3079999999999998</v>
      </c>
      <c r="F2048" s="2">
        <f t="shared" si="249"/>
        <v>4.3985000000000003</v>
      </c>
      <c r="G2048" s="2">
        <f t="shared" si="251"/>
        <v>5.4398</v>
      </c>
      <c r="H2048" s="2">
        <f t="shared" si="247"/>
        <v>4.8530000000000042</v>
      </c>
      <c r="I2048" s="2">
        <f t="array" ref="I2048">SUMPRODUCT(B2032:B2051, (ROW(B2032:B2051)-ROW(B2032)+1)) / (20*21/2)</f>
        <v>4.155380952380952</v>
      </c>
      <c r="J2048" s="2">
        <f t="shared" si="250"/>
        <v>4.5187213206526113</v>
      </c>
      <c r="K2048" s="2">
        <f t="shared" si="252"/>
        <v>5.0484491961937792</v>
      </c>
    </row>
    <row r="2049" spans="1:11" ht="13.5" x14ac:dyDescent="0.25">
      <c r="A2049" s="3">
        <f>TITRES_STAT!B2052</f>
        <v>45286</v>
      </c>
      <c r="B2049" s="5">
        <f>TITRES_STAT!D2052</f>
        <v>3.75</v>
      </c>
      <c r="C2049" s="2">
        <f t="shared" si="245"/>
        <v>-0.14999999999999991</v>
      </c>
      <c r="D2049" s="2">
        <f t="shared" si="246"/>
        <v>4.0540000000000003</v>
      </c>
      <c r="E2049" s="2">
        <f t="shared" si="248"/>
        <v>4.2370000000000001</v>
      </c>
      <c r="F2049" s="2">
        <f t="shared" si="249"/>
        <v>4.3525</v>
      </c>
      <c r="G2049" s="2">
        <f t="shared" si="251"/>
        <v>5.3868000000000009</v>
      </c>
      <c r="H2049" s="2">
        <f t="shared" si="247"/>
        <v>4.8514500000000034</v>
      </c>
      <c r="I2049" s="2">
        <f t="array" ref="I2049">SUMPRODUCT(B2033:B2052, (ROW(B2033:B2052)-ROW(B2033)+1)) / (20*21/2)</f>
        <v>4.1058095238095236</v>
      </c>
      <c r="J2049" s="2">
        <f t="shared" si="250"/>
        <v>4.4455097663047436</v>
      </c>
      <c r="K2049" s="2">
        <f t="shared" si="252"/>
        <v>4.9975296198724548</v>
      </c>
    </row>
    <row r="2050" spans="1:11" ht="13.5" x14ac:dyDescent="0.25">
      <c r="A2050" s="3">
        <f>TITRES_STAT!B2053</f>
        <v>45287</v>
      </c>
      <c r="B2050" s="5">
        <f>TITRES_STAT!D2053</f>
        <v>3.75</v>
      </c>
      <c r="C2050" s="2">
        <f t="shared" si="245"/>
        <v>0</v>
      </c>
      <c r="D2050" s="2">
        <f t="shared" si="246"/>
        <v>3.95</v>
      </c>
      <c r="E2050" s="2">
        <f t="shared" si="248"/>
        <v>4.1659999999999995</v>
      </c>
      <c r="F2050" s="2">
        <f t="shared" si="249"/>
        <v>4.3164999999999996</v>
      </c>
      <c r="G2050" s="2">
        <f t="shared" si="251"/>
        <v>5.3338000000000019</v>
      </c>
      <c r="H2050" s="2">
        <f t="shared" si="247"/>
        <v>4.8501500000000037</v>
      </c>
      <c r="I2050" s="2">
        <f t="array" ref="I2050">SUMPRODUCT(B2034:B2053, (ROW(B2034:B2053)-ROW(B2034)+1)) / (20*21/2)</f>
        <v>4.0596190476190479</v>
      </c>
      <c r="J2050" s="2">
        <f t="shared" si="250"/>
        <v>4.3792707409423866</v>
      </c>
      <c r="K2050" s="2">
        <f t="shared" si="252"/>
        <v>4.9486068896813791</v>
      </c>
    </row>
    <row r="2051" spans="1:11" ht="13.5" x14ac:dyDescent="0.25">
      <c r="A2051" s="3">
        <f>TITRES_STAT!B2054</f>
        <v>45288</v>
      </c>
      <c r="B2051" s="5">
        <f>TITRES_STAT!D2054</f>
        <v>3.75</v>
      </c>
      <c r="C2051" s="2">
        <f t="shared" si="245"/>
        <v>0</v>
      </c>
      <c r="D2051" s="2">
        <f t="shared" si="246"/>
        <v>3.8460000000000001</v>
      </c>
      <c r="E2051" s="2">
        <f t="shared" si="248"/>
        <v>4.0949999999999998</v>
      </c>
      <c r="F2051" s="2">
        <f t="shared" si="249"/>
        <v>4.2805</v>
      </c>
      <c r="G2051" s="2">
        <f t="shared" si="251"/>
        <v>5.2808000000000019</v>
      </c>
      <c r="H2051" s="2">
        <f t="shared" si="247"/>
        <v>4.8488500000000032</v>
      </c>
      <c r="I2051" s="2">
        <f t="array" ref="I2051">SUMPRODUCT(B2035:B2054, (ROW(B2035:B2054)-ROW(B2035)+1)) / (20*21/2)</f>
        <v>4.0168095238095241</v>
      </c>
      <c r="J2051" s="2">
        <f t="shared" si="250"/>
        <v>4.319340194185969</v>
      </c>
      <c r="K2051" s="2">
        <f t="shared" si="252"/>
        <v>4.9016026979291683</v>
      </c>
    </row>
    <row r="2052" spans="1:11" ht="13.5" x14ac:dyDescent="0.25">
      <c r="A2052" s="3">
        <f>TITRES_STAT!B2055</f>
        <v>45289</v>
      </c>
      <c r="B2052" s="5">
        <f>TITRES_STAT!D2055</f>
        <v>3.76</v>
      </c>
      <c r="C2052" s="2">
        <f t="shared" ref="C2052:C2115" si="253">B2052-B2051</f>
        <v>9.9999999999997868E-3</v>
      </c>
      <c r="D2052" s="2">
        <f t="shared" si="246"/>
        <v>3.782</v>
      </c>
      <c r="E2052" s="2">
        <f t="shared" si="248"/>
        <v>4.0249999999999995</v>
      </c>
      <c r="F2052" s="2">
        <f t="shared" si="249"/>
        <v>4.2450000000000001</v>
      </c>
      <c r="G2052" s="2">
        <f t="shared" si="251"/>
        <v>5.2280000000000015</v>
      </c>
      <c r="H2052" s="2">
        <f t="shared" si="247"/>
        <v>4.8476000000000035</v>
      </c>
      <c r="I2052" s="2">
        <f t="array" ref="I2052">SUMPRODUCT(B2036:B2055, (ROW(B2036:B2055)-ROW(B2036)+1)) / (20*21/2)</f>
        <v>3.9783333333333331</v>
      </c>
      <c r="J2052" s="2">
        <f t="shared" si="250"/>
        <v>4.2660696995015908</v>
      </c>
      <c r="K2052" s="2">
        <f t="shared" si="252"/>
        <v>4.856833964677044</v>
      </c>
    </row>
    <row r="2053" spans="1:11" ht="13.5" x14ac:dyDescent="0.25">
      <c r="A2053" s="3">
        <f>TITRES_STAT!B2056</f>
        <v>45293</v>
      </c>
      <c r="B2053" s="5">
        <f>TITRES_STAT!D2056</f>
        <v>3.76</v>
      </c>
      <c r="C2053" s="2">
        <f t="shared" si="253"/>
        <v>0</v>
      </c>
      <c r="D2053" s="2">
        <f t="shared" si="246"/>
        <v>3.754</v>
      </c>
      <c r="E2053" s="2">
        <f t="shared" si="248"/>
        <v>3.9549999999999996</v>
      </c>
      <c r="F2053" s="2">
        <f t="shared" si="249"/>
        <v>4.2095000000000002</v>
      </c>
      <c r="G2053" s="2">
        <f t="shared" si="251"/>
        <v>5.175200000000002</v>
      </c>
      <c r="H2053" s="2">
        <f t="shared" si="247"/>
        <v>4.8463500000000037</v>
      </c>
      <c r="I2053" s="2">
        <f t="array" ref="I2053">SUMPRODUCT(B2037:B2056, (ROW(B2037:B2056)-ROW(B2037)+1)) / (20*21/2)</f>
        <v>3.9584285714285707</v>
      </c>
      <c r="J2053" s="2">
        <f t="shared" si="250"/>
        <v>4.2178725852633443</v>
      </c>
      <c r="K2053" s="2">
        <f t="shared" si="252"/>
        <v>4.8138208680230425</v>
      </c>
    </row>
    <row r="2054" spans="1:11" ht="13.5" x14ac:dyDescent="0.25">
      <c r="A2054" s="3">
        <f>TITRES_STAT!B2057</f>
        <v>45294</v>
      </c>
      <c r="B2054" s="5">
        <f>TITRES_STAT!D2057</f>
        <v>3.76</v>
      </c>
      <c r="C2054" s="2">
        <f t="shared" si="253"/>
        <v>0</v>
      </c>
      <c r="D2054" s="2">
        <f t="shared" ref="D2054:D2117" si="254">AVERAGE(B2050:B2054)</f>
        <v>3.7560000000000002</v>
      </c>
      <c r="E2054" s="2">
        <f t="shared" si="248"/>
        <v>3.9049999999999998</v>
      </c>
      <c r="F2054" s="2">
        <f t="shared" si="249"/>
        <v>4.1740000000000004</v>
      </c>
      <c r="G2054" s="2">
        <f t="shared" si="251"/>
        <v>5.1224000000000016</v>
      </c>
      <c r="H2054" s="2">
        <f t="shared" si="247"/>
        <v>4.8451000000000031</v>
      </c>
      <c r="I2054" s="2">
        <f t="array" ref="I2054">SUMPRODUCT(B2038:B2057, (ROW(B2038:B2057)-ROW(B2038)+1)) / (20*21/2)</f>
        <v>3.9410952380952375</v>
      </c>
      <c r="J2054" s="2">
        <f t="shared" si="250"/>
        <v>4.1742656723811207</v>
      </c>
      <c r="K2054" s="2">
        <f t="shared" si="252"/>
        <v>4.7724945594731194</v>
      </c>
    </row>
    <row r="2055" spans="1:11" ht="13.5" x14ac:dyDescent="0.25">
      <c r="A2055" s="3">
        <f>TITRES_STAT!B2058</f>
        <v>45295</v>
      </c>
      <c r="B2055" s="5">
        <f>TITRES_STAT!D2058</f>
        <v>3.77</v>
      </c>
      <c r="C2055" s="2">
        <f t="shared" si="253"/>
        <v>1.0000000000000231E-2</v>
      </c>
      <c r="D2055" s="2">
        <f t="shared" si="254"/>
        <v>3.7600000000000002</v>
      </c>
      <c r="E2055" s="2">
        <f t="shared" si="248"/>
        <v>3.8549999999999995</v>
      </c>
      <c r="F2055" s="2">
        <f t="shared" si="249"/>
        <v>4.1390000000000002</v>
      </c>
      <c r="G2055" s="2">
        <f t="shared" si="251"/>
        <v>5.0698000000000008</v>
      </c>
      <c r="H2055" s="2">
        <f t="shared" si="247"/>
        <v>4.8448000000000029</v>
      </c>
      <c r="I2055" s="2">
        <f t="array" ref="I2055">SUMPRODUCT(B2039:B2058, (ROW(B2039:B2058)-ROW(B2039)+1)) / (20*21/2)</f>
        <v>3.926333333333333</v>
      </c>
      <c r="J2055" s="2">
        <f t="shared" si="250"/>
        <v>4.1357641797733953</v>
      </c>
      <c r="K2055" s="2">
        <f t="shared" si="252"/>
        <v>4.7331810473369185</v>
      </c>
    </row>
    <row r="2056" spans="1:11" ht="13.5" x14ac:dyDescent="0.25">
      <c r="A2056" s="3">
        <f>TITRES_STAT!B2059</f>
        <v>45296</v>
      </c>
      <c r="B2056" s="5">
        <f>TITRES_STAT!D2059</f>
        <v>3.93</v>
      </c>
      <c r="C2056" s="2">
        <f t="shared" si="253"/>
        <v>0.16000000000000014</v>
      </c>
      <c r="D2056" s="2">
        <f t="shared" si="254"/>
        <v>3.7960000000000003</v>
      </c>
      <c r="E2056" s="2">
        <f t="shared" si="248"/>
        <v>3.8210000000000002</v>
      </c>
      <c r="F2056" s="2">
        <f t="shared" si="249"/>
        <v>4.1120000000000001</v>
      </c>
      <c r="G2056" s="2">
        <f t="shared" si="251"/>
        <v>5.0204000000000004</v>
      </c>
      <c r="H2056" s="2">
        <f t="shared" si="247"/>
        <v>4.8461500000000024</v>
      </c>
      <c r="I2056" s="2">
        <f t="array" ref="I2056">SUMPRODUCT(B2040:B2059, (ROW(B2040:B2059)-ROW(B2040)+1)) / (20*21/2)</f>
        <v>3.9140952380952383</v>
      </c>
      <c r="J2056" s="2">
        <f t="shared" si="250"/>
        <v>4.1161675912235482</v>
      </c>
      <c r="K2056" s="2">
        <f t="shared" si="252"/>
        <v>4.7016837513629222</v>
      </c>
    </row>
    <row r="2057" spans="1:11" ht="13.5" x14ac:dyDescent="0.25">
      <c r="A2057" s="3">
        <f>TITRES_STAT!B2060</f>
        <v>45299</v>
      </c>
      <c r="B2057" s="5">
        <f>TITRES_STAT!D2060</f>
        <v>3.93</v>
      </c>
      <c r="C2057" s="2">
        <f t="shared" si="253"/>
        <v>0</v>
      </c>
      <c r="D2057" s="2">
        <f t="shared" si="254"/>
        <v>3.8299999999999996</v>
      </c>
      <c r="E2057" s="2">
        <f t="shared" si="248"/>
        <v>3.806</v>
      </c>
      <c r="F2057" s="2">
        <f t="shared" si="249"/>
        <v>4.0850000000000009</v>
      </c>
      <c r="G2057" s="2">
        <f t="shared" si="251"/>
        <v>4.971000000000001</v>
      </c>
      <c r="H2057" s="2">
        <f t="shared" si="247"/>
        <v>4.8483000000000018</v>
      </c>
      <c r="I2057" s="2">
        <f t="array" ref="I2057">SUMPRODUCT(B2041:B2060, (ROW(B2041:B2060)-ROW(B2041)+1)) / (20*21/2)</f>
        <v>3.9043809523809525</v>
      </c>
      <c r="J2057" s="2">
        <f t="shared" si="250"/>
        <v>4.0984373444403532</v>
      </c>
      <c r="K2057" s="2">
        <f t="shared" si="252"/>
        <v>4.6714216434663376</v>
      </c>
    </row>
    <row r="2058" spans="1:11" ht="13.5" x14ac:dyDescent="0.25">
      <c r="A2058" s="3">
        <f>TITRES_STAT!B2061</f>
        <v>45300</v>
      </c>
      <c r="B2058" s="5">
        <f>TITRES_STAT!D2061</f>
        <v>3.93</v>
      </c>
      <c r="C2058" s="2">
        <f t="shared" si="253"/>
        <v>0</v>
      </c>
      <c r="D2058" s="2">
        <f t="shared" si="254"/>
        <v>3.8639999999999999</v>
      </c>
      <c r="E2058" s="2">
        <f t="shared" si="248"/>
        <v>3.8090000000000002</v>
      </c>
      <c r="F2058" s="2">
        <f t="shared" si="249"/>
        <v>4.0585000000000004</v>
      </c>
      <c r="G2058" s="2">
        <f t="shared" si="251"/>
        <v>4.9216000000000015</v>
      </c>
      <c r="H2058" s="2">
        <f t="shared" ref="H2058:H2121" si="255">AVERAGE(B1859:B2058)</f>
        <v>4.8504500000000013</v>
      </c>
      <c r="I2058" s="2">
        <f t="array" ref="I2058">SUMPRODUCT(B2042:B2061, (ROW(B2042:B2061)-ROW(B2042)+1)) / (20*21/2)</f>
        <v>3.8971904761904765</v>
      </c>
      <c r="J2058" s="2">
        <f t="shared" si="250"/>
        <v>4.0823956925888911</v>
      </c>
      <c r="K2058" s="2">
        <f t="shared" si="252"/>
        <v>4.6423462848990305</v>
      </c>
    </row>
    <row r="2059" spans="1:11" ht="13.5" x14ac:dyDescent="0.25">
      <c r="A2059" s="3">
        <f>TITRES_STAT!B2062</f>
        <v>45301</v>
      </c>
      <c r="B2059" s="5">
        <f>TITRES_STAT!D2062</f>
        <v>3.93</v>
      </c>
      <c r="C2059" s="2">
        <f t="shared" si="253"/>
        <v>0</v>
      </c>
      <c r="D2059" s="2">
        <f t="shared" si="254"/>
        <v>3.8980000000000006</v>
      </c>
      <c r="E2059" s="2">
        <f t="shared" si="248"/>
        <v>3.8270000000000004</v>
      </c>
      <c r="F2059" s="2">
        <f t="shared" si="249"/>
        <v>4.0320000000000009</v>
      </c>
      <c r="G2059" s="2">
        <f t="shared" si="251"/>
        <v>4.8722000000000012</v>
      </c>
      <c r="H2059" s="2">
        <f t="shared" si="255"/>
        <v>4.8526000000000007</v>
      </c>
      <c r="I2059" s="2">
        <f t="array" ref="I2059">SUMPRODUCT(B2043:B2062, (ROW(B2043:B2062)-ROW(B2043)+1)) / (20*21/2)</f>
        <v>3.8925238095238099</v>
      </c>
      <c r="J2059" s="2">
        <f t="shared" si="250"/>
        <v>4.0678818171042348</v>
      </c>
      <c r="K2059" s="2">
        <f t="shared" si="252"/>
        <v>4.6144111364716176</v>
      </c>
    </row>
    <row r="2060" spans="1:11" ht="13.5" x14ac:dyDescent="0.25">
      <c r="A2060" s="3">
        <f>TITRES_STAT!B2063</f>
        <v>45302</v>
      </c>
      <c r="B2060" s="5">
        <f>TITRES_STAT!D2063</f>
        <v>3.93</v>
      </c>
      <c r="C2060" s="2">
        <f t="shared" si="253"/>
        <v>0</v>
      </c>
      <c r="D2060" s="2">
        <f t="shared" si="254"/>
        <v>3.9300000000000006</v>
      </c>
      <c r="E2060" s="2">
        <f t="shared" ref="E2060:E2123" si="256">AVERAGE(B2051:B2060)</f>
        <v>3.8450000000000002</v>
      </c>
      <c r="F2060" s="2">
        <f t="shared" si="249"/>
        <v>4.0055000000000014</v>
      </c>
      <c r="G2060" s="2">
        <f t="shared" si="251"/>
        <v>4.8228000000000018</v>
      </c>
      <c r="H2060" s="2">
        <f t="shared" si="255"/>
        <v>4.854750000000001</v>
      </c>
      <c r="I2060" s="2">
        <f t="array" ref="I2060">SUMPRODUCT(B2044:B2063, (ROW(B2044:B2063)-ROW(B2044)+1)) / (20*21/2)</f>
        <v>3.8903809523809523</v>
      </c>
      <c r="J2060" s="2">
        <f t="shared" si="250"/>
        <v>4.0547502154752602</v>
      </c>
      <c r="K2060" s="2">
        <f t="shared" si="252"/>
        <v>4.587571484060966</v>
      </c>
    </row>
    <row r="2061" spans="1:11" ht="13.5" x14ac:dyDescent="0.25">
      <c r="A2061" s="3">
        <f>TITRES_STAT!B2064</f>
        <v>45303</v>
      </c>
      <c r="B2061" s="5">
        <f>TITRES_STAT!D2064</f>
        <v>3.93</v>
      </c>
      <c r="C2061" s="2">
        <f t="shared" si="253"/>
        <v>0</v>
      </c>
      <c r="D2061" s="2">
        <f t="shared" si="254"/>
        <v>3.9300000000000006</v>
      </c>
      <c r="E2061" s="2">
        <f t="shared" si="256"/>
        <v>3.8630000000000004</v>
      </c>
      <c r="F2061" s="2">
        <f t="shared" si="249"/>
        <v>3.9790000000000005</v>
      </c>
      <c r="G2061" s="2">
        <f t="shared" si="251"/>
        <v>4.7734000000000014</v>
      </c>
      <c r="H2061" s="2">
        <f t="shared" si="255"/>
        <v>4.8576500000000005</v>
      </c>
      <c r="I2061" s="2">
        <f t="array" ref="I2061">SUMPRODUCT(B2045:B2064, (ROW(B2045:B2064)-ROW(B2045)+1)) / (20*21/2)</f>
        <v>3.8745714285714277</v>
      </c>
      <c r="J2061" s="2">
        <f t="shared" si="250"/>
        <v>4.0428692425728547</v>
      </c>
      <c r="K2061" s="2">
        <f t="shared" si="252"/>
        <v>4.5617843670389675</v>
      </c>
    </row>
    <row r="2062" spans="1:11" ht="13.5" x14ac:dyDescent="0.25">
      <c r="A2062" s="3">
        <f>TITRES_STAT!B2065</f>
        <v>45306</v>
      </c>
      <c r="B2062" s="5">
        <f>TITRES_STAT!D2065</f>
        <v>3.93</v>
      </c>
      <c r="C2062" s="2">
        <f t="shared" si="253"/>
        <v>0</v>
      </c>
      <c r="D2062" s="2">
        <f t="shared" si="254"/>
        <v>3.9300000000000006</v>
      </c>
      <c r="E2062" s="2">
        <f t="shared" si="256"/>
        <v>3.88</v>
      </c>
      <c r="F2062" s="2">
        <f t="shared" si="249"/>
        <v>3.9525000000000006</v>
      </c>
      <c r="G2062" s="2">
        <f t="shared" si="251"/>
        <v>4.724000000000002</v>
      </c>
      <c r="H2062" s="2">
        <f t="shared" si="255"/>
        <v>4.8605500000000008</v>
      </c>
      <c r="I2062" s="2">
        <f t="array" ref="I2062">SUMPRODUCT(B2046:B2065, (ROW(B2046:B2065)-ROW(B2046)+1)) / (20*21/2)</f>
        <v>3.8611428571428577</v>
      </c>
      <c r="J2062" s="2">
        <f t="shared" si="250"/>
        <v>4.0321197908992499</v>
      </c>
      <c r="K2062" s="2">
        <f t="shared" si="252"/>
        <v>4.5370085095080279</v>
      </c>
    </row>
    <row r="2063" spans="1:11" ht="13.5" x14ac:dyDescent="0.25">
      <c r="A2063" s="3">
        <f>TITRES_STAT!B2066</f>
        <v>45307</v>
      </c>
      <c r="B2063" s="5">
        <f>TITRES_STAT!D2066</f>
        <v>3.93</v>
      </c>
      <c r="C2063" s="2">
        <f t="shared" si="253"/>
        <v>0</v>
      </c>
      <c r="D2063" s="2">
        <f t="shared" si="254"/>
        <v>3.9300000000000006</v>
      </c>
      <c r="E2063" s="2">
        <f t="shared" si="256"/>
        <v>3.8969999999999998</v>
      </c>
      <c r="F2063" s="2">
        <f t="shared" si="249"/>
        <v>3.926000000000001</v>
      </c>
      <c r="G2063" s="2">
        <f t="shared" si="251"/>
        <v>4.6746000000000016</v>
      </c>
      <c r="H2063" s="2">
        <f t="shared" si="255"/>
        <v>4.8634500000000012</v>
      </c>
      <c r="I2063" s="2">
        <f t="array" ref="I2063">SUMPRODUCT(B2047:B2066, (ROW(B2047:B2066)-ROW(B2047)+1)) / (20*21/2)</f>
        <v>3.8501428571428571</v>
      </c>
      <c r="J2063" s="2">
        <f t="shared" si="250"/>
        <v>4.0223940965278926</v>
      </c>
      <c r="K2063" s="2">
        <f t="shared" si="252"/>
        <v>4.5132042542332034</v>
      </c>
    </row>
    <row r="2064" spans="1:11" ht="13.5" x14ac:dyDescent="0.25">
      <c r="A2064" s="3">
        <f>TITRES_STAT!B2067</f>
        <v>45308</v>
      </c>
      <c r="B2064" s="5">
        <f>TITRES_STAT!D2067</f>
        <v>3.76</v>
      </c>
      <c r="C2064" s="2">
        <f t="shared" si="253"/>
        <v>-0.17000000000000037</v>
      </c>
      <c r="D2064" s="2">
        <f t="shared" si="254"/>
        <v>3.8959999999999999</v>
      </c>
      <c r="E2064" s="2">
        <f t="shared" si="256"/>
        <v>3.8969999999999998</v>
      </c>
      <c r="F2064" s="2">
        <f t="shared" si="249"/>
        <v>3.9010000000000011</v>
      </c>
      <c r="G2064" s="2">
        <f t="shared" si="251"/>
        <v>4.6218000000000012</v>
      </c>
      <c r="H2064" s="2">
        <f t="shared" si="255"/>
        <v>4.8655000000000008</v>
      </c>
      <c r="I2064" s="2">
        <f t="array" ref="I2064">SUMPRODUCT(B2048:B2067, (ROW(B2048:B2067)-ROW(B2048)+1)) / (20*21/2)</f>
        <v>3.8415714285714286</v>
      </c>
      <c r="J2064" s="2">
        <f t="shared" si="250"/>
        <v>3.9974041825728555</v>
      </c>
      <c r="K2064" s="2">
        <f t="shared" si="252"/>
        <v>4.4836668324985682</v>
      </c>
    </row>
    <row r="2065" spans="1:11" ht="13.5" x14ac:dyDescent="0.25">
      <c r="A2065" s="3">
        <f>TITRES_STAT!B2068</f>
        <v>45309</v>
      </c>
      <c r="B2065" s="5">
        <f>TITRES_STAT!D2068</f>
        <v>3.76</v>
      </c>
      <c r="C2065" s="2">
        <f t="shared" si="253"/>
        <v>0</v>
      </c>
      <c r="D2065" s="2">
        <f t="shared" si="254"/>
        <v>3.8620000000000005</v>
      </c>
      <c r="E2065" s="2">
        <f t="shared" si="256"/>
        <v>3.8959999999999999</v>
      </c>
      <c r="F2065" s="2">
        <f t="shared" si="249"/>
        <v>3.8755000000000011</v>
      </c>
      <c r="G2065" s="2">
        <f t="shared" si="251"/>
        <v>4.5690000000000008</v>
      </c>
      <c r="H2065" s="2">
        <f t="shared" si="255"/>
        <v>4.8675500000000005</v>
      </c>
      <c r="I2065" s="2">
        <f t="array" ref="I2065">SUMPRODUCT(B2049:B2068, (ROW(B2049:B2068)-ROW(B2049)+1)) / (20*21/2)</f>
        <v>3.8345238095238097</v>
      </c>
      <c r="J2065" s="2">
        <f t="shared" si="250"/>
        <v>3.9747942604230597</v>
      </c>
      <c r="K2065" s="2">
        <f t="shared" si="252"/>
        <v>4.4552877410280365</v>
      </c>
    </row>
    <row r="2066" spans="1:11" ht="13.5" x14ac:dyDescent="0.25">
      <c r="A2066" s="3">
        <f>TITRES_STAT!B2069</f>
        <v>45310</v>
      </c>
      <c r="B2066" s="5">
        <f>TITRES_STAT!D2069</f>
        <v>3.76</v>
      </c>
      <c r="C2066" s="2">
        <f t="shared" si="253"/>
        <v>0</v>
      </c>
      <c r="D2066" s="2">
        <f t="shared" si="254"/>
        <v>3.8280000000000003</v>
      </c>
      <c r="E2066" s="2">
        <f t="shared" si="256"/>
        <v>3.879</v>
      </c>
      <c r="F2066" s="2">
        <f t="shared" si="249"/>
        <v>3.8500000000000005</v>
      </c>
      <c r="G2066" s="2">
        <f t="shared" si="251"/>
        <v>4.5162000000000004</v>
      </c>
      <c r="H2066" s="2">
        <f t="shared" si="255"/>
        <v>4.8696000000000002</v>
      </c>
      <c r="I2066" s="2">
        <f t="array" ref="I2066">SUMPRODUCT(B2050:B2069, (ROW(B2050:B2069)-ROW(B2050)+1)) / (20*21/2)</f>
        <v>3.8281428571428564</v>
      </c>
      <c r="J2066" s="2">
        <f t="shared" si="250"/>
        <v>3.9543376641922925</v>
      </c>
      <c r="K2066" s="2">
        <f t="shared" si="252"/>
        <v>4.4280215551053681</v>
      </c>
    </row>
    <row r="2067" spans="1:11" ht="13.5" x14ac:dyDescent="0.25">
      <c r="A2067" s="3">
        <f>TITRES_STAT!B2070</f>
        <v>45313</v>
      </c>
      <c r="B2067" s="5">
        <f>TITRES_STAT!D2070</f>
        <v>3.76</v>
      </c>
      <c r="C2067" s="2">
        <f t="shared" si="253"/>
        <v>0</v>
      </c>
      <c r="D2067" s="2">
        <f t="shared" si="254"/>
        <v>3.7939999999999996</v>
      </c>
      <c r="E2067" s="2">
        <f t="shared" si="256"/>
        <v>3.8619999999999997</v>
      </c>
      <c r="F2067" s="2">
        <f t="shared" si="249"/>
        <v>3.834000000000001</v>
      </c>
      <c r="G2067" s="2">
        <f t="shared" si="251"/>
        <v>4.4634</v>
      </c>
      <c r="H2067" s="2">
        <f t="shared" si="255"/>
        <v>4.8716499999999998</v>
      </c>
      <c r="I2067" s="2">
        <f t="array" ref="I2067">SUMPRODUCT(B2051:B2070, (ROW(B2051:B2070)-ROW(B2051)+1)) / (20*21/2)</f>
        <v>3.8217142857142856</v>
      </c>
      <c r="J2067" s="2">
        <f t="shared" si="250"/>
        <v>3.9358293152215982</v>
      </c>
      <c r="K2067" s="2">
        <f t="shared" si="252"/>
        <v>4.4018246313757459</v>
      </c>
    </row>
    <row r="2068" spans="1:11" ht="13.5" x14ac:dyDescent="0.25">
      <c r="A2068" s="3">
        <f>TITRES_STAT!B2071</f>
        <v>45314</v>
      </c>
      <c r="B2068" s="5">
        <f>TITRES_STAT!D2071</f>
        <v>3.76</v>
      </c>
      <c r="C2068" s="2">
        <f t="shared" si="253"/>
        <v>0</v>
      </c>
      <c r="D2068" s="2">
        <f t="shared" si="254"/>
        <v>3.7599999999999993</v>
      </c>
      <c r="E2068" s="2">
        <f t="shared" si="256"/>
        <v>3.8449999999999998</v>
      </c>
      <c r="F2068" s="2">
        <f t="shared" ref="F2068:F2131" si="257">AVERAGE(B2049:B2068)</f>
        <v>3.8270000000000008</v>
      </c>
      <c r="G2068" s="2">
        <f t="shared" si="251"/>
        <v>4.4105999999999996</v>
      </c>
      <c r="H2068" s="2">
        <f t="shared" si="255"/>
        <v>4.8737000000000004</v>
      </c>
      <c r="I2068" s="2">
        <f t="array" ref="I2068">SUMPRODUCT(B2052:B2071, (ROW(B2052:B2071)-ROW(B2052)+1)) / (20*21/2)</f>
        <v>3.8152380952380955</v>
      </c>
      <c r="J2068" s="2">
        <f t="shared" si="250"/>
        <v>3.9190836661528747</v>
      </c>
      <c r="K2068" s="2">
        <f t="shared" si="252"/>
        <v>4.3766550379884617</v>
      </c>
    </row>
    <row r="2069" spans="1:11" ht="13.5" x14ac:dyDescent="0.25">
      <c r="A2069" s="3">
        <f>TITRES_STAT!B2072</f>
        <v>45315</v>
      </c>
      <c r="B2069" s="5">
        <f>TITRES_STAT!D2072</f>
        <v>3.76</v>
      </c>
      <c r="C2069" s="2">
        <f t="shared" si="253"/>
        <v>0</v>
      </c>
      <c r="D2069" s="2">
        <f t="shared" si="254"/>
        <v>3.7599999999999993</v>
      </c>
      <c r="E2069" s="2">
        <f t="shared" si="256"/>
        <v>3.8279999999999994</v>
      </c>
      <c r="F2069" s="2">
        <f t="shared" si="257"/>
        <v>3.8275000000000006</v>
      </c>
      <c r="G2069" s="2">
        <f t="shared" si="251"/>
        <v>4.3577999999999992</v>
      </c>
      <c r="H2069" s="2">
        <f t="shared" si="255"/>
        <v>4.87575</v>
      </c>
      <c r="I2069" s="2">
        <f t="array" ref="I2069">SUMPRODUCT(B2053:B2072, (ROW(B2053:B2072)-ROW(B2053)+1)) / (20*21/2)</f>
        <v>3.8087142857142853</v>
      </c>
      <c r="J2069" s="2">
        <f t="shared" ref="J2069:J2132" si="258">$J$4*B2069+J2068*(1-$J$4)</f>
        <v>3.9039328408049823</v>
      </c>
      <c r="K2069" s="2">
        <f t="shared" si="252"/>
        <v>4.3524724874791101</v>
      </c>
    </row>
    <row r="2070" spans="1:11" ht="13.5" x14ac:dyDescent="0.25">
      <c r="A2070" s="3">
        <f>TITRES_STAT!B2073</f>
        <v>45316</v>
      </c>
      <c r="B2070" s="5">
        <f>TITRES_STAT!D2073</f>
        <v>3.76</v>
      </c>
      <c r="C2070" s="2">
        <f t="shared" si="253"/>
        <v>0</v>
      </c>
      <c r="D2070" s="2">
        <f t="shared" si="254"/>
        <v>3.7599999999999993</v>
      </c>
      <c r="E2070" s="2">
        <f t="shared" si="256"/>
        <v>3.8109999999999991</v>
      </c>
      <c r="F2070" s="2">
        <f t="shared" si="257"/>
        <v>3.8280000000000007</v>
      </c>
      <c r="G2070" s="2">
        <f t="shared" si="251"/>
        <v>4.3105999999999982</v>
      </c>
      <c r="H2070" s="2">
        <f t="shared" si="255"/>
        <v>4.8777999999999997</v>
      </c>
      <c r="I2070" s="2">
        <f t="array" ref="I2070">SUMPRODUCT(B2054:B2073, (ROW(B2054:B2073)-ROW(B2054)+1)) / (20*21/2)</f>
        <v>3.8021904761904763</v>
      </c>
      <c r="J2070" s="2">
        <f t="shared" si="258"/>
        <v>3.890224951204508</v>
      </c>
      <c r="K2070" s="2">
        <f t="shared" si="252"/>
        <v>4.3292382722838507</v>
      </c>
    </row>
    <row r="2071" spans="1:11" ht="13.5" x14ac:dyDescent="0.25">
      <c r="A2071" s="3">
        <f>TITRES_STAT!B2074</f>
        <v>45317</v>
      </c>
      <c r="B2071" s="5">
        <f>TITRES_STAT!D2074</f>
        <v>3.76</v>
      </c>
      <c r="C2071" s="2">
        <f t="shared" si="253"/>
        <v>0</v>
      </c>
      <c r="D2071" s="2">
        <f t="shared" si="254"/>
        <v>3.7599999999999993</v>
      </c>
      <c r="E2071" s="2">
        <f t="shared" si="256"/>
        <v>3.7939999999999992</v>
      </c>
      <c r="F2071" s="2">
        <f t="shared" si="257"/>
        <v>3.8285000000000005</v>
      </c>
      <c r="G2071" s="2">
        <f t="shared" si="251"/>
        <v>4.2687999999999979</v>
      </c>
      <c r="H2071" s="2">
        <f t="shared" si="255"/>
        <v>4.8798499999999994</v>
      </c>
      <c r="I2071" s="2">
        <f t="array" ref="I2071">SUMPRODUCT(B2055:B2074, (ROW(B2055:B2074)-ROW(B2055)+1)) / (20*21/2)</f>
        <v>3.794714285714285</v>
      </c>
      <c r="J2071" s="2">
        <f t="shared" si="258"/>
        <v>3.8778225748993167</v>
      </c>
      <c r="K2071" s="2">
        <f t="shared" si="252"/>
        <v>4.3069152027825233</v>
      </c>
    </row>
    <row r="2072" spans="1:11" ht="13.5" x14ac:dyDescent="0.25">
      <c r="A2072" s="3">
        <f>TITRES_STAT!B2075</f>
        <v>45320</v>
      </c>
      <c r="B2072" s="5">
        <f>TITRES_STAT!D2075</f>
        <v>3.76</v>
      </c>
      <c r="C2072" s="2">
        <f t="shared" si="253"/>
        <v>0</v>
      </c>
      <c r="D2072" s="2">
        <f t="shared" si="254"/>
        <v>3.7599999999999993</v>
      </c>
      <c r="E2072" s="2">
        <f t="shared" si="256"/>
        <v>3.7769999999999988</v>
      </c>
      <c r="F2072" s="2">
        <f t="shared" si="257"/>
        <v>3.8285000000000005</v>
      </c>
      <c r="G2072" s="2">
        <f t="shared" si="251"/>
        <v>4.2321999999999989</v>
      </c>
      <c r="H2072" s="2">
        <f t="shared" si="255"/>
        <v>4.881899999999999</v>
      </c>
      <c r="I2072" s="2">
        <f t="array" ref="I2072">SUMPRODUCT(B2056:B2075, (ROW(B2056:B2075)-ROW(B2056)+1)) / (20*21/2)</f>
        <v>3.7872857142857139</v>
      </c>
      <c r="J2072" s="2">
        <f t="shared" si="258"/>
        <v>3.8666013772898582</v>
      </c>
      <c r="K2072" s="2">
        <f t="shared" si="252"/>
        <v>4.2854675477714439</v>
      </c>
    </row>
    <row r="2073" spans="1:11" ht="13.5" x14ac:dyDescent="0.25">
      <c r="A2073" s="3">
        <f>TITRES_STAT!B2076</f>
        <v>45321</v>
      </c>
      <c r="B2073" s="5">
        <f>TITRES_STAT!D2076</f>
        <v>3.76</v>
      </c>
      <c r="C2073" s="2">
        <f t="shared" si="253"/>
        <v>0</v>
      </c>
      <c r="D2073" s="2">
        <f t="shared" si="254"/>
        <v>3.7599999999999993</v>
      </c>
      <c r="E2073" s="2">
        <f t="shared" si="256"/>
        <v>3.7599999999999989</v>
      </c>
      <c r="F2073" s="2">
        <f t="shared" si="257"/>
        <v>3.8285000000000005</v>
      </c>
      <c r="G2073" s="2">
        <f t="shared" si="251"/>
        <v>4.1905999999999981</v>
      </c>
      <c r="H2073" s="2">
        <f t="shared" si="255"/>
        <v>4.8839499999999996</v>
      </c>
      <c r="I2073" s="2">
        <f t="array" ref="I2073">SUMPRODUCT(B2057:B2076, (ROW(B2057:B2076)-ROW(B2057)+1)) / (20*21/2)</f>
        <v>3.779952380952381</v>
      </c>
      <c r="J2073" s="2">
        <f t="shared" si="258"/>
        <v>3.8564488651670148</v>
      </c>
      <c r="K2073" s="2">
        <f t="shared" si="252"/>
        <v>4.2648609772706028</v>
      </c>
    </row>
    <row r="2074" spans="1:11" ht="13.5" x14ac:dyDescent="0.25">
      <c r="A2074" s="3">
        <f>TITRES_STAT!B2077</f>
        <v>45322</v>
      </c>
      <c r="B2074" s="5">
        <f>TITRES_STAT!D2077</f>
        <v>3.75</v>
      </c>
      <c r="C2074" s="2">
        <f t="shared" si="253"/>
        <v>-9.9999999999997868E-3</v>
      </c>
      <c r="D2074" s="2">
        <f t="shared" si="254"/>
        <v>3.758</v>
      </c>
      <c r="E2074" s="2">
        <f t="shared" si="256"/>
        <v>3.758999999999999</v>
      </c>
      <c r="F2074" s="2">
        <f t="shared" si="257"/>
        <v>3.8280000000000003</v>
      </c>
      <c r="G2074" s="2">
        <f t="shared" si="251"/>
        <v>4.153999999999999</v>
      </c>
      <c r="H2074" s="2">
        <f t="shared" si="255"/>
        <v>4.8859499999999993</v>
      </c>
      <c r="I2074" s="2">
        <f t="array" ref="I2074">SUMPRODUCT(B2058:B2077, (ROW(B2058:B2077)-ROW(B2058)+1)) / (20*21/2)</f>
        <v>3.7734761904761904</v>
      </c>
      <c r="J2074" s="2">
        <f t="shared" si="258"/>
        <v>3.8463108780082518</v>
      </c>
      <c r="K2074" s="2">
        <f t="shared" si="252"/>
        <v>4.2446703507109715</v>
      </c>
    </row>
    <row r="2075" spans="1:11" ht="13.5" x14ac:dyDescent="0.25">
      <c r="A2075" s="3">
        <f>TITRES_STAT!B2078</f>
        <v>45323</v>
      </c>
      <c r="B2075" s="5">
        <f>TITRES_STAT!D2078</f>
        <v>3.75</v>
      </c>
      <c r="C2075" s="2">
        <f t="shared" si="253"/>
        <v>0</v>
      </c>
      <c r="D2075" s="2">
        <f t="shared" si="254"/>
        <v>3.7560000000000002</v>
      </c>
      <c r="E2075" s="2">
        <f t="shared" si="256"/>
        <v>3.7579999999999991</v>
      </c>
      <c r="F2075" s="2">
        <f t="shared" si="257"/>
        <v>3.8269999999999995</v>
      </c>
      <c r="G2075" s="2">
        <f t="shared" si="251"/>
        <v>4.122399999999999</v>
      </c>
      <c r="H2075" s="2">
        <f t="shared" si="255"/>
        <v>4.8879499999999991</v>
      </c>
      <c r="I2075" s="2">
        <f t="array" ref="I2075">SUMPRODUCT(B2059:B2078, (ROW(B2059:B2078)-ROW(B2059)+1)) / (20*21/2)</f>
        <v>3.7678571428571428</v>
      </c>
      <c r="J2075" s="2">
        <f t="shared" si="258"/>
        <v>3.8371384134360373</v>
      </c>
      <c r="K2075" s="2">
        <f t="shared" si="252"/>
        <v>4.2252715134281891</v>
      </c>
    </row>
    <row r="2076" spans="1:11" ht="13.5" x14ac:dyDescent="0.25">
      <c r="A2076" s="3">
        <f>TITRES_STAT!B2079</f>
        <v>45324</v>
      </c>
      <c r="B2076" s="5">
        <f>TITRES_STAT!D2079</f>
        <v>3.75</v>
      </c>
      <c r="C2076" s="2">
        <f t="shared" si="253"/>
        <v>0</v>
      </c>
      <c r="D2076" s="2">
        <f t="shared" si="254"/>
        <v>3.754</v>
      </c>
      <c r="E2076" s="2">
        <f t="shared" si="256"/>
        <v>3.7569999999999992</v>
      </c>
      <c r="F2076" s="2">
        <f t="shared" si="257"/>
        <v>3.8179999999999992</v>
      </c>
      <c r="G2076" s="2">
        <f t="shared" si="251"/>
        <v>4.0907999999999989</v>
      </c>
      <c r="H2076" s="2">
        <f t="shared" si="255"/>
        <v>4.8899499999999989</v>
      </c>
      <c r="I2076" s="2">
        <f t="array" ref="I2076">SUMPRODUCT(B2060:B2079, (ROW(B2060:B2079)-ROW(B2060)+1)) / (20*21/2)</f>
        <v>3.763095238095238</v>
      </c>
      <c r="J2076" s="2">
        <f t="shared" si="258"/>
        <v>3.8288395169183196</v>
      </c>
      <c r="K2076" s="2">
        <f t="shared" si="252"/>
        <v>4.2066334148623783</v>
      </c>
    </row>
    <row r="2077" spans="1:11" ht="13.5" x14ac:dyDescent="0.25">
      <c r="A2077" s="3">
        <f>TITRES_STAT!B2080</f>
        <v>45327</v>
      </c>
      <c r="B2077" s="5">
        <f>TITRES_STAT!D2080</f>
        <v>3.75</v>
      </c>
      <c r="C2077" s="2">
        <f t="shared" si="253"/>
        <v>0</v>
      </c>
      <c r="D2077" s="2">
        <f t="shared" si="254"/>
        <v>3.7519999999999998</v>
      </c>
      <c r="E2077" s="2">
        <f t="shared" si="256"/>
        <v>3.7559999999999993</v>
      </c>
      <c r="F2077" s="2">
        <f t="shared" si="257"/>
        <v>3.8089999999999988</v>
      </c>
      <c r="G2077" s="2">
        <f t="shared" si="251"/>
        <v>4.0637999999999996</v>
      </c>
      <c r="H2077" s="2">
        <f t="shared" si="255"/>
        <v>4.8919499999999978</v>
      </c>
      <c r="I2077" s="2">
        <f t="array" ref="I2077">SUMPRODUCT(B2061:B2080, (ROW(B2061:B2080)-ROW(B2061)+1)) / (20*21/2)</f>
        <v>3.7591904761904766</v>
      </c>
      <c r="J2077" s="2">
        <f t="shared" si="258"/>
        <v>3.8213309914975273</v>
      </c>
      <c r="K2077" s="2">
        <f t="shared" si="252"/>
        <v>4.1887262221226775</v>
      </c>
    </row>
    <row r="2078" spans="1:11" ht="13.5" x14ac:dyDescent="0.25">
      <c r="A2078" s="3">
        <f>TITRES_STAT!B2081</f>
        <v>45328</v>
      </c>
      <c r="B2078" s="5">
        <f>TITRES_STAT!D2081</f>
        <v>3.75</v>
      </c>
      <c r="C2078" s="2">
        <f t="shared" si="253"/>
        <v>0</v>
      </c>
      <c r="D2078" s="2">
        <f t="shared" si="254"/>
        <v>3.75</v>
      </c>
      <c r="E2078" s="2">
        <f t="shared" si="256"/>
        <v>3.7549999999999999</v>
      </c>
      <c r="F2078" s="2">
        <f t="shared" si="257"/>
        <v>3.7999999999999994</v>
      </c>
      <c r="G2078" s="2">
        <f t="shared" si="251"/>
        <v>4.0411999999999999</v>
      </c>
      <c r="H2078" s="2">
        <f t="shared" si="255"/>
        <v>4.8939499999999985</v>
      </c>
      <c r="I2078" s="2">
        <f t="array" ref="I2078">SUMPRODUCT(B2062:B2081, (ROW(B2062:B2081)-ROW(B2062)+1)) / (20*21/2)</f>
        <v>3.7561428571428568</v>
      </c>
      <c r="J2078" s="2">
        <f t="shared" si="258"/>
        <v>3.8145375637358581</v>
      </c>
      <c r="K2078" s="2">
        <f t="shared" si="252"/>
        <v>4.1715212722355144</v>
      </c>
    </row>
    <row r="2079" spans="1:11" ht="13.5" x14ac:dyDescent="0.25">
      <c r="A2079" s="3">
        <f>TITRES_STAT!B2082</f>
        <v>45329</v>
      </c>
      <c r="B2079" s="5">
        <f>TITRES_STAT!D2082</f>
        <v>3.75</v>
      </c>
      <c r="C2079" s="2">
        <f t="shared" si="253"/>
        <v>0</v>
      </c>
      <c r="D2079" s="2">
        <f t="shared" si="254"/>
        <v>3.75</v>
      </c>
      <c r="E2079" s="2">
        <f t="shared" si="256"/>
        <v>3.754</v>
      </c>
      <c r="F2079" s="2">
        <f t="shared" si="257"/>
        <v>3.7909999999999995</v>
      </c>
      <c r="G2079" s="2">
        <f t="shared" si="251"/>
        <v>4.0227999999999993</v>
      </c>
      <c r="H2079" s="2">
        <f t="shared" si="255"/>
        <v>4.8959499999999982</v>
      </c>
      <c r="I2079" s="2">
        <f t="array" ref="I2079">SUMPRODUCT(B2063:B2082, (ROW(B2063:B2082)-ROW(B2063)+1)) / (20*21/2)</f>
        <v>3.7539523809523807</v>
      </c>
      <c r="J2079" s="2">
        <f t="shared" si="258"/>
        <v>3.808391129094348</v>
      </c>
      <c r="K2079" s="2">
        <f t="shared" si="252"/>
        <v>4.1549910262654945</v>
      </c>
    </row>
    <row r="2080" spans="1:11" ht="13.5" x14ac:dyDescent="0.25">
      <c r="A2080" s="3">
        <f>TITRES_STAT!B2083</f>
        <v>45330</v>
      </c>
      <c r="B2080" s="5">
        <f>TITRES_STAT!D2083</f>
        <v>3.75</v>
      </c>
      <c r="C2080" s="2">
        <f t="shared" si="253"/>
        <v>0</v>
      </c>
      <c r="D2080" s="2">
        <f t="shared" si="254"/>
        <v>3.75</v>
      </c>
      <c r="E2080" s="2">
        <f t="shared" si="256"/>
        <v>3.7530000000000001</v>
      </c>
      <c r="F2080" s="2">
        <f t="shared" si="257"/>
        <v>3.7819999999999991</v>
      </c>
      <c r="G2080" s="2">
        <f t="shared" si="251"/>
        <v>4.0083999999999991</v>
      </c>
      <c r="H2080" s="2">
        <f t="shared" si="255"/>
        <v>4.897949999999998</v>
      </c>
      <c r="I2080" s="2">
        <f t="array" ref="I2080">SUMPRODUCT(B2064:B2083, (ROW(B2064:B2083)-ROW(B2064)+1)) / (20*21/2)</f>
        <v>3.7526190476190475</v>
      </c>
      <c r="J2080" s="2">
        <f t="shared" si="258"/>
        <v>3.8028300691806005</v>
      </c>
      <c r="K2080" s="2">
        <f t="shared" si="252"/>
        <v>4.1391090252354754</v>
      </c>
    </row>
    <row r="2081" spans="1:11" ht="13.5" x14ac:dyDescent="0.25">
      <c r="A2081" s="3">
        <f>TITRES_STAT!B2084</f>
        <v>45331</v>
      </c>
      <c r="B2081" s="5">
        <f>TITRES_STAT!D2084</f>
        <v>3.75</v>
      </c>
      <c r="C2081" s="2">
        <f t="shared" si="253"/>
        <v>0</v>
      </c>
      <c r="D2081" s="2">
        <f t="shared" si="254"/>
        <v>3.75</v>
      </c>
      <c r="E2081" s="2">
        <f t="shared" si="256"/>
        <v>3.7519999999999998</v>
      </c>
      <c r="F2081" s="2">
        <f t="shared" si="257"/>
        <v>3.7729999999999988</v>
      </c>
      <c r="G2081" s="2">
        <f t="shared" si="251"/>
        <v>3.9939999999999993</v>
      </c>
      <c r="H2081" s="2">
        <f t="shared" si="255"/>
        <v>4.8991999999999978</v>
      </c>
      <c r="I2081" s="2">
        <f t="array" ref="I2081">SUMPRODUCT(B2065:B2084, (ROW(B2065:B2084)-ROW(B2065)+1)) / (20*21/2)</f>
        <v>3.7521428571428572</v>
      </c>
      <c r="J2081" s="2">
        <f t="shared" si="258"/>
        <v>3.7977986340205434</v>
      </c>
      <c r="K2081" s="2">
        <f t="shared" si="252"/>
        <v>4.1238498477752605</v>
      </c>
    </row>
    <row r="2082" spans="1:11" ht="13.5" x14ac:dyDescent="0.25">
      <c r="A2082" s="3">
        <f>TITRES_STAT!B2085</f>
        <v>45334</v>
      </c>
      <c r="B2082" s="5">
        <f>TITRES_STAT!D2085</f>
        <v>3.75</v>
      </c>
      <c r="C2082" s="2">
        <f t="shared" si="253"/>
        <v>0</v>
      </c>
      <c r="D2082" s="2">
        <f t="shared" si="254"/>
        <v>3.75</v>
      </c>
      <c r="E2082" s="2">
        <f t="shared" si="256"/>
        <v>3.7509999999999999</v>
      </c>
      <c r="F2082" s="2">
        <f t="shared" si="257"/>
        <v>3.7639999999999993</v>
      </c>
      <c r="G2082" s="2">
        <f t="shared" si="251"/>
        <v>3.9795999999999996</v>
      </c>
      <c r="H2082" s="2">
        <f t="shared" si="255"/>
        <v>4.9004499999999975</v>
      </c>
      <c r="I2082" s="2">
        <f t="array" ref="I2082">SUMPRODUCT(B2066:B2085, (ROW(B2066:B2085)-ROW(B2066)+1)) / (20*21/2)</f>
        <v>3.7517142857142858</v>
      </c>
      <c r="J2082" s="2">
        <f t="shared" si="258"/>
        <v>3.7932463831614442</v>
      </c>
      <c r="K2082" s="2">
        <f t="shared" si="252"/>
        <v>4.1091890694311326</v>
      </c>
    </row>
    <row r="2083" spans="1:11" ht="13.5" x14ac:dyDescent="0.25">
      <c r="A2083" s="3">
        <f>TITRES_STAT!B2086</f>
        <v>45335</v>
      </c>
      <c r="B2083" s="5">
        <f>TITRES_STAT!D2086</f>
        <v>3.75</v>
      </c>
      <c r="C2083" s="2">
        <f t="shared" si="253"/>
        <v>0</v>
      </c>
      <c r="D2083" s="2">
        <f t="shared" si="254"/>
        <v>3.75</v>
      </c>
      <c r="E2083" s="2">
        <f t="shared" si="256"/>
        <v>3.75</v>
      </c>
      <c r="F2083" s="2">
        <f t="shared" si="257"/>
        <v>3.7549999999999999</v>
      </c>
      <c r="G2083" s="2">
        <f t="shared" si="251"/>
        <v>3.9651999999999998</v>
      </c>
      <c r="H2083" s="2">
        <f t="shared" si="255"/>
        <v>4.9016999999999973</v>
      </c>
      <c r="I2083" s="2">
        <f t="array" ref="I2083">SUMPRODUCT(B2067:B2086, (ROW(B2067:B2086)-ROW(B2067)+1)) / (20*21/2)</f>
        <v>3.7513333333333332</v>
      </c>
      <c r="J2083" s="2">
        <f t="shared" si="258"/>
        <v>3.7891276800032117</v>
      </c>
      <c r="K2083" s="2">
        <f t="shared" si="252"/>
        <v>4.0951032235710887</v>
      </c>
    </row>
    <row r="2084" spans="1:11" ht="13.5" x14ac:dyDescent="0.25">
      <c r="A2084" s="3">
        <f>TITRES_STAT!B2087</f>
        <v>45336</v>
      </c>
      <c r="B2084" s="5">
        <f>TITRES_STAT!D2087</f>
        <v>3.75</v>
      </c>
      <c r="C2084" s="2">
        <f t="shared" si="253"/>
        <v>0</v>
      </c>
      <c r="D2084" s="2">
        <f t="shared" si="254"/>
        <v>3.75</v>
      </c>
      <c r="E2084" s="2">
        <f t="shared" si="256"/>
        <v>3.75</v>
      </c>
      <c r="F2084" s="2">
        <f t="shared" si="257"/>
        <v>3.7544999999999993</v>
      </c>
      <c r="G2084" s="2">
        <f t="shared" si="251"/>
        <v>3.9507999999999996</v>
      </c>
      <c r="H2084" s="2">
        <f t="shared" si="255"/>
        <v>4.902949999999997</v>
      </c>
      <c r="I2084" s="2">
        <f t="array" ref="I2084">SUMPRODUCT(B2068:B2087, (ROW(B2068:B2087)-ROW(B2068)+1)) / (20*21/2)</f>
        <v>3.7510000000000003</v>
      </c>
      <c r="J2084" s="2">
        <f t="shared" si="258"/>
        <v>3.7854012342886203</v>
      </c>
      <c r="K2084" s="2">
        <f t="shared" si="252"/>
        <v>4.0815697638232029</v>
      </c>
    </row>
    <row r="2085" spans="1:11" ht="13.5" x14ac:dyDescent="0.25">
      <c r="A2085" s="3">
        <f>TITRES_STAT!B2088</f>
        <v>45337</v>
      </c>
      <c r="B2085" s="5">
        <f>TITRES_STAT!D2088</f>
        <v>3.75</v>
      </c>
      <c r="C2085" s="2">
        <f t="shared" si="253"/>
        <v>0</v>
      </c>
      <c r="D2085" s="2">
        <f t="shared" si="254"/>
        <v>3.75</v>
      </c>
      <c r="E2085" s="2">
        <f t="shared" si="256"/>
        <v>3.75</v>
      </c>
      <c r="F2085" s="2">
        <f t="shared" si="257"/>
        <v>3.7539999999999991</v>
      </c>
      <c r="G2085" s="2">
        <f t="shared" si="251"/>
        <v>3.9364000000000003</v>
      </c>
      <c r="H2085" s="2">
        <f t="shared" si="255"/>
        <v>4.9041999999999977</v>
      </c>
      <c r="I2085" s="2">
        <f t="array" ref="I2085">SUMPRODUCT(B2069:B2088, (ROW(B2069:B2088)-ROW(B2069)+1)) / (20*21/2)</f>
        <v>3.7507142857142854</v>
      </c>
      <c r="J2085" s="2">
        <f t="shared" si="258"/>
        <v>3.7820296881658946</v>
      </c>
      <c r="K2085" s="2">
        <f t="shared" si="252"/>
        <v>4.0685670279869992</v>
      </c>
    </row>
    <row r="2086" spans="1:11" ht="13.5" x14ac:dyDescent="0.25">
      <c r="A2086" s="3">
        <f>TITRES_STAT!B2089</f>
        <v>45338</v>
      </c>
      <c r="B2086" s="5">
        <f>TITRES_STAT!D2089</f>
        <v>3.75</v>
      </c>
      <c r="C2086" s="2">
        <f t="shared" si="253"/>
        <v>0</v>
      </c>
      <c r="D2086" s="2">
        <f t="shared" si="254"/>
        <v>3.75</v>
      </c>
      <c r="E2086" s="2">
        <f t="shared" si="256"/>
        <v>3.75</v>
      </c>
      <c r="F2086" s="2">
        <f t="shared" si="257"/>
        <v>3.7534999999999998</v>
      </c>
      <c r="G2086" s="2">
        <f t="shared" si="251"/>
        <v>3.9220000000000006</v>
      </c>
      <c r="H2086" s="2">
        <f t="shared" si="255"/>
        <v>4.9054499999999974</v>
      </c>
      <c r="I2086" s="2">
        <f t="array" ref="I2086">SUMPRODUCT(B2070:B2089, (ROW(B2070:B2089)-ROW(B2070)+1)) / (20*21/2)</f>
        <v>3.7504761904761907</v>
      </c>
      <c r="J2086" s="2">
        <f t="shared" si="258"/>
        <v>3.7789792416739045</v>
      </c>
      <c r="K2086" s="2">
        <f t="shared" si="252"/>
        <v>4.0560742033600583</v>
      </c>
    </row>
    <row r="2087" spans="1:11" ht="13.5" x14ac:dyDescent="0.25">
      <c r="A2087" s="3">
        <f>TITRES_STAT!B2090</f>
        <v>45341</v>
      </c>
      <c r="B2087" s="5">
        <f>TITRES_STAT!D2090</f>
        <v>3.75</v>
      </c>
      <c r="C2087" s="2">
        <f t="shared" si="253"/>
        <v>0</v>
      </c>
      <c r="D2087" s="2">
        <f t="shared" si="254"/>
        <v>3.75</v>
      </c>
      <c r="E2087" s="2">
        <f t="shared" si="256"/>
        <v>3.75</v>
      </c>
      <c r="F2087" s="2">
        <f t="shared" si="257"/>
        <v>3.7530000000000001</v>
      </c>
      <c r="G2087" s="2">
        <f t="shared" si="251"/>
        <v>3.9076000000000009</v>
      </c>
      <c r="H2087" s="2">
        <f t="shared" si="255"/>
        <v>4.9066999999999972</v>
      </c>
      <c r="I2087" s="2">
        <f t="array" ref="I2087">SUMPRODUCT(B2071:B2090, (ROW(B2071:B2090)-ROW(B2071)+1)) / (20*21/2)</f>
        <v>3.750285714285714</v>
      </c>
      <c r="J2087" s="2">
        <f t="shared" si="258"/>
        <v>3.7762193138954374</v>
      </c>
      <c r="K2087" s="2">
        <f t="shared" si="252"/>
        <v>4.0440712934243699</v>
      </c>
    </row>
    <row r="2088" spans="1:11" ht="13.5" x14ac:dyDescent="0.25">
      <c r="A2088" s="3">
        <f>TITRES_STAT!B2091</f>
        <v>45342</v>
      </c>
      <c r="B2088" s="5">
        <f>TITRES_STAT!D2091</f>
        <v>3.75</v>
      </c>
      <c r="C2088" s="2">
        <f t="shared" si="253"/>
        <v>0</v>
      </c>
      <c r="D2088" s="2">
        <f t="shared" si="254"/>
        <v>3.75</v>
      </c>
      <c r="E2088" s="2">
        <f t="shared" si="256"/>
        <v>3.75</v>
      </c>
      <c r="F2088" s="2">
        <f t="shared" si="257"/>
        <v>3.7524999999999999</v>
      </c>
      <c r="G2088" s="2">
        <f t="shared" si="251"/>
        <v>3.8934000000000015</v>
      </c>
      <c r="H2088" s="2">
        <f t="shared" si="255"/>
        <v>4.9079499999999969</v>
      </c>
      <c r="I2088" s="2">
        <f t="array" ref="I2088">SUMPRODUCT(B2072:B2091, (ROW(B2072:B2091)-ROW(B2072)+1)) / (20*21/2)</f>
        <v>3.750142857142857</v>
      </c>
      <c r="J2088" s="2">
        <f t="shared" si="258"/>
        <v>3.7737222363815861</v>
      </c>
      <c r="K2088" s="2">
        <f t="shared" si="252"/>
        <v>4.032539085839101</v>
      </c>
    </row>
    <row r="2089" spans="1:11" ht="13.5" x14ac:dyDescent="0.25">
      <c r="A2089" s="3">
        <f>TITRES_STAT!B2092</f>
        <v>45343</v>
      </c>
      <c r="B2089" s="5">
        <f>TITRES_STAT!D2092</f>
        <v>3.75</v>
      </c>
      <c r="C2089" s="2">
        <f t="shared" si="253"/>
        <v>0</v>
      </c>
      <c r="D2089" s="2">
        <f t="shared" si="254"/>
        <v>3.75</v>
      </c>
      <c r="E2089" s="2">
        <f t="shared" si="256"/>
        <v>3.75</v>
      </c>
      <c r="F2089" s="2">
        <f t="shared" si="257"/>
        <v>3.7519999999999998</v>
      </c>
      <c r="G2089" s="2">
        <f t="shared" si="251"/>
        <v>3.8792000000000013</v>
      </c>
      <c r="H2089" s="2">
        <f t="shared" si="255"/>
        <v>4.9091999999999976</v>
      </c>
      <c r="I2089" s="2">
        <f t="array" ref="I2089">SUMPRODUCT(B2073:B2092, (ROW(B2073:B2092)-ROW(B2073)+1)) / (20*21/2)</f>
        <v>3.7500476190476189</v>
      </c>
      <c r="J2089" s="2">
        <f t="shared" si="258"/>
        <v>3.7714629757738161</v>
      </c>
      <c r="K2089" s="2">
        <f t="shared" si="252"/>
        <v>4.0214591216885482</v>
      </c>
    </row>
    <row r="2090" spans="1:11" ht="13.5" x14ac:dyDescent="0.25">
      <c r="A2090" s="3">
        <f>TITRES_STAT!B2093</f>
        <v>45344</v>
      </c>
      <c r="B2090" s="5">
        <f>TITRES_STAT!D2093</f>
        <v>3.75</v>
      </c>
      <c r="C2090" s="2">
        <f t="shared" si="253"/>
        <v>0</v>
      </c>
      <c r="D2090" s="2">
        <f t="shared" si="254"/>
        <v>3.75</v>
      </c>
      <c r="E2090" s="2">
        <f t="shared" si="256"/>
        <v>3.75</v>
      </c>
      <c r="F2090" s="2">
        <f t="shared" si="257"/>
        <v>3.7515000000000001</v>
      </c>
      <c r="G2090" s="2">
        <f t="shared" si="251"/>
        <v>3.8650000000000015</v>
      </c>
      <c r="H2090" s="2">
        <f t="shared" si="255"/>
        <v>4.9104499999999973</v>
      </c>
      <c r="I2090" s="2">
        <f t="array" ref="I2090">SUMPRODUCT(B2074:B2093, (ROW(B2074:B2093)-ROW(B2074)+1)) / (20*21/2)</f>
        <v>3.75</v>
      </c>
      <c r="J2090" s="2">
        <f t="shared" si="258"/>
        <v>3.7694188828429764</v>
      </c>
      <c r="K2090" s="2">
        <f t="shared" si="252"/>
        <v>4.0108136659360563</v>
      </c>
    </row>
    <row r="2091" spans="1:11" ht="13.5" x14ac:dyDescent="0.25">
      <c r="A2091" s="3">
        <f>TITRES_STAT!B2094</f>
        <v>45345</v>
      </c>
      <c r="B2091" s="5">
        <f>TITRES_STAT!D2094</f>
        <v>3.75</v>
      </c>
      <c r="C2091" s="2">
        <f t="shared" si="253"/>
        <v>0</v>
      </c>
      <c r="D2091" s="2">
        <f t="shared" si="254"/>
        <v>3.75</v>
      </c>
      <c r="E2091" s="2">
        <f t="shared" si="256"/>
        <v>3.75</v>
      </c>
      <c r="F2091" s="2">
        <f t="shared" si="257"/>
        <v>3.7509999999999999</v>
      </c>
      <c r="G2091" s="2">
        <f t="shared" si="251"/>
        <v>3.8508000000000013</v>
      </c>
      <c r="H2091" s="2">
        <f t="shared" si="255"/>
        <v>4.9116999999999971</v>
      </c>
      <c r="I2091" s="2">
        <f t="array" ref="I2091">SUMPRODUCT(B2075:B2094, (ROW(B2075:B2094)-ROW(B2075)+1)) / (20*21/2)</f>
        <v>3.75</v>
      </c>
      <c r="J2091" s="2">
        <f t="shared" si="258"/>
        <v>3.7675694654293599</v>
      </c>
      <c r="K2091" s="2">
        <f t="shared" si="252"/>
        <v>4.000585679036603</v>
      </c>
    </row>
    <row r="2092" spans="1:11" ht="13.5" x14ac:dyDescent="0.25">
      <c r="A2092" s="3">
        <f>TITRES_STAT!B2095</f>
        <v>45348</v>
      </c>
      <c r="B2092" s="5">
        <f>TITRES_STAT!D2095</f>
        <v>3.75</v>
      </c>
      <c r="C2092" s="2">
        <f t="shared" si="253"/>
        <v>0</v>
      </c>
      <c r="D2092" s="2">
        <f t="shared" si="254"/>
        <v>3.75</v>
      </c>
      <c r="E2092" s="2">
        <f t="shared" si="256"/>
        <v>3.75</v>
      </c>
      <c r="F2092" s="2">
        <f t="shared" si="257"/>
        <v>3.7504999999999997</v>
      </c>
      <c r="G2092" s="2">
        <f t="shared" si="251"/>
        <v>3.8366000000000016</v>
      </c>
      <c r="H2092" s="2">
        <f t="shared" si="255"/>
        <v>4.9121999999999977</v>
      </c>
      <c r="I2092" s="2">
        <f t="array" ref="I2092">SUMPRODUCT(B2076:B2095, (ROW(B2076:B2095)-ROW(B2076)+1)) / (20*21/2)</f>
        <v>3.75</v>
      </c>
      <c r="J2092" s="2">
        <f t="shared" si="258"/>
        <v>3.7658961830075164</v>
      </c>
      <c r="K2092" s="2">
        <f t="shared" si="252"/>
        <v>3.9907587896626184</v>
      </c>
    </row>
    <row r="2093" spans="1:11" ht="13.5" x14ac:dyDescent="0.25">
      <c r="A2093" s="3">
        <f>TITRES_STAT!B2096</f>
        <v>45349</v>
      </c>
      <c r="B2093" s="5">
        <f>TITRES_STAT!D2096</f>
        <v>3.75</v>
      </c>
      <c r="C2093" s="2">
        <f t="shared" si="253"/>
        <v>0</v>
      </c>
      <c r="D2093" s="2">
        <f t="shared" si="254"/>
        <v>3.75</v>
      </c>
      <c r="E2093" s="2">
        <f t="shared" si="256"/>
        <v>3.75</v>
      </c>
      <c r="F2093" s="2">
        <f t="shared" si="257"/>
        <v>3.75</v>
      </c>
      <c r="G2093" s="2">
        <f t="shared" si="251"/>
        <v>3.8224000000000014</v>
      </c>
      <c r="H2093" s="2">
        <f t="shared" si="255"/>
        <v>4.9118999999999975</v>
      </c>
      <c r="I2093" s="2">
        <f t="array" ref="I2093">SUMPRODUCT(B2077:B2096, (ROW(B2077:B2096)-ROW(B2077)+1)) / (20*21/2)</f>
        <v>3.75</v>
      </c>
      <c r="J2093" s="2">
        <f t="shared" si="258"/>
        <v>3.7643822608163244</v>
      </c>
      <c r="K2093" s="2">
        <f t="shared" si="252"/>
        <v>3.9813172684993785</v>
      </c>
    </row>
    <row r="2094" spans="1:11" ht="13.5" x14ac:dyDescent="0.25">
      <c r="A2094" s="3">
        <f>TITRES_STAT!B2097</f>
        <v>45350</v>
      </c>
      <c r="B2094" s="5">
        <f>TITRES_STAT!D2097</f>
        <v>3.75</v>
      </c>
      <c r="C2094" s="2">
        <f t="shared" si="253"/>
        <v>0</v>
      </c>
      <c r="D2094" s="2">
        <f t="shared" si="254"/>
        <v>3.75</v>
      </c>
      <c r="E2094" s="2">
        <f t="shared" si="256"/>
        <v>3.75</v>
      </c>
      <c r="F2094" s="2">
        <f t="shared" si="257"/>
        <v>3.75</v>
      </c>
      <c r="G2094" s="2">
        <f t="shared" si="251"/>
        <v>3.8122000000000016</v>
      </c>
      <c r="H2094" s="2">
        <f t="shared" si="255"/>
        <v>4.9107499999999966</v>
      </c>
      <c r="I2094" s="2">
        <f t="array" ref="I2094">SUMPRODUCT(B2078:B2097, (ROW(B2078:B2097)-ROW(B2078)+1)) / (20*21/2)</f>
        <v>3.75</v>
      </c>
      <c r="J2094" s="2">
        <f t="shared" si="258"/>
        <v>3.7630125216909605</v>
      </c>
      <c r="K2094" s="2">
        <f t="shared" si="252"/>
        <v>3.9722460030680304</v>
      </c>
    </row>
    <row r="2095" spans="1:11" ht="13.5" x14ac:dyDescent="0.25">
      <c r="A2095" s="3">
        <f>TITRES_STAT!B2098</f>
        <v>45351</v>
      </c>
      <c r="B2095" s="5">
        <f>TITRES_STAT!D2098</f>
        <v>3.75</v>
      </c>
      <c r="C2095" s="2">
        <f t="shared" si="253"/>
        <v>0</v>
      </c>
      <c r="D2095" s="2">
        <f t="shared" si="254"/>
        <v>3.75</v>
      </c>
      <c r="E2095" s="2">
        <f t="shared" si="256"/>
        <v>3.75</v>
      </c>
      <c r="F2095" s="2">
        <f t="shared" si="257"/>
        <v>3.75</v>
      </c>
      <c r="G2095" s="2">
        <f t="shared" si="251"/>
        <v>3.8018000000000014</v>
      </c>
      <c r="H2095" s="2">
        <f t="shared" si="255"/>
        <v>4.9087499999999968</v>
      </c>
      <c r="I2095" s="2">
        <f t="array" ref="I2095">SUMPRODUCT(B2079:B2098, (ROW(B2079:B2098)-ROW(B2079)+1)) / (20*21/2)</f>
        <v>3.75</v>
      </c>
      <c r="J2095" s="2">
        <f t="shared" si="258"/>
        <v>3.7617732339108692</v>
      </c>
      <c r="K2095" s="2">
        <f t="shared" si="252"/>
        <v>3.9635304735359509</v>
      </c>
    </row>
    <row r="2096" spans="1:11" ht="13.5" x14ac:dyDescent="0.25">
      <c r="A2096" s="3">
        <f>TITRES_STAT!B2099</f>
        <v>45352</v>
      </c>
      <c r="B2096" s="5">
        <f>TITRES_STAT!D2099</f>
        <v>3.75</v>
      </c>
      <c r="C2096" s="2">
        <f t="shared" si="253"/>
        <v>0</v>
      </c>
      <c r="D2096" s="2">
        <f t="shared" si="254"/>
        <v>3.75</v>
      </c>
      <c r="E2096" s="2">
        <f t="shared" si="256"/>
        <v>3.75</v>
      </c>
      <c r="F2096" s="2">
        <f t="shared" si="257"/>
        <v>3.75</v>
      </c>
      <c r="G2096" s="2">
        <f t="shared" si="251"/>
        <v>3.7914000000000012</v>
      </c>
      <c r="H2096" s="2">
        <f t="shared" si="255"/>
        <v>4.9067999999999969</v>
      </c>
      <c r="I2096" s="2">
        <f t="array" ref="I2096">SUMPRODUCT(B2080:B2099, (ROW(B2080:B2099)-ROW(B2080)+1)) / (20*21/2)</f>
        <v>3.75</v>
      </c>
      <c r="J2096" s="2">
        <f t="shared" si="258"/>
        <v>3.7606519735384056</v>
      </c>
      <c r="K2096" s="2">
        <f t="shared" si="252"/>
        <v>3.9551567294757177</v>
      </c>
    </row>
    <row r="2097" spans="1:11" ht="13.5" x14ac:dyDescent="0.25">
      <c r="A2097" s="3">
        <f>TITRES_STAT!B2100</f>
        <v>45355</v>
      </c>
      <c r="B2097" s="5">
        <f>TITRES_STAT!D2100</f>
        <v>3.75</v>
      </c>
      <c r="C2097" s="2">
        <f t="shared" si="253"/>
        <v>0</v>
      </c>
      <c r="D2097" s="2">
        <f t="shared" si="254"/>
        <v>3.75</v>
      </c>
      <c r="E2097" s="2">
        <f t="shared" si="256"/>
        <v>3.75</v>
      </c>
      <c r="F2097" s="2">
        <f t="shared" si="257"/>
        <v>3.75</v>
      </c>
      <c r="G2097" s="2">
        <f t="shared" si="251"/>
        <v>3.7848000000000015</v>
      </c>
      <c r="H2097" s="2">
        <f t="shared" si="255"/>
        <v>4.904849999999997</v>
      </c>
      <c r="I2097" s="2">
        <f t="array" ref="I2097">SUMPRODUCT(B2081:B2100, (ROW(B2081:B2100)-ROW(B2081)+1)) / (20*21/2)</f>
        <v>3.75</v>
      </c>
      <c r="J2097" s="2">
        <f t="shared" si="258"/>
        <v>3.7596374998680813</v>
      </c>
      <c r="K2097" s="2">
        <f t="shared" si="252"/>
        <v>3.9471113675354936</v>
      </c>
    </row>
    <row r="2098" spans="1:11" ht="13.5" x14ac:dyDescent="0.25">
      <c r="A2098" s="3">
        <f>TITRES_STAT!B2101</f>
        <v>45356</v>
      </c>
      <c r="B2098" s="5">
        <f>TITRES_STAT!D2101</f>
        <v>3.75</v>
      </c>
      <c r="C2098" s="2">
        <f t="shared" si="253"/>
        <v>0</v>
      </c>
      <c r="D2098" s="2">
        <f t="shared" si="254"/>
        <v>3.75</v>
      </c>
      <c r="E2098" s="2">
        <f t="shared" si="256"/>
        <v>3.75</v>
      </c>
      <c r="F2098" s="2">
        <f t="shared" si="257"/>
        <v>3.75</v>
      </c>
      <c r="G2098" s="2">
        <f t="shared" ref="G2098:G2161" si="259">AVERAGE(B2049:B2098)</f>
        <v>3.7818000000000005</v>
      </c>
      <c r="H2098" s="2">
        <f t="shared" si="255"/>
        <v>4.9028999999999963</v>
      </c>
      <c r="I2098" s="2">
        <f t="array" ref="I2098">SUMPRODUCT(B2082:B2101, (ROW(B2082:B2101)-ROW(B2082)+1)) / (20*21/2)</f>
        <v>3.75</v>
      </c>
      <c r="J2098" s="2">
        <f t="shared" si="258"/>
        <v>3.758719642737788</v>
      </c>
      <c r="K2098" s="2">
        <f t="shared" si="252"/>
        <v>3.9393815099850822</v>
      </c>
    </row>
    <row r="2099" spans="1:11" ht="13.5" x14ac:dyDescent="0.25">
      <c r="A2099" s="3">
        <f>TITRES_STAT!B2102</f>
        <v>45357</v>
      </c>
      <c r="B2099" s="5">
        <f>TITRES_STAT!D2102</f>
        <v>3.75</v>
      </c>
      <c r="C2099" s="2">
        <f t="shared" si="253"/>
        <v>0</v>
      </c>
      <c r="D2099" s="2">
        <f t="shared" si="254"/>
        <v>3.75</v>
      </c>
      <c r="E2099" s="2">
        <f t="shared" si="256"/>
        <v>3.75</v>
      </c>
      <c r="F2099" s="2">
        <f t="shared" si="257"/>
        <v>3.75</v>
      </c>
      <c r="G2099" s="2">
        <f t="shared" si="259"/>
        <v>3.7818000000000005</v>
      </c>
      <c r="H2099" s="2">
        <f t="shared" si="255"/>
        <v>4.9006999999999969</v>
      </c>
      <c r="I2099" s="2">
        <f t="array" ref="I2099">SUMPRODUCT(B2083:B2102, (ROW(B2083:B2102)-ROW(B2083)+1)) / (20*21/2)</f>
        <v>3.75</v>
      </c>
      <c r="J2099" s="2">
        <f t="shared" si="258"/>
        <v>3.7578892005722846</v>
      </c>
      <c r="K2099" s="2">
        <f t="shared" ref="K2099:K2162" si="260">$K$4*B2099+(1-$K$4)*K2098</f>
        <v>3.9319547841033144</v>
      </c>
    </row>
    <row r="2100" spans="1:11" ht="13.5" x14ac:dyDescent="0.25">
      <c r="A2100" s="3">
        <f>TITRES_STAT!B2103</f>
        <v>45358</v>
      </c>
      <c r="B2100" s="5">
        <f>TITRES_STAT!D2103</f>
        <v>3.75</v>
      </c>
      <c r="C2100" s="2">
        <f t="shared" si="253"/>
        <v>0</v>
      </c>
      <c r="D2100" s="2">
        <f t="shared" si="254"/>
        <v>3.75</v>
      </c>
      <c r="E2100" s="2">
        <f t="shared" si="256"/>
        <v>3.75</v>
      </c>
      <c r="F2100" s="2">
        <f t="shared" si="257"/>
        <v>3.75</v>
      </c>
      <c r="G2100" s="2">
        <f t="shared" si="259"/>
        <v>3.7818000000000005</v>
      </c>
      <c r="H2100" s="2">
        <f t="shared" si="255"/>
        <v>4.898449999999996</v>
      </c>
      <c r="I2100" s="2">
        <f t="array" ref="I2100">SUMPRODUCT(B2084:B2103, (ROW(B2084:B2103)-ROW(B2084)+1)) / (20*21/2)</f>
        <v>3.75</v>
      </c>
      <c r="J2100" s="2">
        <f t="shared" si="258"/>
        <v>3.7571378481368289</v>
      </c>
      <c r="K2100" s="2">
        <f t="shared" si="260"/>
        <v>3.9248193023737725</v>
      </c>
    </row>
    <row r="2101" spans="1:11" ht="13.5" x14ac:dyDescent="0.25">
      <c r="A2101" s="3">
        <f>TITRES_STAT!B2104</f>
        <v>45359</v>
      </c>
      <c r="B2101" s="5">
        <f>TITRES_STAT!D2104</f>
        <v>3.75</v>
      </c>
      <c r="C2101" s="2">
        <f t="shared" si="253"/>
        <v>0</v>
      </c>
      <c r="D2101" s="2">
        <f t="shared" si="254"/>
        <v>3.75</v>
      </c>
      <c r="E2101" s="2">
        <f t="shared" si="256"/>
        <v>3.75</v>
      </c>
      <c r="F2101" s="2">
        <f t="shared" si="257"/>
        <v>3.75</v>
      </c>
      <c r="G2101" s="2">
        <f t="shared" si="259"/>
        <v>3.7818000000000005</v>
      </c>
      <c r="H2101" s="2">
        <f t="shared" si="255"/>
        <v>4.8956999999999962</v>
      </c>
      <c r="I2101" s="2">
        <f t="array" ref="I2101">SUMPRODUCT(B2085:B2104, (ROW(B2085:B2104)-ROW(B2085)+1)) / (20*21/2)</f>
        <v>3.75</v>
      </c>
      <c r="J2101" s="2">
        <f t="shared" si="258"/>
        <v>3.7564580530761789</v>
      </c>
      <c r="K2101" s="2">
        <f t="shared" si="260"/>
        <v>3.9179636434571541</v>
      </c>
    </row>
    <row r="2102" spans="1:11" ht="13.5" x14ac:dyDescent="0.25">
      <c r="A2102" s="3">
        <f>TITRES_STAT!B2105</f>
        <v>45362</v>
      </c>
      <c r="B2102" s="5">
        <f>TITRES_STAT!D2105</f>
        <v>3.75</v>
      </c>
      <c r="C2102" s="2">
        <f t="shared" si="253"/>
        <v>0</v>
      </c>
      <c r="D2102" s="2">
        <f t="shared" si="254"/>
        <v>3.75</v>
      </c>
      <c r="E2102" s="2">
        <f t="shared" si="256"/>
        <v>3.75</v>
      </c>
      <c r="F2102" s="2">
        <f t="shared" si="257"/>
        <v>3.75</v>
      </c>
      <c r="G2102" s="2">
        <f t="shared" si="259"/>
        <v>3.7816000000000001</v>
      </c>
      <c r="H2102" s="2">
        <f t="shared" si="255"/>
        <v>4.8934499999999961</v>
      </c>
      <c r="I2102" s="2">
        <f t="array" ref="I2102">SUMPRODUCT(B2086:B2105, (ROW(B2086:B2105)-ROW(B2086)+1)) / (20*21/2)</f>
        <v>3.75</v>
      </c>
      <c r="J2102" s="2">
        <f t="shared" si="258"/>
        <v>3.7558430004022569</v>
      </c>
      <c r="K2102" s="2">
        <f t="shared" si="260"/>
        <v>3.9113768339098147</v>
      </c>
    </row>
    <row r="2103" spans="1:11" ht="13.5" x14ac:dyDescent="0.25">
      <c r="A2103" s="3">
        <f>TITRES_STAT!B2106</f>
        <v>45363</v>
      </c>
      <c r="B2103" s="5">
        <f>TITRES_STAT!D2106</f>
        <v>3.75</v>
      </c>
      <c r="C2103" s="2">
        <f t="shared" si="253"/>
        <v>0</v>
      </c>
      <c r="D2103" s="2">
        <f t="shared" si="254"/>
        <v>3.75</v>
      </c>
      <c r="E2103" s="2">
        <f t="shared" si="256"/>
        <v>3.75</v>
      </c>
      <c r="F2103" s="2">
        <f t="shared" si="257"/>
        <v>3.75</v>
      </c>
      <c r="G2103" s="2">
        <f t="shared" si="259"/>
        <v>3.7813999999999997</v>
      </c>
      <c r="H2103" s="2">
        <f t="shared" si="255"/>
        <v>4.891199999999996</v>
      </c>
      <c r="I2103" s="2">
        <f t="array" ref="I2103">SUMPRODUCT(B2087:B2106, (ROW(B2087:B2106)-ROW(B2087)+1)) / (20*21/2)</f>
        <v>3.75</v>
      </c>
      <c r="J2103" s="2">
        <f t="shared" si="258"/>
        <v>3.7552865241734708</v>
      </c>
      <c r="K2103" s="2">
        <f t="shared" si="260"/>
        <v>3.9050483306192336</v>
      </c>
    </row>
    <row r="2104" spans="1:11" ht="13.5" x14ac:dyDescent="0.25">
      <c r="A2104" s="3">
        <f>TITRES_STAT!B2107</f>
        <v>45364</v>
      </c>
      <c r="B2104" s="5">
        <f>TITRES_STAT!D2107</f>
        <v>3.75</v>
      </c>
      <c r="C2104" s="2">
        <f t="shared" si="253"/>
        <v>0</v>
      </c>
      <c r="D2104" s="2">
        <f t="shared" si="254"/>
        <v>3.75</v>
      </c>
      <c r="E2104" s="2">
        <f t="shared" si="256"/>
        <v>3.75</v>
      </c>
      <c r="F2104" s="2">
        <f t="shared" si="257"/>
        <v>3.75</v>
      </c>
      <c r="G2104" s="2">
        <f t="shared" si="259"/>
        <v>3.7812000000000001</v>
      </c>
      <c r="H2104" s="2">
        <f t="shared" si="255"/>
        <v>4.8889499999999968</v>
      </c>
      <c r="I2104" s="2">
        <f t="array" ref="I2104">SUMPRODUCT(B2088:B2107, (ROW(B2088:B2107)-ROW(B2088)+1)) / (20*21/2)</f>
        <v>3.75</v>
      </c>
      <c r="J2104" s="2">
        <f t="shared" si="258"/>
        <v>3.7547830456807594</v>
      </c>
      <c r="K2104" s="2">
        <f t="shared" si="260"/>
        <v>3.8989680039282835</v>
      </c>
    </row>
    <row r="2105" spans="1:11" ht="13.5" x14ac:dyDescent="0.25">
      <c r="A2105" s="3">
        <f>TITRES_STAT!B2108</f>
        <v>45365</v>
      </c>
      <c r="B2105" s="5">
        <f>TITRES_STAT!D2108</f>
        <v>3.75</v>
      </c>
      <c r="C2105" s="2">
        <f t="shared" si="253"/>
        <v>0</v>
      </c>
      <c r="D2105" s="2">
        <f t="shared" si="254"/>
        <v>3.75</v>
      </c>
      <c r="E2105" s="2">
        <f t="shared" si="256"/>
        <v>3.75</v>
      </c>
      <c r="F2105" s="2">
        <f t="shared" si="257"/>
        <v>3.75</v>
      </c>
      <c r="G2105" s="2">
        <f t="shared" si="259"/>
        <v>3.7807999999999997</v>
      </c>
      <c r="H2105" s="2">
        <f t="shared" si="255"/>
        <v>4.8866999999999958</v>
      </c>
      <c r="I2105" s="2">
        <f t="array" ref="I2105">SUMPRODUCT(B2089:B2108, (ROW(B2089:B2108)-ROW(B2089)+1)) / (20*21/2)</f>
        <v>3.75</v>
      </c>
      <c r="J2105" s="2">
        <f t="shared" si="258"/>
        <v>3.7543275175206872</v>
      </c>
      <c r="K2105" s="2">
        <f t="shared" si="260"/>
        <v>3.8931261214212918</v>
      </c>
    </row>
    <row r="2106" spans="1:11" ht="13.5" x14ac:dyDescent="0.25">
      <c r="A2106" s="3">
        <f>TITRES_STAT!B2109</f>
        <v>45366</v>
      </c>
      <c r="B2106" s="5">
        <f>TITRES_STAT!D2109</f>
        <v>3.75</v>
      </c>
      <c r="C2106" s="2">
        <f t="shared" si="253"/>
        <v>0</v>
      </c>
      <c r="D2106" s="2">
        <f t="shared" si="254"/>
        <v>3.75</v>
      </c>
      <c r="E2106" s="2">
        <f t="shared" si="256"/>
        <v>3.75</v>
      </c>
      <c r="F2106" s="2">
        <f t="shared" si="257"/>
        <v>3.75</v>
      </c>
      <c r="G2106" s="2">
        <f t="shared" si="259"/>
        <v>3.7771999999999997</v>
      </c>
      <c r="H2106" s="2">
        <f t="shared" si="255"/>
        <v>4.8844499999999957</v>
      </c>
      <c r="I2106" s="2">
        <f t="array" ref="I2106">SUMPRODUCT(B2090:B2109, (ROW(B2090:B2109)-ROW(B2090)+1)) / (20*21/2)</f>
        <v>3.75</v>
      </c>
      <c r="J2106" s="2">
        <f t="shared" si="258"/>
        <v>3.7539153729949075</v>
      </c>
      <c r="K2106" s="2">
        <f t="shared" si="260"/>
        <v>3.887513332345947</v>
      </c>
    </row>
    <row r="2107" spans="1:11" ht="13.5" x14ac:dyDescent="0.25">
      <c r="A2107" s="3">
        <f>TITRES_STAT!B2110</f>
        <v>45369</v>
      </c>
      <c r="B2107" s="5">
        <f>TITRES_STAT!D2110</f>
        <v>3.75</v>
      </c>
      <c r="C2107" s="2">
        <f t="shared" si="253"/>
        <v>0</v>
      </c>
      <c r="D2107" s="2">
        <f t="shared" si="254"/>
        <v>3.75</v>
      </c>
      <c r="E2107" s="2">
        <f t="shared" si="256"/>
        <v>3.75</v>
      </c>
      <c r="F2107" s="2">
        <f t="shared" si="257"/>
        <v>3.75</v>
      </c>
      <c r="G2107" s="2">
        <f t="shared" si="259"/>
        <v>3.7735999999999996</v>
      </c>
      <c r="H2107" s="2">
        <f t="shared" si="255"/>
        <v>4.881299999999996</v>
      </c>
      <c r="I2107" s="2">
        <f t="array" ref="I2107">SUMPRODUCT(B2091:B2110, (ROW(B2091:B2110)-ROW(B2091)+1)) / (20*21/2)</f>
        <v>3.75</v>
      </c>
      <c r="J2107" s="2">
        <f t="shared" si="258"/>
        <v>3.7535424803287261</v>
      </c>
      <c r="K2107" s="2">
        <f t="shared" si="260"/>
        <v>3.8821206526461061</v>
      </c>
    </row>
    <row r="2108" spans="1:11" ht="13.5" x14ac:dyDescent="0.25">
      <c r="A2108" s="3">
        <f>TITRES_STAT!B2111</f>
        <v>45370</v>
      </c>
      <c r="B2108" s="5">
        <f>TITRES_STAT!D2111</f>
        <v>3.75</v>
      </c>
      <c r="C2108" s="2">
        <f t="shared" si="253"/>
        <v>0</v>
      </c>
      <c r="D2108" s="2">
        <f t="shared" si="254"/>
        <v>3.75</v>
      </c>
      <c r="E2108" s="2">
        <f t="shared" si="256"/>
        <v>3.75</v>
      </c>
      <c r="F2108" s="2">
        <f t="shared" si="257"/>
        <v>3.75</v>
      </c>
      <c r="G2108" s="2">
        <f t="shared" si="259"/>
        <v>3.77</v>
      </c>
      <c r="H2108" s="2">
        <f t="shared" si="255"/>
        <v>4.8780499999999964</v>
      </c>
      <c r="I2108" s="2">
        <f t="array" ref="I2108">SUMPRODUCT(B2092:B2111, (ROW(B2092:B2111)-ROW(B2092)+1)) / (20*21/2)</f>
        <v>3.75</v>
      </c>
      <c r="J2108" s="2">
        <f t="shared" si="258"/>
        <v>3.7532051012498</v>
      </c>
      <c r="K2108" s="2">
        <f t="shared" si="260"/>
        <v>3.8769394505815531</v>
      </c>
    </row>
    <row r="2109" spans="1:11" ht="13.5" x14ac:dyDescent="0.25">
      <c r="A2109" s="3">
        <f>TITRES_STAT!B2112</f>
        <v>45372</v>
      </c>
      <c r="B2109" s="5">
        <f>TITRES_STAT!D2112</f>
        <v>3.75</v>
      </c>
      <c r="C2109" s="2">
        <f t="shared" si="253"/>
        <v>0</v>
      </c>
      <c r="D2109" s="2">
        <f t="shared" si="254"/>
        <v>3.75</v>
      </c>
      <c r="E2109" s="2">
        <f t="shared" si="256"/>
        <v>3.75</v>
      </c>
      <c r="F2109" s="2">
        <f t="shared" si="257"/>
        <v>3.75</v>
      </c>
      <c r="G2109" s="2">
        <f t="shared" si="259"/>
        <v>3.7664</v>
      </c>
      <c r="H2109" s="2">
        <f t="shared" si="255"/>
        <v>4.8742999999999963</v>
      </c>
      <c r="I2109" s="2">
        <f t="array" ref="I2109">SUMPRODUCT(B2093:B2112, (ROW(B2093:B2112)-ROW(B2093)+1)) / (20*21/2)</f>
        <v>3.75</v>
      </c>
      <c r="J2109" s="2">
        <f t="shared" si="258"/>
        <v>3.7528998535117237</v>
      </c>
      <c r="K2109" s="2">
        <f t="shared" si="260"/>
        <v>3.8719614329116885</v>
      </c>
    </row>
    <row r="2110" spans="1:11" ht="13.5" x14ac:dyDescent="0.25">
      <c r="A2110" s="3">
        <f>TITRES_STAT!B2113</f>
        <v>45373</v>
      </c>
      <c r="B2110" s="5">
        <f>TITRES_STAT!D2113</f>
        <v>3.75</v>
      </c>
      <c r="C2110" s="2">
        <f t="shared" si="253"/>
        <v>0</v>
      </c>
      <c r="D2110" s="2">
        <f t="shared" si="254"/>
        <v>3.75</v>
      </c>
      <c r="E2110" s="2">
        <f t="shared" si="256"/>
        <v>3.75</v>
      </c>
      <c r="F2110" s="2">
        <f t="shared" si="257"/>
        <v>3.75</v>
      </c>
      <c r="G2110" s="2">
        <f t="shared" si="259"/>
        <v>3.7627999999999999</v>
      </c>
      <c r="H2110" s="2">
        <f t="shared" si="255"/>
        <v>4.8702999999999967</v>
      </c>
      <c r="I2110" s="2">
        <f t="array" ref="I2110">SUMPRODUCT(B2094:B2113, (ROW(B2094:B2113)-ROW(B2094)+1)) / (20*21/2)</f>
        <v>3.75</v>
      </c>
      <c r="J2110" s="2">
        <f t="shared" si="258"/>
        <v>3.7526236769867976</v>
      </c>
      <c r="K2110" s="2">
        <f t="shared" si="260"/>
        <v>3.8671786316210341</v>
      </c>
    </row>
    <row r="2111" spans="1:11" ht="13.5" x14ac:dyDescent="0.25">
      <c r="A2111" s="3">
        <f>TITRES_STAT!B2114</f>
        <v>45376</v>
      </c>
      <c r="B2111" s="5">
        <f>TITRES_STAT!D2114</f>
        <v>3.75</v>
      </c>
      <c r="C2111" s="2">
        <f t="shared" si="253"/>
        <v>0</v>
      </c>
      <c r="D2111" s="2">
        <f t="shared" si="254"/>
        <v>3.75</v>
      </c>
      <c r="E2111" s="2">
        <f t="shared" si="256"/>
        <v>3.75</v>
      </c>
      <c r="F2111" s="2">
        <f t="shared" si="257"/>
        <v>3.75</v>
      </c>
      <c r="G2111" s="2">
        <f t="shared" si="259"/>
        <v>3.7591999999999994</v>
      </c>
      <c r="H2111" s="2">
        <f t="shared" si="255"/>
        <v>4.8662999999999963</v>
      </c>
      <c r="I2111" s="2">
        <f t="array" ref="I2111">SUMPRODUCT(B2095:B2114, (ROW(B2095:B2114)-ROW(B2095)+1)) / (20*21/2)</f>
        <v>3.75</v>
      </c>
      <c r="J2111" s="2">
        <f t="shared" si="258"/>
        <v>3.7523738029880551</v>
      </c>
      <c r="K2111" s="2">
        <f t="shared" si="260"/>
        <v>3.8625833911653071</v>
      </c>
    </row>
    <row r="2112" spans="1:11" ht="13.5" x14ac:dyDescent="0.25">
      <c r="A2112" s="3">
        <f>TITRES_STAT!B2115</f>
        <v>45377</v>
      </c>
      <c r="B2112" s="5">
        <f>TITRES_STAT!D2115</f>
        <v>3.75</v>
      </c>
      <c r="C2112" s="2">
        <f t="shared" si="253"/>
        <v>0</v>
      </c>
      <c r="D2112" s="2">
        <f t="shared" si="254"/>
        <v>3.75</v>
      </c>
      <c r="E2112" s="2">
        <f t="shared" si="256"/>
        <v>3.75</v>
      </c>
      <c r="F2112" s="2">
        <f t="shared" si="257"/>
        <v>3.75</v>
      </c>
      <c r="G2112" s="2">
        <f t="shared" si="259"/>
        <v>3.7555999999999994</v>
      </c>
      <c r="H2112" s="2">
        <f t="shared" si="255"/>
        <v>4.8620999999999963</v>
      </c>
      <c r="I2112" s="2">
        <f t="array" ref="I2112">SUMPRODUCT(B2096:B2115, (ROW(B2096:B2115)-ROW(B2096)+1)) / (20*21/2)</f>
        <v>3.75</v>
      </c>
      <c r="J2112" s="2">
        <f t="shared" si="258"/>
        <v>3.7521477265130025</v>
      </c>
      <c r="K2112" s="2">
        <f t="shared" si="260"/>
        <v>3.8581683562176479</v>
      </c>
    </row>
    <row r="2113" spans="1:11" ht="13.5" x14ac:dyDescent="0.25">
      <c r="A2113" s="3">
        <f>TITRES_STAT!B2116</f>
        <v>45378</v>
      </c>
      <c r="B2113" s="5">
        <f>TITRES_STAT!D2116</f>
        <v>3.75</v>
      </c>
      <c r="C2113" s="2">
        <f t="shared" si="253"/>
        <v>0</v>
      </c>
      <c r="D2113" s="2">
        <f t="shared" si="254"/>
        <v>3.75</v>
      </c>
      <c r="E2113" s="2">
        <f t="shared" si="256"/>
        <v>3.75</v>
      </c>
      <c r="F2113" s="2">
        <f t="shared" si="257"/>
        <v>3.75</v>
      </c>
      <c r="G2113" s="2">
        <f t="shared" si="259"/>
        <v>3.7519999999999998</v>
      </c>
      <c r="H2113" s="2">
        <f t="shared" si="255"/>
        <v>4.8578499999999964</v>
      </c>
      <c r="I2113" s="2">
        <f t="array" ref="I2113">SUMPRODUCT(B2097:B2116, (ROW(B2097:B2116)-ROW(B2097)+1)) / (20*21/2)</f>
        <v>3.75</v>
      </c>
      <c r="J2113" s="2">
        <f t="shared" si="258"/>
        <v>3.7519431811308119</v>
      </c>
      <c r="K2113" s="2">
        <f t="shared" si="260"/>
        <v>3.8539264598953871</v>
      </c>
    </row>
    <row r="2114" spans="1:11" ht="13.5" x14ac:dyDescent="0.25">
      <c r="A2114" s="3">
        <f>TITRES_STAT!B2117</f>
        <v>45379</v>
      </c>
      <c r="B2114" s="5">
        <f>TITRES_STAT!D2117</f>
        <v>3.75</v>
      </c>
      <c r="C2114" s="2">
        <f t="shared" si="253"/>
        <v>0</v>
      </c>
      <c r="D2114" s="2">
        <f t="shared" si="254"/>
        <v>3.75</v>
      </c>
      <c r="E2114" s="2">
        <f t="shared" si="256"/>
        <v>3.75</v>
      </c>
      <c r="F2114" s="2">
        <f t="shared" si="257"/>
        <v>3.75</v>
      </c>
      <c r="G2114" s="2">
        <f t="shared" si="259"/>
        <v>3.7517999999999994</v>
      </c>
      <c r="H2114" s="2">
        <f t="shared" si="255"/>
        <v>4.8533499999999954</v>
      </c>
      <c r="I2114" s="2">
        <f t="array" ref="I2114">SUMPRODUCT(B2098:B2117, (ROW(B2098:B2117)-ROW(B2098)+1)) / (20*21/2)</f>
        <v>3.75</v>
      </c>
      <c r="J2114" s="2">
        <f t="shared" si="258"/>
        <v>3.751758116261211</v>
      </c>
      <c r="K2114" s="2">
        <f t="shared" si="260"/>
        <v>3.8498509124485092</v>
      </c>
    </row>
    <row r="2115" spans="1:11" ht="13.5" x14ac:dyDescent="0.25">
      <c r="A2115" s="3">
        <f>TITRES_STAT!B2118</f>
        <v>45380</v>
      </c>
      <c r="B2115" s="5">
        <f>TITRES_STAT!D2118</f>
        <v>3.75</v>
      </c>
      <c r="C2115" s="2">
        <f t="shared" si="253"/>
        <v>0</v>
      </c>
      <c r="D2115" s="2">
        <f t="shared" si="254"/>
        <v>3.75</v>
      </c>
      <c r="E2115" s="2">
        <f t="shared" si="256"/>
        <v>3.75</v>
      </c>
      <c r="F2115" s="2">
        <f t="shared" si="257"/>
        <v>3.75</v>
      </c>
      <c r="G2115" s="2">
        <f t="shared" si="259"/>
        <v>3.7515999999999998</v>
      </c>
      <c r="H2115" s="2">
        <f t="shared" si="255"/>
        <v>4.8485999999999958</v>
      </c>
      <c r="I2115" s="2">
        <f t="array" ref="I2115">SUMPRODUCT(B2099:B2118, (ROW(B2099:B2118)-ROW(B2099)+1)) / (20*21/2)</f>
        <v>3.75</v>
      </c>
      <c r="J2115" s="2">
        <f t="shared" si="258"/>
        <v>3.7515906766172864</v>
      </c>
      <c r="K2115" s="2">
        <f t="shared" si="260"/>
        <v>3.8459351903917049</v>
      </c>
    </row>
    <row r="2116" spans="1:11" ht="13.5" x14ac:dyDescent="0.25">
      <c r="A2116" s="3">
        <f>TITRES_STAT!B2119</f>
        <v>45383</v>
      </c>
      <c r="B2116" s="5">
        <f>TITRES_STAT!D2119</f>
        <v>3.75</v>
      </c>
      <c r="C2116" s="2">
        <f t="shared" ref="C2116:C2179" si="261">B2116-B2115</f>
        <v>0</v>
      </c>
      <c r="D2116" s="2">
        <f t="shared" si="254"/>
        <v>3.75</v>
      </c>
      <c r="E2116" s="2">
        <f t="shared" si="256"/>
        <v>3.75</v>
      </c>
      <c r="F2116" s="2">
        <f t="shared" si="257"/>
        <v>3.75</v>
      </c>
      <c r="G2116" s="2">
        <f t="shared" si="259"/>
        <v>3.7513999999999998</v>
      </c>
      <c r="H2116" s="2">
        <f t="shared" si="255"/>
        <v>4.8438499999999962</v>
      </c>
      <c r="I2116" s="2">
        <f t="array" ref="I2116">SUMPRODUCT(B2100:B2119, (ROW(B2100:B2119)-ROW(B2100)+1)) / (20*21/2)</f>
        <v>3.75</v>
      </c>
      <c r="J2116" s="2">
        <f t="shared" si="258"/>
        <v>3.7514391836061165</v>
      </c>
      <c r="K2116" s="2">
        <f t="shared" si="260"/>
        <v>3.8421730260626186</v>
      </c>
    </row>
    <row r="2117" spans="1:11" ht="13.5" x14ac:dyDescent="0.25">
      <c r="A2117" s="3">
        <f>TITRES_STAT!B2120</f>
        <v>45384</v>
      </c>
      <c r="B2117" s="5">
        <f>TITRES_STAT!D2120</f>
        <v>3.75</v>
      </c>
      <c r="C2117" s="2">
        <f t="shared" si="261"/>
        <v>0</v>
      </c>
      <c r="D2117" s="2">
        <f t="shared" si="254"/>
        <v>3.75</v>
      </c>
      <c r="E2117" s="2">
        <f t="shared" si="256"/>
        <v>3.75</v>
      </c>
      <c r="F2117" s="2">
        <f t="shared" si="257"/>
        <v>3.75</v>
      </c>
      <c r="G2117" s="2">
        <f t="shared" si="259"/>
        <v>3.7511999999999999</v>
      </c>
      <c r="H2117" s="2">
        <f t="shared" si="255"/>
        <v>4.8388999999999962</v>
      </c>
      <c r="I2117" s="2">
        <f t="array" ref="I2117">SUMPRODUCT(B2101:B2120, (ROW(B2101:B2120)-ROW(B2101)+1)) / (20*21/2)</f>
        <v>3.75</v>
      </c>
      <c r="J2117" s="2">
        <f t="shared" si="258"/>
        <v>3.7513021185007722</v>
      </c>
      <c r="K2117" s="2">
        <f t="shared" si="260"/>
        <v>3.8385583975895745</v>
      </c>
    </row>
    <row r="2118" spans="1:11" ht="13.5" x14ac:dyDescent="0.25">
      <c r="A2118" s="3">
        <f>TITRES_STAT!B2121</f>
        <v>45385</v>
      </c>
      <c r="B2118" s="5">
        <f>TITRES_STAT!D2121</f>
        <v>3.75</v>
      </c>
      <c r="C2118" s="2">
        <f t="shared" si="261"/>
        <v>0</v>
      </c>
      <c r="D2118" s="2">
        <f t="shared" ref="D2118:D2181" si="262">AVERAGE(B2114:B2118)</f>
        <v>3.75</v>
      </c>
      <c r="E2118" s="2">
        <f t="shared" si="256"/>
        <v>3.75</v>
      </c>
      <c r="F2118" s="2">
        <f t="shared" si="257"/>
        <v>3.75</v>
      </c>
      <c r="G2118" s="2">
        <f t="shared" si="259"/>
        <v>3.7510000000000003</v>
      </c>
      <c r="H2118" s="2">
        <f t="shared" si="255"/>
        <v>4.8338999999999963</v>
      </c>
      <c r="I2118" s="2">
        <f t="array" ref="I2118">SUMPRODUCT(B2102:B2121, (ROW(B2102:B2121)-ROW(B2102)+1)) / (20*21/2)</f>
        <v>3.75</v>
      </c>
      <c r="J2118" s="2">
        <f t="shared" si="258"/>
        <v>3.7511781072149843</v>
      </c>
      <c r="K2118" s="2">
        <f t="shared" si="260"/>
        <v>3.8350855192527287</v>
      </c>
    </row>
    <row r="2119" spans="1:11" ht="13.5" x14ac:dyDescent="0.25">
      <c r="A2119" s="3">
        <f>TITRES_STAT!B2122</f>
        <v>45386</v>
      </c>
      <c r="B2119" s="5">
        <f>TITRES_STAT!D2122</f>
        <v>3.75</v>
      </c>
      <c r="C2119" s="2">
        <f t="shared" si="261"/>
        <v>0</v>
      </c>
      <c r="D2119" s="2">
        <f t="shared" si="262"/>
        <v>3.75</v>
      </c>
      <c r="E2119" s="2">
        <f t="shared" si="256"/>
        <v>3.75</v>
      </c>
      <c r="F2119" s="2">
        <f t="shared" si="257"/>
        <v>3.75</v>
      </c>
      <c r="G2119" s="2">
        <f t="shared" si="259"/>
        <v>3.7507999999999999</v>
      </c>
      <c r="H2119" s="2">
        <f t="shared" si="255"/>
        <v>4.8288999999999955</v>
      </c>
      <c r="I2119" s="2">
        <f t="array" ref="I2119">SUMPRODUCT(B2103:B2122, (ROW(B2103:B2122)-ROW(B2103)+1)) / (20*21/2)</f>
        <v>3.75</v>
      </c>
      <c r="J2119" s="2">
        <f t="shared" si="258"/>
        <v>3.7510659065278431</v>
      </c>
      <c r="K2119" s="2">
        <f t="shared" si="260"/>
        <v>3.8317488322232101</v>
      </c>
    </row>
    <row r="2120" spans="1:11" ht="13.5" x14ac:dyDescent="0.25">
      <c r="A2120" s="3">
        <f>TITRES_STAT!B2123</f>
        <v>45387</v>
      </c>
      <c r="B2120" s="5">
        <f>TITRES_STAT!D2123</f>
        <v>3.75</v>
      </c>
      <c r="C2120" s="2">
        <f t="shared" si="261"/>
        <v>0</v>
      </c>
      <c r="D2120" s="2">
        <f t="shared" si="262"/>
        <v>3.75</v>
      </c>
      <c r="E2120" s="2">
        <f t="shared" si="256"/>
        <v>3.75</v>
      </c>
      <c r="F2120" s="2">
        <f t="shared" si="257"/>
        <v>3.75</v>
      </c>
      <c r="G2120" s="2">
        <f t="shared" si="259"/>
        <v>3.7505999999999999</v>
      </c>
      <c r="H2120" s="2">
        <f t="shared" si="255"/>
        <v>4.8238999999999956</v>
      </c>
      <c r="I2120" s="2">
        <f t="array" ref="I2120">SUMPRODUCT(B2104:B2123, (ROW(B2104:B2123)-ROW(B2104)+1)) / (20*21/2)</f>
        <v>3.75</v>
      </c>
      <c r="J2120" s="2">
        <f t="shared" si="258"/>
        <v>3.7509643916204296</v>
      </c>
      <c r="K2120" s="2">
        <f t="shared" si="260"/>
        <v>3.8285429956654373</v>
      </c>
    </row>
    <row r="2121" spans="1:11" ht="13.5" x14ac:dyDescent="0.25">
      <c r="A2121" s="3">
        <f>TITRES_STAT!B2124</f>
        <v>45390</v>
      </c>
      <c r="B2121" s="5">
        <f>TITRES_STAT!D2124</f>
        <v>3.75</v>
      </c>
      <c r="C2121" s="2">
        <f t="shared" si="261"/>
        <v>0</v>
      </c>
      <c r="D2121" s="2">
        <f t="shared" si="262"/>
        <v>3.75</v>
      </c>
      <c r="E2121" s="2">
        <f t="shared" si="256"/>
        <v>3.75</v>
      </c>
      <c r="F2121" s="2">
        <f t="shared" si="257"/>
        <v>3.75</v>
      </c>
      <c r="G2121" s="2">
        <f t="shared" si="259"/>
        <v>3.7503999999999995</v>
      </c>
      <c r="H2121" s="2">
        <f t="shared" si="255"/>
        <v>4.8178499999999964</v>
      </c>
      <c r="I2121" s="2">
        <f t="array" ref="I2121">SUMPRODUCT(B2105:B2124, (ROW(B2105:B2124)-ROW(B2105)+1)) / (20*21/2)</f>
        <v>3.75</v>
      </c>
      <c r="J2121" s="2">
        <f t="shared" si="258"/>
        <v>3.7508725447994364</v>
      </c>
      <c r="K2121" s="2">
        <f t="shared" si="260"/>
        <v>3.8254628781883615</v>
      </c>
    </row>
    <row r="2122" spans="1:11" ht="13.5" x14ac:dyDescent="0.25">
      <c r="A2122" s="3">
        <f>TITRES_STAT!B2125</f>
        <v>45394</v>
      </c>
      <c r="B2122" s="5">
        <f>TITRES_STAT!D2125</f>
        <v>3.75</v>
      </c>
      <c r="C2122" s="2">
        <f t="shared" si="261"/>
        <v>0</v>
      </c>
      <c r="D2122" s="2">
        <f t="shared" si="262"/>
        <v>3.75</v>
      </c>
      <c r="E2122" s="2">
        <f t="shared" si="256"/>
        <v>3.75</v>
      </c>
      <c r="F2122" s="2">
        <f t="shared" si="257"/>
        <v>3.75</v>
      </c>
      <c r="G2122" s="2">
        <f t="shared" si="259"/>
        <v>3.7502</v>
      </c>
      <c r="H2122" s="2">
        <f t="shared" ref="H2122:H2185" si="263">AVERAGE(B1923:B2122)</f>
        <v>4.8116499999999967</v>
      </c>
      <c r="I2122" s="2">
        <f t="array" ref="I2122">SUMPRODUCT(B2106:B2125, (ROW(B2106:B2125)-ROW(B2106)+1)) / (20*21/2)</f>
        <v>3.75</v>
      </c>
      <c r="J2122" s="2">
        <f t="shared" si="258"/>
        <v>3.7507894452947284</v>
      </c>
      <c r="K2122" s="2">
        <f t="shared" si="260"/>
        <v>3.8225035496319553</v>
      </c>
    </row>
    <row r="2123" spans="1:11" ht="13.5" x14ac:dyDescent="0.25">
      <c r="A2123" s="3">
        <f>TITRES_STAT!B2126</f>
        <v>45397</v>
      </c>
      <c r="B2123" s="5">
        <f>TITRES_STAT!D2126</f>
        <v>3.75</v>
      </c>
      <c r="C2123" s="2">
        <f t="shared" si="261"/>
        <v>0</v>
      </c>
      <c r="D2123" s="2">
        <f t="shared" si="262"/>
        <v>3.75</v>
      </c>
      <c r="E2123" s="2">
        <f t="shared" si="256"/>
        <v>3.75</v>
      </c>
      <c r="F2123" s="2">
        <f t="shared" si="257"/>
        <v>3.75</v>
      </c>
      <c r="G2123" s="2">
        <f t="shared" si="259"/>
        <v>3.75</v>
      </c>
      <c r="H2123" s="2">
        <f t="shared" si="263"/>
        <v>4.805449999999996</v>
      </c>
      <c r="I2123" s="2">
        <f t="array" ref="I2123">SUMPRODUCT(B2107:B2126, (ROW(B2107:B2126)-ROW(B2107)+1)) / (20*21/2)</f>
        <v>3.7652380952380953</v>
      </c>
      <c r="J2123" s="2">
        <f t="shared" si="258"/>
        <v>3.7507142600285639</v>
      </c>
      <c r="K2123" s="2">
        <f t="shared" si="260"/>
        <v>3.8196602731758</v>
      </c>
    </row>
    <row r="2124" spans="1:11" ht="13.5" x14ac:dyDescent="0.25">
      <c r="A2124" s="3">
        <f>TITRES_STAT!B2127</f>
        <v>45398</v>
      </c>
      <c r="B2124" s="5">
        <f>TITRES_STAT!D2127</f>
        <v>3.75</v>
      </c>
      <c r="C2124" s="2">
        <f t="shared" si="261"/>
        <v>0</v>
      </c>
      <c r="D2124" s="2">
        <f t="shared" si="262"/>
        <v>3.75</v>
      </c>
      <c r="E2124" s="2">
        <f t="shared" ref="E2124:E2187" si="264">AVERAGE(B2115:B2124)</f>
        <v>3.75</v>
      </c>
      <c r="F2124" s="2">
        <f t="shared" si="257"/>
        <v>3.75</v>
      </c>
      <c r="G2124" s="2">
        <f t="shared" si="259"/>
        <v>3.75</v>
      </c>
      <c r="H2124" s="2">
        <f t="shared" si="263"/>
        <v>4.7992499999999962</v>
      </c>
      <c r="I2124" s="2">
        <f t="array" ref="I2124">SUMPRODUCT(B2108:B2127, (ROW(B2108:B2127)-ROW(B2108)+1)) / (20*21/2)</f>
        <v>3.7806666666666664</v>
      </c>
      <c r="J2124" s="2">
        <f t="shared" si="258"/>
        <v>3.7506462352639387</v>
      </c>
      <c r="K2124" s="2">
        <f t="shared" si="260"/>
        <v>3.8169284977571412</v>
      </c>
    </row>
    <row r="2125" spans="1:11" ht="13.5" x14ac:dyDescent="0.25">
      <c r="A2125" s="3">
        <f>TITRES_STAT!B2128</f>
        <v>45399</v>
      </c>
      <c r="B2125" s="5">
        <f>TITRES_STAT!D2128</f>
        <v>3.75</v>
      </c>
      <c r="C2125" s="2">
        <f t="shared" si="261"/>
        <v>0</v>
      </c>
      <c r="D2125" s="2">
        <f t="shared" si="262"/>
        <v>3.75</v>
      </c>
      <c r="E2125" s="2">
        <f t="shared" si="264"/>
        <v>3.75</v>
      </c>
      <c r="F2125" s="2">
        <f t="shared" si="257"/>
        <v>3.75</v>
      </c>
      <c r="G2125" s="2">
        <f t="shared" si="259"/>
        <v>3.75</v>
      </c>
      <c r="H2125" s="2">
        <f t="shared" si="263"/>
        <v>4.7921999999999967</v>
      </c>
      <c r="I2125" s="2">
        <f t="array" ref="I2125">SUMPRODUCT(B2109:B2128, (ROW(B2109:B2128)-ROW(B2109)+1)) / (20*21/2)</f>
        <v>3.7952857142857144</v>
      </c>
      <c r="J2125" s="2">
        <f t="shared" si="258"/>
        <v>3.7505846890483254</v>
      </c>
      <c r="K2125" s="2">
        <f t="shared" si="260"/>
        <v>3.8143038507862728</v>
      </c>
    </row>
    <row r="2126" spans="1:11" ht="13.5" x14ac:dyDescent="0.25">
      <c r="A2126" s="3">
        <f>TITRES_STAT!B2129</f>
        <v>45400</v>
      </c>
      <c r="B2126" s="5">
        <f>TITRES_STAT!D2129</f>
        <v>3.91</v>
      </c>
      <c r="C2126" s="2">
        <f t="shared" si="261"/>
        <v>0.16000000000000014</v>
      </c>
      <c r="D2126" s="2">
        <f t="shared" si="262"/>
        <v>3.782</v>
      </c>
      <c r="E2126" s="2">
        <f t="shared" si="264"/>
        <v>3.7659999999999996</v>
      </c>
      <c r="F2126" s="2">
        <f t="shared" si="257"/>
        <v>3.758</v>
      </c>
      <c r="G2126" s="2">
        <f t="shared" si="259"/>
        <v>3.7532000000000001</v>
      </c>
      <c r="H2126" s="2">
        <f t="shared" si="263"/>
        <v>4.7850499999999956</v>
      </c>
      <c r="I2126" s="2">
        <f t="array" ref="I2126">SUMPRODUCT(B2110:B2129, (ROW(B2110:B2129)-ROW(B2110)+1)) / (20*21/2)</f>
        <v>3.8090952380952379</v>
      </c>
      <c r="J2126" s="2">
        <f t="shared" si="258"/>
        <v>3.7657670996151515</v>
      </c>
      <c r="K2126" s="2">
        <f t="shared" si="260"/>
        <v>3.8180566409515171</v>
      </c>
    </row>
    <row r="2127" spans="1:11" ht="13.5" x14ac:dyDescent="0.25">
      <c r="A2127" s="3">
        <f>TITRES_STAT!B2130</f>
        <v>45401</v>
      </c>
      <c r="B2127" s="5">
        <f>TITRES_STAT!D2130</f>
        <v>3.92</v>
      </c>
      <c r="C2127" s="2">
        <f t="shared" si="261"/>
        <v>9.9999999999997868E-3</v>
      </c>
      <c r="D2127" s="2">
        <f t="shared" si="262"/>
        <v>3.8159999999999998</v>
      </c>
      <c r="E2127" s="2">
        <f t="shared" si="264"/>
        <v>3.7829999999999999</v>
      </c>
      <c r="F2127" s="2">
        <f t="shared" si="257"/>
        <v>3.7664999999999997</v>
      </c>
      <c r="G2127" s="2">
        <f t="shared" si="259"/>
        <v>3.7565999999999997</v>
      </c>
      <c r="H2127" s="2">
        <f t="shared" si="263"/>
        <v>4.7779999999999951</v>
      </c>
      <c r="I2127" s="2">
        <f t="array" ref="I2127">SUMPRODUCT(B2111:B2130, (ROW(B2111:B2130)-ROW(B2111)+1)) / (20*21/2)</f>
        <v>3.8220952380952382</v>
      </c>
      <c r="J2127" s="2">
        <f t="shared" si="258"/>
        <v>3.780455947270851</v>
      </c>
      <c r="K2127" s="2">
        <f t="shared" si="260"/>
        <v>3.8220544197377322</v>
      </c>
    </row>
    <row r="2128" spans="1:11" ht="13.5" x14ac:dyDescent="0.25">
      <c r="A2128" s="3">
        <f>TITRES_STAT!B2131</f>
        <v>45404</v>
      </c>
      <c r="B2128" s="5">
        <f>TITRES_STAT!D2131</f>
        <v>3.92</v>
      </c>
      <c r="C2128" s="2">
        <f t="shared" si="261"/>
        <v>0</v>
      </c>
      <c r="D2128" s="2">
        <f t="shared" si="262"/>
        <v>3.85</v>
      </c>
      <c r="E2128" s="2">
        <f t="shared" si="264"/>
        <v>3.8</v>
      </c>
      <c r="F2128" s="2">
        <f t="shared" si="257"/>
        <v>3.7749999999999999</v>
      </c>
      <c r="G2128" s="2">
        <f t="shared" si="259"/>
        <v>3.7599999999999993</v>
      </c>
      <c r="H2128" s="2">
        <f t="shared" si="263"/>
        <v>4.7709999999999955</v>
      </c>
      <c r="I2128" s="2">
        <f t="array" ref="I2128">SUMPRODUCT(B2112:B2131, (ROW(B2112:B2131)-ROW(B2112)+1)) / (20*21/2)</f>
        <v>3.8342857142857141</v>
      </c>
      <c r="J2128" s="2">
        <f t="shared" si="258"/>
        <v>3.7937458570545797</v>
      </c>
      <c r="K2128" s="2">
        <f t="shared" si="260"/>
        <v>3.8258954228852722</v>
      </c>
    </row>
    <row r="2129" spans="1:11" ht="13.5" x14ac:dyDescent="0.25">
      <c r="A2129" s="3">
        <f>TITRES_STAT!B2132</f>
        <v>45405</v>
      </c>
      <c r="B2129" s="5">
        <f>TITRES_STAT!D2132</f>
        <v>3.92</v>
      </c>
      <c r="C2129" s="2">
        <f t="shared" si="261"/>
        <v>0</v>
      </c>
      <c r="D2129" s="2">
        <f t="shared" si="262"/>
        <v>3.8840000000000003</v>
      </c>
      <c r="E2129" s="2">
        <f t="shared" si="264"/>
        <v>3.8170000000000002</v>
      </c>
      <c r="F2129" s="2">
        <f t="shared" si="257"/>
        <v>3.7835000000000001</v>
      </c>
      <c r="G2129" s="2">
        <f t="shared" si="259"/>
        <v>3.763399999999999</v>
      </c>
      <c r="H2129" s="2">
        <f t="shared" si="263"/>
        <v>4.7639999999999949</v>
      </c>
      <c r="I2129" s="2">
        <f t="array" ref="I2129">SUMPRODUCT(B2113:B2132, (ROW(B2113:B2132)-ROW(B2113)+1)) / (20*21/2)</f>
        <v>3.8456666666666668</v>
      </c>
      <c r="J2129" s="2">
        <f t="shared" si="258"/>
        <v>3.8057700611446199</v>
      </c>
      <c r="K2129" s="2">
        <f t="shared" si="260"/>
        <v>3.8295857984583987</v>
      </c>
    </row>
    <row r="2130" spans="1:11" ht="13.5" x14ac:dyDescent="0.25">
      <c r="A2130" s="3">
        <f>TITRES_STAT!B2133</f>
        <v>45406</v>
      </c>
      <c r="B2130" s="5">
        <f>TITRES_STAT!D2133</f>
        <v>3.92</v>
      </c>
      <c r="C2130" s="2">
        <f t="shared" si="261"/>
        <v>0</v>
      </c>
      <c r="D2130" s="2">
        <f t="shared" si="262"/>
        <v>3.9180000000000001</v>
      </c>
      <c r="E2130" s="2">
        <f t="shared" si="264"/>
        <v>3.8340000000000005</v>
      </c>
      <c r="F2130" s="2">
        <f t="shared" si="257"/>
        <v>3.7920000000000003</v>
      </c>
      <c r="G2130" s="2">
        <f t="shared" si="259"/>
        <v>3.766799999999999</v>
      </c>
      <c r="H2130" s="2">
        <f t="shared" si="263"/>
        <v>4.7569999999999943</v>
      </c>
      <c r="I2130" s="2">
        <f t="array" ref="I2130">SUMPRODUCT(B2114:B2133, (ROW(B2114:B2133)-ROW(B2114)+1)) / (20*21/2)</f>
        <v>3.8562380952380955</v>
      </c>
      <c r="J2130" s="2">
        <f t="shared" si="258"/>
        <v>3.81664910294037</v>
      </c>
      <c r="K2130" s="2">
        <f t="shared" si="260"/>
        <v>3.8331314534208145</v>
      </c>
    </row>
    <row r="2131" spans="1:11" ht="13.5" x14ac:dyDescent="0.25">
      <c r="A2131" s="3">
        <f>TITRES_STAT!B2134</f>
        <v>45407</v>
      </c>
      <c r="B2131" s="5">
        <f>TITRES_STAT!D2134</f>
        <v>3.92</v>
      </c>
      <c r="C2131" s="2">
        <f t="shared" si="261"/>
        <v>0</v>
      </c>
      <c r="D2131" s="2">
        <f t="shared" si="262"/>
        <v>3.9200000000000004</v>
      </c>
      <c r="E2131" s="2">
        <f t="shared" si="264"/>
        <v>3.8510000000000004</v>
      </c>
      <c r="F2131" s="2">
        <f t="shared" si="257"/>
        <v>3.8005000000000004</v>
      </c>
      <c r="G2131" s="2">
        <f t="shared" si="259"/>
        <v>3.7701999999999987</v>
      </c>
      <c r="H2131" s="2">
        <f t="shared" si="263"/>
        <v>4.7499999999999947</v>
      </c>
      <c r="I2131" s="2">
        <f t="array" ref="I2131">SUMPRODUCT(B2115:B2134, (ROW(B2115:B2134)-ROW(B2115)+1)) / (20*21/2)</f>
        <v>3.8660000000000001</v>
      </c>
      <c r="J2131" s="2">
        <f t="shared" si="258"/>
        <v>3.8264920455174778</v>
      </c>
      <c r="K2131" s="2">
        <f t="shared" si="260"/>
        <v>3.8365380630905865</v>
      </c>
    </row>
    <row r="2132" spans="1:11" ht="13.5" x14ac:dyDescent="0.25">
      <c r="A2132" s="3">
        <f>TITRES_STAT!B2135</f>
        <v>45408</v>
      </c>
      <c r="B2132" s="5">
        <f>TITRES_STAT!D2135</f>
        <v>3.92</v>
      </c>
      <c r="C2132" s="2">
        <f t="shared" si="261"/>
        <v>0</v>
      </c>
      <c r="D2132" s="2">
        <f t="shared" si="262"/>
        <v>3.9200000000000004</v>
      </c>
      <c r="E2132" s="2">
        <f t="shared" si="264"/>
        <v>3.8680000000000008</v>
      </c>
      <c r="F2132" s="2">
        <f t="shared" ref="F2132:F2195" si="265">AVERAGE(B2113:B2132)</f>
        <v>3.8090000000000002</v>
      </c>
      <c r="G2132" s="2">
        <f t="shared" si="259"/>
        <v>3.7735999999999983</v>
      </c>
      <c r="H2132" s="2">
        <f t="shared" si="263"/>
        <v>4.7429999999999941</v>
      </c>
      <c r="I2132" s="2">
        <f t="array" ref="I2132">SUMPRODUCT(B2116:B2135, (ROW(B2116:B2135)-ROW(B2116)+1)) / (20*21/2)</f>
        <v>3.8749523809523803</v>
      </c>
      <c r="J2132" s="2">
        <f t="shared" si="258"/>
        <v>3.8353975649920038</v>
      </c>
      <c r="K2132" s="2">
        <f t="shared" si="260"/>
        <v>3.8398110802242891</v>
      </c>
    </row>
    <row r="2133" spans="1:11" ht="13.5" x14ac:dyDescent="0.25">
      <c r="A2133" s="3">
        <f>TITRES_STAT!B2136</f>
        <v>45411</v>
      </c>
      <c r="B2133" s="5">
        <f>TITRES_STAT!D2136</f>
        <v>3.92</v>
      </c>
      <c r="C2133" s="2">
        <f t="shared" si="261"/>
        <v>0</v>
      </c>
      <c r="D2133" s="2">
        <f t="shared" si="262"/>
        <v>3.9200000000000004</v>
      </c>
      <c r="E2133" s="2">
        <f t="shared" si="264"/>
        <v>3.8850000000000007</v>
      </c>
      <c r="F2133" s="2">
        <f t="shared" si="265"/>
        <v>3.8175000000000003</v>
      </c>
      <c r="G2133" s="2">
        <f t="shared" si="259"/>
        <v>3.7769999999999984</v>
      </c>
      <c r="H2133" s="2">
        <f t="shared" si="263"/>
        <v>4.7359999999999935</v>
      </c>
      <c r="I2133" s="2">
        <f t="array" ref="I2133">SUMPRODUCT(B2117:B2136, (ROW(B2117:B2136)-ROW(B2117)+1)) / (20*21/2)</f>
        <v>3.8830952380952377</v>
      </c>
      <c r="J2133" s="2">
        <f t="shared" ref="J2133:J2196" si="266">$J$4*B2133+J2132*(1-$J$4)</f>
        <v>3.84345493975467</v>
      </c>
      <c r="K2133" s="2">
        <f t="shared" si="260"/>
        <v>3.8429557437449056</v>
      </c>
    </row>
    <row r="2134" spans="1:11" ht="13.5" x14ac:dyDescent="0.25">
      <c r="A2134" s="3">
        <f>TITRES_STAT!B2137</f>
        <v>45412</v>
      </c>
      <c r="B2134" s="5">
        <f>TITRES_STAT!D2137</f>
        <v>3.92</v>
      </c>
      <c r="C2134" s="2">
        <f t="shared" si="261"/>
        <v>0</v>
      </c>
      <c r="D2134" s="2">
        <f t="shared" si="262"/>
        <v>3.9200000000000004</v>
      </c>
      <c r="E2134" s="2">
        <f t="shared" si="264"/>
        <v>3.902000000000001</v>
      </c>
      <c r="F2134" s="2">
        <f t="shared" si="265"/>
        <v>3.8260000000000005</v>
      </c>
      <c r="G2134" s="2">
        <f t="shared" si="259"/>
        <v>3.780399999999998</v>
      </c>
      <c r="H2134" s="2">
        <f t="shared" si="263"/>
        <v>4.7289999999999939</v>
      </c>
      <c r="I2134" s="2">
        <f t="array" ref="I2134">SUMPRODUCT(B2118:B2137, (ROW(B2118:B2137)-ROW(B2118)+1)) / (20*21/2)</f>
        <v>3.8904285714285711</v>
      </c>
      <c r="J2134" s="2">
        <f t="shared" si="266"/>
        <v>3.8507449454923206</v>
      </c>
      <c r="K2134" s="2">
        <f t="shared" si="260"/>
        <v>3.8459770871274586</v>
      </c>
    </row>
    <row r="2135" spans="1:11" ht="13.5" x14ac:dyDescent="0.25">
      <c r="A2135" s="3">
        <f>TITRES_STAT!B2138</f>
        <v>45414</v>
      </c>
      <c r="B2135" s="5">
        <f>TITRES_STAT!D2138</f>
        <v>3.92</v>
      </c>
      <c r="C2135" s="2">
        <f t="shared" si="261"/>
        <v>0</v>
      </c>
      <c r="D2135" s="2">
        <f t="shared" si="262"/>
        <v>3.9200000000000004</v>
      </c>
      <c r="E2135" s="2">
        <f t="shared" si="264"/>
        <v>3.9190000000000005</v>
      </c>
      <c r="F2135" s="2">
        <f t="shared" si="265"/>
        <v>3.8345000000000007</v>
      </c>
      <c r="G2135" s="2">
        <f t="shared" si="259"/>
        <v>3.7837999999999976</v>
      </c>
      <c r="H2135" s="2">
        <f t="shared" si="263"/>
        <v>4.7219999999999933</v>
      </c>
      <c r="I2135" s="2">
        <f t="array" ref="I2135">SUMPRODUCT(B2119:B2138, (ROW(B2119:B2138)-ROW(B2119)+1)) / (20*21/2)</f>
        <v>3.9045714285714288</v>
      </c>
      <c r="J2135" s="2">
        <f t="shared" si="266"/>
        <v>3.8573406649692421</v>
      </c>
      <c r="K2135" s="2">
        <f t="shared" si="260"/>
        <v>3.8488799464557939</v>
      </c>
    </row>
    <row r="2136" spans="1:11" ht="13.5" x14ac:dyDescent="0.25">
      <c r="A2136" s="3">
        <f>TITRES_STAT!B2139</f>
        <v>45415</v>
      </c>
      <c r="B2136" s="5">
        <f>TITRES_STAT!D2139</f>
        <v>3.92</v>
      </c>
      <c r="C2136" s="2">
        <f t="shared" si="261"/>
        <v>0</v>
      </c>
      <c r="D2136" s="2">
        <f t="shared" si="262"/>
        <v>3.9200000000000004</v>
      </c>
      <c r="E2136" s="2">
        <f t="shared" si="264"/>
        <v>3.9200000000000008</v>
      </c>
      <c r="F2136" s="2">
        <f t="shared" si="265"/>
        <v>3.8430000000000009</v>
      </c>
      <c r="G2136" s="2">
        <f t="shared" si="259"/>
        <v>3.7871999999999972</v>
      </c>
      <c r="H2136" s="2">
        <f t="shared" si="263"/>
        <v>4.7149999999999928</v>
      </c>
      <c r="I2136" s="2">
        <f t="array" ref="I2136">SUMPRODUCT(B2120:B2139, (ROW(B2120:B2139)-ROW(B2120)+1)) / (20*21/2)</f>
        <v>3.9175238095238099</v>
      </c>
      <c r="J2136" s="2">
        <f t="shared" si="266"/>
        <v>3.8633082206864575</v>
      </c>
      <c r="K2136" s="2">
        <f t="shared" si="260"/>
        <v>3.85166896816341</v>
      </c>
    </row>
    <row r="2137" spans="1:11" ht="13.5" x14ac:dyDescent="0.25">
      <c r="A2137" s="3">
        <f>TITRES_STAT!B2140</f>
        <v>45418</v>
      </c>
      <c r="B2137" s="5">
        <f>TITRES_STAT!D2140</f>
        <v>3.92</v>
      </c>
      <c r="C2137" s="2">
        <f t="shared" si="261"/>
        <v>0</v>
      </c>
      <c r="D2137" s="2">
        <f t="shared" si="262"/>
        <v>3.9200000000000004</v>
      </c>
      <c r="E2137" s="2">
        <f t="shared" si="264"/>
        <v>3.9200000000000008</v>
      </c>
      <c r="F2137" s="2">
        <f t="shared" si="265"/>
        <v>3.8515000000000006</v>
      </c>
      <c r="G2137" s="2">
        <f t="shared" si="259"/>
        <v>3.7905999999999973</v>
      </c>
      <c r="H2137" s="2">
        <f t="shared" si="263"/>
        <v>4.7079999999999931</v>
      </c>
      <c r="I2137" s="2">
        <f t="array" ref="I2137">SUMPRODUCT(B2121:B2140, (ROW(B2121:B2140)-ROW(B2121)+1)) / (20*21/2)</f>
        <v>3.9216666666666664</v>
      </c>
      <c r="J2137" s="2">
        <f t="shared" si="266"/>
        <v>3.8687074377639377</v>
      </c>
      <c r="K2137" s="2">
        <f t="shared" si="260"/>
        <v>3.8543486164707272</v>
      </c>
    </row>
    <row r="2138" spans="1:11" ht="13.5" x14ac:dyDescent="0.25">
      <c r="A2138" s="3">
        <f>TITRES_STAT!B2141</f>
        <v>45419</v>
      </c>
      <c r="B2138" s="5">
        <f>TITRES_STAT!D2141</f>
        <v>4</v>
      </c>
      <c r="C2138" s="2">
        <f t="shared" si="261"/>
        <v>8.0000000000000071E-2</v>
      </c>
      <c r="D2138" s="2">
        <f t="shared" si="262"/>
        <v>3.9359999999999999</v>
      </c>
      <c r="E2138" s="2">
        <f t="shared" si="264"/>
        <v>3.9280000000000008</v>
      </c>
      <c r="F2138" s="2">
        <f t="shared" si="265"/>
        <v>3.8640000000000008</v>
      </c>
      <c r="G2138" s="2">
        <f t="shared" si="259"/>
        <v>3.7955999999999972</v>
      </c>
      <c r="H2138" s="2">
        <f t="shared" si="263"/>
        <v>4.7014999999999931</v>
      </c>
      <c r="I2138" s="2">
        <f t="array" ref="I2138">SUMPRODUCT(B2122:B2141, (ROW(B2122:B2141)-ROW(B2122)+1)) / (20*21/2)</f>
        <v>3.9249999999999998</v>
      </c>
      <c r="J2138" s="2">
        <f t="shared" si="266"/>
        <v>3.8812114913102294</v>
      </c>
      <c r="K2138" s="2">
        <f t="shared" si="260"/>
        <v>3.8600604354326595</v>
      </c>
    </row>
    <row r="2139" spans="1:11" ht="13.5" x14ac:dyDescent="0.25">
      <c r="A2139" s="3">
        <f>TITRES_STAT!B2142</f>
        <v>45420</v>
      </c>
      <c r="B2139" s="5">
        <f>TITRES_STAT!D2142</f>
        <v>4</v>
      </c>
      <c r="C2139" s="2">
        <f t="shared" si="261"/>
        <v>0</v>
      </c>
      <c r="D2139" s="2">
        <f t="shared" si="262"/>
        <v>3.9519999999999995</v>
      </c>
      <c r="E2139" s="2">
        <f t="shared" si="264"/>
        <v>3.9360000000000008</v>
      </c>
      <c r="F2139" s="2">
        <f t="shared" si="265"/>
        <v>3.8765000000000009</v>
      </c>
      <c r="G2139" s="2">
        <f t="shared" si="259"/>
        <v>3.8005999999999971</v>
      </c>
      <c r="H2139" s="2">
        <f t="shared" si="263"/>
        <v>4.6949999999999932</v>
      </c>
      <c r="I2139" s="2">
        <f t="array" ref="I2139">SUMPRODUCT(B2123:B2142, (ROW(B2123:B2142)-ROW(B2123)+1)) / (20*21/2)</f>
        <v>3.9275238095238101</v>
      </c>
      <c r="J2139" s="2">
        <f t="shared" si="266"/>
        <v>3.8925246826140172</v>
      </c>
      <c r="K2139" s="2">
        <f t="shared" si="260"/>
        <v>3.8655482614941237</v>
      </c>
    </row>
    <row r="2140" spans="1:11" ht="13.5" x14ac:dyDescent="0.25">
      <c r="A2140" s="3">
        <f>TITRES_STAT!B2143</f>
        <v>45421</v>
      </c>
      <c r="B2140" s="5">
        <f>TITRES_STAT!D2143</f>
        <v>3.92</v>
      </c>
      <c r="C2140" s="2">
        <f t="shared" si="261"/>
        <v>-8.0000000000000071E-2</v>
      </c>
      <c r="D2140" s="2">
        <f t="shared" si="262"/>
        <v>3.9519999999999995</v>
      </c>
      <c r="E2140" s="2">
        <f t="shared" si="264"/>
        <v>3.9360000000000008</v>
      </c>
      <c r="F2140" s="2">
        <f t="shared" si="265"/>
        <v>3.8850000000000007</v>
      </c>
      <c r="G2140" s="2">
        <f t="shared" si="259"/>
        <v>3.8039999999999967</v>
      </c>
      <c r="H2140" s="2">
        <f t="shared" si="263"/>
        <v>4.6880999999999933</v>
      </c>
      <c r="I2140" s="2">
        <f t="array" ref="I2140">SUMPRODUCT(B2124:B2143, (ROW(B2124:B2143)-ROW(B2124)+1)) / (20*21/2)</f>
        <v>3.929238095238095</v>
      </c>
      <c r="J2140" s="2">
        <f t="shared" si="266"/>
        <v>3.8951413795079199</v>
      </c>
      <c r="K2140" s="2">
        <f t="shared" si="260"/>
        <v>3.867683623788472</v>
      </c>
    </row>
    <row r="2141" spans="1:11" ht="13.5" x14ac:dyDescent="0.25">
      <c r="A2141" s="3">
        <f>TITRES_STAT!B2144</f>
        <v>45422</v>
      </c>
      <c r="B2141" s="5">
        <f>TITRES_STAT!D2144</f>
        <v>3.92</v>
      </c>
      <c r="C2141" s="2">
        <f t="shared" si="261"/>
        <v>0</v>
      </c>
      <c r="D2141" s="2">
        <f t="shared" si="262"/>
        <v>3.9519999999999995</v>
      </c>
      <c r="E2141" s="2">
        <f t="shared" si="264"/>
        <v>3.9360000000000008</v>
      </c>
      <c r="F2141" s="2">
        <f t="shared" si="265"/>
        <v>3.8935000000000008</v>
      </c>
      <c r="G2141" s="2">
        <f t="shared" si="259"/>
        <v>3.8073999999999968</v>
      </c>
      <c r="H2141" s="2">
        <f t="shared" si="263"/>
        <v>4.6811999999999934</v>
      </c>
      <c r="I2141" s="2">
        <f t="array" ref="I2141">SUMPRODUCT(B2125:B2144, (ROW(B2125:B2144)-ROW(B2125)+1)) / (20*21/2)</f>
        <v>3.9301428571428572</v>
      </c>
      <c r="J2141" s="2">
        <f t="shared" si="266"/>
        <v>3.8975088671738325</v>
      </c>
      <c r="K2141" s="2">
        <f t="shared" si="260"/>
        <v>3.8697352463850025</v>
      </c>
    </row>
    <row r="2142" spans="1:11" ht="13.5" x14ac:dyDescent="0.25">
      <c r="A2142" s="3">
        <f>TITRES_STAT!B2145</f>
        <v>45425</v>
      </c>
      <c r="B2142" s="5">
        <f>TITRES_STAT!D2145</f>
        <v>3.92</v>
      </c>
      <c r="C2142" s="2">
        <f t="shared" si="261"/>
        <v>0</v>
      </c>
      <c r="D2142" s="2">
        <f t="shared" si="262"/>
        <v>3.9519999999999995</v>
      </c>
      <c r="E2142" s="2">
        <f t="shared" si="264"/>
        <v>3.9360000000000008</v>
      </c>
      <c r="F2142" s="2">
        <f t="shared" si="265"/>
        <v>3.902000000000001</v>
      </c>
      <c r="G2142" s="2">
        <f t="shared" si="259"/>
        <v>3.8107999999999964</v>
      </c>
      <c r="H2142" s="2">
        <f t="shared" si="263"/>
        <v>4.6742999999999926</v>
      </c>
      <c r="I2142" s="2">
        <f t="array" ref="I2142">SUMPRODUCT(B2126:B2145, (ROW(B2126:B2145)-ROW(B2126)+1)) / (20*21/2)</f>
        <v>3.9302380952380953</v>
      </c>
      <c r="J2142" s="2">
        <f t="shared" si="266"/>
        <v>3.8996508798239438</v>
      </c>
      <c r="K2142" s="2">
        <f t="shared" si="260"/>
        <v>3.8717064131934342</v>
      </c>
    </row>
    <row r="2143" spans="1:11" ht="13.5" x14ac:dyDescent="0.25">
      <c r="A2143" s="3">
        <f>TITRES_STAT!B2146</f>
        <v>45426</v>
      </c>
      <c r="B2143" s="5">
        <f>TITRES_STAT!D2146</f>
        <v>3.92</v>
      </c>
      <c r="C2143" s="2">
        <f t="shared" si="261"/>
        <v>0</v>
      </c>
      <c r="D2143" s="2">
        <f t="shared" si="262"/>
        <v>3.9359999999999999</v>
      </c>
      <c r="E2143" s="2">
        <f t="shared" si="264"/>
        <v>3.9360000000000008</v>
      </c>
      <c r="F2143" s="2">
        <f t="shared" si="265"/>
        <v>3.9105000000000012</v>
      </c>
      <c r="G2143" s="2">
        <f t="shared" si="259"/>
        <v>3.8141999999999969</v>
      </c>
      <c r="H2143" s="2">
        <f t="shared" si="263"/>
        <v>4.6673999999999927</v>
      </c>
      <c r="I2143" s="2">
        <f t="array" ref="I2143">SUMPRODUCT(B2127:B2146, (ROW(B2127:B2146)-ROW(B2127)+1)) / (20*21/2)</f>
        <v>3.9295238095238094</v>
      </c>
      <c r="J2143" s="2">
        <f t="shared" si="266"/>
        <v>3.9015888912692827</v>
      </c>
      <c r="K2143" s="2">
        <f t="shared" si="260"/>
        <v>3.8736002793427113</v>
      </c>
    </row>
    <row r="2144" spans="1:11" ht="13.5" x14ac:dyDescent="0.25">
      <c r="A2144" s="3">
        <f>TITRES_STAT!B2147</f>
        <v>45427</v>
      </c>
      <c r="B2144" s="5">
        <f>TITRES_STAT!D2147</f>
        <v>3.92</v>
      </c>
      <c r="C2144" s="2">
        <f t="shared" si="261"/>
        <v>0</v>
      </c>
      <c r="D2144" s="2">
        <f t="shared" si="262"/>
        <v>3.9200000000000004</v>
      </c>
      <c r="E2144" s="2">
        <f t="shared" si="264"/>
        <v>3.9360000000000008</v>
      </c>
      <c r="F2144" s="2">
        <f t="shared" si="265"/>
        <v>3.9190000000000014</v>
      </c>
      <c r="G2144" s="2">
        <f t="shared" si="259"/>
        <v>3.8175999999999966</v>
      </c>
      <c r="H2144" s="2">
        <f t="shared" si="263"/>
        <v>4.6605499999999926</v>
      </c>
      <c r="I2144" s="2">
        <f t="array" ref="I2144">SUMPRODUCT(B2128:B2147, (ROW(B2128:B2147)-ROW(B2128)+1)) / (20*21/2)</f>
        <v>3.9287619047619051</v>
      </c>
      <c r="J2144" s="2">
        <f t="shared" si="266"/>
        <v>3.9033423301960175</v>
      </c>
      <c r="K2144" s="2">
        <f t="shared" si="260"/>
        <v>3.8754198762312329</v>
      </c>
    </row>
    <row r="2145" spans="1:11" ht="13.5" x14ac:dyDescent="0.25">
      <c r="A2145" s="3">
        <f>TITRES_STAT!B2148</f>
        <v>45428</v>
      </c>
      <c r="B2145" s="5">
        <f>TITRES_STAT!D2148</f>
        <v>3.92</v>
      </c>
      <c r="C2145" s="2">
        <f t="shared" si="261"/>
        <v>0</v>
      </c>
      <c r="D2145" s="2">
        <f t="shared" si="262"/>
        <v>3.9200000000000004</v>
      </c>
      <c r="E2145" s="2">
        <f t="shared" si="264"/>
        <v>3.9360000000000008</v>
      </c>
      <c r="F2145" s="2">
        <f t="shared" si="265"/>
        <v>3.9275000000000007</v>
      </c>
      <c r="G2145" s="2">
        <f t="shared" si="259"/>
        <v>3.8209999999999962</v>
      </c>
      <c r="H2145" s="2">
        <f t="shared" si="263"/>
        <v>4.6541499999999925</v>
      </c>
      <c r="I2145" s="2">
        <f t="array" ref="I2145">SUMPRODUCT(B2129:B2148, (ROW(B2129:B2148)-ROW(B2129)+1)) / (20*21/2)</f>
        <v>3.9279999999999999</v>
      </c>
      <c r="J2145" s="2">
        <f t="shared" si="266"/>
        <v>3.9049287749392541</v>
      </c>
      <c r="K2145" s="2">
        <f t="shared" si="260"/>
        <v>3.8771681163790279</v>
      </c>
    </row>
    <row r="2146" spans="1:11" ht="13.5" x14ac:dyDescent="0.25">
      <c r="A2146" s="3">
        <f>TITRES_STAT!B2149</f>
        <v>45429</v>
      </c>
      <c r="B2146" s="5">
        <f>TITRES_STAT!D2149</f>
        <v>3.92</v>
      </c>
      <c r="C2146" s="2">
        <f t="shared" si="261"/>
        <v>0</v>
      </c>
      <c r="D2146" s="2">
        <f t="shared" si="262"/>
        <v>3.9200000000000004</v>
      </c>
      <c r="E2146" s="2">
        <f t="shared" si="264"/>
        <v>3.9360000000000008</v>
      </c>
      <c r="F2146" s="2">
        <f t="shared" si="265"/>
        <v>3.9280000000000008</v>
      </c>
      <c r="G2146" s="2">
        <f t="shared" si="259"/>
        <v>3.8243999999999967</v>
      </c>
      <c r="H2146" s="2">
        <f t="shared" si="263"/>
        <v>4.6477499999999932</v>
      </c>
      <c r="I2146" s="2">
        <f t="array" ref="I2146">SUMPRODUCT(B2130:B2149, (ROW(B2130:B2149)-ROW(B2130)+1)) / (20*21/2)</f>
        <v>3.9272380952380948</v>
      </c>
      <c r="J2146" s="2">
        <f t="shared" si="266"/>
        <v>3.9063641297069438</v>
      </c>
      <c r="K2146" s="2">
        <f t="shared" si="260"/>
        <v>3.8788477980896543</v>
      </c>
    </row>
    <row r="2147" spans="1:11" ht="13.5" x14ac:dyDescent="0.25">
      <c r="A2147" s="3">
        <f>TITRES_STAT!B2150</f>
        <v>45432</v>
      </c>
      <c r="B2147" s="5">
        <f>TITRES_STAT!D2150</f>
        <v>3.92</v>
      </c>
      <c r="C2147" s="2">
        <f t="shared" si="261"/>
        <v>0</v>
      </c>
      <c r="D2147" s="2">
        <f t="shared" si="262"/>
        <v>3.9200000000000004</v>
      </c>
      <c r="E2147" s="2">
        <f t="shared" si="264"/>
        <v>3.9360000000000008</v>
      </c>
      <c r="F2147" s="2">
        <f t="shared" si="265"/>
        <v>3.9280000000000008</v>
      </c>
      <c r="G2147" s="2">
        <f t="shared" si="259"/>
        <v>3.8277999999999963</v>
      </c>
      <c r="H2147" s="2">
        <f t="shared" si="263"/>
        <v>4.6418499999999918</v>
      </c>
      <c r="I2147" s="2">
        <f t="array" ref="I2147">SUMPRODUCT(B2131:B2150, (ROW(B2131:B2150)-ROW(B2131)+1)) / (20*21/2)</f>
        <v>3.9426666666666668</v>
      </c>
      <c r="J2147" s="2">
        <f t="shared" si="266"/>
        <v>3.9076627840205678</v>
      </c>
      <c r="K2147" s="2">
        <f t="shared" si="260"/>
        <v>3.8804616099292759</v>
      </c>
    </row>
    <row r="2148" spans="1:11" ht="13.5" x14ac:dyDescent="0.25">
      <c r="A2148" s="3">
        <f>TITRES_STAT!B2151</f>
        <v>45433</v>
      </c>
      <c r="B2148" s="5">
        <f>TITRES_STAT!D2151</f>
        <v>3.92</v>
      </c>
      <c r="C2148" s="2">
        <f t="shared" si="261"/>
        <v>0</v>
      </c>
      <c r="D2148" s="2">
        <f t="shared" si="262"/>
        <v>3.9200000000000004</v>
      </c>
      <c r="E2148" s="2">
        <f t="shared" si="264"/>
        <v>3.9280000000000008</v>
      </c>
      <c r="F2148" s="2">
        <f t="shared" si="265"/>
        <v>3.9280000000000008</v>
      </c>
      <c r="G2148" s="2">
        <f t="shared" si="259"/>
        <v>3.8311999999999968</v>
      </c>
      <c r="H2148" s="2">
        <f t="shared" si="263"/>
        <v>4.6359499999999922</v>
      </c>
      <c r="I2148" s="2">
        <f t="array" ref="I2148">SUMPRODUCT(B2132:B2151, (ROW(B2132:B2151)-ROW(B2132)+1)) / (20*21/2)</f>
        <v>3.9744285714285712</v>
      </c>
      <c r="J2148" s="2">
        <f t="shared" si="266"/>
        <v>3.90883775697099</v>
      </c>
      <c r="K2148" s="2">
        <f t="shared" si="260"/>
        <v>3.8820121350300889</v>
      </c>
    </row>
    <row r="2149" spans="1:11" ht="13.5" x14ac:dyDescent="0.25">
      <c r="A2149" s="3">
        <f>TITRES_STAT!B2152</f>
        <v>45434</v>
      </c>
      <c r="B2149" s="5">
        <f>TITRES_STAT!D2152</f>
        <v>3.92</v>
      </c>
      <c r="C2149" s="2">
        <f t="shared" si="261"/>
        <v>0</v>
      </c>
      <c r="D2149" s="2">
        <f t="shared" si="262"/>
        <v>3.9200000000000004</v>
      </c>
      <c r="E2149" s="2">
        <f t="shared" si="264"/>
        <v>3.9200000000000008</v>
      </c>
      <c r="F2149" s="2">
        <f t="shared" si="265"/>
        <v>3.9280000000000008</v>
      </c>
      <c r="G2149" s="2">
        <f t="shared" si="259"/>
        <v>3.8345999999999965</v>
      </c>
      <c r="H2149" s="2">
        <f t="shared" si="263"/>
        <v>4.6300499999999918</v>
      </c>
      <c r="I2149" s="2">
        <f t="array" ref="I2149">SUMPRODUCT(B2133:B2152, (ROW(B2133:B2152)-ROW(B2133)+1)) / (20*21/2)</f>
        <v>4.0045238095238096</v>
      </c>
      <c r="J2149" s="2">
        <f t="shared" si="266"/>
        <v>3.9099008277356573</v>
      </c>
      <c r="K2149" s="2">
        <f t="shared" si="260"/>
        <v>3.8835018552249876</v>
      </c>
    </row>
    <row r="2150" spans="1:11" ht="13.5" x14ac:dyDescent="0.25">
      <c r="A2150" s="3">
        <f>TITRES_STAT!B2153</f>
        <v>45435</v>
      </c>
      <c r="B2150" s="5">
        <f>TITRES_STAT!D2153</f>
        <v>4.09</v>
      </c>
      <c r="C2150" s="2">
        <f t="shared" si="261"/>
        <v>0.16999999999999993</v>
      </c>
      <c r="D2150" s="2">
        <f t="shared" si="262"/>
        <v>3.9539999999999997</v>
      </c>
      <c r="E2150" s="2">
        <f t="shared" si="264"/>
        <v>3.9370000000000003</v>
      </c>
      <c r="F2150" s="2">
        <f t="shared" si="265"/>
        <v>3.936500000000001</v>
      </c>
      <c r="G2150" s="2">
        <f t="shared" si="259"/>
        <v>3.841399999999997</v>
      </c>
      <c r="H2150" s="2">
        <f t="shared" si="263"/>
        <v>4.6249999999999911</v>
      </c>
      <c r="I2150" s="2">
        <f t="array" ref="I2150">SUMPRODUCT(B2134:B2153, (ROW(B2134:B2153)-ROW(B2134)+1)) / (20*21/2)</f>
        <v>4.0329523809523806</v>
      </c>
      <c r="J2150" s="2">
        <f t="shared" si="266"/>
        <v>3.9270531298560707</v>
      </c>
      <c r="K2150" s="2">
        <f t="shared" si="260"/>
        <v>3.8915998216867527</v>
      </c>
    </row>
    <row r="2151" spans="1:11" ht="13.5" x14ac:dyDescent="0.25">
      <c r="A2151" s="3">
        <f>TITRES_STAT!B2154</f>
        <v>45436</v>
      </c>
      <c r="B2151" s="5">
        <f>TITRES_STAT!D2154</f>
        <v>4.2699999999999996</v>
      </c>
      <c r="C2151" s="2">
        <f t="shared" si="261"/>
        <v>0.17999999999999972</v>
      </c>
      <c r="D2151" s="2">
        <f t="shared" si="262"/>
        <v>4.0239999999999991</v>
      </c>
      <c r="E2151" s="2">
        <f t="shared" si="264"/>
        <v>3.972</v>
      </c>
      <c r="F2151" s="2">
        <f t="shared" si="265"/>
        <v>3.9540000000000006</v>
      </c>
      <c r="G2151" s="2">
        <f t="shared" si="259"/>
        <v>3.8517999999999972</v>
      </c>
      <c r="H2151" s="2">
        <f t="shared" si="263"/>
        <v>4.620849999999991</v>
      </c>
      <c r="I2151" s="2">
        <f t="array" ref="I2151">SUMPRODUCT(B2135:B2154, (ROW(B2135:B2154)-ROW(B2135)+1)) / (20*21/2)</f>
        <v>4.0597142857142856</v>
      </c>
      <c r="J2151" s="2">
        <f t="shared" si="266"/>
        <v>3.9597147365364451</v>
      </c>
      <c r="K2151" s="2">
        <f t="shared" si="260"/>
        <v>3.9064390443657038</v>
      </c>
    </row>
    <row r="2152" spans="1:11" ht="13.5" x14ac:dyDescent="0.25">
      <c r="A2152" s="3">
        <f>TITRES_STAT!B2155</f>
        <v>45439</v>
      </c>
      <c r="B2152" s="5">
        <f>TITRES_STAT!D2155</f>
        <v>4.2699999999999996</v>
      </c>
      <c r="C2152" s="2">
        <f t="shared" si="261"/>
        <v>0</v>
      </c>
      <c r="D2152" s="2">
        <f t="shared" si="262"/>
        <v>4.0939999999999994</v>
      </c>
      <c r="E2152" s="2">
        <f t="shared" si="264"/>
        <v>4.0070000000000006</v>
      </c>
      <c r="F2152" s="2">
        <f t="shared" si="265"/>
        <v>3.9715000000000003</v>
      </c>
      <c r="G2152" s="2">
        <f t="shared" si="259"/>
        <v>3.8621999999999979</v>
      </c>
      <c r="H2152" s="2">
        <f t="shared" si="263"/>
        <v>4.6166999999999918</v>
      </c>
      <c r="I2152" s="2">
        <f t="array" ref="I2152">SUMPRODUCT(B2136:B2155, (ROW(B2136:B2155)-ROW(B2136)+1)) / (20*21/2)</f>
        <v>4.0667142857142853</v>
      </c>
      <c r="J2152" s="2">
        <f t="shared" si="266"/>
        <v>3.9892657140091647</v>
      </c>
      <c r="K2152" s="2">
        <f t="shared" si="260"/>
        <v>3.9206963367435193</v>
      </c>
    </row>
    <row r="2153" spans="1:11" ht="13.5" x14ac:dyDescent="0.25">
      <c r="A2153" s="3">
        <f>TITRES_STAT!B2156</f>
        <v>45440</v>
      </c>
      <c r="B2153" s="5">
        <f>TITRES_STAT!D2156</f>
        <v>4.2699999999999996</v>
      </c>
      <c r="C2153" s="2">
        <f t="shared" si="261"/>
        <v>0</v>
      </c>
      <c r="D2153" s="2">
        <f t="shared" si="262"/>
        <v>4.1639999999999997</v>
      </c>
      <c r="E2153" s="2">
        <f t="shared" si="264"/>
        <v>4.0419999999999998</v>
      </c>
      <c r="F2153" s="2">
        <f t="shared" si="265"/>
        <v>3.9889999999999999</v>
      </c>
      <c r="G2153" s="2">
        <f t="shared" si="259"/>
        <v>3.872599999999998</v>
      </c>
      <c r="H2153" s="2">
        <f t="shared" si="263"/>
        <v>4.6125499999999917</v>
      </c>
      <c r="I2153" s="2">
        <f t="array" ref="I2153">SUMPRODUCT(B2137:B2156, (ROW(B2137:B2156)-ROW(B2137)+1)) / (20*21/2)</f>
        <v>4.0729523809523815</v>
      </c>
      <c r="J2153" s="2">
        <f t="shared" si="266"/>
        <v>4.0160023126749582</v>
      </c>
      <c r="K2153" s="2">
        <f t="shared" si="260"/>
        <v>3.9343945196163226</v>
      </c>
    </row>
    <row r="2154" spans="1:11" ht="13.5" x14ac:dyDescent="0.25">
      <c r="A2154" s="3">
        <f>TITRES_STAT!B2157</f>
        <v>45441</v>
      </c>
      <c r="B2154" s="5">
        <f>TITRES_STAT!D2157</f>
        <v>4.2699999999999996</v>
      </c>
      <c r="C2154" s="2">
        <f t="shared" si="261"/>
        <v>0</v>
      </c>
      <c r="D2154" s="2">
        <f t="shared" si="262"/>
        <v>4.234</v>
      </c>
      <c r="E2154" s="2">
        <f t="shared" si="264"/>
        <v>4.077</v>
      </c>
      <c r="F2154" s="2">
        <f t="shared" si="265"/>
        <v>4.0065</v>
      </c>
      <c r="G2154" s="2">
        <f t="shared" si="259"/>
        <v>3.8829999999999991</v>
      </c>
      <c r="H2154" s="2">
        <f t="shared" si="263"/>
        <v>4.6079999999999908</v>
      </c>
      <c r="I2154" s="2">
        <f t="array" ref="I2154">SUMPRODUCT(B2138:B2157, (ROW(B2138:B2157)-ROW(B2138)+1)) / (20*21/2)</f>
        <v>4.0784285714285717</v>
      </c>
      <c r="J2154" s="2">
        <f t="shared" si="266"/>
        <v>4.0401925686106761</v>
      </c>
      <c r="K2154" s="2">
        <f t="shared" si="260"/>
        <v>3.947555518847055</v>
      </c>
    </row>
    <row r="2155" spans="1:11" ht="13.5" x14ac:dyDescent="0.25">
      <c r="A2155" s="3">
        <f>TITRES_STAT!B2158</f>
        <v>45442</v>
      </c>
      <c r="B2155" s="5">
        <f>TITRES_STAT!D2158</f>
        <v>4.08</v>
      </c>
      <c r="C2155" s="2">
        <f t="shared" si="261"/>
        <v>-0.1899999999999995</v>
      </c>
      <c r="D2155" s="2">
        <f t="shared" si="262"/>
        <v>4.2319999999999993</v>
      </c>
      <c r="E2155" s="2">
        <f t="shared" si="264"/>
        <v>4.0929999999999991</v>
      </c>
      <c r="F2155" s="2">
        <f t="shared" si="265"/>
        <v>4.0145</v>
      </c>
      <c r="G2155" s="2">
        <f t="shared" si="259"/>
        <v>3.8895999999999993</v>
      </c>
      <c r="H2155" s="2">
        <f t="shared" si="263"/>
        <v>4.6024499999999913</v>
      </c>
      <c r="I2155" s="2">
        <f t="array" ref="I2155">SUMPRODUCT(B2139:B2158, (ROW(B2139:B2158)-ROW(B2139)+1)) / (20*21/2)</f>
        <v>4.0831428571428567</v>
      </c>
      <c r="J2155" s="2">
        <f t="shared" si="266"/>
        <v>4.0439837525525162</v>
      </c>
      <c r="K2155" s="2">
        <f t="shared" si="260"/>
        <v>3.9527494200687392</v>
      </c>
    </row>
    <row r="2156" spans="1:11" ht="13.5" x14ac:dyDescent="0.25">
      <c r="A2156" s="3">
        <f>TITRES_STAT!B2159</f>
        <v>45443</v>
      </c>
      <c r="B2156" s="5">
        <f>TITRES_STAT!D2159</f>
        <v>4.08</v>
      </c>
      <c r="C2156" s="2">
        <f t="shared" si="261"/>
        <v>0</v>
      </c>
      <c r="D2156" s="2">
        <f t="shared" si="262"/>
        <v>4.194</v>
      </c>
      <c r="E2156" s="2">
        <f t="shared" si="264"/>
        <v>4.1089999999999991</v>
      </c>
      <c r="F2156" s="2">
        <f t="shared" si="265"/>
        <v>4.0224999999999991</v>
      </c>
      <c r="G2156" s="2">
        <f t="shared" si="259"/>
        <v>3.8961999999999994</v>
      </c>
      <c r="H2156" s="2">
        <f t="shared" si="263"/>
        <v>4.5968999999999918</v>
      </c>
      <c r="I2156" s="2">
        <f t="array" ref="I2156">SUMPRODUCT(B2140:B2159, (ROW(B2140:B2159)-ROW(B2140)+1)) / (20*21/2)</f>
        <v>4.0874761904761909</v>
      </c>
      <c r="J2156" s="2">
        <f t="shared" si="266"/>
        <v>4.0474138713570387</v>
      </c>
      <c r="K2156" s="2">
        <f t="shared" si="260"/>
        <v>3.9577396388895734</v>
      </c>
    </row>
    <row r="2157" spans="1:11" ht="13.5" x14ac:dyDescent="0.25">
      <c r="A2157" s="3">
        <f>TITRES_STAT!B2160</f>
        <v>45446</v>
      </c>
      <c r="B2157" s="5">
        <f>TITRES_STAT!D2160</f>
        <v>4.08</v>
      </c>
      <c r="C2157" s="2">
        <f t="shared" si="261"/>
        <v>0</v>
      </c>
      <c r="D2157" s="2">
        <f t="shared" si="262"/>
        <v>4.1560000000000006</v>
      </c>
      <c r="E2157" s="2">
        <f t="shared" si="264"/>
        <v>4.1249999999999991</v>
      </c>
      <c r="F2157" s="2">
        <f t="shared" si="265"/>
        <v>4.0304999999999991</v>
      </c>
      <c r="G2157" s="2">
        <f t="shared" si="259"/>
        <v>3.9027999999999996</v>
      </c>
      <c r="H2157" s="2">
        <f t="shared" si="263"/>
        <v>4.5913499999999923</v>
      </c>
      <c r="I2157" s="2">
        <f t="array" ref="I2157">SUMPRODUCT(B2141:B2160, (ROW(B2141:B2160)-ROW(B2141)+1)) / (20*21/2)</f>
        <v>4.0914285714285707</v>
      </c>
      <c r="J2157" s="2">
        <f t="shared" si="266"/>
        <v>4.0505173121801779</v>
      </c>
      <c r="K2157" s="2">
        <f t="shared" si="260"/>
        <v>3.9625341628546882</v>
      </c>
    </row>
    <row r="2158" spans="1:11" ht="13.5" x14ac:dyDescent="0.25">
      <c r="A2158" s="3">
        <f>TITRES_STAT!B2161</f>
        <v>45447</v>
      </c>
      <c r="B2158" s="5">
        <f>TITRES_STAT!D2161</f>
        <v>4.08</v>
      </c>
      <c r="C2158" s="2">
        <f t="shared" si="261"/>
        <v>0</v>
      </c>
      <c r="D2158" s="2">
        <f t="shared" si="262"/>
        <v>4.1179999999999994</v>
      </c>
      <c r="E2158" s="2">
        <f t="shared" si="264"/>
        <v>4.1409999999999991</v>
      </c>
      <c r="F2158" s="2">
        <f t="shared" si="265"/>
        <v>4.0344999999999995</v>
      </c>
      <c r="G2158" s="2">
        <f t="shared" si="259"/>
        <v>3.9094000000000007</v>
      </c>
      <c r="H2158" s="2">
        <f t="shared" si="263"/>
        <v>4.5857999999999928</v>
      </c>
      <c r="I2158" s="2">
        <f t="array" ref="I2158">SUMPRODUCT(B2142:B2161, (ROW(B2142:B2161)-ROW(B2142)+1)) / (20*21/2)</f>
        <v>4.094619047619048</v>
      </c>
      <c r="J2158" s="2">
        <f t="shared" si="266"/>
        <v>4.0533251872106373</v>
      </c>
      <c r="K2158" s="2">
        <f t="shared" si="260"/>
        <v>3.9671406662721518</v>
      </c>
    </row>
    <row r="2159" spans="1:11" ht="13.5" x14ac:dyDescent="0.25">
      <c r="A2159" s="3">
        <f>TITRES_STAT!B2162</f>
        <v>45448</v>
      </c>
      <c r="B2159" s="5">
        <f>TITRES_STAT!D2162</f>
        <v>4.08</v>
      </c>
      <c r="C2159" s="2">
        <f t="shared" si="261"/>
        <v>0</v>
      </c>
      <c r="D2159" s="2">
        <f t="shared" si="262"/>
        <v>4.08</v>
      </c>
      <c r="E2159" s="2">
        <f t="shared" si="264"/>
        <v>4.1569999999999991</v>
      </c>
      <c r="F2159" s="2">
        <f t="shared" si="265"/>
        <v>4.0384999999999991</v>
      </c>
      <c r="G2159" s="2">
        <f t="shared" si="259"/>
        <v>3.9160000000000008</v>
      </c>
      <c r="H2159" s="2">
        <f t="shared" si="263"/>
        <v>4.5802499999999933</v>
      </c>
      <c r="I2159" s="2">
        <f t="array" ref="I2159">SUMPRODUCT(B2143:B2162, (ROW(B2143:B2162)-ROW(B2143)+1)) / (20*21/2)</f>
        <v>4.0970476190476193</v>
      </c>
      <c r="J2159" s="2">
        <f t="shared" si="266"/>
        <v>4.0558656455715294</v>
      </c>
      <c r="K2159" s="2">
        <f t="shared" si="260"/>
        <v>3.9715665224967736</v>
      </c>
    </row>
    <row r="2160" spans="1:11" ht="13.5" x14ac:dyDescent="0.25">
      <c r="A2160" s="3">
        <f>TITRES_STAT!B2163</f>
        <v>45449</v>
      </c>
      <c r="B2160" s="5">
        <f>TITRES_STAT!D2163</f>
        <v>4.08</v>
      </c>
      <c r="C2160" s="2">
        <f t="shared" si="261"/>
        <v>0</v>
      </c>
      <c r="D2160" s="2">
        <f t="shared" si="262"/>
        <v>4.08</v>
      </c>
      <c r="E2160" s="2">
        <f t="shared" si="264"/>
        <v>4.1559999999999988</v>
      </c>
      <c r="F2160" s="2">
        <f t="shared" si="265"/>
        <v>4.0464999999999991</v>
      </c>
      <c r="G2160" s="2">
        <f t="shared" si="259"/>
        <v>3.9226000000000014</v>
      </c>
      <c r="H2160" s="2">
        <f t="shared" si="263"/>
        <v>4.5746999999999929</v>
      </c>
      <c r="I2160" s="2">
        <f t="array" ref="I2160">SUMPRODUCT(B2144:B2163, (ROW(B2144:B2163)-ROW(B2144)+1)) / (20*21/2)</f>
        <v>4.0910952380952388</v>
      </c>
      <c r="J2160" s="2">
        <f t="shared" si="266"/>
        <v>4.0581641555170984</v>
      </c>
      <c r="K2160" s="2">
        <f t="shared" si="260"/>
        <v>3.9758188157321945</v>
      </c>
    </row>
    <row r="2161" spans="1:11" ht="13.5" x14ac:dyDescent="0.25">
      <c r="A2161" s="3">
        <f>TITRES_STAT!B2164</f>
        <v>45450</v>
      </c>
      <c r="B2161" s="5">
        <f>TITRES_STAT!D2164</f>
        <v>4.08</v>
      </c>
      <c r="C2161" s="2">
        <f t="shared" si="261"/>
        <v>0</v>
      </c>
      <c r="D2161" s="2">
        <f t="shared" si="262"/>
        <v>4.08</v>
      </c>
      <c r="E2161" s="2">
        <f t="shared" si="264"/>
        <v>4.1369999999999987</v>
      </c>
      <c r="F2161" s="2">
        <f t="shared" si="265"/>
        <v>4.0544999999999991</v>
      </c>
      <c r="G2161" s="2">
        <f t="shared" si="259"/>
        <v>3.929200000000002</v>
      </c>
      <c r="H2161" s="2">
        <f t="shared" si="263"/>
        <v>4.5691499999999934</v>
      </c>
      <c r="I2161" s="2">
        <f t="array" ref="I2161">SUMPRODUCT(B2145:B2164, (ROW(B2145:B2164)-ROW(B2145)+1)) / (20*21/2)</f>
        <v>4.0895238095238096</v>
      </c>
      <c r="J2161" s="2">
        <f t="shared" si="266"/>
        <v>4.0602437597535657</v>
      </c>
      <c r="K2161" s="2">
        <f t="shared" si="260"/>
        <v>3.9799043523701481</v>
      </c>
    </row>
    <row r="2162" spans="1:11" ht="13.5" x14ac:dyDescent="0.25">
      <c r="A2162" s="3">
        <f>TITRES_STAT!B2165</f>
        <v>45453</v>
      </c>
      <c r="B2162" s="5">
        <f>TITRES_STAT!D2165</f>
        <v>4.08</v>
      </c>
      <c r="C2162" s="2">
        <f t="shared" si="261"/>
        <v>0</v>
      </c>
      <c r="D2162" s="2">
        <f t="shared" si="262"/>
        <v>4.08</v>
      </c>
      <c r="E2162" s="2">
        <f t="shared" si="264"/>
        <v>4.1179999999999994</v>
      </c>
      <c r="F2162" s="2">
        <f t="shared" si="265"/>
        <v>4.0624999999999991</v>
      </c>
      <c r="G2162" s="2">
        <f t="shared" ref="G2162:G2225" si="267">AVERAGE(B2113:B2162)</f>
        <v>3.9358000000000026</v>
      </c>
      <c r="H2162" s="2">
        <f t="shared" si="263"/>
        <v>4.5635999999999948</v>
      </c>
      <c r="I2162" s="2">
        <f t="array" ref="I2162">SUMPRODUCT(B2146:B2165, (ROW(B2146:B2165)-ROW(B2146)+1)) / (20*21/2)</f>
        <v>4.0873333333333335</v>
      </c>
      <c r="J2162" s="2">
        <f t="shared" si="266"/>
        <v>4.0621253064437024</v>
      </c>
      <c r="K2162" s="2">
        <f t="shared" si="260"/>
        <v>3.9838296718850446</v>
      </c>
    </row>
    <row r="2163" spans="1:11" ht="13.5" x14ac:dyDescent="0.25">
      <c r="A2163" s="3">
        <f>TITRES_STAT!B2166</f>
        <v>45454</v>
      </c>
      <c r="B2163" s="5">
        <f>TITRES_STAT!D2166</f>
        <v>4</v>
      </c>
      <c r="C2163" s="2">
        <f t="shared" si="261"/>
        <v>-8.0000000000000071E-2</v>
      </c>
      <c r="D2163" s="2">
        <f t="shared" si="262"/>
        <v>4.0640000000000001</v>
      </c>
      <c r="E2163" s="2">
        <f t="shared" si="264"/>
        <v>4.0909999999999993</v>
      </c>
      <c r="F2163" s="2">
        <f t="shared" si="265"/>
        <v>4.0664999999999996</v>
      </c>
      <c r="G2163" s="2">
        <f t="shared" si="267"/>
        <v>3.9408000000000025</v>
      </c>
      <c r="H2163" s="2">
        <f t="shared" si="263"/>
        <v>4.5576499999999944</v>
      </c>
      <c r="I2163" s="2">
        <f t="array" ref="I2163">SUMPRODUCT(B2147:B2166, (ROW(B2147:B2166)-ROW(B2147)+1)) / (20*21/2)</f>
        <v>4.0845238095238097</v>
      </c>
      <c r="J2163" s="2">
        <f t="shared" si="266"/>
        <v>4.0562086105919217</v>
      </c>
      <c r="K2163" s="2">
        <f t="shared" ref="K2163:K2226" si="268">$K$4*B2163+(1-$K$4)*K2162</f>
        <v>3.9844638023993566</v>
      </c>
    </row>
    <row r="2164" spans="1:11" ht="13.5" x14ac:dyDescent="0.25">
      <c r="A2164" s="3">
        <f>TITRES_STAT!B2167</f>
        <v>45455</v>
      </c>
      <c r="B2164" s="5">
        <f>TITRES_STAT!D2167</f>
        <v>4.05</v>
      </c>
      <c r="C2164" s="2">
        <f t="shared" si="261"/>
        <v>4.9999999999999822E-2</v>
      </c>
      <c r="D2164" s="2">
        <f t="shared" si="262"/>
        <v>4.0580000000000007</v>
      </c>
      <c r="E2164" s="2">
        <f t="shared" si="264"/>
        <v>4.0689999999999991</v>
      </c>
      <c r="F2164" s="2">
        <f t="shared" si="265"/>
        <v>4.0729999999999986</v>
      </c>
      <c r="G2164" s="2">
        <f t="shared" si="267"/>
        <v>3.9468000000000036</v>
      </c>
      <c r="H2164" s="2">
        <f t="shared" si="263"/>
        <v>4.5519499999999944</v>
      </c>
      <c r="I2164" s="2">
        <f t="array" ref="I2164">SUMPRODUCT(B2148:B2167, (ROW(B2148:B2167)-ROW(B2148)+1)) / (20*21/2)</f>
        <v>4.0810952380952381</v>
      </c>
      <c r="J2164" s="2">
        <f t="shared" si="266"/>
        <v>4.0556173143450724</v>
      </c>
      <c r="K2164" s="2">
        <f t="shared" si="268"/>
        <v>3.9870338493640878</v>
      </c>
    </row>
    <row r="2165" spans="1:11" ht="13.5" x14ac:dyDescent="0.25">
      <c r="A2165" s="3">
        <f>TITRES_STAT!B2168</f>
        <v>45456</v>
      </c>
      <c r="B2165" s="5">
        <f>TITRES_STAT!D2168</f>
        <v>4.05</v>
      </c>
      <c r="C2165" s="2">
        <f t="shared" si="261"/>
        <v>0</v>
      </c>
      <c r="D2165" s="2">
        <f t="shared" si="262"/>
        <v>4.0520000000000005</v>
      </c>
      <c r="E2165" s="2">
        <f t="shared" si="264"/>
        <v>4.0659999999999989</v>
      </c>
      <c r="F2165" s="2">
        <f t="shared" si="265"/>
        <v>4.0794999999999986</v>
      </c>
      <c r="G2165" s="2">
        <f t="shared" si="267"/>
        <v>3.9528000000000039</v>
      </c>
      <c r="H2165" s="2">
        <f t="shared" si="263"/>
        <v>4.5459499999999951</v>
      </c>
      <c r="I2165" s="2">
        <f t="array" ref="I2165">SUMPRODUCT(B2149:B2168, (ROW(B2149:B2168)-ROW(B2149)+1)) / (20*21/2)</f>
        <v>4.0770476190476188</v>
      </c>
      <c r="J2165" s="2">
        <f t="shared" si="266"/>
        <v>4.0550823320264939</v>
      </c>
      <c r="K2165" s="2">
        <f t="shared" si="268"/>
        <v>3.9895031101733394</v>
      </c>
    </row>
    <row r="2166" spans="1:11" ht="13.5" x14ac:dyDescent="0.25">
      <c r="A2166" s="3">
        <f>TITRES_STAT!B2169</f>
        <v>45457</v>
      </c>
      <c r="B2166" s="5">
        <f>TITRES_STAT!D2169</f>
        <v>4.05</v>
      </c>
      <c r="C2166" s="2">
        <f t="shared" si="261"/>
        <v>0</v>
      </c>
      <c r="D2166" s="2">
        <f t="shared" si="262"/>
        <v>4.0460000000000003</v>
      </c>
      <c r="E2166" s="2">
        <f t="shared" si="264"/>
        <v>4.0629999999999988</v>
      </c>
      <c r="F2166" s="2">
        <f t="shared" si="265"/>
        <v>4.0859999999999985</v>
      </c>
      <c r="G2166" s="2">
        <f t="shared" si="267"/>
        <v>3.9588000000000041</v>
      </c>
      <c r="H2166" s="2">
        <f t="shared" si="263"/>
        <v>4.5401999999999951</v>
      </c>
      <c r="I2166" s="2">
        <f t="array" ref="I2166">SUMPRODUCT(B2150:B2169, (ROW(B2150:B2169)-ROW(B2150)+1)) / (20*21/2)</f>
        <v>4.0723809523809527</v>
      </c>
      <c r="J2166" s="2">
        <f t="shared" si="266"/>
        <v>4.0545983004049226</v>
      </c>
      <c r="K2166" s="2">
        <f t="shared" si="268"/>
        <v>3.9918755372253654</v>
      </c>
    </row>
    <row r="2167" spans="1:11" ht="13.5" x14ac:dyDescent="0.25">
      <c r="A2167" s="3">
        <f>TITRES_STAT!B2170</f>
        <v>45461</v>
      </c>
      <c r="B2167" s="5">
        <f>TITRES_STAT!D2170</f>
        <v>4.05</v>
      </c>
      <c r="C2167" s="2">
        <f t="shared" si="261"/>
        <v>0</v>
      </c>
      <c r="D2167" s="2">
        <f t="shared" si="262"/>
        <v>4.0400000000000009</v>
      </c>
      <c r="E2167" s="2">
        <f t="shared" si="264"/>
        <v>4.0599999999999996</v>
      </c>
      <c r="F2167" s="2">
        <f t="shared" si="265"/>
        <v>4.0924999999999985</v>
      </c>
      <c r="G2167" s="2">
        <f t="shared" si="267"/>
        <v>3.9648000000000043</v>
      </c>
      <c r="H2167" s="2">
        <f t="shared" si="263"/>
        <v>4.5344499999999952</v>
      </c>
      <c r="I2167" s="2">
        <f t="array" ref="I2167">SUMPRODUCT(B2151:B2170, (ROW(B2151:B2170)-ROW(B2151)+1)) / (20*21/2)</f>
        <v>4.0670952380952379</v>
      </c>
      <c r="J2167" s="2">
        <f t="shared" si="266"/>
        <v>4.0541603670330257</v>
      </c>
      <c r="K2167" s="2">
        <f t="shared" si="268"/>
        <v>3.99415492792241</v>
      </c>
    </row>
    <row r="2168" spans="1:11" ht="13.5" x14ac:dyDescent="0.25">
      <c r="A2168" s="3">
        <f>TITRES_STAT!B2171</f>
        <v>45462</v>
      </c>
      <c r="B2168" s="5">
        <f>TITRES_STAT!D2171</f>
        <v>4.05</v>
      </c>
      <c r="C2168" s="2">
        <f t="shared" si="261"/>
        <v>0</v>
      </c>
      <c r="D2168" s="2">
        <f t="shared" si="262"/>
        <v>4.05</v>
      </c>
      <c r="E2168" s="2">
        <f t="shared" si="264"/>
        <v>4.0569999999999995</v>
      </c>
      <c r="F2168" s="2">
        <f t="shared" si="265"/>
        <v>4.0989999999999984</v>
      </c>
      <c r="G2168" s="2">
        <f t="shared" si="267"/>
        <v>3.9708000000000045</v>
      </c>
      <c r="H2168" s="2">
        <f t="shared" si="263"/>
        <v>4.5286999999999953</v>
      </c>
      <c r="I2168" s="2">
        <f t="array" ref="I2168">SUMPRODUCT(B2152:B2171, (ROW(B2152:B2171)-ROW(B2152)+1)) / (20*21/2)</f>
        <v>4.0791428571428572</v>
      </c>
      <c r="J2168" s="2">
        <f t="shared" si="266"/>
        <v>4.0537641416013095</v>
      </c>
      <c r="K2168" s="2">
        <f t="shared" si="268"/>
        <v>3.996344930748982</v>
      </c>
    </row>
    <row r="2169" spans="1:11" ht="13.5" x14ac:dyDescent="0.25">
      <c r="A2169" s="3">
        <f>TITRES_STAT!B2172</f>
        <v>45463</v>
      </c>
      <c r="B2169" s="5">
        <f>TITRES_STAT!D2172</f>
        <v>4.05</v>
      </c>
      <c r="C2169" s="2">
        <f t="shared" si="261"/>
        <v>0</v>
      </c>
      <c r="D2169" s="2">
        <f t="shared" si="262"/>
        <v>4.05</v>
      </c>
      <c r="E2169" s="2">
        <f t="shared" si="264"/>
        <v>4.0540000000000003</v>
      </c>
      <c r="F2169" s="2">
        <f t="shared" si="265"/>
        <v>4.1054999999999984</v>
      </c>
      <c r="G2169" s="2">
        <f t="shared" si="267"/>
        <v>3.9768000000000048</v>
      </c>
      <c r="H2169" s="2">
        <f t="shared" si="263"/>
        <v>4.5229499999999954</v>
      </c>
      <c r="I2169" s="2">
        <f t="array" ref="I2169">SUMPRODUCT(B2153:B2172, (ROW(B2153:B2172)-ROW(B2153)+1)) / (20*21/2)</f>
        <v>4.1094761904761903</v>
      </c>
      <c r="J2169" s="2">
        <f t="shared" si="266"/>
        <v>4.0534056519249937</v>
      </c>
      <c r="K2169" s="2">
        <f t="shared" si="268"/>
        <v>3.9984490511117672</v>
      </c>
    </row>
    <row r="2170" spans="1:11" ht="13.5" x14ac:dyDescent="0.25">
      <c r="A2170" s="3">
        <f>TITRES_STAT!B2173</f>
        <v>45464</v>
      </c>
      <c r="B2170" s="5">
        <f>TITRES_STAT!D2173</f>
        <v>4.05</v>
      </c>
      <c r="C2170" s="2">
        <f t="shared" si="261"/>
        <v>0</v>
      </c>
      <c r="D2170" s="2">
        <f t="shared" si="262"/>
        <v>4.05</v>
      </c>
      <c r="E2170" s="2">
        <f t="shared" si="264"/>
        <v>4.0510000000000002</v>
      </c>
      <c r="F2170" s="2">
        <f t="shared" si="265"/>
        <v>4.1034999999999986</v>
      </c>
      <c r="G2170" s="2">
        <f t="shared" si="267"/>
        <v>3.9828000000000041</v>
      </c>
      <c r="H2170" s="2">
        <f t="shared" si="263"/>
        <v>4.5171999999999946</v>
      </c>
      <c r="I2170" s="2">
        <f t="array" ref="I2170">SUMPRODUCT(B2154:B2173, (ROW(B2154:B2173)-ROW(B2154)+1)) / (20*21/2)</f>
        <v>4.1390952380952379</v>
      </c>
      <c r="J2170" s="2">
        <f t="shared" si="266"/>
        <v>4.0530813041226139</v>
      </c>
      <c r="K2170" s="2">
        <f t="shared" si="268"/>
        <v>4.0004706569505215</v>
      </c>
    </row>
    <row r="2171" spans="1:11" ht="13.5" x14ac:dyDescent="0.25">
      <c r="A2171" s="3">
        <f>TITRES_STAT!B2174</f>
        <v>45467</v>
      </c>
      <c r="B2171" s="5">
        <f>TITRES_STAT!D2174</f>
        <v>4.2300000000000004</v>
      </c>
      <c r="C2171" s="2">
        <f t="shared" si="261"/>
        <v>0.1800000000000006</v>
      </c>
      <c r="D2171" s="2">
        <f t="shared" si="262"/>
        <v>4.0860000000000003</v>
      </c>
      <c r="E2171" s="2">
        <f t="shared" si="264"/>
        <v>4.0659999999999998</v>
      </c>
      <c r="F2171" s="2">
        <f t="shared" si="265"/>
        <v>4.1014999999999988</v>
      </c>
      <c r="G2171" s="2">
        <f t="shared" si="267"/>
        <v>3.9924000000000039</v>
      </c>
      <c r="H2171" s="2">
        <f t="shared" si="263"/>
        <v>4.5123499999999952</v>
      </c>
      <c r="I2171" s="2">
        <f t="array" ref="I2171">SUMPRODUCT(B2155:B2174, (ROW(B2155:B2174)-ROW(B2155)+1)) / (20*21/2)</f>
        <v>4.1679999999999993</v>
      </c>
      <c r="J2171" s="2">
        <f t="shared" si="266"/>
        <v>4.0699307037299839</v>
      </c>
      <c r="K2171" s="2">
        <f t="shared" si="268"/>
        <v>4.0094718076583442</v>
      </c>
    </row>
    <row r="2172" spans="1:11" ht="13.5" x14ac:dyDescent="0.25">
      <c r="A2172" s="3">
        <f>TITRES_STAT!B2175</f>
        <v>45468</v>
      </c>
      <c r="B2172" s="5">
        <f>TITRES_STAT!D2175</f>
        <v>4.42</v>
      </c>
      <c r="C2172" s="2">
        <f t="shared" si="261"/>
        <v>0.1899999999999995</v>
      </c>
      <c r="D2172" s="2">
        <f t="shared" si="262"/>
        <v>4.1599999999999993</v>
      </c>
      <c r="E2172" s="2">
        <f t="shared" si="264"/>
        <v>4.0999999999999996</v>
      </c>
      <c r="F2172" s="2">
        <f t="shared" si="265"/>
        <v>4.1089999999999991</v>
      </c>
      <c r="G2172" s="2">
        <f t="shared" si="267"/>
        <v>4.0058000000000034</v>
      </c>
      <c r="H2172" s="2">
        <f t="shared" si="263"/>
        <v>4.5084499999999945</v>
      </c>
      <c r="I2172" s="2">
        <f t="array" ref="I2172">SUMPRODUCT(B2156:B2175, (ROW(B2156:B2175)-ROW(B2156)+1)) / (20*21/2)</f>
        <v>4.196190476190476</v>
      </c>
      <c r="J2172" s="2">
        <f t="shared" si="266"/>
        <v>4.1032706367080802</v>
      </c>
      <c r="K2172" s="2">
        <f t="shared" si="268"/>
        <v>4.0255709524560563</v>
      </c>
    </row>
    <row r="2173" spans="1:11" ht="13.5" x14ac:dyDescent="0.25">
      <c r="A2173" s="3">
        <f>TITRES_STAT!B2176</f>
        <v>45469</v>
      </c>
      <c r="B2173" s="5">
        <f>TITRES_STAT!D2176</f>
        <v>4.42</v>
      </c>
      <c r="C2173" s="2">
        <f t="shared" si="261"/>
        <v>0</v>
      </c>
      <c r="D2173" s="2">
        <f t="shared" si="262"/>
        <v>4.234</v>
      </c>
      <c r="E2173" s="2">
        <f t="shared" si="264"/>
        <v>4.1420000000000003</v>
      </c>
      <c r="F2173" s="2">
        <f t="shared" si="265"/>
        <v>4.1164999999999994</v>
      </c>
      <c r="G2173" s="2">
        <f t="shared" si="267"/>
        <v>4.0192000000000032</v>
      </c>
      <c r="H2173" s="2">
        <f t="shared" si="263"/>
        <v>4.5045499999999947</v>
      </c>
      <c r="I2173" s="2">
        <f t="array" ref="I2173">SUMPRODUCT(B2157:B2176, (ROW(B2157:B2176)-ROW(B2157)+1)) / (20*21/2)</f>
        <v>4.2227619047619038</v>
      </c>
      <c r="J2173" s="2">
        <f t="shared" si="266"/>
        <v>4.1334353379739772</v>
      </c>
      <c r="K2173" s="2">
        <f t="shared" si="268"/>
        <v>4.0410387582420935</v>
      </c>
    </row>
    <row r="2174" spans="1:11" ht="13.5" x14ac:dyDescent="0.25">
      <c r="A2174" s="3">
        <f>TITRES_STAT!B2177</f>
        <v>45470</v>
      </c>
      <c r="B2174" s="5">
        <f>TITRES_STAT!D2177</f>
        <v>4.42</v>
      </c>
      <c r="C2174" s="2">
        <f t="shared" si="261"/>
        <v>0</v>
      </c>
      <c r="D2174" s="2">
        <f t="shared" si="262"/>
        <v>4.3079999999999998</v>
      </c>
      <c r="E2174" s="2">
        <f t="shared" si="264"/>
        <v>4.1790000000000003</v>
      </c>
      <c r="F2174" s="2">
        <f t="shared" si="265"/>
        <v>4.1239999999999997</v>
      </c>
      <c r="G2174" s="2">
        <f t="shared" si="267"/>
        <v>4.0326000000000022</v>
      </c>
      <c r="H2174" s="2">
        <f t="shared" si="263"/>
        <v>4.5003999999999946</v>
      </c>
      <c r="I2174" s="2">
        <f t="array" ref="I2174">SUMPRODUCT(B2158:B2177, (ROW(B2158:B2177)-ROW(B2158)+1)) / (20*21/2)</f>
        <v>4.2477142857142853</v>
      </c>
      <c r="J2174" s="2">
        <f t="shared" si="266"/>
        <v>4.1607272105478836</v>
      </c>
      <c r="K2174" s="2">
        <f t="shared" si="268"/>
        <v>4.0558999834090699</v>
      </c>
    </row>
    <row r="2175" spans="1:11" ht="13.5" x14ac:dyDescent="0.25">
      <c r="A2175" s="3">
        <f>TITRES_STAT!B2178</f>
        <v>45471</v>
      </c>
      <c r="B2175" s="5">
        <f>TITRES_STAT!D2178</f>
        <v>4.42</v>
      </c>
      <c r="C2175" s="2">
        <f t="shared" si="261"/>
        <v>0</v>
      </c>
      <c r="D2175" s="2">
        <f t="shared" si="262"/>
        <v>4.3820000000000006</v>
      </c>
      <c r="E2175" s="2">
        <f t="shared" si="264"/>
        <v>4.2160000000000002</v>
      </c>
      <c r="F2175" s="2">
        <f t="shared" si="265"/>
        <v>4.1409999999999991</v>
      </c>
      <c r="G2175" s="2">
        <f t="shared" si="267"/>
        <v>4.0460000000000012</v>
      </c>
      <c r="H2175" s="2">
        <f t="shared" si="263"/>
        <v>4.4962499999999945</v>
      </c>
      <c r="I2175" s="2">
        <f t="array" ref="I2175">SUMPRODUCT(B2159:B2178, (ROW(B2159:B2178)-ROW(B2159)+1)) / (20*21/2)</f>
        <v>4.2710476190476188</v>
      </c>
      <c r="J2175" s="2">
        <f t="shared" si="266"/>
        <v>4.1854198571623709</v>
      </c>
      <c r="K2175" s="2">
        <f t="shared" si="268"/>
        <v>4.0701784154322436</v>
      </c>
    </row>
    <row r="2176" spans="1:11" ht="13.5" x14ac:dyDescent="0.25">
      <c r="A2176" s="3">
        <f>TITRES_STAT!B2179</f>
        <v>45474</v>
      </c>
      <c r="B2176" s="5">
        <f>TITRES_STAT!D2179</f>
        <v>4.42</v>
      </c>
      <c r="C2176" s="2">
        <f t="shared" si="261"/>
        <v>0</v>
      </c>
      <c r="D2176" s="2">
        <f t="shared" si="262"/>
        <v>4.42</v>
      </c>
      <c r="E2176" s="2">
        <f t="shared" si="264"/>
        <v>4.253000000000001</v>
      </c>
      <c r="F2176" s="2">
        <f t="shared" si="265"/>
        <v>4.1579999999999995</v>
      </c>
      <c r="G2176" s="2">
        <f t="shared" si="267"/>
        <v>4.0562000000000014</v>
      </c>
      <c r="H2176" s="2">
        <f t="shared" si="263"/>
        <v>4.4920999999999944</v>
      </c>
      <c r="I2176" s="2">
        <f t="array" ref="I2176">SUMPRODUCT(B2160:B2179, (ROW(B2160:B2179)-ROW(B2160)+1)) / (20*21/2)</f>
        <v>4.2927619047619041</v>
      </c>
      <c r="J2176" s="2">
        <f t="shared" si="266"/>
        <v>4.2077608231469066</v>
      </c>
      <c r="K2176" s="2">
        <f t="shared" si="268"/>
        <v>4.0838969089447046</v>
      </c>
    </row>
    <row r="2177" spans="1:11" ht="13.5" x14ac:dyDescent="0.25">
      <c r="A2177" s="3">
        <f>TITRES_STAT!B2180</f>
        <v>45475</v>
      </c>
      <c r="B2177" s="5">
        <f>TITRES_STAT!D2180</f>
        <v>4.42</v>
      </c>
      <c r="C2177" s="2">
        <f t="shared" si="261"/>
        <v>0</v>
      </c>
      <c r="D2177" s="2">
        <f t="shared" si="262"/>
        <v>4.42</v>
      </c>
      <c r="E2177" s="2">
        <f t="shared" si="264"/>
        <v>4.2900000000000009</v>
      </c>
      <c r="F2177" s="2">
        <f t="shared" si="265"/>
        <v>4.1749999999999998</v>
      </c>
      <c r="G2177" s="2">
        <f t="shared" si="267"/>
        <v>4.0662000000000003</v>
      </c>
      <c r="H2177" s="2">
        <f t="shared" si="263"/>
        <v>4.4874499999999937</v>
      </c>
      <c r="I2177" s="2">
        <f t="array" ref="I2177">SUMPRODUCT(B2161:B2180, (ROW(B2161:B2180)-ROW(B2161)+1)) / (20*21/2)</f>
        <v>4.3128571428571423</v>
      </c>
      <c r="J2177" s="2">
        <f t="shared" si="266"/>
        <v>4.2279740780852961</v>
      </c>
      <c r="K2177" s="2">
        <f t="shared" si="268"/>
        <v>4.0970774223194226</v>
      </c>
    </row>
    <row r="2178" spans="1:11" ht="13.5" x14ac:dyDescent="0.25">
      <c r="A2178" s="3">
        <f>TITRES_STAT!B2181</f>
        <v>45476</v>
      </c>
      <c r="B2178" s="5">
        <f>TITRES_STAT!D2181</f>
        <v>4.42</v>
      </c>
      <c r="C2178" s="2">
        <f t="shared" si="261"/>
        <v>0</v>
      </c>
      <c r="D2178" s="2">
        <f t="shared" si="262"/>
        <v>4.42</v>
      </c>
      <c r="E2178" s="2">
        <f t="shared" si="264"/>
        <v>4.3270000000000008</v>
      </c>
      <c r="F2178" s="2">
        <f t="shared" si="265"/>
        <v>4.1920000000000002</v>
      </c>
      <c r="G2178" s="2">
        <f t="shared" si="267"/>
        <v>4.0762</v>
      </c>
      <c r="H2178" s="2">
        <f t="shared" si="263"/>
        <v>4.4827999999999939</v>
      </c>
      <c r="I2178" s="2">
        <f t="array" ref="I2178">SUMPRODUCT(B2162:B2181, (ROW(B2162:B2181)-ROW(B2162)+1)) / (20*21/2)</f>
        <v>4.3313333333333333</v>
      </c>
      <c r="J2178" s="2">
        <f t="shared" si="266"/>
        <v>4.2462622611247918</v>
      </c>
      <c r="K2178" s="2">
        <f t="shared" si="268"/>
        <v>4.1097410528167</v>
      </c>
    </row>
    <row r="2179" spans="1:11" ht="13.5" x14ac:dyDescent="0.25">
      <c r="A2179" s="3">
        <f>TITRES_STAT!B2182</f>
        <v>45477</v>
      </c>
      <c r="B2179" s="5">
        <f>TITRES_STAT!D2182</f>
        <v>4.42</v>
      </c>
      <c r="C2179" s="2">
        <f t="shared" si="261"/>
        <v>0</v>
      </c>
      <c r="D2179" s="2">
        <f t="shared" si="262"/>
        <v>4.42</v>
      </c>
      <c r="E2179" s="2">
        <f t="shared" si="264"/>
        <v>4.3640000000000008</v>
      </c>
      <c r="F2179" s="2">
        <f t="shared" si="265"/>
        <v>4.2090000000000005</v>
      </c>
      <c r="G2179" s="2">
        <f t="shared" si="267"/>
        <v>4.0861999999999998</v>
      </c>
      <c r="H2179" s="2">
        <f t="shared" si="263"/>
        <v>4.4769999999999941</v>
      </c>
      <c r="I2179" s="2">
        <f t="array" ref="I2179">SUMPRODUCT(B2163:B2182, (ROW(B2163:B2182)-ROW(B2163)+1)) / (20*21/2)</f>
        <v>4.3481904761904762</v>
      </c>
      <c r="J2179" s="2">
        <f t="shared" si="266"/>
        <v>4.2628087124462404</v>
      </c>
      <c r="K2179" s="2">
        <f t="shared" si="268"/>
        <v>4.1219080703532995</v>
      </c>
    </row>
    <row r="2180" spans="1:11" ht="13.5" x14ac:dyDescent="0.25">
      <c r="A2180" s="3">
        <f>TITRES_STAT!B2183</f>
        <v>45478</v>
      </c>
      <c r="B2180" s="5">
        <f>TITRES_STAT!D2183</f>
        <v>4.42</v>
      </c>
      <c r="C2180" s="2">
        <f t="shared" ref="C2180:C2243" si="269">B2180-B2179</f>
        <v>0</v>
      </c>
      <c r="D2180" s="2">
        <f t="shared" si="262"/>
        <v>4.42</v>
      </c>
      <c r="E2180" s="2">
        <f t="shared" si="264"/>
        <v>4.4010000000000016</v>
      </c>
      <c r="F2180" s="2">
        <f t="shared" si="265"/>
        <v>4.2260000000000009</v>
      </c>
      <c r="G2180" s="2">
        <f t="shared" si="267"/>
        <v>4.0961999999999987</v>
      </c>
      <c r="H2180" s="2">
        <f t="shared" si="263"/>
        <v>4.4712499999999933</v>
      </c>
      <c r="I2180" s="2">
        <f t="array" ref="I2180">SUMPRODUCT(B2164:B2183, (ROW(B2164:B2183)-ROW(B2164)+1)) / (20*21/2)</f>
        <v>4.3634285714285719</v>
      </c>
      <c r="J2180" s="2">
        <f t="shared" si="266"/>
        <v>4.2777793112608844</v>
      </c>
      <c r="K2180" s="2">
        <f t="shared" si="268"/>
        <v>4.1335979499472879</v>
      </c>
    </row>
    <row r="2181" spans="1:11" ht="13.5" x14ac:dyDescent="0.25">
      <c r="A2181" s="3">
        <f>TITRES_STAT!B2184</f>
        <v>45481</v>
      </c>
      <c r="B2181" s="5">
        <f>TITRES_STAT!D2184</f>
        <v>4.42</v>
      </c>
      <c r="C2181" s="2">
        <f t="shared" si="269"/>
        <v>0</v>
      </c>
      <c r="D2181" s="2">
        <f t="shared" si="262"/>
        <v>4.42</v>
      </c>
      <c r="E2181" s="2">
        <f t="shared" si="264"/>
        <v>4.4200000000000008</v>
      </c>
      <c r="F2181" s="2">
        <f t="shared" si="265"/>
        <v>4.2430000000000003</v>
      </c>
      <c r="G2181" s="2">
        <f t="shared" si="267"/>
        <v>4.1061999999999985</v>
      </c>
      <c r="H2181" s="2">
        <f t="shared" si="263"/>
        <v>4.4654999999999934</v>
      </c>
      <c r="I2181" s="2">
        <f t="array" ref="I2181">SUMPRODUCT(B2165:B2184, (ROW(B2165:B2184)-ROW(B2165)+1)) / (20*21/2)</f>
        <v>4.3766666666666669</v>
      </c>
      <c r="J2181" s="2">
        <f t="shared" si="266"/>
        <v>4.2913241387598475</v>
      </c>
      <c r="K2181" s="2">
        <f t="shared" si="268"/>
        <v>4.1448294028905313</v>
      </c>
    </row>
    <row r="2182" spans="1:11" ht="13.5" x14ac:dyDescent="0.25">
      <c r="A2182" s="3">
        <f>TITRES_STAT!B2185</f>
        <v>45482</v>
      </c>
      <c r="B2182" s="5">
        <f>TITRES_STAT!D2185</f>
        <v>4.42</v>
      </c>
      <c r="C2182" s="2">
        <f t="shared" si="269"/>
        <v>0</v>
      </c>
      <c r="D2182" s="2">
        <f t="shared" ref="D2182:D2245" si="270">AVERAGE(B2178:B2182)</f>
        <v>4.42</v>
      </c>
      <c r="E2182" s="2">
        <f t="shared" si="264"/>
        <v>4.4200000000000008</v>
      </c>
      <c r="F2182" s="2">
        <f t="shared" si="265"/>
        <v>4.2600000000000007</v>
      </c>
      <c r="G2182" s="2">
        <f t="shared" si="267"/>
        <v>4.1161999999999983</v>
      </c>
      <c r="H2182" s="2">
        <f t="shared" si="263"/>
        <v>4.4596999999999936</v>
      </c>
      <c r="I2182" s="2">
        <f t="array" ref="I2182">SUMPRODUCT(B2166:B2185, (ROW(B2166:B2185)-ROW(B2166)+1)) / (20*21/2)</f>
        <v>4.3700476190476198</v>
      </c>
      <c r="J2182" s="2">
        <f t="shared" si="266"/>
        <v>4.3035789826874806</v>
      </c>
      <c r="K2182" s="2">
        <f t="shared" si="268"/>
        <v>4.1556204066987457</v>
      </c>
    </row>
    <row r="2183" spans="1:11" ht="13.5" x14ac:dyDescent="0.25">
      <c r="A2183" s="3">
        <f>TITRES_STAT!B2186</f>
        <v>45483</v>
      </c>
      <c r="B2183" s="5">
        <f>TITRES_STAT!D2186</f>
        <v>4.42</v>
      </c>
      <c r="C2183" s="2">
        <f t="shared" si="269"/>
        <v>0</v>
      </c>
      <c r="D2183" s="2">
        <f t="shared" si="270"/>
        <v>4.42</v>
      </c>
      <c r="E2183" s="2">
        <f t="shared" si="264"/>
        <v>4.4200000000000008</v>
      </c>
      <c r="F2183" s="2">
        <f t="shared" si="265"/>
        <v>4.2810000000000006</v>
      </c>
      <c r="G2183" s="2">
        <f t="shared" si="267"/>
        <v>4.1261999999999981</v>
      </c>
      <c r="H2183" s="2">
        <f t="shared" si="263"/>
        <v>4.4539499999999936</v>
      </c>
      <c r="I2183" s="2">
        <f t="array" ref="I2183">SUMPRODUCT(B2167:B2186, (ROW(B2167:B2186)-ROW(B2167)+1)) / (20*21/2)</f>
        <v>4.3444761904761906</v>
      </c>
      <c r="J2183" s="2">
        <f t="shared" si="266"/>
        <v>4.3146666986220064</v>
      </c>
      <c r="K2183" s="2">
        <f t="shared" si="268"/>
        <v>4.1659882338870302</v>
      </c>
    </row>
    <row r="2184" spans="1:11" ht="13.5" x14ac:dyDescent="0.25">
      <c r="A2184" s="3">
        <f>TITRES_STAT!B2187</f>
        <v>45484</v>
      </c>
      <c r="B2184" s="5">
        <f>TITRES_STAT!D2187</f>
        <v>4.42</v>
      </c>
      <c r="C2184" s="2">
        <f t="shared" si="269"/>
        <v>0</v>
      </c>
      <c r="D2184" s="2">
        <f t="shared" si="270"/>
        <v>4.42</v>
      </c>
      <c r="E2184" s="2">
        <f t="shared" si="264"/>
        <v>4.4200000000000008</v>
      </c>
      <c r="F2184" s="2">
        <f t="shared" si="265"/>
        <v>4.299500000000001</v>
      </c>
      <c r="G2184" s="2">
        <f t="shared" si="267"/>
        <v>4.136199999999997</v>
      </c>
      <c r="H2184" s="2">
        <f t="shared" si="263"/>
        <v>4.4481499999999938</v>
      </c>
      <c r="I2184" s="2">
        <f t="array" ref="I2184">SUMPRODUCT(B2168:B2187, (ROW(B2168:B2187)-ROW(B2168)+1)) / (20*21/2)</f>
        <v>4.3018095238095242</v>
      </c>
      <c r="J2184" s="2">
        <f t="shared" si="266"/>
        <v>4.3246984416103862</v>
      </c>
      <c r="K2184" s="2">
        <f t="shared" si="268"/>
        <v>4.1759494796169498</v>
      </c>
    </row>
    <row r="2185" spans="1:11" ht="13.5" x14ac:dyDescent="0.25">
      <c r="A2185" s="3">
        <f>TITRES_STAT!B2188</f>
        <v>45485</v>
      </c>
      <c r="B2185" s="5">
        <f>TITRES_STAT!D2188</f>
        <v>4.2300000000000004</v>
      </c>
      <c r="C2185" s="2">
        <f t="shared" si="269"/>
        <v>-0.1899999999999995</v>
      </c>
      <c r="D2185" s="2">
        <f t="shared" si="270"/>
        <v>4.3819999999999997</v>
      </c>
      <c r="E2185" s="2">
        <f t="shared" si="264"/>
        <v>4.4010000000000007</v>
      </c>
      <c r="F2185" s="2">
        <f t="shared" si="265"/>
        <v>4.3085000000000004</v>
      </c>
      <c r="G2185" s="2">
        <f t="shared" si="267"/>
        <v>4.1423999999999968</v>
      </c>
      <c r="H2185" s="2">
        <f t="shared" si="263"/>
        <v>4.4413999999999927</v>
      </c>
      <c r="I2185" s="2">
        <f t="array" ref="I2185">SUMPRODUCT(B2169:B2188, (ROW(B2169:B2188)-ROW(B2169)+1)) / (20*21/2)</f>
        <v>4.2495714285714286</v>
      </c>
      <c r="J2185" s="2">
        <f t="shared" si="266"/>
        <v>4.3156795424093968</v>
      </c>
      <c r="K2185" s="2">
        <f t="shared" si="268"/>
        <v>4.178069107867266</v>
      </c>
    </row>
    <row r="2186" spans="1:11" ht="13.5" x14ac:dyDescent="0.25">
      <c r="A2186" s="3">
        <f>TITRES_STAT!B2189</f>
        <v>45488</v>
      </c>
      <c r="B2186" s="5">
        <f>TITRES_STAT!D2189</f>
        <v>4.04</v>
      </c>
      <c r="C2186" s="2">
        <f t="shared" si="269"/>
        <v>-0.19000000000000039</v>
      </c>
      <c r="D2186" s="2">
        <f t="shared" si="270"/>
        <v>4.306</v>
      </c>
      <c r="E2186" s="2">
        <f t="shared" si="264"/>
        <v>4.3630000000000004</v>
      </c>
      <c r="F2186" s="2">
        <f t="shared" si="265"/>
        <v>4.3080000000000016</v>
      </c>
      <c r="G2186" s="2">
        <f t="shared" si="267"/>
        <v>4.1447999999999965</v>
      </c>
      <c r="H2186" s="2">
        <f t="shared" ref="H2186:H2249" si="271">AVERAGE(B1987:B2186)</f>
        <v>4.4336999999999929</v>
      </c>
      <c r="I2186" s="2">
        <f t="array" ref="I2186">SUMPRODUCT(B2170:B2189, (ROW(B2170:B2189)-ROW(B2170)+1)) / (20*21/2)</f>
        <v>4.1987619047619047</v>
      </c>
      <c r="J2186" s="2">
        <f t="shared" si="266"/>
        <v>4.289424347894216</v>
      </c>
      <c r="K2186" s="2">
        <f t="shared" si="268"/>
        <v>4.1726546330489418</v>
      </c>
    </row>
    <row r="2187" spans="1:11" ht="13.5" x14ac:dyDescent="0.25">
      <c r="A2187" s="3">
        <f>TITRES_STAT!B2190</f>
        <v>45489</v>
      </c>
      <c r="B2187" s="5">
        <f>TITRES_STAT!D2190</f>
        <v>3.86</v>
      </c>
      <c r="C2187" s="2">
        <f t="shared" si="269"/>
        <v>-0.18000000000000016</v>
      </c>
      <c r="D2187" s="2">
        <f t="shared" si="270"/>
        <v>4.194</v>
      </c>
      <c r="E2187" s="2">
        <f t="shared" si="264"/>
        <v>4.3070000000000004</v>
      </c>
      <c r="F2187" s="2">
        <f t="shared" si="265"/>
        <v>4.2985000000000015</v>
      </c>
      <c r="G2187" s="2">
        <f t="shared" si="267"/>
        <v>4.1435999999999957</v>
      </c>
      <c r="H2187" s="2">
        <f t="shared" si="271"/>
        <v>4.4250999999999934</v>
      </c>
      <c r="I2187" s="2">
        <f t="array" ref="I2187">SUMPRODUCT(B2171:B2190, (ROW(B2171:B2190)-ROW(B2171)+1)) / (20*21/2)</f>
        <v>4.1493809523809526</v>
      </c>
      <c r="J2187" s="2">
        <f t="shared" si="266"/>
        <v>4.2485267909519093</v>
      </c>
      <c r="K2187" s="2">
        <f t="shared" si="268"/>
        <v>4.160393667047023</v>
      </c>
    </row>
    <row r="2188" spans="1:11" ht="13.5" x14ac:dyDescent="0.25">
      <c r="A2188" s="3">
        <f>TITRES_STAT!B2191</f>
        <v>45490</v>
      </c>
      <c r="B2188" s="5">
        <f>TITRES_STAT!D2191</f>
        <v>3.75</v>
      </c>
      <c r="C2188" s="2">
        <f t="shared" si="269"/>
        <v>-0.10999999999999988</v>
      </c>
      <c r="D2188" s="2">
        <f t="shared" si="270"/>
        <v>4.0600000000000005</v>
      </c>
      <c r="E2188" s="2">
        <f t="shared" ref="E2188:E2251" si="272">AVERAGE(B2179:B2188)</f>
        <v>4.24</v>
      </c>
      <c r="F2188" s="2">
        <f t="shared" si="265"/>
        <v>4.2835000000000019</v>
      </c>
      <c r="G2188" s="2">
        <f t="shared" si="267"/>
        <v>4.1385999999999958</v>
      </c>
      <c r="H2188" s="2">
        <f t="shared" si="271"/>
        <v>4.4146999999999927</v>
      </c>
      <c r="I2188" s="2">
        <f t="array" ref="I2188">SUMPRODUCT(B2172:B2191, (ROW(B2172:B2191)-ROW(B2172)+1)) / (20*21/2)</f>
        <v>4.1014285714285714</v>
      </c>
      <c r="J2188" s="2">
        <f t="shared" si="266"/>
        <v>4.2010480489564896</v>
      </c>
      <c r="K2188" s="2">
        <f t="shared" si="268"/>
        <v>4.1442997977510618</v>
      </c>
    </row>
    <row r="2189" spans="1:11" ht="13.5" x14ac:dyDescent="0.25">
      <c r="A2189" s="3">
        <f>TITRES_STAT!B2192</f>
        <v>45491</v>
      </c>
      <c r="B2189" s="5">
        <f>TITRES_STAT!D2192</f>
        <v>3.75</v>
      </c>
      <c r="C2189" s="2">
        <f t="shared" si="269"/>
        <v>0</v>
      </c>
      <c r="D2189" s="2">
        <f t="shared" si="270"/>
        <v>3.9259999999999997</v>
      </c>
      <c r="E2189" s="2">
        <f t="shared" si="272"/>
        <v>4.173</v>
      </c>
      <c r="F2189" s="2">
        <f t="shared" si="265"/>
        <v>4.2685000000000013</v>
      </c>
      <c r="G2189" s="2">
        <f t="shared" si="267"/>
        <v>4.1335999999999959</v>
      </c>
      <c r="H2189" s="2">
        <f t="shared" si="271"/>
        <v>4.4034499999999932</v>
      </c>
      <c r="I2189" s="2">
        <f t="array" ref="I2189">SUMPRODUCT(B2173:B2192, (ROW(B2173:B2192)-ROW(B2173)+1)) / (20*21/2)</f>
        <v>4.0710000000000006</v>
      </c>
      <c r="J2189" s="2">
        <f t="shared" si="266"/>
        <v>4.1580910919130147</v>
      </c>
      <c r="K2189" s="2">
        <f t="shared" si="268"/>
        <v>4.1288370605843534</v>
      </c>
    </row>
    <row r="2190" spans="1:11" ht="13.5" x14ac:dyDescent="0.25">
      <c r="A2190" s="3">
        <f>TITRES_STAT!B2193</f>
        <v>45492</v>
      </c>
      <c r="B2190" s="5">
        <f>TITRES_STAT!D2193</f>
        <v>3.75</v>
      </c>
      <c r="C2190" s="2">
        <f t="shared" si="269"/>
        <v>0</v>
      </c>
      <c r="D2190" s="2">
        <f t="shared" si="270"/>
        <v>3.8299999999999996</v>
      </c>
      <c r="E2190" s="2">
        <f t="shared" si="272"/>
        <v>4.1059999999999999</v>
      </c>
      <c r="F2190" s="2">
        <f t="shared" si="265"/>
        <v>4.2535000000000007</v>
      </c>
      <c r="G2190" s="2">
        <f t="shared" si="267"/>
        <v>4.1301999999999959</v>
      </c>
      <c r="H2190" s="2">
        <f t="shared" si="271"/>
        <v>4.3921999999999928</v>
      </c>
      <c r="I2190" s="2">
        <f t="array" ref="I2190">SUMPRODUCT(B2174:B2193, (ROW(B2174:B2193)-ROW(B2174)+1)) / (20*21/2)</f>
        <v>4.0534761904761902</v>
      </c>
      <c r="J2190" s="2">
        <f t="shared" si="266"/>
        <v>4.1192252736355845</v>
      </c>
      <c r="K2190" s="2">
        <f t="shared" si="268"/>
        <v>4.1139807052673198</v>
      </c>
    </row>
    <row r="2191" spans="1:11" ht="13.5" x14ac:dyDescent="0.25">
      <c r="A2191" s="3">
        <f>TITRES_STAT!B2194</f>
        <v>45495</v>
      </c>
      <c r="B2191" s="5">
        <f>TITRES_STAT!D2194</f>
        <v>3.75</v>
      </c>
      <c r="C2191" s="2">
        <f t="shared" si="269"/>
        <v>0</v>
      </c>
      <c r="D2191" s="2">
        <f t="shared" si="270"/>
        <v>3.7719999999999998</v>
      </c>
      <c r="E2191" s="2">
        <f t="shared" si="272"/>
        <v>4.0389999999999997</v>
      </c>
      <c r="F2191" s="2">
        <f t="shared" si="265"/>
        <v>4.2295000000000007</v>
      </c>
      <c r="G2191" s="2">
        <f t="shared" si="267"/>
        <v>4.1267999999999958</v>
      </c>
      <c r="H2191" s="2">
        <f t="shared" si="271"/>
        <v>4.3795999999999919</v>
      </c>
      <c r="I2191" s="2">
        <f t="array" ref="I2191">SUMPRODUCT(B2175:B2194, (ROW(B2175:B2194)-ROW(B2175)+1)) / (20*21/2)</f>
        <v>4.0378571428571428</v>
      </c>
      <c r="J2191" s="2">
        <f t="shared" si="266"/>
        <v>4.0840609618607671</v>
      </c>
      <c r="K2191" s="2">
        <f t="shared" si="268"/>
        <v>4.0997069521195817</v>
      </c>
    </row>
    <row r="2192" spans="1:11" ht="13.5" x14ac:dyDescent="0.25">
      <c r="A2192" s="3">
        <f>TITRES_STAT!B2195</f>
        <v>45496</v>
      </c>
      <c r="B2192" s="5">
        <f>TITRES_STAT!D2195</f>
        <v>3.91</v>
      </c>
      <c r="C2192" s="2">
        <f t="shared" si="269"/>
        <v>0.16000000000000014</v>
      </c>
      <c r="D2192" s="2">
        <f t="shared" si="270"/>
        <v>3.782</v>
      </c>
      <c r="E2192" s="2">
        <f t="shared" si="272"/>
        <v>3.9879999999999995</v>
      </c>
      <c r="F2192" s="2">
        <f t="shared" si="265"/>
        <v>4.2040000000000006</v>
      </c>
      <c r="G2192" s="2">
        <f t="shared" si="267"/>
        <v>4.1265999999999972</v>
      </c>
      <c r="H2192" s="2">
        <f t="shared" si="271"/>
        <v>4.3677999999999919</v>
      </c>
      <c r="I2192" s="2">
        <f t="array" ref="I2192">SUMPRODUCT(B2176:B2195, (ROW(B2176:B2195)-ROW(B2176)+1)) / (20*21/2)</f>
        <v>4.0241428571428575</v>
      </c>
      <c r="J2192" s="2">
        <f t="shared" si="266"/>
        <v>4.0674837273978364</v>
      </c>
      <c r="K2192" s="2">
        <f t="shared" si="268"/>
        <v>4.0922674638011669</v>
      </c>
    </row>
    <row r="2193" spans="1:11" ht="13.5" x14ac:dyDescent="0.25">
      <c r="A2193" s="3">
        <f>TITRES_STAT!B2196</f>
        <v>45497</v>
      </c>
      <c r="B2193" s="5">
        <f>TITRES_STAT!D2196</f>
        <v>4.0199999999999996</v>
      </c>
      <c r="C2193" s="2">
        <f t="shared" si="269"/>
        <v>0.10999999999999943</v>
      </c>
      <c r="D2193" s="2">
        <f t="shared" si="270"/>
        <v>3.8359999999999999</v>
      </c>
      <c r="E2193" s="2">
        <f t="shared" si="272"/>
        <v>3.9480000000000004</v>
      </c>
      <c r="F2193" s="2">
        <f t="shared" si="265"/>
        <v>4.1839999999999993</v>
      </c>
      <c r="G2193" s="2">
        <f t="shared" si="267"/>
        <v>4.1285999999999969</v>
      </c>
      <c r="H2193" s="2">
        <f t="shared" si="271"/>
        <v>4.3565499999999915</v>
      </c>
      <c r="I2193" s="2">
        <f t="array" ref="I2193">SUMPRODUCT(B2177:B2196, (ROW(B2177:B2196)-ROW(B2177)+1)) / (20*21/2)</f>
        <v>4.0123333333333333</v>
      </c>
      <c r="J2193" s="2">
        <f t="shared" si="266"/>
        <v>4.0629614676456614</v>
      </c>
      <c r="K2193" s="2">
        <f t="shared" si="268"/>
        <v>4.0894334456128858</v>
      </c>
    </row>
    <row r="2194" spans="1:11" ht="13.5" x14ac:dyDescent="0.25">
      <c r="A2194" s="3">
        <f>TITRES_STAT!B2197</f>
        <v>45499</v>
      </c>
      <c r="B2194" s="5">
        <f>TITRES_STAT!D2197</f>
        <v>4.0199999999999996</v>
      </c>
      <c r="C2194" s="2">
        <f t="shared" si="269"/>
        <v>0</v>
      </c>
      <c r="D2194" s="2">
        <f t="shared" si="270"/>
        <v>3.8899999999999997</v>
      </c>
      <c r="E2194" s="2">
        <f t="shared" si="272"/>
        <v>3.9079999999999999</v>
      </c>
      <c r="F2194" s="2">
        <f t="shared" si="265"/>
        <v>4.1639999999999997</v>
      </c>
      <c r="G2194" s="2">
        <f t="shared" si="267"/>
        <v>4.1305999999999976</v>
      </c>
      <c r="H2194" s="2">
        <f t="shared" si="271"/>
        <v>4.3452999999999919</v>
      </c>
      <c r="I2194" s="2">
        <f t="array" ref="I2194">SUMPRODUCT(B2178:B2197, (ROW(B2178:B2197)-ROW(B2178)+1)) / (20*21/2)</f>
        <v>4.0024285714285712</v>
      </c>
      <c r="J2194" s="2">
        <f t="shared" si="266"/>
        <v>4.0588698992984558</v>
      </c>
      <c r="K2194" s="2">
        <f t="shared" si="268"/>
        <v>4.0867105653927727</v>
      </c>
    </row>
    <row r="2195" spans="1:11" ht="13.5" x14ac:dyDescent="0.25">
      <c r="A2195" s="3">
        <f>TITRES_STAT!B2198</f>
        <v>45502</v>
      </c>
      <c r="B2195" s="5">
        <f>TITRES_STAT!D2198</f>
        <v>4.0199999999999996</v>
      </c>
      <c r="C2195" s="2">
        <f t="shared" si="269"/>
        <v>0</v>
      </c>
      <c r="D2195" s="2">
        <f t="shared" si="270"/>
        <v>3.944</v>
      </c>
      <c r="E2195" s="2">
        <f t="shared" si="272"/>
        <v>3.8869999999999991</v>
      </c>
      <c r="F2195" s="2">
        <f t="shared" si="265"/>
        <v>4.1439999999999992</v>
      </c>
      <c r="G2195" s="2">
        <f t="shared" si="267"/>
        <v>4.1325999999999974</v>
      </c>
      <c r="H2195" s="2">
        <f t="shared" si="271"/>
        <v>4.3335499999999918</v>
      </c>
      <c r="I2195" s="2">
        <f t="array" ref="I2195">SUMPRODUCT(B2179:B2198, (ROW(B2179:B2198)-ROW(B2179)+1)) / (20*21/2)</f>
        <v>3.9944285714285717</v>
      </c>
      <c r="J2195" s="2">
        <f t="shared" si="266"/>
        <v>4.0551680041271743</v>
      </c>
      <c r="K2195" s="2">
        <f t="shared" si="268"/>
        <v>4.0840944647891346</v>
      </c>
    </row>
    <row r="2196" spans="1:11" ht="13.5" x14ac:dyDescent="0.25">
      <c r="A2196" s="3">
        <f>TITRES_STAT!B2199</f>
        <v>45503</v>
      </c>
      <c r="B2196" s="5">
        <f>TITRES_STAT!D2199</f>
        <v>4.0199999999999996</v>
      </c>
      <c r="C2196" s="2">
        <f t="shared" si="269"/>
        <v>0</v>
      </c>
      <c r="D2196" s="2">
        <f t="shared" si="270"/>
        <v>3.9979999999999998</v>
      </c>
      <c r="E2196" s="2">
        <f t="shared" si="272"/>
        <v>3.8849999999999993</v>
      </c>
      <c r="F2196" s="2">
        <f t="shared" ref="F2196:F2259" si="273">AVERAGE(B2177:B2196)</f>
        <v>4.1239999999999997</v>
      </c>
      <c r="G2196" s="2">
        <f t="shared" si="267"/>
        <v>4.1345999999999981</v>
      </c>
      <c r="H2196" s="2">
        <f t="shared" si="271"/>
        <v>4.321649999999992</v>
      </c>
      <c r="I2196" s="2">
        <f t="array" ref="I2196">SUMPRODUCT(B2180:B2199, (ROW(B2180:B2199)-ROW(B2180)+1)) / (20*21/2)</f>
        <v>3.9883333333333333</v>
      </c>
      <c r="J2196" s="2">
        <f t="shared" si="266"/>
        <v>4.0518186704007766</v>
      </c>
      <c r="K2196" s="2">
        <f t="shared" si="268"/>
        <v>4.0815809563660315</v>
      </c>
    </row>
    <row r="2197" spans="1:11" ht="13.5" x14ac:dyDescent="0.25">
      <c r="A2197" s="3">
        <f>TITRES_STAT!B2200</f>
        <v>45504</v>
      </c>
      <c r="B2197" s="5">
        <f>TITRES_STAT!D2200</f>
        <v>4.0199999999999996</v>
      </c>
      <c r="C2197" s="2">
        <f t="shared" si="269"/>
        <v>0</v>
      </c>
      <c r="D2197" s="2">
        <f t="shared" si="270"/>
        <v>4.0199999999999996</v>
      </c>
      <c r="E2197" s="2">
        <f t="shared" si="272"/>
        <v>3.9009999999999989</v>
      </c>
      <c r="F2197" s="2">
        <f t="shared" si="273"/>
        <v>4.1039999999999992</v>
      </c>
      <c r="G2197" s="2">
        <f t="shared" si="267"/>
        <v>4.1365999999999987</v>
      </c>
      <c r="H2197" s="2">
        <f t="shared" si="271"/>
        <v>4.3097499999999913</v>
      </c>
      <c r="I2197" s="2">
        <f t="array" ref="I2197">SUMPRODUCT(B2181:B2200, (ROW(B2181:B2200)-ROW(B2181)+1)) / (20*21/2)</f>
        <v>4.0012857142857143</v>
      </c>
      <c r="J2197" s="2">
        <f t="shared" ref="J2197:J2260" si="274">$J$4*B2197+J2196*(1-$J$4)</f>
        <v>4.0487883208387982</v>
      </c>
      <c r="K2197" s="2">
        <f t="shared" si="268"/>
        <v>4.0791660169006967</v>
      </c>
    </row>
    <row r="2198" spans="1:11" ht="13.5" x14ac:dyDescent="0.25">
      <c r="A2198" s="3">
        <f>TITRES_STAT!B2201</f>
        <v>45505</v>
      </c>
      <c r="B2198" s="5">
        <f>TITRES_STAT!D2201</f>
        <v>4.0199999999999996</v>
      </c>
      <c r="C2198" s="2">
        <f t="shared" si="269"/>
        <v>0</v>
      </c>
      <c r="D2198" s="2">
        <f t="shared" si="270"/>
        <v>4.0199999999999996</v>
      </c>
      <c r="E2198" s="2">
        <f t="shared" si="272"/>
        <v>3.9279999999999999</v>
      </c>
      <c r="F2198" s="2">
        <f t="shared" si="273"/>
        <v>4.0839999999999987</v>
      </c>
      <c r="G2198" s="2">
        <f t="shared" si="267"/>
        <v>4.1385999999999994</v>
      </c>
      <c r="H2198" s="2">
        <f t="shared" si="271"/>
        <v>4.2978499999999915</v>
      </c>
      <c r="I2198" s="2">
        <f t="array" ref="I2198">SUMPRODUCT(B2182:B2201, (ROW(B2182:B2201)-ROW(B2182)+1)) / (20*21/2)</f>
        <v>4.0152857142857146</v>
      </c>
      <c r="J2198" s="2">
        <f t="shared" si="274"/>
        <v>4.0460465759970079</v>
      </c>
      <c r="K2198" s="2">
        <f t="shared" si="268"/>
        <v>4.076845780943807</v>
      </c>
    </row>
    <row r="2199" spans="1:11" ht="13.5" x14ac:dyDescent="0.25">
      <c r="A2199" s="3">
        <f>TITRES_STAT!B2202</f>
        <v>45506</v>
      </c>
      <c r="B2199" s="5">
        <f>TITRES_STAT!D2202</f>
        <v>4.0199999999999996</v>
      </c>
      <c r="C2199" s="2">
        <f t="shared" si="269"/>
        <v>0</v>
      </c>
      <c r="D2199" s="2">
        <f t="shared" si="270"/>
        <v>4.0199999999999996</v>
      </c>
      <c r="E2199" s="2">
        <f t="shared" si="272"/>
        <v>3.9549999999999996</v>
      </c>
      <c r="F2199" s="2">
        <f t="shared" si="273"/>
        <v>4.0639999999999983</v>
      </c>
      <c r="G2199" s="2">
        <f t="shared" si="267"/>
        <v>4.1406000000000001</v>
      </c>
      <c r="H2199" s="2">
        <f t="shared" si="271"/>
        <v>4.2859499999999917</v>
      </c>
      <c r="I2199" s="2">
        <f t="array" ref="I2199">SUMPRODUCT(B2183:B2202, (ROW(B2183:B2202)-ROW(B2183)+1)) / (20*21/2)</f>
        <v>4.0474761904761909</v>
      </c>
      <c r="J2199" s="2">
        <f t="shared" si="274"/>
        <v>4.0435659497115788</v>
      </c>
      <c r="K2199" s="2">
        <f t="shared" si="268"/>
        <v>4.0746165346322849</v>
      </c>
    </row>
    <row r="2200" spans="1:11" ht="13.5" x14ac:dyDescent="0.25">
      <c r="A2200" s="3">
        <f>TITRES_STAT!B2203</f>
        <v>45509</v>
      </c>
      <c r="B2200" s="5">
        <f>TITRES_STAT!D2203</f>
        <v>4.2</v>
      </c>
      <c r="C2200" s="2">
        <f t="shared" si="269"/>
        <v>0.1800000000000006</v>
      </c>
      <c r="D2200" s="2">
        <f t="shared" si="270"/>
        <v>4.0559999999999992</v>
      </c>
      <c r="E2200" s="2">
        <f t="shared" si="272"/>
        <v>4</v>
      </c>
      <c r="F2200" s="2">
        <f t="shared" si="273"/>
        <v>4.052999999999999</v>
      </c>
      <c r="G2200" s="2">
        <f t="shared" si="267"/>
        <v>4.1427999999999994</v>
      </c>
      <c r="H2200" s="2">
        <f t="shared" si="271"/>
        <v>4.2749499999999925</v>
      </c>
      <c r="I2200" s="2">
        <f t="array" ref="I2200">SUMPRODUCT(B2184:B2203, (ROW(B2184:B2203)-ROW(B2184)+1)) / (20*21/2)</f>
        <v>4.0817619047619047</v>
      </c>
      <c r="J2200" s="2">
        <f t="shared" si="274"/>
        <v>4.0584644306914281</v>
      </c>
      <c r="K2200" s="2">
        <f t="shared" si="268"/>
        <v>4.079533533274156</v>
      </c>
    </row>
    <row r="2201" spans="1:11" ht="13.5" x14ac:dyDescent="0.25">
      <c r="A2201" s="3">
        <f>TITRES_STAT!B2204</f>
        <v>45510</v>
      </c>
      <c r="B2201" s="5">
        <f>TITRES_STAT!D2204</f>
        <v>4.2</v>
      </c>
      <c r="C2201" s="2">
        <f t="shared" si="269"/>
        <v>0</v>
      </c>
      <c r="D2201" s="2">
        <f t="shared" si="270"/>
        <v>4.0919999999999996</v>
      </c>
      <c r="E2201" s="2">
        <f t="shared" si="272"/>
        <v>4.0449999999999999</v>
      </c>
      <c r="F2201" s="2">
        <f t="shared" si="273"/>
        <v>4.0419999999999989</v>
      </c>
      <c r="G2201" s="2">
        <f t="shared" si="267"/>
        <v>4.1414</v>
      </c>
      <c r="H2201" s="2">
        <f t="shared" si="271"/>
        <v>4.2639499999999924</v>
      </c>
      <c r="I2201" s="2">
        <f t="array" ref="I2201">SUMPRODUCT(B2185:B2204, (ROW(B2185:B2204)-ROW(B2185)+1)) / (20*21/2)</f>
        <v>4.1304285714285713</v>
      </c>
      <c r="J2201" s="2">
        <f t="shared" si="274"/>
        <v>4.0719440087208163</v>
      </c>
      <c r="K2201" s="2">
        <f t="shared" si="268"/>
        <v>4.0842577084398757</v>
      </c>
    </row>
    <row r="2202" spans="1:11" ht="13.5" x14ac:dyDescent="0.25">
      <c r="A2202" s="3">
        <f>TITRES_STAT!B2205</f>
        <v>45511</v>
      </c>
      <c r="B2202" s="5">
        <f>TITRES_STAT!D2205</f>
        <v>4.38</v>
      </c>
      <c r="C2202" s="2">
        <f t="shared" si="269"/>
        <v>0.17999999999999972</v>
      </c>
      <c r="D2202" s="2">
        <f t="shared" si="270"/>
        <v>4.1639999999999997</v>
      </c>
      <c r="E2202" s="2">
        <f t="shared" si="272"/>
        <v>4.0920000000000005</v>
      </c>
      <c r="F2202" s="2">
        <f t="shared" si="273"/>
        <v>4.0399999999999983</v>
      </c>
      <c r="G2202" s="2">
        <f t="shared" si="267"/>
        <v>4.1436000000000002</v>
      </c>
      <c r="H2202" s="2">
        <f t="shared" si="271"/>
        <v>4.2538499999999928</v>
      </c>
      <c r="I2202" s="2">
        <f t="array" ref="I2202">SUMPRODUCT(B2186:B2205, (ROW(B2186:B2205)-ROW(B2186)+1)) / (20*21/2)</f>
        <v>4.1784761904761911</v>
      </c>
      <c r="J2202" s="2">
        <f t="shared" si="274"/>
        <v>4.1012826745569289</v>
      </c>
      <c r="K2202" s="2">
        <f t="shared" si="268"/>
        <v>4.0958554453638021</v>
      </c>
    </row>
    <row r="2203" spans="1:11" ht="13.5" x14ac:dyDescent="0.25">
      <c r="A2203" s="3">
        <f>TITRES_STAT!B2206</f>
        <v>45512</v>
      </c>
      <c r="B2203" s="5">
        <f>TITRES_STAT!D2206</f>
        <v>4.4000000000000004</v>
      </c>
      <c r="C2203" s="2">
        <f t="shared" si="269"/>
        <v>2.0000000000000462E-2</v>
      </c>
      <c r="D2203" s="2">
        <f t="shared" si="270"/>
        <v>4.2399999999999993</v>
      </c>
      <c r="E2203" s="2">
        <f t="shared" si="272"/>
        <v>4.13</v>
      </c>
      <c r="F2203" s="2">
        <f t="shared" si="273"/>
        <v>4.0389999999999997</v>
      </c>
      <c r="G2203" s="2">
        <f t="shared" si="267"/>
        <v>4.1462000000000003</v>
      </c>
      <c r="H2203" s="2">
        <f t="shared" si="271"/>
        <v>4.2438499999999921</v>
      </c>
      <c r="I2203" s="2">
        <f t="array" ref="I2203">SUMPRODUCT(B2187:B2206, (ROW(B2187:B2206)-ROW(B2187)+1)) / (20*21/2)</f>
        <v>4.2440476190476195</v>
      </c>
      <c r="J2203" s="2">
        <f t="shared" si="274"/>
        <v>4.1297319436467452</v>
      </c>
      <c r="K2203" s="2">
        <f t="shared" si="268"/>
        <v>4.1077826828005159</v>
      </c>
    </row>
    <row r="2204" spans="1:11" ht="13.5" x14ac:dyDescent="0.25">
      <c r="A2204" s="3">
        <f>TITRES_STAT!B2207</f>
        <v>45513</v>
      </c>
      <c r="B2204" s="5">
        <f>TITRES_STAT!D2207</f>
        <v>4.55</v>
      </c>
      <c r="C2204" s="2">
        <f t="shared" si="269"/>
        <v>0.14999999999999947</v>
      </c>
      <c r="D2204" s="2">
        <f t="shared" si="270"/>
        <v>4.3460000000000001</v>
      </c>
      <c r="E2204" s="2">
        <f t="shared" si="272"/>
        <v>4.1829999999999989</v>
      </c>
      <c r="F2204" s="2">
        <f t="shared" si="273"/>
        <v>4.0454999999999988</v>
      </c>
      <c r="G2204" s="2">
        <f t="shared" si="267"/>
        <v>4.1518000000000015</v>
      </c>
      <c r="H2204" s="2">
        <f t="shared" si="271"/>
        <v>4.2345999999999924</v>
      </c>
      <c r="I2204" s="2">
        <f t="array" ref="I2204">SUMPRODUCT(B2188:B2207, (ROW(B2188:B2207)-ROW(B2188)+1)) / (20*21/2)</f>
        <v>4.3062380952380952</v>
      </c>
      <c r="J2204" s="2">
        <f t="shared" si="274"/>
        <v>4.169757472823246</v>
      </c>
      <c r="K2204" s="2">
        <f t="shared" si="268"/>
        <v>4.1251245383769666</v>
      </c>
    </row>
    <row r="2205" spans="1:11" ht="13.5" x14ac:dyDescent="0.25">
      <c r="A2205" s="3">
        <f>TITRES_STAT!B2208</f>
        <v>45516</v>
      </c>
      <c r="B2205" s="5">
        <f>TITRES_STAT!D2208</f>
        <v>4.55</v>
      </c>
      <c r="C2205" s="2">
        <f t="shared" si="269"/>
        <v>0</v>
      </c>
      <c r="D2205" s="2">
        <f t="shared" si="270"/>
        <v>4.4160000000000004</v>
      </c>
      <c r="E2205" s="2">
        <f t="shared" si="272"/>
        <v>4.2359999999999989</v>
      </c>
      <c r="F2205" s="2">
        <f t="shared" si="273"/>
        <v>4.0614999999999988</v>
      </c>
      <c r="G2205" s="2">
        <f t="shared" si="267"/>
        <v>4.1612000000000018</v>
      </c>
      <c r="H2205" s="2">
        <f t="shared" si="271"/>
        <v>4.2253499999999917</v>
      </c>
      <c r="I2205" s="2">
        <f t="array" ref="I2205">SUMPRODUCT(B2189:B2208, (ROW(B2189:B2208)-ROW(B2189)+1)) / (20*21/2)</f>
        <v>4.3841904761904766</v>
      </c>
      <c r="J2205" s="2">
        <f t="shared" si="274"/>
        <v>4.2059710468400802</v>
      </c>
      <c r="K2205" s="2">
        <f t="shared" si="268"/>
        <v>4.1417863211857133</v>
      </c>
    </row>
    <row r="2206" spans="1:11" ht="13.5" x14ac:dyDescent="0.25">
      <c r="A2206" s="3">
        <f>TITRES_STAT!B2209</f>
        <v>45518</v>
      </c>
      <c r="B2206" s="5">
        <f>TITRES_STAT!D2209</f>
        <v>4.75</v>
      </c>
      <c r="C2206" s="2">
        <f t="shared" si="269"/>
        <v>0.20000000000000018</v>
      </c>
      <c r="D2206" s="2">
        <f t="shared" si="270"/>
        <v>4.5260000000000007</v>
      </c>
      <c r="E2206" s="2">
        <f t="shared" si="272"/>
        <v>4.3089999999999993</v>
      </c>
      <c r="F2206" s="2">
        <f t="shared" si="273"/>
        <v>4.0969999999999995</v>
      </c>
      <c r="G2206" s="2">
        <f t="shared" si="267"/>
        <v>4.1746000000000016</v>
      </c>
      <c r="H2206" s="2">
        <f t="shared" si="271"/>
        <v>4.2170999999999914</v>
      </c>
      <c r="I2206" s="2">
        <f t="array" ref="I2206">SUMPRODUCT(B2190:B2209, (ROW(B2190:B2209)-ROW(B2190)+1)) / (20*21/2)</f>
        <v>4.4563809523809521</v>
      </c>
      <c r="J2206" s="2">
        <f t="shared" si="274"/>
        <v>4.2577833280934057</v>
      </c>
      <c r="K2206" s="2">
        <f t="shared" si="268"/>
        <v>4.1656378380019596</v>
      </c>
    </row>
    <row r="2207" spans="1:11" ht="13.5" x14ac:dyDescent="0.25">
      <c r="A2207" s="3">
        <f>TITRES_STAT!B2210</f>
        <v>45519</v>
      </c>
      <c r="B2207" s="5">
        <f>TITRES_STAT!D2210</f>
        <v>4.75</v>
      </c>
      <c r="C2207" s="2">
        <f t="shared" si="269"/>
        <v>0</v>
      </c>
      <c r="D2207" s="2">
        <f t="shared" si="270"/>
        <v>4.5999999999999996</v>
      </c>
      <c r="E2207" s="2">
        <f t="shared" si="272"/>
        <v>4.3819999999999997</v>
      </c>
      <c r="F2207" s="2">
        <f t="shared" si="273"/>
        <v>4.1414999999999988</v>
      </c>
      <c r="G2207" s="2">
        <f t="shared" si="267"/>
        <v>4.1880000000000015</v>
      </c>
      <c r="H2207" s="2">
        <f t="shared" si="271"/>
        <v>4.208849999999992</v>
      </c>
      <c r="I2207" s="2">
        <f t="array" ref="I2207">SUMPRODUCT(B2191:B2210, (ROW(B2191:B2210)-ROW(B2191)+1)) / (20*21/2)</f>
        <v>4.5266190476190475</v>
      </c>
      <c r="J2207" s="2">
        <f t="shared" si="274"/>
        <v>4.304661106370224</v>
      </c>
      <c r="K2207" s="2">
        <f t="shared" si="268"/>
        <v>4.188554001217569</v>
      </c>
    </row>
    <row r="2208" spans="1:11" ht="13.5" x14ac:dyDescent="0.25">
      <c r="A2208" s="3">
        <f>TITRES_STAT!B2211</f>
        <v>45520</v>
      </c>
      <c r="B2208" s="5">
        <f>TITRES_STAT!D2211</f>
        <v>4.96</v>
      </c>
      <c r="C2208" s="2">
        <f t="shared" si="269"/>
        <v>0.20999999999999996</v>
      </c>
      <c r="D2208" s="2">
        <f t="shared" si="270"/>
        <v>4.7120000000000006</v>
      </c>
      <c r="E2208" s="2">
        <f t="shared" si="272"/>
        <v>4.476</v>
      </c>
      <c r="F2208" s="2">
        <f t="shared" si="273"/>
        <v>4.202</v>
      </c>
      <c r="G2208" s="2">
        <f t="shared" si="267"/>
        <v>4.2056000000000013</v>
      </c>
      <c r="H2208" s="2">
        <f t="shared" si="271"/>
        <v>4.2016499999999928</v>
      </c>
      <c r="I2208" s="2">
        <f t="array" ref="I2208">SUMPRODUCT(B2192:B2211, (ROW(B2192:B2211)-ROW(B2192)+1)) / (20*21/2)</f>
        <v>4.598523809523809</v>
      </c>
      <c r="J2208" s="2">
        <f t="shared" si="274"/>
        <v>4.3670743343349647</v>
      </c>
      <c r="K2208" s="2">
        <f t="shared" si="268"/>
        <v>4.2188067854835465</v>
      </c>
    </row>
    <row r="2209" spans="1:11" ht="13.5" x14ac:dyDescent="0.25">
      <c r="A2209" s="3">
        <f>TITRES_STAT!B2212</f>
        <v>45523</v>
      </c>
      <c r="B2209" s="5">
        <f>TITRES_STAT!D2212</f>
        <v>4.96</v>
      </c>
      <c r="C2209" s="2">
        <f t="shared" si="269"/>
        <v>0</v>
      </c>
      <c r="D2209" s="2">
        <f t="shared" si="270"/>
        <v>4.7940000000000005</v>
      </c>
      <c r="E2209" s="2">
        <f t="shared" si="272"/>
        <v>4.57</v>
      </c>
      <c r="F2209" s="2">
        <f t="shared" si="273"/>
        <v>4.2624999999999993</v>
      </c>
      <c r="G2209" s="2">
        <f t="shared" si="267"/>
        <v>4.2232000000000021</v>
      </c>
      <c r="H2209" s="2">
        <f t="shared" si="271"/>
        <v>4.1944499999999936</v>
      </c>
      <c r="I2209" s="2">
        <f t="array" ref="I2209">SUMPRODUCT(B2193:B2212, (ROW(B2193:B2212)-ROW(B2193)+1)) / (20*21/2)</f>
        <v>4.6659999999999995</v>
      </c>
      <c r="J2209" s="2">
        <f t="shared" si="274"/>
        <v>4.4235434453506821</v>
      </c>
      <c r="K2209" s="2">
        <f t="shared" si="268"/>
        <v>4.2478731860528187</v>
      </c>
    </row>
    <row r="2210" spans="1:11" ht="13.5" x14ac:dyDescent="0.25">
      <c r="A2210" s="3">
        <f>TITRES_STAT!B2213</f>
        <v>45524</v>
      </c>
      <c r="B2210" s="5">
        <f>TITRES_STAT!D2213</f>
        <v>5</v>
      </c>
      <c r="C2210" s="2">
        <f t="shared" si="269"/>
        <v>4.0000000000000036E-2</v>
      </c>
      <c r="D2210" s="2">
        <f t="shared" si="270"/>
        <v>4.8840000000000003</v>
      </c>
      <c r="E2210" s="2">
        <f t="shared" si="272"/>
        <v>4.6500000000000004</v>
      </c>
      <c r="F2210" s="2">
        <f t="shared" si="273"/>
        <v>4.3249999999999993</v>
      </c>
      <c r="G2210" s="2">
        <f t="shared" si="267"/>
        <v>4.2416000000000027</v>
      </c>
      <c r="H2210" s="2">
        <f t="shared" si="271"/>
        <v>4.1874499999999948</v>
      </c>
      <c r="I2210" s="2">
        <f t="array" ref="I2210">SUMPRODUCT(B2194:B2213, (ROW(B2194:B2213)-ROW(B2194)+1)) / (20*21/2)</f>
        <v>4.7373333333333338</v>
      </c>
      <c r="J2210" s="2">
        <f t="shared" si="274"/>
        <v>4.4784440696029986</v>
      </c>
      <c r="K2210" s="2">
        <f t="shared" si="268"/>
        <v>4.2773683552272184</v>
      </c>
    </row>
    <row r="2211" spans="1:11" ht="13.5" x14ac:dyDescent="0.25">
      <c r="A2211" s="3">
        <f>TITRES_STAT!B2214</f>
        <v>45525</v>
      </c>
      <c r="B2211" s="5">
        <f>TITRES_STAT!D2214</f>
        <v>5.08</v>
      </c>
      <c r="C2211" s="2">
        <f t="shared" si="269"/>
        <v>8.0000000000000071E-2</v>
      </c>
      <c r="D2211" s="2">
        <f t="shared" si="270"/>
        <v>4.95</v>
      </c>
      <c r="E2211" s="2">
        <f t="shared" si="272"/>
        <v>4.7380000000000004</v>
      </c>
      <c r="F2211" s="2">
        <f t="shared" si="273"/>
        <v>4.3914999999999988</v>
      </c>
      <c r="G2211" s="2">
        <f t="shared" si="267"/>
        <v>4.2616000000000023</v>
      </c>
      <c r="H2211" s="2">
        <f t="shared" si="271"/>
        <v>4.1808499999999951</v>
      </c>
      <c r="I2211" s="2">
        <f t="array" ref="I2211">SUMPRODUCT(B2195:B2214, (ROW(B2195:B2214)-ROW(B2195)+1)) / (20*21/2)</f>
        <v>4.8249523809523804</v>
      </c>
      <c r="J2211" s="2">
        <f t="shared" si="274"/>
        <v>4.5357351105931887</v>
      </c>
      <c r="K2211" s="2">
        <f t="shared" si="268"/>
        <v>4.3088441060026215</v>
      </c>
    </row>
    <row r="2212" spans="1:11" ht="13.5" x14ac:dyDescent="0.25">
      <c r="A2212" s="3">
        <f>TITRES_STAT!B2215</f>
        <v>45526</v>
      </c>
      <c r="B2212" s="5">
        <f>TITRES_STAT!D2215</f>
        <v>5.0999999999999996</v>
      </c>
      <c r="C2212" s="2">
        <f t="shared" si="269"/>
        <v>1.9999999999999574E-2</v>
      </c>
      <c r="D2212" s="2">
        <f t="shared" si="270"/>
        <v>5.0200000000000005</v>
      </c>
      <c r="E2212" s="2">
        <f t="shared" si="272"/>
        <v>4.8100000000000005</v>
      </c>
      <c r="F2212" s="2">
        <f t="shared" si="273"/>
        <v>4.4509999999999987</v>
      </c>
      <c r="G2212" s="2">
        <f t="shared" si="267"/>
        <v>4.2820000000000018</v>
      </c>
      <c r="H2212" s="2">
        <f t="shared" si="271"/>
        <v>4.1743499999999951</v>
      </c>
      <c r="I2212" s="2">
        <f t="array" ref="I2212">SUMPRODUCT(B2196:B2215, (ROW(B2196:B2215)-ROW(B2196)+1)) / (20*21/2)</f>
        <v>4.9287142857142854</v>
      </c>
      <c r="J2212" s="2">
        <f t="shared" si="274"/>
        <v>4.5894746238700277</v>
      </c>
      <c r="K2212" s="2">
        <f t="shared" si="268"/>
        <v>4.3398698273358525</v>
      </c>
    </row>
    <row r="2213" spans="1:11" ht="13.5" x14ac:dyDescent="0.25">
      <c r="A2213" s="3">
        <f>TITRES_STAT!B2216</f>
        <v>45527</v>
      </c>
      <c r="B2213" s="5">
        <f>TITRES_STAT!D2216</f>
        <v>5.2</v>
      </c>
      <c r="C2213" s="2">
        <f t="shared" si="269"/>
        <v>0.10000000000000053</v>
      </c>
      <c r="D2213" s="2">
        <f t="shared" si="270"/>
        <v>5.0679999999999996</v>
      </c>
      <c r="E2213" s="2">
        <f t="shared" si="272"/>
        <v>4.8900000000000006</v>
      </c>
      <c r="F2213" s="2">
        <f t="shared" si="273"/>
        <v>4.5099999999999989</v>
      </c>
      <c r="G2213" s="2">
        <f t="shared" si="267"/>
        <v>4.3060000000000018</v>
      </c>
      <c r="H2213" s="2">
        <f t="shared" si="271"/>
        <v>4.1683499999999967</v>
      </c>
      <c r="I2213" s="2">
        <f t="array" ref="I2213">SUMPRODUCT(B2197:B2216, (ROW(B2197:B2216)-ROW(B2197)+1)) / (20*21/2)</f>
        <v>5.0455714285714297</v>
      </c>
      <c r="J2213" s="2">
        <f t="shared" si="274"/>
        <v>4.6476198977871679</v>
      </c>
      <c r="K2213" s="2">
        <f t="shared" si="268"/>
        <v>4.3736004223422897</v>
      </c>
    </row>
    <row r="2214" spans="1:11" ht="13.5" x14ac:dyDescent="0.25">
      <c r="A2214" s="3">
        <f>TITRES_STAT!B2217</f>
        <v>45530</v>
      </c>
      <c r="B2214" s="5">
        <f>TITRES_STAT!D2217</f>
        <v>5.43</v>
      </c>
      <c r="C2214" s="2">
        <f t="shared" si="269"/>
        <v>0.22999999999999954</v>
      </c>
      <c r="D2214" s="2">
        <f t="shared" si="270"/>
        <v>5.1619999999999999</v>
      </c>
      <c r="E2214" s="2">
        <f t="shared" si="272"/>
        <v>4.9780000000000006</v>
      </c>
      <c r="F2214" s="2">
        <f t="shared" si="273"/>
        <v>4.5804999999999989</v>
      </c>
      <c r="G2214" s="2">
        <f t="shared" si="267"/>
        <v>4.3336000000000015</v>
      </c>
      <c r="H2214" s="2">
        <f t="shared" si="271"/>
        <v>4.1634999999999964</v>
      </c>
      <c r="I2214" s="2">
        <f t="array" ref="I2214">SUMPRODUCT(B2198:B2217, (ROW(B2198:B2217)-ROW(B2198)+1)) / (20*21/2)</f>
        <v>5.1535238095238096</v>
      </c>
      <c r="J2214" s="2">
        <f t="shared" si="274"/>
        <v>4.7221322884741044</v>
      </c>
      <c r="K2214" s="2">
        <f t="shared" si="268"/>
        <v>4.415027856760239</v>
      </c>
    </row>
    <row r="2215" spans="1:11" ht="13.5" x14ac:dyDescent="0.25">
      <c r="A2215" s="3">
        <f>TITRES_STAT!B2218</f>
        <v>45531</v>
      </c>
      <c r="B2215" s="5">
        <f>TITRES_STAT!D2218</f>
        <v>5.67</v>
      </c>
      <c r="C2215" s="2">
        <f t="shared" si="269"/>
        <v>0.24000000000000021</v>
      </c>
      <c r="D2215" s="2">
        <f t="shared" si="270"/>
        <v>5.2959999999999994</v>
      </c>
      <c r="E2215" s="2">
        <f t="shared" si="272"/>
        <v>5.0900000000000007</v>
      </c>
      <c r="F2215" s="2">
        <f t="shared" si="273"/>
        <v>4.6630000000000003</v>
      </c>
      <c r="G2215" s="2">
        <f t="shared" si="267"/>
        <v>4.3660000000000005</v>
      </c>
      <c r="H2215" s="2">
        <f t="shared" si="271"/>
        <v>4.1598499999999952</v>
      </c>
      <c r="I2215" s="2">
        <f t="array" ref="I2215">SUMPRODUCT(B2199:B2218, (ROW(B2199:B2218)-ROW(B2199)+1)) / (20*21/2)</f>
        <v>5.2525714285714287</v>
      </c>
      <c r="J2215" s="2">
        <f t="shared" si="274"/>
        <v>4.8124054038575235</v>
      </c>
      <c r="K2215" s="2">
        <f t="shared" si="268"/>
        <v>4.4642424506127787</v>
      </c>
    </row>
    <row r="2216" spans="1:11" ht="13.5" x14ac:dyDescent="0.25">
      <c r="A2216" s="3">
        <f>TITRES_STAT!B2219</f>
        <v>45532</v>
      </c>
      <c r="B2216" s="5">
        <f>TITRES_STAT!D2219</f>
        <v>5.89</v>
      </c>
      <c r="C2216" s="2">
        <f t="shared" si="269"/>
        <v>0.21999999999999975</v>
      </c>
      <c r="D2216" s="2">
        <f t="shared" si="270"/>
        <v>5.4580000000000002</v>
      </c>
      <c r="E2216" s="2">
        <f t="shared" si="272"/>
        <v>5.2040000000000006</v>
      </c>
      <c r="F2216" s="2">
        <f t="shared" si="273"/>
        <v>4.7565</v>
      </c>
      <c r="G2216" s="2">
        <f t="shared" si="267"/>
        <v>4.4028</v>
      </c>
      <c r="H2216" s="2">
        <f t="shared" si="271"/>
        <v>4.1572999999999958</v>
      </c>
      <c r="I2216" s="2">
        <f t="array" ref="I2216">SUMPRODUCT(B2200:B2219, (ROW(B2200:B2219)-ROW(B2200)+1)) / (20*21/2)</f>
        <v>5.3427142857142851</v>
      </c>
      <c r="J2216" s="2">
        <f t="shared" si="274"/>
        <v>4.9150334606329977</v>
      </c>
      <c r="K2216" s="2">
        <f t="shared" si="268"/>
        <v>4.5201545113730628</v>
      </c>
    </row>
    <row r="2217" spans="1:11" ht="13.5" x14ac:dyDescent="0.25">
      <c r="A2217" s="3">
        <f>TITRES_STAT!B2220</f>
        <v>45533</v>
      </c>
      <c r="B2217" s="5">
        <f>TITRES_STAT!D2220</f>
        <v>5.89</v>
      </c>
      <c r="C2217" s="2">
        <f t="shared" si="269"/>
        <v>0</v>
      </c>
      <c r="D2217" s="2">
        <f t="shared" si="270"/>
        <v>5.6159999999999997</v>
      </c>
      <c r="E2217" s="2">
        <f t="shared" si="272"/>
        <v>5.3180000000000005</v>
      </c>
      <c r="F2217" s="2">
        <f t="shared" si="273"/>
        <v>4.8500000000000005</v>
      </c>
      <c r="G2217" s="2">
        <f t="shared" si="267"/>
        <v>4.4395999999999995</v>
      </c>
      <c r="H2217" s="2">
        <f t="shared" si="271"/>
        <v>4.1547499999999964</v>
      </c>
      <c r="I2217" s="2">
        <f t="array" ref="I2217">SUMPRODUCT(B2201:B2220, (ROW(B2201:B2220)-ROW(B2201)+1)) / (20*21/2)</f>
        <v>5.4334761904761901</v>
      </c>
      <c r="J2217" s="2">
        <f t="shared" si="274"/>
        <v>5.0078874167631886</v>
      </c>
      <c r="K2217" s="2">
        <f t="shared" si="268"/>
        <v>4.5738739422996098</v>
      </c>
    </row>
    <row r="2218" spans="1:11" ht="13.5" x14ac:dyDescent="0.25">
      <c r="A2218" s="3">
        <f>TITRES_STAT!B2221</f>
        <v>45534</v>
      </c>
      <c r="B2218" s="5">
        <f>TITRES_STAT!D2221</f>
        <v>5.89</v>
      </c>
      <c r="C2218" s="2">
        <f t="shared" si="269"/>
        <v>0</v>
      </c>
      <c r="D2218" s="2">
        <f t="shared" si="270"/>
        <v>5.7539999999999996</v>
      </c>
      <c r="E2218" s="2">
        <f t="shared" si="272"/>
        <v>5.4109999999999996</v>
      </c>
      <c r="F2218" s="2">
        <f t="shared" si="273"/>
        <v>4.9435000000000002</v>
      </c>
      <c r="G2218" s="2">
        <f t="shared" si="267"/>
        <v>4.476399999999999</v>
      </c>
      <c r="H2218" s="2">
        <f t="shared" si="271"/>
        <v>4.152199999999997</v>
      </c>
      <c r="I2218" s="2">
        <f t="array" ref="I2218">SUMPRODUCT(B2202:B2221, (ROW(B2202:B2221)-ROW(B2202)+1)) / (20*21/2)</f>
        <v>5.5166666666666666</v>
      </c>
      <c r="J2218" s="2">
        <f t="shared" si="274"/>
        <v>5.0918981389762186</v>
      </c>
      <c r="K2218" s="2">
        <f t="shared" si="268"/>
        <v>4.6254867288760959</v>
      </c>
    </row>
    <row r="2219" spans="1:11" ht="13.5" x14ac:dyDescent="0.25">
      <c r="A2219" s="3">
        <f>TITRES_STAT!B2222</f>
        <v>45537</v>
      </c>
      <c r="B2219" s="5">
        <f>TITRES_STAT!D2222</f>
        <v>5.89</v>
      </c>
      <c r="C2219" s="2">
        <f t="shared" si="269"/>
        <v>0</v>
      </c>
      <c r="D2219" s="2">
        <f t="shared" si="270"/>
        <v>5.8460000000000001</v>
      </c>
      <c r="E2219" s="2">
        <f t="shared" si="272"/>
        <v>5.5039999999999996</v>
      </c>
      <c r="F2219" s="2">
        <f t="shared" si="273"/>
        <v>5.0369999999999999</v>
      </c>
      <c r="G2219" s="2">
        <f t="shared" si="267"/>
        <v>4.5131999999999985</v>
      </c>
      <c r="H2219" s="2">
        <f t="shared" si="271"/>
        <v>4.1496499999999976</v>
      </c>
      <c r="I2219" s="2">
        <f t="array" ref="I2219">SUMPRODUCT(B2203:B2222, (ROW(B2203:B2222)-ROW(B2203)+1)) / (20*21/2)</f>
        <v>5.5912857142857142</v>
      </c>
      <c r="J2219" s="2">
        <f t="shared" si="274"/>
        <v>5.1679078400261025</v>
      </c>
      <c r="K2219" s="2">
        <f t="shared" si="268"/>
        <v>4.6750754846064453</v>
      </c>
    </row>
    <row r="2220" spans="1:11" ht="13.5" x14ac:dyDescent="0.25">
      <c r="A2220" s="3">
        <f>TITRES_STAT!B2223</f>
        <v>45538</v>
      </c>
      <c r="B2220" s="5">
        <f>TITRES_STAT!D2223</f>
        <v>5.99</v>
      </c>
      <c r="C2220" s="2">
        <f t="shared" si="269"/>
        <v>0.10000000000000053</v>
      </c>
      <c r="D2220" s="2">
        <f t="shared" si="270"/>
        <v>5.9099999999999993</v>
      </c>
      <c r="E2220" s="2">
        <f t="shared" si="272"/>
        <v>5.6029999999999998</v>
      </c>
      <c r="F2220" s="2">
        <f t="shared" si="273"/>
        <v>5.1265000000000001</v>
      </c>
      <c r="G2220" s="2">
        <f t="shared" si="267"/>
        <v>4.5519999999999996</v>
      </c>
      <c r="H2220" s="2">
        <f t="shared" si="271"/>
        <v>4.1489999999999974</v>
      </c>
      <c r="I2220" s="2">
        <f t="array" ref="I2220">SUMPRODUCT(B2204:B2223, (ROW(B2204:B2223)-ROW(B2204)+1)) / (20*21/2)</f>
        <v>5.6581904761904767</v>
      </c>
      <c r="J2220" s="2">
        <f t="shared" si="274"/>
        <v>5.2462023314521877</v>
      </c>
      <c r="K2220" s="2">
        <f t="shared" si="268"/>
        <v>4.7266411518767812</v>
      </c>
    </row>
    <row r="2221" spans="1:11" ht="13.5" x14ac:dyDescent="0.25">
      <c r="A2221" s="3">
        <f>TITRES_STAT!B2224</f>
        <v>45539</v>
      </c>
      <c r="B2221" s="5">
        <f>TITRES_STAT!D2224</f>
        <v>6</v>
      </c>
      <c r="C2221" s="2">
        <f t="shared" si="269"/>
        <v>9.9999999999997868E-3</v>
      </c>
      <c r="D2221" s="2">
        <f t="shared" si="270"/>
        <v>5.9319999999999995</v>
      </c>
      <c r="E2221" s="2">
        <f t="shared" si="272"/>
        <v>5.6950000000000003</v>
      </c>
      <c r="F2221" s="2">
        <f t="shared" si="273"/>
        <v>5.2164999999999999</v>
      </c>
      <c r="G2221" s="2">
        <f t="shared" si="267"/>
        <v>4.5873999999999997</v>
      </c>
      <c r="H2221" s="2">
        <f t="shared" si="271"/>
        <v>4.1497499999999983</v>
      </c>
      <c r="I2221" s="2">
        <f t="array" ref="I2221">SUMPRODUCT(B2205:B2224, (ROW(B2205:B2224)-ROW(B2205)+1)) / (20*21/2)</f>
        <v>5.7174761904761908</v>
      </c>
      <c r="J2221" s="2">
        <f t="shared" si="274"/>
        <v>5.3179925855995984</v>
      </c>
      <c r="K2221" s="2">
        <f t="shared" si="268"/>
        <v>4.776576792979653</v>
      </c>
    </row>
    <row r="2222" spans="1:11" ht="13.5" x14ac:dyDescent="0.25">
      <c r="A2222" s="3">
        <f>TITRES_STAT!B2225</f>
        <v>45540</v>
      </c>
      <c r="B2222" s="5">
        <f>TITRES_STAT!D2225</f>
        <v>6</v>
      </c>
      <c r="C2222" s="2">
        <f t="shared" si="269"/>
        <v>0</v>
      </c>
      <c r="D2222" s="2">
        <f t="shared" si="270"/>
        <v>5.9539999999999997</v>
      </c>
      <c r="E2222" s="2">
        <f t="shared" si="272"/>
        <v>5.7850000000000001</v>
      </c>
      <c r="F2222" s="2">
        <f t="shared" si="273"/>
        <v>5.2975000000000003</v>
      </c>
      <c r="G2222" s="2">
        <f t="shared" si="267"/>
        <v>4.6189999999999989</v>
      </c>
      <c r="H2222" s="2">
        <f t="shared" si="271"/>
        <v>4.1517999999999979</v>
      </c>
      <c r="I2222" s="2">
        <f t="array" ref="I2222">SUMPRODUCT(B2206:B2225, (ROW(B2206:B2225)-ROW(B2206)+1)) / (20*21/2)</f>
        <v>5.769857142857143</v>
      </c>
      <c r="J2222" s="2">
        <f t="shared" si="274"/>
        <v>5.3829456726853504</v>
      </c>
      <c r="K2222" s="2">
        <f t="shared" si="268"/>
        <v>4.824554173647118</v>
      </c>
    </row>
    <row r="2223" spans="1:11" ht="13.5" x14ac:dyDescent="0.25">
      <c r="A2223" s="3">
        <f>TITRES_STAT!B2226</f>
        <v>45541</v>
      </c>
      <c r="B2223" s="5">
        <f>TITRES_STAT!D2226</f>
        <v>6</v>
      </c>
      <c r="C2223" s="2">
        <f t="shared" si="269"/>
        <v>0</v>
      </c>
      <c r="D2223" s="2">
        <f t="shared" si="270"/>
        <v>5.976</v>
      </c>
      <c r="E2223" s="2">
        <f t="shared" si="272"/>
        <v>5.8650000000000002</v>
      </c>
      <c r="F2223" s="2">
        <f t="shared" si="273"/>
        <v>5.3774999999999995</v>
      </c>
      <c r="G2223" s="2">
        <f t="shared" si="267"/>
        <v>4.650599999999999</v>
      </c>
      <c r="H2223" s="2">
        <f t="shared" si="271"/>
        <v>4.1525999999999978</v>
      </c>
      <c r="I2223" s="2">
        <f t="array" ref="I2223">SUMPRODUCT(B2207:B2226, (ROW(B2207:B2226)-ROW(B2207)+1)) / (20*21/2)</f>
        <v>5.8153333333333332</v>
      </c>
      <c r="J2223" s="2">
        <f t="shared" si="274"/>
        <v>5.4417127514772217</v>
      </c>
      <c r="K2223" s="2">
        <f t="shared" si="268"/>
        <v>4.8706500884060544</v>
      </c>
    </row>
    <row r="2224" spans="1:11" ht="13.5" x14ac:dyDescent="0.25">
      <c r="A2224" s="3">
        <f>TITRES_STAT!B2227</f>
        <v>45544</v>
      </c>
      <c r="B2224" s="5">
        <f>TITRES_STAT!D2227</f>
        <v>6</v>
      </c>
      <c r="C2224" s="2">
        <f t="shared" si="269"/>
        <v>0</v>
      </c>
      <c r="D2224" s="2">
        <f t="shared" si="270"/>
        <v>5.9980000000000002</v>
      </c>
      <c r="E2224" s="2">
        <f t="shared" si="272"/>
        <v>5.9219999999999997</v>
      </c>
      <c r="F2224" s="2">
        <f t="shared" si="273"/>
        <v>5.45</v>
      </c>
      <c r="G2224" s="2">
        <f t="shared" si="267"/>
        <v>4.682199999999999</v>
      </c>
      <c r="H2224" s="2">
        <f t="shared" si="271"/>
        <v>4.1546999999999983</v>
      </c>
      <c r="I2224" s="2">
        <f t="array" ref="I2224">SUMPRODUCT(B2208:B2227, (ROW(B2208:B2227)-ROW(B2208)+1)) / (20*21/2)</f>
        <v>5.854857142857143</v>
      </c>
      <c r="J2224" s="2">
        <f t="shared" si="274"/>
        <v>5.4948829656222475</v>
      </c>
      <c r="K2224" s="2">
        <f t="shared" si="268"/>
        <v>4.9149383202332677</v>
      </c>
    </row>
    <row r="2225" spans="1:11" ht="13.5" x14ac:dyDescent="0.25">
      <c r="A2225" s="3">
        <f>TITRES_STAT!B2228</f>
        <v>45545</v>
      </c>
      <c r="B2225" s="5">
        <f>TITRES_STAT!D2228</f>
        <v>6</v>
      </c>
      <c r="C2225" s="2">
        <f t="shared" si="269"/>
        <v>0</v>
      </c>
      <c r="D2225" s="2">
        <f t="shared" si="270"/>
        <v>6</v>
      </c>
      <c r="E2225" s="2">
        <f t="shared" si="272"/>
        <v>5.9550000000000001</v>
      </c>
      <c r="F2225" s="2">
        <f t="shared" si="273"/>
        <v>5.5225</v>
      </c>
      <c r="G2225" s="2">
        <f t="shared" si="267"/>
        <v>4.7137999999999982</v>
      </c>
      <c r="H2225" s="2">
        <f t="shared" si="271"/>
        <v>4.1580499999999976</v>
      </c>
      <c r="I2225" s="2">
        <f t="array" ref="I2225">SUMPRODUCT(B2209:B2228, (ROW(B2209:B2228)-ROW(B2209)+1)) / (20*21/2)</f>
        <v>5.8884285714285713</v>
      </c>
      <c r="J2225" s="2">
        <f t="shared" si="274"/>
        <v>5.5429893498486997</v>
      </c>
      <c r="K2225" s="2">
        <f t="shared" si="268"/>
        <v>4.9574897586554929</v>
      </c>
    </row>
    <row r="2226" spans="1:11" ht="13.5" x14ac:dyDescent="0.25">
      <c r="A2226" s="3">
        <f>TITRES_STAT!B2229</f>
        <v>45546</v>
      </c>
      <c r="B2226" s="5">
        <f>TITRES_STAT!D2229</f>
        <v>6</v>
      </c>
      <c r="C2226" s="2">
        <f t="shared" si="269"/>
        <v>0</v>
      </c>
      <c r="D2226" s="2">
        <f t="shared" si="270"/>
        <v>6</v>
      </c>
      <c r="E2226" s="2">
        <f t="shared" si="272"/>
        <v>5.9659999999999993</v>
      </c>
      <c r="F2226" s="2">
        <f t="shared" si="273"/>
        <v>5.585</v>
      </c>
      <c r="G2226" s="2">
        <f t="shared" ref="G2226:G2289" si="275">AVERAGE(B2177:B2226)</f>
        <v>4.7453999999999992</v>
      </c>
      <c r="H2226" s="2">
        <f t="shared" si="271"/>
        <v>4.1613999999999969</v>
      </c>
      <c r="I2226" s="2">
        <f t="array" ref="I2226">SUMPRODUCT(B2210:B2229, (ROW(B2210:B2229)-ROW(B2210)+1)) / (20*21/2)</f>
        <v>5.9170476190476187</v>
      </c>
      <c r="J2226" s="2">
        <f t="shared" si="274"/>
        <v>5.5865141736726329</v>
      </c>
      <c r="K2226" s="2">
        <f t="shared" si="268"/>
        <v>4.9983725132180226</v>
      </c>
    </row>
    <row r="2227" spans="1:11" ht="13.5" x14ac:dyDescent="0.25">
      <c r="A2227" s="3">
        <f>TITRES_STAT!B2230</f>
        <v>45547</v>
      </c>
      <c r="B2227" s="5">
        <f>TITRES_STAT!D2230</f>
        <v>6</v>
      </c>
      <c r="C2227" s="2">
        <f t="shared" si="269"/>
        <v>0</v>
      </c>
      <c r="D2227" s="2">
        <f t="shared" si="270"/>
        <v>6</v>
      </c>
      <c r="E2227" s="2">
        <f t="shared" si="272"/>
        <v>5.9769999999999994</v>
      </c>
      <c r="F2227" s="2">
        <f t="shared" si="273"/>
        <v>5.6475</v>
      </c>
      <c r="G2227" s="2">
        <f t="shared" si="275"/>
        <v>4.7769999999999984</v>
      </c>
      <c r="H2227" s="2">
        <f t="shared" si="271"/>
        <v>4.165899999999997</v>
      </c>
      <c r="I2227" s="2">
        <f t="array" ref="I2227">SUMPRODUCT(B2211:B2230, (ROW(B2211:B2230)-ROW(B2211)+1)) / (20*21/2)</f>
        <v>5.9149999999999991</v>
      </c>
      <c r="J2227" s="2">
        <f t="shared" si="274"/>
        <v>5.6258937761800007</v>
      </c>
      <c r="K2227" s="2">
        <f t="shared" ref="K2227:K2290" si="276">$K$4*B2227+(1-$K$4)*K2226</f>
        <v>5.0376520225035906</v>
      </c>
    </row>
    <row r="2228" spans="1:11" ht="13.5" x14ac:dyDescent="0.25">
      <c r="A2228" s="3">
        <f>TITRES_STAT!B2231</f>
        <v>45548</v>
      </c>
      <c r="B2228" s="5">
        <f>TITRES_STAT!D2231</f>
        <v>6</v>
      </c>
      <c r="C2228" s="2">
        <f t="shared" si="269"/>
        <v>0</v>
      </c>
      <c r="D2228" s="2">
        <f t="shared" si="270"/>
        <v>6</v>
      </c>
      <c r="E2228" s="2">
        <f t="shared" si="272"/>
        <v>5.9879999999999995</v>
      </c>
      <c r="F2228" s="2">
        <f t="shared" si="273"/>
        <v>5.6994999999999996</v>
      </c>
      <c r="G2228" s="2">
        <f t="shared" si="275"/>
        <v>4.8085999999999984</v>
      </c>
      <c r="H2228" s="2">
        <f t="shared" si="271"/>
        <v>4.1714999999999964</v>
      </c>
      <c r="I2228" s="2">
        <f t="array" ref="I2228">SUMPRODUCT(B2212:B2231, (ROW(B2212:B2231)-ROW(B2212)+1)) / (20*21/2)</f>
        <v>5.9094761904761892</v>
      </c>
      <c r="J2228" s="2">
        <f t="shared" si="274"/>
        <v>5.6615229403533336</v>
      </c>
      <c r="K2228" s="2">
        <f t="shared" si="276"/>
        <v>5.0753911588759992</v>
      </c>
    </row>
    <row r="2229" spans="1:11" ht="13.5" x14ac:dyDescent="0.25">
      <c r="A2229" s="3">
        <f>TITRES_STAT!B2232</f>
        <v>45551</v>
      </c>
      <c r="B2229" s="5">
        <f>TITRES_STAT!D2232</f>
        <v>6</v>
      </c>
      <c r="C2229" s="2">
        <f t="shared" si="269"/>
        <v>0</v>
      </c>
      <c r="D2229" s="2">
        <f t="shared" si="270"/>
        <v>6</v>
      </c>
      <c r="E2229" s="2">
        <f t="shared" si="272"/>
        <v>5.9990000000000006</v>
      </c>
      <c r="F2229" s="2">
        <f t="shared" si="273"/>
        <v>5.7515000000000001</v>
      </c>
      <c r="G2229" s="2">
        <f t="shared" si="275"/>
        <v>4.8401999999999985</v>
      </c>
      <c r="H2229" s="2">
        <f t="shared" si="271"/>
        <v>4.1781499999999969</v>
      </c>
      <c r="I2229" s="2">
        <f t="array" ref="I2229">SUMPRODUCT(B2213:B2232, (ROW(B2213:B2232)-ROW(B2213)+1)) / (20*21/2)</f>
        <v>5.9246666666666661</v>
      </c>
      <c r="J2229" s="2">
        <f t="shared" si="274"/>
        <v>5.6937588507958727</v>
      </c>
      <c r="K2229" s="2">
        <f t="shared" si="276"/>
        <v>5.1116503291161566</v>
      </c>
    </row>
    <row r="2230" spans="1:11" ht="13.5" x14ac:dyDescent="0.25">
      <c r="A2230" s="3">
        <f>TITRES_STAT!B2233</f>
        <v>45552</v>
      </c>
      <c r="B2230" s="5">
        <f>TITRES_STAT!D2233</f>
        <v>5.73</v>
      </c>
      <c r="C2230" s="2">
        <f t="shared" si="269"/>
        <v>-0.26999999999999957</v>
      </c>
      <c r="D2230" s="2">
        <f t="shared" si="270"/>
        <v>5.9459999999999997</v>
      </c>
      <c r="E2230" s="2">
        <f t="shared" si="272"/>
        <v>5.9730000000000008</v>
      </c>
      <c r="F2230" s="2">
        <f t="shared" si="273"/>
        <v>5.7880000000000003</v>
      </c>
      <c r="G2230" s="2">
        <f t="shared" si="275"/>
        <v>4.8663999999999978</v>
      </c>
      <c r="H2230" s="2">
        <f t="shared" si="271"/>
        <v>4.1844499999999956</v>
      </c>
      <c r="I2230" s="2">
        <f t="array" ref="I2230">SUMPRODUCT(B2214:B2233, (ROW(B2214:B2233)-ROW(B2214)+1)) / (20*21/2)</f>
        <v>5.9356666666666653</v>
      </c>
      <c r="J2230" s="2">
        <f t="shared" si="274"/>
        <v>5.6972103888153134</v>
      </c>
      <c r="K2230" s="2">
        <f t="shared" si="276"/>
        <v>5.1358993358174843</v>
      </c>
    </row>
    <row r="2231" spans="1:11" ht="13.5" x14ac:dyDescent="0.25">
      <c r="A2231" s="3">
        <f>TITRES_STAT!B2234</f>
        <v>45553</v>
      </c>
      <c r="B2231" s="5">
        <f>TITRES_STAT!D2234</f>
        <v>5.73</v>
      </c>
      <c r="C2231" s="2">
        <f t="shared" si="269"/>
        <v>0</v>
      </c>
      <c r="D2231" s="2">
        <f t="shared" si="270"/>
        <v>5.8920000000000003</v>
      </c>
      <c r="E2231" s="2">
        <f t="shared" si="272"/>
        <v>5.9460000000000006</v>
      </c>
      <c r="F2231" s="2">
        <f t="shared" si="273"/>
        <v>5.8205000000000009</v>
      </c>
      <c r="G2231" s="2">
        <f t="shared" si="275"/>
        <v>4.8925999999999981</v>
      </c>
      <c r="H2231" s="2">
        <f t="shared" si="271"/>
        <v>4.190749999999996</v>
      </c>
      <c r="I2231" s="2">
        <f t="array" ref="I2231">SUMPRODUCT(B2215:B2234, (ROW(B2215:B2234)-ROW(B2215)+1)) / (20*21/2)</f>
        <v>5.9429523809523808</v>
      </c>
      <c r="J2231" s="2">
        <f t="shared" si="274"/>
        <v>5.7003332089281402</v>
      </c>
      <c r="K2231" s="2">
        <f t="shared" si="276"/>
        <v>5.1591974010795436</v>
      </c>
    </row>
    <row r="2232" spans="1:11" ht="13.5" x14ac:dyDescent="0.25">
      <c r="A2232" s="3">
        <f>TITRES_STAT!B2235</f>
        <v>45554</v>
      </c>
      <c r="B2232" s="5">
        <f>TITRES_STAT!D2235</f>
        <v>5.98</v>
      </c>
      <c r="C2232" s="2">
        <f t="shared" si="269"/>
        <v>0.25</v>
      </c>
      <c r="D2232" s="2">
        <f t="shared" si="270"/>
        <v>5.8879999999999999</v>
      </c>
      <c r="E2232" s="2">
        <f t="shared" si="272"/>
        <v>5.9440000000000008</v>
      </c>
      <c r="F2232" s="2">
        <f t="shared" si="273"/>
        <v>5.8645000000000005</v>
      </c>
      <c r="G2232" s="2">
        <f t="shared" si="275"/>
        <v>4.9237999999999973</v>
      </c>
      <c r="H2232" s="2">
        <f t="shared" si="271"/>
        <v>4.1982999999999961</v>
      </c>
      <c r="I2232" s="2">
        <f t="array" ref="I2232">SUMPRODUCT(B2216:B2235, (ROW(B2216:B2235)-ROW(B2216)+1)) / (20*21/2)</f>
        <v>5.9476190476190478</v>
      </c>
      <c r="J2232" s="2">
        <f t="shared" si="274"/>
        <v>5.7269681414111737</v>
      </c>
      <c r="K2232" s="2">
        <f t="shared" si="276"/>
        <v>5.1913857382921105</v>
      </c>
    </row>
    <row r="2233" spans="1:11" ht="13.5" x14ac:dyDescent="0.25">
      <c r="A2233" s="3">
        <f>TITRES_STAT!B2236</f>
        <v>45555</v>
      </c>
      <c r="B2233" s="5">
        <f>TITRES_STAT!D2236</f>
        <v>5.98</v>
      </c>
      <c r="C2233" s="2">
        <f t="shared" si="269"/>
        <v>0</v>
      </c>
      <c r="D2233" s="2">
        <f t="shared" si="270"/>
        <v>5.8840000000000003</v>
      </c>
      <c r="E2233" s="2">
        <f t="shared" si="272"/>
        <v>5.9420000000000019</v>
      </c>
      <c r="F2233" s="2">
        <f t="shared" si="273"/>
        <v>5.9035000000000011</v>
      </c>
      <c r="G2233" s="2">
        <f t="shared" si="275"/>
        <v>4.9549999999999974</v>
      </c>
      <c r="H2233" s="2">
        <f t="shared" si="271"/>
        <v>4.2058499999999963</v>
      </c>
      <c r="I2233" s="2">
        <f t="array" ref="I2233">SUMPRODUCT(B2217:B2236, (ROW(B2217:B2236)-ROW(B2217)+1)) / (20*21/2)</f>
        <v>5.9508095238095242</v>
      </c>
      <c r="J2233" s="2">
        <f t="shared" si="274"/>
        <v>5.7510664136577283</v>
      </c>
      <c r="K2233" s="2">
        <f t="shared" si="276"/>
        <v>5.2223117877708516</v>
      </c>
    </row>
    <row r="2234" spans="1:11" ht="13.5" x14ac:dyDescent="0.25">
      <c r="A2234" s="3">
        <f>TITRES_STAT!B2237</f>
        <v>45558</v>
      </c>
      <c r="B2234" s="5">
        <f>TITRES_STAT!D2237</f>
        <v>5.98</v>
      </c>
      <c r="C2234" s="2">
        <f t="shared" si="269"/>
        <v>0</v>
      </c>
      <c r="D2234" s="2">
        <f t="shared" si="270"/>
        <v>5.8800000000000008</v>
      </c>
      <c r="E2234" s="2">
        <f t="shared" si="272"/>
        <v>5.9400000000000022</v>
      </c>
      <c r="F2234" s="2">
        <f t="shared" si="273"/>
        <v>5.9310000000000009</v>
      </c>
      <c r="G2234" s="2">
        <f t="shared" si="275"/>
        <v>4.9861999999999975</v>
      </c>
      <c r="H2234" s="2">
        <f t="shared" si="271"/>
        <v>4.2133999999999965</v>
      </c>
      <c r="I2234" s="2">
        <f t="array" ref="I2234">SUMPRODUCT(B2218:B2237, (ROW(B2218:B2237)-ROW(B2218)+1)) / (20*21/2)</f>
        <v>5.9535714285714283</v>
      </c>
      <c r="J2234" s="2">
        <f t="shared" si="274"/>
        <v>5.7728696123569918</v>
      </c>
      <c r="K2234" s="2">
        <f t="shared" si="276"/>
        <v>5.252025050995524</v>
      </c>
    </row>
    <row r="2235" spans="1:11" ht="13.5" x14ac:dyDescent="0.25">
      <c r="A2235" s="3">
        <f>TITRES_STAT!B2238</f>
        <v>45559</v>
      </c>
      <c r="B2235" s="5">
        <f>TITRES_STAT!D2238</f>
        <v>5.98</v>
      </c>
      <c r="C2235" s="2">
        <f t="shared" si="269"/>
        <v>0</v>
      </c>
      <c r="D2235" s="2">
        <f t="shared" si="270"/>
        <v>5.9300000000000006</v>
      </c>
      <c r="E2235" s="2">
        <f t="shared" si="272"/>
        <v>5.9380000000000006</v>
      </c>
      <c r="F2235" s="2">
        <f t="shared" si="273"/>
        <v>5.9465000000000012</v>
      </c>
      <c r="G2235" s="2">
        <f t="shared" si="275"/>
        <v>5.0211999999999968</v>
      </c>
      <c r="H2235" s="2">
        <f t="shared" si="271"/>
        <v>4.2209499999999975</v>
      </c>
      <c r="I2235" s="2">
        <f t="array" ref="I2235">SUMPRODUCT(B2219:B2238, (ROW(B2219:B2238)-ROW(B2219)+1)) / (20*21/2)</f>
        <v>5.9482857142857135</v>
      </c>
      <c r="J2235" s="2">
        <f t="shared" si="274"/>
        <v>5.7925963159420402</v>
      </c>
      <c r="K2235" s="2">
        <f t="shared" si="276"/>
        <v>5.2805730882113862</v>
      </c>
    </row>
    <row r="2236" spans="1:11" ht="13.5" x14ac:dyDescent="0.25">
      <c r="A2236" s="3">
        <f>TITRES_STAT!B2239</f>
        <v>45560</v>
      </c>
      <c r="B2236" s="5">
        <f>TITRES_STAT!D2239</f>
        <v>5.98</v>
      </c>
      <c r="C2236" s="2">
        <f t="shared" si="269"/>
        <v>0</v>
      </c>
      <c r="D2236" s="2">
        <f t="shared" si="270"/>
        <v>5.98</v>
      </c>
      <c r="E2236" s="2">
        <f t="shared" si="272"/>
        <v>5.9360000000000017</v>
      </c>
      <c r="F2236" s="2">
        <f t="shared" si="273"/>
        <v>5.9510000000000014</v>
      </c>
      <c r="G2236" s="2">
        <f t="shared" si="275"/>
        <v>5.0599999999999969</v>
      </c>
      <c r="H2236" s="2">
        <f t="shared" si="271"/>
        <v>4.2284999999999977</v>
      </c>
      <c r="I2236" s="2">
        <f t="array" ref="I2236">SUMPRODUCT(B2220:B2239, (ROW(B2220:B2239)-ROW(B2220)+1)) / (20*21/2)</f>
        <v>5.9429523809523808</v>
      </c>
      <c r="J2236" s="2">
        <f t="shared" si="274"/>
        <v>5.8104442858523218</v>
      </c>
      <c r="K2236" s="2">
        <f t="shared" si="276"/>
        <v>5.3080015945560381</v>
      </c>
    </row>
    <row r="2237" spans="1:11" ht="13.5" x14ac:dyDescent="0.25">
      <c r="A2237" s="3">
        <f>TITRES_STAT!B2240</f>
        <v>45561</v>
      </c>
      <c r="B2237" s="5">
        <f>TITRES_STAT!D2240</f>
        <v>5.98</v>
      </c>
      <c r="C2237" s="2">
        <f t="shared" si="269"/>
        <v>0</v>
      </c>
      <c r="D2237" s="2">
        <f t="shared" si="270"/>
        <v>5.98</v>
      </c>
      <c r="E2237" s="2">
        <f t="shared" si="272"/>
        <v>5.9340000000000019</v>
      </c>
      <c r="F2237" s="2">
        <f t="shared" si="273"/>
        <v>5.9555000000000016</v>
      </c>
      <c r="G2237" s="2">
        <f t="shared" si="275"/>
        <v>5.1023999999999976</v>
      </c>
      <c r="H2237" s="2">
        <f t="shared" si="271"/>
        <v>4.2360499999999988</v>
      </c>
      <c r="I2237" s="2">
        <f t="array" ref="I2237">SUMPRODUCT(B2221:B2240, (ROW(B2221:B2240)-ROW(B2221)+1)) / (20*21/2)</f>
        <v>5.9375714285714292</v>
      </c>
      <c r="J2237" s="2">
        <f t="shared" si="274"/>
        <v>5.8265924491044814</v>
      </c>
      <c r="K2237" s="2">
        <f t="shared" si="276"/>
        <v>5.3343544732008992</v>
      </c>
    </row>
    <row r="2238" spans="1:11" ht="13.5" x14ac:dyDescent="0.25">
      <c r="A2238" s="3">
        <f>TITRES_STAT!B2241</f>
        <v>45562</v>
      </c>
      <c r="B2238" s="5">
        <f>TITRES_STAT!D2241</f>
        <v>5.9</v>
      </c>
      <c r="C2238" s="2">
        <f t="shared" si="269"/>
        <v>-8.0000000000000071E-2</v>
      </c>
      <c r="D2238" s="2">
        <f t="shared" si="270"/>
        <v>5.9640000000000004</v>
      </c>
      <c r="E2238" s="2">
        <f t="shared" si="272"/>
        <v>5.9240000000000013</v>
      </c>
      <c r="F2238" s="2">
        <f t="shared" si="273"/>
        <v>5.9560000000000013</v>
      </c>
      <c r="G2238" s="2">
        <f t="shared" si="275"/>
        <v>5.1453999999999978</v>
      </c>
      <c r="H2238" s="2">
        <f t="shared" si="271"/>
        <v>4.2432499999999989</v>
      </c>
      <c r="I2238" s="2">
        <f t="array" ref="I2238">SUMPRODUCT(B2222:B2241, (ROW(B2222:B2241)-ROW(B2222)+1)) / (20*21/2)</f>
        <v>5.9173809523809515</v>
      </c>
      <c r="J2238" s="2">
        <f t="shared" si="274"/>
        <v>5.8335836444278639</v>
      </c>
      <c r="K2238" s="2">
        <f t="shared" si="276"/>
        <v>5.3565366507224326</v>
      </c>
    </row>
    <row r="2239" spans="1:11" ht="13.5" x14ac:dyDescent="0.25">
      <c r="A2239" s="3">
        <f>TITRES_STAT!B2242</f>
        <v>45565</v>
      </c>
      <c r="B2239" s="5">
        <f>TITRES_STAT!D2242</f>
        <v>5.9</v>
      </c>
      <c r="C2239" s="2">
        <f t="shared" si="269"/>
        <v>0</v>
      </c>
      <c r="D2239" s="2">
        <f t="shared" si="270"/>
        <v>5.9480000000000004</v>
      </c>
      <c r="E2239" s="2">
        <f t="shared" si="272"/>
        <v>5.9139999999999997</v>
      </c>
      <c r="F2239" s="2">
        <f t="shared" si="273"/>
        <v>5.9565000000000019</v>
      </c>
      <c r="G2239" s="2">
        <f t="shared" si="275"/>
        <v>5.188399999999997</v>
      </c>
      <c r="H2239" s="2">
        <f t="shared" si="271"/>
        <v>4.2504499999999981</v>
      </c>
      <c r="I2239" s="2">
        <f t="array" ref="I2239">SUMPRODUCT(B2223:B2242, (ROW(B2223:B2242)-ROW(B2223)+1)) / (20*21/2)</f>
        <v>5.898428571428572</v>
      </c>
      <c r="J2239" s="2">
        <f t="shared" si="274"/>
        <v>5.8399090116252097</v>
      </c>
      <c r="K2239" s="2">
        <f t="shared" si="276"/>
        <v>5.3778489389293966</v>
      </c>
    </row>
    <row r="2240" spans="1:11" ht="13.5" x14ac:dyDescent="0.25">
      <c r="A2240" s="3">
        <f>TITRES_STAT!B2243</f>
        <v>45566</v>
      </c>
      <c r="B2240" s="5">
        <f>TITRES_STAT!D2243</f>
        <v>5.9</v>
      </c>
      <c r="C2240" s="2">
        <f t="shared" si="269"/>
        <v>0</v>
      </c>
      <c r="D2240" s="2">
        <f t="shared" si="270"/>
        <v>5.9319999999999995</v>
      </c>
      <c r="E2240" s="2">
        <f t="shared" si="272"/>
        <v>5.9309999999999992</v>
      </c>
      <c r="F2240" s="2">
        <f t="shared" si="273"/>
        <v>5.9520000000000026</v>
      </c>
      <c r="G2240" s="2">
        <f t="shared" si="275"/>
        <v>5.2313999999999972</v>
      </c>
      <c r="H2240" s="2">
        <f t="shared" si="271"/>
        <v>4.257649999999999</v>
      </c>
      <c r="I2240" s="2">
        <f t="array" ref="I2240">SUMPRODUCT(B2224:B2243, (ROW(B2224:B2243)-ROW(B2224)+1)) / (20*21/2)</f>
        <v>5.8807142857142862</v>
      </c>
      <c r="J2240" s="2">
        <f t="shared" si="274"/>
        <v>5.8456319628989988</v>
      </c>
      <c r="K2240" s="2">
        <f t="shared" si="276"/>
        <v>5.3983254511282439</v>
      </c>
    </row>
    <row r="2241" spans="1:11" ht="13.5" x14ac:dyDescent="0.25">
      <c r="A2241" s="3">
        <f>TITRES_STAT!B2244</f>
        <v>45567</v>
      </c>
      <c r="B2241" s="5">
        <f>TITRES_STAT!D2244</f>
        <v>5.74</v>
      </c>
      <c r="C2241" s="2">
        <f t="shared" si="269"/>
        <v>-0.16000000000000014</v>
      </c>
      <c r="D2241" s="2">
        <f t="shared" si="270"/>
        <v>5.8840000000000003</v>
      </c>
      <c r="E2241" s="2">
        <f t="shared" si="272"/>
        <v>5.9320000000000004</v>
      </c>
      <c r="F2241" s="2">
        <f t="shared" si="273"/>
        <v>5.9390000000000018</v>
      </c>
      <c r="G2241" s="2">
        <f t="shared" si="275"/>
        <v>5.2711999999999977</v>
      </c>
      <c r="H2241" s="2">
        <f t="shared" si="271"/>
        <v>4.2640499999999992</v>
      </c>
      <c r="I2241" s="2">
        <f t="array" ref="I2241">SUMPRODUCT(B2225:B2244, (ROW(B2225:B2244)-ROW(B2225)+1)) / (20*21/2)</f>
        <v>5.8404285714285713</v>
      </c>
      <c r="J2241" s="2">
        <f t="shared" si="274"/>
        <v>5.8355717759562369</v>
      </c>
      <c r="K2241" s="2">
        <f t="shared" si="276"/>
        <v>5.4117244530447834</v>
      </c>
    </row>
    <row r="2242" spans="1:11" ht="13.5" x14ac:dyDescent="0.25">
      <c r="A2242" s="3">
        <f>TITRES_STAT!B2245</f>
        <v>45568</v>
      </c>
      <c r="B2242" s="5">
        <f>TITRES_STAT!D2245</f>
        <v>5.74</v>
      </c>
      <c r="C2242" s="2">
        <f t="shared" si="269"/>
        <v>0</v>
      </c>
      <c r="D2242" s="2">
        <f t="shared" si="270"/>
        <v>5.8360000000000012</v>
      </c>
      <c r="E2242" s="2">
        <f t="shared" si="272"/>
        <v>5.9080000000000004</v>
      </c>
      <c r="F2242" s="2">
        <f t="shared" si="273"/>
        <v>5.9260000000000019</v>
      </c>
      <c r="G2242" s="2">
        <f t="shared" si="275"/>
        <v>5.3077999999999985</v>
      </c>
      <c r="H2242" s="2">
        <f t="shared" si="271"/>
        <v>4.2704499999999994</v>
      </c>
      <c r="I2242" s="2">
        <f t="array" ref="I2242">SUMPRODUCT(B2226:B2245, (ROW(B2226:B2245)-ROW(B2226)+1)) / (20*21/2)</f>
        <v>5.8225714285714298</v>
      </c>
      <c r="J2242" s="2">
        <f t="shared" si="274"/>
        <v>5.8264697020556433</v>
      </c>
      <c r="K2242" s="2">
        <f t="shared" si="276"/>
        <v>5.4245980039057731</v>
      </c>
    </row>
    <row r="2243" spans="1:11" ht="13.5" x14ac:dyDescent="0.25">
      <c r="A2243" s="3">
        <f>TITRES_STAT!B2246</f>
        <v>45569</v>
      </c>
      <c r="B2243" s="5">
        <f>TITRES_STAT!D2246</f>
        <v>5.74</v>
      </c>
      <c r="C2243" s="2">
        <f t="shared" si="269"/>
        <v>0</v>
      </c>
      <c r="D2243" s="2">
        <f t="shared" si="270"/>
        <v>5.8040000000000003</v>
      </c>
      <c r="E2243" s="2">
        <f t="shared" si="272"/>
        <v>5.8840000000000003</v>
      </c>
      <c r="F2243" s="2">
        <f t="shared" si="273"/>
        <v>5.913000000000002</v>
      </c>
      <c r="G2243" s="2">
        <f t="shared" si="275"/>
        <v>5.3421999999999983</v>
      </c>
      <c r="H2243" s="2">
        <f t="shared" si="271"/>
        <v>4.2768499999999996</v>
      </c>
      <c r="I2243" s="2">
        <f t="array" ref="I2243">SUMPRODUCT(B2227:B2246, (ROW(B2227:B2246)-ROW(B2227)+1)) / (20*21/2)</f>
        <v>5.8090000000000002</v>
      </c>
      <c r="J2243" s="2">
        <f t="shared" si="274"/>
        <v>5.8182344923360585</v>
      </c>
      <c r="K2243" s="2">
        <f t="shared" si="276"/>
        <v>5.4369667096349588</v>
      </c>
    </row>
    <row r="2244" spans="1:11" ht="13.5" x14ac:dyDescent="0.25">
      <c r="A2244" s="3">
        <f>TITRES_STAT!B2247</f>
        <v>45572</v>
      </c>
      <c r="B2244" s="5">
        <f>TITRES_STAT!D2247</f>
        <v>5.49</v>
      </c>
      <c r="C2244" s="2">
        <f t="shared" ref="C2244:C2307" si="277">B2244-B2243</f>
        <v>-0.25</v>
      </c>
      <c r="D2244" s="2">
        <f t="shared" si="270"/>
        <v>5.7220000000000013</v>
      </c>
      <c r="E2244" s="2">
        <f t="shared" si="272"/>
        <v>5.8350000000000009</v>
      </c>
      <c r="F2244" s="2">
        <f t="shared" si="273"/>
        <v>5.8875000000000011</v>
      </c>
      <c r="G2244" s="2">
        <f t="shared" si="275"/>
        <v>5.3715999999999982</v>
      </c>
      <c r="H2244" s="2">
        <f t="shared" si="271"/>
        <v>4.2830000000000004</v>
      </c>
      <c r="I2244" s="2">
        <f t="array" ref="I2244">SUMPRODUCT(B2228:B2247, (ROW(B2228:B2247)-ROW(B2228)+1)) / (20*21/2)</f>
        <v>5.7967142857142857</v>
      </c>
      <c r="J2244" s="2">
        <f t="shared" si="274"/>
        <v>5.7869740644945296</v>
      </c>
      <c r="K2244" s="2">
        <f t="shared" si="276"/>
        <v>5.4390464465120187</v>
      </c>
    </row>
    <row r="2245" spans="1:11" ht="13.5" x14ac:dyDescent="0.25">
      <c r="A2245" s="3">
        <f>TITRES_STAT!B2248</f>
        <v>45573</v>
      </c>
      <c r="B2245" s="5">
        <f>TITRES_STAT!D2248</f>
        <v>5.7</v>
      </c>
      <c r="C2245" s="2">
        <f t="shared" si="277"/>
        <v>0.20999999999999996</v>
      </c>
      <c r="D2245" s="2">
        <f t="shared" si="270"/>
        <v>5.6820000000000004</v>
      </c>
      <c r="E2245" s="2">
        <f t="shared" si="272"/>
        <v>5.8070000000000004</v>
      </c>
      <c r="F2245" s="2">
        <f t="shared" si="273"/>
        <v>5.8725000000000005</v>
      </c>
      <c r="G2245" s="2">
        <f t="shared" si="275"/>
        <v>5.4051999999999989</v>
      </c>
      <c r="H2245" s="2">
        <f t="shared" si="271"/>
        <v>4.2901500000000006</v>
      </c>
      <c r="I2245" s="2">
        <f t="array" ref="I2245">SUMPRODUCT(B2229:B2248, (ROW(B2229:B2248)-ROW(B2229)+1)) / (20*21/2)</f>
        <v>5.7857142857142856</v>
      </c>
      <c r="J2245" s="2">
        <f t="shared" si="274"/>
        <v>5.7786908202569549</v>
      </c>
      <c r="K2245" s="2">
        <f t="shared" si="276"/>
        <v>5.4492799191978225</v>
      </c>
    </row>
    <row r="2246" spans="1:11" ht="13.5" x14ac:dyDescent="0.25">
      <c r="A2246" s="3">
        <f>TITRES_STAT!B2249</f>
        <v>45574</v>
      </c>
      <c r="B2246" s="5">
        <f>TITRES_STAT!D2249</f>
        <v>5.73</v>
      </c>
      <c r="C2246" s="2">
        <f t="shared" si="277"/>
        <v>3.0000000000000249E-2</v>
      </c>
      <c r="D2246" s="2">
        <f t="shared" ref="D2246:D2309" si="278">AVERAGE(B2242:B2246)</f>
        <v>5.68</v>
      </c>
      <c r="E2246" s="2">
        <f t="shared" si="272"/>
        <v>5.7820000000000009</v>
      </c>
      <c r="F2246" s="2">
        <f t="shared" si="273"/>
        <v>5.8590000000000009</v>
      </c>
      <c r="G2246" s="2">
        <f t="shared" si="275"/>
        <v>5.4393999999999991</v>
      </c>
      <c r="H2246" s="2">
        <f t="shared" si="271"/>
        <v>4.2974500000000004</v>
      </c>
      <c r="I2246" s="2">
        <f t="array" ref="I2246">SUMPRODUCT(B2230:B2249, (ROW(B2230:B2249)-ROW(B2230)+1)) / (20*21/2)</f>
        <v>5.7759999999999998</v>
      </c>
      <c r="J2246" s="2">
        <f t="shared" si="274"/>
        <v>5.7740535992801014</v>
      </c>
      <c r="K2246" s="2">
        <f t="shared" si="276"/>
        <v>5.4602885498175162</v>
      </c>
    </row>
    <row r="2247" spans="1:11" ht="13.5" x14ac:dyDescent="0.25">
      <c r="A2247" s="3">
        <f>TITRES_STAT!B2250</f>
        <v>45575</v>
      </c>
      <c r="B2247" s="5">
        <f>TITRES_STAT!D2250</f>
        <v>5.73</v>
      </c>
      <c r="C2247" s="2">
        <f t="shared" si="277"/>
        <v>0</v>
      </c>
      <c r="D2247" s="2">
        <f t="shared" si="278"/>
        <v>5.6779999999999999</v>
      </c>
      <c r="E2247" s="2">
        <f t="shared" si="272"/>
        <v>5.7570000000000023</v>
      </c>
      <c r="F2247" s="2">
        <f t="shared" si="273"/>
        <v>5.8455000000000013</v>
      </c>
      <c r="G2247" s="2">
        <f t="shared" si="275"/>
        <v>5.4736000000000002</v>
      </c>
      <c r="H2247" s="2">
        <f t="shared" si="271"/>
        <v>4.3057000000000007</v>
      </c>
      <c r="I2247" s="2">
        <f t="array" ref="I2247">SUMPRODUCT(B2231:B2250, (ROW(B2231:B2250)-ROW(B2231)+1)) / (20*21/2)</f>
        <v>5.7675714285714292</v>
      </c>
      <c r="J2247" s="2">
        <f t="shared" si="274"/>
        <v>5.769858018396282</v>
      </c>
      <c r="K2247" s="2">
        <f t="shared" si="276"/>
        <v>5.4708654694325158</v>
      </c>
    </row>
    <row r="2248" spans="1:11" ht="13.5" x14ac:dyDescent="0.25">
      <c r="A2248" s="3">
        <f>TITRES_STAT!B2251</f>
        <v>45576</v>
      </c>
      <c r="B2248" s="5">
        <f>TITRES_STAT!D2251</f>
        <v>5.73</v>
      </c>
      <c r="C2248" s="2">
        <f t="shared" si="277"/>
        <v>0</v>
      </c>
      <c r="D2248" s="2">
        <f t="shared" si="278"/>
        <v>5.6760000000000002</v>
      </c>
      <c r="E2248" s="2">
        <f t="shared" si="272"/>
        <v>5.740000000000002</v>
      </c>
      <c r="F2248" s="2">
        <f t="shared" si="273"/>
        <v>5.8320000000000007</v>
      </c>
      <c r="G2248" s="2">
        <f t="shared" si="275"/>
        <v>5.5078000000000005</v>
      </c>
      <c r="H2248" s="2">
        <f t="shared" si="271"/>
        <v>4.3148500000000016</v>
      </c>
      <c r="I2248" s="2">
        <f t="array" ref="I2248">SUMPRODUCT(B2232:B2251, (ROW(B2232:B2251)-ROW(B2232)+1)) / (20*21/2)</f>
        <v>5.7591428571428578</v>
      </c>
      <c r="J2248" s="2">
        <f t="shared" si="274"/>
        <v>5.7660620166442547</v>
      </c>
      <c r="K2248" s="2">
        <f t="shared" si="276"/>
        <v>5.4810276078861424</v>
      </c>
    </row>
    <row r="2249" spans="1:11" ht="13.5" x14ac:dyDescent="0.25">
      <c r="A2249" s="3">
        <f>TITRES_STAT!B2252</f>
        <v>45579</v>
      </c>
      <c r="B2249" s="5">
        <f>TITRES_STAT!D2252</f>
        <v>5.73</v>
      </c>
      <c r="C2249" s="2">
        <f t="shared" si="277"/>
        <v>0</v>
      </c>
      <c r="D2249" s="2">
        <f t="shared" si="278"/>
        <v>5.7240000000000002</v>
      </c>
      <c r="E2249" s="2">
        <f t="shared" si="272"/>
        <v>5.7230000000000016</v>
      </c>
      <c r="F2249" s="2">
        <f t="shared" si="273"/>
        <v>5.8185000000000002</v>
      </c>
      <c r="G2249" s="2">
        <f t="shared" si="275"/>
        <v>5.5420000000000007</v>
      </c>
      <c r="H2249" s="2">
        <f t="shared" si="271"/>
        <v>4.3247500000000016</v>
      </c>
      <c r="I2249" s="2">
        <f t="array" ref="I2249">SUMPRODUCT(B2233:B2252, (ROW(B2233:B2252)-ROW(B2233)+1)) / (20*21/2)</f>
        <v>5.7269047619047626</v>
      </c>
      <c r="J2249" s="2">
        <f t="shared" si="274"/>
        <v>5.7626275388686112</v>
      </c>
      <c r="K2249" s="2">
        <f t="shared" si="276"/>
        <v>5.4907912311062939</v>
      </c>
    </row>
    <row r="2250" spans="1:11" ht="13.5" x14ac:dyDescent="0.25">
      <c r="A2250" s="3">
        <f>TITRES_STAT!B2253</f>
        <v>45581</v>
      </c>
      <c r="B2250" s="5">
        <f>TITRES_STAT!D2253</f>
        <v>5.73</v>
      </c>
      <c r="C2250" s="2">
        <f t="shared" si="277"/>
        <v>0</v>
      </c>
      <c r="D2250" s="2">
        <f t="shared" si="278"/>
        <v>5.73</v>
      </c>
      <c r="E2250" s="2">
        <f t="shared" si="272"/>
        <v>5.7060000000000013</v>
      </c>
      <c r="F2250" s="2">
        <f t="shared" si="273"/>
        <v>5.8185000000000002</v>
      </c>
      <c r="G2250" s="2">
        <f t="shared" si="275"/>
        <v>5.5725999999999996</v>
      </c>
      <c r="H2250" s="2">
        <f t="shared" ref="H2250:H2313" si="279">AVERAGE(B2051:B2250)</f>
        <v>4.3346500000000017</v>
      </c>
      <c r="I2250" s="2">
        <f t="array" ref="I2250">SUMPRODUCT(B2234:B2253, (ROW(B2234:B2253)-ROW(B2234)+1)) / (20*21/2)</f>
        <v>5.6970476190476198</v>
      </c>
      <c r="J2250" s="2">
        <f t="shared" si="274"/>
        <v>5.7595201542144574</v>
      </c>
      <c r="K2250" s="2">
        <f t="shared" si="276"/>
        <v>5.5001719671413412</v>
      </c>
    </row>
    <row r="2251" spans="1:11" ht="13.5" x14ac:dyDescent="0.25">
      <c r="A2251" s="3">
        <f>TITRES_STAT!B2254</f>
        <v>45582</v>
      </c>
      <c r="B2251" s="5">
        <f>TITRES_STAT!D2254</f>
        <v>5.73</v>
      </c>
      <c r="C2251" s="2">
        <f t="shared" si="277"/>
        <v>0</v>
      </c>
      <c r="D2251" s="2">
        <f t="shared" si="278"/>
        <v>5.73</v>
      </c>
      <c r="E2251" s="2">
        <f t="shared" si="272"/>
        <v>5.705000000000001</v>
      </c>
      <c r="F2251" s="2">
        <f t="shared" si="273"/>
        <v>5.8185000000000011</v>
      </c>
      <c r="G2251" s="2">
        <f t="shared" si="275"/>
        <v>5.6032000000000002</v>
      </c>
      <c r="H2251" s="2">
        <f t="shared" si="279"/>
        <v>4.3445500000000017</v>
      </c>
      <c r="I2251" s="2">
        <f t="array" ref="I2251">SUMPRODUCT(B2235:B2254, (ROW(B2235:B2254)-ROW(B2235)+1)) / (20*21/2)</f>
        <v>5.6695714285714294</v>
      </c>
      <c r="J2251" s="2">
        <f t="shared" si="274"/>
        <v>5.7567087109559374</v>
      </c>
      <c r="K2251" s="2">
        <f t="shared" si="276"/>
        <v>5.5091848311750145</v>
      </c>
    </row>
    <row r="2252" spans="1:11" ht="13.5" x14ac:dyDescent="0.25">
      <c r="A2252" s="3">
        <f>TITRES_STAT!B2255</f>
        <v>45583</v>
      </c>
      <c r="B2252" s="5">
        <f>TITRES_STAT!D2255</f>
        <v>5.48</v>
      </c>
      <c r="C2252" s="2">
        <f t="shared" si="277"/>
        <v>-0.25</v>
      </c>
      <c r="D2252" s="2">
        <f t="shared" si="278"/>
        <v>5.6800000000000006</v>
      </c>
      <c r="E2252" s="2">
        <f t="shared" ref="E2252:E2315" si="280">AVERAGE(B2243:B2252)</f>
        <v>5.679000000000002</v>
      </c>
      <c r="F2252" s="2">
        <f t="shared" si="273"/>
        <v>5.7935000000000016</v>
      </c>
      <c r="G2252" s="2">
        <f t="shared" si="275"/>
        <v>5.6251999999999995</v>
      </c>
      <c r="H2252" s="2">
        <f t="shared" si="279"/>
        <v>4.353150000000003</v>
      </c>
      <c r="I2252" s="2">
        <f t="array" ref="I2252">SUMPRODUCT(B2236:B2255, (ROW(B2236:B2255)-ROW(B2236)+1)) / (20*21/2)</f>
        <v>5.6444761904761913</v>
      </c>
      <c r="J2252" s="2">
        <f t="shared" si="274"/>
        <v>5.730355500388705</v>
      </c>
      <c r="K2252" s="2">
        <f t="shared" si="276"/>
        <v>5.5080403279916803</v>
      </c>
    </row>
    <row r="2253" spans="1:11" ht="13.5" x14ac:dyDescent="0.25">
      <c r="A2253" s="3">
        <f>TITRES_STAT!B2256</f>
        <v>45586</v>
      </c>
      <c r="B2253" s="5">
        <f>TITRES_STAT!D2256</f>
        <v>5.48</v>
      </c>
      <c r="C2253" s="2">
        <f t="shared" si="277"/>
        <v>0</v>
      </c>
      <c r="D2253" s="2">
        <f t="shared" si="278"/>
        <v>5.6300000000000008</v>
      </c>
      <c r="E2253" s="2">
        <f t="shared" si="280"/>
        <v>5.6530000000000014</v>
      </c>
      <c r="F2253" s="2">
        <f t="shared" si="273"/>
        <v>5.7685000000000013</v>
      </c>
      <c r="G2253" s="2">
        <f t="shared" si="275"/>
        <v>5.6468000000000007</v>
      </c>
      <c r="H2253" s="2">
        <f t="shared" si="279"/>
        <v>4.3617500000000033</v>
      </c>
      <c r="I2253" s="2">
        <f t="array" ref="I2253">SUMPRODUCT(B2237:B2256, (ROW(B2237:B2256)-ROW(B2237)+1)) / (20*21/2)</f>
        <v>5.6217619047619056</v>
      </c>
      <c r="J2253" s="2">
        <f t="shared" si="274"/>
        <v>5.7065121193993047</v>
      </c>
      <c r="K2253" s="2">
        <f t="shared" si="276"/>
        <v>5.5069407072861241</v>
      </c>
    </row>
    <row r="2254" spans="1:11" ht="13.5" x14ac:dyDescent="0.25">
      <c r="A2254" s="3">
        <f>TITRES_STAT!B2257</f>
        <v>45587</v>
      </c>
      <c r="B2254" s="5">
        <f>TITRES_STAT!D2257</f>
        <v>5.48</v>
      </c>
      <c r="C2254" s="2">
        <f t="shared" si="277"/>
        <v>0</v>
      </c>
      <c r="D2254" s="2">
        <f t="shared" si="278"/>
        <v>5.58</v>
      </c>
      <c r="E2254" s="2">
        <f t="shared" si="280"/>
        <v>5.652000000000001</v>
      </c>
      <c r="F2254" s="2">
        <f t="shared" si="273"/>
        <v>5.7435000000000027</v>
      </c>
      <c r="G2254" s="2">
        <f t="shared" si="275"/>
        <v>5.6654</v>
      </c>
      <c r="H2254" s="2">
        <f t="shared" si="279"/>
        <v>4.3703500000000028</v>
      </c>
      <c r="I2254" s="2">
        <f t="array" ref="I2254">SUMPRODUCT(B2238:B2257, (ROW(B2238:B2257)-ROW(B2238)+1)) / (20*21/2)</f>
        <v>5.6014285714285723</v>
      </c>
      <c r="J2254" s="2">
        <f t="shared" si="274"/>
        <v>5.6849395365993711</v>
      </c>
      <c r="K2254" s="2">
        <f t="shared" si="276"/>
        <v>5.5058842089611781</v>
      </c>
    </row>
    <row r="2255" spans="1:11" ht="13.5" x14ac:dyDescent="0.25">
      <c r="A2255" s="3">
        <f>TITRES_STAT!B2258</f>
        <v>45588</v>
      </c>
      <c r="B2255" s="5">
        <f>TITRES_STAT!D2258</f>
        <v>5.48</v>
      </c>
      <c r="C2255" s="2">
        <f t="shared" si="277"/>
        <v>0</v>
      </c>
      <c r="D2255" s="2">
        <f t="shared" si="278"/>
        <v>5.53</v>
      </c>
      <c r="E2255" s="2">
        <f t="shared" si="280"/>
        <v>5.6300000000000008</v>
      </c>
      <c r="F2255" s="2">
        <f t="shared" si="273"/>
        <v>5.7185000000000024</v>
      </c>
      <c r="G2255" s="2">
        <f t="shared" si="275"/>
        <v>5.6840000000000002</v>
      </c>
      <c r="H2255" s="2">
        <f t="shared" si="279"/>
        <v>4.3789000000000033</v>
      </c>
      <c r="I2255" s="2">
        <f t="array" ref="I2255">SUMPRODUCT(B2239:B2258, (ROW(B2239:B2258)-ROW(B2239)+1)) / (20*21/2)</f>
        <v>5.5853809523809534</v>
      </c>
      <c r="J2255" s="2">
        <f t="shared" si="274"/>
        <v>5.6654214854946687</v>
      </c>
      <c r="K2255" s="2">
        <f t="shared" si="276"/>
        <v>5.5048691419430931</v>
      </c>
    </row>
    <row r="2256" spans="1:11" ht="13.5" x14ac:dyDescent="0.25">
      <c r="A2256" s="3">
        <f>TITRES_STAT!B2259</f>
        <v>45589</v>
      </c>
      <c r="B2256" s="5">
        <f>TITRES_STAT!D2259</f>
        <v>5.48</v>
      </c>
      <c r="C2256" s="2">
        <f t="shared" si="277"/>
        <v>0</v>
      </c>
      <c r="D2256" s="2">
        <f t="shared" si="278"/>
        <v>5.48</v>
      </c>
      <c r="E2256" s="2">
        <f t="shared" si="280"/>
        <v>5.6050000000000013</v>
      </c>
      <c r="F2256" s="2">
        <f t="shared" si="273"/>
        <v>5.693500000000002</v>
      </c>
      <c r="G2256" s="2">
        <f t="shared" si="275"/>
        <v>5.6985999999999999</v>
      </c>
      <c r="H2256" s="2">
        <f t="shared" si="279"/>
        <v>4.3866500000000039</v>
      </c>
      <c r="I2256" s="2">
        <f t="array" ref="I2256">SUMPRODUCT(B2240:B2259, (ROW(B2240:B2259)-ROW(B2240)+1)) / (20*21/2)</f>
        <v>5.5712380952380958</v>
      </c>
      <c r="J2256" s="2">
        <f t="shared" si="274"/>
        <v>5.6477622963999385</v>
      </c>
      <c r="K2256" s="2">
        <f t="shared" si="276"/>
        <v>5.5038938814747365</v>
      </c>
    </row>
    <row r="2257" spans="1:11" ht="13.5" x14ac:dyDescent="0.25">
      <c r="A2257" s="3">
        <f>TITRES_STAT!B2260</f>
        <v>45590</v>
      </c>
      <c r="B2257" s="5">
        <f>TITRES_STAT!D2260</f>
        <v>5.48</v>
      </c>
      <c r="C2257" s="2">
        <f t="shared" si="277"/>
        <v>0</v>
      </c>
      <c r="D2257" s="2">
        <f t="shared" si="278"/>
        <v>5.48</v>
      </c>
      <c r="E2257" s="2">
        <f t="shared" si="280"/>
        <v>5.580000000000001</v>
      </c>
      <c r="F2257" s="2">
        <f t="shared" si="273"/>
        <v>5.6685000000000034</v>
      </c>
      <c r="G2257" s="2">
        <f t="shared" si="275"/>
        <v>5.7132000000000005</v>
      </c>
      <c r="H2257" s="2">
        <f t="shared" si="279"/>
        <v>4.3944000000000036</v>
      </c>
      <c r="I2257" s="2">
        <f t="array" ref="I2257">SUMPRODUCT(B2241:B2260, (ROW(B2241:B2260)-ROW(B2241)+1)) / (20*21/2)</f>
        <v>5.5589999999999993</v>
      </c>
      <c r="J2257" s="2">
        <f t="shared" si="274"/>
        <v>5.6317849348380395</v>
      </c>
      <c r="K2257" s="2">
        <f t="shared" si="276"/>
        <v>5.5029568665149426</v>
      </c>
    </row>
    <row r="2258" spans="1:11" ht="13.5" x14ac:dyDescent="0.25">
      <c r="A2258" s="3">
        <f>TITRES_STAT!B2261</f>
        <v>45593</v>
      </c>
      <c r="B2258" s="5">
        <f>TITRES_STAT!D2261</f>
        <v>5.5</v>
      </c>
      <c r="C2258" s="2">
        <f t="shared" si="277"/>
        <v>1.9999999999999574E-2</v>
      </c>
      <c r="D2258" s="2">
        <f t="shared" si="278"/>
        <v>5.484</v>
      </c>
      <c r="E2258" s="2">
        <f t="shared" si="280"/>
        <v>5.5570000000000004</v>
      </c>
      <c r="F2258" s="2">
        <f t="shared" si="273"/>
        <v>5.648500000000003</v>
      </c>
      <c r="G2258" s="2">
        <f t="shared" si="275"/>
        <v>5.7240000000000002</v>
      </c>
      <c r="H2258" s="2">
        <f t="shared" si="279"/>
        <v>4.402250000000004</v>
      </c>
      <c r="I2258" s="2">
        <f t="array" ref="I2258">SUMPRODUCT(B2242:B2261, (ROW(B2242:B2261)-ROW(B2242)+1)) / (20*21/2)</f>
        <v>5.5486666666666666</v>
      </c>
      <c r="J2258" s="2">
        <f t="shared" si="274"/>
        <v>5.6192339886629883</v>
      </c>
      <c r="K2258" s="2">
        <f t="shared" si="276"/>
        <v>5.5028409109653369</v>
      </c>
    </row>
    <row r="2259" spans="1:11" ht="13.5" x14ac:dyDescent="0.25">
      <c r="A2259" s="3">
        <f>TITRES_STAT!B2262</f>
        <v>45594</v>
      </c>
      <c r="B2259" s="5">
        <f>TITRES_STAT!D2262</f>
        <v>5.5</v>
      </c>
      <c r="C2259" s="2">
        <f t="shared" si="277"/>
        <v>0</v>
      </c>
      <c r="D2259" s="2">
        <f t="shared" si="278"/>
        <v>5.4880000000000004</v>
      </c>
      <c r="E2259" s="2">
        <f t="shared" si="280"/>
        <v>5.5340000000000007</v>
      </c>
      <c r="F2259" s="2">
        <f t="shared" si="273"/>
        <v>5.6285000000000025</v>
      </c>
      <c r="G2259" s="2">
        <f t="shared" si="275"/>
        <v>5.734799999999999</v>
      </c>
      <c r="H2259" s="2">
        <f t="shared" si="279"/>
        <v>4.4101000000000035</v>
      </c>
      <c r="I2259" s="2">
        <f t="array" ref="I2259">SUMPRODUCT(B2243:B2262, (ROW(B2243:B2262)-ROW(B2243)+1)) / (20*21/2)</f>
        <v>5.53947619047619</v>
      </c>
      <c r="J2259" s="2">
        <f t="shared" si="274"/>
        <v>5.6078783706950848</v>
      </c>
      <c r="K2259" s="2">
        <f t="shared" si="276"/>
        <v>5.502729502692187</v>
      </c>
    </row>
    <row r="2260" spans="1:11" ht="13.5" x14ac:dyDescent="0.25">
      <c r="A2260" s="3">
        <f>TITRES_STAT!B2263</f>
        <v>45595</v>
      </c>
      <c r="B2260" s="5">
        <f>TITRES_STAT!D2263</f>
        <v>5.5</v>
      </c>
      <c r="C2260" s="2">
        <f t="shared" si="277"/>
        <v>0</v>
      </c>
      <c r="D2260" s="2">
        <f t="shared" si="278"/>
        <v>5.492</v>
      </c>
      <c r="E2260" s="2">
        <f t="shared" si="280"/>
        <v>5.5110000000000001</v>
      </c>
      <c r="F2260" s="2">
        <f t="shared" ref="F2260:F2323" si="281">AVERAGE(B2241:B2260)</f>
        <v>5.608500000000002</v>
      </c>
      <c r="G2260" s="2">
        <f t="shared" si="275"/>
        <v>5.7447999999999988</v>
      </c>
      <c r="H2260" s="2">
        <f t="shared" si="279"/>
        <v>4.4179500000000029</v>
      </c>
      <c r="I2260" s="2">
        <f t="array" ref="I2260">SUMPRODUCT(B2244:B2263, (ROW(B2244:B2263)-ROW(B2244)+1)) / (20*21/2)</f>
        <v>5.5314285714285711</v>
      </c>
      <c r="J2260" s="2">
        <f t="shared" si="274"/>
        <v>5.5976042401526955</v>
      </c>
      <c r="K2260" s="2">
        <f t="shared" si="276"/>
        <v>5.5026224633709253</v>
      </c>
    </row>
    <row r="2261" spans="1:11" ht="13.5" x14ac:dyDescent="0.25">
      <c r="A2261" s="3">
        <f>TITRES_STAT!B2264</f>
        <v>45596</v>
      </c>
      <c r="B2261" s="5">
        <f>TITRES_STAT!D2264</f>
        <v>5.5</v>
      </c>
      <c r="C2261" s="2">
        <f t="shared" si="277"/>
        <v>0</v>
      </c>
      <c r="D2261" s="2">
        <f t="shared" si="278"/>
        <v>5.4960000000000004</v>
      </c>
      <c r="E2261" s="2">
        <f t="shared" si="280"/>
        <v>5.4880000000000004</v>
      </c>
      <c r="F2261" s="2">
        <f t="shared" si="281"/>
        <v>5.5965000000000016</v>
      </c>
      <c r="G2261" s="2">
        <f t="shared" si="275"/>
        <v>5.7531999999999979</v>
      </c>
      <c r="H2261" s="2">
        <f t="shared" si="279"/>
        <v>4.4258000000000033</v>
      </c>
      <c r="I2261" s="2">
        <f t="array" ref="I2261">SUMPRODUCT(B2245:B2264, (ROW(B2245:B2264)-ROW(B2245)+1)) / (20*21/2)</f>
        <v>5.5245238095238101</v>
      </c>
      <c r="J2261" s="2">
        <f t="shared" ref="J2261:J2324" si="282">$J$4*B2261+J2260*(1-$J$4)</f>
        <v>5.5883085982333913</v>
      </c>
      <c r="K2261" s="2">
        <f t="shared" si="276"/>
        <v>5.5025196216701051</v>
      </c>
    </row>
    <row r="2262" spans="1:11" ht="13.5" x14ac:dyDescent="0.25">
      <c r="A2262" s="3">
        <f>TITRES_STAT!B2265</f>
        <v>45597</v>
      </c>
      <c r="B2262" s="5">
        <f>TITRES_STAT!D2265</f>
        <v>5.5</v>
      </c>
      <c r="C2262" s="2">
        <f t="shared" si="277"/>
        <v>0</v>
      </c>
      <c r="D2262" s="2">
        <f t="shared" si="278"/>
        <v>5.5</v>
      </c>
      <c r="E2262" s="2">
        <f t="shared" si="280"/>
        <v>5.49</v>
      </c>
      <c r="F2262" s="2">
        <f t="shared" si="281"/>
        <v>5.584500000000002</v>
      </c>
      <c r="G2262" s="2">
        <f t="shared" si="275"/>
        <v>5.7611999999999979</v>
      </c>
      <c r="H2262" s="2">
        <f t="shared" si="279"/>
        <v>4.4336500000000036</v>
      </c>
      <c r="I2262" s="2">
        <f t="array" ref="I2262">SUMPRODUCT(B2246:B2265, (ROW(B2246:B2265)-ROW(B2246)+1)) / (20*21/2)</f>
        <v>5.5175714285714292</v>
      </c>
      <c r="J2262" s="2">
        <f t="shared" si="282"/>
        <v>5.5798982555444967</v>
      </c>
      <c r="K2262" s="2">
        <f t="shared" si="276"/>
        <v>5.5024208129771601</v>
      </c>
    </row>
    <row r="2263" spans="1:11" ht="13.5" x14ac:dyDescent="0.25">
      <c r="A2263" s="3">
        <f>TITRES_STAT!B2266</f>
        <v>45600</v>
      </c>
      <c r="B2263" s="5">
        <f>TITRES_STAT!D2266</f>
        <v>5.5</v>
      </c>
      <c r="C2263" s="2">
        <f t="shared" si="277"/>
        <v>0</v>
      </c>
      <c r="D2263" s="2">
        <f t="shared" si="278"/>
        <v>5.5</v>
      </c>
      <c r="E2263" s="2">
        <f t="shared" si="280"/>
        <v>5.492</v>
      </c>
      <c r="F2263" s="2">
        <f t="shared" si="281"/>
        <v>5.5725000000000016</v>
      </c>
      <c r="G2263" s="2">
        <f t="shared" si="275"/>
        <v>5.7671999999999981</v>
      </c>
      <c r="H2263" s="2">
        <f t="shared" si="279"/>
        <v>4.4415000000000031</v>
      </c>
      <c r="I2263" s="2">
        <f t="array" ref="I2263">SUMPRODUCT(B2247:B2266, (ROW(B2247:B2266)-ROW(B2247)+1)) / (20*21/2)</f>
        <v>5.511571428571429</v>
      </c>
      <c r="J2263" s="2">
        <f t="shared" si="282"/>
        <v>5.5722888978735918</v>
      </c>
      <c r="K2263" s="2">
        <f t="shared" si="276"/>
        <v>5.5023258791349186</v>
      </c>
    </row>
    <row r="2264" spans="1:11" ht="13.5" x14ac:dyDescent="0.25">
      <c r="A2264" s="3">
        <f>TITRES_STAT!B2267</f>
        <v>45601</v>
      </c>
      <c r="B2264" s="5">
        <f>TITRES_STAT!D2267</f>
        <v>5.5</v>
      </c>
      <c r="C2264" s="2">
        <f t="shared" si="277"/>
        <v>0</v>
      </c>
      <c r="D2264" s="2">
        <f t="shared" si="278"/>
        <v>5.5</v>
      </c>
      <c r="E2264" s="2">
        <f t="shared" si="280"/>
        <v>5.4939999999999998</v>
      </c>
      <c r="F2264" s="2">
        <f t="shared" si="281"/>
        <v>5.5730000000000013</v>
      </c>
      <c r="G2264" s="2">
        <f t="shared" si="275"/>
        <v>5.7685999999999993</v>
      </c>
      <c r="H2264" s="2">
        <f t="shared" si="279"/>
        <v>4.4502000000000033</v>
      </c>
      <c r="I2264" s="2">
        <f t="array" ref="I2264">SUMPRODUCT(B2248:B2267, (ROW(B2248:B2267)-ROW(B2248)+1)) / (20*21/2)</f>
        <v>5.5066666666666668</v>
      </c>
      <c r="J2264" s="2">
        <f t="shared" si="282"/>
        <v>5.5654042409332494</v>
      </c>
      <c r="K2264" s="2">
        <f t="shared" si="276"/>
        <v>5.5022346681884517</v>
      </c>
    </row>
    <row r="2265" spans="1:11" ht="13.5" x14ac:dyDescent="0.25">
      <c r="A2265" s="3">
        <f>TITRES_STAT!B2268</f>
        <v>45602</v>
      </c>
      <c r="B2265" s="5">
        <f>TITRES_STAT!D2268</f>
        <v>5.5</v>
      </c>
      <c r="C2265" s="2">
        <f t="shared" si="277"/>
        <v>0</v>
      </c>
      <c r="D2265" s="2">
        <f t="shared" si="278"/>
        <v>5.5</v>
      </c>
      <c r="E2265" s="2">
        <f t="shared" si="280"/>
        <v>5.4960000000000004</v>
      </c>
      <c r="F2265" s="2">
        <f t="shared" si="281"/>
        <v>5.5630000000000006</v>
      </c>
      <c r="G2265" s="2">
        <f t="shared" si="275"/>
        <v>5.7651999999999983</v>
      </c>
      <c r="H2265" s="2">
        <f t="shared" si="279"/>
        <v>4.4589000000000025</v>
      </c>
      <c r="I2265" s="2">
        <f t="array" ref="I2265">SUMPRODUCT(B2249:B2268, (ROW(B2249:B2268)-ROW(B2249)+1)) / (20*21/2)</f>
        <v>5.5028571428571427</v>
      </c>
      <c r="J2265" s="2">
        <f t="shared" si="282"/>
        <v>5.5591752656062736</v>
      </c>
      <c r="K2265" s="2">
        <f t="shared" si="276"/>
        <v>5.5021470341418457</v>
      </c>
    </row>
    <row r="2266" spans="1:11" ht="13.5" x14ac:dyDescent="0.25">
      <c r="A2266" s="3">
        <f>TITRES_STAT!B2269</f>
        <v>45603</v>
      </c>
      <c r="B2266" s="5">
        <f>TITRES_STAT!D2269</f>
        <v>5.5</v>
      </c>
      <c r="C2266" s="2">
        <f t="shared" si="277"/>
        <v>0</v>
      </c>
      <c r="D2266" s="2">
        <f t="shared" si="278"/>
        <v>5.5</v>
      </c>
      <c r="E2266" s="2">
        <f t="shared" si="280"/>
        <v>5.4980000000000002</v>
      </c>
      <c r="F2266" s="2">
        <f t="shared" si="281"/>
        <v>5.5515000000000008</v>
      </c>
      <c r="G2266" s="2">
        <f t="shared" si="275"/>
        <v>5.7573999999999987</v>
      </c>
      <c r="H2266" s="2">
        <f t="shared" si="279"/>
        <v>4.4676000000000027</v>
      </c>
      <c r="I2266" s="2">
        <f t="array" ref="I2266">SUMPRODUCT(B2250:B2269, (ROW(B2250:B2269)-ROW(B2250)+1)) / (20*21/2)</f>
        <v>5.5001428571428574</v>
      </c>
      <c r="J2266" s="2">
        <f t="shared" si="282"/>
        <v>5.553539526024724</v>
      </c>
      <c r="K2266" s="2">
        <f t="shared" si="276"/>
        <v>5.5020628367245186</v>
      </c>
    </row>
    <row r="2267" spans="1:11" ht="13.5" x14ac:dyDescent="0.25">
      <c r="A2267" s="3">
        <f>TITRES_STAT!B2270</f>
        <v>45604</v>
      </c>
      <c r="B2267" s="5">
        <f>TITRES_STAT!D2270</f>
        <v>5.5</v>
      </c>
      <c r="C2267" s="2">
        <f t="shared" si="277"/>
        <v>0</v>
      </c>
      <c r="D2267" s="2">
        <f t="shared" si="278"/>
        <v>5.5</v>
      </c>
      <c r="E2267" s="2">
        <f t="shared" si="280"/>
        <v>5.5</v>
      </c>
      <c r="F2267" s="2">
        <f t="shared" si="281"/>
        <v>5.5400000000000009</v>
      </c>
      <c r="G2267" s="2">
        <f t="shared" si="275"/>
        <v>5.7495999999999983</v>
      </c>
      <c r="H2267" s="2">
        <f t="shared" si="279"/>
        <v>4.4763000000000028</v>
      </c>
      <c r="I2267" s="2">
        <f t="array" ref="I2267">SUMPRODUCT(B2251:B2270, (ROW(B2251:B2270)-ROW(B2251)+1)) / (20*21/2)</f>
        <v>5.4985238095238094</v>
      </c>
      <c r="J2267" s="2">
        <f t="shared" si="282"/>
        <v>5.5484405235461791</v>
      </c>
      <c r="K2267" s="2">
        <f t="shared" si="276"/>
        <v>5.5019819411666946</v>
      </c>
    </row>
    <row r="2268" spans="1:11" ht="13.5" x14ac:dyDescent="0.25">
      <c r="A2268" s="3">
        <f>TITRES_STAT!B2271</f>
        <v>45607</v>
      </c>
      <c r="B2268" s="5">
        <f>TITRES_STAT!D2271</f>
        <v>5.5</v>
      </c>
      <c r="C2268" s="2">
        <f t="shared" si="277"/>
        <v>0</v>
      </c>
      <c r="D2268" s="2">
        <f t="shared" si="278"/>
        <v>5.5</v>
      </c>
      <c r="E2268" s="2">
        <f t="shared" si="280"/>
        <v>5.5</v>
      </c>
      <c r="F2268" s="2">
        <f t="shared" si="281"/>
        <v>5.5285000000000002</v>
      </c>
      <c r="G2268" s="2">
        <f t="shared" si="275"/>
        <v>5.7417999999999987</v>
      </c>
      <c r="H2268" s="2">
        <f t="shared" si="279"/>
        <v>4.485000000000003</v>
      </c>
      <c r="I2268" s="2">
        <f t="array" ref="I2268">SUMPRODUCT(B2252:B2271, (ROW(B2252:B2271)-ROW(B2252)+1)) / (20*21/2)</f>
        <v>5.4979999999999993</v>
      </c>
      <c r="J2268" s="2">
        <f t="shared" si="282"/>
        <v>5.5438271403513051</v>
      </c>
      <c r="K2268" s="2">
        <f t="shared" si="276"/>
        <v>5.5019042179836877</v>
      </c>
    </row>
    <row r="2269" spans="1:11" ht="13.5" x14ac:dyDescent="0.25">
      <c r="A2269" s="3">
        <f>TITRES_STAT!B2272</f>
        <v>45608</v>
      </c>
      <c r="B2269" s="5">
        <f>TITRES_STAT!D2272</f>
        <v>5.5</v>
      </c>
      <c r="C2269" s="2">
        <f t="shared" si="277"/>
        <v>0</v>
      </c>
      <c r="D2269" s="2">
        <f t="shared" si="278"/>
        <v>5.5</v>
      </c>
      <c r="E2269" s="2">
        <f t="shared" si="280"/>
        <v>5.5</v>
      </c>
      <c r="F2269" s="2">
        <f t="shared" si="281"/>
        <v>5.5170000000000003</v>
      </c>
      <c r="G2269" s="2">
        <f t="shared" si="275"/>
        <v>5.7339999999999982</v>
      </c>
      <c r="H2269" s="2">
        <f t="shared" si="279"/>
        <v>4.4937000000000022</v>
      </c>
      <c r="I2269" s="2">
        <f t="array" ref="I2269">SUMPRODUCT(B2253:B2272, (ROW(B2253:B2272)-ROW(B2253)+1)) / (20*21/2)</f>
        <v>5.4985714285714291</v>
      </c>
      <c r="J2269" s="2">
        <f t="shared" si="282"/>
        <v>5.539653126984514</v>
      </c>
      <c r="K2269" s="2">
        <f t="shared" si="276"/>
        <v>5.5018295427686414</v>
      </c>
    </row>
    <row r="2270" spans="1:11" ht="13.5" x14ac:dyDescent="0.25">
      <c r="A2270" s="3">
        <f>TITRES_STAT!B2273</f>
        <v>45609</v>
      </c>
      <c r="B2270" s="5">
        <f>TITRES_STAT!D2273</f>
        <v>5.5</v>
      </c>
      <c r="C2270" s="2">
        <f t="shared" si="277"/>
        <v>0</v>
      </c>
      <c r="D2270" s="2">
        <f t="shared" si="278"/>
        <v>5.5</v>
      </c>
      <c r="E2270" s="2">
        <f t="shared" si="280"/>
        <v>5.5</v>
      </c>
      <c r="F2270" s="2">
        <f t="shared" si="281"/>
        <v>5.5054999999999996</v>
      </c>
      <c r="G2270" s="2">
        <f t="shared" si="275"/>
        <v>5.7241999999999988</v>
      </c>
      <c r="H2270" s="2">
        <f t="shared" si="279"/>
        <v>4.5024000000000015</v>
      </c>
      <c r="I2270" s="2">
        <f t="array" ref="I2270">SUMPRODUCT(B2254:B2273, (ROW(B2254:B2273)-ROW(B2254)+1)) / (20*21/2)</f>
        <v>5.4990476190476185</v>
      </c>
      <c r="J2270" s="2">
        <f t="shared" si="282"/>
        <v>5.5358766387002749</v>
      </c>
      <c r="K2270" s="2">
        <f t="shared" si="276"/>
        <v>5.5017577959934005</v>
      </c>
    </row>
    <row r="2271" spans="1:11" ht="13.5" x14ac:dyDescent="0.25">
      <c r="A2271" s="3">
        <f>TITRES_STAT!B2274</f>
        <v>45610</v>
      </c>
      <c r="B2271" s="5">
        <f>TITRES_STAT!D2274</f>
        <v>5.5</v>
      </c>
      <c r="C2271" s="2">
        <f t="shared" si="277"/>
        <v>0</v>
      </c>
      <c r="D2271" s="2">
        <f t="shared" si="278"/>
        <v>5.5</v>
      </c>
      <c r="E2271" s="2">
        <f t="shared" si="280"/>
        <v>5.5</v>
      </c>
      <c r="F2271" s="2">
        <f t="shared" si="281"/>
        <v>5.4939999999999998</v>
      </c>
      <c r="G2271" s="2">
        <f t="shared" si="275"/>
        <v>5.7141999999999982</v>
      </c>
      <c r="H2271" s="2">
        <f t="shared" si="279"/>
        <v>4.5111000000000017</v>
      </c>
      <c r="I2271" s="2">
        <f t="array" ref="I2271">SUMPRODUCT(B2255:B2274, (ROW(B2255:B2274)-ROW(B2255)+1)) / (20*21/2)</f>
        <v>5.499428571428572</v>
      </c>
      <c r="J2271" s="2">
        <f t="shared" si="282"/>
        <v>5.5324598159669156</v>
      </c>
      <c r="K2271" s="2">
        <f t="shared" si="276"/>
        <v>5.5016888628171889</v>
      </c>
    </row>
    <row r="2272" spans="1:11" ht="13.5" x14ac:dyDescent="0.25">
      <c r="A2272" s="3">
        <f>TITRES_STAT!B2275</f>
        <v>45611</v>
      </c>
      <c r="B2272" s="5">
        <f>TITRES_STAT!D2275</f>
        <v>5.5</v>
      </c>
      <c r="C2272" s="2">
        <f t="shared" si="277"/>
        <v>0</v>
      </c>
      <c r="D2272" s="2">
        <f t="shared" si="278"/>
        <v>5.5</v>
      </c>
      <c r="E2272" s="2">
        <f t="shared" si="280"/>
        <v>5.5</v>
      </c>
      <c r="F2272" s="2">
        <f t="shared" si="281"/>
        <v>5.4950000000000001</v>
      </c>
      <c r="G2272" s="2">
        <f t="shared" si="275"/>
        <v>5.7041999999999984</v>
      </c>
      <c r="H2272" s="2">
        <f t="shared" si="279"/>
        <v>4.5198000000000018</v>
      </c>
      <c r="I2272" s="2">
        <f t="array" ref="I2272">SUMPRODUCT(B2256:B2275, (ROW(B2256:B2275)-ROW(B2256)+1)) / (20*21/2)</f>
        <v>5.499714285714286</v>
      </c>
      <c r="J2272" s="2">
        <f t="shared" si="282"/>
        <v>5.5293684049224474</v>
      </c>
      <c r="K2272" s="2">
        <f t="shared" si="276"/>
        <v>5.50162263290279</v>
      </c>
    </row>
    <row r="2273" spans="1:11" ht="13.5" x14ac:dyDescent="0.25">
      <c r="A2273" s="3">
        <f>TITRES_STAT!B2276</f>
        <v>45614</v>
      </c>
      <c r="B2273" s="5">
        <f>TITRES_STAT!D2276</f>
        <v>5.5</v>
      </c>
      <c r="C2273" s="2">
        <f t="shared" si="277"/>
        <v>0</v>
      </c>
      <c r="D2273" s="2">
        <f t="shared" si="278"/>
        <v>5.5</v>
      </c>
      <c r="E2273" s="2">
        <f t="shared" si="280"/>
        <v>5.5</v>
      </c>
      <c r="F2273" s="2">
        <f t="shared" si="281"/>
        <v>5.4960000000000004</v>
      </c>
      <c r="G2273" s="2">
        <f t="shared" si="275"/>
        <v>5.6941999999999986</v>
      </c>
      <c r="H2273" s="2">
        <f t="shared" si="279"/>
        <v>4.5285000000000011</v>
      </c>
      <c r="I2273" s="2">
        <f t="array" ref="I2273">SUMPRODUCT(B2257:B2276, (ROW(B2257:B2276)-ROW(B2257)+1)) / (20*21/2)</f>
        <v>5.4999047619047623</v>
      </c>
      <c r="J2273" s="2">
        <f t="shared" si="282"/>
        <v>5.526571413977452</v>
      </c>
      <c r="K2273" s="2">
        <f t="shared" si="276"/>
        <v>5.5015590002399355</v>
      </c>
    </row>
    <row r="2274" spans="1:11" ht="13.5" x14ac:dyDescent="0.25">
      <c r="A2274" s="3">
        <f>TITRES_STAT!B2277</f>
        <v>45615</v>
      </c>
      <c r="B2274" s="5">
        <f>TITRES_STAT!D2277</f>
        <v>5.5</v>
      </c>
      <c r="C2274" s="2">
        <f t="shared" si="277"/>
        <v>0</v>
      </c>
      <c r="D2274" s="2">
        <f t="shared" si="278"/>
        <v>5.5</v>
      </c>
      <c r="E2274" s="2">
        <f t="shared" si="280"/>
        <v>5.5</v>
      </c>
      <c r="F2274" s="2">
        <f t="shared" si="281"/>
        <v>5.4969999999999999</v>
      </c>
      <c r="G2274" s="2">
        <f t="shared" si="275"/>
        <v>5.6841999999999988</v>
      </c>
      <c r="H2274" s="2">
        <f t="shared" si="279"/>
        <v>4.5372500000000011</v>
      </c>
      <c r="I2274" s="2">
        <f t="array" ref="I2274">SUMPRODUCT(B2258:B2277, (ROW(B2258:B2277)-ROW(B2258)+1)) / (20*21/2)</f>
        <v>5.5</v>
      </c>
      <c r="J2274" s="2">
        <f t="shared" si="282"/>
        <v>5.5240408031224568</v>
      </c>
      <c r="K2274" s="2">
        <f t="shared" si="276"/>
        <v>5.5014978629756248</v>
      </c>
    </row>
    <row r="2275" spans="1:11" ht="13.5" x14ac:dyDescent="0.25">
      <c r="A2275" s="3">
        <f>TITRES_STAT!B2278</f>
        <v>45616</v>
      </c>
      <c r="B2275" s="5">
        <f>TITRES_STAT!D2278</f>
        <v>5.5</v>
      </c>
      <c r="C2275" s="2">
        <f t="shared" si="277"/>
        <v>0</v>
      </c>
      <c r="D2275" s="2">
        <f t="shared" si="278"/>
        <v>5.5</v>
      </c>
      <c r="E2275" s="2">
        <f t="shared" si="280"/>
        <v>5.5</v>
      </c>
      <c r="F2275" s="2">
        <f t="shared" si="281"/>
        <v>5.4980000000000002</v>
      </c>
      <c r="G2275" s="2">
        <f t="shared" si="275"/>
        <v>5.6741999999999981</v>
      </c>
      <c r="H2275" s="2">
        <f t="shared" si="279"/>
        <v>4.5460000000000012</v>
      </c>
      <c r="I2275" s="2">
        <f t="array" ref="I2275">SUMPRODUCT(B2259:B2278, (ROW(B2259:B2278)-ROW(B2259)+1)) / (20*21/2)</f>
        <v>5.5</v>
      </c>
      <c r="J2275" s="2">
        <f t="shared" si="282"/>
        <v>5.5217512028250804</v>
      </c>
      <c r="K2275" s="2">
        <f t="shared" si="276"/>
        <v>5.5014391232510906</v>
      </c>
    </row>
    <row r="2276" spans="1:11" ht="13.5" x14ac:dyDescent="0.25">
      <c r="A2276" s="3">
        <f>TITRES_STAT!B2279</f>
        <v>45617</v>
      </c>
      <c r="B2276" s="5">
        <f>TITRES_STAT!D2279</f>
        <v>5.5</v>
      </c>
      <c r="C2276" s="2">
        <f t="shared" si="277"/>
        <v>0</v>
      </c>
      <c r="D2276" s="2">
        <f t="shared" si="278"/>
        <v>5.5</v>
      </c>
      <c r="E2276" s="2">
        <f t="shared" si="280"/>
        <v>5.5</v>
      </c>
      <c r="F2276" s="2">
        <f t="shared" si="281"/>
        <v>5.4990000000000006</v>
      </c>
      <c r="G2276" s="2">
        <f t="shared" si="275"/>
        <v>5.6641999999999983</v>
      </c>
      <c r="H2276" s="2">
        <f t="shared" si="279"/>
        <v>4.5547500000000021</v>
      </c>
      <c r="I2276" s="2">
        <f t="array" ref="I2276">SUMPRODUCT(B2260:B2279, (ROW(B2260:B2279)-ROW(B2260)+1)) / (20*21/2)</f>
        <v>5.5</v>
      </c>
      <c r="J2276" s="2">
        <f t="shared" si="282"/>
        <v>5.5196796596988822</v>
      </c>
      <c r="K2276" s="2">
        <f t="shared" si="276"/>
        <v>5.5013826870451661</v>
      </c>
    </row>
    <row r="2277" spans="1:11" ht="13.5" x14ac:dyDescent="0.25">
      <c r="A2277" s="3">
        <f>TITRES_STAT!B2280</f>
        <v>45618</v>
      </c>
      <c r="B2277" s="5">
        <f>TITRES_STAT!D2280</f>
        <v>5.5</v>
      </c>
      <c r="C2277" s="2">
        <f t="shared" si="277"/>
        <v>0</v>
      </c>
      <c r="D2277" s="2">
        <f t="shared" si="278"/>
        <v>5.5</v>
      </c>
      <c r="E2277" s="2">
        <f t="shared" si="280"/>
        <v>5.5</v>
      </c>
      <c r="F2277" s="2">
        <f t="shared" si="281"/>
        <v>5.5</v>
      </c>
      <c r="G2277" s="2">
        <f t="shared" si="275"/>
        <v>5.6541999999999986</v>
      </c>
      <c r="H2277" s="2">
        <f t="shared" si="279"/>
        <v>4.5635000000000012</v>
      </c>
      <c r="I2277" s="2">
        <f t="array" ref="I2277">SUMPRODUCT(B2261:B2280, (ROW(B2261:B2280)-ROW(B2261)+1)) / (20*21/2)</f>
        <v>5.5</v>
      </c>
      <c r="J2277" s="2">
        <f t="shared" si="282"/>
        <v>5.5178054063942268</v>
      </c>
      <c r="K2277" s="2">
        <f t="shared" si="276"/>
        <v>5.5013284640237874</v>
      </c>
    </row>
    <row r="2278" spans="1:11" ht="13.5" x14ac:dyDescent="0.25">
      <c r="A2278" s="3">
        <f>TITRES_STAT!B2281</f>
        <v>45621</v>
      </c>
      <c r="B2278" s="5">
        <f>TITRES_STAT!D2281</f>
        <v>5.5</v>
      </c>
      <c r="C2278" s="2">
        <f t="shared" si="277"/>
        <v>0</v>
      </c>
      <c r="D2278" s="2">
        <f t="shared" si="278"/>
        <v>5.5</v>
      </c>
      <c r="E2278" s="2">
        <f t="shared" si="280"/>
        <v>5.5</v>
      </c>
      <c r="F2278" s="2">
        <f t="shared" si="281"/>
        <v>5.5</v>
      </c>
      <c r="G2278" s="2">
        <f t="shared" si="275"/>
        <v>5.6441999999999988</v>
      </c>
      <c r="H2278" s="2">
        <f t="shared" si="279"/>
        <v>4.5722500000000013</v>
      </c>
      <c r="I2278" s="2">
        <f t="array" ref="I2278">SUMPRODUCT(B2262:B2281, (ROW(B2262:B2281)-ROW(B2262)+1)) / (20*21/2)</f>
        <v>5.5</v>
      </c>
      <c r="J2278" s="2">
        <f t="shared" si="282"/>
        <v>5.5161096534043006</v>
      </c>
      <c r="K2278" s="2">
        <f t="shared" si="276"/>
        <v>5.5012763673954037</v>
      </c>
    </row>
    <row r="2279" spans="1:11" ht="13.5" x14ac:dyDescent="0.25">
      <c r="A2279" s="3">
        <f>TITRES_STAT!B2282</f>
        <v>45622</v>
      </c>
      <c r="B2279" s="5">
        <f>TITRES_STAT!D2282</f>
        <v>5.5</v>
      </c>
      <c r="C2279" s="2">
        <f t="shared" si="277"/>
        <v>0</v>
      </c>
      <c r="D2279" s="2">
        <f t="shared" si="278"/>
        <v>5.5</v>
      </c>
      <c r="E2279" s="2">
        <f t="shared" si="280"/>
        <v>5.5</v>
      </c>
      <c r="F2279" s="2">
        <f t="shared" si="281"/>
        <v>5.5</v>
      </c>
      <c r="G2279" s="2">
        <f t="shared" si="275"/>
        <v>5.6341999999999981</v>
      </c>
      <c r="H2279" s="2">
        <f t="shared" si="279"/>
        <v>4.5810000000000004</v>
      </c>
      <c r="I2279" s="2">
        <f t="array" ref="I2279">SUMPRODUCT(B2263:B2282, (ROW(B2263:B2282)-ROW(B2263)+1)) / (20*21/2)</f>
        <v>5.5</v>
      </c>
      <c r="J2279" s="2">
        <f t="shared" si="282"/>
        <v>5.5145754006991288</v>
      </c>
      <c r="K2279" s="2">
        <f t="shared" si="276"/>
        <v>5.5012263137720545</v>
      </c>
    </row>
    <row r="2280" spans="1:11" ht="13.5" x14ac:dyDescent="0.25">
      <c r="A2280" s="3">
        <f>TITRES_STAT!B2283</f>
        <v>45623</v>
      </c>
      <c r="B2280" s="5">
        <f>TITRES_STAT!D2283</f>
        <v>5.5</v>
      </c>
      <c r="C2280" s="2">
        <f t="shared" si="277"/>
        <v>0</v>
      </c>
      <c r="D2280" s="2">
        <f t="shared" si="278"/>
        <v>5.5</v>
      </c>
      <c r="E2280" s="2">
        <f t="shared" si="280"/>
        <v>5.5</v>
      </c>
      <c r="F2280" s="2">
        <f t="shared" si="281"/>
        <v>5.5</v>
      </c>
      <c r="G2280" s="2">
        <f t="shared" si="275"/>
        <v>5.629599999999999</v>
      </c>
      <c r="H2280" s="2">
        <f t="shared" si="279"/>
        <v>4.5897500000000004</v>
      </c>
      <c r="I2280" s="2">
        <f t="array" ref="I2280">SUMPRODUCT(B2264:B2283, (ROW(B2264:B2283)-ROW(B2264)+1)) / (20*21/2)</f>
        <v>5.5</v>
      </c>
      <c r="J2280" s="2">
        <f t="shared" si="282"/>
        <v>5.5131872672992115</v>
      </c>
      <c r="K2280" s="2">
        <f t="shared" si="276"/>
        <v>5.5011782230358959</v>
      </c>
    </row>
    <row r="2281" spans="1:11" ht="13.5" x14ac:dyDescent="0.25">
      <c r="A2281" s="3">
        <f>TITRES_STAT!B2284</f>
        <v>45624</v>
      </c>
      <c r="B2281" s="5">
        <f>TITRES_STAT!D2284</f>
        <v>5.5</v>
      </c>
      <c r="C2281" s="2">
        <f t="shared" si="277"/>
        <v>0</v>
      </c>
      <c r="D2281" s="2">
        <f t="shared" si="278"/>
        <v>5.5</v>
      </c>
      <c r="E2281" s="2">
        <f t="shared" si="280"/>
        <v>5.5</v>
      </c>
      <c r="F2281" s="2">
        <f t="shared" si="281"/>
        <v>5.5</v>
      </c>
      <c r="G2281" s="2">
        <f t="shared" si="275"/>
        <v>5.625</v>
      </c>
      <c r="H2281" s="2">
        <f t="shared" si="279"/>
        <v>4.5985000000000005</v>
      </c>
      <c r="I2281" s="2">
        <f t="array" ref="I2281">SUMPRODUCT(B2265:B2284, (ROW(B2265:B2284)-ROW(B2265)+1)) / (20*21/2)</f>
        <v>5.5</v>
      </c>
      <c r="J2281" s="2">
        <f t="shared" si="282"/>
        <v>5.511931337080239</v>
      </c>
      <c r="K2281" s="2">
        <f t="shared" si="276"/>
        <v>5.5011320182109591</v>
      </c>
    </row>
    <row r="2282" spans="1:11" ht="13.5" x14ac:dyDescent="0.25">
      <c r="A2282" s="3">
        <f>TITRES_STAT!B2285</f>
        <v>45625</v>
      </c>
      <c r="B2282" s="5">
        <f>TITRES_STAT!D2285</f>
        <v>5.5</v>
      </c>
      <c r="C2282" s="2">
        <f t="shared" si="277"/>
        <v>0</v>
      </c>
      <c r="D2282" s="2">
        <f t="shared" si="278"/>
        <v>5.5</v>
      </c>
      <c r="E2282" s="2">
        <f t="shared" si="280"/>
        <v>5.5</v>
      </c>
      <c r="F2282" s="2">
        <f t="shared" si="281"/>
        <v>5.5</v>
      </c>
      <c r="G2282" s="2">
        <f t="shared" si="275"/>
        <v>5.6153999999999993</v>
      </c>
      <c r="H2282" s="2">
        <f t="shared" si="279"/>
        <v>4.6072500000000005</v>
      </c>
      <c r="I2282" s="2">
        <f t="array" ref="I2282">SUMPRODUCT(B2266:B2285, (ROW(B2266:B2285)-ROW(B2266)+1)) / (20*21/2)</f>
        <v>5.5</v>
      </c>
      <c r="J2282" s="2">
        <f t="shared" si="282"/>
        <v>5.5107950192630737</v>
      </c>
      <c r="K2282" s="2">
        <f t="shared" si="276"/>
        <v>5.5010876253399417</v>
      </c>
    </row>
    <row r="2283" spans="1:11" ht="13.5" x14ac:dyDescent="0.25">
      <c r="A2283" s="3">
        <f>TITRES_STAT!B2286</f>
        <v>45628</v>
      </c>
      <c r="B2283" s="5">
        <f>TITRES_STAT!D2286</f>
        <v>5.5</v>
      </c>
      <c r="C2283" s="2">
        <f t="shared" si="277"/>
        <v>0</v>
      </c>
      <c r="D2283" s="2">
        <f t="shared" si="278"/>
        <v>5.5</v>
      </c>
      <c r="E2283" s="2">
        <f t="shared" si="280"/>
        <v>5.5</v>
      </c>
      <c r="F2283" s="2">
        <f t="shared" si="281"/>
        <v>5.5</v>
      </c>
      <c r="G2283" s="2">
        <f t="shared" si="275"/>
        <v>5.6058000000000003</v>
      </c>
      <c r="H2283" s="2">
        <f t="shared" si="279"/>
        <v>4.6160000000000005</v>
      </c>
      <c r="I2283" s="2">
        <f t="array" ref="I2283">SUMPRODUCT(B2267:B2286, (ROW(B2267:B2286)-ROW(B2267)+1)) / (20*21/2)</f>
        <v>5.5</v>
      </c>
      <c r="J2283" s="2">
        <f t="shared" si="282"/>
        <v>5.5097669221903995</v>
      </c>
      <c r="K2283" s="2">
        <f t="shared" si="276"/>
        <v>5.5010449733658264</v>
      </c>
    </row>
    <row r="2284" spans="1:11" ht="13.5" x14ac:dyDescent="0.25">
      <c r="A2284" s="3">
        <f>TITRES_STAT!B2287</f>
        <v>45629</v>
      </c>
      <c r="B2284" s="5">
        <f>TITRES_STAT!D2287</f>
        <v>5.5</v>
      </c>
      <c r="C2284" s="2">
        <f t="shared" si="277"/>
        <v>0</v>
      </c>
      <c r="D2284" s="2">
        <f t="shared" si="278"/>
        <v>5.5</v>
      </c>
      <c r="E2284" s="2">
        <f t="shared" si="280"/>
        <v>5.5</v>
      </c>
      <c r="F2284" s="2">
        <f t="shared" si="281"/>
        <v>5.5</v>
      </c>
      <c r="G2284" s="2">
        <f t="shared" si="275"/>
        <v>5.5962000000000014</v>
      </c>
      <c r="H2284" s="2">
        <f t="shared" si="279"/>
        <v>4.6247500000000006</v>
      </c>
      <c r="I2284" s="2">
        <f t="array" ref="I2284">SUMPRODUCT(B2268:B2287, (ROW(B2268:B2287)-ROW(B2268)+1)) / (20*21/2)</f>
        <v>5.480952380952381</v>
      </c>
      <c r="J2284" s="2">
        <f t="shared" si="282"/>
        <v>5.5088367391246473</v>
      </c>
      <c r="K2284" s="2">
        <f t="shared" si="276"/>
        <v>5.5010039940181477</v>
      </c>
    </row>
    <row r="2285" spans="1:11" ht="13.5" x14ac:dyDescent="0.25">
      <c r="A2285" s="3">
        <f>TITRES_STAT!B2288</f>
        <v>45630</v>
      </c>
      <c r="B2285" s="5">
        <f>TITRES_STAT!D2288</f>
        <v>5.5</v>
      </c>
      <c r="C2285" s="2">
        <f t="shared" si="277"/>
        <v>0</v>
      </c>
      <c r="D2285" s="2">
        <f t="shared" si="278"/>
        <v>5.5</v>
      </c>
      <c r="E2285" s="2">
        <f t="shared" si="280"/>
        <v>5.5</v>
      </c>
      <c r="F2285" s="2">
        <f t="shared" si="281"/>
        <v>5.5</v>
      </c>
      <c r="G2285" s="2">
        <f t="shared" si="275"/>
        <v>5.5866000000000007</v>
      </c>
      <c r="H2285" s="2">
        <f t="shared" si="279"/>
        <v>4.6335000000000006</v>
      </c>
      <c r="I2285" s="2">
        <f t="array" ref="I2285">SUMPRODUCT(B2269:B2288, (ROW(B2269:B2288)-ROW(B2269)+1)) / (20*21/2)</f>
        <v>5.4628571428571426</v>
      </c>
      <c r="J2285" s="2">
        <f t="shared" si="282"/>
        <v>5.5079951449223001</v>
      </c>
      <c r="K2285" s="2">
        <f t="shared" si="276"/>
        <v>5.5009646217037105</v>
      </c>
    </row>
    <row r="2286" spans="1:11" ht="13.5" x14ac:dyDescent="0.25">
      <c r="A2286" s="3">
        <f>TITRES_STAT!B2289</f>
        <v>45631</v>
      </c>
      <c r="B2286" s="5">
        <f>TITRES_STAT!D2289</f>
        <v>5.5</v>
      </c>
      <c r="C2286" s="2">
        <f t="shared" si="277"/>
        <v>0</v>
      </c>
      <c r="D2286" s="2">
        <f t="shared" si="278"/>
        <v>5.5</v>
      </c>
      <c r="E2286" s="2">
        <f t="shared" si="280"/>
        <v>5.5</v>
      </c>
      <c r="F2286" s="2">
        <f t="shared" si="281"/>
        <v>5.5</v>
      </c>
      <c r="G2286" s="2">
        <f t="shared" si="275"/>
        <v>5.5770000000000008</v>
      </c>
      <c r="H2286" s="2">
        <f t="shared" si="279"/>
        <v>4.6422500000000007</v>
      </c>
      <c r="I2286" s="2">
        <f t="array" ref="I2286">SUMPRODUCT(B2270:B2289, (ROW(B2270:B2289)-ROW(B2270)+1)) / (20*21/2)</f>
        <v>5.4457142857142848</v>
      </c>
      <c r="J2286" s="2">
        <f t="shared" si="282"/>
        <v>5.5072337025487474</v>
      </c>
      <c r="K2286" s="2">
        <f t="shared" si="276"/>
        <v>5.5009267934016046</v>
      </c>
    </row>
    <row r="2287" spans="1:11" ht="13.5" x14ac:dyDescent="0.25">
      <c r="A2287" s="3">
        <f>TITRES_STAT!B2290</f>
        <v>45632</v>
      </c>
      <c r="B2287" s="5">
        <f>TITRES_STAT!D2290</f>
        <v>5.3</v>
      </c>
      <c r="C2287" s="2">
        <f t="shared" si="277"/>
        <v>-0.20000000000000018</v>
      </c>
      <c r="D2287" s="2">
        <f t="shared" si="278"/>
        <v>5.46</v>
      </c>
      <c r="E2287" s="2">
        <f t="shared" si="280"/>
        <v>5.4799999999999995</v>
      </c>
      <c r="F2287" s="2">
        <f t="shared" si="281"/>
        <v>5.49</v>
      </c>
      <c r="G2287" s="2">
        <f t="shared" si="275"/>
        <v>5.5634000000000015</v>
      </c>
      <c r="H2287" s="2">
        <f t="shared" si="279"/>
        <v>4.6500000000000004</v>
      </c>
      <c r="I2287" s="2">
        <f t="array" ref="I2287">SUMPRODUCT(B2271:B2290, (ROW(B2271:B2290)-ROW(B2271)+1)) / (20*21/2)</f>
        <v>5.4295238095238094</v>
      </c>
      <c r="J2287" s="2">
        <f t="shared" si="282"/>
        <v>5.4874971594488668</v>
      </c>
      <c r="K2287" s="2">
        <f t="shared" si="276"/>
        <v>5.4930473113074241</v>
      </c>
    </row>
    <row r="2288" spans="1:11" ht="13.5" x14ac:dyDescent="0.25">
      <c r="A2288" s="3">
        <f>TITRES_STAT!B2291</f>
        <v>45635</v>
      </c>
      <c r="B2288" s="5">
        <f>TITRES_STAT!D2291</f>
        <v>5.3</v>
      </c>
      <c r="C2288" s="2">
        <f t="shared" si="277"/>
        <v>0</v>
      </c>
      <c r="D2288" s="2">
        <f t="shared" si="278"/>
        <v>5.42</v>
      </c>
      <c r="E2288" s="2">
        <f t="shared" si="280"/>
        <v>5.4599999999999991</v>
      </c>
      <c r="F2288" s="2">
        <f t="shared" si="281"/>
        <v>5.4799999999999995</v>
      </c>
      <c r="G2288" s="2">
        <f t="shared" si="275"/>
        <v>5.551400000000001</v>
      </c>
      <c r="H2288" s="2">
        <f t="shared" si="279"/>
        <v>4.6577500000000001</v>
      </c>
      <c r="I2288" s="2">
        <f t="array" ref="I2288">SUMPRODUCT(B2272:B2291, (ROW(B2272:B2291)-ROW(B2272)+1)) / (20*21/2)</f>
        <v>5.3923809523809529</v>
      </c>
      <c r="J2288" s="2">
        <f t="shared" si="282"/>
        <v>5.4696402871204031</v>
      </c>
      <c r="K2288" s="2">
        <f t="shared" si="276"/>
        <v>5.4854768285110547</v>
      </c>
    </row>
    <row r="2289" spans="1:11" ht="13.5" x14ac:dyDescent="0.25">
      <c r="A2289" s="3">
        <f>TITRES_STAT!B2292</f>
        <v>45636</v>
      </c>
      <c r="B2289" s="5">
        <f>TITRES_STAT!D2292</f>
        <v>5.3</v>
      </c>
      <c r="C2289" s="2">
        <f t="shared" si="277"/>
        <v>0</v>
      </c>
      <c r="D2289" s="2">
        <f t="shared" si="278"/>
        <v>5.3800000000000008</v>
      </c>
      <c r="E2289" s="2">
        <f t="shared" si="280"/>
        <v>5.4399999999999995</v>
      </c>
      <c r="F2289" s="2">
        <f t="shared" si="281"/>
        <v>5.47</v>
      </c>
      <c r="G2289" s="2">
        <f t="shared" si="275"/>
        <v>5.5394000000000014</v>
      </c>
      <c r="H2289" s="2">
        <f t="shared" si="279"/>
        <v>4.6654999999999998</v>
      </c>
      <c r="I2289" s="2">
        <f t="array" ref="I2289">SUMPRODUCT(B2273:B2292, (ROW(B2273:B2292)-ROW(B2273)+1)) / (20*21/2)</f>
        <v>5.336333333333334</v>
      </c>
      <c r="J2289" s="2">
        <f t="shared" si="282"/>
        <v>5.453484069299412</v>
      </c>
      <c r="K2289" s="2">
        <f t="shared" si="276"/>
        <v>5.4782032273929744</v>
      </c>
    </row>
    <row r="2290" spans="1:11" ht="13.5" x14ac:dyDescent="0.25">
      <c r="A2290" s="3">
        <f>TITRES_STAT!B2293</f>
        <v>45637</v>
      </c>
      <c r="B2290" s="5">
        <f>TITRES_STAT!D2293</f>
        <v>5.3</v>
      </c>
      <c r="C2290" s="2">
        <f t="shared" si="277"/>
        <v>0</v>
      </c>
      <c r="D2290" s="2">
        <f t="shared" si="278"/>
        <v>5.3400000000000007</v>
      </c>
      <c r="E2290" s="2">
        <f t="shared" si="280"/>
        <v>5.419999999999999</v>
      </c>
      <c r="F2290" s="2">
        <f t="shared" si="281"/>
        <v>5.4599999999999991</v>
      </c>
      <c r="G2290" s="2">
        <f t="shared" ref="G2290:G2353" si="283">AVERAGE(B2241:B2290)</f>
        <v>5.527400000000001</v>
      </c>
      <c r="H2290" s="2">
        <f t="shared" si="279"/>
        <v>4.6732500000000003</v>
      </c>
      <c r="I2290" s="2">
        <f t="array" ref="I2290">SUMPRODUCT(B2274:B2293, (ROW(B2274:B2293)-ROW(B2274)+1)) / (20*21/2)</f>
        <v>5.2633809523809525</v>
      </c>
      <c r="J2290" s="2">
        <f t="shared" si="282"/>
        <v>5.4388665388899442</v>
      </c>
      <c r="K2290" s="2">
        <f t="shared" si="276"/>
        <v>5.471214865534427</v>
      </c>
    </row>
    <row r="2291" spans="1:11" ht="13.5" x14ac:dyDescent="0.25">
      <c r="A2291" s="3">
        <f>TITRES_STAT!B2294</f>
        <v>45638</v>
      </c>
      <c r="B2291" s="5">
        <f>TITRES_STAT!D2294</f>
        <v>5.07</v>
      </c>
      <c r="C2291" s="2">
        <f t="shared" si="277"/>
        <v>-0.22999999999999954</v>
      </c>
      <c r="D2291" s="2">
        <f t="shared" si="278"/>
        <v>5.2539999999999996</v>
      </c>
      <c r="E2291" s="2">
        <f t="shared" si="280"/>
        <v>5.3769999999999989</v>
      </c>
      <c r="F2291" s="2">
        <f t="shared" si="281"/>
        <v>5.4384999999999994</v>
      </c>
      <c r="G2291" s="2">
        <f t="shared" si="283"/>
        <v>5.5140000000000011</v>
      </c>
      <c r="H2291" s="2">
        <f t="shared" si="279"/>
        <v>4.679850000000001</v>
      </c>
      <c r="I2291" s="2">
        <f t="array" ref="I2291">SUMPRODUCT(B2275:B2294, (ROW(B2275:B2294)-ROW(B2275)+1)) / (20*21/2)</f>
        <v>5.1764285714285698</v>
      </c>
      <c r="J2291" s="2">
        <f t="shared" si="282"/>
        <v>5.4037363923289972</v>
      </c>
      <c r="K2291" s="2">
        <f t="shared" ref="K2291:K2354" si="284">$K$4*B2291+(1-$K$4)*K2290</f>
        <v>5.45548094923896</v>
      </c>
    </row>
    <row r="2292" spans="1:11" ht="13.5" x14ac:dyDescent="0.25">
      <c r="A2292" s="3">
        <f>TITRES_STAT!B2295</f>
        <v>45639</v>
      </c>
      <c r="B2292" s="5">
        <f>TITRES_STAT!D2295</f>
        <v>4.8499999999999996</v>
      </c>
      <c r="C2292" s="2">
        <f t="shared" si="277"/>
        <v>-0.22000000000000064</v>
      </c>
      <c r="D2292" s="2">
        <f t="shared" si="278"/>
        <v>5.1639999999999997</v>
      </c>
      <c r="E2292" s="2">
        <f t="shared" si="280"/>
        <v>5.3119999999999994</v>
      </c>
      <c r="F2292" s="2">
        <f t="shared" si="281"/>
        <v>5.4059999999999988</v>
      </c>
      <c r="G2292" s="2">
        <f t="shared" si="283"/>
        <v>5.4962000000000026</v>
      </c>
      <c r="H2292" s="2">
        <f t="shared" si="279"/>
        <v>4.6853500000000015</v>
      </c>
      <c r="I2292" s="2">
        <f t="array" ref="I2292">SUMPRODUCT(B2276:B2295, (ROW(B2276:B2295)-ROW(B2276)+1)) / (20*21/2)</f>
        <v>5.0944761904761897</v>
      </c>
      <c r="J2292" s="2">
        <f t="shared" si="282"/>
        <v>5.3509995930595693</v>
      </c>
      <c r="K2292" s="2">
        <f t="shared" si="284"/>
        <v>5.4317365982884125</v>
      </c>
    </row>
    <row r="2293" spans="1:11" ht="13.5" x14ac:dyDescent="0.25">
      <c r="A2293" s="3">
        <f>TITRES_STAT!B2296</f>
        <v>45642</v>
      </c>
      <c r="B2293" s="5">
        <f>TITRES_STAT!D2296</f>
        <v>4.6399999999999997</v>
      </c>
      <c r="C2293" s="2">
        <f t="shared" si="277"/>
        <v>-0.20999999999999996</v>
      </c>
      <c r="D2293" s="2">
        <f t="shared" si="278"/>
        <v>5.032</v>
      </c>
      <c r="E2293" s="2">
        <f t="shared" si="280"/>
        <v>5.226</v>
      </c>
      <c r="F2293" s="2">
        <f t="shared" si="281"/>
        <v>5.3629999999999987</v>
      </c>
      <c r="G2293" s="2">
        <f t="shared" si="283"/>
        <v>5.4742000000000015</v>
      </c>
      <c r="H2293" s="2">
        <f t="shared" si="279"/>
        <v>4.6898000000000017</v>
      </c>
      <c r="I2293" s="2">
        <f t="array" ref="I2293">SUMPRODUCT(B2277:B2296, (ROW(B2277:B2296)-ROW(B2277)+1)) / (20*21/2)</f>
        <v>5.0127619047619039</v>
      </c>
      <c r="J2293" s="2">
        <f t="shared" si="282"/>
        <v>5.2832853461015148</v>
      </c>
      <c r="K2293" s="2">
        <f t="shared" si="284"/>
        <v>5.4006881042378865</v>
      </c>
    </row>
    <row r="2294" spans="1:11" ht="13.5" x14ac:dyDescent="0.25">
      <c r="A2294" s="3">
        <f>TITRES_STAT!B2297</f>
        <v>45644</v>
      </c>
      <c r="B2294" s="5">
        <f>TITRES_STAT!D2297</f>
        <v>4.45</v>
      </c>
      <c r="C2294" s="2">
        <f t="shared" si="277"/>
        <v>-0.1899999999999995</v>
      </c>
      <c r="D2294" s="2">
        <f t="shared" si="278"/>
        <v>4.8620000000000001</v>
      </c>
      <c r="E2294" s="2">
        <f t="shared" si="280"/>
        <v>5.1210000000000004</v>
      </c>
      <c r="F2294" s="2">
        <f t="shared" si="281"/>
        <v>5.3104999999999993</v>
      </c>
      <c r="G2294" s="2">
        <f t="shared" si="283"/>
        <v>5.4534000000000011</v>
      </c>
      <c r="H2294" s="2">
        <f t="shared" si="279"/>
        <v>4.6933000000000016</v>
      </c>
      <c r="I2294" s="2">
        <f t="array" ref="I2294">SUMPRODUCT(B2278:B2297, (ROW(B2278:B2297)-ROW(B2278)+1)) / (20*21/2)</f>
        <v>4.9362857142857139</v>
      </c>
      <c r="J2294" s="2">
        <f t="shared" si="282"/>
        <v>5.2039248369489899</v>
      </c>
      <c r="K2294" s="2">
        <f t="shared" si="284"/>
        <v>5.3634062177971851</v>
      </c>
    </row>
    <row r="2295" spans="1:11" ht="13.5" x14ac:dyDescent="0.25">
      <c r="A2295" s="3">
        <f>TITRES_STAT!B2298</f>
        <v>45645</v>
      </c>
      <c r="B2295" s="5">
        <f>TITRES_STAT!D2298</f>
        <v>4.45</v>
      </c>
      <c r="C2295" s="2">
        <f t="shared" si="277"/>
        <v>0</v>
      </c>
      <c r="D2295" s="2">
        <f t="shared" si="278"/>
        <v>4.6919999999999993</v>
      </c>
      <c r="E2295" s="2">
        <f t="shared" si="280"/>
        <v>5.0160000000000009</v>
      </c>
      <c r="F2295" s="2">
        <f t="shared" si="281"/>
        <v>5.2579999999999991</v>
      </c>
      <c r="G2295" s="2">
        <f t="shared" si="283"/>
        <v>5.4283999999999999</v>
      </c>
      <c r="H2295" s="2">
        <f t="shared" si="279"/>
        <v>4.6968000000000014</v>
      </c>
      <c r="I2295" s="2">
        <f t="array" ref="I2295">SUMPRODUCT(B2279:B2298, (ROW(B2279:B2298)-ROW(B2279)+1)) / (20*21/2)</f>
        <v>4.8650476190476191</v>
      </c>
      <c r="J2295" s="2">
        <f t="shared" si="282"/>
        <v>5.1321224715252765</v>
      </c>
      <c r="K2295" s="2">
        <f t="shared" si="284"/>
        <v>5.3275863661188643</v>
      </c>
    </row>
    <row r="2296" spans="1:11" ht="13.5" x14ac:dyDescent="0.25">
      <c r="A2296" s="3">
        <f>TITRES_STAT!B2299</f>
        <v>45646</v>
      </c>
      <c r="B2296" s="5">
        <f>TITRES_STAT!D2299</f>
        <v>4.4000000000000004</v>
      </c>
      <c r="C2296" s="2">
        <f t="shared" si="277"/>
        <v>-4.9999999999999822E-2</v>
      </c>
      <c r="D2296" s="2">
        <f t="shared" si="278"/>
        <v>4.5579999999999998</v>
      </c>
      <c r="E2296" s="2">
        <f t="shared" si="280"/>
        <v>4.9060000000000006</v>
      </c>
      <c r="F2296" s="2">
        <f t="shared" si="281"/>
        <v>5.2029999999999994</v>
      </c>
      <c r="G2296" s="2">
        <f t="shared" si="283"/>
        <v>5.4018000000000006</v>
      </c>
      <c r="H2296" s="2">
        <f t="shared" si="279"/>
        <v>4.7000500000000018</v>
      </c>
      <c r="I2296" s="2">
        <f t="array" ref="I2296">SUMPRODUCT(B2280:B2299, (ROW(B2280:B2299)-ROW(B2280)+1)) / (20*21/2)</f>
        <v>4.7990476190476192</v>
      </c>
      <c r="J2296" s="2">
        <f t="shared" si="282"/>
        <v>5.0623965218562033</v>
      </c>
      <c r="K2296" s="2">
        <f t="shared" si="284"/>
        <v>5.2912104301926348</v>
      </c>
    </row>
    <row r="2297" spans="1:11" ht="13.5" x14ac:dyDescent="0.25">
      <c r="A2297" s="3">
        <f>TITRES_STAT!B2300</f>
        <v>45649</v>
      </c>
      <c r="B2297" s="5">
        <f>TITRES_STAT!D2300</f>
        <v>4.4000000000000004</v>
      </c>
      <c r="C2297" s="2">
        <f t="shared" si="277"/>
        <v>0</v>
      </c>
      <c r="D2297" s="2">
        <f t="shared" si="278"/>
        <v>4.4679999999999991</v>
      </c>
      <c r="E2297" s="2">
        <f t="shared" si="280"/>
        <v>4.8160000000000007</v>
      </c>
      <c r="F2297" s="2">
        <f t="shared" si="281"/>
        <v>5.1479999999999997</v>
      </c>
      <c r="G2297" s="2">
        <f t="shared" si="283"/>
        <v>5.3751999999999995</v>
      </c>
      <c r="H2297" s="2">
        <f t="shared" si="279"/>
        <v>4.7033000000000023</v>
      </c>
      <c r="I2297" s="2">
        <f t="array" ref="I2297">SUMPRODUCT(B2281:B2300, (ROW(B2281:B2300)-ROW(B2281)+1)) / (20*21/2)</f>
        <v>4.7382857142857144</v>
      </c>
      <c r="J2297" s="2">
        <f t="shared" si="282"/>
        <v>4.9993111388222795</v>
      </c>
      <c r="K2297" s="2">
        <f t="shared" si="284"/>
        <v>5.2562610015576299</v>
      </c>
    </row>
    <row r="2298" spans="1:11" ht="13.5" x14ac:dyDescent="0.25">
      <c r="A2298" s="3">
        <f>TITRES_STAT!B2301</f>
        <v>45650</v>
      </c>
      <c r="B2298" s="5">
        <f>TITRES_STAT!D2301</f>
        <v>4.4000000000000004</v>
      </c>
      <c r="C2298" s="2">
        <f t="shared" si="277"/>
        <v>0</v>
      </c>
      <c r="D2298" s="2">
        <f t="shared" si="278"/>
        <v>4.42</v>
      </c>
      <c r="E2298" s="2">
        <f t="shared" si="280"/>
        <v>4.726</v>
      </c>
      <c r="F2298" s="2">
        <f t="shared" si="281"/>
        <v>5.093</v>
      </c>
      <c r="G2298" s="2">
        <f t="shared" si="283"/>
        <v>5.3485999999999994</v>
      </c>
      <c r="H2298" s="2">
        <f t="shared" si="279"/>
        <v>4.7065500000000018</v>
      </c>
      <c r="I2298" s="2">
        <f t="array" ref="I2298">SUMPRODUCT(B2282:B2301, (ROW(B2282:B2301)-ROW(B2282)+1)) / (20*21/2)</f>
        <v>4.6827619047619047</v>
      </c>
      <c r="J2298" s="2">
        <f t="shared" si="282"/>
        <v>4.9422338875058722</v>
      </c>
      <c r="K2298" s="2">
        <f t="shared" si="284"/>
        <v>5.2226821387514484</v>
      </c>
    </row>
    <row r="2299" spans="1:11" ht="13.5" x14ac:dyDescent="0.25">
      <c r="A2299" s="3">
        <f>TITRES_STAT!B2302</f>
        <v>45651</v>
      </c>
      <c r="B2299" s="5">
        <f>TITRES_STAT!D2302</f>
        <v>4.4000000000000004</v>
      </c>
      <c r="C2299" s="2">
        <f t="shared" si="277"/>
        <v>0</v>
      </c>
      <c r="D2299" s="2">
        <f t="shared" si="278"/>
        <v>4.410000000000001</v>
      </c>
      <c r="E2299" s="2">
        <f t="shared" si="280"/>
        <v>4.6359999999999992</v>
      </c>
      <c r="F2299" s="2">
        <f t="shared" si="281"/>
        <v>5.0380000000000003</v>
      </c>
      <c r="G2299" s="2">
        <f t="shared" si="283"/>
        <v>5.3219999999999992</v>
      </c>
      <c r="H2299" s="2">
        <f t="shared" si="279"/>
        <v>4.7098000000000022</v>
      </c>
      <c r="I2299" s="2">
        <f t="array" ref="I2299">SUMPRODUCT(B2283:B2302, (ROW(B2283:B2302)-ROW(B2283)+1)) / (20*21/2)</f>
        <v>4.6324761904761909</v>
      </c>
      <c r="J2299" s="2">
        <f t="shared" si="282"/>
        <v>4.8905925648862656</v>
      </c>
      <c r="K2299" s="2">
        <f t="shared" si="284"/>
        <v>5.1904200940945291</v>
      </c>
    </row>
    <row r="2300" spans="1:11" ht="13.5" x14ac:dyDescent="0.25">
      <c r="A2300" s="3">
        <f>TITRES_STAT!B2303</f>
        <v>45652</v>
      </c>
      <c r="B2300" s="5">
        <f>TITRES_STAT!D2303</f>
        <v>4.4000000000000004</v>
      </c>
      <c r="C2300" s="2">
        <f t="shared" si="277"/>
        <v>0</v>
      </c>
      <c r="D2300" s="2">
        <f t="shared" si="278"/>
        <v>4.4000000000000004</v>
      </c>
      <c r="E2300" s="2">
        <f t="shared" si="280"/>
        <v>4.5459999999999994</v>
      </c>
      <c r="F2300" s="2">
        <f t="shared" si="281"/>
        <v>4.9830000000000014</v>
      </c>
      <c r="G2300" s="2">
        <f t="shared" si="283"/>
        <v>5.2953999999999999</v>
      </c>
      <c r="H2300" s="2">
        <f t="shared" si="279"/>
        <v>4.7130500000000017</v>
      </c>
      <c r="I2300" s="2">
        <f t="array" ref="I2300">SUMPRODUCT(B2284:B2303, (ROW(B2284:B2303)-ROW(B2284)+1)) / (20*21/2)</f>
        <v>4.5693333333333337</v>
      </c>
      <c r="J2300" s="2">
        <f t="shared" si="282"/>
        <v>4.8438694634685264</v>
      </c>
      <c r="K2300" s="2">
        <f t="shared" si="284"/>
        <v>5.1594232276594498</v>
      </c>
    </row>
    <row r="2301" spans="1:11" ht="13.5" x14ac:dyDescent="0.25">
      <c r="A2301" s="3">
        <f>TITRES_STAT!B2304</f>
        <v>45653</v>
      </c>
      <c r="B2301" s="5">
        <f>TITRES_STAT!D2304</f>
        <v>4.4000000000000004</v>
      </c>
      <c r="C2301" s="2">
        <f t="shared" si="277"/>
        <v>0</v>
      </c>
      <c r="D2301" s="2">
        <f t="shared" si="278"/>
        <v>4.4000000000000004</v>
      </c>
      <c r="E2301" s="2">
        <f t="shared" si="280"/>
        <v>4.4789999999999992</v>
      </c>
      <c r="F2301" s="2">
        <f t="shared" si="281"/>
        <v>4.9280000000000017</v>
      </c>
      <c r="G2301" s="2">
        <f t="shared" si="283"/>
        <v>5.2687999999999997</v>
      </c>
      <c r="H2301" s="2">
        <f t="shared" si="279"/>
        <v>4.7163000000000013</v>
      </c>
      <c r="I2301" s="2">
        <f t="array" ref="I2301">SUMPRODUCT(B2285:B2304, (ROW(B2285:B2304)-ROW(B2285)+1)) / (20*21/2)</f>
        <v>4.4951904761904764</v>
      </c>
      <c r="J2301" s="2">
        <f t="shared" si="282"/>
        <v>4.8015961812334291</v>
      </c>
      <c r="K2301" s="2">
        <f t="shared" si="284"/>
        <v>5.1296419246139813</v>
      </c>
    </row>
    <row r="2302" spans="1:11" ht="13.5" x14ac:dyDescent="0.25">
      <c r="A2302" s="3">
        <f>TITRES_STAT!B2305</f>
        <v>45656</v>
      </c>
      <c r="B2302" s="5">
        <f>TITRES_STAT!D2305</f>
        <v>4.4000000000000004</v>
      </c>
      <c r="C2302" s="2">
        <f t="shared" si="277"/>
        <v>0</v>
      </c>
      <c r="D2302" s="2">
        <f t="shared" si="278"/>
        <v>4.4000000000000004</v>
      </c>
      <c r="E2302" s="2">
        <f t="shared" si="280"/>
        <v>4.4339999999999993</v>
      </c>
      <c r="F2302" s="2">
        <f t="shared" si="281"/>
        <v>4.873000000000002</v>
      </c>
      <c r="G2302" s="2">
        <f t="shared" si="283"/>
        <v>5.2472000000000003</v>
      </c>
      <c r="H2302" s="2">
        <f t="shared" si="279"/>
        <v>4.7195500000000017</v>
      </c>
      <c r="I2302" s="2">
        <f t="array" ref="I2302">SUMPRODUCT(B2286:B2305, (ROW(B2286:B2305)-ROW(B2286)+1)) / (20*21/2)</f>
        <v>4.4109047619047619</v>
      </c>
      <c r="J2302" s="2">
        <f t="shared" si="282"/>
        <v>4.7633489258778647</v>
      </c>
      <c r="K2302" s="2">
        <f t="shared" si="284"/>
        <v>5.1010285158055906</v>
      </c>
    </row>
    <row r="2303" spans="1:11" ht="13.5" x14ac:dyDescent="0.25">
      <c r="A2303" s="3">
        <f>TITRES_STAT!B2306</f>
        <v>45657</v>
      </c>
      <c r="B2303" s="5">
        <f>TITRES_STAT!D2306</f>
        <v>4.21</v>
      </c>
      <c r="C2303" s="2">
        <f t="shared" si="277"/>
        <v>-0.19000000000000039</v>
      </c>
      <c r="D2303" s="2">
        <f t="shared" si="278"/>
        <v>4.3620000000000001</v>
      </c>
      <c r="E2303" s="2">
        <f t="shared" si="280"/>
        <v>4.391</v>
      </c>
      <c r="F2303" s="2">
        <f t="shared" si="281"/>
        <v>4.8085000000000013</v>
      </c>
      <c r="G2303" s="2">
        <f t="shared" si="283"/>
        <v>5.2218000000000009</v>
      </c>
      <c r="H2303" s="2">
        <f t="shared" si="279"/>
        <v>4.7218500000000025</v>
      </c>
      <c r="I2303" s="2">
        <f t="array" ref="I2303">SUMPRODUCT(B2287:B2306, (ROW(B2287:B2306)-ROW(B2287)+1)) / (20*21/2)</f>
        <v>4.3249523809523804</v>
      </c>
      <c r="J2303" s="2">
        <f t="shared" si="282"/>
        <v>4.7106490281752107</v>
      </c>
      <c r="K2303" s="2">
        <f t="shared" si="284"/>
        <v>5.0660862210681161</v>
      </c>
    </row>
    <row r="2304" spans="1:11" ht="13.5" x14ac:dyDescent="0.25">
      <c r="A2304" s="3">
        <f>TITRES_STAT!B2307</f>
        <v>45659</v>
      </c>
      <c r="B2304" s="5">
        <f>TITRES_STAT!D2307</f>
        <v>4.03</v>
      </c>
      <c r="C2304" s="2">
        <f t="shared" si="277"/>
        <v>-0.17999999999999972</v>
      </c>
      <c r="D2304" s="2">
        <f t="shared" si="278"/>
        <v>4.2880000000000003</v>
      </c>
      <c r="E2304" s="2">
        <f t="shared" si="280"/>
        <v>4.3490000000000002</v>
      </c>
      <c r="F2304" s="2">
        <f t="shared" si="281"/>
        <v>4.7350000000000012</v>
      </c>
      <c r="G2304" s="2">
        <f t="shared" si="283"/>
        <v>5.192800000000001</v>
      </c>
      <c r="H2304" s="2">
        <f t="shared" si="279"/>
        <v>4.7232500000000019</v>
      </c>
      <c r="I2304" s="2">
        <f t="array" ref="I2304">SUMPRODUCT(B2288:B2307, (ROW(B2288:B2307)-ROW(B2288)+1)) / (20*21/2)</f>
        <v>4.2320952380952379</v>
      </c>
      <c r="J2304" s="2">
        <f t="shared" si="282"/>
        <v>4.6458253112061429</v>
      </c>
      <c r="K2304" s="2">
        <f t="shared" si="284"/>
        <v>5.0254553888693669</v>
      </c>
    </row>
    <row r="2305" spans="1:11" ht="13.5" x14ac:dyDescent="0.25">
      <c r="A2305" s="3">
        <f>TITRES_STAT!B2308</f>
        <v>45660</v>
      </c>
      <c r="B2305" s="5">
        <f>TITRES_STAT!D2308</f>
        <v>3.85</v>
      </c>
      <c r="C2305" s="2">
        <f t="shared" si="277"/>
        <v>-0.18000000000000016</v>
      </c>
      <c r="D2305" s="2">
        <f t="shared" si="278"/>
        <v>4.1780000000000008</v>
      </c>
      <c r="E2305" s="2">
        <f t="shared" si="280"/>
        <v>4.2889999999999997</v>
      </c>
      <c r="F2305" s="2">
        <f t="shared" si="281"/>
        <v>4.6525000000000007</v>
      </c>
      <c r="G2305" s="2">
        <f t="shared" si="283"/>
        <v>5.1602000000000006</v>
      </c>
      <c r="H2305" s="2">
        <f t="shared" si="279"/>
        <v>4.7237500000000026</v>
      </c>
      <c r="I2305" s="2">
        <f t="array" ref="I2305">SUMPRODUCT(B2289:B2308, (ROW(B2289:B2308)-ROW(B2289)+1)) / (20*21/2)</f>
        <v>4.1473809523809528</v>
      </c>
      <c r="J2305" s="2">
        <f t="shared" si="282"/>
        <v>4.5700324244246051</v>
      </c>
      <c r="K2305" s="2">
        <f t="shared" si="284"/>
        <v>4.979359099109784</v>
      </c>
    </row>
    <row r="2306" spans="1:11" ht="13.5" x14ac:dyDescent="0.25">
      <c r="A2306" s="3">
        <f>TITRES_STAT!B2309</f>
        <v>45663</v>
      </c>
      <c r="B2306" s="5">
        <f>TITRES_STAT!D2309</f>
        <v>3.75</v>
      </c>
      <c r="C2306" s="2">
        <f t="shared" si="277"/>
        <v>-0.10000000000000009</v>
      </c>
      <c r="D2306" s="2">
        <f t="shared" si="278"/>
        <v>4.048</v>
      </c>
      <c r="E2306" s="2">
        <f t="shared" si="280"/>
        <v>4.2240000000000002</v>
      </c>
      <c r="F2306" s="2">
        <f t="shared" si="281"/>
        <v>4.5649999999999995</v>
      </c>
      <c r="G2306" s="2">
        <f t="shared" si="283"/>
        <v>5.1256000000000022</v>
      </c>
      <c r="H2306" s="2">
        <f t="shared" si="279"/>
        <v>4.7237500000000026</v>
      </c>
      <c r="I2306" s="2">
        <f t="array" ref="I2306">SUMPRODUCT(B2290:B2309, (ROW(B2290:B2309)-ROW(B2290)+1)) / (20*21/2)</f>
        <v>4.0708095238095234</v>
      </c>
      <c r="J2306" s="2">
        <f t="shared" si="282"/>
        <v>4.4919340982889278</v>
      </c>
      <c r="K2306" s="2">
        <f t="shared" si="284"/>
        <v>4.9311489383603808</v>
      </c>
    </row>
    <row r="2307" spans="1:11" ht="13.5" x14ac:dyDescent="0.25">
      <c r="A2307" s="3">
        <f>TITRES_STAT!B2310</f>
        <v>45664</v>
      </c>
      <c r="B2307" s="5">
        <f>TITRES_STAT!D2310</f>
        <v>3.59</v>
      </c>
      <c r="C2307" s="2">
        <f t="shared" si="277"/>
        <v>-0.16000000000000014</v>
      </c>
      <c r="D2307" s="2">
        <f t="shared" si="278"/>
        <v>3.8860000000000001</v>
      </c>
      <c r="E2307" s="2">
        <f t="shared" si="280"/>
        <v>4.1430000000000007</v>
      </c>
      <c r="F2307" s="2">
        <f t="shared" si="281"/>
        <v>4.4794999999999998</v>
      </c>
      <c r="G2307" s="2">
        <f t="shared" si="283"/>
        <v>5.0878000000000005</v>
      </c>
      <c r="H2307" s="2">
        <f t="shared" si="279"/>
        <v>4.7229500000000026</v>
      </c>
      <c r="I2307" s="2">
        <f t="array" ref="I2307">SUMPRODUCT(B2291:B2310, (ROW(B2291:B2310)-ROW(B2291)+1)) / (20*21/2)</f>
        <v>4.0023809523809524</v>
      </c>
      <c r="J2307" s="2">
        <f t="shared" si="282"/>
        <v>4.4060356127376012</v>
      </c>
      <c r="K2307" s="2">
        <f t="shared" si="284"/>
        <v>4.878554862346248</v>
      </c>
    </row>
    <row r="2308" spans="1:11" ht="13.5" x14ac:dyDescent="0.25">
      <c r="A2308" s="3">
        <f>TITRES_STAT!B2311</f>
        <v>45665</v>
      </c>
      <c r="B2308" s="5">
        <f>TITRES_STAT!D2311</f>
        <v>3.59</v>
      </c>
      <c r="C2308" s="2">
        <f t="shared" ref="C2308:C2371" si="285">B2308-B2307</f>
        <v>0</v>
      </c>
      <c r="D2308" s="2">
        <f t="shared" si="278"/>
        <v>3.7620000000000005</v>
      </c>
      <c r="E2308" s="2">
        <f t="shared" si="280"/>
        <v>4.0620000000000003</v>
      </c>
      <c r="F2308" s="2">
        <f t="shared" si="281"/>
        <v>4.3940000000000001</v>
      </c>
      <c r="G2308" s="2">
        <f t="shared" si="283"/>
        <v>5.0496000000000008</v>
      </c>
      <c r="H2308" s="2">
        <f t="shared" si="279"/>
        <v>4.7221500000000027</v>
      </c>
      <c r="I2308" s="2">
        <f t="array" ref="I2308">SUMPRODUCT(B2292:B2311, (ROW(B2292:B2311)-ROW(B2292)+1)) / (20*21/2)</f>
        <v>3.9420952380952379</v>
      </c>
      <c r="J2308" s="2">
        <f t="shared" si="282"/>
        <v>4.3283179353340202</v>
      </c>
      <c r="K2308" s="2">
        <f t="shared" si="284"/>
        <v>4.8280232991169836</v>
      </c>
    </row>
    <row r="2309" spans="1:11" ht="13.5" x14ac:dyDescent="0.25">
      <c r="A2309" s="3">
        <f>TITRES_STAT!B2312</f>
        <v>45666</v>
      </c>
      <c r="B2309" s="5">
        <f>TITRES_STAT!D2312</f>
        <v>3.59</v>
      </c>
      <c r="C2309" s="2">
        <f t="shared" si="285"/>
        <v>0</v>
      </c>
      <c r="D2309" s="2">
        <f t="shared" si="278"/>
        <v>3.6739999999999995</v>
      </c>
      <c r="E2309" s="2">
        <f t="shared" si="280"/>
        <v>3.9810000000000003</v>
      </c>
      <c r="F2309" s="2">
        <f t="shared" si="281"/>
        <v>4.3084999999999996</v>
      </c>
      <c r="G2309" s="2">
        <f t="shared" si="283"/>
        <v>5.011400000000001</v>
      </c>
      <c r="H2309" s="2">
        <f t="shared" si="279"/>
        <v>4.7213500000000019</v>
      </c>
      <c r="I2309" s="2">
        <f t="array" ref="I2309">SUMPRODUCT(B2293:B2312, (ROW(B2293:B2312)-ROW(B2293)+1)) / (20*21/2)</f>
        <v>3.8888571428571428</v>
      </c>
      <c r="J2309" s="2">
        <f t="shared" si="282"/>
        <v>4.2580019414926848</v>
      </c>
      <c r="K2309" s="2">
        <f t="shared" si="284"/>
        <v>4.7794733658182782</v>
      </c>
    </row>
    <row r="2310" spans="1:11" ht="13.5" x14ac:dyDescent="0.25">
      <c r="A2310" s="3">
        <f>TITRES_STAT!B2313</f>
        <v>45667</v>
      </c>
      <c r="B2310" s="5">
        <f>TITRES_STAT!D2313</f>
        <v>3.59</v>
      </c>
      <c r="C2310" s="2">
        <f t="shared" si="285"/>
        <v>0</v>
      </c>
      <c r="D2310" s="2">
        <f t="shared" ref="D2310:D2373" si="286">AVERAGE(B2306:B2310)</f>
        <v>3.6219999999999999</v>
      </c>
      <c r="E2310" s="2">
        <f t="shared" si="280"/>
        <v>3.9</v>
      </c>
      <c r="F2310" s="2">
        <f t="shared" si="281"/>
        <v>4.2230000000000008</v>
      </c>
      <c r="G2310" s="2">
        <f t="shared" si="283"/>
        <v>4.9732000000000012</v>
      </c>
      <c r="H2310" s="2">
        <f t="shared" si="279"/>
        <v>4.720550000000002</v>
      </c>
      <c r="I2310" s="2">
        <f t="array" ref="I2310">SUMPRODUCT(B2294:B2313, (ROW(B2294:B2313)-ROW(B2294)+1)) / (20*21/2)</f>
        <v>3.841619047619047</v>
      </c>
      <c r="J2310" s="2">
        <f t="shared" si="282"/>
        <v>4.194382708969572</v>
      </c>
      <c r="K2310" s="2">
        <f t="shared" si="284"/>
        <v>4.732827351472463</v>
      </c>
    </row>
    <row r="2311" spans="1:11" ht="13.5" x14ac:dyDescent="0.25">
      <c r="A2311" s="3">
        <f>TITRES_STAT!B2314</f>
        <v>45670</v>
      </c>
      <c r="B2311" s="5">
        <f>TITRES_STAT!D2314</f>
        <v>3.59</v>
      </c>
      <c r="C2311" s="2">
        <f t="shared" si="285"/>
        <v>0</v>
      </c>
      <c r="D2311" s="2">
        <f t="shared" si="286"/>
        <v>3.59</v>
      </c>
      <c r="E2311" s="2">
        <f t="shared" si="280"/>
        <v>3.819</v>
      </c>
      <c r="F2311" s="2">
        <f t="shared" si="281"/>
        <v>4.1490000000000009</v>
      </c>
      <c r="G2311" s="2">
        <f t="shared" si="283"/>
        <v>4.9350000000000014</v>
      </c>
      <c r="H2311" s="2">
        <f t="shared" si="279"/>
        <v>4.7197500000000021</v>
      </c>
      <c r="I2311" s="2">
        <f t="array" ref="I2311">SUMPRODUCT(B2295:B2314, (ROW(B2295:B2314)-ROW(B2295)+1)) / (20*21/2)</f>
        <v>3.7993809523809525</v>
      </c>
      <c r="J2311" s="2">
        <f t="shared" si="282"/>
        <v>4.1368224509724696</v>
      </c>
      <c r="K2311" s="2">
        <f t="shared" si="284"/>
        <v>4.6880105925911897</v>
      </c>
    </row>
    <row r="2312" spans="1:11" ht="13.5" x14ac:dyDescent="0.25">
      <c r="A2312" s="3">
        <f>TITRES_STAT!B2315</f>
        <v>45671</v>
      </c>
      <c r="B2312" s="5">
        <f>TITRES_STAT!D2315</f>
        <v>3.59</v>
      </c>
      <c r="C2312" s="2">
        <f t="shared" si="285"/>
        <v>0</v>
      </c>
      <c r="D2312" s="2">
        <f t="shared" si="286"/>
        <v>3.59</v>
      </c>
      <c r="E2312" s="2">
        <f t="shared" si="280"/>
        <v>3.7379999999999995</v>
      </c>
      <c r="F2312" s="2">
        <f t="shared" si="281"/>
        <v>4.0860000000000003</v>
      </c>
      <c r="G2312" s="2">
        <f t="shared" si="283"/>
        <v>4.8968000000000016</v>
      </c>
      <c r="H2312" s="2">
        <f t="shared" si="279"/>
        <v>4.7189500000000031</v>
      </c>
      <c r="I2312" s="2">
        <f t="array" ref="I2312">SUMPRODUCT(B2296:B2315, (ROW(B2296:B2315)-ROW(B2296)+1)) / (20*21/2)</f>
        <v>3.7612380952380953</v>
      </c>
      <c r="J2312" s="2">
        <f t="shared" si="282"/>
        <v>4.0847441223084244</v>
      </c>
      <c r="K2312" s="2">
        <f t="shared" si="284"/>
        <v>4.6449513536660447</v>
      </c>
    </row>
    <row r="2313" spans="1:11" ht="13.5" x14ac:dyDescent="0.25">
      <c r="A2313" s="3">
        <f>TITRES_STAT!B2316</f>
        <v>45672</v>
      </c>
      <c r="B2313" s="5">
        <f>TITRES_STAT!D2316</f>
        <v>3.59</v>
      </c>
      <c r="C2313" s="2">
        <f t="shared" si="285"/>
        <v>0</v>
      </c>
      <c r="D2313" s="2">
        <f t="shared" si="286"/>
        <v>3.59</v>
      </c>
      <c r="E2313" s="2">
        <f t="shared" si="280"/>
        <v>3.6760000000000006</v>
      </c>
      <c r="F2313" s="2">
        <f t="shared" si="281"/>
        <v>4.033500000000001</v>
      </c>
      <c r="G2313" s="2">
        <f t="shared" si="283"/>
        <v>4.8586000000000009</v>
      </c>
      <c r="H2313" s="2">
        <f t="shared" si="279"/>
        <v>4.7181500000000032</v>
      </c>
      <c r="I2313" s="2">
        <f t="array" ref="I2313">SUMPRODUCT(B2297:B2316, (ROW(B2297:B2316)-ROW(B2297)+1)) / (20*21/2)</f>
        <v>3.7271904761904757</v>
      </c>
      <c r="J2313" s="2">
        <f t="shared" si="282"/>
        <v>4.0376256344695269</v>
      </c>
      <c r="K2313" s="2">
        <f t="shared" si="284"/>
        <v>4.6035807123458072</v>
      </c>
    </row>
    <row r="2314" spans="1:11" ht="13.5" x14ac:dyDescent="0.25">
      <c r="A2314" s="3">
        <f>TITRES_STAT!B2317</f>
        <v>45673</v>
      </c>
      <c r="B2314" s="5">
        <f>TITRES_STAT!D2317</f>
        <v>3.59</v>
      </c>
      <c r="C2314" s="2">
        <f t="shared" si="285"/>
        <v>0</v>
      </c>
      <c r="D2314" s="2">
        <f t="shared" si="286"/>
        <v>3.59</v>
      </c>
      <c r="E2314" s="2">
        <f t="shared" si="280"/>
        <v>3.6319999999999992</v>
      </c>
      <c r="F2314" s="2">
        <f t="shared" si="281"/>
        <v>3.9905000000000017</v>
      </c>
      <c r="G2314" s="2">
        <f t="shared" si="283"/>
        <v>4.8204000000000011</v>
      </c>
      <c r="H2314" s="2">
        <f t="shared" ref="H2314:H2377" si="287">AVERAGE(B2115:B2314)</f>
        <v>4.7173500000000033</v>
      </c>
      <c r="I2314" s="2">
        <f t="array" ref="I2314">SUMPRODUCT(B2298:B2317, (ROW(B2298:B2317)-ROW(B2298)+1)) / (20*21/2)</f>
        <v>3.6970000000000001</v>
      </c>
      <c r="J2314" s="2">
        <f t="shared" si="282"/>
        <v>3.9949946216629053</v>
      </c>
      <c r="K2314" s="2">
        <f t="shared" si="284"/>
        <v>4.5638324491165596</v>
      </c>
    </row>
    <row r="2315" spans="1:11" ht="13.5" x14ac:dyDescent="0.25">
      <c r="A2315" s="3">
        <f>TITRES_STAT!B2318</f>
        <v>45674</v>
      </c>
      <c r="B2315" s="5">
        <f>TITRES_STAT!D2318</f>
        <v>3.59</v>
      </c>
      <c r="C2315" s="2">
        <f t="shared" si="285"/>
        <v>0</v>
      </c>
      <c r="D2315" s="2">
        <f t="shared" si="286"/>
        <v>3.59</v>
      </c>
      <c r="E2315" s="2">
        <f t="shared" si="280"/>
        <v>3.6060000000000003</v>
      </c>
      <c r="F2315" s="2">
        <f t="shared" si="281"/>
        <v>3.9475000000000016</v>
      </c>
      <c r="G2315" s="2">
        <f t="shared" si="283"/>
        <v>4.7822000000000005</v>
      </c>
      <c r="H2315" s="2">
        <f t="shared" si="287"/>
        <v>4.7165500000000025</v>
      </c>
      <c r="I2315" s="2">
        <f t="array" ref="I2315">SUMPRODUCT(B2299:B2318, (ROW(B2299:B2318)-ROW(B2299)+1)) / (20*21/2)</f>
        <v>3.670666666666667</v>
      </c>
      <c r="J2315" s="2">
        <f t="shared" si="282"/>
        <v>3.9564237053140574</v>
      </c>
      <c r="K2315" s="2">
        <f t="shared" si="284"/>
        <v>4.5256429413080674</v>
      </c>
    </row>
    <row r="2316" spans="1:11" ht="13.5" x14ac:dyDescent="0.25">
      <c r="A2316" s="3">
        <f>TITRES_STAT!B2319</f>
        <v>45677</v>
      </c>
      <c r="B2316" s="5">
        <f>TITRES_STAT!D2319</f>
        <v>3.59</v>
      </c>
      <c r="C2316" s="2">
        <f t="shared" si="285"/>
        <v>0</v>
      </c>
      <c r="D2316" s="2">
        <f t="shared" si="286"/>
        <v>3.59</v>
      </c>
      <c r="E2316" s="2">
        <f t="shared" ref="E2316:E2379" si="288">AVERAGE(B2307:B2316)</f>
        <v>3.5900000000000007</v>
      </c>
      <c r="F2316" s="2">
        <f t="shared" si="281"/>
        <v>3.9070000000000014</v>
      </c>
      <c r="G2316" s="2">
        <f t="shared" si="283"/>
        <v>4.7440000000000007</v>
      </c>
      <c r="H2316" s="2">
        <f t="shared" si="287"/>
        <v>4.7157500000000026</v>
      </c>
      <c r="I2316" s="2">
        <f t="array" ref="I2316">SUMPRODUCT(B2300:B2319, (ROW(B2300:B2319)-ROW(B2300)+1)) / (20*21/2)</f>
        <v>3.639619047619048</v>
      </c>
      <c r="J2316" s="2">
        <f t="shared" si="282"/>
        <v>3.9215262095698615</v>
      </c>
      <c r="K2316" s="2">
        <f t="shared" si="284"/>
        <v>4.4889510612567705</v>
      </c>
    </row>
    <row r="2317" spans="1:11" ht="13.5" x14ac:dyDescent="0.25">
      <c r="A2317" s="3">
        <f>TITRES_STAT!B2320</f>
        <v>45678</v>
      </c>
      <c r="B2317" s="5">
        <f>TITRES_STAT!D2320</f>
        <v>3.59</v>
      </c>
      <c r="C2317" s="2">
        <f t="shared" si="285"/>
        <v>0</v>
      </c>
      <c r="D2317" s="2">
        <f t="shared" si="286"/>
        <v>3.59</v>
      </c>
      <c r="E2317" s="2">
        <f t="shared" si="288"/>
        <v>3.5900000000000007</v>
      </c>
      <c r="F2317" s="2">
        <f t="shared" si="281"/>
        <v>3.866500000000002</v>
      </c>
      <c r="G2317" s="2">
        <f t="shared" si="283"/>
        <v>4.7058</v>
      </c>
      <c r="H2317" s="2">
        <f t="shared" si="287"/>
        <v>4.7149500000000026</v>
      </c>
      <c r="I2317" s="2">
        <f t="array" ref="I2317">SUMPRODUCT(B2301:B2320, (ROW(B2301:B2320)-ROW(B2301)+1)) / (20*21/2)</f>
        <v>3.612857142857143</v>
      </c>
      <c r="J2317" s="2">
        <f t="shared" si="282"/>
        <v>3.8899522848489223</v>
      </c>
      <c r="K2317" s="2">
        <f t="shared" si="284"/>
        <v>4.453698078462387</v>
      </c>
    </row>
    <row r="2318" spans="1:11" ht="13.5" x14ac:dyDescent="0.25">
      <c r="A2318" s="3">
        <f>TITRES_STAT!B2321</f>
        <v>45679</v>
      </c>
      <c r="B2318" s="5">
        <f>TITRES_STAT!D2321</f>
        <v>3.59</v>
      </c>
      <c r="C2318" s="2">
        <f t="shared" si="285"/>
        <v>0</v>
      </c>
      <c r="D2318" s="2">
        <f t="shared" si="286"/>
        <v>3.59</v>
      </c>
      <c r="E2318" s="2">
        <f t="shared" si="288"/>
        <v>3.5900000000000007</v>
      </c>
      <c r="F2318" s="2">
        <f t="shared" si="281"/>
        <v>3.8260000000000018</v>
      </c>
      <c r="G2318" s="2">
        <f t="shared" si="283"/>
        <v>4.6676000000000002</v>
      </c>
      <c r="H2318" s="2">
        <f t="shared" si="287"/>
        <v>4.7141500000000027</v>
      </c>
      <c r="I2318" s="2">
        <f t="array" ref="I2318">SUMPRODUCT(B2302:B2321, (ROW(B2302:B2321)-ROW(B2302)+1)) / (20*21/2)</f>
        <v>3.5903809523809525</v>
      </c>
      <c r="J2318" s="2">
        <f t="shared" si="282"/>
        <v>3.8613854005775963</v>
      </c>
      <c r="K2318" s="2">
        <f t="shared" si="284"/>
        <v>4.4198275655815094</v>
      </c>
    </row>
    <row r="2319" spans="1:11" ht="13.5" x14ac:dyDescent="0.25">
      <c r="A2319" s="3">
        <f>TITRES_STAT!B2322</f>
        <v>45680</v>
      </c>
      <c r="B2319" s="5">
        <f>TITRES_STAT!D2322</f>
        <v>3.5</v>
      </c>
      <c r="C2319" s="2">
        <f t="shared" si="285"/>
        <v>-8.9999999999999858E-2</v>
      </c>
      <c r="D2319" s="2">
        <f t="shared" si="286"/>
        <v>3.5720000000000001</v>
      </c>
      <c r="E2319" s="2">
        <f t="shared" si="288"/>
        <v>3.5810000000000004</v>
      </c>
      <c r="F2319" s="2">
        <f t="shared" si="281"/>
        <v>3.7810000000000015</v>
      </c>
      <c r="G2319" s="2">
        <f t="shared" si="283"/>
        <v>4.6276000000000002</v>
      </c>
      <c r="H2319" s="2">
        <f t="shared" si="287"/>
        <v>4.7129000000000021</v>
      </c>
      <c r="I2319" s="2">
        <f t="array" ref="I2319">SUMPRODUCT(B2303:B2322, (ROW(B2303:B2322)-ROW(B2303)+1)) / (20*21/2)</f>
        <v>3.5721904761904764</v>
      </c>
      <c r="J2319" s="2">
        <f t="shared" si="282"/>
        <v>3.82696774337973</v>
      </c>
      <c r="K2319" s="2">
        <f t="shared" si="284"/>
        <v>4.3837558963430192</v>
      </c>
    </row>
    <row r="2320" spans="1:11" ht="13.5" x14ac:dyDescent="0.25">
      <c r="A2320" s="3">
        <f>TITRES_STAT!B2323</f>
        <v>45681</v>
      </c>
      <c r="B2320" s="5">
        <f>TITRES_STAT!D2323</f>
        <v>3.5</v>
      </c>
      <c r="C2320" s="2">
        <f t="shared" si="285"/>
        <v>0</v>
      </c>
      <c r="D2320" s="2">
        <f t="shared" si="286"/>
        <v>3.5539999999999998</v>
      </c>
      <c r="E2320" s="2">
        <f t="shared" si="288"/>
        <v>3.5720000000000001</v>
      </c>
      <c r="F2320" s="2">
        <f t="shared" si="281"/>
        <v>3.7360000000000015</v>
      </c>
      <c r="G2320" s="2">
        <f t="shared" si="283"/>
        <v>4.587600000000001</v>
      </c>
      <c r="H2320" s="2">
        <f t="shared" si="287"/>
        <v>4.7116500000000023</v>
      </c>
      <c r="I2320" s="2">
        <f t="array" ref="I2320">SUMPRODUCT(B2304:B2323, (ROW(B2304:B2323)-ROW(B2304)+1)) / (20*21/2)</f>
        <v>3.5582857142857143</v>
      </c>
      <c r="J2320" s="2">
        <f t="shared" si="282"/>
        <v>3.7958279582959462</v>
      </c>
      <c r="K2320" s="2">
        <f t="shared" si="284"/>
        <v>4.3490988023687835</v>
      </c>
    </row>
    <row r="2321" spans="1:11" ht="13.5" x14ac:dyDescent="0.25">
      <c r="A2321" s="3">
        <f>TITRES_STAT!B2324</f>
        <v>45684</v>
      </c>
      <c r="B2321" s="5">
        <f>TITRES_STAT!D2324</f>
        <v>3.5</v>
      </c>
      <c r="C2321" s="2">
        <f t="shared" si="285"/>
        <v>0</v>
      </c>
      <c r="D2321" s="2">
        <f t="shared" si="286"/>
        <v>3.536</v>
      </c>
      <c r="E2321" s="2">
        <f t="shared" si="288"/>
        <v>3.5629999999999997</v>
      </c>
      <c r="F2321" s="2">
        <f t="shared" si="281"/>
        <v>3.6910000000000012</v>
      </c>
      <c r="G2321" s="2">
        <f t="shared" si="283"/>
        <v>4.547600000000001</v>
      </c>
      <c r="H2321" s="2">
        <f t="shared" si="287"/>
        <v>4.7104000000000026</v>
      </c>
      <c r="I2321" s="2">
        <f t="array" ref="I2321">SUMPRODUCT(B2305:B2324, (ROW(B2305:B2324)-ROW(B2305)+1)) / (20*21/2)</f>
        <v>3.5477619047619045</v>
      </c>
      <c r="J2321" s="2">
        <f t="shared" si="282"/>
        <v>3.767653867029666</v>
      </c>
      <c r="K2321" s="2">
        <f t="shared" si="284"/>
        <v>4.3158008101190282</v>
      </c>
    </row>
    <row r="2322" spans="1:11" ht="13.5" x14ac:dyDescent="0.25">
      <c r="A2322" s="3">
        <f>TITRES_STAT!B2325</f>
        <v>45685</v>
      </c>
      <c r="B2322" s="5">
        <f>TITRES_STAT!D2325</f>
        <v>3.5</v>
      </c>
      <c r="C2322" s="2">
        <f t="shared" si="285"/>
        <v>0</v>
      </c>
      <c r="D2322" s="2">
        <f t="shared" si="286"/>
        <v>3.5179999999999998</v>
      </c>
      <c r="E2322" s="2">
        <f t="shared" si="288"/>
        <v>3.5539999999999998</v>
      </c>
      <c r="F2322" s="2">
        <f t="shared" si="281"/>
        <v>3.6460000000000008</v>
      </c>
      <c r="G2322" s="2">
        <f t="shared" si="283"/>
        <v>4.5076000000000009</v>
      </c>
      <c r="H2322" s="2">
        <f t="shared" si="287"/>
        <v>4.7091500000000019</v>
      </c>
      <c r="I2322" s="2">
        <f t="array" ref="I2322">SUMPRODUCT(B2306:B2325, (ROW(B2306:B2325)-ROW(B2306)+1)) / (20*21/2)</f>
        <v>3.5397619047619049</v>
      </c>
      <c r="J2322" s="2">
        <f t="shared" si="282"/>
        <v>3.7421630225506504</v>
      </c>
      <c r="K2322" s="2">
        <f t="shared" si="284"/>
        <v>4.2838086214869096</v>
      </c>
    </row>
    <row r="2323" spans="1:11" ht="13.5" x14ac:dyDescent="0.25">
      <c r="A2323" s="3">
        <f>TITRES_STAT!B2326</f>
        <v>45686</v>
      </c>
      <c r="B2323" s="5">
        <f>TITRES_STAT!D2326</f>
        <v>3.5</v>
      </c>
      <c r="C2323" s="2">
        <f t="shared" si="285"/>
        <v>0</v>
      </c>
      <c r="D2323" s="2">
        <f t="shared" si="286"/>
        <v>3.5</v>
      </c>
      <c r="E2323" s="2">
        <f t="shared" si="288"/>
        <v>3.5450000000000004</v>
      </c>
      <c r="F2323" s="2">
        <f t="shared" si="281"/>
        <v>3.6105000000000009</v>
      </c>
      <c r="G2323" s="2">
        <f t="shared" si="283"/>
        <v>4.4676000000000009</v>
      </c>
      <c r="H2323" s="2">
        <f t="shared" si="287"/>
        <v>4.7079000000000022</v>
      </c>
      <c r="I2323" s="2">
        <f t="array" ref="I2323">SUMPRODUCT(B2307:B2326, (ROW(B2307:B2326)-ROW(B2307)+1)) / (20*21/2)</f>
        <v>3.5334285714285714</v>
      </c>
      <c r="J2323" s="2">
        <f t="shared" si="282"/>
        <v>3.7190998775458266</v>
      </c>
      <c r="K2323" s="2">
        <f t="shared" si="284"/>
        <v>4.2530710284874234</v>
      </c>
    </row>
    <row r="2324" spans="1:11" ht="13.5" x14ac:dyDescent="0.25">
      <c r="A2324" s="3">
        <f>TITRES_STAT!B2327</f>
        <v>45687</v>
      </c>
      <c r="B2324" s="5">
        <f>TITRES_STAT!D2327</f>
        <v>3.5</v>
      </c>
      <c r="C2324" s="2">
        <f t="shared" si="285"/>
        <v>0</v>
      </c>
      <c r="D2324" s="2">
        <f t="shared" si="286"/>
        <v>3.5</v>
      </c>
      <c r="E2324" s="2">
        <f t="shared" si="288"/>
        <v>3.536</v>
      </c>
      <c r="F2324" s="2">
        <f t="shared" ref="F2324:F2387" si="289">AVERAGE(B2305:B2324)</f>
        <v>3.5840000000000005</v>
      </c>
      <c r="G2324" s="2">
        <f t="shared" si="283"/>
        <v>4.4276000000000009</v>
      </c>
      <c r="H2324" s="2">
        <f t="shared" si="287"/>
        <v>4.7066500000000016</v>
      </c>
      <c r="I2324" s="2">
        <f t="array" ref="I2324">SUMPRODUCT(B2308:B2327, (ROW(B2308:B2327)-ROW(B2308)+1)) / (20*21/2)</f>
        <v>3.5282857142857145</v>
      </c>
      <c r="J2324" s="2">
        <f t="shared" si="282"/>
        <v>3.6982332225414623</v>
      </c>
      <c r="K2324" s="2">
        <f t="shared" si="284"/>
        <v>4.2235388312918385</v>
      </c>
    </row>
    <row r="2325" spans="1:11" ht="13.5" x14ac:dyDescent="0.25">
      <c r="A2325" s="3">
        <f>TITRES_STAT!B2328</f>
        <v>45688</v>
      </c>
      <c r="B2325" s="5">
        <f>TITRES_STAT!D2328</f>
        <v>3.5</v>
      </c>
      <c r="C2325" s="2">
        <f t="shared" si="285"/>
        <v>0</v>
      </c>
      <c r="D2325" s="2">
        <f t="shared" si="286"/>
        <v>3.5</v>
      </c>
      <c r="E2325" s="2">
        <f t="shared" si="288"/>
        <v>3.5269999999999997</v>
      </c>
      <c r="F2325" s="2">
        <f t="shared" si="289"/>
        <v>3.5665000000000004</v>
      </c>
      <c r="G2325" s="2">
        <f t="shared" si="283"/>
        <v>4.3876000000000008</v>
      </c>
      <c r="H2325" s="2">
        <f t="shared" si="287"/>
        <v>4.7054000000000018</v>
      </c>
      <c r="I2325" s="2">
        <f t="array" ref="I2325">SUMPRODUCT(B2309:B2328, (ROW(B2309:B2328)-ROW(B2309)+1)) / (20*21/2)</f>
        <v>3.5235714285714286</v>
      </c>
      <c r="J2325" s="2">
        <f t="shared" ref="J2325:J2388" si="290">$J$4*B2325+J2324*(1-$J$4)</f>
        <v>3.6793538680137039</v>
      </c>
      <c r="K2325" s="2">
        <f t="shared" si="284"/>
        <v>4.1951647594764729</v>
      </c>
    </row>
    <row r="2326" spans="1:11" ht="13.5" x14ac:dyDescent="0.25">
      <c r="A2326" s="3">
        <f>TITRES_STAT!B2329</f>
        <v>45691</v>
      </c>
      <c r="B2326" s="5">
        <f>TITRES_STAT!D2329</f>
        <v>3.5</v>
      </c>
      <c r="C2326" s="2">
        <f t="shared" si="285"/>
        <v>0</v>
      </c>
      <c r="D2326" s="2">
        <f t="shared" si="286"/>
        <v>3.5</v>
      </c>
      <c r="E2326" s="2">
        <f t="shared" si="288"/>
        <v>3.5179999999999998</v>
      </c>
      <c r="F2326" s="2">
        <f t="shared" si="289"/>
        <v>3.5540000000000007</v>
      </c>
      <c r="G2326" s="2">
        <f t="shared" si="283"/>
        <v>4.3476000000000008</v>
      </c>
      <c r="H2326" s="2">
        <f t="shared" si="287"/>
        <v>4.7033500000000021</v>
      </c>
      <c r="I2326" s="2">
        <f t="array" ref="I2326">SUMPRODUCT(B2310:B2329, (ROW(B2310:B2329)-ROW(B2310)+1)) / (20*21/2)</f>
        <v>3.5192857142857141</v>
      </c>
      <c r="J2326" s="2">
        <f t="shared" si="290"/>
        <v>3.662272547250494</v>
      </c>
      <c r="K2326" s="2">
        <f t="shared" si="284"/>
        <v>4.1679033963597494</v>
      </c>
    </row>
    <row r="2327" spans="1:11" ht="13.5" x14ac:dyDescent="0.25">
      <c r="A2327" s="3">
        <f>TITRES_STAT!B2330</f>
        <v>45692</v>
      </c>
      <c r="B2327" s="5">
        <f>TITRES_STAT!D2330</f>
        <v>3.5</v>
      </c>
      <c r="C2327" s="2">
        <f t="shared" si="285"/>
        <v>0</v>
      </c>
      <c r="D2327" s="2">
        <f t="shared" si="286"/>
        <v>3.5</v>
      </c>
      <c r="E2327" s="2">
        <f t="shared" si="288"/>
        <v>3.5090000000000003</v>
      </c>
      <c r="F2327" s="2">
        <f t="shared" si="289"/>
        <v>3.5495000000000005</v>
      </c>
      <c r="G2327" s="2">
        <f t="shared" si="283"/>
        <v>4.3076000000000008</v>
      </c>
      <c r="H2327" s="2">
        <f t="shared" si="287"/>
        <v>4.7012500000000017</v>
      </c>
      <c r="I2327" s="2">
        <f t="array" ref="I2327">SUMPRODUCT(B2311:B2330, (ROW(B2311:B2330)-ROW(B2311)+1)) / (20*21/2)</f>
        <v>3.5154285714285716</v>
      </c>
      <c r="J2327" s="2">
        <f t="shared" si="290"/>
        <v>3.6468180189409232</v>
      </c>
      <c r="K2327" s="2">
        <f t="shared" si="284"/>
        <v>4.1417111063064267</v>
      </c>
    </row>
    <row r="2328" spans="1:11" ht="13.5" x14ac:dyDescent="0.25">
      <c r="A2328" s="3">
        <f>TITRES_STAT!B2331</f>
        <v>45693</v>
      </c>
      <c r="B2328" s="5">
        <f>TITRES_STAT!D2331</f>
        <v>3.5</v>
      </c>
      <c r="C2328" s="2">
        <f t="shared" si="285"/>
        <v>0</v>
      </c>
      <c r="D2328" s="2">
        <f t="shared" si="286"/>
        <v>3.5</v>
      </c>
      <c r="E2328" s="2">
        <f t="shared" si="288"/>
        <v>3.5</v>
      </c>
      <c r="F2328" s="2">
        <f t="shared" si="289"/>
        <v>3.5450000000000004</v>
      </c>
      <c r="G2328" s="2">
        <f t="shared" si="283"/>
        <v>4.2676000000000007</v>
      </c>
      <c r="H2328" s="2">
        <f t="shared" si="287"/>
        <v>4.6991500000000022</v>
      </c>
      <c r="I2328" s="2">
        <f t="array" ref="I2328">SUMPRODUCT(B2312:B2331, (ROW(B2312:B2331)-ROW(B2312)+1)) / (20*21/2)</f>
        <v>3.512</v>
      </c>
      <c r="J2328" s="2">
        <f t="shared" si="290"/>
        <v>3.6328353504703594</v>
      </c>
      <c r="K2328" s="2">
        <f t="shared" si="284"/>
        <v>4.1165459648826452</v>
      </c>
    </row>
    <row r="2329" spans="1:11" ht="13.5" x14ac:dyDescent="0.25">
      <c r="A2329" s="3">
        <f>TITRES_STAT!B2332</f>
        <v>45694</v>
      </c>
      <c r="B2329" s="5">
        <f>TITRES_STAT!D2332</f>
        <v>3.5</v>
      </c>
      <c r="C2329" s="2">
        <f t="shared" si="285"/>
        <v>0</v>
      </c>
      <c r="D2329" s="2">
        <f t="shared" si="286"/>
        <v>3.5</v>
      </c>
      <c r="E2329" s="2">
        <f t="shared" si="288"/>
        <v>3.5</v>
      </c>
      <c r="F2329" s="2">
        <f t="shared" si="289"/>
        <v>3.5405000000000002</v>
      </c>
      <c r="G2329" s="2">
        <f t="shared" si="283"/>
        <v>4.2276000000000007</v>
      </c>
      <c r="H2329" s="2">
        <f t="shared" si="287"/>
        <v>4.6970500000000017</v>
      </c>
      <c r="I2329" s="2">
        <f t="array" ref="I2329">SUMPRODUCT(B2313:B2332, (ROW(B2313:B2332)-ROW(B2313)+1)) / (20*21/2)</f>
        <v>3.4994761904761904</v>
      </c>
      <c r="J2329" s="2">
        <f t="shared" si="290"/>
        <v>3.6201843647112777</v>
      </c>
      <c r="K2329" s="2">
        <f t="shared" si="284"/>
        <v>4.0923676917499927</v>
      </c>
    </row>
    <row r="2330" spans="1:11" ht="13.5" x14ac:dyDescent="0.25">
      <c r="A2330" s="3">
        <f>TITRES_STAT!B2333</f>
        <v>45695</v>
      </c>
      <c r="B2330" s="5">
        <f>TITRES_STAT!D2333</f>
        <v>3.5</v>
      </c>
      <c r="C2330" s="2">
        <f t="shared" si="285"/>
        <v>0</v>
      </c>
      <c r="D2330" s="2">
        <f t="shared" si="286"/>
        <v>3.5</v>
      </c>
      <c r="E2330" s="2">
        <f t="shared" si="288"/>
        <v>3.5</v>
      </c>
      <c r="F2330" s="2">
        <f t="shared" si="289"/>
        <v>3.536</v>
      </c>
      <c r="G2330" s="2">
        <f t="shared" si="283"/>
        <v>4.1876000000000007</v>
      </c>
      <c r="H2330" s="2">
        <f t="shared" si="287"/>
        <v>4.6949500000000013</v>
      </c>
      <c r="I2330" s="2">
        <f t="array" ref="I2330">SUMPRODUCT(B2314:B2333, (ROW(B2314:B2333)-ROW(B2314)+1)) / (20*21/2)</f>
        <v>3.487857142857143</v>
      </c>
      <c r="J2330" s="2">
        <f t="shared" si="290"/>
        <v>3.6087382347387753</v>
      </c>
      <c r="K2330" s="2">
        <f t="shared" si="284"/>
        <v>4.0691375861911698</v>
      </c>
    </row>
    <row r="2331" spans="1:11" ht="13.5" x14ac:dyDescent="0.25">
      <c r="A2331" s="3">
        <f>TITRES_STAT!B2334</f>
        <v>45698</v>
      </c>
      <c r="B2331" s="5">
        <f>TITRES_STAT!D2334</f>
        <v>3.5</v>
      </c>
      <c r="C2331" s="2">
        <f t="shared" si="285"/>
        <v>0</v>
      </c>
      <c r="D2331" s="2">
        <f t="shared" si="286"/>
        <v>3.5</v>
      </c>
      <c r="E2331" s="2">
        <f t="shared" si="288"/>
        <v>3.5</v>
      </c>
      <c r="F2331" s="2">
        <f t="shared" si="289"/>
        <v>3.5314999999999999</v>
      </c>
      <c r="G2331" s="2">
        <f t="shared" si="283"/>
        <v>4.1476000000000006</v>
      </c>
      <c r="H2331" s="2">
        <f t="shared" si="287"/>
        <v>4.6928500000000017</v>
      </c>
      <c r="I2331" s="2">
        <f t="array" ref="I2331">SUMPRODUCT(B2315:B2334, (ROW(B2315:B2334)-ROW(B2315)+1)) / (20*21/2)</f>
        <v>3.4771428571428573</v>
      </c>
      <c r="J2331" s="2">
        <f t="shared" si="290"/>
        <v>3.5983822123827016</v>
      </c>
      <c r="K2331" s="2">
        <f t="shared" si="284"/>
        <v>4.0468184651640655</v>
      </c>
    </row>
    <row r="2332" spans="1:11" ht="13.5" x14ac:dyDescent="0.25">
      <c r="A2332" s="3">
        <f>TITRES_STAT!B2335</f>
        <v>45699</v>
      </c>
      <c r="B2332" s="5">
        <f>TITRES_STAT!D2335</f>
        <v>3.4</v>
      </c>
      <c r="C2332" s="2">
        <f t="shared" si="285"/>
        <v>-0.10000000000000009</v>
      </c>
      <c r="D2332" s="2">
        <f t="shared" si="286"/>
        <v>3.4799999999999995</v>
      </c>
      <c r="E2332" s="2">
        <f t="shared" si="288"/>
        <v>3.4899999999999998</v>
      </c>
      <c r="F2332" s="2">
        <f t="shared" si="289"/>
        <v>3.5219999999999998</v>
      </c>
      <c r="G2332" s="2">
        <f t="shared" si="283"/>
        <v>4.1056000000000008</v>
      </c>
      <c r="H2332" s="2">
        <f t="shared" si="287"/>
        <v>4.6902500000000016</v>
      </c>
      <c r="I2332" s="2">
        <f t="array" ref="I2332">SUMPRODUCT(B2316:B2335, (ROW(B2316:B2335)-ROW(B2316)+1)) / (20*21/2)</f>
        <v>3.4673333333333334</v>
      </c>
      <c r="J2332" s="2">
        <f t="shared" si="290"/>
        <v>3.5794886683462535</v>
      </c>
      <c r="K2332" s="2">
        <f t="shared" si="284"/>
        <v>4.0214530351576316</v>
      </c>
    </row>
    <row r="2333" spans="1:11" ht="13.5" x14ac:dyDescent="0.25">
      <c r="A2333" s="3">
        <f>TITRES_STAT!B2336</f>
        <v>45700</v>
      </c>
      <c r="B2333" s="5">
        <f>TITRES_STAT!D2336</f>
        <v>3.4</v>
      </c>
      <c r="C2333" s="2">
        <f t="shared" si="285"/>
        <v>0</v>
      </c>
      <c r="D2333" s="2">
        <f t="shared" si="286"/>
        <v>3.46</v>
      </c>
      <c r="E2333" s="2">
        <f t="shared" si="288"/>
        <v>3.4799999999999995</v>
      </c>
      <c r="F2333" s="2">
        <f t="shared" si="289"/>
        <v>3.5125000000000006</v>
      </c>
      <c r="G2333" s="2">
        <f t="shared" si="283"/>
        <v>4.063600000000001</v>
      </c>
      <c r="H2333" s="2">
        <f t="shared" si="287"/>
        <v>4.6876500000000014</v>
      </c>
      <c r="I2333" s="2">
        <f t="array" ref="I2333">SUMPRODUCT(B2317:B2336, (ROW(B2317:B2336)-ROW(B2317)+1)) / (20*21/2)</f>
        <v>3.4679523809523807</v>
      </c>
      <c r="J2333" s="2">
        <f t="shared" si="290"/>
        <v>3.5623945094561345</v>
      </c>
      <c r="K2333" s="2">
        <f t="shared" si="284"/>
        <v>3.9970823278965479</v>
      </c>
    </row>
    <row r="2334" spans="1:11" ht="13.5" x14ac:dyDescent="0.25">
      <c r="A2334" s="3">
        <f>TITRES_STAT!B2337</f>
        <v>45701</v>
      </c>
      <c r="B2334" s="5">
        <f>TITRES_STAT!D2337</f>
        <v>3.4</v>
      </c>
      <c r="C2334" s="2">
        <f t="shared" si="285"/>
        <v>0</v>
      </c>
      <c r="D2334" s="2">
        <f t="shared" si="286"/>
        <v>3.44</v>
      </c>
      <c r="E2334" s="2">
        <f t="shared" si="288"/>
        <v>3.4699999999999998</v>
      </c>
      <c r="F2334" s="2">
        <f t="shared" si="289"/>
        <v>3.5030000000000001</v>
      </c>
      <c r="G2334" s="2">
        <f t="shared" si="283"/>
        <v>4.0216000000000012</v>
      </c>
      <c r="H2334" s="2">
        <f t="shared" si="287"/>
        <v>4.6850500000000013</v>
      </c>
      <c r="I2334" s="2">
        <f t="array" ref="I2334">SUMPRODUCT(B2318:B2337, (ROW(B2318:B2337)-ROW(B2318)+1)) / (20*21/2)</f>
        <v>3.4699523809523813</v>
      </c>
      <c r="J2334" s="2">
        <f t="shared" si="290"/>
        <v>3.546928365698407</v>
      </c>
      <c r="K2334" s="2">
        <f t="shared" si="284"/>
        <v>3.973667334645703</v>
      </c>
    </row>
    <row r="2335" spans="1:11" ht="13.5" x14ac:dyDescent="0.25">
      <c r="A2335" s="3">
        <f>TITRES_STAT!B2338</f>
        <v>45702</v>
      </c>
      <c r="B2335" s="5">
        <f>TITRES_STAT!D2338</f>
        <v>3.4</v>
      </c>
      <c r="C2335" s="2">
        <f t="shared" si="285"/>
        <v>0</v>
      </c>
      <c r="D2335" s="2">
        <f t="shared" si="286"/>
        <v>3.4200000000000004</v>
      </c>
      <c r="E2335" s="2">
        <f t="shared" si="288"/>
        <v>3.4599999999999995</v>
      </c>
      <c r="F2335" s="2">
        <f t="shared" si="289"/>
        <v>3.4935</v>
      </c>
      <c r="G2335" s="2">
        <f t="shared" si="283"/>
        <v>3.9796000000000014</v>
      </c>
      <c r="H2335" s="2">
        <f t="shared" si="287"/>
        <v>4.6824500000000011</v>
      </c>
      <c r="I2335" s="2">
        <f t="array" ref="I2335">SUMPRODUCT(B2319:B2338, (ROW(B2319:B2338)-ROW(B2319)+1)) / (20*21/2)</f>
        <v>3.4723333333333337</v>
      </c>
      <c r="J2335" s="2">
        <f t="shared" si="290"/>
        <v>3.5329351880128446</v>
      </c>
      <c r="K2335" s="2">
        <f t="shared" si="284"/>
        <v>3.9511705764243028</v>
      </c>
    </row>
    <row r="2336" spans="1:11" ht="13.5" x14ac:dyDescent="0.25">
      <c r="A2336" s="3">
        <f>TITRES_STAT!B2339</f>
        <v>45705</v>
      </c>
      <c r="B2336" s="5">
        <f>TITRES_STAT!D2339</f>
        <v>3.5</v>
      </c>
      <c r="C2336" s="2">
        <f t="shared" si="285"/>
        <v>0.10000000000000009</v>
      </c>
      <c r="D2336" s="2">
        <f t="shared" si="286"/>
        <v>3.4200000000000004</v>
      </c>
      <c r="E2336" s="2">
        <f t="shared" si="288"/>
        <v>3.4599999999999995</v>
      </c>
      <c r="F2336" s="2">
        <f t="shared" si="289"/>
        <v>3.4889999999999999</v>
      </c>
      <c r="G2336" s="2">
        <f t="shared" si="283"/>
        <v>3.9396000000000009</v>
      </c>
      <c r="H2336" s="2">
        <f t="shared" si="287"/>
        <v>4.6803500000000016</v>
      </c>
      <c r="I2336" s="2">
        <f t="array" ref="I2336">SUMPRODUCT(B2320:B2339, (ROW(B2320:B2339)-ROW(B2320)+1)) / (20*21/2)</f>
        <v>3.488428571428571</v>
      </c>
      <c r="J2336" s="2">
        <f t="shared" si="290"/>
        <v>3.5297985034401931</v>
      </c>
      <c r="K2336" s="2">
        <f t="shared" si="284"/>
        <v>3.9334776126429576</v>
      </c>
    </row>
    <row r="2337" spans="1:11" ht="13.5" x14ac:dyDescent="0.25">
      <c r="A2337" s="3">
        <f>TITRES_STAT!B2340</f>
        <v>45706</v>
      </c>
      <c r="B2337" s="5">
        <f>TITRES_STAT!D2340</f>
        <v>3.51</v>
      </c>
      <c r="C2337" s="2">
        <f t="shared" si="285"/>
        <v>9.9999999999997868E-3</v>
      </c>
      <c r="D2337" s="2">
        <f t="shared" si="286"/>
        <v>3.4420000000000002</v>
      </c>
      <c r="E2337" s="2">
        <f t="shared" si="288"/>
        <v>3.4609999999999994</v>
      </c>
      <c r="F2337" s="2">
        <f t="shared" si="289"/>
        <v>3.4850000000000003</v>
      </c>
      <c r="G2337" s="2">
        <f t="shared" si="283"/>
        <v>3.9038000000000013</v>
      </c>
      <c r="H2337" s="2">
        <f t="shared" si="287"/>
        <v>4.678300000000001</v>
      </c>
      <c r="I2337" s="2">
        <f t="array" ref="I2337">SUMPRODUCT(B2321:B2340, (ROW(B2321:B2340)-ROW(B2321)+1)) / (20*21/2)</f>
        <v>3.5038095238095237</v>
      </c>
      <c r="J2337" s="2">
        <f t="shared" si="290"/>
        <v>3.5279129316839839</v>
      </c>
      <c r="K2337" s="2">
        <f t="shared" si="284"/>
        <v>3.9168706474412733</v>
      </c>
    </row>
    <row r="2338" spans="1:11" ht="13.5" x14ac:dyDescent="0.25">
      <c r="A2338" s="3">
        <f>TITRES_STAT!B2341</f>
        <v>45707</v>
      </c>
      <c r="B2338" s="5">
        <f>TITRES_STAT!D2341</f>
        <v>3.51</v>
      </c>
      <c r="C2338" s="2">
        <f t="shared" si="285"/>
        <v>0</v>
      </c>
      <c r="D2338" s="2">
        <f t="shared" si="286"/>
        <v>3.464</v>
      </c>
      <c r="E2338" s="2">
        <f t="shared" si="288"/>
        <v>3.4619999999999997</v>
      </c>
      <c r="F2338" s="2">
        <f t="shared" si="289"/>
        <v>3.4810000000000003</v>
      </c>
      <c r="G2338" s="2">
        <f t="shared" si="283"/>
        <v>3.8680000000000008</v>
      </c>
      <c r="H2338" s="2">
        <f t="shared" si="287"/>
        <v>4.6758500000000005</v>
      </c>
      <c r="I2338" s="2">
        <f t="array" ref="I2338">SUMPRODUCT(B2322:B2341, (ROW(B2322:B2341)-ROW(B2322)+1)) / (20*21/2)</f>
        <v>3.5184761904761905</v>
      </c>
      <c r="J2338" s="2">
        <f t="shared" si="290"/>
        <v>3.526206938190271</v>
      </c>
      <c r="K2338" s="2">
        <f t="shared" si="284"/>
        <v>3.90091493577691</v>
      </c>
    </row>
    <row r="2339" spans="1:11" ht="13.5" x14ac:dyDescent="0.25">
      <c r="A2339" s="3">
        <f>TITRES_STAT!B2342</f>
        <v>45708</v>
      </c>
      <c r="B2339" s="5">
        <f>TITRES_STAT!D2342</f>
        <v>3.65</v>
      </c>
      <c r="C2339" s="2">
        <f t="shared" si="285"/>
        <v>0.14000000000000012</v>
      </c>
      <c r="D2339" s="2">
        <f t="shared" si="286"/>
        <v>3.5140000000000002</v>
      </c>
      <c r="E2339" s="2">
        <f t="shared" si="288"/>
        <v>3.4769999999999994</v>
      </c>
      <c r="F2339" s="2">
        <f t="shared" si="289"/>
        <v>3.4884999999999997</v>
      </c>
      <c r="G2339" s="2">
        <f t="shared" si="283"/>
        <v>3.8350000000000004</v>
      </c>
      <c r="H2339" s="2">
        <f t="shared" si="287"/>
        <v>4.674100000000001</v>
      </c>
      <c r="I2339" s="2">
        <f t="array" ref="I2339">SUMPRODUCT(B2323:B2342, (ROW(B2323:B2342)-ROW(B2323)+1)) / (20*21/2)</f>
        <v>3.5476666666666667</v>
      </c>
      <c r="J2339" s="2">
        <f t="shared" si="290"/>
        <v>3.5379967536007215</v>
      </c>
      <c r="K2339" s="2">
        <f t="shared" si="284"/>
        <v>3.8910751343738941</v>
      </c>
    </row>
    <row r="2340" spans="1:11" ht="13.5" x14ac:dyDescent="0.25">
      <c r="A2340" s="3">
        <f>TITRES_STAT!B2343</f>
        <v>45709</v>
      </c>
      <c r="B2340" s="5">
        <f>TITRES_STAT!D2343</f>
        <v>3.65</v>
      </c>
      <c r="C2340" s="2">
        <f t="shared" si="285"/>
        <v>0</v>
      </c>
      <c r="D2340" s="2">
        <f t="shared" si="286"/>
        <v>3.5640000000000001</v>
      </c>
      <c r="E2340" s="2">
        <f t="shared" si="288"/>
        <v>3.4919999999999995</v>
      </c>
      <c r="F2340" s="2">
        <f t="shared" si="289"/>
        <v>3.496</v>
      </c>
      <c r="G2340" s="2">
        <f t="shared" si="283"/>
        <v>3.8020000000000009</v>
      </c>
      <c r="H2340" s="2">
        <f t="shared" si="287"/>
        <v>4.6727500000000006</v>
      </c>
      <c r="I2340" s="2">
        <f t="array" ref="I2340">SUMPRODUCT(B2324:B2343, (ROW(B2324:B2343)-ROW(B2324)+1)) / (20*21/2)</f>
        <v>3.5915714285714286</v>
      </c>
      <c r="J2340" s="2">
        <f t="shared" si="290"/>
        <v>3.5486637294482719</v>
      </c>
      <c r="K2340" s="2">
        <f t="shared" si="284"/>
        <v>3.8816212075357024</v>
      </c>
    </row>
    <row r="2341" spans="1:11" ht="13.5" x14ac:dyDescent="0.25">
      <c r="A2341" s="3">
        <f>TITRES_STAT!B2344</f>
        <v>45712</v>
      </c>
      <c r="B2341" s="5">
        <f>TITRES_STAT!D2344</f>
        <v>3.65</v>
      </c>
      <c r="C2341" s="2">
        <f t="shared" si="285"/>
        <v>0</v>
      </c>
      <c r="D2341" s="2">
        <f t="shared" si="286"/>
        <v>3.5939999999999999</v>
      </c>
      <c r="E2341" s="2">
        <f t="shared" si="288"/>
        <v>3.5069999999999992</v>
      </c>
      <c r="F2341" s="2">
        <f t="shared" si="289"/>
        <v>3.5034999999999998</v>
      </c>
      <c r="G2341" s="2">
        <f t="shared" si="283"/>
        <v>3.7736000000000014</v>
      </c>
      <c r="H2341" s="2">
        <f t="shared" si="287"/>
        <v>4.6714000000000002</v>
      </c>
      <c r="I2341" s="2">
        <f t="array" ref="I2341">SUMPRODUCT(B2325:B2344, (ROW(B2325:B2344)-ROW(B2325)+1)) / (20*21/2)</f>
        <v>3.6303333333333332</v>
      </c>
      <c r="J2341" s="2">
        <f t="shared" si="290"/>
        <v>3.5583148028341509</v>
      </c>
      <c r="K2341" s="2">
        <f t="shared" si="284"/>
        <v>3.872538022926459</v>
      </c>
    </row>
    <row r="2342" spans="1:11" ht="13.5" x14ac:dyDescent="0.25">
      <c r="A2342" s="3">
        <f>TITRES_STAT!B2345</f>
        <v>45713</v>
      </c>
      <c r="B2342" s="5">
        <f>TITRES_STAT!D2345</f>
        <v>3.81</v>
      </c>
      <c r="C2342" s="2">
        <f t="shared" si="285"/>
        <v>0.16000000000000014</v>
      </c>
      <c r="D2342" s="2">
        <f t="shared" si="286"/>
        <v>3.6539999999999999</v>
      </c>
      <c r="E2342" s="2">
        <f t="shared" si="288"/>
        <v>3.5479999999999996</v>
      </c>
      <c r="F2342" s="2">
        <f t="shared" si="289"/>
        <v>3.5189999999999997</v>
      </c>
      <c r="G2342" s="2">
        <f t="shared" si="283"/>
        <v>3.7528000000000015</v>
      </c>
      <c r="H2342" s="2">
        <f t="shared" si="287"/>
        <v>4.6708500000000006</v>
      </c>
      <c r="I2342" s="2">
        <f t="array" ref="I2342">SUMPRODUCT(B2326:B2345, (ROW(B2326:B2345)-ROW(B2326)+1)) / (20*21/2)</f>
        <v>3.6669523809523805</v>
      </c>
      <c r="J2342" s="2">
        <f t="shared" si="290"/>
        <v>3.582284821611851</v>
      </c>
      <c r="K2342" s="2">
        <f t="shared" si="284"/>
        <v>3.8700855514391468</v>
      </c>
    </row>
    <row r="2343" spans="1:11" ht="13.5" x14ac:dyDescent="0.25">
      <c r="A2343" s="3">
        <f>TITRES_STAT!B2346</f>
        <v>45714</v>
      </c>
      <c r="B2343" s="5">
        <f>TITRES_STAT!D2346</f>
        <v>3.98</v>
      </c>
      <c r="C2343" s="2">
        <f t="shared" si="285"/>
        <v>0.16999999999999993</v>
      </c>
      <c r="D2343" s="2">
        <f t="shared" si="286"/>
        <v>3.7479999999999998</v>
      </c>
      <c r="E2343" s="2">
        <f t="shared" si="288"/>
        <v>3.6059999999999994</v>
      </c>
      <c r="F2343" s="2">
        <f t="shared" si="289"/>
        <v>3.5429999999999993</v>
      </c>
      <c r="G2343" s="2">
        <f t="shared" si="283"/>
        <v>3.7396000000000011</v>
      </c>
      <c r="H2343" s="2">
        <f t="shared" si="287"/>
        <v>4.6711500000000008</v>
      </c>
      <c r="I2343" s="2">
        <f t="array" ref="I2343">SUMPRODUCT(B2327:B2346, (ROW(B2327:B2346)-ROW(B2327)+1)) / (20*21/2)</f>
        <v>3.6852380952380952</v>
      </c>
      <c r="J2343" s="2">
        <f t="shared" si="290"/>
        <v>3.6201624576488176</v>
      </c>
      <c r="K2343" s="2">
        <f t="shared" si="284"/>
        <v>3.8743959219709452</v>
      </c>
    </row>
    <row r="2344" spans="1:11" ht="13.5" x14ac:dyDescent="0.25">
      <c r="A2344" s="3">
        <f>TITRES_STAT!B2347</f>
        <v>45715</v>
      </c>
      <c r="B2344" s="5">
        <f>TITRES_STAT!D2347</f>
        <v>3.95</v>
      </c>
      <c r="C2344" s="2">
        <f t="shared" si="285"/>
        <v>-2.9999999999999805E-2</v>
      </c>
      <c r="D2344" s="2">
        <f t="shared" si="286"/>
        <v>3.8079999999999998</v>
      </c>
      <c r="E2344" s="2">
        <f t="shared" si="288"/>
        <v>3.661</v>
      </c>
      <c r="F2344" s="2">
        <f t="shared" si="289"/>
        <v>3.5654999999999992</v>
      </c>
      <c r="G2344" s="2">
        <f t="shared" si="283"/>
        <v>3.7296000000000009</v>
      </c>
      <c r="H2344" s="2">
        <f t="shared" si="287"/>
        <v>4.6713000000000013</v>
      </c>
      <c r="I2344" s="2">
        <f t="array" ref="I2344">SUMPRODUCT(B2328:B2347, (ROW(B2328:B2347)-ROW(B2328)+1)) / (20*21/2)</f>
        <v>3.718380952380953</v>
      </c>
      <c r="J2344" s="2">
        <f t="shared" si="290"/>
        <v>3.651575556920359</v>
      </c>
      <c r="K2344" s="2">
        <f t="shared" si="284"/>
        <v>3.8773607877760061</v>
      </c>
    </row>
    <row r="2345" spans="1:11" ht="13.5" x14ac:dyDescent="0.25">
      <c r="A2345" s="3">
        <f>TITRES_STAT!B2348</f>
        <v>45716</v>
      </c>
      <c r="B2345" s="5">
        <f>TITRES_STAT!D2348</f>
        <v>3.95</v>
      </c>
      <c r="C2345" s="2">
        <f t="shared" si="285"/>
        <v>0</v>
      </c>
      <c r="D2345" s="2">
        <f t="shared" si="286"/>
        <v>3.8679999999999999</v>
      </c>
      <c r="E2345" s="2">
        <f t="shared" si="288"/>
        <v>3.7160000000000002</v>
      </c>
      <c r="F2345" s="2">
        <f t="shared" si="289"/>
        <v>3.5879999999999996</v>
      </c>
      <c r="G2345" s="2">
        <f t="shared" si="283"/>
        <v>3.7196000000000002</v>
      </c>
      <c r="H2345" s="2">
        <f t="shared" si="287"/>
        <v>4.671450000000001</v>
      </c>
      <c r="I2345" s="2">
        <f t="array" ref="I2345">SUMPRODUCT(B2329:B2348, (ROW(B2329:B2348)-ROW(B2329)+1)) / (20*21/2)</f>
        <v>3.7331904761904759</v>
      </c>
      <c r="J2345" s="2">
        <f t="shared" si="290"/>
        <v>3.6799969324517532</v>
      </c>
      <c r="K2345" s="2">
        <f t="shared" si="284"/>
        <v>3.8802093843338099</v>
      </c>
    </row>
    <row r="2346" spans="1:11" ht="13.5" x14ac:dyDescent="0.25">
      <c r="A2346" s="3">
        <f>TITRES_STAT!B2349</f>
        <v>45719</v>
      </c>
      <c r="B2346" s="5">
        <f>TITRES_STAT!D2349</f>
        <v>3.78</v>
      </c>
      <c r="C2346" s="2">
        <f t="shared" si="285"/>
        <v>-0.17000000000000037</v>
      </c>
      <c r="D2346" s="2">
        <f t="shared" si="286"/>
        <v>3.8940000000000006</v>
      </c>
      <c r="E2346" s="2">
        <f t="shared" si="288"/>
        <v>3.7439999999999998</v>
      </c>
      <c r="F2346" s="2">
        <f t="shared" si="289"/>
        <v>3.6019999999999994</v>
      </c>
      <c r="G2346" s="2">
        <f t="shared" si="283"/>
        <v>3.7072000000000007</v>
      </c>
      <c r="H2346" s="2">
        <f t="shared" si="287"/>
        <v>4.6707500000000008</v>
      </c>
      <c r="I2346" s="2">
        <f t="array" ref="I2346">SUMPRODUCT(B2330:B2349, (ROW(B2330:B2349)-ROW(B2330)+1)) / (20*21/2)</f>
        <v>3.7628571428571429</v>
      </c>
      <c r="J2346" s="2">
        <f t="shared" si="290"/>
        <v>3.6895210341230147</v>
      </c>
      <c r="K2346" s="2">
        <f t="shared" si="284"/>
        <v>3.8762796045560139</v>
      </c>
    </row>
    <row r="2347" spans="1:11" ht="13.5" x14ac:dyDescent="0.25">
      <c r="A2347" s="3">
        <f>TITRES_STAT!B2350</f>
        <v>45720</v>
      </c>
      <c r="B2347" s="5">
        <f>TITRES_STAT!D2350</f>
        <v>3.95</v>
      </c>
      <c r="C2347" s="2">
        <f t="shared" si="285"/>
        <v>0.17000000000000037</v>
      </c>
      <c r="D2347" s="2">
        <f t="shared" si="286"/>
        <v>3.9219999999999997</v>
      </c>
      <c r="E2347" s="2">
        <f t="shared" si="288"/>
        <v>3.7880000000000003</v>
      </c>
      <c r="F2347" s="2">
        <f t="shared" si="289"/>
        <v>3.6244999999999998</v>
      </c>
      <c r="G2347" s="2">
        <f t="shared" si="283"/>
        <v>3.6982000000000004</v>
      </c>
      <c r="H2347" s="2">
        <f t="shared" si="287"/>
        <v>4.6709000000000014</v>
      </c>
      <c r="I2347" s="2">
        <f t="array" ref="I2347">SUMPRODUCT(B2331:B2350, (ROW(B2331:B2350)-ROW(B2331)+1)) / (20*21/2)</f>
        <v>3.8065714285714285</v>
      </c>
      <c r="J2347" s="2">
        <f t="shared" si="290"/>
        <v>3.7143285546827274</v>
      </c>
      <c r="K2347" s="2">
        <f t="shared" si="284"/>
        <v>3.8791706004557782</v>
      </c>
    </row>
    <row r="2348" spans="1:11" ht="13.5" x14ac:dyDescent="0.25">
      <c r="A2348" s="3">
        <f>TITRES_STAT!B2351</f>
        <v>45721</v>
      </c>
      <c r="B2348" s="5">
        <f>TITRES_STAT!D2351</f>
        <v>3.78</v>
      </c>
      <c r="C2348" s="2">
        <f t="shared" si="285"/>
        <v>-0.17000000000000037</v>
      </c>
      <c r="D2348" s="2">
        <f t="shared" si="286"/>
        <v>3.8820000000000001</v>
      </c>
      <c r="E2348" s="2">
        <f t="shared" si="288"/>
        <v>3.8149999999999999</v>
      </c>
      <c r="F2348" s="2">
        <f t="shared" si="289"/>
        <v>3.6384999999999996</v>
      </c>
      <c r="G2348" s="2">
        <f t="shared" si="283"/>
        <v>3.6858000000000004</v>
      </c>
      <c r="H2348" s="2">
        <f t="shared" si="287"/>
        <v>4.6702000000000012</v>
      </c>
      <c r="I2348" s="2">
        <f t="array" ref="I2348">SUMPRODUCT(B2332:B2351, (ROW(B2332:B2351)-ROW(B2332)+1)) / (20*21/2)</f>
        <v>3.8473333333333337</v>
      </c>
      <c r="J2348" s="2">
        <f t="shared" si="290"/>
        <v>3.7205829780462771</v>
      </c>
      <c r="K2348" s="2">
        <f t="shared" si="284"/>
        <v>3.8752815573006498</v>
      </c>
    </row>
    <row r="2349" spans="1:11" ht="13.5" x14ac:dyDescent="0.25">
      <c r="A2349" s="3">
        <f>TITRES_STAT!B2352</f>
        <v>45722</v>
      </c>
      <c r="B2349" s="5">
        <f>TITRES_STAT!D2352</f>
        <v>3.95</v>
      </c>
      <c r="C2349" s="2">
        <f t="shared" si="285"/>
        <v>0.17000000000000037</v>
      </c>
      <c r="D2349" s="2">
        <f t="shared" si="286"/>
        <v>3.8820000000000001</v>
      </c>
      <c r="E2349" s="2">
        <f t="shared" si="288"/>
        <v>3.8450000000000002</v>
      </c>
      <c r="F2349" s="2">
        <f t="shared" si="289"/>
        <v>3.661</v>
      </c>
      <c r="G2349" s="2">
        <f t="shared" si="283"/>
        <v>3.6768000000000001</v>
      </c>
      <c r="H2349" s="2">
        <f t="shared" si="287"/>
        <v>4.6703500000000018</v>
      </c>
      <c r="I2349" s="2">
        <f t="array" ref="I2349">SUMPRODUCT(B2333:B2352, (ROW(B2333:B2352)-ROW(B2333)+1)) / (20*21/2)</f>
        <v>3.8851428571428568</v>
      </c>
      <c r="J2349" s="2">
        <f t="shared" si="290"/>
        <v>3.742432218232346</v>
      </c>
      <c r="K2349" s="2">
        <f t="shared" si="284"/>
        <v>3.8782116923084673</v>
      </c>
    </row>
    <row r="2350" spans="1:11" ht="13.5" x14ac:dyDescent="0.25">
      <c r="A2350" s="3">
        <f>TITRES_STAT!B2353</f>
        <v>45723</v>
      </c>
      <c r="B2350" s="5">
        <f>TITRES_STAT!D2353</f>
        <v>4.12</v>
      </c>
      <c r="C2350" s="2">
        <f t="shared" si="285"/>
        <v>0.16999999999999993</v>
      </c>
      <c r="D2350" s="2">
        <f t="shared" si="286"/>
        <v>3.9160000000000004</v>
      </c>
      <c r="E2350" s="2">
        <f t="shared" si="288"/>
        <v>3.8920000000000003</v>
      </c>
      <c r="F2350" s="2">
        <f t="shared" si="289"/>
        <v>3.6920000000000002</v>
      </c>
      <c r="G2350" s="2">
        <f t="shared" si="283"/>
        <v>3.6712000000000002</v>
      </c>
      <c r="H2350" s="2">
        <f t="shared" si="287"/>
        <v>4.6705000000000023</v>
      </c>
      <c r="I2350" s="2">
        <f t="array" ref="I2350">SUMPRODUCT(B2334:B2353, (ROW(B2334:B2353)-ROW(B2334)+1)) / (20*21/2)</f>
        <v>3.9366666666666665</v>
      </c>
      <c r="J2350" s="2">
        <f t="shared" si="290"/>
        <v>3.7783910545911703</v>
      </c>
      <c r="K2350" s="2">
        <f t="shared" si="284"/>
        <v>3.8876935867277433</v>
      </c>
    </row>
    <row r="2351" spans="1:11" ht="13.5" x14ac:dyDescent="0.25">
      <c r="A2351" s="3">
        <f>TITRES_STAT!B2354</f>
        <v>45726</v>
      </c>
      <c r="B2351" s="5">
        <f>TITRES_STAT!D2354</f>
        <v>4.12</v>
      </c>
      <c r="C2351" s="2">
        <f t="shared" si="285"/>
        <v>0</v>
      </c>
      <c r="D2351" s="2">
        <f t="shared" si="286"/>
        <v>3.9840000000000004</v>
      </c>
      <c r="E2351" s="2">
        <f t="shared" si="288"/>
        <v>3.9390000000000001</v>
      </c>
      <c r="F2351" s="2">
        <f t="shared" si="289"/>
        <v>3.7230000000000003</v>
      </c>
      <c r="G2351" s="2">
        <f t="shared" si="283"/>
        <v>3.6656</v>
      </c>
      <c r="H2351" s="2">
        <f t="shared" si="287"/>
        <v>4.6697500000000023</v>
      </c>
      <c r="I2351" s="2">
        <f t="array" ref="I2351">SUMPRODUCT(B2335:B2354, (ROW(B2335:B2354)-ROW(B2335)+1)) / (20*21/2)</f>
        <v>4.0020000000000007</v>
      </c>
      <c r="J2351" s="2">
        <f t="shared" si="290"/>
        <v>3.8109252398682019</v>
      </c>
      <c r="K2351" s="2">
        <f t="shared" si="284"/>
        <v>3.8968036421501848</v>
      </c>
    </row>
    <row r="2352" spans="1:11" ht="13.5" x14ac:dyDescent="0.25">
      <c r="A2352" s="3">
        <f>TITRES_STAT!B2355</f>
        <v>45727</v>
      </c>
      <c r="B2352" s="5">
        <f>TITRES_STAT!D2355</f>
        <v>4.12</v>
      </c>
      <c r="C2352" s="2">
        <f t="shared" si="285"/>
        <v>0</v>
      </c>
      <c r="D2352" s="2">
        <f t="shared" si="286"/>
        <v>4.0180000000000007</v>
      </c>
      <c r="E2352" s="2">
        <f t="shared" si="288"/>
        <v>3.9699999999999998</v>
      </c>
      <c r="F2352" s="2">
        <f t="shared" si="289"/>
        <v>3.7590000000000012</v>
      </c>
      <c r="G2352" s="2">
        <f t="shared" si="283"/>
        <v>3.6600000000000006</v>
      </c>
      <c r="H2352" s="2">
        <f t="shared" si="287"/>
        <v>4.6690000000000023</v>
      </c>
      <c r="I2352" s="2">
        <f t="array" ref="I2352">SUMPRODUCT(B2336:B2355, (ROW(B2336:B2355)-ROW(B2336)+1)) / (20*21/2)</f>
        <v>4.0811904761904758</v>
      </c>
      <c r="J2352" s="2">
        <f t="shared" si="290"/>
        <v>3.8403609313093257</v>
      </c>
      <c r="K2352" s="2">
        <f t="shared" si="284"/>
        <v>3.9055564404972367</v>
      </c>
    </row>
    <row r="2353" spans="1:11" ht="13.5" x14ac:dyDescent="0.25">
      <c r="A2353" s="3">
        <f>TITRES_STAT!B2356</f>
        <v>45728</v>
      </c>
      <c r="B2353" s="5">
        <f>TITRES_STAT!D2356</f>
        <v>4.3</v>
      </c>
      <c r="C2353" s="2">
        <f t="shared" si="285"/>
        <v>0.17999999999999972</v>
      </c>
      <c r="D2353" s="2">
        <f t="shared" si="286"/>
        <v>4.1220000000000008</v>
      </c>
      <c r="E2353" s="2">
        <f t="shared" si="288"/>
        <v>4.0019999999999998</v>
      </c>
      <c r="F2353" s="2">
        <f t="shared" si="289"/>
        <v>3.8040000000000007</v>
      </c>
      <c r="G2353" s="2">
        <f t="shared" si="283"/>
        <v>3.6618000000000008</v>
      </c>
      <c r="H2353" s="2">
        <f t="shared" si="287"/>
        <v>4.6691500000000028</v>
      </c>
      <c r="I2353" s="2">
        <f t="array" ref="I2353">SUMPRODUCT(B2337:B2356, (ROW(B2337:B2356)-ROW(B2337)+1)) / (20*21/2)</f>
        <v>4.154238095238096</v>
      </c>
      <c r="J2353" s="2">
        <f t="shared" si="290"/>
        <v>3.8841360807084375</v>
      </c>
      <c r="K2353" s="2">
        <f t="shared" si="284"/>
        <v>3.921024815379698</v>
      </c>
    </row>
    <row r="2354" spans="1:11" ht="13.5" x14ac:dyDescent="0.25">
      <c r="A2354" s="3">
        <f>TITRES_STAT!B2357</f>
        <v>45729</v>
      </c>
      <c r="B2354" s="5">
        <f>TITRES_STAT!D2357</f>
        <v>4.49</v>
      </c>
      <c r="C2354" s="2">
        <f t="shared" si="285"/>
        <v>0.19000000000000039</v>
      </c>
      <c r="D2354" s="2">
        <f t="shared" si="286"/>
        <v>4.2299999999999995</v>
      </c>
      <c r="E2354" s="2">
        <f t="shared" si="288"/>
        <v>4.056</v>
      </c>
      <c r="F2354" s="2">
        <f t="shared" si="289"/>
        <v>3.8585000000000003</v>
      </c>
      <c r="G2354" s="2">
        <f t="shared" ref="G2354:G2417" si="291">AVERAGE(B2305:B2354)</f>
        <v>3.6710000000000007</v>
      </c>
      <c r="H2354" s="2">
        <f t="shared" si="287"/>
        <v>4.6702500000000029</v>
      </c>
      <c r="I2354" s="2">
        <f t="array" ref="I2354">SUMPRODUCT(B2338:B2357, (ROW(B2338:B2357)-ROW(B2338)+1)) / (20*21/2)</f>
        <v>4.2416190476190474</v>
      </c>
      <c r="J2354" s="2">
        <f t="shared" si="290"/>
        <v>3.941837406355253</v>
      </c>
      <c r="K2354" s="2">
        <f t="shared" si="284"/>
        <v>3.9433375677177493</v>
      </c>
    </row>
    <row r="2355" spans="1:11" ht="13.5" x14ac:dyDescent="0.25">
      <c r="A2355" s="3">
        <f>TITRES_STAT!B2358</f>
        <v>45730</v>
      </c>
      <c r="B2355" s="5">
        <f>TITRES_STAT!D2358</f>
        <v>4.6900000000000004</v>
      </c>
      <c r="C2355" s="2">
        <f t="shared" si="285"/>
        <v>0.20000000000000018</v>
      </c>
      <c r="D2355" s="2">
        <f t="shared" si="286"/>
        <v>4.3440000000000003</v>
      </c>
      <c r="E2355" s="2">
        <f t="shared" si="288"/>
        <v>4.1300000000000008</v>
      </c>
      <c r="F2355" s="2">
        <f t="shared" si="289"/>
        <v>3.9229999999999996</v>
      </c>
      <c r="G2355" s="2">
        <f t="shared" si="291"/>
        <v>3.6878000000000011</v>
      </c>
      <c r="H2355" s="2">
        <f t="shared" si="287"/>
        <v>4.6733000000000029</v>
      </c>
      <c r="I2355" s="2">
        <f t="array" ref="I2355">SUMPRODUCT(B2339:B2358, (ROW(B2339:B2358)-ROW(B2339)+1)) / (20*21/2)</f>
        <v>4.3319047619047621</v>
      </c>
      <c r="J2355" s="2">
        <f t="shared" si="290"/>
        <v>4.0130909867023714</v>
      </c>
      <c r="K2355" s="2">
        <f t="shared" ref="K2355:K2418" si="292">$K$4*B2355+(1-$K$4)*K2354</f>
        <v>3.9726184474150927</v>
      </c>
    </row>
    <row r="2356" spans="1:11" ht="13.5" x14ac:dyDescent="0.25">
      <c r="A2356" s="3">
        <f>TITRES_STAT!B2359</f>
        <v>45733</v>
      </c>
      <c r="B2356" s="5">
        <f>TITRES_STAT!D2359</f>
        <v>4.6900000000000004</v>
      </c>
      <c r="C2356" s="2">
        <f t="shared" si="285"/>
        <v>0</v>
      </c>
      <c r="D2356" s="2">
        <f t="shared" si="286"/>
        <v>4.4580000000000002</v>
      </c>
      <c r="E2356" s="2">
        <f t="shared" si="288"/>
        <v>4.2210000000000001</v>
      </c>
      <c r="F2356" s="2">
        <f t="shared" si="289"/>
        <v>3.9824999999999995</v>
      </c>
      <c r="G2356" s="2">
        <f t="shared" si="291"/>
        <v>3.7066000000000008</v>
      </c>
      <c r="H2356" s="2">
        <f t="shared" si="287"/>
        <v>4.6763500000000029</v>
      </c>
      <c r="I2356" s="2">
        <f t="array" ref="I2356">SUMPRODUCT(B2340:B2359, (ROW(B2340:B2359)-ROW(B2340)+1)) / (20*21/2)</f>
        <v>4.4341428571428576</v>
      </c>
      <c r="J2356" s="2">
        <f t="shared" si="290"/>
        <v>4.0775585117783359</v>
      </c>
      <c r="K2356" s="2">
        <f t="shared" si="292"/>
        <v>4.0007510573203833</v>
      </c>
    </row>
    <row r="2357" spans="1:11" ht="13.5" x14ac:dyDescent="0.25">
      <c r="A2357" s="3">
        <f>TITRES_STAT!B2360</f>
        <v>45734</v>
      </c>
      <c r="B2357" s="5">
        <f>TITRES_STAT!D2360</f>
        <v>4.9000000000000004</v>
      </c>
      <c r="C2357" s="2">
        <f t="shared" si="285"/>
        <v>0.20999999999999996</v>
      </c>
      <c r="D2357" s="2">
        <f t="shared" si="286"/>
        <v>4.6139999999999999</v>
      </c>
      <c r="E2357" s="2">
        <f t="shared" si="288"/>
        <v>4.3159999999999998</v>
      </c>
      <c r="F2357" s="2">
        <f t="shared" si="289"/>
        <v>4.0519999999999996</v>
      </c>
      <c r="G2357" s="2">
        <f t="shared" si="291"/>
        <v>3.7328000000000015</v>
      </c>
      <c r="H2357" s="2">
        <f t="shared" si="287"/>
        <v>4.6804500000000031</v>
      </c>
      <c r="I2357" s="2">
        <f t="array" ref="I2357">SUMPRODUCT(B2341:B2360, (ROW(B2341:B2360)-ROW(B2341)+1)) / (20*21/2)</f>
        <v>4.5289999999999999</v>
      </c>
      <c r="J2357" s="2">
        <f t="shared" si="290"/>
        <v>4.1558862725613519</v>
      </c>
      <c r="K2357" s="2">
        <f t="shared" si="292"/>
        <v>4.0360157217391919</v>
      </c>
    </row>
    <row r="2358" spans="1:11" ht="13.5" x14ac:dyDescent="0.25">
      <c r="A2358" s="3">
        <f>TITRES_STAT!B2361</f>
        <v>45735</v>
      </c>
      <c r="B2358" s="5">
        <f>TITRES_STAT!D2361</f>
        <v>5</v>
      </c>
      <c r="C2358" s="2">
        <f t="shared" si="285"/>
        <v>9.9999999999999645E-2</v>
      </c>
      <c r="D2358" s="2">
        <f t="shared" si="286"/>
        <v>4.7540000000000004</v>
      </c>
      <c r="E2358" s="2">
        <f t="shared" si="288"/>
        <v>4.4380000000000006</v>
      </c>
      <c r="F2358" s="2">
        <f t="shared" si="289"/>
        <v>4.1265000000000001</v>
      </c>
      <c r="G2358" s="2">
        <f t="shared" si="291"/>
        <v>3.7610000000000015</v>
      </c>
      <c r="H2358" s="2">
        <f t="shared" si="287"/>
        <v>4.685050000000003</v>
      </c>
      <c r="I2358" s="2">
        <f t="array" ref="I2358">SUMPRODUCT(B2342:B2361, (ROW(B2342:B2361)-ROW(B2342)+1)) / (20*21/2)</f>
        <v>4.6164761904761908</v>
      </c>
      <c r="J2358" s="2">
        <f t="shared" si="290"/>
        <v>4.2362780561269373</v>
      </c>
      <c r="K2358" s="2">
        <f t="shared" si="292"/>
        <v>4.0738190267690273</v>
      </c>
    </row>
    <row r="2359" spans="1:11" ht="13.5" x14ac:dyDescent="0.25">
      <c r="A2359" s="3">
        <f>TITRES_STAT!B2362</f>
        <v>45737</v>
      </c>
      <c r="B2359" s="5">
        <f>TITRES_STAT!D2362</f>
        <v>5.2</v>
      </c>
      <c r="C2359" s="2">
        <f t="shared" si="285"/>
        <v>0.20000000000000018</v>
      </c>
      <c r="D2359" s="2">
        <f t="shared" si="286"/>
        <v>4.8959999999999999</v>
      </c>
      <c r="E2359" s="2">
        <f t="shared" si="288"/>
        <v>4.5630000000000006</v>
      </c>
      <c r="F2359" s="2">
        <f t="shared" si="289"/>
        <v>4.2039999999999997</v>
      </c>
      <c r="G2359" s="2">
        <f t="shared" si="291"/>
        <v>3.793200000000001</v>
      </c>
      <c r="H2359" s="2">
        <f t="shared" si="287"/>
        <v>4.6906500000000024</v>
      </c>
      <c r="I2359" s="2">
        <f t="array" ref="I2359">SUMPRODUCT(B2343:B2362, (ROW(B2343:B2362)-ROW(B2343)+1)) / (20*21/2)</f>
        <v>4.7060952380952381</v>
      </c>
      <c r="J2359" s="2">
        <f t="shared" si="290"/>
        <v>4.3280610984005623</v>
      </c>
      <c r="K2359" s="2">
        <f t="shared" si="292"/>
        <v>4.1179829865035753</v>
      </c>
    </row>
    <row r="2360" spans="1:11" ht="13.5" x14ac:dyDescent="0.25">
      <c r="A2360" s="3">
        <f>TITRES_STAT!B2363</f>
        <v>45740</v>
      </c>
      <c r="B2360" s="5">
        <f>TITRES_STAT!D2363</f>
        <v>5.2</v>
      </c>
      <c r="C2360" s="2">
        <f t="shared" si="285"/>
        <v>0</v>
      </c>
      <c r="D2360" s="2">
        <f t="shared" si="286"/>
        <v>4.9979999999999993</v>
      </c>
      <c r="E2360" s="2">
        <f t="shared" si="288"/>
        <v>4.6710000000000012</v>
      </c>
      <c r="F2360" s="2">
        <f t="shared" si="289"/>
        <v>4.2815000000000003</v>
      </c>
      <c r="G2360" s="2">
        <f t="shared" si="291"/>
        <v>3.8254000000000006</v>
      </c>
      <c r="H2360" s="2">
        <f t="shared" si="287"/>
        <v>4.6962500000000036</v>
      </c>
      <c r="I2360" s="2">
        <f t="array" ref="I2360">SUMPRODUCT(B2344:B2363, (ROW(B2344:B2363)-ROW(B2344)+1)) / (20*21/2)</f>
        <v>4.7971904761904769</v>
      </c>
      <c r="J2360" s="2">
        <f t="shared" si="290"/>
        <v>4.4111028985528904</v>
      </c>
      <c r="K2360" s="2">
        <f t="shared" si="292"/>
        <v>4.1604150262485335</v>
      </c>
    </row>
    <row r="2361" spans="1:11" ht="13.5" x14ac:dyDescent="0.25">
      <c r="A2361" s="3">
        <f>TITRES_STAT!B2364</f>
        <v>45741</v>
      </c>
      <c r="B2361" s="5">
        <f>TITRES_STAT!D2364</f>
        <v>5.2</v>
      </c>
      <c r="C2361" s="2">
        <f t="shared" si="285"/>
        <v>0</v>
      </c>
      <c r="D2361" s="2">
        <f t="shared" si="286"/>
        <v>5.0999999999999996</v>
      </c>
      <c r="E2361" s="2">
        <f t="shared" si="288"/>
        <v>4.7790000000000017</v>
      </c>
      <c r="F2361" s="2">
        <f t="shared" si="289"/>
        <v>4.359</v>
      </c>
      <c r="G2361" s="2">
        <f t="shared" si="291"/>
        <v>3.857600000000001</v>
      </c>
      <c r="H2361" s="2">
        <f t="shared" si="287"/>
        <v>4.7018500000000039</v>
      </c>
      <c r="I2361" s="2">
        <f t="array" ref="I2361">SUMPRODUCT(B2345:B2364, (ROW(B2345:B2364)-ROW(B2345)+1)) / (20*21/2)</f>
        <v>4.8872857142857136</v>
      </c>
      <c r="J2361" s="2">
        <f t="shared" si="290"/>
        <v>4.4862359558335676</v>
      </c>
      <c r="K2361" s="2">
        <f t="shared" si="292"/>
        <v>4.2011830644348658</v>
      </c>
    </row>
    <row r="2362" spans="1:11" ht="13.5" x14ac:dyDescent="0.25">
      <c r="A2362" s="3">
        <f>TITRES_STAT!B2365</f>
        <v>45742</v>
      </c>
      <c r="B2362" s="5">
        <f>TITRES_STAT!D2365</f>
        <v>5.3</v>
      </c>
      <c r="C2362" s="2">
        <f t="shared" si="285"/>
        <v>9.9999999999999645E-2</v>
      </c>
      <c r="D2362" s="2">
        <f t="shared" si="286"/>
        <v>5.18</v>
      </c>
      <c r="E2362" s="2">
        <f t="shared" si="288"/>
        <v>4.8970000000000002</v>
      </c>
      <c r="F2362" s="2">
        <f t="shared" si="289"/>
        <v>4.4334999999999996</v>
      </c>
      <c r="G2362" s="2">
        <f t="shared" si="291"/>
        <v>3.8918000000000013</v>
      </c>
      <c r="H2362" s="2">
        <f t="shared" si="287"/>
        <v>4.707950000000003</v>
      </c>
      <c r="I2362" s="2">
        <f t="array" ref="I2362">SUMPRODUCT(B2346:B2365, (ROW(B2346:B2365)-ROW(B2346)+1)) / (20*21/2)</f>
        <v>4.9702380952380949</v>
      </c>
      <c r="J2362" s="2">
        <f t="shared" si="290"/>
        <v>4.5637372933732276</v>
      </c>
      <c r="K2362" s="2">
        <f t="shared" si="292"/>
        <v>4.2442739246531067</v>
      </c>
    </row>
    <row r="2363" spans="1:11" ht="13.5" x14ac:dyDescent="0.25">
      <c r="A2363" s="3">
        <f>TITRES_STAT!B2366</f>
        <v>45743</v>
      </c>
      <c r="B2363" s="5">
        <f>TITRES_STAT!D2366</f>
        <v>5.39</v>
      </c>
      <c r="C2363" s="2">
        <f t="shared" si="285"/>
        <v>8.9999999999999858E-2</v>
      </c>
      <c r="D2363" s="2">
        <f t="shared" si="286"/>
        <v>5.2580000000000009</v>
      </c>
      <c r="E2363" s="2">
        <f t="shared" si="288"/>
        <v>5.0060000000000002</v>
      </c>
      <c r="F2363" s="2">
        <f t="shared" si="289"/>
        <v>4.5039999999999996</v>
      </c>
      <c r="G2363" s="2">
        <f t="shared" si="291"/>
        <v>3.9278000000000013</v>
      </c>
      <c r="H2363" s="2">
        <f t="shared" si="287"/>
        <v>4.7149000000000028</v>
      </c>
      <c r="I2363" s="2">
        <f t="array" ref="I2363">SUMPRODUCT(B2347:B2366, (ROW(B2347:B2366)-ROW(B2347)+1)) / (20*21/2)</f>
        <v>5.0498571428571433</v>
      </c>
      <c r="J2363" s="2">
        <f t="shared" si="290"/>
        <v>4.6424289797186349</v>
      </c>
      <c r="K2363" s="2">
        <f t="shared" si="292"/>
        <v>4.2892043589804354</v>
      </c>
    </row>
    <row r="2364" spans="1:11" ht="13.5" x14ac:dyDescent="0.25">
      <c r="A2364" s="3">
        <f>TITRES_STAT!B2367</f>
        <v>45744</v>
      </c>
      <c r="B2364" s="5">
        <f>TITRES_STAT!D2367</f>
        <v>5.45</v>
      </c>
      <c r="C2364" s="2">
        <f t="shared" si="285"/>
        <v>6.0000000000000497E-2</v>
      </c>
      <c r="D2364" s="2">
        <f t="shared" si="286"/>
        <v>5.3079999999999998</v>
      </c>
      <c r="E2364" s="2">
        <f t="shared" si="288"/>
        <v>5.1020000000000003</v>
      </c>
      <c r="F2364" s="2">
        <f t="shared" si="289"/>
        <v>4.5789999999999997</v>
      </c>
      <c r="G2364" s="2">
        <f t="shared" si="291"/>
        <v>3.9650000000000007</v>
      </c>
      <c r="H2364" s="2">
        <f t="shared" si="287"/>
        <v>4.7219000000000033</v>
      </c>
      <c r="I2364" s="2">
        <f t="array" ref="I2364">SUMPRODUCT(B2348:B2367, (ROW(B2348:B2367)-ROW(B2348)+1)) / (20*21/2)</f>
        <v>5.1270476190476195</v>
      </c>
      <c r="J2364" s="2">
        <f t="shared" si="290"/>
        <v>4.7193405054597175</v>
      </c>
      <c r="K2364" s="2">
        <f t="shared" si="292"/>
        <v>4.3347257566674777</v>
      </c>
    </row>
    <row r="2365" spans="1:11" ht="13.5" x14ac:dyDescent="0.25">
      <c r="A2365" s="3">
        <f>TITRES_STAT!B2368</f>
        <v>45749</v>
      </c>
      <c r="B2365" s="5">
        <f>TITRES_STAT!D2368</f>
        <v>5.45</v>
      </c>
      <c r="C2365" s="2">
        <f t="shared" si="285"/>
        <v>0</v>
      </c>
      <c r="D2365" s="2">
        <f t="shared" si="286"/>
        <v>5.3579999999999997</v>
      </c>
      <c r="E2365" s="2">
        <f t="shared" si="288"/>
        <v>5.1779999999999999</v>
      </c>
      <c r="F2365" s="2">
        <f t="shared" si="289"/>
        <v>4.6540000000000008</v>
      </c>
      <c r="G2365" s="2">
        <f t="shared" si="291"/>
        <v>4.0022000000000002</v>
      </c>
      <c r="H2365" s="2">
        <f t="shared" si="287"/>
        <v>4.7289000000000039</v>
      </c>
      <c r="I2365" s="2">
        <f t="array" ref="I2365">SUMPRODUCT(B2349:B2368, (ROW(B2349:B2368)-ROW(B2349)+1)) / (20*21/2)</f>
        <v>5.2109047619047626</v>
      </c>
      <c r="J2365" s="2">
        <f t="shared" si="290"/>
        <v>4.7889271239873636</v>
      </c>
      <c r="K2365" s="2">
        <f t="shared" si="292"/>
        <v>4.3784620015040474</v>
      </c>
    </row>
    <row r="2366" spans="1:11" ht="13.5" x14ac:dyDescent="0.25">
      <c r="A2366" s="3">
        <f>TITRES_STAT!B2369</f>
        <v>45750</v>
      </c>
      <c r="B2366" s="5">
        <f>TITRES_STAT!D2369</f>
        <v>5.49</v>
      </c>
      <c r="C2366" s="2">
        <f t="shared" si="285"/>
        <v>4.0000000000000036E-2</v>
      </c>
      <c r="D2366" s="2">
        <f t="shared" si="286"/>
        <v>5.4159999999999995</v>
      </c>
      <c r="E2366" s="2">
        <f t="shared" si="288"/>
        <v>5.2580000000000009</v>
      </c>
      <c r="F2366" s="2">
        <f t="shared" si="289"/>
        <v>4.7395000000000005</v>
      </c>
      <c r="G2366" s="2">
        <f t="shared" si="291"/>
        <v>4.0402000000000005</v>
      </c>
      <c r="H2366" s="2">
        <f t="shared" si="287"/>
        <v>4.7361000000000031</v>
      </c>
      <c r="I2366" s="2">
        <f t="array" ref="I2366">SUMPRODUCT(B2350:B2369, (ROW(B2350:B2369)-ROW(B2350)+1)) / (20*21/2)</f>
        <v>5.2903809523809526</v>
      </c>
      <c r="J2366" s="2">
        <f t="shared" si="290"/>
        <v>4.8556959693219008</v>
      </c>
      <c r="K2366" s="2">
        <f t="shared" si="292"/>
        <v>4.4220517269352611</v>
      </c>
    </row>
    <row r="2367" spans="1:11" ht="13.5" x14ac:dyDescent="0.25">
      <c r="A2367" s="3">
        <f>TITRES_STAT!B2370</f>
        <v>45751</v>
      </c>
      <c r="B2367" s="5">
        <f>TITRES_STAT!D2370</f>
        <v>5.55</v>
      </c>
      <c r="C2367" s="2">
        <f t="shared" si="285"/>
        <v>5.9999999999999609E-2</v>
      </c>
      <c r="D2367" s="2">
        <f t="shared" si="286"/>
        <v>5.4660000000000002</v>
      </c>
      <c r="E2367" s="2">
        <f t="shared" si="288"/>
        <v>5.3230000000000004</v>
      </c>
      <c r="F2367" s="2">
        <f t="shared" si="289"/>
        <v>4.8194999999999997</v>
      </c>
      <c r="G2367" s="2">
        <f t="shared" si="291"/>
        <v>4.0794000000000006</v>
      </c>
      <c r="H2367" s="2">
        <f t="shared" si="287"/>
        <v>4.7436000000000034</v>
      </c>
      <c r="I2367" s="2">
        <f t="array" ref="I2367">SUMPRODUCT(B2351:B2370, (ROW(B2351:B2370)-ROW(B2351)+1)) / (20*21/2)</f>
        <v>5.3708095238095241</v>
      </c>
      <c r="J2367" s="2">
        <f t="shared" si="290"/>
        <v>4.9218201627198148</v>
      </c>
      <c r="K2367" s="2">
        <f t="shared" si="292"/>
        <v>4.4662849925456429</v>
      </c>
    </row>
    <row r="2368" spans="1:11" ht="13.5" x14ac:dyDescent="0.25">
      <c r="A2368" s="3">
        <f>TITRES_STAT!B2371</f>
        <v>45754</v>
      </c>
      <c r="B2368" s="5">
        <f>TITRES_STAT!D2371</f>
        <v>5.7</v>
      </c>
      <c r="C2368" s="2">
        <f t="shared" si="285"/>
        <v>0.15000000000000036</v>
      </c>
      <c r="D2368" s="2">
        <f t="shared" si="286"/>
        <v>5.5280000000000005</v>
      </c>
      <c r="E2368" s="2">
        <f t="shared" si="288"/>
        <v>5.3930000000000007</v>
      </c>
      <c r="F2368" s="2">
        <f t="shared" si="289"/>
        <v>4.9155000000000006</v>
      </c>
      <c r="G2368" s="2">
        <f t="shared" si="291"/>
        <v>4.1215999999999999</v>
      </c>
      <c r="H2368" s="2">
        <f t="shared" si="287"/>
        <v>4.7518500000000037</v>
      </c>
      <c r="I2368" s="2">
        <f t="array" ref="I2368">SUMPRODUCT(B2352:B2371, (ROW(B2352:B2371)-ROW(B2352)+1)) / (20*21/2)</f>
        <v>5.4677619047619048</v>
      </c>
      <c r="J2368" s="2">
        <f t="shared" si="290"/>
        <v>4.9959325281750706</v>
      </c>
      <c r="K2368" s="2">
        <f t="shared" si="292"/>
        <v>4.5146659732301275</v>
      </c>
    </row>
    <row r="2369" spans="1:11" ht="13.5" x14ac:dyDescent="0.25">
      <c r="A2369" s="3">
        <f>TITRES_STAT!B2372</f>
        <v>45755</v>
      </c>
      <c r="B2369" s="5">
        <f>TITRES_STAT!D2372</f>
        <v>5.75</v>
      </c>
      <c r="C2369" s="2">
        <f t="shared" si="285"/>
        <v>4.9999999999999822E-2</v>
      </c>
      <c r="D2369" s="2">
        <f t="shared" si="286"/>
        <v>5.5880000000000001</v>
      </c>
      <c r="E2369" s="2">
        <f t="shared" si="288"/>
        <v>5.4479999999999995</v>
      </c>
      <c r="F2369" s="2">
        <f t="shared" si="289"/>
        <v>5.0054999999999996</v>
      </c>
      <c r="G2369" s="2">
        <f t="shared" si="291"/>
        <v>4.1665999999999999</v>
      </c>
      <c r="H2369" s="2">
        <f t="shared" si="287"/>
        <v>4.7603500000000034</v>
      </c>
      <c r="I2369" s="2">
        <f t="array" ref="I2369">SUMPRODUCT(B2353:B2372, (ROW(B2353:B2372)-ROW(B2353)+1)) / (20*21/2)</f>
        <v>5.5685714285714294</v>
      </c>
      <c r="J2369" s="2">
        <f t="shared" si="290"/>
        <v>5.0677484778726827</v>
      </c>
      <c r="K2369" s="2">
        <f t="shared" si="292"/>
        <v>4.5631104448681619</v>
      </c>
    </row>
    <row r="2370" spans="1:11" ht="13.5" x14ac:dyDescent="0.25">
      <c r="A2370" s="3">
        <f>TITRES_STAT!B2373</f>
        <v>45757</v>
      </c>
      <c r="B2370" s="5">
        <f>TITRES_STAT!D2373</f>
        <v>5.85</v>
      </c>
      <c r="C2370" s="2">
        <f t="shared" si="285"/>
        <v>9.9999999999999645E-2</v>
      </c>
      <c r="D2370" s="2">
        <f t="shared" si="286"/>
        <v>5.6679999999999993</v>
      </c>
      <c r="E2370" s="2">
        <f t="shared" si="288"/>
        <v>5.5129999999999999</v>
      </c>
      <c r="F2370" s="2">
        <f t="shared" si="289"/>
        <v>5.0920000000000005</v>
      </c>
      <c r="G2370" s="2">
        <f t="shared" si="291"/>
        <v>4.2135999999999996</v>
      </c>
      <c r="H2370" s="2">
        <f t="shared" si="287"/>
        <v>4.7693500000000038</v>
      </c>
      <c r="I2370" s="2">
        <f t="array" ref="I2370">SUMPRODUCT(B2354:B2373, (ROW(B2354:B2373)-ROW(B2354)+1)) / (20*21/2)</f>
        <v>5.6640000000000006</v>
      </c>
      <c r="J2370" s="2">
        <f t="shared" si="290"/>
        <v>5.1422486228371893</v>
      </c>
      <c r="K2370" s="2">
        <f t="shared" si="292"/>
        <v>4.6135767019321561</v>
      </c>
    </row>
    <row r="2371" spans="1:11" ht="13.5" x14ac:dyDescent="0.25">
      <c r="A2371" s="3">
        <f>TITRES_STAT!B2374</f>
        <v>45758</v>
      </c>
      <c r="B2371" s="5">
        <f>TITRES_STAT!D2374</f>
        <v>6.11</v>
      </c>
      <c r="C2371" s="2">
        <f t="shared" si="285"/>
        <v>0.26000000000000068</v>
      </c>
      <c r="D2371" s="2">
        <f t="shared" si="286"/>
        <v>5.7919999999999998</v>
      </c>
      <c r="E2371" s="2">
        <f t="shared" si="288"/>
        <v>5.6040000000000001</v>
      </c>
      <c r="F2371" s="2">
        <f t="shared" si="289"/>
        <v>5.1914999999999996</v>
      </c>
      <c r="G2371" s="2">
        <f t="shared" si="291"/>
        <v>4.2657999999999996</v>
      </c>
      <c r="H2371" s="2">
        <f t="shared" si="287"/>
        <v>4.7787500000000041</v>
      </c>
      <c r="I2371" s="2">
        <f t="array" ref="I2371">SUMPRODUCT(B2355:B2374, (ROW(B2355:B2374)-ROW(B2355)+1)) / (20*21/2)</f>
        <v>5.7594285714285718</v>
      </c>
      <c r="J2371" s="2">
        <f t="shared" si="290"/>
        <v>5.2344154206622191</v>
      </c>
      <c r="K2371" s="2">
        <f t="shared" si="292"/>
        <v>4.6722599685230515</v>
      </c>
    </row>
    <row r="2372" spans="1:11" ht="13.5" x14ac:dyDescent="0.25">
      <c r="A2372" s="3">
        <f>TITRES_STAT!B2375</f>
        <v>45761</v>
      </c>
      <c r="B2372" s="5">
        <f>TITRES_STAT!D2375</f>
        <v>6.25</v>
      </c>
      <c r="C2372" s="2">
        <f t="shared" ref="C2372:C2435" si="293">B2372-B2371</f>
        <v>0.13999999999999968</v>
      </c>
      <c r="D2372" s="2">
        <f t="shared" si="286"/>
        <v>5.9319999999999995</v>
      </c>
      <c r="E2372" s="2">
        <f t="shared" si="288"/>
        <v>5.6989999999999998</v>
      </c>
      <c r="F2372" s="2">
        <f t="shared" si="289"/>
        <v>5.298</v>
      </c>
      <c r="G2372" s="2">
        <f t="shared" si="291"/>
        <v>4.3208000000000002</v>
      </c>
      <c r="H2372" s="2">
        <f t="shared" si="287"/>
        <v>4.787900000000004</v>
      </c>
      <c r="I2372" s="2">
        <f t="array" ref="I2372">SUMPRODUCT(B2356:B2375, (ROW(B2356:B2375)-ROW(B2356)+1)) / (20*21/2)</f>
        <v>5.845761904761904</v>
      </c>
      <c r="J2372" s="2">
        <f t="shared" si="290"/>
        <v>5.3311377615515312</v>
      </c>
      <c r="K2372" s="2">
        <f t="shared" si="292"/>
        <v>4.734132126620187</v>
      </c>
    </row>
    <row r="2373" spans="1:11" ht="13.5" x14ac:dyDescent="0.25">
      <c r="A2373" s="3">
        <f>TITRES_STAT!B2376</f>
        <v>45762</v>
      </c>
      <c r="B2373" s="5">
        <f>TITRES_STAT!D2376</f>
        <v>6.3</v>
      </c>
      <c r="C2373" s="2">
        <f t="shared" si="293"/>
        <v>4.9999999999999822E-2</v>
      </c>
      <c r="D2373" s="2">
        <f t="shared" si="286"/>
        <v>6.0520000000000005</v>
      </c>
      <c r="E2373" s="2">
        <f t="shared" si="288"/>
        <v>5.79</v>
      </c>
      <c r="F2373" s="2">
        <f t="shared" si="289"/>
        <v>5.3979999999999997</v>
      </c>
      <c r="G2373" s="2">
        <f t="shared" si="291"/>
        <v>4.3767999999999994</v>
      </c>
      <c r="H2373" s="2">
        <f t="shared" si="287"/>
        <v>4.7973000000000035</v>
      </c>
      <c r="I2373" s="2">
        <f t="array" ref="I2373">SUMPRODUCT(B2357:B2376, (ROW(B2357:B2376)-ROW(B2357)+1)) / (20*21/2)</f>
        <v>5.9239523809523806</v>
      </c>
      <c r="J2373" s="2">
        <f t="shared" si="290"/>
        <v>5.4234103556894802</v>
      </c>
      <c r="K2373" s="2">
        <f t="shared" si="292"/>
        <v>4.7955387098899838</v>
      </c>
    </row>
    <row r="2374" spans="1:11" ht="13.5" x14ac:dyDescent="0.25">
      <c r="A2374" s="3">
        <f>TITRES_STAT!B2377</f>
        <v>45763</v>
      </c>
      <c r="B2374" s="5">
        <f>TITRES_STAT!D2377</f>
        <v>6.4</v>
      </c>
      <c r="C2374" s="2">
        <f t="shared" si="293"/>
        <v>0.10000000000000053</v>
      </c>
      <c r="D2374" s="2">
        <f t="shared" ref="D2374:D2437" si="294">AVERAGE(B2370:B2374)</f>
        <v>6.1820000000000004</v>
      </c>
      <c r="E2374" s="2">
        <f t="shared" si="288"/>
        <v>5.8849999999999998</v>
      </c>
      <c r="F2374" s="2">
        <f t="shared" si="289"/>
        <v>5.4935</v>
      </c>
      <c r="G2374" s="2">
        <f t="shared" si="291"/>
        <v>4.4347999999999992</v>
      </c>
      <c r="H2374" s="2">
        <f t="shared" si="287"/>
        <v>4.8072000000000035</v>
      </c>
      <c r="I2374" s="2">
        <f t="array" ref="I2374">SUMPRODUCT(B2358:B2377, (ROW(B2358:B2377)-ROW(B2358)+1)) / (20*21/2)</f>
        <v>5.9939999999999989</v>
      </c>
      <c r="J2374" s="2">
        <f t="shared" si="290"/>
        <v>5.5164188932428626</v>
      </c>
      <c r="K2374" s="2">
        <f t="shared" si="292"/>
        <v>4.8584587604825336</v>
      </c>
    </row>
    <row r="2375" spans="1:11" ht="13.5" x14ac:dyDescent="0.25">
      <c r="A2375" s="3">
        <f>TITRES_STAT!B2378</f>
        <v>45764</v>
      </c>
      <c r="B2375" s="5">
        <f>TITRES_STAT!D2378</f>
        <v>6.4</v>
      </c>
      <c r="C2375" s="2">
        <f t="shared" si="293"/>
        <v>0</v>
      </c>
      <c r="D2375" s="2">
        <f t="shared" si="294"/>
        <v>6.2919999999999998</v>
      </c>
      <c r="E2375" s="2">
        <f t="shared" si="288"/>
        <v>5.9799999999999986</v>
      </c>
      <c r="F2375" s="2">
        <f t="shared" si="289"/>
        <v>5.5789999999999997</v>
      </c>
      <c r="G2375" s="2">
        <f t="shared" si="291"/>
        <v>4.4927999999999999</v>
      </c>
      <c r="H2375" s="2">
        <f t="shared" si="287"/>
        <v>4.8171000000000035</v>
      </c>
      <c r="I2375" s="2">
        <f t="array" ref="I2375">SUMPRODUCT(B2359:B2378, (ROW(B2359:B2378)-ROW(B2359)+1)) / (20*21/2)</f>
        <v>6.0835714285714282</v>
      </c>
      <c r="J2375" s="2">
        <f t="shared" si="290"/>
        <v>5.60056947483878</v>
      </c>
      <c r="K2375" s="2">
        <f t="shared" si="292"/>
        <v>4.9189113581106696</v>
      </c>
    </row>
    <row r="2376" spans="1:11" ht="13.5" x14ac:dyDescent="0.25">
      <c r="A2376" s="3">
        <f>TITRES_STAT!B2379</f>
        <v>45765</v>
      </c>
      <c r="B2376" s="5">
        <f>TITRES_STAT!D2379</f>
        <v>6.4</v>
      </c>
      <c r="C2376" s="2">
        <f t="shared" si="293"/>
        <v>0</v>
      </c>
      <c r="D2376" s="2">
        <f t="shared" si="294"/>
        <v>6.35</v>
      </c>
      <c r="E2376" s="2">
        <f t="shared" si="288"/>
        <v>6.0709999999999997</v>
      </c>
      <c r="F2376" s="2">
        <f t="shared" si="289"/>
        <v>5.6645000000000012</v>
      </c>
      <c r="G2376" s="2">
        <f t="shared" si="291"/>
        <v>4.5507999999999997</v>
      </c>
      <c r="H2376" s="2">
        <f t="shared" si="287"/>
        <v>4.8270000000000026</v>
      </c>
      <c r="I2376" s="2">
        <f t="array" ref="I2376">SUMPRODUCT(B2360:B2379, (ROW(B2360:B2379)-ROW(B2360)+1)) / (20*21/2)</f>
        <v>6.1651428571428575</v>
      </c>
      <c r="J2376" s="2">
        <f t="shared" si="290"/>
        <v>5.6767057153303249</v>
      </c>
      <c r="K2376" s="2">
        <f t="shared" si="292"/>
        <v>4.9769932656357412</v>
      </c>
    </row>
    <row r="2377" spans="1:11" ht="13.5" x14ac:dyDescent="0.25">
      <c r="A2377" s="3">
        <f>TITRES_STAT!B2380</f>
        <v>45768</v>
      </c>
      <c r="B2377" s="5">
        <f>TITRES_STAT!D2380</f>
        <v>6.4</v>
      </c>
      <c r="C2377" s="2">
        <f t="shared" si="293"/>
        <v>0</v>
      </c>
      <c r="D2377" s="2">
        <f t="shared" si="294"/>
        <v>6.38</v>
      </c>
      <c r="E2377" s="2">
        <f t="shared" si="288"/>
        <v>6.1559999999999988</v>
      </c>
      <c r="F2377" s="2">
        <f t="shared" si="289"/>
        <v>5.7395000000000014</v>
      </c>
      <c r="G2377" s="2">
        <f t="shared" si="291"/>
        <v>4.6088000000000005</v>
      </c>
      <c r="H2377" s="2">
        <f t="shared" si="287"/>
        <v>4.8369000000000026</v>
      </c>
      <c r="I2377" s="2">
        <f t="array" ref="I2377">SUMPRODUCT(B2361:B2380, (ROW(B2361:B2380)-ROW(B2361)+1)) / (20*21/2)</f>
        <v>6.2225238095238096</v>
      </c>
      <c r="J2377" s="2">
        <f t="shared" si="290"/>
        <v>5.7455908852988653</v>
      </c>
      <c r="K2377" s="2">
        <f t="shared" si="292"/>
        <v>5.0327974512970846</v>
      </c>
    </row>
    <row r="2378" spans="1:11" ht="13.5" x14ac:dyDescent="0.25">
      <c r="A2378" s="3">
        <f>TITRES_STAT!B2381</f>
        <v>45769</v>
      </c>
      <c r="B2378" s="5">
        <f>TITRES_STAT!D2381</f>
        <v>6.68</v>
      </c>
      <c r="C2378" s="2">
        <f t="shared" si="293"/>
        <v>0.27999999999999936</v>
      </c>
      <c r="D2378" s="2">
        <f t="shared" si="294"/>
        <v>6.4560000000000004</v>
      </c>
      <c r="E2378" s="2">
        <f t="shared" si="288"/>
        <v>6.2539999999999996</v>
      </c>
      <c r="F2378" s="2">
        <f t="shared" si="289"/>
        <v>5.823500000000001</v>
      </c>
      <c r="G2378" s="2">
        <f t="shared" si="291"/>
        <v>4.6724000000000006</v>
      </c>
      <c r="H2378" s="2">
        <f t="shared" ref="H2378:H2441" si="295">AVERAGE(B2179:B2378)</f>
        <v>4.8482000000000021</v>
      </c>
      <c r="I2378" s="2">
        <f t="array" ref="I2378">SUMPRODUCT(B2362:B2381, (ROW(B2362:B2381)-ROW(B2362)+1)) / (20*21/2)</f>
        <v>6.2641904761904765</v>
      </c>
      <c r="J2378" s="2">
        <f t="shared" si="290"/>
        <v>5.8345822295561165</v>
      </c>
      <c r="K2378" s="2">
        <f t="shared" si="292"/>
        <v>5.0973936296775912</v>
      </c>
    </row>
    <row r="2379" spans="1:11" ht="13.5" x14ac:dyDescent="0.25">
      <c r="A2379" s="3">
        <f>TITRES_STAT!B2382</f>
        <v>45770</v>
      </c>
      <c r="B2379" s="5">
        <f>TITRES_STAT!D2382</f>
        <v>6.68</v>
      </c>
      <c r="C2379" s="2">
        <f t="shared" si="293"/>
        <v>0</v>
      </c>
      <c r="D2379" s="2">
        <f t="shared" si="294"/>
        <v>6.5120000000000005</v>
      </c>
      <c r="E2379" s="2">
        <f t="shared" si="288"/>
        <v>6.3469999999999995</v>
      </c>
      <c r="F2379" s="2">
        <f t="shared" si="289"/>
        <v>5.8975000000000009</v>
      </c>
      <c r="G2379" s="2">
        <f t="shared" si="291"/>
        <v>4.7360000000000007</v>
      </c>
      <c r="H2379" s="2">
        <f t="shared" si="295"/>
        <v>4.8595000000000015</v>
      </c>
      <c r="I2379" s="2">
        <f t="array" ref="I2379">SUMPRODUCT(B2363:B2382, (ROW(B2363:B2382)-ROW(B2363)+1)) / (20*21/2)</f>
        <v>6.3001428571428573</v>
      </c>
      <c r="J2379" s="2">
        <f t="shared" si="290"/>
        <v>5.9150982076936298</v>
      </c>
      <c r="K2379" s="2">
        <f t="shared" si="292"/>
        <v>5.1594566245921953</v>
      </c>
    </row>
    <row r="2380" spans="1:11" ht="13.5" x14ac:dyDescent="0.25">
      <c r="A2380" s="3">
        <f>TITRES_STAT!B2383</f>
        <v>45771</v>
      </c>
      <c r="B2380" s="5">
        <f>TITRES_STAT!D2383</f>
        <v>6.5</v>
      </c>
      <c r="C2380" s="2">
        <f t="shared" si="293"/>
        <v>-0.17999999999999972</v>
      </c>
      <c r="D2380" s="2">
        <f t="shared" si="294"/>
        <v>6.5319999999999991</v>
      </c>
      <c r="E2380" s="2">
        <f t="shared" ref="E2380:E2443" si="296">AVERAGE(B2371:B2380)</f>
        <v>6.4120000000000008</v>
      </c>
      <c r="F2380" s="2">
        <f t="shared" si="289"/>
        <v>5.9625000000000012</v>
      </c>
      <c r="G2380" s="2">
        <f t="shared" si="291"/>
        <v>4.7960000000000012</v>
      </c>
      <c r="H2380" s="2">
        <f t="shared" si="295"/>
        <v>4.8699000000000021</v>
      </c>
      <c r="I2380" s="2">
        <f t="array" ref="I2380">SUMPRODUCT(B2364:B2383, (ROW(B2364:B2383)-ROW(B2364)+1)) / (20*21/2)</f>
        <v>6.3308571428571421</v>
      </c>
      <c r="J2380" s="2">
        <f t="shared" si="290"/>
        <v>5.9708031402942368</v>
      </c>
      <c r="K2380" s="2">
        <f t="shared" si="292"/>
        <v>5.21202695303956</v>
      </c>
    </row>
    <row r="2381" spans="1:11" ht="13.5" x14ac:dyDescent="0.25">
      <c r="A2381" s="3">
        <f>TITRES_STAT!B2384</f>
        <v>45772</v>
      </c>
      <c r="B2381" s="5">
        <f>TITRES_STAT!D2384</f>
        <v>6.4</v>
      </c>
      <c r="C2381" s="2">
        <f t="shared" si="293"/>
        <v>-9.9999999999999645E-2</v>
      </c>
      <c r="D2381" s="2">
        <f t="shared" si="294"/>
        <v>6.5319999999999991</v>
      </c>
      <c r="E2381" s="2">
        <f t="shared" si="296"/>
        <v>6.4409999999999998</v>
      </c>
      <c r="F2381" s="2">
        <f t="shared" si="289"/>
        <v>6.0225000000000026</v>
      </c>
      <c r="G2381" s="2">
        <f t="shared" si="291"/>
        <v>4.854000000000001</v>
      </c>
      <c r="H2381" s="2">
        <f t="shared" si="295"/>
        <v>4.8798000000000012</v>
      </c>
      <c r="I2381" s="2">
        <f t="array" ref="I2381">SUMPRODUCT(B2365:B2384, (ROW(B2365:B2384)-ROW(B2365)+1)) / (20*21/2)</f>
        <v>6.3300952380952378</v>
      </c>
      <c r="J2381" s="2">
        <f t="shared" si="290"/>
        <v>6.0116790316947863</v>
      </c>
      <c r="K2381" s="2">
        <f t="shared" si="292"/>
        <v>5.2586141313517345</v>
      </c>
    </row>
    <row r="2382" spans="1:11" ht="13.5" x14ac:dyDescent="0.25">
      <c r="A2382" s="3">
        <f>TITRES_STAT!B2385</f>
        <v>45775</v>
      </c>
      <c r="B2382" s="5">
        <f>TITRES_STAT!D2385</f>
        <v>6.4</v>
      </c>
      <c r="C2382" s="2">
        <f t="shared" si="293"/>
        <v>0</v>
      </c>
      <c r="D2382" s="2">
        <f t="shared" si="294"/>
        <v>6.5319999999999991</v>
      </c>
      <c r="E2382" s="2">
        <f t="shared" si="296"/>
        <v>6.4560000000000004</v>
      </c>
      <c r="F2382" s="2">
        <f t="shared" si="289"/>
        <v>6.0775000000000023</v>
      </c>
      <c r="G2382" s="2">
        <f t="shared" si="291"/>
        <v>4.9140000000000015</v>
      </c>
      <c r="H2382" s="2">
        <f t="shared" si="295"/>
        <v>4.8897000000000013</v>
      </c>
      <c r="I2382" s="2">
        <f t="array" ref="I2382">SUMPRODUCT(B2366:B2385, (ROW(B2366:B2385)-ROW(B2366)+1)) / (20*21/2)</f>
        <v>6.3147142857142855</v>
      </c>
      <c r="J2382" s="2">
        <f t="shared" si="290"/>
        <v>6.0486619810571884</v>
      </c>
      <c r="K2382" s="2">
        <f t="shared" si="292"/>
        <v>5.3033743614948037</v>
      </c>
    </row>
    <row r="2383" spans="1:11" ht="13.5" x14ac:dyDescent="0.25">
      <c r="A2383" s="3">
        <f>TITRES_STAT!B2386</f>
        <v>45776</v>
      </c>
      <c r="B2383" s="5">
        <f>TITRES_STAT!D2386</f>
        <v>6.4</v>
      </c>
      <c r="C2383" s="2">
        <f t="shared" si="293"/>
        <v>0</v>
      </c>
      <c r="D2383" s="2">
        <f t="shared" si="294"/>
        <v>6.4759999999999991</v>
      </c>
      <c r="E2383" s="2">
        <f t="shared" si="296"/>
        <v>6.4659999999999993</v>
      </c>
      <c r="F2383" s="2">
        <f t="shared" si="289"/>
        <v>6.1280000000000019</v>
      </c>
      <c r="G2383" s="2">
        <f t="shared" si="291"/>
        <v>4.9740000000000011</v>
      </c>
      <c r="H2383" s="2">
        <f t="shared" si="295"/>
        <v>4.8996000000000013</v>
      </c>
      <c r="I2383" s="2">
        <f t="array" ref="I2383">SUMPRODUCT(B2367:B2386, (ROW(B2367:B2386)-ROW(B2367)+1)) / (20*21/2)</f>
        <v>6.2967142857142866</v>
      </c>
      <c r="J2383" s="2">
        <f t="shared" si="290"/>
        <v>6.0821227447660284</v>
      </c>
      <c r="K2383" s="2">
        <f t="shared" si="292"/>
        <v>5.3463792884950072</v>
      </c>
    </row>
    <row r="2384" spans="1:11" ht="13.5" x14ac:dyDescent="0.25">
      <c r="A2384" s="3">
        <f>TITRES_STAT!B2387</f>
        <v>45777</v>
      </c>
      <c r="B2384" s="5">
        <f>TITRES_STAT!D2387</f>
        <v>6.12</v>
      </c>
      <c r="C2384" s="2">
        <f t="shared" si="293"/>
        <v>-0.28000000000000025</v>
      </c>
      <c r="D2384" s="2">
        <f t="shared" si="294"/>
        <v>6.3640000000000008</v>
      </c>
      <c r="E2384" s="2">
        <f t="shared" si="296"/>
        <v>6.4379999999999997</v>
      </c>
      <c r="F2384" s="2">
        <f t="shared" si="289"/>
        <v>6.161500000000002</v>
      </c>
      <c r="G2384" s="2">
        <f t="shared" si="291"/>
        <v>5.0284000000000013</v>
      </c>
      <c r="H2384" s="2">
        <f t="shared" si="295"/>
        <v>4.908100000000001</v>
      </c>
      <c r="I2384" s="2">
        <f t="array" ref="I2384">SUMPRODUCT(B2368:B2387, (ROW(B2368:B2387)-ROW(B2368)+1)) / (20*21/2)</f>
        <v>6.2572380952380948</v>
      </c>
      <c r="J2384" s="2">
        <f t="shared" si="290"/>
        <v>6.0857301024073589</v>
      </c>
      <c r="K2384" s="2">
        <f t="shared" si="292"/>
        <v>5.3767173556128505</v>
      </c>
    </row>
    <row r="2385" spans="1:11" ht="13.5" x14ac:dyDescent="0.25">
      <c r="A2385" s="3">
        <f>TITRES_STAT!B2388</f>
        <v>45779</v>
      </c>
      <c r="B2385" s="5">
        <f>TITRES_STAT!D2388</f>
        <v>6</v>
      </c>
      <c r="C2385" s="2">
        <f t="shared" si="293"/>
        <v>-0.12000000000000011</v>
      </c>
      <c r="D2385" s="2">
        <f t="shared" si="294"/>
        <v>6.2640000000000011</v>
      </c>
      <c r="E2385" s="2">
        <f t="shared" si="296"/>
        <v>6.3979999999999988</v>
      </c>
      <c r="F2385" s="2">
        <f t="shared" si="289"/>
        <v>6.1890000000000018</v>
      </c>
      <c r="G2385" s="2">
        <f t="shared" si="291"/>
        <v>5.0804000000000018</v>
      </c>
      <c r="H2385" s="2">
        <f t="shared" si="295"/>
        <v>4.9169500000000008</v>
      </c>
      <c r="I2385" s="2">
        <f t="array" ref="I2385">SUMPRODUCT(B2369:B2388, (ROW(B2369:B2388)-ROW(B2369)+1)) / (20*21/2)</f>
        <v>6.21657142857143</v>
      </c>
      <c r="J2385" s="2">
        <f t="shared" si="290"/>
        <v>6.0775653307495148</v>
      </c>
      <c r="K2385" s="2">
        <f t="shared" si="292"/>
        <v>5.401159812255484</v>
      </c>
    </row>
    <row r="2386" spans="1:11" ht="13.5" x14ac:dyDescent="0.25">
      <c r="A2386" s="3">
        <f>TITRES_STAT!B2389</f>
        <v>45782</v>
      </c>
      <c r="B2386" s="5">
        <f>TITRES_STAT!D2389</f>
        <v>6</v>
      </c>
      <c r="C2386" s="2">
        <f t="shared" si="293"/>
        <v>0</v>
      </c>
      <c r="D2386" s="2">
        <f t="shared" si="294"/>
        <v>6.1840000000000002</v>
      </c>
      <c r="E2386" s="2">
        <f t="shared" si="296"/>
        <v>6.3579999999999988</v>
      </c>
      <c r="F2386" s="2">
        <f t="shared" si="289"/>
        <v>6.214500000000001</v>
      </c>
      <c r="G2386" s="2">
        <f t="shared" si="291"/>
        <v>5.1304000000000016</v>
      </c>
      <c r="H2386" s="2">
        <f t="shared" si="295"/>
        <v>4.9267500000000011</v>
      </c>
      <c r="I2386" s="2">
        <f t="array" ref="I2386">SUMPRODUCT(B2370:B2389, (ROW(B2370:B2389)-ROW(B2370)+1)) / (20*21/2)</f>
        <v>6.1754285714285722</v>
      </c>
      <c r="J2386" s="2">
        <f t="shared" si="290"/>
        <v>6.0701781563924175</v>
      </c>
      <c r="K2386" s="2">
        <f t="shared" si="292"/>
        <v>5.4246437411866415</v>
      </c>
    </row>
    <row r="2387" spans="1:11" ht="13.5" x14ac:dyDescent="0.25">
      <c r="A2387" s="3">
        <f>TITRES_STAT!B2390</f>
        <v>45783</v>
      </c>
      <c r="B2387" s="5">
        <f>TITRES_STAT!D2390</f>
        <v>5.8</v>
      </c>
      <c r="C2387" s="2">
        <f t="shared" si="293"/>
        <v>-0.20000000000000018</v>
      </c>
      <c r="D2387" s="2">
        <f t="shared" si="294"/>
        <v>6.0640000000000001</v>
      </c>
      <c r="E2387" s="2">
        <f t="shared" si="296"/>
        <v>6.2979999999999992</v>
      </c>
      <c r="F2387" s="2">
        <f t="shared" si="289"/>
        <v>6.2270000000000003</v>
      </c>
      <c r="G2387" s="2">
        <f t="shared" si="291"/>
        <v>5.1762000000000015</v>
      </c>
      <c r="H2387" s="2">
        <f t="shared" si="295"/>
        <v>4.9364500000000007</v>
      </c>
      <c r="I2387" s="2">
        <f t="array" ref="I2387">SUMPRODUCT(B2371:B2390, (ROW(B2371:B2390)-ROW(B2371)+1)) / (20*21/2)</f>
        <v>6.1340476190476192</v>
      </c>
      <c r="J2387" s="2">
        <f t="shared" si="290"/>
        <v>6.0444469034026636</v>
      </c>
      <c r="K2387" s="2">
        <f t="shared" si="292"/>
        <v>5.4393635944734404</v>
      </c>
    </row>
    <row r="2388" spans="1:11" ht="13.5" x14ac:dyDescent="0.25">
      <c r="A2388" s="3">
        <f>TITRES_STAT!B2391</f>
        <v>45784</v>
      </c>
      <c r="B2388" s="5">
        <f>TITRES_STAT!D2391</f>
        <v>5.8</v>
      </c>
      <c r="C2388" s="2">
        <f t="shared" si="293"/>
        <v>0</v>
      </c>
      <c r="D2388" s="2">
        <f t="shared" si="294"/>
        <v>5.9440000000000008</v>
      </c>
      <c r="E2388" s="2">
        <f t="shared" si="296"/>
        <v>6.2099999999999991</v>
      </c>
      <c r="F2388" s="2">
        <f t="shared" ref="F2388:F2451" si="297">AVERAGE(B2369:B2388)</f>
        <v>6.2320000000000011</v>
      </c>
      <c r="G2388" s="2">
        <f t="shared" si="291"/>
        <v>5.2220000000000013</v>
      </c>
      <c r="H2388" s="2">
        <f t="shared" si="295"/>
        <v>4.9466999999999999</v>
      </c>
      <c r="I2388" s="2">
        <f t="array" ref="I2388">SUMPRODUCT(B2372:B2391, (ROW(B2372:B2391)-ROW(B2372)+1)) / (20*21/2)</f>
        <v>6.0929047619047623</v>
      </c>
      <c r="J2388" s="2">
        <f t="shared" si="290"/>
        <v>6.0211662459357429</v>
      </c>
      <c r="K2388" s="2">
        <f t="shared" si="292"/>
        <v>5.4535061986117368</v>
      </c>
    </row>
    <row r="2389" spans="1:11" ht="13.5" x14ac:dyDescent="0.25">
      <c r="A2389" s="3">
        <f>TITRES_STAT!B2392</f>
        <v>45785</v>
      </c>
      <c r="B2389" s="5">
        <f>TITRES_STAT!D2392</f>
        <v>5.8</v>
      </c>
      <c r="C2389" s="2">
        <f t="shared" si="293"/>
        <v>0</v>
      </c>
      <c r="D2389" s="2">
        <f t="shared" si="294"/>
        <v>5.8800000000000008</v>
      </c>
      <c r="E2389" s="2">
        <f t="shared" si="296"/>
        <v>6.1219999999999999</v>
      </c>
      <c r="F2389" s="2">
        <f t="shared" si="297"/>
        <v>6.2345000000000006</v>
      </c>
      <c r="G2389" s="2">
        <f t="shared" si="291"/>
        <v>5.2650000000000023</v>
      </c>
      <c r="H2389" s="2">
        <f t="shared" si="295"/>
        <v>4.95695</v>
      </c>
      <c r="I2389" s="2">
        <f t="array" ref="I2389">SUMPRODUCT(B2373:B2392, (ROW(B2373:B2392)-ROW(B2373)+1)) / (20*21/2)</f>
        <v>6.055142857142858</v>
      </c>
      <c r="J2389" s="2">
        <f t="shared" ref="J2389:J2452" si="298">$J$4*B2389+J2388*(1-$J$4)</f>
        <v>6.0001027939418625</v>
      </c>
      <c r="K2389" s="2">
        <f t="shared" si="292"/>
        <v>5.4670941908230413</v>
      </c>
    </row>
    <row r="2390" spans="1:11" ht="13.5" x14ac:dyDescent="0.25">
      <c r="A2390" s="3">
        <f>TITRES_STAT!B2393</f>
        <v>45786</v>
      </c>
      <c r="B2390" s="5">
        <f>TITRES_STAT!D2393</f>
        <v>5.8</v>
      </c>
      <c r="C2390" s="2">
        <f t="shared" si="293"/>
        <v>0</v>
      </c>
      <c r="D2390" s="2">
        <f t="shared" si="294"/>
        <v>5.8400000000000007</v>
      </c>
      <c r="E2390" s="2">
        <f t="shared" si="296"/>
        <v>6.0519999999999996</v>
      </c>
      <c r="F2390" s="2">
        <f t="shared" si="297"/>
        <v>6.2320000000000011</v>
      </c>
      <c r="G2390" s="2">
        <f t="shared" si="291"/>
        <v>5.3080000000000016</v>
      </c>
      <c r="H2390" s="2">
        <f t="shared" si="295"/>
        <v>4.9672000000000001</v>
      </c>
      <c r="I2390" s="2">
        <f t="array" ref="I2390">SUMPRODUCT(B2374:B2393, (ROW(B2374:B2393)-ROW(B2374)+1)) / (20*21/2)</f>
        <v>6.0194285714285725</v>
      </c>
      <c r="J2390" s="2">
        <f t="shared" si="298"/>
        <v>5.981045384995018</v>
      </c>
      <c r="K2390" s="2">
        <f t="shared" si="292"/>
        <v>5.4801493205946867</v>
      </c>
    </row>
    <row r="2391" spans="1:11" ht="13.5" x14ac:dyDescent="0.25">
      <c r="A2391" s="3">
        <f>TITRES_STAT!B2394</f>
        <v>45789</v>
      </c>
      <c r="B2391" s="5">
        <f>TITRES_STAT!D2394</f>
        <v>5.8</v>
      </c>
      <c r="C2391" s="2">
        <f t="shared" si="293"/>
        <v>0</v>
      </c>
      <c r="D2391" s="2">
        <f t="shared" si="294"/>
        <v>5.8</v>
      </c>
      <c r="E2391" s="2">
        <f t="shared" si="296"/>
        <v>5.9919999999999991</v>
      </c>
      <c r="F2391" s="2">
        <f t="shared" si="297"/>
        <v>6.2164999999999999</v>
      </c>
      <c r="G2391" s="2">
        <f t="shared" si="291"/>
        <v>5.3510000000000026</v>
      </c>
      <c r="H2391" s="2">
        <f t="shared" si="295"/>
        <v>4.9774500000000002</v>
      </c>
      <c r="I2391" s="2">
        <f t="array" ref="I2391">SUMPRODUCT(B2375:B2394, (ROW(B2375:B2394)-ROW(B2375)+1)) / (20*21/2)</f>
        <v>5.9650476190476196</v>
      </c>
      <c r="J2391" s="2">
        <f t="shared" si="298"/>
        <v>5.963802967376445</v>
      </c>
      <c r="K2391" s="2">
        <f t="shared" si="292"/>
        <v>5.4926924844929346</v>
      </c>
    </row>
    <row r="2392" spans="1:11" ht="13.5" x14ac:dyDescent="0.25">
      <c r="A2392" s="3">
        <f>TITRES_STAT!B2395</f>
        <v>45790</v>
      </c>
      <c r="B2392" s="5">
        <f>TITRES_STAT!D2395</f>
        <v>5.82</v>
      </c>
      <c r="C2392" s="2">
        <f t="shared" si="293"/>
        <v>2.0000000000000462E-2</v>
      </c>
      <c r="D2392" s="2">
        <f t="shared" si="294"/>
        <v>5.8040000000000003</v>
      </c>
      <c r="E2392" s="2">
        <f t="shared" si="296"/>
        <v>5.9339999999999993</v>
      </c>
      <c r="F2392" s="2">
        <f t="shared" si="297"/>
        <v>6.1950000000000003</v>
      </c>
      <c r="G2392" s="2">
        <f t="shared" si="291"/>
        <v>5.3912000000000022</v>
      </c>
      <c r="H2392" s="2">
        <f t="shared" si="295"/>
        <v>4.9870000000000001</v>
      </c>
      <c r="I2392" s="2">
        <f t="array" ref="I2392">SUMPRODUCT(B2376:B2395, (ROW(B2376:B2395)-ROW(B2376)+1)) / (20*21/2)</f>
        <v>5.91447619047619</v>
      </c>
      <c r="J2392" s="2">
        <f t="shared" si="298"/>
        <v>5.9501074466739263</v>
      </c>
      <c r="K2392" s="2">
        <f t="shared" si="292"/>
        <v>5.5055280733363494</v>
      </c>
    </row>
    <row r="2393" spans="1:11" ht="13.5" x14ac:dyDescent="0.25">
      <c r="A2393" s="3">
        <f>TITRES_STAT!B2396</f>
        <v>45791</v>
      </c>
      <c r="B2393" s="5">
        <f>TITRES_STAT!D2396</f>
        <v>5.82</v>
      </c>
      <c r="C2393" s="2">
        <f t="shared" si="293"/>
        <v>0</v>
      </c>
      <c r="D2393" s="2">
        <f t="shared" si="294"/>
        <v>5.8079999999999998</v>
      </c>
      <c r="E2393" s="2">
        <f t="shared" si="296"/>
        <v>5.8759999999999994</v>
      </c>
      <c r="F2393" s="2">
        <f t="shared" si="297"/>
        <v>6.1709999999999994</v>
      </c>
      <c r="G2393" s="2">
        <f t="shared" si="291"/>
        <v>5.4280000000000017</v>
      </c>
      <c r="H2393" s="2">
        <f t="shared" si="295"/>
        <v>4.9960000000000004</v>
      </c>
      <c r="I2393" s="2">
        <f t="array" ref="I2393">SUMPRODUCT(B2377:B2396, (ROW(B2377:B2396)-ROW(B2377)+1)) / (20*21/2)</f>
        <v>5.8677142857142854</v>
      </c>
      <c r="J2393" s="2">
        <f t="shared" si="298"/>
        <v>5.9377162612764094</v>
      </c>
      <c r="K2393" s="2">
        <f t="shared" si="292"/>
        <v>5.5178603057545326</v>
      </c>
    </row>
    <row r="2394" spans="1:11" ht="13.5" x14ac:dyDescent="0.25">
      <c r="A2394" s="3">
        <f>TITRES_STAT!B2397</f>
        <v>45792</v>
      </c>
      <c r="B2394" s="5">
        <f>TITRES_STAT!D2397</f>
        <v>5.6</v>
      </c>
      <c r="C2394" s="2">
        <f t="shared" si="293"/>
        <v>-0.22000000000000064</v>
      </c>
      <c r="D2394" s="2">
        <f t="shared" si="294"/>
        <v>5.7680000000000007</v>
      </c>
      <c r="E2394" s="2">
        <f t="shared" si="296"/>
        <v>5.8239999999999998</v>
      </c>
      <c r="F2394" s="2">
        <f t="shared" si="297"/>
        <v>6.1309999999999985</v>
      </c>
      <c r="G2394" s="2">
        <f t="shared" si="291"/>
        <v>5.4610000000000021</v>
      </c>
      <c r="H2394" s="2">
        <f t="shared" si="295"/>
        <v>5.0039000000000016</v>
      </c>
      <c r="I2394" s="2">
        <f t="array" ref="I2394">SUMPRODUCT(B2378:B2397, (ROW(B2378:B2397)-ROW(B2378)+1)) / (20*21/2)</f>
        <v>5.824761904761905</v>
      </c>
      <c r="J2394" s="2">
        <f t="shared" si="298"/>
        <v>5.9055528078215129</v>
      </c>
      <c r="K2394" s="2">
        <f t="shared" si="292"/>
        <v>5.5210814702347468</v>
      </c>
    </row>
    <row r="2395" spans="1:11" ht="13.5" x14ac:dyDescent="0.25">
      <c r="A2395" s="3">
        <f>TITRES_STAT!B2398</f>
        <v>45793</v>
      </c>
      <c r="B2395" s="5">
        <f>TITRES_STAT!D2398</f>
        <v>5.6</v>
      </c>
      <c r="C2395" s="2">
        <f t="shared" si="293"/>
        <v>0</v>
      </c>
      <c r="D2395" s="2">
        <f t="shared" si="294"/>
        <v>5.7279999999999998</v>
      </c>
      <c r="E2395" s="2">
        <f t="shared" si="296"/>
        <v>5.7840000000000007</v>
      </c>
      <c r="F2395" s="2">
        <f t="shared" si="297"/>
        <v>6.0909999999999984</v>
      </c>
      <c r="G2395" s="2">
        <f t="shared" si="291"/>
        <v>5.4940000000000033</v>
      </c>
      <c r="H2395" s="2">
        <f t="shared" si="295"/>
        <v>5.0118000000000018</v>
      </c>
      <c r="I2395" s="2">
        <f t="array" ref="I2395">SUMPRODUCT(B2379:B2398, (ROW(B2379:B2398)-ROW(B2379)+1)) / (20*21/2)</f>
        <v>5.7856190476190479</v>
      </c>
      <c r="J2395" s="2">
        <f t="shared" si="298"/>
        <v>5.8764525404099404</v>
      </c>
      <c r="K2395" s="2">
        <f t="shared" si="292"/>
        <v>5.5241763145392664</v>
      </c>
    </row>
    <row r="2396" spans="1:11" ht="13.5" x14ac:dyDescent="0.25">
      <c r="A2396" s="3">
        <f>TITRES_STAT!B2399</f>
        <v>45796</v>
      </c>
      <c r="B2396" s="5">
        <f>TITRES_STAT!D2399</f>
        <v>5.6</v>
      </c>
      <c r="C2396" s="2">
        <f t="shared" si="293"/>
        <v>0</v>
      </c>
      <c r="D2396" s="2">
        <f t="shared" si="294"/>
        <v>5.6880000000000006</v>
      </c>
      <c r="E2396" s="2">
        <f t="shared" si="296"/>
        <v>5.7440000000000007</v>
      </c>
      <c r="F2396" s="2">
        <f t="shared" si="297"/>
        <v>6.0509999999999975</v>
      </c>
      <c r="G2396" s="2">
        <f t="shared" si="291"/>
        <v>5.5304000000000038</v>
      </c>
      <c r="H2396" s="2">
        <f t="shared" si="295"/>
        <v>5.019700000000002</v>
      </c>
      <c r="I2396" s="2">
        <f t="array" ref="I2396">SUMPRODUCT(B2380:B2399, (ROW(B2380:B2399)-ROW(B2380)+1)) / (20*21/2)</f>
        <v>5.7516190476190481</v>
      </c>
      <c r="J2396" s="2">
        <f t="shared" si="298"/>
        <v>5.8501237270375652</v>
      </c>
      <c r="K2396" s="2">
        <f t="shared" si="292"/>
        <v>5.527149792400472</v>
      </c>
    </row>
    <row r="2397" spans="1:11" ht="13.5" x14ac:dyDescent="0.25">
      <c r="A2397" s="3">
        <f>TITRES_STAT!B2400</f>
        <v>45797</v>
      </c>
      <c r="B2397" s="5">
        <f>TITRES_STAT!D2400</f>
        <v>5.6</v>
      </c>
      <c r="C2397" s="2">
        <f t="shared" si="293"/>
        <v>0</v>
      </c>
      <c r="D2397" s="2">
        <f t="shared" si="294"/>
        <v>5.6440000000000001</v>
      </c>
      <c r="E2397" s="2">
        <f t="shared" si="296"/>
        <v>5.7240000000000011</v>
      </c>
      <c r="F2397" s="2">
        <f t="shared" si="297"/>
        <v>6.0109999999999975</v>
      </c>
      <c r="G2397" s="2">
        <f t="shared" si="291"/>
        <v>5.5634000000000041</v>
      </c>
      <c r="H2397" s="2">
        <f t="shared" si="295"/>
        <v>5.0276000000000023</v>
      </c>
      <c r="I2397" s="2">
        <f t="array" ref="I2397">SUMPRODUCT(B2381:B2400, (ROW(B2381:B2400)-ROW(B2381)+1)) / (20*21/2)</f>
        <v>5.7227619047619047</v>
      </c>
      <c r="J2397" s="2">
        <f t="shared" si="298"/>
        <v>5.8263024197006539</v>
      </c>
      <c r="K2397" s="2">
        <f t="shared" si="292"/>
        <v>5.530006663286728</v>
      </c>
    </row>
    <row r="2398" spans="1:11" ht="13.5" x14ac:dyDescent="0.25">
      <c r="A2398" s="3">
        <f>TITRES_STAT!B2401</f>
        <v>45798</v>
      </c>
      <c r="B2398" s="5">
        <f>TITRES_STAT!D2401</f>
        <v>5.6</v>
      </c>
      <c r="C2398" s="2">
        <f t="shared" si="293"/>
        <v>0</v>
      </c>
      <c r="D2398" s="2">
        <f t="shared" si="294"/>
        <v>5.6</v>
      </c>
      <c r="E2398" s="2">
        <f t="shared" si="296"/>
        <v>5.7040000000000006</v>
      </c>
      <c r="F2398" s="2">
        <f t="shared" si="297"/>
        <v>5.9569999999999981</v>
      </c>
      <c r="G2398" s="2">
        <f t="shared" si="291"/>
        <v>5.5998000000000046</v>
      </c>
      <c r="H2398" s="2">
        <f t="shared" si="295"/>
        <v>5.0355000000000025</v>
      </c>
      <c r="I2398" s="2">
        <f t="array" ref="I2398">SUMPRODUCT(B2382:B2401, (ROW(B2382:B2401)-ROW(B2382)+1)) / (20*21/2)</f>
        <v>5.6981904761904767</v>
      </c>
      <c r="J2398" s="2">
        <f t="shared" si="298"/>
        <v>5.804749808300592</v>
      </c>
      <c r="K2398" s="2">
        <f t="shared" si="292"/>
        <v>5.5327515000205825</v>
      </c>
    </row>
    <row r="2399" spans="1:11" ht="13.5" x14ac:dyDescent="0.25">
      <c r="A2399" s="3">
        <f>TITRES_STAT!B2402</f>
        <v>45799</v>
      </c>
      <c r="B2399" s="5">
        <f>TITRES_STAT!D2402</f>
        <v>5.6</v>
      </c>
      <c r="C2399" s="2">
        <f t="shared" si="293"/>
        <v>0</v>
      </c>
      <c r="D2399" s="2">
        <f t="shared" si="294"/>
        <v>5.6</v>
      </c>
      <c r="E2399" s="2">
        <f t="shared" si="296"/>
        <v>5.6840000000000011</v>
      </c>
      <c r="F2399" s="2">
        <f t="shared" si="297"/>
        <v>5.9029999999999969</v>
      </c>
      <c r="G2399" s="2">
        <f t="shared" si="291"/>
        <v>5.6328000000000031</v>
      </c>
      <c r="H2399" s="2">
        <f t="shared" si="295"/>
        <v>5.0434000000000019</v>
      </c>
      <c r="I2399" s="2">
        <f t="array" ref="I2399">SUMPRODUCT(B2383:B2402, (ROW(B2383:B2402)-ROW(B2383)+1)) / (20*21/2)</f>
        <v>5.668857142857143</v>
      </c>
      <c r="J2399" s="2">
        <f t="shared" si="298"/>
        <v>5.7852498265576786</v>
      </c>
      <c r="K2399" s="2">
        <f t="shared" si="292"/>
        <v>5.5353886960982068</v>
      </c>
    </row>
    <row r="2400" spans="1:11" ht="13.5" x14ac:dyDescent="0.25">
      <c r="A2400" s="3">
        <f>TITRES_STAT!B2403</f>
        <v>45800</v>
      </c>
      <c r="B2400" s="5">
        <f>TITRES_STAT!D2403</f>
        <v>5.6</v>
      </c>
      <c r="C2400" s="2">
        <f t="shared" si="293"/>
        <v>0</v>
      </c>
      <c r="D2400" s="2">
        <f t="shared" si="294"/>
        <v>5.6</v>
      </c>
      <c r="E2400" s="2">
        <f t="shared" si="296"/>
        <v>5.6640000000000006</v>
      </c>
      <c r="F2400" s="2">
        <f t="shared" si="297"/>
        <v>5.857999999999997</v>
      </c>
      <c r="G2400" s="2">
        <f t="shared" si="291"/>
        <v>5.6624000000000034</v>
      </c>
      <c r="H2400" s="2">
        <f t="shared" si="295"/>
        <v>5.0504000000000024</v>
      </c>
      <c r="I2400" s="2">
        <f t="array" ref="I2400">SUMPRODUCT(B2384:B2403, (ROW(B2384:B2403)-ROW(B2384)+1)) / (20*21/2)</f>
        <v>5.643761904761905</v>
      </c>
      <c r="J2400" s="2">
        <f t="shared" si="298"/>
        <v>5.7676069859331376</v>
      </c>
      <c r="K2400" s="2">
        <f t="shared" si="292"/>
        <v>5.5379224727218066</v>
      </c>
    </row>
    <row r="2401" spans="1:11" ht="13.5" x14ac:dyDescent="0.25">
      <c r="A2401" s="3">
        <f>TITRES_STAT!B2404</f>
        <v>45803</v>
      </c>
      <c r="B2401" s="5">
        <f>TITRES_STAT!D2404</f>
        <v>5.6</v>
      </c>
      <c r="C2401" s="2">
        <f t="shared" si="293"/>
        <v>0</v>
      </c>
      <c r="D2401" s="2">
        <f t="shared" si="294"/>
        <v>5.6</v>
      </c>
      <c r="E2401" s="2">
        <f t="shared" si="296"/>
        <v>5.644000000000001</v>
      </c>
      <c r="F2401" s="2">
        <f t="shared" si="297"/>
        <v>5.8179999999999961</v>
      </c>
      <c r="G2401" s="2">
        <f t="shared" si="291"/>
        <v>5.6920000000000037</v>
      </c>
      <c r="H2401" s="2">
        <f t="shared" si="295"/>
        <v>5.0574000000000021</v>
      </c>
      <c r="I2401" s="2">
        <f t="array" ref="I2401">SUMPRODUCT(B2385:B2404, (ROW(B2385:B2404)-ROW(B2385)+1)) / (20*21/2)</f>
        <v>5.6229047619047616</v>
      </c>
      <c r="J2401" s="2">
        <f t="shared" si="298"/>
        <v>5.7516444158442672</v>
      </c>
      <c r="K2401" s="2">
        <f t="shared" si="292"/>
        <v>5.5403568855562462</v>
      </c>
    </row>
    <row r="2402" spans="1:11" ht="13.5" x14ac:dyDescent="0.25">
      <c r="A2402" s="3">
        <f>TITRES_STAT!B2405</f>
        <v>45804</v>
      </c>
      <c r="B2402" s="5">
        <f>TITRES_STAT!D2405</f>
        <v>5.51</v>
      </c>
      <c r="C2402" s="2">
        <f t="shared" si="293"/>
        <v>-8.9999999999999858E-2</v>
      </c>
      <c r="D2402" s="2">
        <f t="shared" si="294"/>
        <v>5.581999999999999</v>
      </c>
      <c r="E2402" s="2">
        <f t="shared" si="296"/>
        <v>5.6130000000000004</v>
      </c>
      <c r="F2402" s="2">
        <f t="shared" si="297"/>
        <v>5.7734999999999976</v>
      </c>
      <c r="G2402" s="2">
        <f t="shared" si="291"/>
        <v>5.7198000000000038</v>
      </c>
      <c r="H2402" s="2">
        <f t="shared" si="295"/>
        <v>5.0630500000000014</v>
      </c>
      <c r="I2402" s="2">
        <f t="array" ref="I2402">SUMPRODUCT(B2386:B2405, (ROW(B2386:B2405)-ROW(B2386)+1)) / (20*21/2)</f>
        <v>5.6049523809523807</v>
      </c>
      <c r="J2402" s="2">
        <f t="shared" si="298"/>
        <v>5.7286306619543375</v>
      </c>
      <c r="K2402" s="2">
        <f t="shared" si="292"/>
        <v>5.5391664194560013</v>
      </c>
    </row>
    <row r="2403" spans="1:11" ht="13.5" x14ac:dyDescent="0.25">
      <c r="A2403" s="3">
        <f>TITRES_STAT!B2406</f>
        <v>45805</v>
      </c>
      <c r="B2403" s="5">
        <f>TITRES_STAT!D2406</f>
        <v>5.51</v>
      </c>
      <c r="C2403" s="2">
        <f t="shared" si="293"/>
        <v>0</v>
      </c>
      <c r="D2403" s="2">
        <f t="shared" si="294"/>
        <v>5.5639999999999983</v>
      </c>
      <c r="E2403" s="2">
        <f t="shared" si="296"/>
        <v>5.5819999999999999</v>
      </c>
      <c r="F2403" s="2">
        <f t="shared" si="297"/>
        <v>5.7289999999999983</v>
      </c>
      <c r="G2403" s="2">
        <f t="shared" si="291"/>
        <v>5.7440000000000024</v>
      </c>
      <c r="H2403" s="2">
        <f t="shared" si="295"/>
        <v>5.0686000000000018</v>
      </c>
      <c r="I2403" s="2">
        <f t="array" ref="I2403">SUMPRODUCT(B2387:B2406, (ROW(B2387:B2406)-ROW(B2387)+1)) / (20*21/2)</f>
        <v>5.5893333333333324</v>
      </c>
      <c r="J2403" s="2">
        <f t="shared" si="298"/>
        <v>5.707808694149163</v>
      </c>
      <c r="K2403" s="2">
        <f t="shared" si="292"/>
        <v>5.5380226383008635</v>
      </c>
    </row>
    <row r="2404" spans="1:11" ht="13.5" x14ac:dyDescent="0.25">
      <c r="A2404" s="3">
        <f>TITRES_STAT!B2407</f>
        <v>45806</v>
      </c>
      <c r="B2404" s="5">
        <f>TITRES_STAT!D2407</f>
        <v>5.51</v>
      </c>
      <c r="C2404" s="2">
        <f t="shared" si="293"/>
        <v>0</v>
      </c>
      <c r="D2404" s="2">
        <f t="shared" si="294"/>
        <v>5.5459999999999994</v>
      </c>
      <c r="E2404" s="2">
        <f t="shared" si="296"/>
        <v>5.5729999999999995</v>
      </c>
      <c r="F2404" s="2">
        <f t="shared" si="297"/>
        <v>5.6984999999999992</v>
      </c>
      <c r="G2404" s="2">
        <f t="shared" si="291"/>
        <v>5.764400000000002</v>
      </c>
      <c r="H2404" s="2">
        <f t="shared" si="295"/>
        <v>5.0734000000000012</v>
      </c>
      <c r="I2404" s="2">
        <f t="array" ref="I2404">SUMPRODUCT(B2388:B2407, (ROW(B2388:B2407)-ROW(B2388)+1)) / (20*21/2)</f>
        <v>5.5760476190476185</v>
      </c>
      <c r="J2404" s="2">
        <f t="shared" si="298"/>
        <v>5.6889697708968612</v>
      </c>
      <c r="K2404" s="2">
        <f t="shared" si="292"/>
        <v>5.5369237113086731</v>
      </c>
    </row>
    <row r="2405" spans="1:11" ht="13.5" x14ac:dyDescent="0.25">
      <c r="A2405" s="3">
        <f>TITRES_STAT!B2408</f>
        <v>45807</v>
      </c>
      <c r="B2405" s="5">
        <f>TITRES_STAT!D2408</f>
        <v>5.51</v>
      </c>
      <c r="C2405" s="2">
        <f t="shared" si="293"/>
        <v>0</v>
      </c>
      <c r="D2405" s="2">
        <f t="shared" si="294"/>
        <v>5.5279999999999987</v>
      </c>
      <c r="E2405" s="2">
        <f t="shared" si="296"/>
        <v>5.5639999999999992</v>
      </c>
      <c r="F2405" s="2">
        <f t="shared" si="297"/>
        <v>5.6740000000000004</v>
      </c>
      <c r="G2405" s="2">
        <f t="shared" si="291"/>
        <v>5.7808000000000002</v>
      </c>
      <c r="H2405" s="2">
        <f t="shared" si="295"/>
        <v>5.0782000000000007</v>
      </c>
      <c r="I2405" s="2">
        <f t="array" ref="I2405">SUMPRODUCT(B2389:B2408, (ROW(B2389:B2408)-ROW(B2389)+1)) / (20*21/2)</f>
        <v>5.5641428571428566</v>
      </c>
      <c r="J2405" s="2">
        <f t="shared" si="298"/>
        <v>5.6719250308114457</v>
      </c>
      <c r="K2405" s="2">
        <f t="shared" si="292"/>
        <v>5.5358678794926464</v>
      </c>
    </row>
    <row r="2406" spans="1:11" ht="13.5" x14ac:dyDescent="0.25">
      <c r="A2406" s="3">
        <f>TITRES_STAT!B2409</f>
        <v>45810</v>
      </c>
      <c r="B2406" s="5">
        <f>TITRES_STAT!D2409</f>
        <v>5.51</v>
      </c>
      <c r="C2406" s="2">
        <f t="shared" si="293"/>
        <v>0</v>
      </c>
      <c r="D2406" s="2">
        <f t="shared" si="294"/>
        <v>5.51</v>
      </c>
      <c r="E2406" s="2">
        <f t="shared" si="296"/>
        <v>5.5549999999999988</v>
      </c>
      <c r="F2406" s="2">
        <f t="shared" si="297"/>
        <v>5.6495000000000006</v>
      </c>
      <c r="G2406" s="2">
        <f t="shared" si="291"/>
        <v>5.797200000000001</v>
      </c>
      <c r="H2406" s="2">
        <f t="shared" si="295"/>
        <v>5.0820000000000007</v>
      </c>
      <c r="I2406" s="2">
        <f t="array" ref="I2406">SUMPRODUCT(B2390:B2409, (ROW(B2390:B2409)-ROW(B2390)+1)) / (20*21/2)</f>
        <v>5.5536190476190477</v>
      </c>
      <c r="J2406" s="2">
        <f t="shared" si="298"/>
        <v>5.6565035993055943</v>
      </c>
      <c r="K2406" s="2">
        <f t="shared" si="292"/>
        <v>5.5348534528458755</v>
      </c>
    </row>
    <row r="2407" spans="1:11" ht="13.5" x14ac:dyDescent="0.25">
      <c r="A2407" s="3">
        <f>TITRES_STAT!B2410</f>
        <v>45811</v>
      </c>
      <c r="B2407" s="5">
        <f>TITRES_STAT!D2410</f>
        <v>5.51</v>
      </c>
      <c r="C2407" s="2">
        <f t="shared" si="293"/>
        <v>0</v>
      </c>
      <c r="D2407" s="2">
        <f t="shared" si="294"/>
        <v>5.51</v>
      </c>
      <c r="E2407" s="2">
        <f t="shared" si="296"/>
        <v>5.5459999999999985</v>
      </c>
      <c r="F2407" s="2">
        <f t="shared" si="297"/>
        <v>5.6350000000000016</v>
      </c>
      <c r="G2407" s="2">
        <f t="shared" si="291"/>
        <v>5.8094000000000001</v>
      </c>
      <c r="H2407" s="2">
        <f t="shared" si="295"/>
        <v>5.0858000000000008</v>
      </c>
      <c r="I2407" s="2">
        <f t="array" ref="I2407">SUMPRODUCT(B2391:B2410, (ROW(B2391:B2410)-ROW(B2391)+1)) / (20*21/2)</f>
        <v>5.567333333333333</v>
      </c>
      <c r="J2407" s="2">
        <f t="shared" si="298"/>
        <v>5.642550875562204</v>
      </c>
      <c r="K2407" s="2">
        <f t="shared" si="292"/>
        <v>5.5338788076362331</v>
      </c>
    </row>
    <row r="2408" spans="1:11" ht="13.5" x14ac:dyDescent="0.25">
      <c r="A2408" s="3">
        <f>TITRES_STAT!B2411</f>
        <v>45812</v>
      </c>
      <c r="B2408" s="5">
        <f>TITRES_STAT!D2411</f>
        <v>5.51</v>
      </c>
      <c r="C2408" s="2">
        <f t="shared" si="293"/>
        <v>0</v>
      </c>
      <c r="D2408" s="2">
        <f t="shared" si="294"/>
        <v>5.51</v>
      </c>
      <c r="E2408" s="2">
        <f t="shared" si="296"/>
        <v>5.5369999999999981</v>
      </c>
      <c r="F2408" s="2">
        <f t="shared" si="297"/>
        <v>5.6205000000000016</v>
      </c>
      <c r="G2408" s="2">
        <f t="shared" si="291"/>
        <v>5.8196000000000003</v>
      </c>
      <c r="H2408" s="2">
        <f t="shared" si="295"/>
        <v>5.0885500000000006</v>
      </c>
      <c r="I2408" s="2">
        <f t="array" ref="I2408">SUMPRODUCT(B2392:B2411, (ROW(B2392:B2411)-ROW(B2392)+1)) / (20*21/2)</f>
        <v>5.5812857142857126</v>
      </c>
      <c r="J2408" s="2">
        <f t="shared" si="298"/>
        <v>5.6299269826515186</v>
      </c>
      <c r="K2408" s="2">
        <f t="shared" si="292"/>
        <v>5.5329423838073613</v>
      </c>
    </row>
    <row r="2409" spans="1:11" ht="13.5" x14ac:dyDescent="0.25">
      <c r="A2409" s="3">
        <f>TITRES_STAT!B2412</f>
        <v>45813</v>
      </c>
      <c r="B2409" s="5">
        <f>TITRES_STAT!D2412</f>
        <v>5.51</v>
      </c>
      <c r="C2409" s="2">
        <f t="shared" si="293"/>
        <v>0</v>
      </c>
      <c r="D2409" s="2">
        <f t="shared" si="294"/>
        <v>5.51</v>
      </c>
      <c r="E2409" s="2">
        <f t="shared" si="296"/>
        <v>5.5279999999999987</v>
      </c>
      <c r="F2409" s="2">
        <f t="shared" si="297"/>
        <v>5.6060000000000025</v>
      </c>
      <c r="G2409" s="2">
        <f t="shared" si="291"/>
        <v>5.8257999999999992</v>
      </c>
      <c r="H2409" s="2">
        <f t="shared" si="295"/>
        <v>5.0913000000000004</v>
      </c>
      <c r="I2409" s="2">
        <f t="array" ref="I2409">SUMPRODUCT(B2393:B2412, (ROW(B2393:B2412)-ROW(B2393)+1)) / (20*21/2)</f>
        <v>5.5716666666666663</v>
      </c>
      <c r="J2409" s="2">
        <f t="shared" si="298"/>
        <v>5.6185053652561354</v>
      </c>
      <c r="K2409" s="2">
        <f t="shared" si="292"/>
        <v>5.532042682481582</v>
      </c>
    </row>
    <row r="2410" spans="1:11" ht="13.5" x14ac:dyDescent="0.25">
      <c r="A2410" s="3">
        <f>TITRES_STAT!B2413</f>
        <v>45817</v>
      </c>
      <c r="B2410" s="5">
        <f>TITRES_STAT!D2413</f>
        <v>5.75</v>
      </c>
      <c r="C2410" s="2">
        <f t="shared" si="293"/>
        <v>0.24000000000000021</v>
      </c>
      <c r="D2410" s="2">
        <f t="shared" si="294"/>
        <v>5.5579999999999998</v>
      </c>
      <c r="E2410" s="2">
        <f t="shared" si="296"/>
        <v>5.5429999999999984</v>
      </c>
      <c r="F2410" s="2">
        <f t="shared" si="297"/>
        <v>5.6035000000000021</v>
      </c>
      <c r="G2410" s="2">
        <f t="shared" si="291"/>
        <v>5.8367999999999993</v>
      </c>
      <c r="H2410" s="2">
        <f t="shared" si="295"/>
        <v>5.0950500000000005</v>
      </c>
      <c r="I2410" s="2">
        <f t="array" ref="I2410">SUMPRODUCT(B2394:B2413, (ROW(B2394:B2413)-ROW(B2394)+1)) / (20*21/2)</f>
        <v>5.5407142857142855</v>
      </c>
      <c r="J2410" s="2">
        <f t="shared" si="298"/>
        <v>5.6310286638031704</v>
      </c>
      <c r="K2410" s="2">
        <f t="shared" si="292"/>
        <v>5.5405900282666183</v>
      </c>
    </row>
    <row r="2411" spans="1:11" ht="13.5" x14ac:dyDescent="0.25">
      <c r="A2411" s="3">
        <f>TITRES_STAT!B2414</f>
        <v>45818</v>
      </c>
      <c r="B2411" s="5">
        <f>TITRES_STAT!D2414</f>
        <v>5.75</v>
      </c>
      <c r="C2411" s="2">
        <f t="shared" si="293"/>
        <v>0</v>
      </c>
      <c r="D2411" s="2">
        <f t="shared" si="294"/>
        <v>5.6059999999999999</v>
      </c>
      <c r="E2411" s="2">
        <f t="shared" si="296"/>
        <v>5.5579999999999989</v>
      </c>
      <c r="F2411" s="2">
        <f t="shared" si="297"/>
        <v>5.6010000000000018</v>
      </c>
      <c r="G2411" s="2">
        <f t="shared" si="291"/>
        <v>5.8477999999999994</v>
      </c>
      <c r="H2411" s="2">
        <f t="shared" si="295"/>
        <v>5.0983999999999998</v>
      </c>
      <c r="I2411" s="2">
        <f t="array" ref="I2411">SUMPRODUCT(B2395:B2414, (ROW(B2395:B2414)-ROW(B2395)+1)) / (20*21/2)</f>
        <v>5.4905238095238094</v>
      </c>
      <c r="J2411" s="2">
        <f t="shared" si="298"/>
        <v>5.6423592672504874</v>
      </c>
      <c r="K2411" s="2">
        <f t="shared" si="292"/>
        <v>5.548802184020869</v>
      </c>
    </row>
    <row r="2412" spans="1:11" ht="13.5" x14ac:dyDescent="0.25">
      <c r="A2412" s="3">
        <f>TITRES_STAT!B2415</f>
        <v>45819</v>
      </c>
      <c r="B2412" s="5">
        <f>TITRES_STAT!D2415</f>
        <v>5.5</v>
      </c>
      <c r="C2412" s="2">
        <f t="shared" si="293"/>
        <v>-0.25</v>
      </c>
      <c r="D2412" s="2">
        <f t="shared" si="294"/>
        <v>5.6040000000000001</v>
      </c>
      <c r="E2412" s="2">
        <f t="shared" si="296"/>
        <v>5.5569999999999995</v>
      </c>
      <c r="F2412" s="2">
        <f t="shared" si="297"/>
        <v>5.5850000000000017</v>
      </c>
      <c r="G2412" s="2">
        <f t="shared" si="291"/>
        <v>5.8517999999999999</v>
      </c>
      <c r="H2412" s="2">
        <f t="shared" si="295"/>
        <v>5.1003999999999996</v>
      </c>
      <c r="I2412" s="2">
        <f t="array" ref="I2412">SUMPRODUCT(B2396:B2415, (ROW(B2396:B2415)-ROW(B2396)+1)) / (20*21/2)</f>
        <v>5.4220952380952383</v>
      </c>
      <c r="J2412" s="2">
        <f t="shared" si="298"/>
        <v>5.62880124179806</v>
      </c>
      <c r="K2412" s="2">
        <f t="shared" si="292"/>
        <v>5.5468883728827958</v>
      </c>
    </row>
    <row r="2413" spans="1:11" ht="13.5" x14ac:dyDescent="0.25">
      <c r="A2413" s="3">
        <f>TITRES_STAT!B2416</f>
        <v>45820</v>
      </c>
      <c r="B2413" s="5">
        <f>TITRES_STAT!D2416</f>
        <v>5.26</v>
      </c>
      <c r="C2413" s="2">
        <f t="shared" si="293"/>
        <v>-0.24000000000000021</v>
      </c>
      <c r="D2413" s="2">
        <f t="shared" si="294"/>
        <v>5.5539999999999994</v>
      </c>
      <c r="E2413" s="2">
        <f t="shared" si="296"/>
        <v>5.5319999999999991</v>
      </c>
      <c r="F2413" s="2">
        <f t="shared" si="297"/>
        <v>5.5570000000000013</v>
      </c>
      <c r="G2413" s="2">
        <f t="shared" si="291"/>
        <v>5.8491999999999997</v>
      </c>
      <c r="H2413" s="2">
        <f t="shared" si="295"/>
        <v>5.1006999999999998</v>
      </c>
      <c r="I2413" s="2">
        <f t="array" ref="I2413">SUMPRODUCT(B2397:B2416, (ROW(B2397:B2416)-ROW(B2397)+1)) / (20*21/2)</f>
        <v>5.3564761904761902</v>
      </c>
      <c r="J2413" s="2">
        <f t="shared" si="298"/>
        <v>5.5936773140077678</v>
      </c>
      <c r="K2413" s="2">
        <f t="shared" si="292"/>
        <v>5.5356378484560196</v>
      </c>
    </row>
    <row r="2414" spans="1:11" ht="13.5" x14ac:dyDescent="0.25">
      <c r="A2414" s="3">
        <f>TITRES_STAT!B2417</f>
        <v>45821</v>
      </c>
      <c r="B2414" s="5">
        <f>TITRES_STAT!D2417</f>
        <v>5.03</v>
      </c>
      <c r="C2414" s="2">
        <f t="shared" si="293"/>
        <v>-0.22999999999999954</v>
      </c>
      <c r="D2414" s="2">
        <f t="shared" si="294"/>
        <v>5.4580000000000002</v>
      </c>
      <c r="E2414" s="2">
        <f t="shared" si="296"/>
        <v>5.484</v>
      </c>
      <c r="F2414" s="2">
        <f t="shared" si="297"/>
        <v>5.5285000000000011</v>
      </c>
      <c r="G2414" s="2">
        <f t="shared" si="291"/>
        <v>5.8407999999999989</v>
      </c>
      <c r="H2414" s="2">
        <f t="shared" si="295"/>
        <v>5.0986999999999991</v>
      </c>
      <c r="I2414" s="2">
        <f t="array" ref="I2414">SUMPRODUCT(B2398:B2417, (ROW(B2398:B2417)-ROW(B2398)+1)) / (20*21/2)</f>
        <v>5.2946666666666671</v>
      </c>
      <c r="J2414" s="2">
        <f t="shared" si="298"/>
        <v>5.5399937602927425</v>
      </c>
      <c r="K2414" s="2">
        <f t="shared" si="292"/>
        <v>5.5158089132224504</v>
      </c>
    </row>
    <row r="2415" spans="1:11" ht="13.5" x14ac:dyDescent="0.25">
      <c r="A2415" s="3">
        <f>TITRES_STAT!B2418</f>
        <v>45824</v>
      </c>
      <c r="B2415" s="5">
        <f>TITRES_STAT!D2418</f>
        <v>4.8099999999999996</v>
      </c>
      <c r="C2415" s="2">
        <f t="shared" si="293"/>
        <v>-0.22000000000000064</v>
      </c>
      <c r="D2415" s="2">
        <f t="shared" si="294"/>
        <v>5.27</v>
      </c>
      <c r="E2415" s="2">
        <f t="shared" si="296"/>
        <v>5.4139999999999997</v>
      </c>
      <c r="F2415" s="2">
        <f t="shared" si="297"/>
        <v>5.4890000000000008</v>
      </c>
      <c r="G2415" s="2">
        <f t="shared" si="291"/>
        <v>5.8279999999999985</v>
      </c>
      <c r="H2415" s="2">
        <f t="shared" si="295"/>
        <v>5.0943999999999985</v>
      </c>
      <c r="I2415" s="2">
        <f t="array" ref="I2415">SUMPRODUCT(B2399:B2418, (ROW(B2399:B2418)-ROW(B2399)+1)) / (20*21/2)</f>
        <v>5.2366666666666672</v>
      </c>
      <c r="J2415" s="2">
        <f t="shared" si="298"/>
        <v>5.4704705450267666</v>
      </c>
      <c r="K2415" s="2">
        <f t="shared" si="292"/>
        <v>5.4881301323117659</v>
      </c>
    </row>
    <row r="2416" spans="1:11" ht="13.5" x14ac:dyDescent="0.25">
      <c r="A2416" s="3">
        <f>TITRES_STAT!B2419</f>
        <v>45825</v>
      </c>
      <c r="B2416" s="5">
        <f>TITRES_STAT!D2419</f>
        <v>4.8</v>
      </c>
      <c r="C2416" s="2">
        <f t="shared" si="293"/>
        <v>-9.9999999999997868E-3</v>
      </c>
      <c r="D2416" s="2">
        <f t="shared" si="294"/>
        <v>5.08</v>
      </c>
      <c r="E2416" s="2">
        <f t="shared" si="296"/>
        <v>5.343</v>
      </c>
      <c r="F2416" s="2">
        <f t="shared" si="297"/>
        <v>5.4489999999999998</v>
      </c>
      <c r="G2416" s="2">
        <f t="shared" si="291"/>
        <v>5.8141999999999987</v>
      </c>
      <c r="H2416" s="2">
        <f t="shared" si="295"/>
        <v>5.0889499999999979</v>
      </c>
      <c r="I2416" s="2">
        <f t="array" ref="I2416">SUMPRODUCT(B2400:B2419, (ROW(B2400:B2419)-ROW(B2400)+1)) / (20*21/2)</f>
        <v>5.1824761904761916</v>
      </c>
      <c r="J2416" s="2">
        <f t="shared" si="298"/>
        <v>5.40661620740517</v>
      </c>
      <c r="K2416" s="2">
        <f t="shared" si="292"/>
        <v>5.4611446369269911</v>
      </c>
    </row>
    <row r="2417" spans="1:11" ht="13.5" x14ac:dyDescent="0.25">
      <c r="A2417" s="3">
        <f>TITRES_STAT!B2420</f>
        <v>45826</v>
      </c>
      <c r="B2417" s="5">
        <f>TITRES_STAT!D2420</f>
        <v>4.8</v>
      </c>
      <c r="C2417" s="2">
        <f t="shared" si="293"/>
        <v>0</v>
      </c>
      <c r="D2417" s="2">
        <f t="shared" si="294"/>
        <v>4.9399999999999995</v>
      </c>
      <c r="E2417" s="2">
        <f t="shared" si="296"/>
        <v>5.2720000000000002</v>
      </c>
      <c r="F2417" s="2">
        <f t="shared" si="297"/>
        <v>5.4089999999999998</v>
      </c>
      <c r="G2417" s="2">
        <f t="shared" si="291"/>
        <v>5.7991999999999972</v>
      </c>
      <c r="H2417" s="2">
        <f t="shared" si="295"/>
        <v>5.0834999999999972</v>
      </c>
      <c r="I2417" s="2">
        <f t="array" ref="I2417">SUMPRODUCT(B2401:B2420, (ROW(B2401:B2420)-ROW(B2401)+1)) / (20*21/2)</f>
        <v>5.1320952380952374</v>
      </c>
      <c r="J2417" s="2">
        <f t="shared" si="298"/>
        <v>5.3488432352713442</v>
      </c>
      <c r="K2417" s="2">
        <f t="shared" si="292"/>
        <v>5.4352173962631882</v>
      </c>
    </row>
    <row r="2418" spans="1:11" ht="13.5" x14ac:dyDescent="0.25">
      <c r="A2418" s="3">
        <f>TITRES_STAT!B2421</f>
        <v>45827</v>
      </c>
      <c r="B2418" s="5">
        <f>TITRES_STAT!D2421</f>
        <v>4.8</v>
      </c>
      <c r="C2418" s="2">
        <f t="shared" si="293"/>
        <v>0</v>
      </c>
      <c r="D2418" s="2">
        <f t="shared" si="294"/>
        <v>4.8480000000000008</v>
      </c>
      <c r="E2418" s="2">
        <f t="shared" si="296"/>
        <v>5.2009999999999987</v>
      </c>
      <c r="F2418" s="2">
        <f t="shared" si="297"/>
        <v>5.3689999999999989</v>
      </c>
      <c r="G2418" s="2">
        <f t="shared" ref="G2418:G2481" si="299">AVERAGE(B2369:B2418)</f>
        <v>5.7811999999999992</v>
      </c>
      <c r="H2418" s="2">
        <f t="shared" si="295"/>
        <v>5.0780499999999957</v>
      </c>
      <c r="I2418" s="2">
        <f t="array" ref="I2418">SUMPRODUCT(B2402:B2421, (ROW(B2402:B2421)-ROW(B2402)+1)) / (20*21/2)</f>
        <v>5.08552380952381</v>
      </c>
      <c r="J2418" s="2">
        <f t="shared" si="298"/>
        <v>5.296572450959788</v>
      </c>
      <c r="K2418" s="2">
        <f t="shared" si="292"/>
        <v>5.4103069101352208</v>
      </c>
    </row>
    <row r="2419" spans="1:11" ht="13.5" x14ac:dyDescent="0.25">
      <c r="A2419" s="3">
        <f>TITRES_STAT!B2422</f>
        <v>45828</v>
      </c>
      <c r="B2419" s="5">
        <f>TITRES_STAT!D2422</f>
        <v>4.8</v>
      </c>
      <c r="C2419" s="2">
        <f t="shared" si="293"/>
        <v>0</v>
      </c>
      <c r="D2419" s="2">
        <f t="shared" si="294"/>
        <v>4.8020000000000005</v>
      </c>
      <c r="E2419" s="2">
        <f t="shared" si="296"/>
        <v>5.129999999999999</v>
      </c>
      <c r="F2419" s="2">
        <f t="shared" si="297"/>
        <v>5.3289999999999988</v>
      </c>
      <c r="G2419" s="2">
        <f t="shared" si="299"/>
        <v>5.7621999999999982</v>
      </c>
      <c r="H2419" s="2">
        <f t="shared" si="295"/>
        <v>5.0725999999999951</v>
      </c>
      <c r="I2419" s="2">
        <f t="array" ref="I2419">SUMPRODUCT(B2403:B2422, (ROW(B2403:B2422)-ROW(B2403)+1)) / (20*21/2)</f>
        <v>5.023714285714286</v>
      </c>
      <c r="J2419" s="2">
        <f t="shared" si="298"/>
        <v>5.2492798365826658</v>
      </c>
      <c r="K2419" s="2">
        <f t="shared" ref="K2419:K2482" si="300">$K$4*B2419+(1-$K$4)*K2418</f>
        <v>5.3863733058161927</v>
      </c>
    </row>
    <row r="2420" spans="1:11" ht="13.5" x14ac:dyDescent="0.25">
      <c r="A2420" s="3">
        <f>TITRES_STAT!B2423</f>
        <v>45831</v>
      </c>
      <c r="B2420" s="5">
        <f>TITRES_STAT!D2423</f>
        <v>4.8</v>
      </c>
      <c r="C2420" s="2">
        <f t="shared" si="293"/>
        <v>0</v>
      </c>
      <c r="D2420" s="2">
        <f t="shared" si="294"/>
        <v>4.8</v>
      </c>
      <c r="E2420" s="2">
        <f t="shared" si="296"/>
        <v>5.0349999999999984</v>
      </c>
      <c r="F2420" s="2">
        <f t="shared" si="297"/>
        <v>5.2889999999999988</v>
      </c>
      <c r="G2420" s="2">
        <f t="shared" si="299"/>
        <v>5.7411999999999992</v>
      </c>
      <c r="H2420" s="2">
        <f t="shared" si="295"/>
        <v>5.0666499999999948</v>
      </c>
      <c r="I2420" s="2">
        <f t="array" ref="I2420">SUMPRODUCT(B2404:B2423, (ROW(B2404:B2423)-ROW(B2404)+1)) / (20*21/2)</f>
        <v>4.9471904761904755</v>
      </c>
      <c r="J2420" s="2">
        <f t="shared" si="298"/>
        <v>5.2064912807176507</v>
      </c>
      <c r="K2420" s="2">
        <f t="shared" si="300"/>
        <v>5.3633782742155578</v>
      </c>
    </row>
    <row r="2421" spans="1:11" ht="13.5" x14ac:dyDescent="0.25">
      <c r="A2421" s="3">
        <f>TITRES_STAT!B2424</f>
        <v>45832</v>
      </c>
      <c r="B2421" s="5">
        <f>TITRES_STAT!D2424</f>
        <v>4.8</v>
      </c>
      <c r="C2421" s="2">
        <f t="shared" si="293"/>
        <v>0</v>
      </c>
      <c r="D2421" s="2">
        <f t="shared" si="294"/>
        <v>4.8</v>
      </c>
      <c r="E2421" s="2">
        <f t="shared" si="296"/>
        <v>4.9399999999999995</v>
      </c>
      <c r="F2421" s="2">
        <f t="shared" si="297"/>
        <v>5.2489999999999988</v>
      </c>
      <c r="G2421" s="2">
        <f t="shared" si="299"/>
        <v>5.714999999999999</v>
      </c>
      <c r="H2421" s="2">
        <f t="shared" si="295"/>
        <v>5.0606499999999945</v>
      </c>
      <c r="I2421" s="2">
        <f t="array" ref="I2421">SUMPRODUCT(B2405:B2424, (ROW(B2405:B2424)-ROW(B2405)+1)) / (20*21/2)</f>
        <v>4.8578571428571431</v>
      </c>
      <c r="J2421" s="2">
        <f t="shared" si="298"/>
        <v>5.1677778254112079</v>
      </c>
      <c r="K2421" s="2">
        <f t="shared" si="300"/>
        <v>5.3412850085600461</v>
      </c>
    </row>
    <row r="2422" spans="1:11" ht="13.5" x14ac:dyDescent="0.25">
      <c r="A2422" s="3">
        <f>TITRES_STAT!B2425</f>
        <v>45833</v>
      </c>
      <c r="B2422" s="5">
        <f>TITRES_STAT!D2425</f>
        <v>4.5999999999999996</v>
      </c>
      <c r="C2422" s="2">
        <f t="shared" si="293"/>
        <v>-0.20000000000000018</v>
      </c>
      <c r="D2422" s="2">
        <f t="shared" si="294"/>
        <v>4.76</v>
      </c>
      <c r="E2422" s="2">
        <f t="shared" si="296"/>
        <v>4.8499999999999996</v>
      </c>
      <c r="F2422" s="2">
        <f t="shared" si="297"/>
        <v>5.2034999999999982</v>
      </c>
      <c r="G2422" s="2">
        <f t="shared" si="299"/>
        <v>5.6819999999999995</v>
      </c>
      <c r="H2422" s="2">
        <f t="shared" si="295"/>
        <v>5.0536499999999949</v>
      </c>
      <c r="I2422" s="2">
        <f t="array" ref="I2422">SUMPRODUCT(B2406:B2425, (ROW(B2406:B2425)-ROW(B2406)+1)) / (20*21/2)</f>
        <v>4.7575714285714286</v>
      </c>
      <c r="J2422" s="2">
        <f t="shared" si="298"/>
        <v>5.113703746800617</v>
      </c>
      <c r="K2422" s="2">
        <f t="shared" si="300"/>
        <v>5.3122150082243582</v>
      </c>
    </row>
    <row r="2423" spans="1:11" ht="13.5" x14ac:dyDescent="0.25">
      <c r="A2423" s="3">
        <f>TITRES_STAT!B2426</f>
        <v>45835</v>
      </c>
      <c r="B2423" s="5">
        <f>TITRES_STAT!D2426</f>
        <v>4.4000000000000004</v>
      </c>
      <c r="C2423" s="2">
        <f t="shared" si="293"/>
        <v>-0.19999999999999929</v>
      </c>
      <c r="D2423" s="2">
        <f t="shared" si="294"/>
        <v>4.68</v>
      </c>
      <c r="E2423" s="2">
        <f t="shared" si="296"/>
        <v>4.7640000000000002</v>
      </c>
      <c r="F2423" s="2">
        <f t="shared" si="297"/>
        <v>5.1479999999999988</v>
      </c>
      <c r="G2423" s="2">
        <f t="shared" si="299"/>
        <v>5.6439999999999984</v>
      </c>
      <c r="H2423" s="2">
        <f t="shared" si="295"/>
        <v>5.0456499999999949</v>
      </c>
      <c r="I2423" s="2">
        <f t="array" ref="I2423">SUMPRODUCT(B2407:B2426, (ROW(B2407:B2426)-ROW(B2407)+1)) / (20*21/2)</f>
        <v>4.6471904761904756</v>
      </c>
      <c r="J2423" s="2">
        <f t="shared" si="298"/>
        <v>5.0457319613910352</v>
      </c>
      <c r="K2423" s="2">
        <f t="shared" si="300"/>
        <v>5.2764418706469325</v>
      </c>
    </row>
    <row r="2424" spans="1:11" ht="13.5" x14ac:dyDescent="0.25">
      <c r="A2424" s="3">
        <f>TITRES_STAT!B2427</f>
        <v>45838</v>
      </c>
      <c r="B2424" s="5">
        <f>TITRES_STAT!D2427</f>
        <v>4.21</v>
      </c>
      <c r="C2424" s="2">
        <f t="shared" si="293"/>
        <v>-0.19000000000000039</v>
      </c>
      <c r="D2424" s="2">
        <f t="shared" si="294"/>
        <v>4.5620000000000003</v>
      </c>
      <c r="E2424" s="2">
        <f t="shared" si="296"/>
        <v>4.6820000000000004</v>
      </c>
      <c r="F2424" s="2">
        <f t="shared" si="297"/>
        <v>5.0829999999999993</v>
      </c>
      <c r="G2424" s="2">
        <f t="shared" si="299"/>
        <v>5.6001999999999974</v>
      </c>
      <c r="H2424" s="2">
        <f t="shared" si="295"/>
        <v>5.0366999999999953</v>
      </c>
      <c r="I2424" s="2">
        <f t="array" ref="I2424">SUMPRODUCT(B2408:B2427, (ROW(B2408:B2427)-ROW(B2408)+1)) / (20*21/2)</f>
        <v>4.5399523809523812</v>
      </c>
      <c r="J2424" s="2">
        <f t="shared" si="298"/>
        <v>4.9661384412585559</v>
      </c>
      <c r="K2424" s="2">
        <f t="shared" si="300"/>
        <v>5.2346206208176413</v>
      </c>
    </row>
    <row r="2425" spans="1:11" ht="13.5" x14ac:dyDescent="0.25">
      <c r="A2425" s="3">
        <f>TITRES_STAT!B2428</f>
        <v>45839</v>
      </c>
      <c r="B2425" s="5">
        <f>TITRES_STAT!D2428</f>
        <v>4.03</v>
      </c>
      <c r="C2425" s="2">
        <f t="shared" si="293"/>
        <v>-0.17999999999999972</v>
      </c>
      <c r="D2425" s="2">
        <f t="shared" si="294"/>
        <v>4.4079999999999995</v>
      </c>
      <c r="E2425" s="2">
        <f t="shared" si="296"/>
        <v>4.6040000000000001</v>
      </c>
      <c r="F2425" s="2">
        <f t="shared" si="297"/>
        <v>5.0089999999999986</v>
      </c>
      <c r="G2425" s="2">
        <f t="shared" si="299"/>
        <v>5.5527999999999977</v>
      </c>
      <c r="H2425" s="2">
        <f t="shared" si="295"/>
        <v>5.0268499999999952</v>
      </c>
      <c r="I2425" s="2">
        <f t="array" ref="I2425">SUMPRODUCT(B2409:B2428, (ROW(B2409:B2428)-ROW(B2409)+1)) / (20*21/2)</f>
        <v>4.4408571428571424</v>
      </c>
      <c r="J2425" s="2">
        <f t="shared" si="298"/>
        <v>4.8769823992339321</v>
      </c>
      <c r="K2425" s="2">
        <f t="shared" si="300"/>
        <v>5.1873805964718516</v>
      </c>
    </row>
    <row r="2426" spans="1:11" ht="13.5" x14ac:dyDescent="0.25">
      <c r="A2426" s="3">
        <f>TITRES_STAT!B2429</f>
        <v>45840</v>
      </c>
      <c r="B2426" s="5">
        <f>TITRES_STAT!D2429</f>
        <v>3.85</v>
      </c>
      <c r="C2426" s="2">
        <f t="shared" si="293"/>
        <v>-0.18000000000000016</v>
      </c>
      <c r="D2426" s="2">
        <f t="shared" si="294"/>
        <v>4.2180000000000009</v>
      </c>
      <c r="E2426" s="2">
        <f t="shared" si="296"/>
        <v>4.5090000000000003</v>
      </c>
      <c r="F2426" s="2">
        <f t="shared" si="297"/>
        <v>4.9259999999999993</v>
      </c>
      <c r="G2426" s="2">
        <f t="shared" si="299"/>
        <v>5.5017999999999976</v>
      </c>
      <c r="H2426" s="2">
        <f t="shared" si="295"/>
        <v>5.0160999999999953</v>
      </c>
      <c r="I2426" s="2">
        <f t="array" ref="I2426">SUMPRODUCT(B2410:B2429, (ROW(B2410:B2429)-ROW(B2410)+1)) / (20*21/2)</f>
        <v>4.3499047619047628</v>
      </c>
      <c r="J2426" s="2">
        <f t="shared" si="298"/>
        <v>4.7791745516878432</v>
      </c>
      <c r="K2426" s="2">
        <f t="shared" si="300"/>
        <v>5.1349342985709949</v>
      </c>
    </row>
    <row r="2427" spans="1:11" ht="13.5" x14ac:dyDescent="0.25">
      <c r="A2427" s="3">
        <f>TITRES_STAT!B2430</f>
        <v>45841</v>
      </c>
      <c r="B2427" s="5">
        <f>TITRES_STAT!D2430</f>
        <v>3.8</v>
      </c>
      <c r="C2427" s="2">
        <f t="shared" si="293"/>
        <v>-5.0000000000000266E-2</v>
      </c>
      <c r="D2427" s="2">
        <f t="shared" si="294"/>
        <v>4.0580000000000007</v>
      </c>
      <c r="E2427" s="2">
        <f t="shared" si="296"/>
        <v>4.4089999999999998</v>
      </c>
      <c r="F2427" s="2">
        <f t="shared" si="297"/>
        <v>4.8404999999999987</v>
      </c>
      <c r="G2427" s="2">
        <f t="shared" si="299"/>
        <v>5.449799999999998</v>
      </c>
      <c r="H2427" s="2">
        <f t="shared" si="295"/>
        <v>5.0050999999999952</v>
      </c>
      <c r="I2427" s="2">
        <f t="array" ref="I2427">SUMPRODUCT(B2411:B2430, (ROW(B2411:B2430)-ROW(B2411)+1)) / (20*21/2)</f>
        <v>4.2670952380952381</v>
      </c>
      <c r="J2427" s="2">
        <f t="shared" si="298"/>
        <v>4.6859198324794766</v>
      </c>
      <c r="K2427" s="2">
        <f t="shared" si="300"/>
        <v>5.0825839339211525</v>
      </c>
    </row>
    <row r="2428" spans="1:11" ht="13.5" x14ac:dyDescent="0.25">
      <c r="A2428" s="3">
        <f>TITRES_STAT!B2431</f>
        <v>45842</v>
      </c>
      <c r="B2428" s="5">
        <f>TITRES_STAT!D2431</f>
        <v>3.8</v>
      </c>
      <c r="C2428" s="2">
        <f t="shared" si="293"/>
        <v>0</v>
      </c>
      <c r="D2428" s="2">
        <f t="shared" si="294"/>
        <v>3.9380000000000002</v>
      </c>
      <c r="E2428" s="2">
        <f t="shared" si="296"/>
        <v>4.3089999999999993</v>
      </c>
      <c r="F2428" s="2">
        <f t="shared" si="297"/>
        <v>4.7549999999999981</v>
      </c>
      <c r="G2428" s="2">
        <f t="shared" si="299"/>
        <v>5.392199999999999</v>
      </c>
      <c r="H2428" s="2">
        <f t="shared" si="295"/>
        <v>4.9940999999999942</v>
      </c>
      <c r="I2428" s="2">
        <f t="array" ref="I2428">SUMPRODUCT(B2412:B2431, (ROW(B2412:B2431)-ROW(B2412)+1)) / (20*21/2)</f>
        <v>4.1935714285714294</v>
      </c>
      <c r="J2428" s="2">
        <f t="shared" si="298"/>
        <v>4.6015465151004786</v>
      </c>
      <c r="K2428" s="2">
        <f t="shared" si="300"/>
        <v>5.0322865247477742</v>
      </c>
    </row>
    <row r="2429" spans="1:11" ht="13.5" x14ac:dyDescent="0.25">
      <c r="A2429" s="3">
        <f>TITRES_STAT!B2432</f>
        <v>45845</v>
      </c>
      <c r="B2429" s="5">
        <f>TITRES_STAT!D2432</f>
        <v>3.8</v>
      </c>
      <c r="C2429" s="2">
        <f t="shared" si="293"/>
        <v>0</v>
      </c>
      <c r="D2429" s="2">
        <f t="shared" si="294"/>
        <v>3.8560000000000003</v>
      </c>
      <c r="E2429" s="2">
        <f t="shared" si="296"/>
        <v>4.2089999999999996</v>
      </c>
      <c r="F2429" s="2">
        <f t="shared" si="297"/>
        <v>4.6694999999999984</v>
      </c>
      <c r="G2429" s="2">
        <f t="shared" si="299"/>
        <v>5.3345999999999991</v>
      </c>
      <c r="H2429" s="2">
        <f t="shared" si="295"/>
        <v>4.9830999999999941</v>
      </c>
      <c r="I2429" s="2">
        <f t="array" ref="I2429">SUMPRODUCT(B2413:B2432, (ROW(B2413:B2432)-ROW(B2413)+1)) / (20*21/2)</f>
        <v>4.1293333333333333</v>
      </c>
      <c r="J2429" s="2">
        <f t="shared" si="298"/>
        <v>4.5252087517575754</v>
      </c>
      <c r="K2429" s="2">
        <f t="shared" si="300"/>
        <v>4.9839615629929597</v>
      </c>
    </row>
    <row r="2430" spans="1:11" ht="13.5" x14ac:dyDescent="0.25">
      <c r="A2430" s="3">
        <f>TITRES_STAT!B2433</f>
        <v>45846</v>
      </c>
      <c r="B2430" s="5">
        <f>TITRES_STAT!D2433</f>
        <v>3.8</v>
      </c>
      <c r="C2430" s="2">
        <f t="shared" si="293"/>
        <v>0</v>
      </c>
      <c r="D2430" s="2">
        <f t="shared" si="294"/>
        <v>3.81</v>
      </c>
      <c r="E2430" s="2">
        <f t="shared" si="296"/>
        <v>4.109</v>
      </c>
      <c r="F2430" s="2">
        <f t="shared" si="297"/>
        <v>4.5719999999999983</v>
      </c>
      <c r="G2430" s="2">
        <f t="shared" si="299"/>
        <v>5.2805999999999997</v>
      </c>
      <c r="H2430" s="2">
        <f t="shared" si="295"/>
        <v>4.9734499999999944</v>
      </c>
      <c r="I2430" s="2">
        <f t="array" ref="I2430">SUMPRODUCT(B2414:B2433, (ROW(B2414:B2433)-ROW(B2414)+1)) / (20*21/2)</f>
        <v>4.0731904761904767</v>
      </c>
      <c r="J2430" s="2">
        <f t="shared" si="298"/>
        <v>4.4561412515901866</v>
      </c>
      <c r="K2430" s="2">
        <f t="shared" si="300"/>
        <v>4.9375316977775503</v>
      </c>
    </row>
    <row r="2431" spans="1:11" ht="13.5" x14ac:dyDescent="0.25">
      <c r="A2431" s="3">
        <f>TITRES_STAT!B2434</f>
        <v>45847</v>
      </c>
      <c r="B2431" s="5">
        <f>TITRES_STAT!D2434</f>
        <v>3.8</v>
      </c>
      <c r="C2431" s="2">
        <f t="shared" si="293"/>
        <v>0</v>
      </c>
      <c r="D2431" s="2">
        <f t="shared" si="294"/>
        <v>3.8</v>
      </c>
      <c r="E2431" s="2">
        <f t="shared" si="296"/>
        <v>4.0089999999999995</v>
      </c>
      <c r="F2431" s="2">
        <f t="shared" si="297"/>
        <v>4.4744999999999981</v>
      </c>
      <c r="G2431" s="2">
        <f t="shared" si="299"/>
        <v>5.2286000000000001</v>
      </c>
      <c r="H2431" s="2">
        <f t="shared" si="295"/>
        <v>4.9637999999999947</v>
      </c>
      <c r="I2431" s="2">
        <f t="array" ref="I2431">SUMPRODUCT(B2415:B2434, (ROW(B2415:B2434)-ROW(B2415)+1)) / (20*21/2)</f>
        <v>4.024</v>
      </c>
      <c r="J2431" s="2">
        <f t="shared" si="298"/>
        <v>4.3936516085815969</v>
      </c>
      <c r="K2431" s="2">
        <f t="shared" si="300"/>
        <v>4.8929226115901958</v>
      </c>
    </row>
    <row r="2432" spans="1:11" ht="13.5" x14ac:dyDescent="0.25">
      <c r="A2432" s="3">
        <f>TITRES_STAT!B2435</f>
        <v>45848</v>
      </c>
      <c r="B2432" s="5">
        <f>TITRES_STAT!D2435</f>
        <v>3.8</v>
      </c>
      <c r="C2432" s="2">
        <f t="shared" si="293"/>
        <v>0</v>
      </c>
      <c r="D2432" s="2">
        <f t="shared" si="294"/>
        <v>3.8</v>
      </c>
      <c r="E2432" s="2">
        <f t="shared" si="296"/>
        <v>3.9289999999999998</v>
      </c>
      <c r="F2432" s="2">
        <f t="shared" si="297"/>
        <v>4.3894999999999991</v>
      </c>
      <c r="G2432" s="2">
        <f t="shared" si="299"/>
        <v>5.1766000000000005</v>
      </c>
      <c r="H2432" s="2">
        <f t="shared" si="295"/>
        <v>4.9528999999999943</v>
      </c>
      <c r="I2432" s="2">
        <f t="array" ref="I2432">SUMPRODUCT(B2416:B2435, (ROW(B2416:B2435)-ROW(B2416)+1)) / (20*21/2)</f>
        <v>3.980666666666667</v>
      </c>
      <c r="J2432" s="2">
        <f t="shared" si="298"/>
        <v>4.3371133601452545</v>
      </c>
      <c r="K2432" s="2">
        <f t="shared" si="300"/>
        <v>4.8500629013317571</v>
      </c>
    </row>
    <row r="2433" spans="1:11" ht="13.5" x14ac:dyDescent="0.25">
      <c r="A2433" s="3">
        <f>TITRES_STAT!B2436</f>
        <v>45849</v>
      </c>
      <c r="B2433" s="5">
        <f>TITRES_STAT!D2436</f>
        <v>3.8</v>
      </c>
      <c r="C2433" s="2">
        <f t="shared" si="293"/>
        <v>0</v>
      </c>
      <c r="D2433" s="2">
        <f t="shared" si="294"/>
        <v>3.8</v>
      </c>
      <c r="E2433" s="2">
        <f t="shared" si="296"/>
        <v>3.8689999999999998</v>
      </c>
      <c r="F2433" s="2">
        <f t="shared" si="297"/>
        <v>4.3164999999999996</v>
      </c>
      <c r="G2433" s="2">
        <f t="shared" si="299"/>
        <v>5.1246000000000018</v>
      </c>
      <c r="H2433" s="2">
        <f t="shared" si="295"/>
        <v>4.941999999999994</v>
      </c>
      <c r="I2433" s="2">
        <f t="array" ref="I2433">SUMPRODUCT(B2417:B2436, (ROW(B2417:B2436)-ROW(B2417)+1)) / (20*21/2)</f>
        <v>3.9583333333333335</v>
      </c>
      <c r="J2433" s="2">
        <f t="shared" si="298"/>
        <v>4.2859597067980877</v>
      </c>
      <c r="K2433" s="2">
        <f t="shared" si="300"/>
        <v>4.8088839640246297</v>
      </c>
    </row>
    <row r="2434" spans="1:11" ht="13.5" x14ac:dyDescent="0.25">
      <c r="A2434" s="3">
        <f>TITRES_STAT!B2437</f>
        <v>45852</v>
      </c>
      <c r="B2434" s="5">
        <f>TITRES_STAT!D2437</f>
        <v>3.8</v>
      </c>
      <c r="C2434" s="2">
        <f t="shared" si="293"/>
        <v>0</v>
      </c>
      <c r="D2434" s="2">
        <f t="shared" si="294"/>
        <v>3.8</v>
      </c>
      <c r="E2434" s="2">
        <f t="shared" si="296"/>
        <v>3.8280000000000003</v>
      </c>
      <c r="F2434" s="2">
        <f t="shared" si="297"/>
        <v>4.254999999999999</v>
      </c>
      <c r="G2434" s="2">
        <f t="shared" si="299"/>
        <v>5.0782000000000025</v>
      </c>
      <c r="H2434" s="2">
        <f t="shared" si="295"/>
        <v>4.9310999999999936</v>
      </c>
      <c r="I2434" s="2">
        <f t="array" ref="I2434">SUMPRODUCT(B2418:B2437, (ROW(B2418:B2437)-ROW(B2418)+1)) / (20*21/2)</f>
        <v>3.956142857142857</v>
      </c>
      <c r="J2434" s="2">
        <f t="shared" si="298"/>
        <v>4.2396778299601747</v>
      </c>
      <c r="K2434" s="2">
        <f t="shared" si="300"/>
        <v>4.7693198870040563</v>
      </c>
    </row>
    <row r="2435" spans="1:11" ht="13.5" x14ac:dyDescent="0.25">
      <c r="A2435" s="3">
        <f>TITRES_STAT!B2438</f>
        <v>45853</v>
      </c>
      <c r="B2435" s="5">
        <f>TITRES_STAT!D2438</f>
        <v>3.8</v>
      </c>
      <c r="C2435" s="2">
        <f t="shared" si="293"/>
        <v>0</v>
      </c>
      <c r="D2435" s="2">
        <f t="shared" si="294"/>
        <v>3.8</v>
      </c>
      <c r="E2435" s="2">
        <f t="shared" si="296"/>
        <v>3.8049999999999997</v>
      </c>
      <c r="F2435" s="2">
        <f t="shared" si="297"/>
        <v>4.2044999999999986</v>
      </c>
      <c r="G2435" s="2">
        <f t="shared" si="299"/>
        <v>5.0342000000000038</v>
      </c>
      <c r="H2435" s="2">
        <f t="shared" si="295"/>
        <v>4.9201999999999932</v>
      </c>
      <c r="I2435" s="2">
        <f t="array" ref="I2435">SUMPRODUCT(B2419:B2438, (ROW(B2419:B2438)-ROW(B2419)+1)) / (20*21/2)</f>
        <v>3.9628095238095233</v>
      </c>
      <c r="J2435" s="2">
        <f t="shared" si="298"/>
        <v>4.1978037509163482</v>
      </c>
      <c r="K2435" s="2">
        <f t="shared" si="300"/>
        <v>4.7313073424156622</v>
      </c>
    </row>
    <row r="2436" spans="1:11" ht="13.5" x14ac:dyDescent="0.25">
      <c r="A2436" s="3">
        <f>TITRES_STAT!B2439</f>
        <v>45854</v>
      </c>
      <c r="B2436" s="5">
        <f>TITRES_STAT!D2439</f>
        <v>3.97</v>
      </c>
      <c r="C2436" s="2">
        <f t="shared" ref="C2436:C2499" si="301">B2436-B2435</f>
        <v>0.17000000000000037</v>
      </c>
      <c r="D2436" s="2">
        <f t="shared" si="294"/>
        <v>3.8339999999999996</v>
      </c>
      <c r="E2436" s="2">
        <f t="shared" si="296"/>
        <v>3.8170000000000002</v>
      </c>
      <c r="F2436" s="2">
        <f t="shared" si="297"/>
        <v>4.1629999999999985</v>
      </c>
      <c r="G2436" s="2">
        <f t="shared" si="299"/>
        <v>4.9936000000000034</v>
      </c>
      <c r="H2436" s="2">
        <f t="shared" si="295"/>
        <v>4.9101499999999936</v>
      </c>
      <c r="I2436" s="2">
        <f t="array" ref="I2436">SUMPRODUCT(B2420:B2439, (ROW(B2420:B2439)-ROW(B2420)+1)) / (20*21/2)</f>
        <v>3.9723333333333333</v>
      </c>
      <c r="J2436" s="2">
        <f t="shared" si="298"/>
        <v>4.176108155590982</v>
      </c>
      <c r="K2436" s="2">
        <f t="shared" si="300"/>
        <v>4.7014521525170085</v>
      </c>
    </row>
    <row r="2437" spans="1:11" ht="13.5" x14ac:dyDescent="0.25">
      <c r="A2437" s="3">
        <f>TITRES_STAT!B2440</f>
        <v>45855</v>
      </c>
      <c r="B2437" s="5">
        <f>TITRES_STAT!D2440</f>
        <v>4.1399999999999997</v>
      </c>
      <c r="C2437" s="2">
        <f t="shared" si="301"/>
        <v>0.16999999999999948</v>
      </c>
      <c r="D2437" s="2">
        <f t="shared" si="294"/>
        <v>3.9019999999999997</v>
      </c>
      <c r="E2437" s="2">
        <f t="shared" si="296"/>
        <v>3.8510000000000004</v>
      </c>
      <c r="F2437" s="2">
        <f t="shared" si="297"/>
        <v>4.129999999999999</v>
      </c>
      <c r="G2437" s="2">
        <f t="shared" si="299"/>
        <v>4.9604000000000035</v>
      </c>
      <c r="H2437" s="2">
        <f t="shared" si="295"/>
        <v>4.9009499999999937</v>
      </c>
      <c r="I2437" s="2">
        <f t="array" ref="I2437">SUMPRODUCT(B2421:B2440, (ROW(B2421:B2440)-ROW(B2421)+1)) / (20*21/2)</f>
        <v>3.9847142857142854</v>
      </c>
      <c r="J2437" s="2">
        <f t="shared" si="298"/>
        <v>4.1726692836299364</v>
      </c>
      <c r="K2437" s="2">
        <f t="shared" si="300"/>
        <v>4.6794344210457535</v>
      </c>
    </row>
    <row r="2438" spans="1:11" ht="13.5" x14ac:dyDescent="0.25">
      <c r="A2438" s="3">
        <f>TITRES_STAT!B2441</f>
        <v>45856</v>
      </c>
      <c r="B2438" s="5">
        <f>TITRES_STAT!D2441</f>
        <v>4.2</v>
      </c>
      <c r="C2438" s="2">
        <f t="shared" si="301"/>
        <v>6.0000000000000497E-2</v>
      </c>
      <c r="D2438" s="2">
        <f t="shared" ref="D2438:D2501" si="302">AVERAGE(B2434:B2438)</f>
        <v>3.9820000000000002</v>
      </c>
      <c r="E2438" s="2">
        <f t="shared" si="296"/>
        <v>3.8910000000000005</v>
      </c>
      <c r="F2438" s="2">
        <f t="shared" si="297"/>
        <v>4.0999999999999996</v>
      </c>
      <c r="G2438" s="2">
        <f t="shared" si="299"/>
        <v>4.9284000000000034</v>
      </c>
      <c r="H2438" s="2">
        <f t="shared" si="295"/>
        <v>4.8924499999999931</v>
      </c>
      <c r="I2438" s="2">
        <f t="array" ref="I2438">SUMPRODUCT(B2422:B2441, (ROW(B2422:B2441)-ROW(B2422)+1)) / (20*21/2)</f>
        <v>3.9999523809523803</v>
      </c>
      <c r="J2438" s="2">
        <f t="shared" si="298"/>
        <v>4.1752722089985141</v>
      </c>
      <c r="K2438" s="2">
        <f t="shared" si="300"/>
        <v>4.6606330712008228</v>
      </c>
    </row>
    <row r="2439" spans="1:11" ht="13.5" x14ac:dyDescent="0.25">
      <c r="A2439" s="3">
        <f>TITRES_STAT!B2442</f>
        <v>45859</v>
      </c>
      <c r="B2439" s="5">
        <f>TITRES_STAT!D2442</f>
        <v>4.2</v>
      </c>
      <c r="C2439" s="2">
        <f t="shared" si="301"/>
        <v>0</v>
      </c>
      <c r="D2439" s="2">
        <f t="shared" si="302"/>
        <v>4.0619999999999994</v>
      </c>
      <c r="E2439" s="2">
        <f t="shared" si="296"/>
        <v>3.931</v>
      </c>
      <c r="F2439" s="2">
        <f t="shared" si="297"/>
        <v>4.0699999999999994</v>
      </c>
      <c r="G2439" s="2">
        <f t="shared" si="299"/>
        <v>4.8964000000000034</v>
      </c>
      <c r="H2439" s="2">
        <f t="shared" si="295"/>
        <v>4.8839499999999934</v>
      </c>
      <c r="I2439" s="2">
        <f t="array" ref="I2439">SUMPRODUCT(B2423:B2442, (ROW(B2423:B2442)-ROW(B2423)+1)) / (20*21/2)</f>
        <v>4.0180476190476186</v>
      </c>
      <c r="J2439" s="2">
        <f t="shared" si="298"/>
        <v>4.1776272367129419</v>
      </c>
      <c r="K2439" s="2">
        <f t="shared" si="300"/>
        <v>4.6425690291929476</v>
      </c>
    </row>
    <row r="2440" spans="1:11" ht="13.5" x14ac:dyDescent="0.25">
      <c r="A2440" s="3">
        <f>TITRES_STAT!B2443</f>
        <v>45860</v>
      </c>
      <c r="B2440" s="5">
        <f>TITRES_STAT!D2443</f>
        <v>4.2</v>
      </c>
      <c r="C2440" s="2">
        <f t="shared" si="301"/>
        <v>0</v>
      </c>
      <c r="D2440" s="2">
        <f t="shared" si="302"/>
        <v>4.1419999999999995</v>
      </c>
      <c r="E2440" s="2">
        <f t="shared" si="296"/>
        <v>3.9710000000000001</v>
      </c>
      <c r="F2440" s="2">
        <f t="shared" si="297"/>
        <v>4.04</v>
      </c>
      <c r="G2440" s="2">
        <f t="shared" si="299"/>
        <v>4.8644000000000034</v>
      </c>
      <c r="H2440" s="2">
        <f t="shared" si="295"/>
        <v>4.8754499999999936</v>
      </c>
      <c r="I2440" s="2">
        <f t="array" ref="I2440">SUMPRODUCT(B2424:B2443, (ROW(B2424:B2443)-ROW(B2424)+1)) / (20*21/2)</f>
        <v>4.0380476190476182</v>
      </c>
      <c r="J2440" s="2">
        <f t="shared" si="298"/>
        <v>4.1797579760736143</v>
      </c>
      <c r="K2440" s="2">
        <f t="shared" si="300"/>
        <v>4.6252133809893028</v>
      </c>
    </row>
    <row r="2441" spans="1:11" ht="13.5" x14ac:dyDescent="0.25">
      <c r="A2441" s="3">
        <f>TITRES_STAT!B2444</f>
        <v>45861</v>
      </c>
      <c r="B2441" s="5">
        <f>TITRES_STAT!D2444</f>
        <v>4.2</v>
      </c>
      <c r="C2441" s="2">
        <f t="shared" si="301"/>
        <v>0</v>
      </c>
      <c r="D2441" s="2">
        <f t="shared" si="302"/>
        <v>4.1879999999999997</v>
      </c>
      <c r="E2441" s="2">
        <f t="shared" si="296"/>
        <v>4.0110000000000001</v>
      </c>
      <c r="F2441" s="2">
        <f t="shared" si="297"/>
        <v>4.01</v>
      </c>
      <c r="G2441" s="2">
        <f t="shared" si="299"/>
        <v>4.8324000000000034</v>
      </c>
      <c r="H2441" s="2">
        <f t="shared" si="295"/>
        <v>4.8677499999999938</v>
      </c>
      <c r="I2441" s="2">
        <f t="array" ref="I2441">SUMPRODUCT(B2425:B2444, (ROW(B2425:B2444)-ROW(B2425)+1)) / (20*21/2)</f>
        <v>4.0590000000000002</v>
      </c>
      <c r="J2441" s="2">
        <f t="shared" si="298"/>
        <v>4.1816857878761278</v>
      </c>
      <c r="K2441" s="2">
        <f t="shared" si="300"/>
        <v>4.608538346440703</v>
      </c>
    </row>
    <row r="2442" spans="1:11" ht="13.5" x14ac:dyDescent="0.25">
      <c r="A2442" s="3">
        <f>TITRES_STAT!B2445</f>
        <v>45862</v>
      </c>
      <c r="B2442" s="5">
        <f>TITRES_STAT!D2445</f>
        <v>4.2</v>
      </c>
      <c r="C2442" s="2">
        <f t="shared" si="301"/>
        <v>0</v>
      </c>
      <c r="D2442" s="2">
        <f t="shared" si="302"/>
        <v>4.2</v>
      </c>
      <c r="E2442" s="2">
        <f t="shared" si="296"/>
        <v>4.0510000000000002</v>
      </c>
      <c r="F2442" s="2">
        <f t="shared" si="297"/>
        <v>3.9899999999999998</v>
      </c>
      <c r="G2442" s="2">
        <f t="shared" si="299"/>
        <v>4.8000000000000025</v>
      </c>
      <c r="H2442" s="2">
        <f t="shared" ref="H2442:H2505" si="303">AVERAGE(B2243:B2442)</f>
        <v>4.860049999999994</v>
      </c>
      <c r="I2442" s="2">
        <f t="array" ref="I2442">SUMPRODUCT(B2426:B2445, (ROW(B2426:B2445)-ROW(B2426)+1)) / (20*21/2)</f>
        <v>4.08</v>
      </c>
      <c r="J2442" s="2">
        <f t="shared" si="298"/>
        <v>4.1834299985545922</v>
      </c>
      <c r="K2442" s="2">
        <f t="shared" si="300"/>
        <v>4.5925172348155776</v>
      </c>
    </row>
    <row r="2443" spans="1:11" ht="13.5" x14ac:dyDescent="0.25">
      <c r="A2443" s="3">
        <f>TITRES_STAT!B2446</f>
        <v>45866</v>
      </c>
      <c r="B2443" s="5">
        <f>TITRES_STAT!D2446</f>
        <v>4.2</v>
      </c>
      <c r="C2443" s="2">
        <f t="shared" si="301"/>
        <v>0</v>
      </c>
      <c r="D2443" s="2">
        <f t="shared" si="302"/>
        <v>4.2</v>
      </c>
      <c r="E2443" s="2">
        <f t="shared" si="296"/>
        <v>4.0910000000000002</v>
      </c>
      <c r="F2443" s="2">
        <f t="shared" si="297"/>
        <v>3.9800000000000004</v>
      </c>
      <c r="G2443" s="2">
        <f t="shared" si="299"/>
        <v>4.7676000000000025</v>
      </c>
      <c r="H2443" s="2">
        <f t="shared" si="303"/>
        <v>4.8523499999999942</v>
      </c>
      <c r="I2443" s="2">
        <f t="array" ref="I2443">SUMPRODUCT(B2427:B2446, (ROW(B2427:B2446)-ROW(B2427)+1)) / (20*21/2)</f>
        <v>4.1001904761904759</v>
      </c>
      <c r="J2443" s="2">
        <f t="shared" si="298"/>
        <v>4.1850080939303451</v>
      </c>
      <c r="K2443" s="2">
        <f t="shared" si="300"/>
        <v>4.577124402077712</v>
      </c>
    </row>
    <row r="2444" spans="1:11" ht="13.5" x14ac:dyDescent="0.25">
      <c r="A2444" s="3">
        <f>TITRES_STAT!B2447</f>
        <v>45867</v>
      </c>
      <c r="B2444" s="5">
        <f>TITRES_STAT!D2447</f>
        <v>4.2</v>
      </c>
      <c r="C2444" s="2">
        <f t="shared" si="301"/>
        <v>0</v>
      </c>
      <c r="D2444" s="2">
        <f t="shared" si="302"/>
        <v>4.2</v>
      </c>
      <c r="E2444" s="2">
        <f t="shared" ref="E2444:E2507" si="304">AVERAGE(B2435:B2444)</f>
        <v>4.1310000000000002</v>
      </c>
      <c r="F2444" s="2">
        <f t="shared" si="297"/>
        <v>3.9795000000000007</v>
      </c>
      <c r="G2444" s="2">
        <f t="shared" si="299"/>
        <v>4.7396000000000011</v>
      </c>
      <c r="H2444" s="2">
        <f t="shared" si="303"/>
        <v>4.8458999999999941</v>
      </c>
      <c r="I2444" s="2">
        <f t="array" ref="I2444">SUMPRODUCT(B2428:B2447, (ROW(B2428:B2447)-ROW(B2428)+1)) / (20*21/2)</f>
        <v>4.1187142857142858</v>
      </c>
      <c r="J2444" s="2">
        <f t="shared" si="298"/>
        <v>4.1864358945084073</v>
      </c>
      <c r="K2444" s="2">
        <f t="shared" si="300"/>
        <v>4.5623352098393708</v>
      </c>
    </row>
    <row r="2445" spans="1:11" ht="13.5" x14ac:dyDescent="0.25">
      <c r="A2445" s="3">
        <f>TITRES_STAT!B2448</f>
        <v>45868</v>
      </c>
      <c r="B2445" s="5">
        <f>TITRES_STAT!D2448</f>
        <v>4.2</v>
      </c>
      <c r="C2445" s="2">
        <f t="shared" si="301"/>
        <v>0</v>
      </c>
      <c r="D2445" s="2">
        <f t="shared" si="302"/>
        <v>4.2</v>
      </c>
      <c r="E2445" s="2">
        <f t="shared" si="304"/>
        <v>4.1710000000000003</v>
      </c>
      <c r="F2445" s="2">
        <f t="shared" si="297"/>
        <v>3.9880000000000009</v>
      </c>
      <c r="G2445" s="2">
        <f t="shared" si="299"/>
        <v>4.7116000000000007</v>
      </c>
      <c r="H2445" s="2">
        <f t="shared" si="303"/>
        <v>4.8383999999999938</v>
      </c>
      <c r="I2445" s="2">
        <f t="array" ref="I2445">SUMPRODUCT(B2429:B2448, (ROW(B2429:B2448)-ROW(B2429)+1)) / (20*21/2)</f>
        <v>4.1353333333333335</v>
      </c>
      <c r="J2445" s="2">
        <f t="shared" si="298"/>
        <v>4.1877277140790357</v>
      </c>
      <c r="K2445" s="2">
        <f t="shared" si="300"/>
        <v>4.5481259859241021</v>
      </c>
    </row>
    <row r="2446" spans="1:11" ht="13.5" x14ac:dyDescent="0.25">
      <c r="A2446" s="3">
        <f>TITRES_STAT!B2449</f>
        <v>45869</v>
      </c>
      <c r="B2446" s="5">
        <f>TITRES_STAT!D2449</f>
        <v>4.2</v>
      </c>
      <c r="C2446" s="2">
        <f t="shared" si="301"/>
        <v>0</v>
      </c>
      <c r="D2446" s="2">
        <f t="shared" si="302"/>
        <v>4.2</v>
      </c>
      <c r="E2446" s="2">
        <f t="shared" si="304"/>
        <v>4.1940000000000008</v>
      </c>
      <c r="F2446" s="2">
        <f t="shared" si="297"/>
        <v>4.0055000000000014</v>
      </c>
      <c r="G2446" s="2">
        <f t="shared" si="299"/>
        <v>4.6836000000000002</v>
      </c>
      <c r="H2446" s="2">
        <f t="shared" si="303"/>
        <v>4.8307499999999939</v>
      </c>
      <c r="I2446" s="2">
        <f t="array" ref="I2446">SUMPRODUCT(B2430:B2449, (ROW(B2430:B2449)-ROW(B2430)+1)) / (20*21/2)</f>
        <v>4.1500476190476192</v>
      </c>
      <c r="J2446" s="2">
        <f t="shared" si="298"/>
        <v>4.1888965032143659</v>
      </c>
      <c r="K2446" s="2">
        <f t="shared" si="300"/>
        <v>4.5344739864760983</v>
      </c>
    </row>
    <row r="2447" spans="1:11" ht="13.5" x14ac:dyDescent="0.25">
      <c r="A2447" s="3">
        <f>TITRES_STAT!B2450</f>
        <v>45870</v>
      </c>
      <c r="B2447" s="5">
        <f>TITRES_STAT!D2450</f>
        <v>4.2</v>
      </c>
      <c r="C2447" s="2">
        <f t="shared" si="301"/>
        <v>0</v>
      </c>
      <c r="D2447" s="2">
        <f t="shared" si="302"/>
        <v>4.2</v>
      </c>
      <c r="E2447" s="2">
        <f t="shared" si="304"/>
        <v>4.2000000000000011</v>
      </c>
      <c r="F2447" s="2">
        <f t="shared" si="297"/>
        <v>4.0255000000000019</v>
      </c>
      <c r="G2447" s="2">
        <f t="shared" si="299"/>
        <v>4.6555999999999997</v>
      </c>
      <c r="H2447" s="2">
        <f t="shared" si="303"/>
        <v>4.8230999999999939</v>
      </c>
      <c r="I2447" s="2">
        <f t="array" ref="I2447">SUMPRODUCT(B2431:B2450, (ROW(B2431:B2450)-ROW(B2431)+1)) / (20*21/2)</f>
        <v>4.1628571428571428</v>
      </c>
      <c r="J2447" s="2">
        <f t="shared" si="298"/>
        <v>4.1899539790987124</v>
      </c>
      <c r="K2447" s="2">
        <f t="shared" si="300"/>
        <v>4.5213573595554672</v>
      </c>
    </row>
    <row r="2448" spans="1:11" ht="13.5" x14ac:dyDescent="0.25">
      <c r="A2448" s="3">
        <f>TITRES_STAT!B2451</f>
        <v>45873</v>
      </c>
      <c r="B2448" s="5">
        <f>TITRES_STAT!D2451</f>
        <v>4.2</v>
      </c>
      <c r="C2448" s="2">
        <f t="shared" si="301"/>
        <v>0</v>
      </c>
      <c r="D2448" s="2">
        <f t="shared" si="302"/>
        <v>4.2</v>
      </c>
      <c r="E2448" s="2">
        <f t="shared" si="304"/>
        <v>4.2000000000000011</v>
      </c>
      <c r="F2448" s="2">
        <f t="shared" si="297"/>
        <v>4.0455000000000014</v>
      </c>
      <c r="G2448" s="2">
        <f t="shared" si="299"/>
        <v>4.6275999999999984</v>
      </c>
      <c r="H2448" s="2">
        <f t="shared" si="303"/>
        <v>4.815449999999994</v>
      </c>
      <c r="I2448" s="2">
        <f t="array" ref="I2448">SUMPRODUCT(B2432:B2451, (ROW(B2432:B2451)-ROW(B2432)+1)) / (20*21/2)</f>
        <v>4.1737619047619052</v>
      </c>
      <c r="J2448" s="2">
        <f t="shared" si="298"/>
        <v>4.1909107429940731</v>
      </c>
      <c r="K2448" s="2">
        <f t="shared" si="300"/>
        <v>4.5087551101611361</v>
      </c>
    </row>
    <row r="2449" spans="1:11" ht="13.5" x14ac:dyDescent="0.25">
      <c r="A2449" s="3">
        <f>TITRES_STAT!B2452</f>
        <v>45874</v>
      </c>
      <c r="B2449" s="5">
        <f>TITRES_STAT!D2452</f>
        <v>4.2</v>
      </c>
      <c r="C2449" s="2">
        <f t="shared" si="301"/>
        <v>0</v>
      </c>
      <c r="D2449" s="2">
        <f t="shared" si="302"/>
        <v>4.2</v>
      </c>
      <c r="E2449" s="2">
        <f t="shared" si="304"/>
        <v>4.2000000000000011</v>
      </c>
      <c r="F2449" s="2">
        <f t="shared" si="297"/>
        <v>4.0655000000000019</v>
      </c>
      <c r="G2449" s="2">
        <f t="shared" si="299"/>
        <v>4.5995999999999988</v>
      </c>
      <c r="H2449" s="2">
        <f t="shared" si="303"/>
        <v>4.807799999999995</v>
      </c>
      <c r="I2449" s="2">
        <f t="array" ref="I2449">SUMPRODUCT(B2433:B2452, (ROW(B2433:B2452)-ROW(B2433)+1)) / (20*21/2)</f>
        <v>4.1827619047619047</v>
      </c>
      <c r="J2449" s="2">
        <f t="shared" si="298"/>
        <v>4.1917763865184474</v>
      </c>
      <c r="K2449" s="2">
        <f t="shared" si="300"/>
        <v>4.4966470666254059</v>
      </c>
    </row>
    <row r="2450" spans="1:11" ht="13.5" x14ac:dyDescent="0.25">
      <c r="A2450" s="3">
        <f>TITRES_STAT!B2453</f>
        <v>45875</v>
      </c>
      <c r="B2450" s="5">
        <f>TITRES_STAT!D2453</f>
        <v>4.2</v>
      </c>
      <c r="C2450" s="2">
        <f t="shared" si="301"/>
        <v>0</v>
      </c>
      <c r="D2450" s="2">
        <f t="shared" si="302"/>
        <v>4.2</v>
      </c>
      <c r="E2450" s="2">
        <f t="shared" si="304"/>
        <v>4.2000000000000011</v>
      </c>
      <c r="F2450" s="2">
        <f t="shared" si="297"/>
        <v>4.0855000000000015</v>
      </c>
      <c r="G2450" s="2">
        <f t="shared" si="299"/>
        <v>4.5715999999999983</v>
      </c>
      <c r="H2450" s="2">
        <f t="shared" si="303"/>
        <v>4.800149999999995</v>
      </c>
      <c r="I2450" s="2">
        <f t="array" ref="I2450">SUMPRODUCT(B2434:B2453, (ROW(B2434:B2453)-ROW(B2434)+1)) / (20*21/2)</f>
        <v>4.1898571428571429</v>
      </c>
      <c r="J2450" s="2">
        <f t="shared" si="298"/>
        <v>4.1925595878024051</v>
      </c>
      <c r="K2450" s="2">
        <f t="shared" si="300"/>
        <v>4.4850138483263704</v>
      </c>
    </row>
    <row r="2451" spans="1:11" ht="13.5" x14ac:dyDescent="0.25">
      <c r="A2451" s="3">
        <f>TITRES_STAT!B2454</f>
        <v>45876</v>
      </c>
      <c r="B2451" s="5">
        <f>TITRES_STAT!D2454</f>
        <v>4.2</v>
      </c>
      <c r="C2451" s="2">
        <f t="shared" si="301"/>
        <v>0</v>
      </c>
      <c r="D2451" s="2">
        <f t="shared" si="302"/>
        <v>4.2</v>
      </c>
      <c r="E2451" s="2">
        <f t="shared" si="304"/>
        <v>4.2000000000000011</v>
      </c>
      <c r="F2451" s="2">
        <f t="shared" si="297"/>
        <v>4.105500000000001</v>
      </c>
      <c r="G2451" s="2">
        <f t="shared" si="299"/>
        <v>4.5435999999999979</v>
      </c>
      <c r="H2451" s="2">
        <f t="shared" si="303"/>
        <v>4.7924999999999951</v>
      </c>
      <c r="I2451" s="2">
        <f t="array" ref="I2451">SUMPRODUCT(B2435:B2454, (ROW(B2435:B2454)-ROW(B2435)+1)) / (20*21/2)</f>
        <v>4.1950476190476191</v>
      </c>
      <c r="J2451" s="2">
        <f t="shared" si="298"/>
        <v>4.1932681984878908</v>
      </c>
      <c r="K2451" s="2">
        <f t="shared" si="300"/>
        <v>4.4738368346665132</v>
      </c>
    </row>
    <row r="2452" spans="1:11" ht="13.5" x14ac:dyDescent="0.25">
      <c r="A2452" s="3">
        <f>TITRES_STAT!B2455</f>
        <v>45877</v>
      </c>
      <c r="B2452" s="5">
        <f>TITRES_STAT!D2455</f>
        <v>4.2</v>
      </c>
      <c r="C2452" s="2">
        <f t="shared" si="301"/>
        <v>0</v>
      </c>
      <c r="D2452" s="2">
        <f t="shared" si="302"/>
        <v>4.2</v>
      </c>
      <c r="E2452" s="2">
        <f t="shared" si="304"/>
        <v>4.2000000000000011</v>
      </c>
      <c r="F2452" s="2">
        <f t="shared" ref="F2452:F2508" si="305">AVERAGE(B2433:B2452)</f>
        <v>4.1255000000000015</v>
      </c>
      <c r="G2452" s="2">
        <f t="shared" si="299"/>
        <v>4.5173999999999976</v>
      </c>
      <c r="H2452" s="2">
        <f t="shared" si="303"/>
        <v>4.7860999999999949</v>
      </c>
      <c r="I2452" s="2">
        <f t="array" ref="I2452">SUMPRODUCT(B2436:B2455, (ROW(B2436:B2455)-ROW(B2436)+1)) / (20*21/2)</f>
        <v>4.1983333333333333</v>
      </c>
      <c r="J2452" s="2">
        <f t="shared" si="298"/>
        <v>4.1939093224414252</v>
      </c>
      <c r="K2452" s="2">
        <f t="shared" si="300"/>
        <v>4.4630981352678267</v>
      </c>
    </row>
    <row r="2453" spans="1:11" ht="13.5" x14ac:dyDescent="0.25">
      <c r="A2453" s="3">
        <f>TITRES_STAT!B2456</f>
        <v>45880</v>
      </c>
      <c r="B2453" s="5">
        <f>TITRES_STAT!D2456</f>
        <v>4.2</v>
      </c>
      <c r="C2453" s="2">
        <f t="shared" si="301"/>
        <v>0</v>
      </c>
      <c r="D2453" s="2">
        <f t="shared" si="302"/>
        <v>4.2</v>
      </c>
      <c r="E2453" s="2">
        <f t="shared" si="304"/>
        <v>4.2000000000000011</v>
      </c>
      <c r="F2453" s="2">
        <f t="shared" si="305"/>
        <v>4.1455000000000011</v>
      </c>
      <c r="G2453" s="2">
        <f t="shared" si="299"/>
        <v>4.4911999999999965</v>
      </c>
      <c r="H2453" s="2">
        <f t="shared" si="303"/>
        <v>4.7796999999999956</v>
      </c>
      <c r="I2453" s="2">
        <f t="array" ref="I2453">SUMPRODUCT(B2437:B2456, (ROW(B2437:B2456)-ROW(B2437)+1)) / (20*21/2)</f>
        <v>4.1997142857142862</v>
      </c>
      <c r="J2453" s="2">
        <f t="shared" ref="J2453:J2508" si="306">$J$4*B2453+J2452*(1-$J$4)</f>
        <v>4.1944893869708135</v>
      </c>
      <c r="K2453" s="2">
        <f t="shared" si="300"/>
        <v>4.4527805613357554</v>
      </c>
    </row>
    <row r="2454" spans="1:11" ht="13.5" x14ac:dyDescent="0.25">
      <c r="A2454" s="3">
        <f>TITRES_STAT!B2457</f>
        <v>45881</v>
      </c>
      <c r="B2454" s="5">
        <f>TITRES_STAT!D2457</f>
        <v>4.2</v>
      </c>
      <c r="C2454" s="2">
        <f t="shared" si="301"/>
        <v>0</v>
      </c>
      <c r="D2454" s="2">
        <f t="shared" si="302"/>
        <v>4.2</v>
      </c>
      <c r="E2454" s="2">
        <f t="shared" si="304"/>
        <v>4.2000000000000011</v>
      </c>
      <c r="F2454" s="2">
        <f t="shared" si="305"/>
        <v>4.1655000000000015</v>
      </c>
      <c r="G2454" s="2">
        <f t="shared" si="299"/>
        <v>4.4649999999999963</v>
      </c>
      <c r="H2454" s="2">
        <f t="shared" si="303"/>
        <v>4.7732999999999963</v>
      </c>
      <c r="I2454" s="2">
        <f t="array" ref="I2454">SUMPRODUCT(B2438:B2457, (ROW(B2438:B2457)-ROW(B2438)+1)) / (20*21/2)</f>
        <v>4.2</v>
      </c>
      <c r="J2454" s="2">
        <f t="shared" si="306"/>
        <v>4.195014207259308</v>
      </c>
      <c r="K2454" s="2">
        <f t="shared" si="300"/>
        <v>4.4428675981461181</v>
      </c>
    </row>
    <row r="2455" spans="1:11" ht="13.5" x14ac:dyDescent="0.25">
      <c r="A2455" s="3">
        <f>TITRES_STAT!B2458</f>
        <v>45883</v>
      </c>
      <c r="B2455" s="5">
        <f>TITRES_STAT!D2458</f>
        <v>4.2</v>
      </c>
      <c r="C2455" s="2">
        <f t="shared" si="301"/>
        <v>0</v>
      </c>
      <c r="D2455" s="2">
        <f t="shared" si="302"/>
        <v>4.2</v>
      </c>
      <c r="E2455" s="2">
        <f t="shared" si="304"/>
        <v>4.2000000000000011</v>
      </c>
      <c r="F2455" s="2">
        <f t="shared" si="305"/>
        <v>4.1855000000000011</v>
      </c>
      <c r="G2455" s="2">
        <f t="shared" si="299"/>
        <v>4.4387999999999952</v>
      </c>
      <c r="H2455" s="2">
        <f t="shared" si="303"/>
        <v>4.7668999999999961</v>
      </c>
      <c r="I2455" s="2">
        <f t="array" ref="I2455">SUMPRODUCT(B2439:B2458, (ROW(B2439:B2458)-ROW(B2439)+1)) / (20*21/2)</f>
        <v>4.2</v>
      </c>
      <c r="J2455" s="2">
        <f t="shared" si="306"/>
        <v>4.1954890446631836</v>
      </c>
      <c r="K2455" s="2">
        <f t="shared" si="300"/>
        <v>4.433343378610977</v>
      </c>
    </row>
    <row r="2456" spans="1:11" ht="13.5" x14ac:dyDescent="0.25">
      <c r="A2456" s="3">
        <f>TITRES_STAT!B2459</f>
        <v>45884</v>
      </c>
      <c r="B2456" s="5">
        <f>TITRES_STAT!D2459</f>
        <v>4.2</v>
      </c>
      <c r="C2456" s="2">
        <f t="shared" si="301"/>
        <v>0</v>
      </c>
      <c r="D2456" s="2">
        <f t="shared" si="302"/>
        <v>4.2</v>
      </c>
      <c r="E2456" s="2">
        <f t="shared" si="304"/>
        <v>4.2000000000000011</v>
      </c>
      <c r="F2456" s="2">
        <f t="shared" si="305"/>
        <v>4.197000000000001</v>
      </c>
      <c r="G2456" s="2">
        <f t="shared" si="299"/>
        <v>4.412599999999995</v>
      </c>
      <c r="H2456" s="2">
        <f t="shared" si="303"/>
        <v>4.7604999999999968</v>
      </c>
      <c r="I2456" s="2">
        <f t="array" ref="I2456">SUMPRODUCT(B2440:B2459, (ROW(B2440:B2459)-ROW(B2440)+1)) / (20*21/2)</f>
        <v>4.2</v>
      </c>
      <c r="J2456" s="2">
        <f t="shared" si="306"/>
        <v>4.195918659457166</v>
      </c>
      <c r="K2456" s="2">
        <f t="shared" si="300"/>
        <v>4.424192657881135</v>
      </c>
    </row>
    <row r="2457" spans="1:11" ht="13.5" x14ac:dyDescent="0.25">
      <c r="A2457" s="3">
        <f>TITRES_STAT!B2460</f>
        <v>45887</v>
      </c>
      <c r="B2457" s="5">
        <f>TITRES_STAT!D2460</f>
        <v>4.2</v>
      </c>
      <c r="C2457" s="2">
        <f t="shared" si="301"/>
        <v>0</v>
      </c>
      <c r="D2457" s="2">
        <f t="shared" si="302"/>
        <v>4.2</v>
      </c>
      <c r="E2457" s="2">
        <f t="shared" si="304"/>
        <v>4.2000000000000011</v>
      </c>
      <c r="F2457" s="2">
        <f t="shared" si="305"/>
        <v>4.2000000000000011</v>
      </c>
      <c r="G2457" s="2">
        <f t="shared" si="299"/>
        <v>4.3863999999999939</v>
      </c>
      <c r="H2457" s="2">
        <f t="shared" si="303"/>
        <v>4.7540999999999967</v>
      </c>
      <c r="I2457" s="2">
        <f t="array" ref="I2457">SUMPRODUCT(B2441:B2460, (ROW(B2441:B2460)-ROW(B2441)+1)) / (20*21/2)</f>
        <v>4.2171428571428571</v>
      </c>
      <c r="J2457" s="2">
        <f t="shared" si="306"/>
        <v>4.1963073585564841</v>
      </c>
      <c r="K2457" s="2">
        <f t="shared" si="300"/>
        <v>4.4154007889446207</v>
      </c>
    </row>
    <row r="2458" spans="1:11" ht="13.5" x14ac:dyDescent="0.25">
      <c r="A2458" s="3">
        <f>TITRES_STAT!B2461</f>
        <v>45888</v>
      </c>
      <c r="B2458" s="5">
        <f>TITRES_STAT!D2461</f>
        <v>4.2</v>
      </c>
      <c r="C2458" s="2">
        <f t="shared" si="301"/>
        <v>0</v>
      </c>
      <c r="D2458" s="2">
        <f t="shared" si="302"/>
        <v>4.2</v>
      </c>
      <c r="E2458" s="2">
        <f t="shared" si="304"/>
        <v>4.2000000000000011</v>
      </c>
      <c r="F2458" s="2">
        <f t="shared" si="305"/>
        <v>4.2000000000000011</v>
      </c>
      <c r="G2458" s="2">
        <f t="shared" si="299"/>
        <v>4.3601999999999945</v>
      </c>
      <c r="H2458" s="2">
        <f t="shared" si="303"/>
        <v>4.7475999999999967</v>
      </c>
      <c r="I2458" s="2">
        <f t="array" ref="I2458">SUMPRODUCT(B2442:B2461, (ROW(B2442:B2461)-ROW(B2442)+1)) / (20*21/2)</f>
        <v>4.2353333333333341</v>
      </c>
      <c r="J2458" s="2">
        <f t="shared" si="306"/>
        <v>4.1966590386939622</v>
      </c>
      <c r="K2458" s="2">
        <f t="shared" si="300"/>
        <v>4.406953699182087</v>
      </c>
    </row>
    <row r="2459" spans="1:11" ht="13.5" x14ac:dyDescent="0.25">
      <c r="A2459" s="3">
        <f>TITRES_STAT!B2462</f>
        <v>45889</v>
      </c>
      <c r="B2459" s="5">
        <f>TITRES_STAT!D2462</f>
        <v>4.2</v>
      </c>
      <c r="C2459" s="2">
        <f t="shared" si="301"/>
        <v>0</v>
      </c>
      <c r="D2459" s="2">
        <f t="shared" si="302"/>
        <v>4.2</v>
      </c>
      <c r="E2459" s="2">
        <f t="shared" si="304"/>
        <v>4.2000000000000011</v>
      </c>
      <c r="F2459" s="2">
        <f t="shared" si="305"/>
        <v>4.2000000000000011</v>
      </c>
      <c r="G2459" s="2">
        <f t="shared" si="299"/>
        <v>4.3339999999999943</v>
      </c>
      <c r="H2459" s="2">
        <f t="shared" si="303"/>
        <v>4.7410999999999976</v>
      </c>
      <c r="I2459" s="2">
        <f t="array" ref="I2459">SUMPRODUCT(B2443:B2462, (ROW(B2443:B2462)-ROW(B2443)+1)) / (20*21/2)</f>
        <v>4.2525714285714287</v>
      </c>
      <c r="J2459" s="2">
        <f t="shared" si="306"/>
        <v>4.1969772254850133</v>
      </c>
      <c r="K2459" s="2">
        <f t="shared" si="300"/>
        <v>4.3988378678416131</v>
      </c>
    </row>
    <row r="2460" spans="1:11" ht="13.5" x14ac:dyDescent="0.25">
      <c r="A2460" s="3">
        <f>TITRES_STAT!B2463</f>
        <v>45890</v>
      </c>
      <c r="B2460" s="5">
        <f>TITRES_STAT!D2463</f>
        <v>4.38</v>
      </c>
      <c r="C2460" s="2">
        <f t="shared" si="301"/>
        <v>0.17999999999999972</v>
      </c>
      <c r="D2460" s="2">
        <f t="shared" si="302"/>
        <v>4.2359999999999998</v>
      </c>
      <c r="E2460" s="2">
        <f t="shared" si="304"/>
        <v>4.2180000000000009</v>
      </c>
      <c r="F2460" s="2">
        <f t="shared" si="305"/>
        <v>4.2090000000000014</v>
      </c>
      <c r="G2460" s="2">
        <f t="shared" si="299"/>
        <v>4.3065999999999942</v>
      </c>
      <c r="H2460" s="2">
        <f t="shared" si="303"/>
        <v>4.7354999999999983</v>
      </c>
      <c r="I2460" s="2">
        <f t="array" ref="I2460">SUMPRODUCT(B2444:B2463, (ROW(B2444:B2463)-ROW(B2444)+1)) / (20*21/2)</f>
        <v>4.2869523809523811</v>
      </c>
      <c r="J2460" s="2">
        <f t="shared" si="306"/>
        <v>4.2144079659150115</v>
      </c>
      <c r="K2460" s="2">
        <f t="shared" si="300"/>
        <v>4.3980991279262556</v>
      </c>
    </row>
    <row r="2461" spans="1:11" ht="13.5" x14ac:dyDescent="0.25">
      <c r="A2461" s="3">
        <f>TITRES_STAT!B2464</f>
        <v>45891</v>
      </c>
      <c r="B2461" s="5">
        <f>TITRES_STAT!D2464</f>
        <v>4.4000000000000004</v>
      </c>
      <c r="C2461" s="2">
        <f t="shared" si="301"/>
        <v>2.0000000000000462E-2</v>
      </c>
      <c r="D2461" s="2">
        <f t="shared" si="302"/>
        <v>4.2760000000000007</v>
      </c>
      <c r="E2461" s="2">
        <f t="shared" si="304"/>
        <v>4.2380000000000004</v>
      </c>
      <c r="F2461" s="2">
        <f t="shared" si="305"/>
        <v>4.2190000000000012</v>
      </c>
      <c r="G2461" s="2">
        <f t="shared" si="299"/>
        <v>4.279599999999995</v>
      </c>
      <c r="H2461" s="2">
        <f t="shared" si="303"/>
        <v>4.7299999999999986</v>
      </c>
      <c r="I2461" s="2">
        <f t="array" ref="I2461">SUMPRODUCT(B2445:B2464, (ROW(B2445:B2464)-ROW(B2445)+1)) / (20*21/2)</f>
        <v>4.3385238095238101</v>
      </c>
      <c r="J2461" s="2">
        <f t="shared" si="306"/>
        <v>4.2320833977326293</v>
      </c>
      <c r="K2461" s="2">
        <f t="shared" si="300"/>
        <v>4.3981736719291478</v>
      </c>
    </row>
    <row r="2462" spans="1:11" ht="13.5" x14ac:dyDescent="0.25">
      <c r="A2462" s="3">
        <f>TITRES_STAT!B2465</f>
        <v>45894</v>
      </c>
      <c r="B2462" s="5">
        <f>TITRES_STAT!D2465</f>
        <v>4.4000000000000004</v>
      </c>
      <c r="C2462" s="2">
        <f t="shared" si="301"/>
        <v>0</v>
      </c>
      <c r="D2462" s="2">
        <f t="shared" si="302"/>
        <v>4.3159999999999998</v>
      </c>
      <c r="E2462" s="2">
        <f t="shared" si="304"/>
        <v>4.258</v>
      </c>
      <c r="F2462" s="2">
        <f t="shared" si="305"/>
        <v>4.229000000000001</v>
      </c>
      <c r="G2462" s="2">
        <f t="shared" si="299"/>
        <v>4.2575999999999956</v>
      </c>
      <c r="H2462" s="2">
        <f t="shared" si="303"/>
        <v>4.724499999999999</v>
      </c>
      <c r="I2462" s="2">
        <f t="array" ref="I2462">SUMPRODUCT(B2446:B2465, (ROW(B2446:B2465)-ROW(B2446)+1)) / (20*21/2)</f>
        <v>4.4072857142857149</v>
      </c>
      <c r="J2462" s="2">
        <f t="shared" si="306"/>
        <v>4.2480754550914268</v>
      </c>
      <c r="K2462" s="2">
        <f t="shared" si="300"/>
        <v>4.3982452926378093</v>
      </c>
    </row>
    <row r="2463" spans="1:11" ht="13.5" x14ac:dyDescent="0.25">
      <c r="A2463" s="3">
        <f>TITRES_STAT!B2466</f>
        <v>45895</v>
      </c>
      <c r="B2463" s="5">
        <f>TITRES_STAT!D2466</f>
        <v>4.59</v>
      </c>
      <c r="C2463" s="2">
        <f t="shared" si="301"/>
        <v>0.1899999999999995</v>
      </c>
      <c r="D2463" s="2">
        <f t="shared" si="302"/>
        <v>4.3940000000000001</v>
      </c>
      <c r="E2463" s="2">
        <f t="shared" si="304"/>
        <v>4.2969999999999997</v>
      </c>
      <c r="F2463" s="2">
        <f t="shared" si="305"/>
        <v>4.2485000000000017</v>
      </c>
      <c r="G2463" s="2">
        <f t="shared" si="299"/>
        <v>4.2441999999999966</v>
      </c>
      <c r="H2463" s="2">
        <f t="shared" si="303"/>
        <v>4.719949999999999</v>
      </c>
      <c r="I2463" s="2">
        <f t="array" ref="I2463">SUMPRODUCT(B2447:B2466, (ROW(B2447:B2466)-ROW(B2447)+1)) / (20*21/2)</f>
        <v>4.4912857142857145</v>
      </c>
      <c r="J2463" s="2">
        <f t="shared" si="306"/>
        <v>4.2806396974636716</v>
      </c>
      <c r="K2463" s="2">
        <f t="shared" si="300"/>
        <v>4.4057650850833854</v>
      </c>
    </row>
    <row r="2464" spans="1:11" ht="13.5" x14ac:dyDescent="0.25">
      <c r="A2464" s="3">
        <f>TITRES_STAT!B2467</f>
        <v>45896</v>
      </c>
      <c r="B2464" s="5">
        <f>TITRES_STAT!D2467</f>
        <v>4.79</v>
      </c>
      <c r="C2464" s="2">
        <f t="shared" si="301"/>
        <v>0.20000000000000018</v>
      </c>
      <c r="D2464" s="2">
        <f t="shared" si="302"/>
        <v>4.5120000000000005</v>
      </c>
      <c r="E2464" s="2">
        <f t="shared" si="304"/>
        <v>4.3559999999999999</v>
      </c>
      <c r="F2464" s="2">
        <f t="shared" si="305"/>
        <v>4.2780000000000022</v>
      </c>
      <c r="G2464" s="2">
        <f t="shared" si="299"/>
        <v>4.2393999999999963</v>
      </c>
      <c r="H2464" s="2">
        <f t="shared" si="303"/>
        <v>4.7163999999999984</v>
      </c>
      <c r="I2464" s="2">
        <f t="array" ref="I2464">SUMPRODUCT(B2448:B2467, (ROW(B2448:B2467)-ROW(B2448)+1)) / (20*21/2)</f>
        <v>4.592428571428572</v>
      </c>
      <c r="J2464" s="2">
        <f t="shared" si="306"/>
        <v>4.3291502024671313</v>
      </c>
      <c r="K2464" s="2">
        <f t="shared" si="300"/>
        <v>4.4208331209624685</v>
      </c>
    </row>
    <row r="2465" spans="1:11" ht="13.5" x14ac:dyDescent="0.25">
      <c r="A2465" s="3">
        <f>TITRES_STAT!B2468</f>
        <v>45897</v>
      </c>
      <c r="B2465" s="5">
        <f>TITRES_STAT!D2468</f>
        <v>5</v>
      </c>
      <c r="C2465" s="2">
        <f t="shared" si="301"/>
        <v>0.20999999999999996</v>
      </c>
      <c r="D2465" s="2">
        <f t="shared" si="302"/>
        <v>4.6360000000000001</v>
      </c>
      <c r="E2465" s="2">
        <f t="shared" si="304"/>
        <v>4.4359999999999991</v>
      </c>
      <c r="F2465" s="2">
        <f t="shared" si="305"/>
        <v>4.3180000000000023</v>
      </c>
      <c r="G2465" s="2">
        <f t="shared" si="299"/>
        <v>4.2431999999999972</v>
      </c>
      <c r="H2465" s="2">
        <f t="shared" si="303"/>
        <v>4.7138999999999989</v>
      </c>
      <c r="I2465" s="2">
        <f t="array" ref="I2465">SUMPRODUCT(B2449:B2468, (ROW(B2449:B2468)-ROW(B2449)+1)) / (20*21/2)</f>
        <v>4.7105714285714289</v>
      </c>
      <c r="J2465" s="2">
        <f t="shared" si="306"/>
        <v>4.3930406593750231</v>
      </c>
      <c r="K2465" s="2">
        <f t="shared" si="300"/>
        <v>4.4435455475913912</v>
      </c>
    </row>
    <row r="2466" spans="1:11" ht="13.5" x14ac:dyDescent="0.25">
      <c r="A2466" s="3">
        <f>TITRES_STAT!B2469</f>
        <v>45898</v>
      </c>
      <c r="B2466" s="5">
        <f>TITRES_STAT!D2469</f>
        <v>5.2</v>
      </c>
      <c r="C2466" s="2">
        <f t="shared" si="301"/>
        <v>0.20000000000000018</v>
      </c>
      <c r="D2466" s="2">
        <f t="shared" si="302"/>
        <v>4.7960000000000003</v>
      </c>
      <c r="E2466" s="2">
        <f t="shared" si="304"/>
        <v>4.5360000000000005</v>
      </c>
      <c r="F2466" s="2">
        <f t="shared" si="305"/>
        <v>4.3680000000000012</v>
      </c>
      <c r="G2466" s="2">
        <f t="shared" si="299"/>
        <v>4.2511999999999972</v>
      </c>
      <c r="H2466" s="2">
        <f t="shared" si="303"/>
        <v>4.7123999999999988</v>
      </c>
      <c r="I2466" s="2">
        <f t="array" ref="I2466">SUMPRODUCT(B2450:B2469, (ROW(B2450:B2469)-ROW(B2450)+1)) / (20*21/2)</f>
        <v>4.8436190476190477</v>
      </c>
      <c r="J2466" s="2">
        <f t="shared" si="306"/>
        <v>4.4698939299107359</v>
      </c>
      <c r="K2466" s="2">
        <f t="shared" si="300"/>
        <v>4.4732104280780032</v>
      </c>
    </row>
    <row r="2467" spans="1:11" ht="13.5" x14ac:dyDescent="0.25">
      <c r="A2467" s="3">
        <f>TITRES_STAT!B2470</f>
        <v>45901</v>
      </c>
      <c r="B2467" s="5">
        <f>TITRES_STAT!D2470</f>
        <v>5.43</v>
      </c>
      <c r="C2467" s="2">
        <f t="shared" si="301"/>
        <v>0.22999999999999954</v>
      </c>
      <c r="D2467" s="2">
        <f t="shared" si="302"/>
        <v>5.0019999999999998</v>
      </c>
      <c r="E2467" s="2">
        <f t="shared" si="304"/>
        <v>4.6589999999999998</v>
      </c>
      <c r="F2467" s="2">
        <f t="shared" si="305"/>
        <v>4.4295000000000018</v>
      </c>
      <c r="G2467" s="2">
        <f t="shared" si="299"/>
        <v>4.263799999999998</v>
      </c>
      <c r="H2467" s="2">
        <f t="shared" si="303"/>
        <v>4.7120499999999987</v>
      </c>
      <c r="I2467" s="2">
        <f t="array" ref="I2467">SUMPRODUCT(B2451:B2470, (ROW(B2451:B2470)-ROW(B2451)+1)) / (20*21/2)</f>
        <v>4.9685714285714289</v>
      </c>
      <c r="J2467" s="2">
        <f t="shared" si="306"/>
        <v>4.5613326032525707</v>
      </c>
      <c r="K2467" s="2">
        <f t="shared" si="300"/>
        <v>4.5107315877612191</v>
      </c>
    </row>
    <row r="2468" spans="1:11" ht="13.5" x14ac:dyDescent="0.25">
      <c r="A2468" s="3">
        <f>TITRES_STAT!B2471</f>
        <v>45902</v>
      </c>
      <c r="B2468" s="5">
        <f>TITRES_STAT!D2471</f>
        <v>5.67</v>
      </c>
      <c r="C2468" s="2">
        <f t="shared" si="301"/>
        <v>0.24000000000000021</v>
      </c>
      <c r="D2468" s="2">
        <f t="shared" si="302"/>
        <v>5.2179999999999991</v>
      </c>
      <c r="E2468" s="2">
        <f t="shared" si="304"/>
        <v>4.806</v>
      </c>
      <c r="F2468" s="2">
        <f t="shared" si="305"/>
        <v>4.503000000000001</v>
      </c>
      <c r="G2468" s="2">
        <f t="shared" si="299"/>
        <v>4.2811999999999975</v>
      </c>
      <c r="H2468" s="2">
        <f t="shared" si="303"/>
        <v>4.7128999999999985</v>
      </c>
      <c r="I2468" s="2">
        <f t="array" ref="I2468">SUMPRODUCT(B2452:B2471, (ROW(B2452:B2471)-ROW(B2452)+1)) / (20*21/2)</f>
        <v>5.0940000000000003</v>
      </c>
      <c r="J2468" s="2">
        <f t="shared" si="306"/>
        <v>4.6669199743713738</v>
      </c>
      <c r="K2468" s="2">
        <f t="shared" si="300"/>
        <v>4.5561930941235245</v>
      </c>
    </row>
    <row r="2469" spans="1:11" ht="13.5" x14ac:dyDescent="0.25">
      <c r="A2469" s="3">
        <f>TITRES_STAT!B2472</f>
        <v>45903</v>
      </c>
      <c r="B2469" s="5">
        <f>TITRES_STAT!D2472</f>
        <v>5.9</v>
      </c>
      <c r="C2469" s="2">
        <f t="shared" si="301"/>
        <v>0.23000000000000043</v>
      </c>
      <c r="D2469" s="2">
        <f t="shared" si="302"/>
        <v>5.4399999999999995</v>
      </c>
      <c r="E2469" s="2">
        <f t="shared" si="304"/>
        <v>4.9760000000000009</v>
      </c>
      <c r="F2469" s="2">
        <f t="shared" si="305"/>
        <v>4.5880000000000019</v>
      </c>
      <c r="G2469" s="2">
        <f t="shared" si="299"/>
        <v>4.3031999999999986</v>
      </c>
      <c r="H2469" s="2">
        <f t="shared" si="303"/>
        <v>4.7148999999999992</v>
      </c>
      <c r="I2469" s="2">
        <f t="array" ref="I2469">SUMPRODUCT(B2453:B2472, (ROW(B2453:B2472)-ROW(B2453)+1)) / (20*21/2)</f>
        <v>5.2204285714285712</v>
      </c>
      <c r="J2469" s="2">
        <f t="shared" si="306"/>
        <v>4.7843561672883856</v>
      </c>
      <c r="K2469" s="2">
        <f t="shared" si="300"/>
        <v>4.6088914041578963</v>
      </c>
    </row>
    <row r="2470" spans="1:11" ht="13.5" x14ac:dyDescent="0.25">
      <c r="A2470" s="3">
        <f>TITRES_STAT!B2473</f>
        <v>45905</v>
      </c>
      <c r="B2470" s="5">
        <f>TITRES_STAT!D2473</f>
        <v>5.9</v>
      </c>
      <c r="C2470" s="2">
        <f t="shared" si="301"/>
        <v>0</v>
      </c>
      <c r="D2470" s="2">
        <f t="shared" si="302"/>
        <v>5.6199999999999992</v>
      </c>
      <c r="E2470" s="2">
        <f t="shared" si="304"/>
        <v>5.1280000000000001</v>
      </c>
      <c r="F2470" s="2">
        <f t="shared" si="305"/>
        <v>4.6730000000000009</v>
      </c>
      <c r="G2470" s="2">
        <f t="shared" si="299"/>
        <v>4.3251999999999988</v>
      </c>
      <c r="H2470" s="2">
        <f t="shared" si="303"/>
        <v>4.716899999999999</v>
      </c>
      <c r="I2470" s="2">
        <f t="array" ref="I2470">SUMPRODUCT(B2454:B2473, (ROW(B2454:B2473)-ROW(B2454)+1)) / (20*21/2)</f>
        <v>5.3521428571428578</v>
      </c>
      <c r="J2470" s="2">
        <f t="shared" si="306"/>
        <v>4.8906079608799677</v>
      </c>
      <c r="K2470" s="2">
        <f t="shared" si="300"/>
        <v>4.6595231137987634</v>
      </c>
    </row>
    <row r="2471" spans="1:11" ht="13.5" x14ac:dyDescent="0.25">
      <c r="A2471" s="3">
        <f>TITRES_STAT!B2474</f>
        <v>45908</v>
      </c>
      <c r="B2471" s="5">
        <f>TITRES_STAT!D2474</f>
        <v>5.99</v>
      </c>
      <c r="C2471" s="2">
        <f t="shared" si="301"/>
        <v>8.9999999999999858E-2</v>
      </c>
      <c r="D2471" s="2">
        <f t="shared" si="302"/>
        <v>5.7780000000000005</v>
      </c>
      <c r="E2471" s="2">
        <f t="shared" si="304"/>
        <v>5.2869999999999999</v>
      </c>
      <c r="F2471" s="2">
        <f t="shared" si="305"/>
        <v>4.7625000000000002</v>
      </c>
      <c r="G2471" s="2">
        <f t="shared" si="299"/>
        <v>4.3489999999999993</v>
      </c>
      <c r="H2471" s="2">
        <f t="shared" si="303"/>
        <v>4.7193499999999986</v>
      </c>
      <c r="I2471" s="2">
        <f t="array" ref="I2471">SUMPRODUCT(B2455:B2474, (ROW(B2455:B2474)-ROW(B2455)+1)) / (20*21/2)</f>
        <v>5.4741428571428568</v>
      </c>
      <c r="J2471" s="2">
        <f t="shared" si="306"/>
        <v>4.9953119646056852</v>
      </c>
      <c r="K2471" s="2">
        <f t="shared" si="300"/>
        <v>4.7116986779635184</v>
      </c>
    </row>
    <row r="2472" spans="1:11" ht="13.5" x14ac:dyDescent="0.25">
      <c r="A2472" s="3">
        <f>TITRES_STAT!B2475</f>
        <v>45909</v>
      </c>
      <c r="B2472" s="5">
        <f>TITRES_STAT!D2475</f>
        <v>6.09</v>
      </c>
      <c r="C2472" s="2">
        <f t="shared" si="301"/>
        <v>9.9999999999999645E-2</v>
      </c>
      <c r="D2472" s="2">
        <f t="shared" si="302"/>
        <v>5.91</v>
      </c>
      <c r="E2472" s="2">
        <f t="shared" si="304"/>
        <v>5.4560000000000004</v>
      </c>
      <c r="F2472" s="2">
        <f t="shared" si="305"/>
        <v>4.8570000000000011</v>
      </c>
      <c r="G2472" s="2">
        <f t="shared" si="299"/>
        <v>4.3787999999999991</v>
      </c>
      <c r="H2472" s="2">
        <f t="shared" si="303"/>
        <v>4.7222999999999988</v>
      </c>
      <c r="I2472" s="2">
        <f t="array" ref="I2472">SUMPRODUCT(B2456:B2475, (ROW(B2456:B2475)-ROW(B2456)+1)) / (20*21/2)</f>
        <v>5.5864285714285709</v>
      </c>
      <c r="J2472" s="2">
        <f t="shared" si="306"/>
        <v>5.0995679679765722</v>
      </c>
      <c r="K2472" s="2">
        <f t="shared" si="300"/>
        <v>4.765749710200244</v>
      </c>
    </row>
    <row r="2473" spans="1:11" ht="13.5" x14ac:dyDescent="0.25">
      <c r="A2473" s="3">
        <f>TITRES_STAT!B2476</f>
        <v>45910</v>
      </c>
      <c r="B2473" s="5">
        <f>TITRES_STAT!D2476</f>
        <v>6.24</v>
      </c>
      <c r="C2473" s="2">
        <f t="shared" si="301"/>
        <v>0.15000000000000036</v>
      </c>
      <c r="D2473" s="2">
        <f t="shared" si="302"/>
        <v>6.0239999999999991</v>
      </c>
      <c r="E2473" s="2">
        <f t="shared" si="304"/>
        <v>5.6210000000000004</v>
      </c>
      <c r="F2473" s="2">
        <f t="shared" si="305"/>
        <v>4.9590000000000005</v>
      </c>
      <c r="G2473" s="2">
        <f t="shared" si="299"/>
        <v>4.4156000000000004</v>
      </c>
      <c r="H2473" s="2">
        <f t="shared" si="303"/>
        <v>4.7259999999999991</v>
      </c>
      <c r="I2473" s="2">
        <f t="array" ref="I2473">SUMPRODUCT(B2457:B2476, (ROW(B2457:B2476)-ROW(B2457)+1)) / (20*21/2)</f>
        <v>5.6899523809523815</v>
      </c>
      <c r="J2473" s="2">
        <f t="shared" si="306"/>
        <v>5.2081805424549943</v>
      </c>
      <c r="K2473" s="2">
        <f t="shared" si="300"/>
        <v>4.823563447055137</v>
      </c>
    </row>
    <row r="2474" spans="1:11" ht="13.5" x14ac:dyDescent="0.25">
      <c r="A2474" s="3">
        <f>TITRES_STAT!B2477</f>
        <v>45911</v>
      </c>
      <c r="B2474" s="5">
        <f>TITRES_STAT!D2477</f>
        <v>6.24</v>
      </c>
      <c r="C2474" s="2">
        <f t="shared" si="301"/>
        <v>0</v>
      </c>
      <c r="D2474" s="2">
        <f t="shared" si="302"/>
        <v>6.0920000000000005</v>
      </c>
      <c r="E2474" s="2">
        <f t="shared" si="304"/>
        <v>5.766</v>
      </c>
      <c r="F2474" s="2">
        <f t="shared" si="305"/>
        <v>5.0609999999999999</v>
      </c>
      <c r="G2474" s="2">
        <f t="shared" si="299"/>
        <v>4.4562000000000008</v>
      </c>
      <c r="H2474" s="2">
        <f t="shared" si="303"/>
        <v>4.7296999999999993</v>
      </c>
      <c r="I2474" s="2">
        <f t="array" ref="I2474">SUMPRODUCT(B2458:B2477, (ROW(B2458:B2477)-ROW(B2458)+1)) / (20*21/2)</f>
        <v>5.7837142857142867</v>
      </c>
      <c r="J2474" s="2">
        <f t="shared" si="306"/>
        <v>5.3064490622211853</v>
      </c>
      <c r="K2474" s="2">
        <f t="shared" si="300"/>
        <v>4.8791099785431715</v>
      </c>
    </row>
    <row r="2475" spans="1:11" ht="13.5" x14ac:dyDescent="0.25">
      <c r="A2475" s="3">
        <f>TITRES_STAT!B2478</f>
        <v>45912</v>
      </c>
      <c r="B2475" s="5">
        <f>TITRES_STAT!D2478</f>
        <v>6.24</v>
      </c>
      <c r="C2475" s="2">
        <f t="shared" si="301"/>
        <v>0</v>
      </c>
      <c r="D2475" s="2">
        <f t="shared" si="302"/>
        <v>6.160000000000001</v>
      </c>
      <c r="E2475" s="2">
        <f t="shared" si="304"/>
        <v>5.89</v>
      </c>
      <c r="F2475" s="2">
        <f t="shared" si="305"/>
        <v>5.1629999999999994</v>
      </c>
      <c r="G2475" s="2">
        <f t="shared" si="299"/>
        <v>4.5004000000000017</v>
      </c>
      <c r="H2475" s="2">
        <f t="shared" si="303"/>
        <v>4.7333999999999996</v>
      </c>
      <c r="I2475" s="2">
        <f t="array" ref="I2475">SUMPRODUCT(B2459:B2478, (ROW(B2459:B2478)-ROW(B2459)+1)) / (20*21/2)</f>
        <v>5.8667619047619057</v>
      </c>
      <c r="J2475" s="2">
        <f t="shared" si="306"/>
        <v>5.395358675342977</v>
      </c>
      <c r="K2475" s="2">
        <f t="shared" si="300"/>
        <v>4.932478214678734</v>
      </c>
    </row>
    <row r="2476" spans="1:11" ht="13.5" x14ac:dyDescent="0.25">
      <c r="A2476" s="3">
        <f>TITRES_STAT!B2479</f>
        <v>45915</v>
      </c>
      <c r="B2476" s="5">
        <f>TITRES_STAT!D2479</f>
        <v>6.25</v>
      </c>
      <c r="C2476" s="2">
        <f t="shared" si="301"/>
        <v>9.9999999999997868E-3</v>
      </c>
      <c r="D2476" s="2">
        <f t="shared" si="302"/>
        <v>6.2120000000000006</v>
      </c>
      <c r="E2476" s="2">
        <f t="shared" si="304"/>
        <v>5.995000000000001</v>
      </c>
      <c r="F2476" s="2">
        <f t="shared" si="305"/>
        <v>5.2654999999999994</v>
      </c>
      <c r="G2476" s="2">
        <f t="shared" si="299"/>
        <v>4.5484000000000018</v>
      </c>
      <c r="H2476" s="2">
        <f t="shared" si="303"/>
        <v>4.7371499999999997</v>
      </c>
      <c r="I2476" s="2">
        <f t="array" ref="I2476">SUMPRODUCT(B2460:B2479, (ROW(B2460:B2479)-ROW(B2460)+1)) / (20*21/2)</f>
        <v>5.9134285714285726</v>
      </c>
      <c r="J2476" s="2">
        <f t="shared" si="306"/>
        <v>5.4767530872150738</v>
      </c>
      <c r="K2476" s="2">
        <f t="shared" si="300"/>
        <v>4.9841457356717251</v>
      </c>
    </row>
    <row r="2477" spans="1:11" ht="13.5" x14ac:dyDescent="0.25">
      <c r="A2477" s="3">
        <f>TITRES_STAT!B2480</f>
        <v>45916</v>
      </c>
      <c r="B2477" s="5">
        <f>TITRES_STAT!D2480</f>
        <v>6.25</v>
      </c>
      <c r="C2477" s="2">
        <f t="shared" si="301"/>
        <v>0</v>
      </c>
      <c r="D2477" s="2">
        <f t="shared" si="302"/>
        <v>6.2439999999999998</v>
      </c>
      <c r="E2477" s="2">
        <f t="shared" si="304"/>
        <v>6.077</v>
      </c>
      <c r="F2477" s="2">
        <f t="shared" si="305"/>
        <v>5.3679999999999994</v>
      </c>
      <c r="G2477" s="2">
        <f t="shared" si="299"/>
        <v>4.5974000000000022</v>
      </c>
      <c r="H2477" s="2">
        <f t="shared" si="303"/>
        <v>4.7408999999999999</v>
      </c>
      <c r="I2477" s="2">
        <f t="array" ref="I2477">SUMPRODUCT(B2461:B2480, (ROW(B2461:B2480)-ROW(B2461)+1)) / (20*21/2)</f>
        <v>5.9269523809523799</v>
      </c>
      <c r="J2477" s="2">
        <f t="shared" si="306"/>
        <v>5.5503956503374479</v>
      </c>
      <c r="K2477" s="2">
        <f t="shared" si="300"/>
        <v>5.0337870793708737</v>
      </c>
    </row>
    <row r="2478" spans="1:11" ht="13.5" x14ac:dyDescent="0.25">
      <c r="A2478" s="3">
        <f>TITRES_STAT!B2481</f>
        <v>45917</v>
      </c>
      <c r="B2478" s="5">
        <f>TITRES_STAT!D2481</f>
        <v>6.24</v>
      </c>
      <c r="C2478" s="2">
        <f t="shared" si="301"/>
        <v>-9.9999999999997868E-3</v>
      </c>
      <c r="D2478" s="2">
        <f t="shared" si="302"/>
        <v>6.2439999999999998</v>
      </c>
      <c r="E2478" s="2">
        <f t="shared" si="304"/>
        <v>6.1340000000000003</v>
      </c>
      <c r="F2478" s="2">
        <f t="shared" si="305"/>
        <v>5.4699999999999989</v>
      </c>
      <c r="G2478" s="2">
        <f t="shared" si="299"/>
        <v>4.6462000000000021</v>
      </c>
      <c r="H2478" s="2">
        <f t="shared" si="303"/>
        <v>4.744600000000001</v>
      </c>
      <c r="I2478" s="2">
        <f t="array" ref="I2478">SUMPRODUCT(B2462:B2481, (ROW(B2462:B2481)-ROW(B2462)+1)) / (20*21/2)</f>
        <v>5.9103809523809527</v>
      </c>
      <c r="J2478" s="2">
        <f t="shared" si="306"/>
        <v>5.6160722550672144</v>
      </c>
      <c r="K2478" s="2">
        <f t="shared" si="300"/>
        <v>5.0810895468465258</v>
      </c>
    </row>
    <row r="2479" spans="1:11" ht="13.5" x14ac:dyDescent="0.25">
      <c r="A2479" s="3">
        <f>TITRES_STAT!B2482</f>
        <v>45918</v>
      </c>
      <c r="B2479" s="5">
        <f>TITRES_STAT!D2482</f>
        <v>5.96</v>
      </c>
      <c r="C2479" s="2">
        <f t="shared" si="301"/>
        <v>-0.28000000000000025</v>
      </c>
      <c r="D2479" s="2">
        <f t="shared" si="302"/>
        <v>6.1880000000000006</v>
      </c>
      <c r="E2479" s="2">
        <f t="shared" si="304"/>
        <v>6.1400000000000006</v>
      </c>
      <c r="F2479" s="2">
        <f t="shared" si="305"/>
        <v>5.5579999999999989</v>
      </c>
      <c r="G2479" s="2">
        <f t="shared" si="299"/>
        <v>4.6894000000000027</v>
      </c>
      <c r="H2479" s="2">
        <f t="shared" si="303"/>
        <v>4.746900000000001</v>
      </c>
      <c r="I2479" s="2">
        <f t="array" ref="I2479">SUMPRODUCT(B2463:B2482, (ROW(B2463:B2482)-ROW(B2463)+1)) / (20*21/2)</f>
        <v>5.8659523809523808</v>
      </c>
      <c r="J2479" s="2">
        <f t="shared" si="306"/>
        <v>5.6488272783941467</v>
      </c>
      <c r="K2479" s="2">
        <f t="shared" si="300"/>
        <v>5.1155566234407797</v>
      </c>
    </row>
    <row r="2480" spans="1:11" ht="13.5" x14ac:dyDescent="0.25">
      <c r="A2480" s="3">
        <f>TITRES_STAT!B2483</f>
        <v>45919</v>
      </c>
      <c r="B2480" s="5">
        <f>TITRES_STAT!D2483</f>
        <v>5.7</v>
      </c>
      <c r="C2480" s="2">
        <f t="shared" si="301"/>
        <v>-0.25999999999999979</v>
      </c>
      <c r="D2480" s="2">
        <f t="shared" si="302"/>
        <v>6.08</v>
      </c>
      <c r="E2480" s="2">
        <f t="shared" si="304"/>
        <v>6.120000000000001</v>
      </c>
      <c r="F2480" s="2">
        <f t="shared" si="305"/>
        <v>5.6239999999999988</v>
      </c>
      <c r="G2480" s="2">
        <f t="shared" si="299"/>
        <v>4.727400000000002</v>
      </c>
      <c r="H2480" s="2">
        <f t="shared" si="303"/>
        <v>4.7479000000000022</v>
      </c>
      <c r="I2480" s="2">
        <f t="array" ref="I2480">SUMPRODUCT(B2464:B2483, (ROW(B2464:B2483)-ROW(B2464)+1)) / (20*21/2)</f>
        <v>5.7957619047619042</v>
      </c>
      <c r="J2480" s="2">
        <f t="shared" si="306"/>
        <v>5.653700870928037</v>
      </c>
      <c r="K2480" s="2">
        <f t="shared" si="300"/>
        <v>5.1384759715411414</v>
      </c>
    </row>
    <row r="2481" spans="1:11" ht="13.5" x14ac:dyDescent="0.25">
      <c r="A2481" s="3">
        <f>TITRES_STAT!B2484</f>
        <v>45922</v>
      </c>
      <c r="B2481" s="5">
        <f>TITRES_STAT!D2484</f>
        <v>5.45</v>
      </c>
      <c r="C2481" s="2">
        <f t="shared" si="301"/>
        <v>-0.25</v>
      </c>
      <c r="D2481" s="2">
        <f t="shared" si="302"/>
        <v>5.92</v>
      </c>
      <c r="E2481" s="2">
        <f t="shared" si="304"/>
        <v>6.0660000000000007</v>
      </c>
      <c r="F2481" s="2">
        <f t="shared" si="305"/>
        <v>5.676499999999999</v>
      </c>
      <c r="G2481" s="2">
        <f t="shared" si="299"/>
        <v>4.7604000000000015</v>
      </c>
      <c r="H2481" s="2">
        <f t="shared" si="303"/>
        <v>4.7476500000000019</v>
      </c>
      <c r="I2481" s="2">
        <f t="array" ref="I2481">SUMPRODUCT(B2465:B2484, (ROW(B2465:B2484)-ROW(B2465)+1)) / (20*21/2)</f>
        <v>5.7027619047619051</v>
      </c>
      <c r="J2481" s="2">
        <f t="shared" si="306"/>
        <v>5.63430078798251</v>
      </c>
      <c r="K2481" s="2">
        <f t="shared" si="300"/>
        <v>5.1506926001081554</v>
      </c>
    </row>
    <row r="2482" spans="1:11" ht="13.5" x14ac:dyDescent="0.25">
      <c r="A2482" s="3">
        <f>TITRES_STAT!B2485</f>
        <v>45923</v>
      </c>
      <c r="B2482" s="5">
        <f>TITRES_STAT!D2485</f>
        <v>5.21</v>
      </c>
      <c r="C2482" s="2">
        <f t="shared" si="301"/>
        <v>-0.24000000000000021</v>
      </c>
      <c r="D2482" s="2">
        <f t="shared" si="302"/>
        <v>5.7119999999999997</v>
      </c>
      <c r="E2482" s="2">
        <f t="shared" si="304"/>
        <v>5.9780000000000006</v>
      </c>
      <c r="F2482" s="2">
        <f t="shared" si="305"/>
        <v>5.7169999999999996</v>
      </c>
      <c r="G2482" s="2">
        <f t="shared" ref="G2482:G2508" si="307">AVERAGE(B2433:B2482)</f>
        <v>4.7886000000000015</v>
      </c>
      <c r="H2482" s="2">
        <f t="shared" si="303"/>
        <v>4.7462000000000018</v>
      </c>
      <c r="I2482" s="2">
        <f t="array" ref="I2482">SUMPRODUCT(B2466:B2485, (ROW(B2466:B2485)-ROW(B2466)+1)) / (20*21/2)</f>
        <v>5.5899047619047613</v>
      </c>
      <c r="J2482" s="2">
        <f t="shared" si="306"/>
        <v>5.5938911891270324</v>
      </c>
      <c r="K2482" s="2">
        <f t="shared" si="300"/>
        <v>5.1530183804960705</v>
      </c>
    </row>
    <row r="2483" spans="1:11" ht="13.5" x14ac:dyDescent="0.25">
      <c r="A2483" s="3">
        <f>TITRES_STAT!B2486</f>
        <v>45924</v>
      </c>
      <c r="B2483" s="5">
        <f>TITRES_STAT!D2486</f>
        <v>4.9800000000000004</v>
      </c>
      <c r="C2483" s="2">
        <f t="shared" si="301"/>
        <v>-0.22999999999999954</v>
      </c>
      <c r="D2483" s="2">
        <f t="shared" si="302"/>
        <v>5.46</v>
      </c>
      <c r="E2483" s="2">
        <f t="shared" si="304"/>
        <v>5.8520000000000012</v>
      </c>
      <c r="F2483" s="2">
        <f t="shared" si="305"/>
        <v>5.7364999999999995</v>
      </c>
      <c r="G2483" s="2">
        <f t="shared" si="307"/>
        <v>4.8122000000000016</v>
      </c>
      <c r="H2483" s="2">
        <f t="shared" si="303"/>
        <v>4.7436000000000016</v>
      </c>
      <c r="I2483" s="2">
        <f t="array" ref="I2483">SUMPRODUCT(B2467:B2486, (ROW(B2467:B2486)-ROW(B2467)+1)) / (20*21/2)</f>
        <v>5.4601428571428565</v>
      </c>
      <c r="J2483" s="2">
        <f t="shared" si="306"/>
        <v>5.5354253615911242</v>
      </c>
      <c r="K2483" s="2">
        <f t="shared" ref="K2483:K2508" si="308">$K$4*B2483+(1-$K$4)*K2482</f>
        <v>5.146233345966813</v>
      </c>
    </row>
    <row r="2484" spans="1:11" ht="13.5" x14ac:dyDescent="0.25">
      <c r="A2484" s="3">
        <f>TITRES_STAT!B2487</f>
        <v>45925</v>
      </c>
      <c r="B2484" s="5">
        <f>TITRES_STAT!D2487</f>
        <v>4.76</v>
      </c>
      <c r="C2484" s="2">
        <f t="shared" si="301"/>
        <v>-0.22000000000000064</v>
      </c>
      <c r="D2484" s="2">
        <f t="shared" si="302"/>
        <v>5.2200000000000006</v>
      </c>
      <c r="E2484" s="2">
        <f t="shared" si="304"/>
        <v>5.7040000000000015</v>
      </c>
      <c r="F2484" s="2">
        <f t="shared" si="305"/>
        <v>5.7350000000000003</v>
      </c>
      <c r="G2484" s="2">
        <f t="shared" si="307"/>
        <v>4.8314000000000012</v>
      </c>
      <c r="H2484" s="2">
        <f t="shared" si="303"/>
        <v>4.7399000000000022</v>
      </c>
      <c r="I2484" s="2">
        <f t="array" ref="I2484">SUMPRODUCT(B2468:B2487, (ROW(B2468:B2487)-ROW(B2468)+1)) / (20*21/2)</f>
        <v>5.3163333333333336</v>
      </c>
      <c r="J2484" s="2">
        <f t="shared" si="306"/>
        <v>5.4615753271538745</v>
      </c>
      <c r="K2484" s="2">
        <f t="shared" si="308"/>
        <v>5.131086940242624</v>
      </c>
    </row>
    <row r="2485" spans="1:11" ht="13.5" x14ac:dyDescent="0.25">
      <c r="A2485" s="3">
        <f>TITRES_STAT!B2488</f>
        <v>45926</v>
      </c>
      <c r="B2485" s="5">
        <f>TITRES_STAT!D2488</f>
        <v>4.55</v>
      </c>
      <c r="C2485" s="2">
        <f t="shared" si="301"/>
        <v>-0.20999999999999996</v>
      </c>
      <c r="D2485" s="2">
        <f t="shared" si="302"/>
        <v>4.99</v>
      </c>
      <c r="E2485" s="2">
        <f t="shared" si="304"/>
        <v>5.5350000000000001</v>
      </c>
      <c r="F2485" s="2">
        <f t="shared" si="305"/>
        <v>5.7125000000000004</v>
      </c>
      <c r="G2485" s="2">
        <f t="shared" si="307"/>
        <v>4.8464000000000018</v>
      </c>
      <c r="H2485" s="2">
        <f t="shared" si="303"/>
        <v>4.7351500000000017</v>
      </c>
      <c r="I2485" s="2">
        <f t="array" ref="I2485">SUMPRODUCT(B2469:B2488, (ROW(B2469:B2488)-ROW(B2469)+1)) / (20*21/2)</f>
        <v>5.1785714285714288</v>
      </c>
      <c r="J2485" s="2">
        <f t="shared" si="306"/>
        <v>5.3747586293296958</v>
      </c>
      <c r="K2485" s="2">
        <f t="shared" si="308"/>
        <v>5.1082992170958548</v>
      </c>
    </row>
    <row r="2486" spans="1:11" ht="13.5" x14ac:dyDescent="0.25">
      <c r="A2486" s="3">
        <f>TITRES_STAT!B2489</f>
        <v>45929</v>
      </c>
      <c r="B2486" s="5">
        <f>TITRES_STAT!D2489</f>
        <v>4.3499999999999996</v>
      </c>
      <c r="C2486" s="2">
        <f t="shared" si="301"/>
        <v>-0.20000000000000018</v>
      </c>
      <c r="D2486" s="2">
        <f t="shared" si="302"/>
        <v>4.7700000000000005</v>
      </c>
      <c r="E2486" s="2">
        <f t="shared" si="304"/>
        <v>5.3449999999999989</v>
      </c>
      <c r="F2486" s="2">
        <f t="shared" si="305"/>
        <v>5.67</v>
      </c>
      <c r="G2486" s="2">
        <f t="shared" si="307"/>
        <v>4.8540000000000019</v>
      </c>
      <c r="H2486" s="2">
        <f t="shared" si="303"/>
        <v>4.7294000000000018</v>
      </c>
      <c r="I2486" s="2">
        <f t="array" ref="I2486">SUMPRODUCT(B2470:B2489, (ROW(B2470:B2489)-ROW(B2470)+1)) / (20*21/2)</f>
        <v>5.048</v>
      </c>
      <c r="J2486" s="2">
        <f t="shared" si="306"/>
        <v>5.2771625693935347</v>
      </c>
      <c r="K2486" s="2">
        <f t="shared" si="308"/>
        <v>5.0785619928960175</v>
      </c>
    </row>
    <row r="2487" spans="1:11" ht="13.5" x14ac:dyDescent="0.25">
      <c r="A2487" s="3">
        <f>TITRES_STAT!B2490</f>
        <v>45930</v>
      </c>
      <c r="B2487" s="5">
        <f>TITRES_STAT!D2490</f>
        <v>4.16</v>
      </c>
      <c r="C2487" s="2">
        <f t="shared" si="301"/>
        <v>-0.1899999999999995</v>
      </c>
      <c r="D2487" s="2">
        <f t="shared" si="302"/>
        <v>4.5600000000000005</v>
      </c>
      <c r="E2487" s="2">
        <f t="shared" si="304"/>
        <v>5.1360000000000001</v>
      </c>
      <c r="F2487" s="2">
        <f t="shared" si="305"/>
        <v>5.6064999999999996</v>
      </c>
      <c r="G2487" s="2">
        <f t="shared" si="307"/>
        <v>4.8544000000000018</v>
      </c>
      <c r="H2487" s="2">
        <f t="shared" si="303"/>
        <v>4.7237000000000018</v>
      </c>
      <c r="I2487" s="2">
        <f t="array" ref="I2487">SUMPRODUCT(B2471:B2490, (ROW(B2471:B2490)-ROW(B2471)+1)) / (20*21/2)</f>
        <v>4.9257142857142853</v>
      </c>
      <c r="J2487" s="2">
        <f t="shared" si="306"/>
        <v>5.1707661342131983</v>
      </c>
      <c r="K2487" s="2">
        <f t="shared" si="308"/>
        <v>5.0425399539589186</v>
      </c>
    </row>
    <row r="2488" spans="1:11" ht="13.5" x14ac:dyDescent="0.25">
      <c r="A2488" s="3">
        <f>TITRES_STAT!B2491</f>
        <v>45931</v>
      </c>
      <c r="B2488" s="5">
        <f>TITRES_STAT!D2491</f>
        <v>4.16</v>
      </c>
      <c r="C2488" s="2">
        <f t="shared" si="301"/>
        <v>0</v>
      </c>
      <c r="D2488" s="2">
        <f t="shared" si="302"/>
        <v>4.3959999999999999</v>
      </c>
      <c r="E2488" s="2">
        <f t="shared" si="304"/>
        <v>4.9279999999999999</v>
      </c>
      <c r="F2488" s="2">
        <f t="shared" si="305"/>
        <v>5.5309999999999997</v>
      </c>
      <c r="G2488" s="2">
        <f t="shared" si="307"/>
        <v>4.853600000000001</v>
      </c>
      <c r="H2488" s="2">
        <f t="shared" si="303"/>
        <v>4.7180000000000009</v>
      </c>
      <c r="I2488" s="2">
        <f t="array" ref="I2488">SUMPRODUCT(B2472:B2491, (ROW(B2472:B2491)-ROW(B2472)+1)) / (20*21/2)</f>
        <v>4.8117142857142863</v>
      </c>
      <c r="J2488" s="2">
        <f t="shared" si="306"/>
        <v>5.0745026928595607</v>
      </c>
      <c r="K2488" s="2">
        <f t="shared" si="308"/>
        <v>5.0079305439997457</v>
      </c>
    </row>
    <row r="2489" spans="1:11" ht="13.5" x14ac:dyDescent="0.25">
      <c r="A2489" s="3">
        <f>TITRES_STAT!B2492</f>
        <v>45932</v>
      </c>
      <c r="B2489" s="5">
        <f>TITRES_STAT!D2492</f>
        <v>4.16</v>
      </c>
      <c r="C2489" s="2">
        <f t="shared" si="301"/>
        <v>0</v>
      </c>
      <c r="D2489" s="2">
        <f t="shared" si="302"/>
        <v>4.2759999999999998</v>
      </c>
      <c r="E2489" s="2">
        <f t="shared" si="304"/>
        <v>4.7479999999999993</v>
      </c>
      <c r="F2489" s="2">
        <f t="shared" si="305"/>
        <v>5.444</v>
      </c>
      <c r="G2489" s="2">
        <f t="shared" si="307"/>
        <v>4.8528000000000011</v>
      </c>
      <c r="H2489" s="2">
        <f t="shared" si="303"/>
        <v>4.7123000000000017</v>
      </c>
      <c r="I2489" s="2">
        <f t="array" ref="I2489">SUMPRODUCT(B2473:B2492, (ROW(B2473:B2492)-ROW(B2473)+1)) / (20*21/2)</f>
        <v>4.7064285714285718</v>
      </c>
      <c r="J2489" s="2">
        <f t="shared" si="306"/>
        <v>4.9874071983015069</v>
      </c>
      <c r="K2489" s="2">
        <f t="shared" si="308"/>
        <v>4.9746783658036771</v>
      </c>
    </row>
    <row r="2490" spans="1:11" ht="13.5" x14ac:dyDescent="0.25">
      <c r="A2490" s="3">
        <f>TITRES_STAT!B2493</f>
        <v>45933</v>
      </c>
      <c r="B2490" s="5">
        <f>TITRES_STAT!D2493</f>
        <v>4.16</v>
      </c>
      <c r="C2490" s="2">
        <f t="shared" si="301"/>
        <v>0</v>
      </c>
      <c r="D2490" s="2">
        <f t="shared" si="302"/>
        <v>4.1979999999999995</v>
      </c>
      <c r="E2490" s="2">
        <f t="shared" si="304"/>
        <v>4.5939999999999985</v>
      </c>
      <c r="F2490" s="2">
        <f t="shared" si="305"/>
        <v>5.3569999999999993</v>
      </c>
      <c r="G2490" s="2">
        <f t="shared" si="307"/>
        <v>4.8520000000000012</v>
      </c>
      <c r="H2490" s="2">
        <f t="shared" si="303"/>
        <v>4.7066000000000017</v>
      </c>
      <c r="I2490" s="2">
        <f t="array" ref="I2490">SUMPRODUCT(B2474:B2493, (ROW(B2474:B2493)-ROW(B2474)+1)) / (20*21/2)</f>
        <v>4.6103333333333332</v>
      </c>
      <c r="J2490" s="2">
        <f t="shared" si="306"/>
        <v>4.9086065127489826</v>
      </c>
      <c r="K2490" s="2">
        <f t="shared" si="308"/>
        <v>4.9427301945956899</v>
      </c>
    </row>
    <row r="2491" spans="1:11" ht="13.5" x14ac:dyDescent="0.25">
      <c r="A2491" s="3">
        <f>TITRES_STAT!B2494</f>
        <v>45936</v>
      </c>
      <c r="B2491" s="5">
        <f>TITRES_STAT!D2494</f>
        <v>4.16</v>
      </c>
      <c r="C2491" s="2">
        <f t="shared" si="301"/>
        <v>0</v>
      </c>
      <c r="D2491" s="2">
        <f t="shared" si="302"/>
        <v>4.16</v>
      </c>
      <c r="E2491" s="2">
        <f t="shared" si="304"/>
        <v>4.464999999999999</v>
      </c>
      <c r="F2491" s="2">
        <f t="shared" si="305"/>
        <v>5.2654999999999994</v>
      </c>
      <c r="G2491" s="2">
        <f t="shared" si="307"/>
        <v>4.8512000000000013</v>
      </c>
      <c r="H2491" s="2">
        <f t="shared" si="303"/>
        <v>4.7020500000000007</v>
      </c>
      <c r="I2491" s="2">
        <f t="array" ref="I2491">SUMPRODUCT(B2475:B2494, (ROW(B2475:B2494)-ROW(B2475)+1)) / (20*21/2)</f>
        <v>4.5241428571428575</v>
      </c>
      <c r="J2491" s="2">
        <f t="shared" si="306"/>
        <v>4.8373106543919366</v>
      </c>
      <c r="K2491" s="2">
        <f t="shared" si="308"/>
        <v>4.9120348928468394</v>
      </c>
    </row>
    <row r="2492" spans="1:11" ht="13.5" x14ac:dyDescent="0.25">
      <c r="A2492" s="3">
        <f>TITRES_STAT!B2495</f>
        <v>45937</v>
      </c>
      <c r="B2492" s="5">
        <f>TITRES_STAT!D2495</f>
        <v>4.16</v>
      </c>
      <c r="C2492" s="2">
        <f t="shared" si="301"/>
        <v>0</v>
      </c>
      <c r="D2492" s="2">
        <f t="shared" si="302"/>
        <v>4.16</v>
      </c>
      <c r="E2492" s="2">
        <f t="shared" si="304"/>
        <v>4.3599999999999994</v>
      </c>
      <c r="F2492" s="2">
        <f t="shared" si="305"/>
        <v>5.1689999999999987</v>
      </c>
      <c r="G2492" s="2">
        <f t="shared" si="307"/>
        <v>4.8504000000000005</v>
      </c>
      <c r="H2492" s="2">
        <f t="shared" si="303"/>
        <v>4.6986000000000017</v>
      </c>
      <c r="I2492" s="2">
        <f t="array" ref="I2492">SUMPRODUCT(B2476:B2495, (ROW(B2476:B2495)-ROW(B2476)+1)) / (20*21/2)</f>
        <v>4.447857142857143</v>
      </c>
      <c r="J2492" s="2">
        <f t="shared" si="306"/>
        <v>4.7728048777831811</v>
      </c>
      <c r="K2492" s="2">
        <f t="shared" si="308"/>
        <v>4.8825433284214732</v>
      </c>
    </row>
    <row r="2493" spans="1:11" ht="13.5" x14ac:dyDescent="0.25">
      <c r="A2493" s="3">
        <f>TITRES_STAT!B2496</f>
        <v>45938</v>
      </c>
      <c r="B2493" s="5">
        <f>TITRES_STAT!D2496</f>
        <v>4.16</v>
      </c>
      <c r="C2493" s="2">
        <f t="shared" si="301"/>
        <v>0</v>
      </c>
      <c r="D2493" s="2">
        <f t="shared" si="302"/>
        <v>4.16</v>
      </c>
      <c r="E2493" s="2">
        <f t="shared" si="304"/>
        <v>4.2780000000000005</v>
      </c>
      <c r="F2493" s="2">
        <f t="shared" si="305"/>
        <v>5.0649999999999995</v>
      </c>
      <c r="G2493" s="2">
        <f t="shared" si="307"/>
        <v>4.8496000000000006</v>
      </c>
      <c r="H2493" s="2">
        <f t="shared" si="303"/>
        <v>4.696200000000001</v>
      </c>
      <c r="I2493" s="2">
        <f t="array" ref="I2493">SUMPRODUCT(B2477:B2496, (ROW(B2477:B2496)-ROW(B2477)+1)) / (20*21/2)</f>
        <v>4.3814761904761905</v>
      </c>
      <c r="J2493" s="2">
        <f t="shared" si="306"/>
        <v>4.7144425084704968</v>
      </c>
      <c r="K2493" s="2">
        <f t="shared" si="308"/>
        <v>4.8542082959343569</v>
      </c>
    </row>
    <row r="2494" spans="1:11" ht="13.5" x14ac:dyDescent="0.25">
      <c r="A2494" s="3">
        <f>TITRES_STAT!B2497</f>
        <v>45939</v>
      </c>
      <c r="B2494" s="5">
        <f>TITRES_STAT!D2497</f>
        <v>4.16</v>
      </c>
      <c r="C2494" s="2">
        <f t="shared" si="301"/>
        <v>0</v>
      </c>
      <c r="D2494" s="2">
        <f t="shared" si="302"/>
        <v>4.16</v>
      </c>
      <c r="E2494" s="2">
        <f t="shared" si="304"/>
        <v>4.2179999999999991</v>
      </c>
      <c r="F2494" s="2">
        <f t="shared" si="305"/>
        <v>4.9609999999999994</v>
      </c>
      <c r="G2494" s="2">
        <f t="shared" si="307"/>
        <v>4.8488000000000007</v>
      </c>
      <c r="H2494" s="2">
        <f t="shared" si="303"/>
        <v>4.6947500000000009</v>
      </c>
      <c r="I2494" s="2">
        <f t="array" ref="I2494">SUMPRODUCT(B2478:B2497, (ROW(B2478:B2497)-ROW(B2478)+1)) / (20*21/2)</f>
        <v>4.3250476190476199</v>
      </c>
      <c r="J2494" s="2">
        <f t="shared" si="306"/>
        <v>4.6616384600447356</v>
      </c>
      <c r="K2494" s="2">
        <f t="shared" si="308"/>
        <v>4.8269844411918328</v>
      </c>
    </row>
    <row r="2495" spans="1:11" ht="13.5" x14ac:dyDescent="0.25">
      <c r="A2495" s="3">
        <f>TITRES_STAT!B2498</f>
        <v>45940</v>
      </c>
      <c r="B2495" s="5">
        <f>TITRES_STAT!D2498</f>
        <v>4.16</v>
      </c>
      <c r="C2495" s="2">
        <f t="shared" si="301"/>
        <v>0</v>
      </c>
      <c r="D2495" s="2">
        <f t="shared" si="302"/>
        <v>4.16</v>
      </c>
      <c r="E2495" s="2">
        <f t="shared" si="304"/>
        <v>4.1789999999999994</v>
      </c>
      <c r="F2495" s="2">
        <f t="shared" si="305"/>
        <v>4.8569999999999984</v>
      </c>
      <c r="G2495" s="2">
        <f t="shared" si="307"/>
        <v>4.8480000000000008</v>
      </c>
      <c r="H2495" s="2">
        <f t="shared" si="303"/>
        <v>4.6933000000000007</v>
      </c>
      <c r="I2495" s="2">
        <f t="array" ref="I2495">SUMPRODUCT(B2479:B2498, (ROW(B2479:B2498)-ROW(B2479)+1)) / (20*21/2)</f>
        <v>4.2785714285714294</v>
      </c>
      <c r="J2495" s="2">
        <f t="shared" si="306"/>
        <v>4.6138633686119039</v>
      </c>
      <c r="K2495" s="2">
        <f t="shared" si="308"/>
        <v>4.8008281885960749</v>
      </c>
    </row>
    <row r="2496" spans="1:11" ht="13.5" x14ac:dyDescent="0.25">
      <c r="A2496" s="3">
        <f>TITRES_STAT!B2499</f>
        <v>45943</v>
      </c>
      <c r="B2496" s="5">
        <f>TITRES_STAT!D2499</f>
        <v>4.16</v>
      </c>
      <c r="C2496" s="2">
        <f t="shared" si="301"/>
        <v>0</v>
      </c>
      <c r="D2496" s="2">
        <f t="shared" si="302"/>
        <v>4.16</v>
      </c>
      <c r="E2496" s="2">
        <f t="shared" si="304"/>
        <v>4.1599999999999993</v>
      </c>
      <c r="F2496" s="2">
        <f t="shared" si="305"/>
        <v>4.7524999999999977</v>
      </c>
      <c r="G2496" s="2">
        <f t="shared" si="307"/>
        <v>4.8472</v>
      </c>
      <c r="H2496" s="2">
        <f t="shared" si="303"/>
        <v>4.6920999999999999</v>
      </c>
      <c r="I2496" s="2">
        <f t="array" ref="I2496">SUMPRODUCT(B2480:B2499, (ROW(B2480:B2499)-ROW(B2480)+1)) / (20*21/2)</f>
        <v>4.2343809523809526</v>
      </c>
      <c r="J2496" s="2">
        <f t="shared" si="306"/>
        <v>4.570638285886961</v>
      </c>
      <c r="K2496" s="2">
        <f t="shared" si="308"/>
        <v>4.7756976713962285</v>
      </c>
    </row>
    <row r="2497" spans="1:11" ht="13.5" x14ac:dyDescent="0.25">
      <c r="A2497" s="3">
        <f>TITRES_STAT!B2500</f>
        <v>45944</v>
      </c>
      <c r="B2497" s="5">
        <f>TITRES_STAT!D2500</f>
        <v>4.16</v>
      </c>
      <c r="C2497" s="2">
        <f t="shared" si="301"/>
        <v>0</v>
      </c>
      <c r="D2497" s="2">
        <f t="shared" si="302"/>
        <v>4.16</v>
      </c>
      <c r="E2497" s="2">
        <f t="shared" si="304"/>
        <v>4.1599999999999993</v>
      </c>
      <c r="F2497" s="2">
        <f t="shared" si="305"/>
        <v>4.6479999999999979</v>
      </c>
      <c r="G2497" s="2">
        <f t="shared" si="307"/>
        <v>4.8464</v>
      </c>
      <c r="H2497" s="2">
        <f t="shared" si="303"/>
        <v>4.6909000000000001</v>
      </c>
      <c r="I2497" s="2">
        <f t="array" ref="I2497">SUMPRODUCT(B2481:B2500, (ROW(B2481:B2500)-ROW(B2481)+1)) / (20*21/2)</f>
        <v>4.1991428571428564</v>
      </c>
      <c r="J2497" s="2">
        <f t="shared" si="306"/>
        <v>4.5315298777072508</v>
      </c>
      <c r="K2497" s="2">
        <f t="shared" si="308"/>
        <v>4.7515526646748079</v>
      </c>
    </row>
    <row r="2498" spans="1:11" ht="13.5" x14ac:dyDescent="0.25">
      <c r="A2498" s="3">
        <f>TITRES_STAT!B2501</f>
        <v>45946</v>
      </c>
      <c r="B2498" s="5">
        <f>TITRES_STAT!D2501</f>
        <v>4.16</v>
      </c>
      <c r="C2498" s="2">
        <f t="shared" si="301"/>
        <v>0</v>
      </c>
      <c r="D2498" s="2">
        <f t="shared" si="302"/>
        <v>4.16</v>
      </c>
      <c r="E2498" s="2">
        <f t="shared" si="304"/>
        <v>4.1599999999999993</v>
      </c>
      <c r="F2498" s="2">
        <f t="shared" si="305"/>
        <v>4.5439999999999987</v>
      </c>
      <c r="G2498" s="2">
        <f t="shared" si="307"/>
        <v>4.8455999999999992</v>
      </c>
      <c r="H2498" s="2">
        <f t="shared" si="303"/>
        <v>4.6897000000000002</v>
      </c>
      <c r="I2498" s="2">
        <f t="array" ref="I2498">SUMPRODUCT(B2482:B2501, (ROW(B2482:B2501)-ROW(B2482)+1)) / (20*21/2)</f>
        <v>4.171619047619048</v>
      </c>
      <c r="J2498" s="2">
        <f t="shared" si="306"/>
        <v>4.4961460798303694</v>
      </c>
      <c r="K2498" s="2">
        <f t="shared" si="308"/>
        <v>4.7283545209620703</v>
      </c>
    </row>
    <row r="2499" spans="1:11" ht="13.5" x14ac:dyDescent="0.25">
      <c r="A2499" s="3">
        <f>TITRES_STAT!B2502</f>
        <v>45947</v>
      </c>
      <c r="B2499" s="5">
        <f>TITRES_STAT!D2502</f>
        <v>4.08</v>
      </c>
      <c r="C2499" s="2">
        <f t="shared" si="301"/>
        <v>-8.0000000000000071E-2</v>
      </c>
      <c r="D2499" s="2">
        <f t="shared" si="302"/>
        <v>4.1440000000000001</v>
      </c>
      <c r="E2499" s="2">
        <f t="shared" si="304"/>
        <v>4.1519999999999992</v>
      </c>
      <c r="F2499" s="2">
        <f t="shared" si="305"/>
        <v>4.4499999999999975</v>
      </c>
      <c r="G2499" s="2">
        <f t="shared" si="307"/>
        <v>4.8431999999999995</v>
      </c>
      <c r="H2499" s="2">
        <f t="shared" si="303"/>
        <v>4.6881000000000004</v>
      </c>
      <c r="I2499" s="2">
        <f t="array" ref="I2499">SUMPRODUCT(B2483:B2502, (ROW(B2483:B2502)-ROW(B2483)+1)) / (20*21/2)</f>
        <v>4.1429999999999998</v>
      </c>
      <c r="J2499" s="2">
        <f t="shared" si="306"/>
        <v>4.4565131198465249</v>
      </c>
      <c r="K2499" s="2">
        <f t="shared" si="308"/>
        <v>4.7029288534733622</v>
      </c>
    </row>
    <row r="2500" spans="1:11" ht="13.5" x14ac:dyDescent="0.25">
      <c r="A2500" s="3">
        <f>TITRES_STAT!B2503</f>
        <v>45950</v>
      </c>
      <c r="B2500" s="5">
        <f>TITRES_STAT!D2503</f>
        <v>4.08</v>
      </c>
      <c r="C2500" s="2">
        <f t="shared" ref="C2500:C2508" si="309">B2500-B2499</f>
        <v>0</v>
      </c>
      <c r="D2500" s="2">
        <f t="shared" si="302"/>
        <v>4.1280000000000001</v>
      </c>
      <c r="E2500" s="2">
        <f t="shared" si="304"/>
        <v>4.1440000000000001</v>
      </c>
      <c r="F2500" s="2">
        <f t="shared" si="305"/>
        <v>4.368999999999998</v>
      </c>
      <c r="G2500" s="2">
        <f t="shared" si="307"/>
        <v>4.8407999999999989</v>
      </c>
      <c r="H2500" s="2">
        <f t="shared" si="303"/>
        <v>4.6865000000000006</v>
      </c>
      <c r="I2500" s="2">
        <f t="array" ref="I2500">SUMPRODUCT(B2484:B2503, (ROW(B2484:B2503)-ROW(B2484)+1)) / (20*21/2)</f>
        <v>4.1201428571428576</v>
      </c>
      <c r="J2500" s="2">
        <f t="shared" si="306"/>
        <v>4.4206547274801897</v>
      </c>
      <c r="K2500" s="2">
        <f t="shared" si="308"/>
        <v>4.6785002709842107</v>
      </c>
    </row>
    <row r="2501" spans="1:11" ht="13.5" x14ac:dyDescent="0.25">
      <c r="A2501" s="3">
        <f>TITRES_STAT!B2504</f>
        <v>45951</v>
      </c>
      <c r="B2501" s="5">
        <f>TITRES_STAT!D2504</f>
        <v>4.08</v>
      </c>
      <c r="C2501" s="2">
        <f t="shared" si="309"/>
        <v>0</v>
      </c>
      <c r="D2501" s="2">
        <f t="shared" si="302"/>
        <v>4.1120000000000001</v>
      </c>
      <c r="E2501" s="2">
        <f t="shared" si="304"/>
        <v>4.1360000000000001</v>
      </c>
      <c r="F2501" s="2">
        <f t="shared" si="305"/>
        <v>4.3004999999999978</v>
      </c>
      <c r="G2501" s="2">
        <f t="shared" si="307"/>
        <v>4.8384</v>
      </c>
      <c r="H2501" s="2">
        <f t="shared" si="303"/>
        <v>4.6849000000000007</v>
      </c>
      <c r="I2501" s="2">
        <f t="array" ref="I2501">SUMPRODUCT(B2485:B2504, (ROW(B2485:B2504)-ROW(B2485)+1)) / (20*21/2)</f>
        <v>4.1019523809523806</v>
      </c>
      <c r="J2501" s="2">
        <f t="shared" si="306"/>
        <v>4.3882114201011237</v>
      </c>
      <c r="K2501" s="2">
        <f t="shared" si="308"/>
        <v>4.655029672122085</v>
      </c>
    </row>
    <row r="2502" spans="1:11" ht="13.5" x14ac:dyDescent="0.25">
      <c r="A2502" s="3">
        <f>TITRES_STAT!B2505</f>
        <v>45952</v>
      </c>
      <c r="B2502" s="5">
        <f>TITRES_STAT!D2505</f>
        <v>4</v>
      </c>
      <c r="C2502" s="2">
        <f t="shared" si="309"/>
        <v>-8.0000000000000071E-2</v>
      </c>
      <c r="D2502" s="2">
        <f t="shared" ref="D2502:D2508" si="310">AVERAGE(B2498:B2502)</f>
        <v>4.08</v>
      </c>
      <c r="E2502" s="2">
        <f t="shared" si="304"/>
        <v>4.1199999999999992</v>
      </c>
      <c r="F2502" s="2">
        <f t="shared" si="305"/>
        <v>4.2399999999999984</v>
      </c>
      <c r="G2502" s="2">
        <f t="shared" si="307"/>
        <v>4.8343999999999996</v>
      </c>
      <c r="H2502" s="2">
        <f t="shared" si="303"/>
        <v>4.682900000000001</v>
      </c>
      <c r="I2502" s="2">
        <f t="array" ref="I2502">SUMPRODUCT(B2486:B2505, (ROW(B2486:B2505)-ROW(B2486)+1)) / (20*21/2)</f>
        <v>4.0873809523809523</v>
      </c>
      <c r="J2502" s="2">
        <f t="shared" si="306"/>
        <v>4.3512389039010166</v>
      </c>
      <c r="K2502" s="2">
        <f t="shared" si="308"/>
        <v>4.6293422339996511</v>
      </c>
    </row>
    <row r="2503" spans="1:11" ht="13.5" x14ac:dyDescent="0.25">
      <c r="A2503" s="3">
        <f>TITRES_STAT!B2506</f>
        <v>45953</v>
      </c>
      <c r="B2503" s="5">
        <f>TITRES_STAT!D2506</f>
        <v>4</v>
      </c>
      <c r="C2503" s="2">
        <f t="shared" si="309"/>
        <v>0</v>
      </c>
      <c r="D2503" s="2">
        <f t="shared" si="310"/>
        <v>4.048</v>
      </c>
      <c r="E2503" s="2">
        <f t="shared" si="304"/>
        <v>4.1040000000000001</v>
      </c>
      <c r="F2503" s="2">
        <f t="shared" si="305"/>
        <v>4.1909999999999989</v>
      </c>
      <c r="G2503" s="2">
        <f t="shared" si="307"/>
        <v>4.8304</v>
      </c>
      <c r="H2503" s="2">
        <f t="shared" si="303"/>
        <v>4.6818500000000007</v>
      </c>
      <c r="I2503" s="2">
        <f t="array" ref="I2503">SUMPRODUCT(B2487:B2506, (ROW(B2487:B2506)-ROW(B2487)+1)) / (20*21/2)</f>
        <v>4.0754285714285716</v>
      </c>
      <c r="J2503" s="2">
        <f t="shared" si="306"/>
        <v>4.3177875797199672</v>
      </c>
      <c r="K2503" s="2">
        <f t="shared" si="308"/>
        <v>4.6046621463918225</v>
      </c>
    </row>
    <row r="2504" spans="1:11" ht="13.5" x14ac:dyDescent="0.25">
      <c r="A2504" s="3">
        <f>TITRES_STAT!B2507</f>
        <v>45954</v>
      </c>
      <c r="B2504" s="5">
        <f>TITRES_STAT!D2507</f>
        <v>4</v>
      </c>
      <c r="C2504" s="2">
        <f t="shared" si="309"/>
        <v>0</v>
      </c>
      <c r="D2504" s="2">
        <f t="shared" si="310"/>
        <v>4.032</v>
      </c>
      <c r="E2504" s="2">
        <f t="shared" si="304"/>
        <v>4.0879999999999992</v>
      </c>
      <c r="F2504" s="2">
        <f t="shared" si="305"/>
        <v>4.1529999999999987</v>
      </c>
      <c r="G2504" s="2">
        <f t="shared" si="307"/>
        <v>4.8263999999999996</v>
      </c>
      <c r="H2504" s="2">
        <f t="shared" si="303"/>
        <v>4.6817000000000011</v>
      </c>
      <c r="I2504" s="2">
        <f t="array" ref="I2504">SUMPRODUCT(B2488:B2507, (ROW(B2488:B2507)-ROW(B2488)+1)) / (20*21/2)</f>
        <v>4.0651428571428578</v>
      </c>
      <c r="J2504" s="2">
        <f t="shared" si="306"/>
        <v>4.2875220959371134</v>
      </c>
      <c r="K2504" s="2">
        <f t="shared" si="308"/>
        <v>4.5809499053568494</v>
      </c>
    </row>
    <row r="2505" spans="1:11" ht="13.5" x14ac:dyDescent="0.25">
      <c r="A2505" s="3">
        <f>TITRES_STAT!B2508</f>
        <v>45957</v>
      </c>
      <c r="B2505" s="5">
        <f>TITRES_STAT!D2508</f>
        <v>4</v>
      </c>
      <c r="C2505" s="2">
        <f t="shared" si="309"/>
        <v>0</v>
      </c>
      <c r="D2505" s="2">
        <f t="shared" si="310"/>
        <v>4.016</v>
      </c>
      <c r="E2505" s="2">
        <f t="shared" si="304"/>
        <v>4.0720000000000001</v>
      </c>
      <c r="F2505" s="2">
        <f t="shared" si="305"/>
        <v>4.1254999999999988</v>
      </c>
      <c r="G2505" s="2">
        <f t="shared" si="307"/>
        <v>4.8223999999999991</v>
      </c>
      <c r="H2505" s="2">
        <f t="shared" si="303"/>
        <v>4.6824500000000002</v>
      </c>
      <c r="I2505" s="2">
        <f t="array" ref="I2505">SUMPRODUCT(B2489:B2508, (ROW(B2489:B2508)-ROW(B2489)+1)) / (20*21/2)</f>
        <v>4.0556190476190483</v>
      </c>
      <c r="J2505" s="2">
        <f t="shared" si="306"/>
        <v>4.2601390391811975</v>
      </c>
      <c r="K2505" s="2">
        <f t="shared" si="308"/>
        <v>4.5581675561271693</v>
      </c>
    </row>
    <row r="2506" spans="1:11" ht="13.5" x14ac:dyDescent="0.25">
      <c r="A2506" s="3">
        <f>TITRES_STAT!B2509</f>
        <v>45958</v>
      </c>
      <c r="B2506" s="5">
        <f>TITRES_STAT!D2509</f>
        <v>4</v>
      </c>
      <c r="C2506" s="2">
        <f t="shared" si="309"/>
        <v>0</v>
      </c>
      <c r="D2506" s="2">
        <f t="shared" si="310"/>
        <v>4</v>
      </c>
      <c r="E2506" s="2">
        <f t="shared" si="304"/>
        <v>4.056</v>
      </c>
      <c r="F2506" s="2">
        <f t="shared" si="305"/>
        <v>4.1079999999999988</v>
      </c>
      <c r="G2506" s="2">
        <f t="shared" si="307"/>
        <v>4.8183999999999996</v>
      </c>
      <c r="H2506" s="2">
        <f t="shared" ref="H2506:H2508" si="311">AVERAGE(B2307:B2506)</f>
        <v>4.6837000000000009</v>
      </c>
      <c r="I2506" s="2">
        <f t="array" ref="I2506">SUMPRODUCT(B2490:B2508, (ROW(B2490:B2508)-ROW(B2490)+1)) / (20*21/2)</f>
        <v>3.6659047619047613</v>
      </c>
      <c r="J2506" s="2">
        <f t="shared" si="306"/>
        <v>4.2353638925925114</v>
      </c>
      <c r="K2506" s="2">
        <f t="shared" si="308"/>
        <v>4.5362786323574769</v>
      </c>
    </row>
    <row r="2507" spans="1:11" ht="13.5" x14ac:dyDescent="0.25">
      <c r="A2507" s="3">
        <f>TITRES_STAT!B2510</f>
        <v>45959</v>
      </c>
      <c r="B2507" s="5">
        <f>TITRES_STAT!D2510</f>
        <v>4</v>
      </c>
      <c r="C2507" s="2">
        <f t="shared" si="309"/>
        <v>0</v>
      </c>
      <c r="D2507" s="2">
        <f t="shared" si="310"/>
        <v>4</v>
      </c>
      <c r="E2507" s="2">
        <f t="shared" si="304"/>
        <v>4.04</v>
      </c>
      <c r="F2507" s="2">
        <f t="shared" si="305"/>
        <v>4.0999999999999996</v>
      </c>
      <c r="G2507" s="2">
        <f t="shared" si="307"/>
        <v>4.8143999999999991</v>
      </c>
      <c r="H2507" s="2">
        <f t="shared" si="311"/>
        <v>4.6857500000000014</v>
      </c>
      <c r="I2507" s="2">
        <f t="array" ref="I2507">SUMPRODUCT(B2491:B2508, (ROW(B2491:B2508)-ROW(B2491)+1)) / (20*21/2)</f>
        <v>3.2960000000000003</v>
      </c>
      <c r="J2507" s="2">
        <f t="shared" si="306"/>
        <v>4.2129482837741765</v>
      </c>
      <c r="K2507" s="2">
        <f t="shared" si="308"/>
        <v>4.5152480977552232</v>
      </c>
    </row>
    <row r="2508" spans="1:11" ht="13.5" x14ac:dyDescent="0.25">
      <c r="A2508" s="3">
        <f>TITRES_STAT!B2511</f>
        <v>45960</v>
      </c>
      <c r="B2508" s="5">
        <f>TITRES_STAT!D2511</f>
        <v>4</v>
      </c>
      <c r="C2508" s="2">
        <f t="shared" si="309"/>
        <v>0</v>
      </c>
      <c r="D2508" s="2">
        <f t="shared" si="310"/>
        <v>4</v>
      </c>
      <c r="E2508" s="2">
        <f t="shared" ref="E2508" si="312">AVERAGE(B2499:B2508)</f>
        <v>4.024</v>
      </c>
      <c r="F2508" s="2">
        <f t="shared" si="305"/>
        <v>4.0919999999999996</v>
      </c>
      <c r="G2508" s="2">
        <f t="shared" si="307"/>
        <v>4.8103999999999987</v>
      </c>
      <c r="H2508" s="2">
        <f t="shared" si="311"/>
        <v>4.6878000000000011</v>
      </c>
      <c r="I2508" s="2">
        <f t="array" ref="I2508">SUMPRODUCT(B2492:B2508, (ROW(B2492:B2508)-ROW(B2492)+1)) / (20*21/2)</f>
        <v>2.945904761904762</v>
      </c>
      <c r="J2508" s="2">
        <f t="shared" si="306"/>
        <v>4.1926674948433025</v>
      </c>
      <c r="K2508" s="2">
        <f t="shared" si="308"/>
        <v>4.495042290000117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6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6.18</v>
      </c>
      <c r="C3" s="2">
        <f t="shared" ref="C3:C66" si="0">B3-B2</f>
        <v>0.17999999999999972</v>
      </c>
      <c r="D3" s="2">
        <f t="shared" ref="D3:D66" si="1">IF(C3&gt;0,C3,0)</f>
        <v>0.17999999999999972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6.18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5.91</v>
      </c>
      <c r="C5" s="2">
        <f t="shared" si="0"/>
        <v>-0.26999999999999957</v>
      </c>
      <c r="D5" s="2">
        <f t="shared" si="1"/>
        <v>0</v>
      </c>
      <c r="E5" s="2">
        <f t="shared" si="2"/>
        <v>0.26999999999999957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5.57</v>
      </c>
      <c r="C6" s="2">
        <f t="shared" si="0"/>
        <v>-0.33999999999999986</v>
      </c>
      <c r="D6" s="2">
        <f t="shared" si="1"/>
        <v>0</v>
      </c>
      <c r="E6" s="2">
        <f t="shared" si="2"/>
        <v>0.33999999999999986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5.6</v>
      </c>
      <c r="C7" s="2">
        <f t="shared" si="0"/>
        <v>2.9999999999999361E-2</v>
      </c>
      <c r="D7" s="2">
        <f t="shared" si="1"/>
        <v>2.9999999999999361E-2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5.5</v>
      </c>
      <c r="C8" s="2">
        <f t="shared" si="0"/>
        <v>-9.9999999999999645E-2</v>
      </c>
      <c r="D8" s="2">
        <f t="shared" si="1"/>
        <v>0</v>
      </c>
      <c r="E8" s="2">
        <f t="shared" si="2"/>
        <v>9.9999999999999645E-2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5.5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5.5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5.5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5.5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5.5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5.66</v>
      </c>
      <c r="C14" s="2">
        <f t="shared" si="0"/>
        <v>0.16000000000000014</v>
      </c>
      <c r="D14" s="2">
        <f t="shared" si="1"/>
        <v>0.16000000000000014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5.41</v>
      </c>
      <c r="C15" s="2">
        <f t="shared" si="0"/>
        <v>-0.25</v>
      </c>
      <c r="D15" s="2">
        <f t="shared" si="1"/>
        <v>0</v>
      </c>
      <c r="E15" s="2">
        <f t="shared" si="2"/>
        <v>0.25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5.25</v>
      </c>
      <c r="C16" s="2">
        <f t="shared" si="0"/>
        <v>-0.16000000000000014</v>
      </c>
      <c r="D16" s="2">
        <f t="shared" si="1"/>
        <v>0</v>
      </c>
      <c r="E16" s="2">
        <f t="shared" si="2"/>
        <v>0.16000000000000014</v>
      </c>
      <c r="F16" s="2">
        <f>(SUM(D3:D16)/14)</f>
        <v>2.6428571428571374E-2</v>
      </c>
      <c r="G16" s="2">
        <f>SUM(E3:E16)/14</f>
        <v>7.9999999999999946E-2</v>
      </c>
      <c r="H16" s="2">
        <f>F16/G16</f>
        <v>0.33035714285714241</v>
      </c>
      <c r="I16" s="2">
        <f>IF(G16=0,100,100-(100/(1+H16)))</f>
        <v>24.832214765100645</v>
      </c>
    </row>
    <row r="17" spans="1:9" ht="13.5" x14ac:dyDescent="0.25">
      <c r="A17" s="3">
        <f>TITRES_STAT!B20</f>
        <v>42331</v>
      </c>
      <c r="B17" s="5">
        <f>TITRES_STAT!D20</f>
        <v>5.25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2.4540816326530563E-2</v>
      </c>
      <c r="G17" s="2">
        <f>((G16*13)+E17)/14</f>
        <v>7.4285714285714247E-2</v>
      </c>
      <c r="H17" s="2">
        <f t="shared" ref="H17:H80" si="3">F17/G17</f>
        <v>0.33035714285714235</v>
      </c>
      <c r="I17" s="2">
        <f t="shared" ref="I17:I80" si="4">IF(G17=0,100,100-(100/(1+H17)))</f>
        <v>24.832214765100645</v>
      </c>
    </row>
    <row r="18" spans="1:9" ht="13.5" x14ac:dyDescent="0.25">
      <c r="A18" s="3">
        <f>TITRES_STAT!B21</f>
        <v>42332</v>
      </c>
      <c r="B18" s="5">
        <f>TITRES_STAT!D21</f>
        <v>5.25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2.2787900874635524E-2</v>
      </c>
      <c r="G18" s="2">
        <f t="shared" si="5"/>
        <v>6.8979591836734661E-2</v>
      </c>
      <c r="H18" s="2">
        <f t="shared" si="3"/>
        <v>0.33035714285714235</v>
      </c>
      <c r="I18" s="2">
        <f t="shared" si="4"/>
        <v>24.832214765100645</v>
      </c>
    </row>
    <row r="19" spans="1:9" ht="13.5" x14ac:dyDescent="0.25">
      <c r="A19" s="3">
        <f>TITRES_STAT!B22</f>
        <v>42333</v>
      </c>
      <c r="B19" s="5">
        <f>TITRES_STAT!D22</f>
        <v>5.12</v>
      </c>
      <c r="C19" s="2">
        <f t="shared" si="0"/>
        <v>-0.12999999999999989</v>
      </c>
      <c r="D19" s="2">
        <f t="shared" si="1"/>
        <v>0</v>
      </c>
      <c r="E19" s="2">
        <f t="shared" si="2"/>
        <v>0.12999999999999989</v>
      </c>
      <c r="F19" s="2">
        <f t="shared" si="5"/>
        <v>2.1160193669304415E-2</v>
      </c>
      <c r="G19" s="2">
        <f t="shared" si="5"/>
        <v>7.3338192419825018E-2</v>
      </c>
      <c r="H19" s="2">
        <f t="shared" si="3"/>
        <v>0.28852897748246548</v>
      </c>
      <c r="I19" s="2">
        <f t="shared" si="4"/>
        <v>22.392121754700071</v>
      </c>
    </row>
    <row r="20" spans="1:9" ht="13.5" x14ac:dyDescent="0.25">
      <c r="A20" s="3">
        <f>TITRES_STAT!B23</f>
        <v>42334</v>
      </c>
      <c r="B20" s="5">
        <f>TITRES_STAT!D23</f>
        <v>5.25</v>
      </c>
      <c r="C20" s="2">
        <f t="shared" si="0"/>
        <v>0.12999999999999989</v>
      </c>
      <c r="D20" s="2">
        <f t="shared" si="1"/>
        <v>0.12999999999999989</v>
      </c>
      <c r="E20" s="2">
        <f t="shared" si="2"/>
        <v>0</v>
      </c>
      <c r="F20" s="2">
        <f t="shared" si="5"/>
        <v>2.8934465550068376E-2</v>
      </c>
      <c r="G20" s="2">
        <f t="shared" si="5"/>
        <v>6.8099750104123238E-2</v>
      </c>
      <c r="H20" s="2">
        <f t="shared" si="3"/>
        <v>0.42488357895334594</v>
      </c>
      <c r="I20" s="2">
        <f t="shared" si="4"/>
        <v>29.818827673306899</v>
      </c>
    </row>
    <row r="21" spans="1:9" ht="13.5" x14ac:dyDescent="0.25">
      <c r="A21" s="3">
        <f>TITRES_STAT!B24</f>
        <v>42335</v>
      </c>
      <c r="B21" s="5">
        <f>TITRES_STAT!D24</f>
        <v>5.25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2.6867718010777777E-2</v>
      </c>
      <c r="G21" s="2">
        <f t="shared" si="5"/>
        <v>6.3235482239543006E-2</v>
      </c>
      <c r="H21" s="2">
        <f t="shared" si="3"/>
        <v>0.42488357895334594</v>
      </c>
      <c r="I21" s="2">
        <f t="shared" si="4"/>
        <v>29.818827673306899</v>
      </c>
    </row>
    <row r="22" spans="1:9" ht="13.5" x14ac:dyDescent="0.25">
      <c r="A22" s="3">
        <f>TITRES_STAT!B25</f>
        <v>42338</v>
      </c>
      <c r="B22" s="5">
        <f>TITRES_STAT!D25</f>
        <v>5.25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2.4948595295722222E-2</v>
      </c>
      <c r="G22" s="2">
        <f t="shared" si="5"/>
        <v>5.8718662079575649E-2</v>
      </c>
      <c r="H22" s="2">
        <f t="shared" si="3"/>
        <v>0.42488357895334594</v>
      </c>
      <c r="I22" s="2">
        <f t="shared" si="4"/>
        <v>29.818827673306899</v>
      </c>
    </row>
    <row r="23" spans="1:9" ht="13.5" x14ac:dyDescent="0.25">
      <c r="A23" s="3">
        <f>TITRES_STAT!B26</f>
        <v>42339</v>
      </c>
      <c r="B23" s="5">
        <f>TITRES_STAT!D26</f>
        <v>5.25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2.3166552774599204E-2</v>
      </c>
      <c r="G23" s="2">
        <f t="shared" si="5"/>
        <v>5.4524471931034532E-2</v>
      </c>
      <c r="H23" s="2">
        <f t="shared" si="3"/>
        <v>0.42488357895334594</v>
      </c>
      <c r="I23" s="2">
        <f t="shared" si="4"/>
        <v>29.818827673306899</v>
      </c>
    </row>
    <row r="24" spans="1:9" ht="13.5" x14ac:dyDescent="0.25">
      <c r="A24" s="3">
        <f>TITRES_STAT!B27</f>
        <v>42340</v>
      </c>
      <c r="B24" s="5">
        <f>TITRES_STAT!D27</f>
        <v>5.1100000000000003</v>
      </c>
      <c r="C24" s="2">
        <f t="shared" si="0"/>
        <v>-0.13999999999999968</v>
      </c>
      <c r="D24" s="2">
        <f t="shared" si="1"/>
        <v>0</v>
      </c>
      <c r="E24" s="2">
        <f t="shared" si="2"/>
        <v>0.13999999999999968</v>
      </c>
      <c r="F24" s="2">
        <f t="shared" si="5"/>
        <v>2.1511799004984976E-2</v>
      </c>
      <c r="G24" s="2">
        <f t="shared" si="5"/>
        <v>6.0629866793103469E-2</v>
      </c>
      <c r="H24" s="2">
        <f t="shared" si="3"/>
        <v>0.35480531531419929</v>
      </c>
      <c r="I24" s="2">
        <f t="shared" si="4"/>
        <v>26.188656872217436</v>
      </c>
    </row>
    <row r="25" spans="1:9" ht="13.5" x14ac:dyDescent="0.25">
      <c r="A25" s="3">
        <f>TITRES_STAT!B28</f>
        <v>42341</v>
      </c>
      <c r="B25" s="5">
        <f>TITRES_STAT!D28</f>
        <v>5.26</v>
      </c>
      <c r="C25" s="2">
        <f t="shared" si="0"/>
        <v>0.14999999999999947</v>
      </c>
      <c r="D25" s="2">
        <f t="shared" si="1"/>
        <v>0.14999999999999947</v>
      </c>
      <c r="E25" s="2">
        <f t="shared" si="2"/>
        <v>0</v>
      </c>
      <c r="F25" s="2">
        <f t="shared" si="5"/>
        <v>3.068952764748601E-2</v>
      </c>
      <c r="G25" s="2">
        <f t="shared" si="5"/>
        <v>5.6299162022167504E-2</v>
      </c>
      <c r="H25" s="2">
        <f t="shared" si="3"/>
        <v>0.54511517658827968</v>
      </c>
      <c r="I25" s="2">
        <f t="shared" si="4"/>
        <v>35.279905656737597</v>
      </c>
    </row>
    <row r="26" spans="1:9" ht="13.5" x14ac:dyDescent="0.25">
      <c r="A26" s="3">
        <f>TITRES_STAT!B29</f>
        <v>42342</v>
      </c>
      <c r="B26" s="5">
        <f>TITRES_STAT!D29</f>
        <v>5.26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2.849741852980844E-2</v>
      </c>
      <c r="G26" s="2">
        <f t="shared" si="5"/>
        <v>5.2277793306298399E-2</v>
      </c>
      <c r="H26" s="2">
        <f t="shared" si="3"/>
        <v>0.54511517658827968</v>
      </c>
      <c r="I26" s="2">
        <f t="shared" si="4"/>
        <v>35.279905656737597</v>
      </c>
    </row>
    <row r="27" spans="1:9" ht="13.5" x14ac:dyDescent="0.25">
      <c r="A27" s="3">
        <f>TITRES_STAT!B30</f>
        <v>42345</v>
      </c>
      <c r="B27" s="5">
        <f>TITRES_STAT!D30</f>
        <v>5.4</v>
      </c>
      <c r="C27" s="2">
        <f t="shared" si="0"/>
        <v>0.14000000000000057</v>
      </c>
      <c r="D27" s="2">
        <f t="shared" si="1"/>
        <v>0.14000000000000057</v>
      </c>
      <c r="E27" s="2">
        <f t="shared" si="2"/>
        <v>0</v>
      </c>
      <c r="F27" s="2">
        <f t="shared" si="5"/>
        <v>3.6461888634822172E-2</v>
      </c>
      <c r="G27" s="2">
        <f t="shared" si="5"/>
        <v>4.8543665212991367E-2</v>
      </c>
      <c r="H27" s="2">
        <f t="shared" si="3"/>
        <v>0.75111527889048146</v>
      </c>
      <c r="I27" s="2">
        <f t="shared" si="4"/>
        <v>42.893536933010665</v>
      </c>
    </row>
    <row r="28" spans="1:9" ht="13.5" x14ac:dyDescent="0.25">
      <c r="A28" s="3">
        <f>TITRES_STAT!B31</f>
        <v>42346</v>
      </c>
      <c r="B28" s="5">
        <f>TITRES_STAT!D31</f>
        <v>5.4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3.3857468018049161E-2</v>
      </c>
      <c r="G28" s="2">
        <f>((G27*13)+E28)/14</f>
        <v>4.5076260554920554E-2</v>
      </c>
      <c r="H28" s="2">
        <f t="shared" si="3"/>
        <v>0.75111527889048146</v>
      </c>
      <c r="I28" s="2">
        <f t="shared" si="4"/>
        <v>42.893536933010665</v>
      </c>
    </row>
    <row r="29" spans="1:9" ht="13.5" x14ac:dyDescent="0.25">
      <c r="A29" s="3">
        <f>TITRES_STAT!B32</f>
        <v>42347</v>
      </c>
      <c r="B29" s="5">
        <f>TITRES_STAT!D32</f>
        <v>5.4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3.1439077445331365E-2</v>
      </c>
      <c r="G29" s="2">
        <f t="shared" si="6"/>
        <v>4.1856527658140512E-2</v>
      </c>
      <c r="H29" s="2">
        <f t="shared" si="3"/>
        <v>0.75111527889048157</v>
      </c>
      <c r="I29" s="2">
        <f t="shared" si="4"/>
        <v>42.893536933010672</v>
      </c>
    </row>
    <row r="30" spans="1:9" ht="13.5" x14ac:dyDescent="0.25">
      <c r="A30" s="3">
        <f>TITRES_STAT!B33</f>
        <v>42348</v>
      </c>
      <c r="B30" s="5">
        <f>TITRES_STAT!D33</f>
        <v>5.4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2.9193429056379123E-2</v>
      </c>
      <c r="G30" s="2">
        <f t="shared" si="6"/>
        <v>3.8866775682559043E-2</v>
      </c>
      <c r="H30" s="2">
        <f t="shared" si="3"/>
        <v>0.75111527889048157</v>
      </c>
      <c r="I30" s="2">
        <f t="shared" si="4"/>
        <v>42.893536933010672</v>
      </c>
    </row>
    <row r="31" spans="1:9" ht="13.5" x14ac:dyDescent="0.25">
      <c r="A31" s="3">
        <f>TITRES_STAT!B34</f>
        <v>42349</v>
      </c>
      <c r="B31" s="5">
        <f>TITRES_STAT!D34</f>
        <v>5.24</v>
      </c>
      <c r="C31" s="2">
        <f t="shared" si="0"/>
        <v>-0.16000000000000014</v>
      </c>
      <c r="D31" s="2">
        <f t="shared" si="1"/>
        <v>0</v>
      </c>
      <c r="E31" s="2">
        <f t="shared" si="2"/>
        <v>0.16000000000000014</v>
      </c>
      <c r="F31" s="2">
        <f t="shared" si="6"/>
        <v>2.7108184123780615E-2</v>
      </c>
      <c r="G31" s="2">
        <f t="shared" si="6"/>
        <v>4.7519148848090553E-2</v>
      </c>
      <c r="H31" s="2">
        <f t="shared" si="3"/>
        <v>0.57046863803137948</v>
      </c>
      <c r="I31" s="2">
        <f t="shared" si="4"/>
        <v>36.324739266775538</v>
      </c>
    </row>
    <row r="32" spans="1:9" ht="13.5" x14ac:dyDescent="0.25">
      <c r="A32" s="3">
        <f>TITRES_STAT!B35</f>
        <v>42352</v>
      </c>
      <c r="B32" s="5">
        <f>TITRES_STAT!D35</f>
        <v>5.55</v>
      </c>
      <c r="C32" s="2">
        <f t="shared" si="0"/>
        <v>0.30999999999999961</v>
      </c>
      <c r="D32" s="2">
        <f t="shared" si="1"/>
        <v>0.30999999999999961</v>
      </c>
      <c r="E32" s="2">
        <f t="shared" si="2"/>
        <v>0</v>
      </c>
      <c r="F32" s="2">
        <f t="shared" si="6"/>
        <v>4.7314742400653399E-2</v>
      </c>
      <c r="G32" s="2">
        <f t="shared" si="6"/>
        <v>4.4124923930369805E-2</v>
      </c>
      <c r="H32" s="2">
        <f t="shared" si="3"/>
        <v>1.0722906282018119</v>
      </c>
      <c r="I32" s="2">
        <f t="shared" si="4"/>
        <v>51.744220313936871</v>
      </c>
    </row>
    <row r="33" spans="1:9" ht="13.5" x14ac:dyDescent="0.25">
      <c r="A33" s="3">
        <f>TITRES_STAT!B36</f>
        <v>42353</v>
      </c>
      <c r="B33" s="5">
        <f>TITRES_STAT!D36</f>
        <v>5.79</v>
      </c>
      <c r="C33" s="2">
        <f t="shared" si="0"/>
        <v>0.24000000000000021</v>
      </c>
      <c r="D33" s="2">
        <f t="shared" si="1"/>
        <v>0.24000000000000021</v>
      </c>
      <c r="E33" s="2">
        <f t="shared" si="2"/>
        <v>0</v>
      </c>
      <c r="F33" s="2">
        <f t="shared" si="6"/>
        <v>6.1077975086321026E-2</v>
      </c>
      <c r="G33" s="2">
        <f t="shared" si="6"/>
        <v>4.0973143649629104E-2</v>
      </c>
      <c r="H33" s="2">
        <f t="shared" si="3"/>
        <v>1.4906831559865901</v>
      </c>
      <c r="I33" s="2">
        <f t="shared" si="4"/>
        <v>59.850372874750995</v>
      </c>
    </row>
    <row r="34" spans="1:9" ht="13.5" x14ac:dyDescent="0.25">
      <c r="A34" s="3">
        <f>TITRES_STAT!B37</f>
        <v>42354</v>
      </c>
      <c r="B34" s="5">
        <f>TITRES_STAT!D37</f>
        <v>5.96</v>
      </c>
      <c r="C34" s="2">
        <f t="shared" si="0"/>
        <v>0.16999999999999993</v>
      </c>
      <c r="D34" s="2">
        <f t="shared" si="1"/>
        <v>0.16999999999999993</v>
      </c>
      <c r="E34" s="2">
        <f t="shared" si="2"/>
        <v>0</v>
      </c>
      <c r="F34" s="2">
        <f t="shared" si="6"/>
        <v>6.8858119723012381E-2</v>
      </c>
      <c r="G34" s="2">
        <f t="shared" si="6"/>
        <v>3.8046490531798448E-2</v>
      </c>
      <c r="H34" s="2">
        <f t="shared" si="3"/>
        <v>1.8098415585916454</v>
      </c>
      <c r="I34" s="2">
        <f t="shared" si="4"/>
        <v>64.410804696716696</v>
      </c>
    </row>
    <row r="35" spans="1:9" ht="13.5" x14ac:dyDescent="0.25">
      <c r="A35" s="3">
        <f>TITRES_STAT!B38</f>
        <v>42355</v>
      </c>
      <c r="B35" s="5">
        <f>TITRES_STAT!D38</f>
        <v>5.96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6.3939682599940068E-2</v>
      </c>
      <c r="G35" s="2">
        <f t="shared" si="6"/>
        <v>3.5328884065241414E-2</v>
      </c>
      <c r="H35" s="2">
        <f t="shared" si="3"/>
        <v>1.8098415585916454</v>
      </c>
      <c r="I35" s="2">
        <f t="shared" si="4"/>
        <v>64.410804696716696</v>
      </c>
    </row>
    <row r="36" spans="1:9" ht="13.5" x14ac:dyDescent="0.25">
      <c r="A36" s="3">
        <f>TITRES_STAT!B39</f>
        <v>42356</v>
      </c>
      <c r="B36" s="5">
        <f>TITRES_STAT!D39</f>
        <v>5.79</v>
      </c>
      <c r="C36" s="2">
        <f t="shared" si="0"/>
        <v>-0.16999999999999993</v>
      </c>
      <c r="D36" s="2">
        <f t="shared" si="1"/>
        <v>0</v>
      </c>
      <c r="E36" s="2">
        <f t="shared" si="2"/>
        <v>0.16999999999999993</v>
      </c>
      <c r="F36" s="2">
        <f t="shared" si="6"/>
        <v>5.9372562414230064E-2</v>
      </c>
      <c r="G36" s="2">
        <f t="shared" si="6"/>
        <v>4.4948249489152735E-2</v>
      </c>
      <c r="H36" s="2">
        <f t="shared" si="3"/>
        <v>1.3209093366040499</v>
      </c>
      <c r="I36" s="2">
        <f t="shared" si="4"/>
        <v>56.913439735513407</v>
      </c>
    </row>
    <row r="37" spans="1:9" ht="13.5" x14ac:dyDescent="0.25">
      <c r="A37" s="3">
        <f>TITRES_STAT!B40</f>
        <v>42359</v>
      </c>
      <c r="B37" s="5">
        <f>TITRES_STAT!D40</f>
        <v>5.79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5.5131665098927918E-2</v>
      </c>
      <c r="G37" s="2">
        <f t="shared" si="6"/>
        <v>4.1737660239927539E-2</v>
      </c>
      <c r="H37" s="2">
        <f t="shared" si="3"/>
        <v>1.3209093366040499</v>
      </c>
      <c r="I37" s="2">
        <f t="shared" si="4"/>
        <v>56.913439735513407</v>
      </c>
    </row>
    <row r="38" spans="1:9" ht="13.5" x14ac:dyDescent="0.25">
      <c r="A38" s="3">
        <f>TITRES_STAT!B41</f>
        <v>42360</v>
      </c>
      <c r="B38" s="5">
        <f>TITRES_STAT!D41</f>
        <v>5.79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5.1193689020433072E-2</v>
      </c>
      <c r="G38" s="2">
        <f t="shared" si="6"/>
        <v>3.8756398794218432E-2</v>
      </c>
      <c r="H38" s="2">
        <f t="shared" si="3"/>
        <v>1.3209093366040501</v>
      </c>
      <c r="I38" s="2">
        <f t="shared" si="4"/>
        <v>56.913439735513407</v>
      </c>
    </row>
    <row r="39" spans="1:9" ht="13.5" x14ac:dyDescent="0.25">
      <c r="A39" s="3">
        <f>TITRES_STAT!B42</f>
        <v>42361</v>
      </c>
      <c r="B39" s="5">
        <f>TITRES_STAT!D42</f>
        <v>5.78</v>
      </c>
      <c r="C39" s="2">
        <f t="shared" si="0"/>
        <v>-9.9999999999997868E-3</v>
      </c>
      <c r="D39" s="2">
        <f t="shared" si="1"/>
        <v>0</v>
      </c>
      <c r="E39" s="2">
        <f t="shared" si="2"/>
        <v>9.9999999999997868E-3</v>
      </c>
      <c r="F39" s="2">
        <f t="shared" si="6"/>
        <v>4.7536996947544992E-2</v>
      </c>
      <c r="G39" s="2">
        <f t="shared" si="6"/>
        <v>3.6702370308917098E-2</v>
      </c>
      <c r="H39" s="2">
        <f t="shared" si="3"/>
        <v>1.2952023683330214</v>
      </c>
      <c r="I39" s="2">
        <f t="shared" si="4"/>
        <v>56.430857087068617</v>
      </c>
    </row>
    <row r="40" spans="1:9" ht="13.5" x14ac:dyDescent="0.25">
      <c r="A40" s="3">
        <f>TITRES_STAT!B43</f>
        <v>42363</v>
      </c>
      <c r="B40" s="5">
        <f>TITRES_STAT!D43</f>
        <v>5.61</v>
      </c>
      <c r="C40" s="2">
        <f t="shared" si="0"/>
        <v>-0.16999999999999993</v>
      </c>
      <c r="D40" s="2">
        <f t="shared" si="1"/>
        <v>0</v>
      </c>
      <c r="E40" s="2">
        <f t="shared" si="2"/>
        <v>0.16999999999999993</v>
      </c>
      <c r="F40" s="2">
        <f t="shared" si="6"/>
        <v>4.4141497165577491E-2</v>
      </c>
      <c r="G40" s="2">
        <f t="shared" si="6"/>
        <v>4.6223629572565872E-2</v>
      </c>
      <c r="H40" s="2">
        <f t="shared" si="3"/>
        <v>0.95495523769461532</v>
      </c>
      <c r="I40" s="2">
        <f t="shared" si="4"/>
        <v>48.847933665261209</v>
      </c>
    </row>
    <row r="41" spans="1:9" ht="13.5" x14ac:dyDescent="0.25">
      <c r="A41" s="3">
        <f>TITRES_STAT!B44</f>
        <v>42366</v>
      </c>
      <c r="B41" s="5">
        <f>TITRES_STAT!D44</f>
        <v>5.61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4.0988533082321955E-2</v>
      </c>
      <c r="G41" s="2">
        <f t="shared" si="6"/>
        <v>4.2921941745954026E-2</v>
      </c>
      <c r="H41" s="2">
        <f t="shared" si="3"/>
        <v>0.95495523769461521</v>
      </c>
      <c r="I41" s="2">
        <f t="shared" si="4"/>
        <v>48.847933665261202</v>
      </c>
    </row>
    <row r="42" spans="1:9" ht="13.5" x14ac:dyDescent="0.25">
      <c r="A42" s="3">
        <f>TITRES_STAT!B45</f>
        <v>42367</v>
      </c>
      <c r="B42" s="5">
        <f>TITRES_STAT!D45</f>
        <v>5.61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3.8060780719298963E-2</v>
      </c>
      <c r="G42" s="2">
        <f t="shared" si="6"/>
        <v>3.985608876410017E-2</v>
      </c>
      <c r="H42" s="2">
        <f t="shared" si="3"/>
        <v>0.95495523769461532</v>
      </c>
      <c r="I42" s="2">
        <f t="shared" si="4"/>
        <v>48.847933665261209</v>
      </c>
    </row>
    <row r="43" spans="1:9" ht="13.5" x14ac:dyDescent="0.25">
      <c r="A43" s="3">
        <f>TITRES_STAT!B46</f>
        <v>42368</v>
      </c>
      <c r="B43" s="5">
        <f>TITRES_STAT!D46</f>
        <v>5.61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3.534215352506332E-2</v>
      </c>
      <c r="G43" s="2">
        <f t="shared" si="6"/>
        <v>3.7009225280950152E-2</v>
      </c>
      <c r="H43" s="2">
        <f t="shared" si="3"/>
        <v>0.95495523769461532</v>
      </c>
      <c r="I43" s="2">
        <f t="shared" si="4"/>
        <v>48.847933665261209</v>
      </c>
    </row>
    <row r="44" spans="1:9" ht="13.5" x14ac:dyDescent="0.25">
      <c r="A44" s="3">
        <f>TITRES_STAT!B47</f>
        <v>42369</v>
      </c>
      <c r="B44" s="5">
        <f>TITRES_STAT!D47</f>
        <v>5.77</v>
      </c>
      <c r="C44" s="2">
        <f t="shared" si="0"/>
        <v>0.15999999999999925</v>
      </c>
      <c r="D44" s="2">
        <f t="shared" si="1"/>
        <v>0.15999999999999925</v>
      </c>
      <c r="E44" s="2">
        <f t="shared" si="2"/>
        <v>0</v>
      </c>
      <c r="F44" s="2">
        <f t="shared" si="6"/>
        <v>4.4246285416130175E-2</v>
      </c>
      <c r="G44" s="2">
        <f t="shared" si="6"/>
        <v>3.4365709189453711E-2</v>
      </c>
      <c r="H44" s="2">
        <f t="shared" si="3"/>
        <v>1.2875126531568466</v>
      </c>
      <c r="I44" s="2">
        <f t="shared" si="4"/>
        <v>56.284394815479359</v>
      </c>
    </row>
    <row r="45" spans="1:9" ht="13.5" x14ac:dyDescent="0.25">
      <c r="A45" s="3">
        <f>TITRES_STAT!B48</f>
        <v>42373</v>
      </c>
      <c r="B45" s="5">
        <f>TITRES_STAT!D48</f>
        <v>5.77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4.1085836457835159E-2</v>
      </c>
      <c r="G45" s="2">
        <f t="shared" si="7"/>
        <v>3.1911015675921299E-2</v>
      </c>
      <c r="H45" s="2">
        <f t="shared" si="3"/>
        <v>1.2875126531568468</v>
      </c>
      <c r="I45" s="2">
        <f t="shared" si="4"/>
        <v>56.284394815479367</v>
      </c>
    </row>
    <row r="46" spans="1:9" ht="13.5" x14ac:dyDescent="0.25">
      <c r="A46" s="3">
        <f>TITRES_STAT!B49</f>
        <v>42374</v>
      </c>
      <c r="B46" s="5">
        <f>TITRES_STAT!D49</f>
        <v>5.6</v>
      </c>
      <c r="C46" s="2">
        <f t="shared" si="0"/>
        <v>-0.16999999999999993</v>
      </c>
      <c r="D46" s="2">
        <f t="shared" si="1"/>
        <v>0</v>
      </c>
      <c r="E46" s="2">
        <f t="shared" si="2"/>
        <v>0.16999999999999993</v>
      </c>
      <c r="F46" s="2">
        <f t="shared" si="7"/>
        <v>3.8151133853704076E-2</v>
      </c>
      <c r="G46" s="2">
        <f t="shared" si="7"/>
        <v>4.177451455621263E-2</v>
      </c>
      <c r="H46" s="2">
        <f t="shared" si="3"/>
        <v>0.91326336784517603</v>
      </c>
      <c r="I46" s="2">
        <f t="shared" si="4"/>
        <v>47.733280383335</v>
      </c>
    </row>
    <row r="47" spans="1:9" ht="13.5" x14ac:dyDescent="0.25">
      <c r="A47" s="3">
        <f>TITRES_STAT!B50</f>
        <v>42375</v>
      </c>
      <c r="B47" s="5">
        <f>TITRES_STAT!D50</f>
        <v>5.55</v>
      </c>
      <c r="C47" s="2">
        <f t="shared" si="0"/>
        <v>-4.9999999999999822E-2</v>
      </c>
      <c r="D47" s="2">
        <f t="shared" si="1"/>
        <v>0</v>
      </c>
      <c r="E47" s="2">
        <f t="shared" si="2"/>
        <v>4.9999999999999822E-2</v>
      </c>
      <c r="F47" s="2">
        <f t="shared" si="7"/>
        <v>3.5426052864153783E-2</v>
      </c>
      <c r="G47" s="2">
        <f t="shared" si="7"/>
        <v>4.2362049230768861E-2</v>
      </c>
      <c r="H47" s="2">
        <f t="shared" si="3"/>
        <v>0.83626862976266858</v>
      </c>
      <c r="I47" s="2">
        <f t="shared" si="4"/>
        <v>45.541736988163521</v>
      </c>
    </row>
    <row r="48" spans="1:9" ht="13.5" x14ac:dyDescent="0.25">
      <c r="A48" s="3">
        <f>TITRES_STAT!B51</f>
        <v>42376</v>
      </c>
      <c r="B48" s="5">
        <f>TITRES_STAT!D51</f>
        <v>5.31</v>
      </c>
      <c r="C48" s="2">
        <f t="shared" si="0"/>
        <v>-0.24000000000000021</v>
      </c>
      <c r="D48" s="2">
        <f t="shared" si="1"/>
        <v>0</v>
      </c>
      <c r="E48" s="2">
        <f t="shared" si="2"/>
        <v>0.24000000000000021</v>
      </c>
      <c r="F48" s="2">
        <f t="shared" si="7"/>
        <v>3.2895620516714227E-2</v>
      </c>
      <c r="G48" s="2">
        <f t="shared" si="7"/>
        <v>5.6479045714285379E-2</v>
      </c>
      <c r="H48" s="2">
        <f t="shared" si="3"/>
        <v>0.58243938261856754</v>
      </c>
      <c r="I48" s="2">
        <f t="shared" si="4"/>
        <v>36.806426142830595</v>
      </c>
    </row>
    <row r="49" spans="1:9" ht="13.5" x14ac:dyDescent="0.25">
      <c r="A49" s="3">
        <f>TITRES_STAT!B52</f>
        <v>42377</v>
      </c>
      <c r="B49" s="5">
        <f>TITRES_STAT!D52</f>
        <v>5.01</v>
      </c>
      <c r="C49" s="2">
        <f t="shared" si="0"/>
        <v>-0.29999999999999982</v>
      </c>
      <c r="D49" s="2">
        <f t="shared" si="1"/>
        <v>0</v>
      </c>
      <c r="E49" s="2">
        <f t="shared" si="2"/>
        <v>0.29999999999999982</v>
      </c>
      <c r="F49" s="2">
        <f t="shared" si="7"/>
        <v>3.0545933336948928E-2</v>
      </c>
      <c r="G49" s="2">
        <f t="shared" si="7"/>
        <v>7.3873399591836406E-2</v>
      </c>
      <c r="H49" s="2">
        <f t="shared" si="3"/>
        <v>0.41349028886880274</v>
      </c>
      <c r="I49" s="2">
        <f t="shared" si="4"/>
        <v>29.25313970142048</v>
      </c>
    </row>
    <row r="50" spans="1:9" ht="13.5" x14ac:dyDescent="0.25">
      <c r="A50" s="3">
        <f>TITRES_STAT!B53</f>
        <v>42380</v>
      </c>
      <c r="B50" s="5">
        <f>TITRES_STAT!D53</f>
        <v>4.8600000000000003</v>
      </c>
      <c r="C50" s="2">
        <f t="shared" si="0"/>
        <v>-0.14999999999999947</v>
      </c>
      <c r="D50" s="2">
        <f t="shared" si="1"/>
        <v>0</v>
      </c>
      <c r="E50" s="2">
        <f t="shared" si="2"/>
        <v>0.14999999999999947</v>
      </c>
      <c r="F50" s="2">
        <f t="shared" si="7"/>
        <v>2.836408095573829E-2</v>
      </c>
      <c r="G50" s="2">
        <f t="shared" si="7"/>
        <v>7.9311013906705183E-2</v>
      </c>
      <c r="H50" s="2">
        <f t="shared" si="3"/>
        <v>0.3576310471721294</v>
      </c>
      <c r="I50" s="2">
        <f t="shared" si="4"/>
        <v>26.342285550780176</v>
      </c>
    </row>
    <row r="51" spans="1:9" ht="13.5" x14ac:dyDescent="0.25">
      <c r="A51" s="3">
        <f>TITRES_STAT!B54</f>
        <v>42381</v>
      </c>
      <c r="B51" s="5">
        <f>TITRES_STAT!D54</f>
        <v>4.72</v>
      </c>
      <c r="C51" s="2">
        <f t="shared" si="0"/>
        <v>-0.14000000000000057</v>
      </c>
      <c r="D51" s="2">
        <f t="shared" si="1"/>
        <v>0</v>
      </c>
      <c r="E51" s="2">
        <f t="shared" si="2"/>
        <v>0.14000000000000057</v>
      </c>
      <c r="F51" s="2">
        <f t="shared" si="7"/>
        <v>2.6338075173185555E-2</v>
      </c>
      <c r="G51" s="2">
        <f t="shared" si="7"/>
        <v>8.3645941484797717E-2</v>
      </c>
      <c r="H51" s="2">
        <f t="shared" si="3"/>
        <v>0.3148757095163115</v>
      </c>
      <c r="I51" s="2">
        <f t="shared" si="4"/>
        <v>23.947184303232831</v>
      </c>
    </row>
    <row r="52" spans="1:9" ht="13.5" x14ac:dyDescent="0.25">
      <c r="A52" s="3">
        <f>TITRES_STAT!B55</f>
        <v>42382</v>
      </c>
      <c r="B52" s="5">
        <f>TITRES_STAT!D55</f>
        <v>4.51</v>
      </c>
      <c r="C52" s="2">
        <f t="shared" si="0"/>
        <v>-0.20999999999999996</v>
      </c>
      <c r="D52" s="2">
        <f t="shared" si="1"/>
        <v>0</v>
      </c>
      <c r="E52" s="2">
        <f t="shared" si="2"/>
        <v>0.20999999999999996</v>
      </c>
      <c r="F52" s="2">
        <f t="shared" si="7"/>
        <v>2.4456784089386587E-2</v>
      </c>
      <c r="G52" s="2">
        <f t="shared" si="7"/>
        <v>9.267123137874074E-2</v>
      </c>
      <c r="H52" s="2">
        <f t="shared" si="3"/>
        <v>0.26390913043373132</v>
      </c>
      <c r="I52" s="2">
        <f t="shared" si="4"/>
        <v>20.880388002511424</v>
      </c>
    </row>
    <row r="53" spans="1:9" ht="13.5" x14ac:dyDescent="0.25">
      <c r="A53" s="3">
        <f>TITRES_STAT!B56</f>
        <v>42384</v>
      </c>
      <c r="B53" s="5">
        <f>TITRES_STAT!D56</f>
        <v>4.51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2.2709870940144688E-2</v>
      </c>
      <c r="G53" s="2">
        <f t="shared" si="7"/>
        <v>8.6051857708830698E-2</v>
      </c>
      <c r="H53" s="2">
        <f t="shared" si="3"/>
        <v>0.26390913043373132</v>
      </c>
      <c r="I53" s="2">
        <f t="shared" si="4"/>
        <v>20.880388002511424</v>
      </c>
    </row>
    <row r="54" spans="1:9" ht="13.5" x14ac:dyDescent="0.25">
      <c r="A54" s="3">
        <f>TITRES_STAT!B57</f>
        <v>42387</v>
      </c>
      <c r="B54" s="5">
        <f>TITRES_STAT!D57</f>
        <v>4.51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2.1087737301562926E-2</v>
      </c>
      <c r="G54" s="2">
        <f t="shared" si="7"/>
        <v>7.9905296443914212E-2</v>
      </c>
      <c r="H54" s="2">
        <f t="shared" si="3"/>
        <v>0.26390913043373138</v>
      </c>
      <c r="I54" s="2">
        <f t="shared" si="4"/>
        <v>20.880388002511424</v>
      </c>
    </row>
    <row r="55" spans="1:9" ht="13.5" x14ac:dyDescent="0.25">
      <c r="A55" s="3">
        <f>TITRES_STAT!B58</f>
        <v>42388</v>
      </c>
      <c r="B55" s="5">
        <f>TITRES_STAT!D58</f>
        <v>4.71</v>
      </c>
      <c r="C55" s="2">
        <f t="shared" si="0"/>
        <v>0.20000000000000018</v>
      </c>
      <c r="D55" s="2">
        <f t="shared" si="1"/>
        <v>0.20000000000000018</v>
      </c>
      <c r="E55" s="2">
        <f t="shared" si="2"/>
        <v>0</v>
      </c>
      <c r="F55" s="2">
        <f t="shared" si="7"/>
        <v>3.3867184637165586E-2</v>
      </c>
      <c r="G55" s="2">
        <f t="shared" si="7"/>
        <v>7.4197775269348912E-2</v>
      </c>
      <c r="H55" s="2">
        <f t="shared" si="3"/>
        <v>0.45644474533397655</v>
      </c>
      <c r="I55" s="2">
        <f t="shared" si="4"/>
        <v>31.339654099222926</v>
      </c>
    </row>
    <row r="56" spans="1:9" ht="13.5" x14ac:dyDescent="0.25">
      <c r="A56" s="3">
        <f>TITRES_STAT!B59</f>
        <v>42389</v>
      </c>
      <c r="B56" s="5">
        <f>TITRES_STAT!D59</f>
        <v>4.8499999999999996</v>
      </c>
      <c r="C56" s="2">
        <f t="shared" si="0"/>
        <v>0.13999999999999968</v>
      </c>
      <c r="D56" s="2">
        <f t="shared" si="1"/>
        <v>0.13999999999999968</v>
      </c>
      <c r="E56" s="2">
        <f t="shared" si="2"/>
        <v>0</v>
      </c>
      <c r="F56" s="2">
        <f t="shared" si="7"/>
        <v>4.1448100020225156E-2</v>
      </c>
      <c r="G56" s="2">
        <f t="shared" si="7"/>
        <v>6.8897934178681133E-2</v>
      </c>
      <c r="H56" s="2">
        <f t="shared" si="3"/>
        <v>0.60158697810493</v>
      </c>
      <c r="I56" s="2">
        <f t="shared" si="4"/>
        <v>37.561929906345448</v>
      </c>
    </row>
    <row r="57" spans="1:9" ht="13.5" x14ac:dyDescent="0.25">
      <c r="A57" s="3">
        <f>TITRES_STAT!B60</f>
        <v>42390</v>
      </c>
      <c r="B57" s="5">
        <f>TITRES_STAT!D60</f>
        <v>4.8499999999999996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3.8487521447351937E-2</v>
      </c>
      <c r="G57" s="2">
        <f t="shared" si="7"/>
        <v>6.397665316591819E-2</v>
      </c>
      <c r="H57" s="2">
        <f t="shared" si="3"/>
        <v>0.60158697810493011</v>
      </c>
      <c r="I57" s="2">
        <f t="shared" si="4"/>
        <v>37.561929906345448</v>
      </c>
    </row>
    <row r="58" spans="1:9" ht="13.5" x14ac:dyDescent="0.25">
      <c r="A58" s="3">
        <f>TITRES_STAT!B61</f>
        <v>42391</v>
      </c>
      <c r="B58" s="5">
        <f>TITRES_STAT!D61</f>
        <v>4.99</v>
      </c>
      <c r="C58" s="2">
        <f t="shared" si="0"/>
        <v>0.14000000000000057</v>
      </c>
      <c r="D58" s="2">
        <f t="shared" si="1"/>
        <v>0.14000000000000057</v>
      </c>
      <c r="E58" s="2">
        <f t="shared" si="2"/>
        <v>0</v>
      </c>
      <c r="F58" s="2">
        <f t="shared" si="7"/>
        <v>4.5738412772541127E-2</v>
      </c>
      <c r="G58" s="2">
        <f t="shared" si="7"/>
        <v>5.9406892225495458E-2</v>
      </c>
      <c r="H58" s="2">
        <f t="shared" si="3"/>
        <v>0.76991761492804911</v>
      </c>
      <c r="I58" s="2">
        <f t="shared" si="4"/>
        <v>43.50019506186721</v>
      </c>
    </row>
    <row r="59" spans="1:9" ht="13.5" x14ac:dyDescent="0.25">
      <c r="A59" s="3">
        <f>TITRES_STAT!B62</f>
        <v>42394</v>
      </c>
      <c r="B59" s="5">
        <f>TITRES_STAT!D62</f>
        <v>4.8499999999999996</v>
      </c>
      <c r="C59" s="2">
        <f t="shared" si="0"/>
        <v>-0.14000000000000057</v>
      </c>
      <c r="D59" s="2">
        <f t="shared" si="1"/>
        <v>0</v>
      </c>
      <c r="E59" s="2">
        <f t="shared" si="2"/>
        <v>0.14000000000000057</v>
      </c>
      <c r="F59" s="2">
        <f t="shared" si="7"/>
        <v>4.2471383288788189E-2</v>
      </c>
      <c r="G59" s="2">
        <f t="shared" si="7"/>
        <v>6.5163542780817249E-2</v>
      </c>
      <c r="H59" s="2">
        <f t="shared" si="3"/>
        <v>0.65176602554658603</v>
      </c>
      <c r="I59" s="2">
        <f t="shared" si="4"/>
        <v>39.458737827647838</v>
      </c>
    </row>
    <row r="60" spans="1:9" ht="13.5" x14ac:dyDescent="0.25">
      <c r="A60" s="3">
        <f>TITRES_STAT!B63</f>
        <v>42395</v>
      </c>
      <c r="B60" s="5">
        <f>TITRES_STAT!D63</f>
        <v>4.8499999999999996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3.9437713053874744E-2</v>
      </c>
      <c r="G60" s="2">
        <f t="shared" si="7"/>
        <v>6.0509004010758871E-2</v>
      </c>
      <c r="H60" s="2">
        <f t="shared" si="3"/>
        <v>0.65176602554658603</v>
      </c>
      <c r="I60" s="2">
        <f t="shared" si="4"/>
        <v>39.458737827647838</v>
      </c>
    </row>
    <row r="61" spans="1:9" ht="13.5" x14ac:dyDescent="0.25">
      <c r="A61" s="3">
        <f>TITRES_STAT!B64</f>
        <v>42396</v>
      </c>
      <c r="B61" s="5">
        <f>TITRES_STAT!D64</f>
        <v>4.8</v>
      </c>
      <c r="C61" s="2">
        <f t="shared" si="0"/>
        <v>-4.9999999999999822E-2</v>
      </c>
      <c r="D61" s="2">
        <f t="shared" si="1"/>
        <v>0</v>
      </c>
      <c r="E61" s="2">
        <f t="shared" si="2"/>
        <v>4.9999999999999822E-2</v>
      </c>
      <c r="F61" s="2">
        <f t="shared" ref="F61:G76" si="8">((F60*13)+D61)/14</f>
        <v>3.6620733550026548E-2</v>
      </c>
      <c r="G61" s="2">
        <f t="shared" si="8"/>
        <v>5.9758360867133223E-2</v>
      </c>
      <c r="H61" s="2">
        <f t="shared" si="3"/>
        <v>0.61281355476682353</v>
      </c>
      <c r="I61" s="2">
        <f t="shared" si="4"/>
        <v>37.996552853588994</v>
      </c>
    </row>
    <row r="62" spans="1:9" ht="13.5" x14ac:dyDescent="0.25">
      <c r="A62" s="3">
        <f>TITRES_STAT!B65</f>
        <v>42397</v>
      </c>
      <c r="B62" s="5">
        <f>TITRES_STAT!D65</f>
        <v>4.66</v>
      </c>
      <c r="C62" s="2">
        <f t="shared" si="0"/>
        <v>-0.13999999999999968</v>
      </c>
      <c r="D62" s="2">
        <f t="shared" si="1"/>
        <v>0</v>
      </c>
      <c r="E62" s="2">
        <f t="shared" si="2"/>
        <v>0.13999999999999968</v>
      </c>
      <c r="F62" s="2">
        <f t="shared" si="8"/>
        <v>3.4004966867881799E-2</v>
      </c>
      <c r="G62" s="2">
        <f t="shared" si="8"/>
        <v>6.548990651948082E-2</v>
      </c>
      <c r="H62" s="2">
        <f t="shared" si="3"/>
        <v>0.51923981381415751</v>
      </c>
      <c r="I62" s="2">
        <f t="shared" si="4"/>
        <v>34.177607056687762</v>
      </c>
    </row>
    <row r="63" spans="1:9" ht="13.5" x14ac:dyDescent="0.25">
      <c r="A63" s="3">
        <f>TITRES_STAT!B66</f>
        <v>42398</v>
      </c>
      <c r="B63" s="5">
        <f>TITRES_STAT!D66</f>
        <v>4.66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3.15760406630331E-2</v>
      </c>
      <c r="G63" s="2">
        <f t="shared" si="8"/>
        <v>6.0812056053803618E-2</v>
      </c>
      <c r="H63" s="2">
        <f t="shared" si="3"/>
        <v>0.51923981381415751</v>
      </c>
      <c r="I63" s="2">
        <f t="shared" si="4"/>
        <v>34.177607056687762</v>
      </c>
    </row>
    <row r="64" spans="1:9" ht="13.5" x14ac:dyDescent="0.25">
      <c r="A64" s="3">
        <f>TITRES_STAT!B67</f>
        <v>42401</v>
      </c>
      <c r="B64" s="5">
        <f>TITRES_STAT!D67</f>
        <v>4.66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2.9320609187102165E-2</v>
      </c>
      <c r="G64" s="2">
        <f t="shared" si="8"/>
        <v>5.6468337764246215E-2</v>
      </c>
      <c r="H64" s="2">
        <f t="shared" si="3"/>
        <v>0.51923981381415751</v>
      </c>
      <c r="I64" s="2">
        <f t="shared" si="4"/>
        <v>34.177607056687762</v>
      </c>
    </row>
    <row r="65" spans="1:9" ht="13.5" x14ac:dyDescent="0.25">
      <c r="A65" s="3">
        <f>TITRES_STAT!B68</f>
        <v>42402</v>
      </c>
      <c r="B65" s="5">
        <f>TITRES_STAT!D68</f>
        <v>4.66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2.722627995945201E-2</v>
      </c>
      <c r="G65" s="2">
        <f t="shared" si="8"/>
        <v>5.2434885066800059E-2</v>
      </c>
      <c r="H65" s="2">
        <f t="shared" si="3"/>
        <v>0.51923981381415751</v>
      </c>
      <c r="I65" s="2">
        <f t="shared" si="4"/>
        <v>34.177607056687762</v>
      </c>
    </row>
    <row r="66" spans="1:9" ht="13.5" x14ac:dyDescent="0.25">
      <c r="A66" s="3">
        <f>TITRES_STAT!B69</f>
        <v>42403</v>
      </c>
      <c r="B66" s="5">
        <f>TITRES_STAT!D69</f>
        <v>4.66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2.5281545676634012E-2</v>
      </c>
      <c r="G66" s="2">
        <f t="shared" si="8"/>
        <v>4.8689536133457202E-2</v>
      </c>
      <c r="H66" s="2">
        <f t="shared" si="3"/>
        <v>0.51923981381415751</v>
      </c>
      <c r="I66" s="2">
        <f t="shared" si="4"/>
        <v>34.177607056687762</v>
      </c>
    </row>
    <row r="67" spans="1:9" ht="13.5" x14ac:dyDescent="0.25">
      <c r="A67" s="3">
        <f>TITRES_STAT!B70</f>
        <v>42404</v>
      </c>
      <c r="B67" s="5">
        <f>TITRES_STAT!D70</f>
        <v>4.46</v>
      </c>
      <c r="C67" s="2">
        <f t="shared" ref="C67:C130" si="9">B67-B66</f>
        <v>-0.20000000000000018</v>
      </c>
      <c r="D67" s="2">
        <f t="shared" ref="D67:D130" si="10">IF(C67&gt;0,C67,0)</f>
        <v>0</v>
      </c>
      <c r="E67" s="2">
        <f t="shared" ref="E67:E130" si="11">IF(C67&lt;0,-C67,0)</f>
        <v>0.20000000000000018</v>
      </c>
      <c r="F67" s="2">
        <f t="shared" si="8"/>
        <v>2.3475720985445869E-2</v>
      </c>
      <c r="G67" s="2">
        <f t="shared" si="8"/>
        <v>5.9497426409638843E-2</v>
      </c>
      <c r="H67" s="2">
        <f t="shared" si="3"/>
        <v>0.3945669989793491</v>
      </c>
      <c r="I67" s="2">
        <f t="shared" si="4"/>
        <v>28.293154740369133</v>
      </c>
    </row>
    <row r="68" spans="1:9" ht="13.5" x14ac:dyDescent="0.25">
      <c r="A68" s="3">
        <f>TITRES_STAT!B71</f>
        <v>42405</v>
      </c>
      <c r="B68" s="5">
        <f>TITRES_STAT!D71</f>
        <v>4.66</v>
      </c>
      <c r="C68" s="2">
        <f t="shared" si="9"/>
        <v>0.20000000000000018</v>
      </c>
      <c r="D68" s="2">
        <f t="shared" si="10"/>
        <v>0.20000000000000018</v>
      </c>
      <c r="E68" s="2">
        <f t="shared" si="11"/>
        <v>0</v>
      </c>
      <c r="F68" s="2">
        <f t="shared" si="8"/>
        <v>3.6084598057914037E-2</v>
      </c>
      <c r="G68" s="2">
        <f t="shared" si="8"/>
        <v>5.5247610237521783E-2</v>
      </c>
      <c r="H68" s="2">
        <f t="shared" si="3"/>
        <v>0.65314314778102278</v>
      </c>
      <c r="I68" s="2">
        <f t="shared" si="4"/>
        <v>39.509170676339934</v>
      </c>
    </row>
    <row r="69" spans="1:9" ht="13.5" x14ac:dyDescent="0.25">
      <c r="A69" s="3">
        <f>TITRES_STAT!B72</f>
        <v>42408</v>
      </c>
      <c r="B69" s="5">
        <f>TITRES_STAT!D72</f>
        <v>4.5999999999999996</v>
      </c>
      <c r="C69" s="2">
        <f t="shared" si="9"/>
        <v>-6.0000000000000497E-2</v>
      </c>
      <c r="D69" s="2">
        <f t="shared" si="10"/>
        <v>0</v>
      </c>
      <c r="E69" s="2">
        <f t="shared" si="11"/>
        <v>6.0000000000000497E-2</v>
      </c>
      <c r="F69" s="2">
        <f t="shared" si="8"/>
        <v>3.3507126768063035E-2</v>
      </c>
      <c r="G69" s="2">
        <f t="shared" si="8"/>
        <v>5.5587066649127402E-2</v>
      </c>
      <c r="H69" s="2">
        <f t="shared" si="3"/>
        <v>0.60278638157980635</v>
      </c>
      <c r="I69" s="2">
        <f t="shared" si="4"/>
        <v>37.608653811100048</v>
      </c>
    </row>
    <row r="70" spans="1:9" ht="13.5" x14ac:dyDescent="0.25">
      <c r="A70" s="3">
        <f>TITRES_STAT!B73</f>
        <v>42409</v>
      </c>
      <c r="B70" s="5">
        <f>TITRES_STAT!D73</f>
        <v>4.88</v>
      </c>
      <c r="C70" s="2">
        <f t="shared" si="9"/>
        <v>0.28000000000000025</v>
      </c>
      <c r="D70" s="2">
        <f t="shared" si="10"/>
        <v>0.28000000000000025</v>
      </c>
      <c r="E70" s="2">
        <f t="shared" si="11"/>
        <v>0</v>
      </c>
      <c r="F70" s="2">
        <f t="shared" si="8"/>
        <v>5.1113760570344266E-2</v>
      </c>
      <c r="G70" s="2">
        <f t="shared" si="8"/>
        <v>5.1616561888475444E-2</v>
      </c>
      <c r="H70" s="2">
        <f t="shared" si="3"/>
        <v>0.99025891497350116</v>
      </c>
      <c r="I70" s="2">
        <f t="shared" si="4"/>
        <v>49.755280959848676</v>
      </c>
    </row>
    <row r="71" spans="1:9" ht="13.5" x14ac:dyDescent="0.25">
      <c r="A71" s="3">
        <f>TITRES_STAT!B74</f>
        <v>42410</v>
      </c>
      <c r="B71" s="5">
        <f>TITRES_STAT!D74</f>
        <v>5</v>
      </c>
      <c r="C71" s="2">
        <f t="shared" si="9"/>
        <v>0.12000000000000011</v>
      </c>
      <c r="D71" s="2">
        <f t="shared" si="10"/>
        <v>0.12000000000000011</v>
      </c>
      <c r="E71" s="2">
        <f t="shared" si="11"/>
        <v>0</v>
      </c>
      <c r="F71" s="2">
        <f t="shared" si="8"/>
        <v>5.6034206243891112E-2</v>
      </c>
      <c r="G71" s="2">
        <f t="shared" si="8"/>
        <v>4.7929664610727195E-2</v>
      </c>
      <c r="H71" s="2">
        <f t="shared" si="3"/>
        <v>1.1690923919244374</v>
      </c>
      <c r="I71" s="2">
        <f t="shared" si="4"/>
        <v>53.897768314387406</v>
      </c>
    </row>
    <row r="72" spans="1:9" ht="13.5" x14ac:dyDescent="0.25">
      <c r="A72" s="3">
        <f>TITRES_STAT!B75</f>
        <v>42411</v>
      </c>
      <c r="B72" s="5">
        <f>TITRES_STAT!D75</f>
        <v>5.15</v>
      </c>
      <c r="C72" s="2">
        <f t="shared" si="9"/>
        <v>0.15000000000000036</v>
      </c>
      <c r="D72" s="2">
        <f t="shared" si="10"/>
        <v>0.15000000000000036</v>
      </c>
      <c r="E72" s="2">
        <f t="shared" si="11"/>
        <v>0</v>
      </c>
      <c r="F72" s="2">
        <f t="shared" si="8"/>
        <v>6.274604865504177E-2</v>
      </c>
      <c r="G72" s="2">
        <f t="shared" si="8"/>
        <v>4.4506117138532399E-2</v>
      </c>
      <c r="H72" s="2">
        <f t="shared" si="3"/>
        <v>1.4098297647430054</v>
      </c>
      <c r="I72" s="2">
        <f t="shared" si="4"/>
        <v>58.503292861990012</v>
      </c>
    </row>
    <row r="73" spans="1:9" ht="13.5" x14ac:dyDescent="0.25">
      <c r="A73" s="3">
        <f>TITRES_STAT!B76</f>
        <v>42412</v>
      </c>
      <c r="B73" s="5">
        <f>TITRES_STAT!D76</f>
        <v>5</v>
      </c>
      <c r="C73" s="2">
        <f t="shared" si="9"/>
        <v>-0.15000000000000036</v>
      </c>
      <c r="D73" s="2">
        <f t="shared" si="10"/>
        <v>0</v>
      </c>
      <c r="E73" s="2">
        <f t="shared" si="11"/>
        <v>0.15000000000000036</v>
      </c>
      <c r="F73" s="2">
        <f t="shared" si="8"/>
        <v>5.8264188036824496E-2</v>
      </c>
      <c r="G73" s="2">
        <f t="shared" si="8"/>
        <v>5.2041394485780108E-2</v>
      </c>
      <c r="H73" s="2">
        <f t="shared" si="3"/>
        <v>1.1195739201943313</v>
      </c>
      <c r="I73" s="2">
        <f t="shared" si="4"/>
        <v>52.820706535759044</v>
      </c>
    </row>
    <row r="74" spans="1:9" ht="13.5" x14ac:dyDescent="0.25">
      <c r="A74" s="3">
        <f>TITRES_STAT!B77</f>
        <v>42415</v>
      </c>
      <c r="B74" s="5">
        <f>TITRES_STAT!D77</f>
        <v>5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5.4102460319908459E-2</v>
      </c>
      <c r="G74" s="2">
        <f t="shared" si="8"/>
        <v>4.83241520225101E-2</v>
      </c>
      <c r="H74" s="2">
        <f t="shared" si="3"/>
        <v>1.1195739201943313</v>
      </c>
      <c r="I74" s="2">
        <f t="shared" si="4"/>
        <v>52.820706535759044</v>
      </c>
    </row>
    <row r="75" spans="1:9" ht="13.5" x14ac:dyDescent="0.25">
      <c r="A75" s="3">
        <f>TITRES_STAT!B78</f>
        <v>42416</v>
      </c>
      <c r="B75" s="5">
        <f>TITRES_STAT!D78</f>
        <v>5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5.0237998868486421E-2</v>
      </c>
      <c r="G75" s="2">
        <f t="shared" si="8"/>
        <v>4.4872426878045095E-2</v>
      </c>
      <c r="H75" s="2">
        <f t="shared" si="3"/>
        <v>1.1195739201943311</v>
      </c>
      <c r="I75" s="2">
        <f t="shared" si="4"/>
        <v>52.820706535759044</v>
      </c>
    </row>
    <row r="76" spans="1:9" ht="13.5" x14ac:dyDescent="0.25">
      <c r="A76" s="3">
        <f>TITRES_STAT!B79</f>
        <v>42417</v>
      </c>
      <c r="B76" s="5">
        <f>TITRES_STAT!D79</f>
        <v>5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4.6649570377880249E-2</v>
      </c>
      <c r="G76" s="2">
        <f t="shared" si="8"/>
        <v>4.1667253529613306E-2</v>
      </c>
      <c r="H76" s="2">
        <f t="shared" si="3"/>
        <v>1.1195739201943311</v>
      </c>
      <c r="I76" s="2">
        <f t="shared" si="4"/>
        <v>52.820706535759044</v>
      </c>
    </row>
    <row r="77" spans="1:9" ht="13.5" x14ac:dyDescent="0.25">
      <c r="A77" s="3">
        <f>TITRES_STAT!B80</f>
        <v>42418</v>
      </c>
      <c r="B77" s="5">
        <f>TITRES_STAT!D80</f>
        <v>4.8600000000000003</v>
      </c>
      <c r="C77" s="2">
        <f t="shared" si="9"/>
        <v>-0.13999999999999968</v>
      </c>
      <c r="D77" s="2">
        <f t="shared" si="10"/>
        <v>0</v>
      </c>
      <c r="E77" s="2">
        <f t="shared" si="11"/>
        <v>0.13999999999999968</v>
      </c>
      <c r="F77" s="2">
        <f t="shared" ref="F77:G92" si="12">((F76*13)+D77)/14</f>
        <v>4.3317458208031664E-2</v>
      </c>
      <c r="G77" s="2">
        <f t="shared" si="12"/>
        <v>4.8691021134640904E-2</v>
      </c>
      <c r="H77" s="2">
        <f t="shared" si="3"/>
        <v>0.88963955157666119</v>
      </c>
      <c r="I77" s="2">
        <f t="shared" si="4"/>
        <v>47.079854506346003</v>
      </c>
    </row>
    <row r="78" spans="1:9" ht="13.5" x14ac:dyDescent="0.25">
      <c r="A78" s="3">
        <f>TITRES_STAT!B81</f>
        <v>42419</v>
      </c>
      <c r="B78" s="5">
        <f>TITRES_STAT!D81</f>
        <v>5</v>
      </c>
      <c r="C78" s="2">
        <f t="shared" si="9"/>
        <v>0.13999999999999968</v>
      </c>
      <c r="D78" s="2">
        <f t="shared" si="10"/>
        <v>0.13999999999999968</v>
      </c>
      <c r="E78" s="2">
        <f t="shared" si="11"/>
        <v>0</v>
      </c>
      <c r="F78" s="2">
        <f t="shared" si="12"/>
        <v>5.022335405031509E-2</v>
      </c>
      <c r="G78" s="2">
        <f t="shared" si="12"/>
        <v>4.5213091053595125E-2</v>
      </c>
      <c r="H78" s="2">
        <f t="shared" si="3"/>
        <v>1.1108144318374704</v>
      </c>
      <c r="I78" s="2">
        <f t="shared" si="4"/>
        <v>52.624921219176187</v>
      </c>
    </row>
    <row r="79" spans="1:9" ht="13.5" x14ac:dyDescent="0.25">
      <c r="A79" s="3">
        <f>TITRES_STAT!B82</f>
        <v>42422</v>
      </c>
      <c r="B79" s="5">
        <f>TITRES_STAT!D82</f>
        <v>5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4.6635971618149731E-2</v>
      </c>
      <c r="G79" s="2">
        <f t="shared" si="12"/>
        <v>4.1983584549766903E-2</v>
      </c>
      <c r="H79" s="2">
        <f t="shared" si="3"/>
        <v>1.1108144318374706</v>
      </c>
      <c r="I79" s="2">
        <f t="shared" si="4"/>
        <v>52.624921219176201</v>
      </c>
    </row>
    <row r="80" spans="1:9" ht="13.5" x14ac:dyDescent="0.25">
      <c r="A80" s="3">
        <f>TITRES_STAT!B83</f>
        <v>42423</v>
      </c>
      <c r="B80" s="5">
        <f>TITRES_STAT!D83</f>
        <v>4.8</v>
      </c>
      <c r="C80" s="2">
        <f t="shared" si="9"/>
        <v>-0.20000000000000018</v>
      </c>
      <c r="D80" s="2">
        <f t="shared" si="10"/>
        <v>0</v>
      </c>
      <c r="E80" s="2">
        <f t="shared" si="11"/>
        <v>0.20000000000000018</v>
      </c>
      <c r="F80" s="2">
        <f t="shared" si="12"/>
        <v>4.3304830788281894E-2</v>
      </c>
      <c r="G80" s="2">
        <f t="shared" si="12"/>
        <v>5.3270471367640702E-2</v>
      </c>
      <c r="H80" s="2">
        <f t="shared" si="3"/>
        <v>0.81292373948445174</v>
      </c>
      <c r="I80" s="2">
        <f t="shared" si="4"/>
        <v>44.84048180182284</v>
      </c>
    </row>
    <row r="81" spans="1:9" ht="13.5" x14ac:dyDescent="0.25">
      <c r="A81" s="3">
        <f>TITRES_STAT!B84</f>
        <v>42424</v>
      </c>
      <c r="B81" s="5">
        <f>TITRES_STAT!D84</f>
        <v>4.9000000000000004</v>
      </c>
      <c r="C81" s="2">
        <f t="shared" si="9"/>
        <v>0.10000000000000053</v>
      </c>
      <c r="D81" s="2">
        <f t="shared" si="10"/>
        <v>0.10000000000000053</v>
      </c>
      <c r="E81" s="2">
        <f t="shared" si="11"/>
        <v>0</v>
      </c>
      <c r="F81" s="2">
        <f t="shared" si="12"/>
        <v>4.7354485731976086E-2</v>
      </c>
      <c r="G81" s="2">
        <f t="shared" si="12"/>
        <v>4.9465437698523511E-2</v>
      </c>
      <c r="H81" s="2">
        <f t="shared" ref="H81:H144" si="13">F81/G81</f>
        <v>0.95732470862962904</v>
      </c>
      <c r="I81" s="2">
        <f t="shared" ref="I81:I144" si="14">IF(G81=0,100,100-(100/(1+H81)))</f>
        <v>48.909856622607883</v>
      </c>
    </row>
    <row r="82" spans="1:9" ht="13.5" x14ac:dyDescent="0.25">
      <c r="A82" s="3">
        <f>TITRES_STAT!B85</f>
        <v>42425</v>
      </c>
      <c r="B82" s="5">
        <f>TITRES_STAT!D85</f>
        <v>4.76</v>
      </c>
      <c r="C82" s="2">
        <f t="shared" si="9"/>
        <v>-0.14000000000000057</v>
      </c>
      <c r="D82" s="2">
        <f t="shared" si="10"/>
        <v>0</v>
      </c>
      <c r="E82" s="2">
        <f t="shared" si="11"/>
        <v>0.14000000000000057</v>
      </c>
      <c r="F82" s="2">
        <f t="shared" si="12"/>
        <v>4.3972022465406366E-2</v>
      </c>
      <c r="G82" s="2">
        <f t="shared" si="12"/>
        <v>5.5932192148629011E-2</v>
      </c>
      <c r="H82" s="2">
        <f t="shared" si="13"/>
        <v>0.78616662026332174</v>
      </c>
      <c r="I82" s="2">
        <f t="shared" si="14"/>
        <v>44.01418161914944</v>
      </c>
    </row>
    <row r="83" spans="1:9" ht="13.5" x14ac:dyDescent="0.25">
      <c r="A83" s="3">
        <f>TITRES_STAT!B86</f>
        <v>42426</v>
      </c>
      <c r="B83" s="5">
        <f>TITRES_STAT!D86</f>
        <v>4.9000000000000004</v>
      </c>
      <c r="C83" s="2">
        <f t="shared" si="9"/>
        <v>0.14000000000000057</v>
      </c>
      <c r="D83" s="2">
        <f t="shared" si="10"/>
        <v>0.14000000000000057</v>
      </c>
      <c r="E83" s="2">
        <f t="shared" si="11"/>
        <v>0</v>
      </c>
      <c r="F83" s="2">
        <f t="shared" si="12"/>
        <v>5.0831163717877381E-2</v>
      </c>
      <c r="G83" s="2">
        <f t="shared" si="12"/>
        <v>5.1937035566584078E-2</v>
      </c>
      <c r="H83" s="2">
        <f t="shared" si="13"/>
        <v>0.97870745150078975</v>
      </c>
      <c r="I83" s="2">
        <f t="shared" si="14"/>
        <v>49.461958146388426</v>
      </c>
    </row>
    <row r="84" spans="1:9" ht="13.5" x14ac:dyDescent="0.25">
      <c r="A84" s="3">
        <f>TITRES_STAT!B87</f>
        <v>42429</v>
      </c>
      <c r="B84" s="5">
        <f>TITRES_STAT!D87</f>
        <v>4.68</v>
      </c>
      <c r="C84" s="2">
        <f t="shared" si="9"/>
        <v>-0.22000000000000064</v>
      </c>
      <c r="D84" s="2">
        <f t="shared" si="10"/>
        <v>0</v>
      </c>
      <c r="E84" s="2">
        <f t="shared" si="11"/>
        <v>0.22000000000000064</v>
      </c>
      <c r="F84" s="2">
        <f t="shared" si="12"/>
        <v>4.7200366309457564E-2</v>
      </c>
      <c r="G84" s="2">
        <f t="shared" si="12"/>
        <v>6.3941533026113828E-2</v>
      </c>
      <c r="H84" s="2">
        <f t="shared" si="13"/>
        <v>0.73818008539427504</v>
      </c>
      <c r="I84" s="2">
        <f t="shared" si="14"/>
        <v>42.468561893966935</v>
      </c>
    </row>
    <row r="85" spans="1:9" ht="13.5" x14ac:dyDescent="0.25">
      <c r="A85" s="3">
        <f>TITRES_STAT!B88</f>
        <v>42430</v>
      </c>
      <c r="B85" s="5">
        <f>TITRES_STAT!D88</f>
        <v>4.66</v>
      </c>
      <c r="C85" s="2">
        <f t="shared" si="9"/>
        <v>-1.9999999999999574E-2</v>
      </c>
      <c r="D85" s="2">
        <f t="shared" si="10"/>
        <v>0</v>
      </c>
      <c r="E85" s="2">
        <f t="shared" si="11"/>
        <v>1.9999999999999574E-2</v>
      </c>
      <c r="F85" s="2">
        <f t="shared" si="12"/>
        <v>4.3828911573067737E-2</v>
      </c>
      <c r="G85" s="2">
        <f t="shared" si="12"/>
        <v>6.0802852095677096E-2</v>
      </c>
      <c r="H85" s="2">
        <f t="shared" si="13"/>
        <v>0.72083644208170039</v>
      </c>
      <c r="I85" s="2">
        <f t="shared" si="14"/>
        <v>41.888724834865926</v>
      </c>
    </row>
    <row r="86" spans="1:9" ht="13.5" x14ac:dyDescent="0.25">
      <c r="A86" s="3">
        <f>TITRES_STAT!B89</f>
        <v>42431</v>
      </c>
      <c r="B86" s="5">
        <f>TITRES_STAT!D89</f>
        <v>4.79</v>
      </c>
      <c r="C86" s="2">
        <f t="shared" si="9"/>
        <v>0.12999999999999989</v>
      </c>
      <c r="D86" s="2">
        <f t="shared" si="10"/>
        <v>0.12999999999999989</v>
      </c>
      <c r="E86" s="2">
        <f t="shared" si="11"/>
        <v>0</v>
      </c>
      <c r="F86" s="2">
        <f t="shared" si="12"/>
        <v>4.9983989317848601E-2</v>
      </c>
      <c r="G86" s="2">
        <f t="shared" si="12"/>
        <v>5.6459791231700161E-2</v>
      </c>
      <c r="H86" s="2">
        <f t="shared" si="13"/>
        <v>0.88530241128104581</v>
      </c>
      <c r="I86" s="2">
        <f t="shared" si="14"/>
        <v>46.958111652734317</v>
      </c>
    </row>
    <row r="87" spans="1:9" ht="13.5" x14ac:dyDescent="0.25">
      <c r="A87" s="3">
        <f>TITRES_STAT!B90</f>
        <v>42432</v>
      </c>
      <c r="B87" s="5">
        <f>TITRES_STAT!D90</f>
        <v>4.79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4.6413704366573702E-2</v>
      </c>
      <c r="G87" s="2">
        <f t="shared" si="12"/>
        <v>5.2426949000864434E-2</v>
      </c>
      <c r="H87" s="2">
        <f t="shared" si="13"/>
        <v>0.88530241128104592</v>
      </c>
      <c r="I87" s="2">
        <f t="shared" si="14"/>
        <v>46.958111652734317</v>
      </c>
    </row>
    <row r="88" spans="1:9" ht="13.5" x14ac:dyDescent="0.25">
      <c r="A88" s="3">
        <f>TITRES_STAT!B91</f>
        <v>42433</v>
      </c>
      <c r="B88" s="5">
        <f>TITRES_STAT!D91</f>
        <v>5</v>
      </c>
      <c r="C88" s="2">
        <f t="shared" si="9"/>
        <v>0.20999999999999996</v>
      </c>
      <c r="D88" s="2">
        <f t="shared" si="10"/>
        <v>0.20999999999999996</v>
      </c>
      <c r="E88" s="2">
        <f t="shared" si="11"/>
        <v>0</v>
      </c>
      <c r="F88" s="2">
        <f t="shared" si="12"/>
        <v>5.8098439768961292E-2</v>
      </c>
      <c r="G88" s="2">
        <f t="shared" si="12"/>
        <v>4.8682166929374118E-2</v>
      </c>
      <c r="H88" s="2">
        <f t="shared" si="13"/>
        <v>1.1934234532585182</v>
      </c>
      <c r="I88" s="2">
        <f t="shared" si="14"/>
        <v>54.409168074025352</v>
      </c>
    </row>
    <row r="89" spans="1:9" ht="13.5" x14ac:dyDescent="0.25">
      <c r="A89" s="3">
        <f>TITRES_STAT!B92</f>
        <v>42436</v>
      </c>
      <c r="B89" s="5">
        <f>TITRES_STAT!D92</f>
        <v>5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5.3948551214035481E-2</v>
      </c>
      <c r="G89" s="2">
        <f t="shared" si="12"/>
        <v>4.5204869291561686E-2</v>
      </c>
      <c r="H89" s="2">
        <f t="shared" si="13"/>
        <v>1.193423453258518</v>
      </c>
      <c r="I89" s="2">
        <f t="shared" si="14"/>
        <v>54.409168074025352</v>
      </c>
    </row>
    <row r="90" spans="1:9" ht="13.5" x14ac:dyDescent="0.25">
      <c r="A90" s="3">
        <f>TITRES_STAT!B93</f>
        <v>42437</v>
      </c>
      <c r="B90" s="5">
        <f>TITRES_STAT!D93</f>
        <v>4.99</v>
      </c>
      <c r="C90" s="2">
        <f t="shared" si="9"/>
        <v>-9.9999999999997868E-3</v>
      </c>
      <c r="D90" s="2">
        <f t="shared" si="10"/>
        <v>0</v>
      </c>
      <c r="E90" s="2">
        <f t="shared" si="11"/>
        <v>9.9999999999997868E-3</v>
      </c>
      <c r="F90" s="2">
        <f t="shared" si="12"/>
        <v>5.0095083270175804E-2</v>
      </c>
      <c r="G90" s="2">
        <f t="shared" si="12"/>
        <v>4.2690235770735836E-2</v>
      </c>
      <c r="H90" s="2">
        <f t="shared" si="13"/>
        <v>1.1734552964103326</v>
      </c>
      <c r="I90" s="2">
        <f t="shared" si="14"/>
        <v>53.99031203210874</v>
      </c>
    </row>
    <row r="91" spans="1:9" ht="13.5" x14ac:dyDescent="0.25">
      <c r="A91" s="3">
        <f>TITRES_STAT!B94</f>
        <v>42438</v>
      </c>
      <c r="B91" s="5">
        <f>TITRES_STAT!D94</f>
        <v>5</v>
      </c>
      <c r="C91" s="2">
        <f t="shared" si="9"/>
        <v>9.9999999999997868E-3</v>
      </c>
      <c r="D91" s="2">
        <f t="shared" si="10"/>
        <v>9.9999999999997868E-3</v>
      </c>
      <c r="E91" s="2">
        <f t="shared" si="11"/>
        <v>0</v>
      </c>
      <c r="F91" s="2">
        <f t="shared" si="12"/>
        <v>4.723114875087752E-2</v>
      </c>
      <c r="G91" s="2">
        <f t="shared" si="12"/>
        <v>3.964093321568328E-2</v>
      </c>
      <c r="H91" s="2">
        <f t="shared" si="13"/>
        <v>1.1914741889121645</v>
      </c>
      <c r="I91" s="2">
        <f t="shared" si="14"/>
        <v>54.368616109670249</v>
      </c>
    </row>
    <row r="92" spans="1:9" ht="13.5" x14ac:dyDescent="0.25">
      <c r="A92" s="3">
        <f>TITRES_STAT!B95</f>
        <v>42439</v>
      </c>
      <c r="B92" s="5">
        <f>TITRES_STAT!D95</f>
        <v>5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4.3857495268671984E-2</v>
      </c>
      <c r="G92" s="2">
        <f t="shared" si="12"/>
        <v>3.6809437985991615E-2</v>
      </c>
      <c r="H92" s="2">
        <f t="shared" si="13"/>
        <v>1.1914741889121647</v>
      </c>
      <c r="I92" s="2">
        <f t="shared" si="14"/>
        <v>54.368616109670249</v>
      </c>
    </row>
    <row r="93" spans="1:9" ht="13.5" x14ac:dyDescent="0.25">
      <c r="A93" s="3">
        <f>TITRES_STAT!B96</f>
        <v>42440</v>
      </c>
      <c r="B93" s="5">
        <f>TITRES_STAT!D96</f>
        <v>5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4.0724817035195413E-2</v>
      </c>
      <c r="G93" s="2">
        <f t="shared" si="15"/>
        <v>3.4180192415563644E-2</v>
      </c>
      <c r="H93" s="2">
        <f t="shared" si="13"/>
        <v>1.1914741889121645</v>
      </c>
      <c r="I93" s="2">
        <f t="shared" si="14"/>
        <v>54.368616109670249</v>
      </c>
    </row>
    <row r="94" spans="1:9" ht="13.5" x14ac:dyDescent="0.25">
      <c r="A94" s="3">
        <f>TITRES_STAT!B97</f>
        <v>42443</v>
      </c>
      <c r="B94" s="5">
        <f>TITRES_STAT!D97</f>
        <v>5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3.7815901532681453E-2</v>
      </c>
      <c r="G94" s="2">
        <f t="shared" si="15"/>
        <v>3.1738750100166239E-2</v>
      </c>
      <c r="H94" s="2">
        <f t="shared" si="13"/>
        <v>1.1914741889121645</v>
      </c>
      <c r="I94" s="2">
        <f t="shared" si="14"/>
        <v>54.368616109670249</v>
      </c>
    </row>
    <row r="95" spans="1:9" ht="13.5" x14ac:dyDescent="0.25">
      <c r="A95" s="3">
        <f>TITRES_STAT!B98</f>
        <v>42444</v>
      </c>
      <c r="B95" s="5">
        <f>TITRES_STAT!D98</f>
        <v>5.0199999999999996</v>
      </c>
      <c r="C95" s="2">
        <f t="shared" si="9"/>
        <v>1.9999999999999574E-2</v>
      </c>
      <c r="D95" s="2">
        <f t="shared" si="10"/>
        <v>1.9999999999999574E-2</v>
      </c>
      <c r="E95" s="2">
        <f t="shared" si="11"/>
        <v>0</v>
      </c>
      <c r="F95" s="2">
        <f t="shared" si="15"/>
        <v>3.6543337137489883E-2</v>
      </c>
      <c r="G95" s="2">
        <f t="shared" si="15"/>
        <v>2.9471696521582935E-2</v>
      </c>
      <c r="H95" s="2">
        <f t="shared" si="13"/>
        <v>1.2399468456363953</v>
      </c>
      <c r="I95" s="2">
        <f t="shared" si="14"/>
        <v>55.356083473673316</v>
      </c>
    </row>
    <row r="96" spans="1:9" ht="13.5" x14ac:dyDescent="0.25">
      <c r="A96" s="3">
        <f>TITRES_STAT!B99</f>
        <v>42445</v>
      </c>
      <c r="B96" s="5">
        <f>TITRES_STAT!D99</f>
        <v>5</v>
      </c>
      <c r="C96" s="2">
        <f t="shared" si="9"/>
        <v>-1.9999999999999574E-2</v>
      </c>
      <c r="D96" s="2">
        <f t="shared" si="10"/>
        <v>0</v>
      </c>
      <c r="E96" s="2">
        <f t="shared" si="11"/>
        <v>1.9999999999999574E-2</v>
      </c>
      <c r="F96" s="2">
        <f t="shared" si="15"/>
        <v>3.3933098770526318E-2</v>
      </c>
      <c r="G96" s="2">
        <f t="shared" si="15"/>
        <v>2.8795146770041267E-2</v>
      </c>
      <c r="H96" s="2">
        <f t="shared" si="13"/>
        <v>1.1784311794455107</v>
      </c>
      <c r="I96" s="2">
        <f t="shared" si="14"/>
        <v>54.095405471815909</v>
      </c>
    </row>
    <row r="97" spans="1:9" ht="13.5" x14ac:dyDescent="0.25">
      <c r="A97" s="3">
        <f>TITRES_STAT!B100</f>
        <v>42446</v>
      </c>
      <c r="B97" s="5">
        <f>TITRES_STAT!D100</f>
        <v>5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3.1509306001203011E-2</v>
      </c>
      <c r="G97" s="2">
        <f t="shared" si="15"/>
        <v>2.6738350572181178E-2</v>
      </c>
      <c r="H97" s="2">
        <f t="shared" si="13"/>
        <v>1.1784311794455107</v>
      </c>
      <c r="I97" s="2">
        <f t="shared" si="14"/>
        <v>54.095405471815909</v>
      </c>
    </row>
    <row r="98" spans="1:9" ht="13.5" x14ac:dyDescent="0.25">
      <c r="A98" s="3">
        <f>TITRES_STAT!B101</f>
        <v>42447</v>
      </c>
      <c r="B98" s="5">
        <f>TITRES_STAT!D101</f>
        <v>5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2.9258641286831366E-2</v>
      </c>
      <c r="G98" s="2">
        <f t="shared" si="15"/>
        <v>2.4828468388453952E-2</v>
      </c>
      <c r="H98" s="2">
        <f t="shared" si="13"/>
        <v>1.1784311794455105</v>
      </c>
      <c r="I98" s="2">
        <f t="shared" si="14"/>
        <v>54.095405471815909</v>
      </c>
    </row>
    <row r="99" spans="1:9" ht="13.5" x14ac:dyDescent="0.25">
      <c r="A99" s="3">
        <f>TITRES_STAT!B102</f>
        <v>42450</v>
      </c>
      <c r="B99" s="5">
        <f>TITRES_STAT!D102</f>
        <v>5.22</v>
      </c>
      <c r="C99" s="2">
        <f t="shared" si="9"/>
        <v>0.21999999999999975</v>
      </c>
      <c r="D99" s="2">
        <f t="shared" si="10"/>
        <v>0.21999999999999975</v>
      </c>
      <c r="E99" s="2">
        <f t="shared" si="11"/>
        <v>0</v>
      </c>
      <c r="F99" s="2">
        <f t="shared" si="15"/>
        <v>4.2883024052057683E-2</v>
      </c>
      <c r="G99" s="2">
        <f t="shared" si="15"/>
        <v>2.3055006360707241E-2</v>
      </c>
      <c r="H99" s="2">
        <f t="shared" si="13"/>
        <v>1.8600308922552904</v>
      </c>
      <c r="I99" s="2">
        <f t="shared" si="14"/>
        <v>65.035342705286467</v>
      </c>
    </row>
    <row r="100" spans="1:9" ht="13.5" x14ac:dyDescent="0.25">
      <c r="A100" s="3">
        <f>TITRES_STAT!B103</f>
        <v>42451</v>
      </c>
      <c r="B100" s="5">
        <f>TITRES_STAT!D103</f>
        <v>5.37</v>
      </c>
      <c r="C100" s="2">
        <f t="shared" si="9"/>
        <v>0.15000000000000036</v>
      </c>
      <c r="D100" s="2">
        <f t="shared" si="10"/>
        <v>0.15000000000000036</v>
      </c>
      <c r="E100" s="2">
        <f t="shared" si="11"/>
        <v>0</v>
      </c>
      <c r="F100" s="2">
        <f t="shared" si="15"/>
        <v>5.0534236619767872E-2</v>
      </c>
      <c r="G100" s="2">
        <f t="shared" si="15"/>
        <v>2.1408220192085294E-2</v>
      </c>
      <c r="H100" s="2">
        <f t="shared" si="13"/>
        <v>2.3605062058568786</v>
      </c>
      <c r="I100" s="2">
        <f t="shared" si="14"/>
        <v>70.24257838723392</v>
      </c>
    </row>
    <row r="101" spans="1:9" ht="13.5" x14ac:dyDescent="0.25">
      <c r="A101" s="3">
        <f>TITRES_STAT!B104</f>
        <v>42452</v>
      </c>
      <c r="B101" s="5">
        <f>TITRES_STAT!D104</f>
        <v>5.37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4.6924648289784453E-2</v>
      </c>
      <c r="G101" s="2">
        <f t="shared" si="15"/>
        <v>1.9879061606936345E-2</v>
      </c>
      <c r="H101" s="2">
        <f t="shared" si="13"/>
        <v>2.3605062058568786</v>
      </c>
      <c r="I101" s="2">
        <f t="shared" si="14"/>
        <v>70.24257838723392</v>
      </c>
    </row>
    <row r="102" spans="1:9" ht="13.5" x14ac:dyDescent="0.25">
      <c r="A102" s="3">
        <f>TITRES_STAT!B105</f>
        <v>42453</v>
      </c>
      <c r="B102" s="5">
        <f>TITRES_STAT!D105</f>
        <v>5.37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4.3572887697656992E-2</v>
      </c>
      <c r="G102" s="2">
        <f t="shared" si="15"/>
        <v>1.8459128635012319E-2</v>
      </c>
      <c r="H102" s="2">
        <f t="shared" si="13"/>
        <v>2.3605062058568786</v>
      </c>
      <c r="I102" s="2">
        <f t="shared" si="14"/>
        <v>70.24257838723392</v>
      </c>
    </row>
    <row r="103" spans="1:9" ht="13.5" x14ac:dyDescent="0.25">
      <c r="A103" s="3">
        <f>TITRES_STAT!B106</f>
        <v>42454</v>
      </c>
      <c r="B103" s="5">
        <f>TITRES_STAT!D106</f>
        <v>5.37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4.0460538576395776E-2</v>
      </c>
      <c r="G103" s="2">
        <f t="shared" si="15"/>
        <v>1.7140619446797154E-2</v>
      </c>
      <c r="H103" s="2">
        <f t="shared" si="13"/>
        <v>2.3605062058568782</v>
      </c>
      <c r="I103" s="2">
        <f t="shared" si="14"/>
        <v>70.24257838723392</v>
      </c>
    </row>
    <row r="104" spans="1:9" ht="13.5" x14ac:dyDescent="0.25">
      <c r="A104" s="3">
        <f>TITRES_STAT!B107</f>
        <v>42457</v>
      </c>
      <c r="B104" s="5">
        <f>TITRES_STAT!D107</f>
        <v>5.37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3.7570500106653214E-2</v>
      </c>
      <c r="G104" s="2">
        <f t="shared" si="15"/>
        <v>1.5916289486311644E-2</v>
      </c>
      <c r="H104" s="2">
        <f t="shared" si="13"/>
        <v>2.3605062058568778</v>
      </c>
      <c r="I104" s="2">
        <f t="shared" si="14"/>
        <v>70.24257838723392</v>
      </c>
    </row>
    <row r="105" spans="1:9" ht="13.5" x14ac:dyDescent="0.25">
      <c r="A105" s="3">
        <f>TITRES_STAT!B108</f>
        <v>42458</v>
      </c>
      <c r="B105" s="5">
        <f>TITRES_STAT!D108</f>
        <v>5.37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3.4886892956177987E-2</v>
      </c>
      <c r="G105" s="2">
        <f t="shared" si="15"/>
        <v>1.4779411665860812E-2</v>
      </c>
      <c r="H105" s="2">
        <f t="shared" si="13"/>
        <v>2.3605062058568782</v>
      </c>
      <c r="I105" s="2">
        <f t="shared" si="14"/>
        <v>70.24257838723392</v>
      </c>
    </row>
    <row r="106" spans="1:9" ht="13.5" x14ac:dyDescent="0.25">
      <c r="A106" s="3">
        <f>TITRES_STAT!B109</f>
        <v>42459</v>
      </c>
      <c r="B106" s="5">
        <f>TITRES_STAT!D109</f>
        <v>5.37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3.2394972030736699E-2</v>
      </c>
      <c r="G106" s="2">
        <f t="shared" si="15"/>
        <v>1.3723739404013611E-2</v>
      </c>
      <c r="H106" s="2">
        <f t="shared" si="13"/>
        <v>2.3605062058568778</v>
      </c>
      <c r="I106" s="2">
        <f t="shared" si="14"/>
        <v>70.24257838723392</v>
      </c>
    </row>
    <row r="107" spans="1:9" ht="13.5" x14ac:dyDescent="0.25">
      <c r="A107" s="3">
        <f>TITRES_STAT!B110</f>
        <v>42460</v>
      </c>
      <c r="B107" s="5">
        <f>TITRES_STAT!D110</f>
        <v>5.21</v>
      </c>
      <c r="C107" s="2">
        <f t="shared" si="9"/>
        <v>-0.16000000000000014</v>
      </c>
      <c r="D107" s="2">
        <f t="shared" si="10"/>
        <v>0</v>
      </c>
      <c r="E107" s="2">
        <f t="shared" si="11"/>
        <v>0.16000000000000014</v>
      </c>
      <c r="F107" s="2">
        <f t="shared" si="15"/>
        <v>3.0081045457112651E-2</v>
      </c>
      <c r="G107" s="2">
        <f t="shared" si="15"/>
        <v>2.4172043732298365E-2</v>
      </c>
      <c r="H107" s="2">
        <f t="shared" si="13"/>
        <v>1.2444560249127283</v>
      </c>
      <c r="I107" s="2">
        <f t="shared" si="14"/>
        <v>55.445774437087344</v>
      </c>
    </row>
    <row r="108" spans="1:9" ht="13.5" x14ac:dyDescent="0.25">
      <c r="A108" s="3">
        <f>TITRES_STAT!B111</f>
        <v>42461</v>
      </c>
      <c r="B108" s="5">
        <f>TITRES_STAT!D111</f>
        <v>5.21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2.7932399353033176E-2</v>
      </c>
      <c r="G108" s="2">
        <f t="shared" si="15"/>
        <v>2.244546917999134E-2</v>
      </c>
      <c r="H108" s="2">
        <f t="shared" si="13"/>
        <v>1.2444560249127281</v>
      </c>
      <c r="I108" s="2">
        <f t="shared" si="14"/>
        <v>55.445774437087344</v>
      </c>
    </row>
    <row r="109" spans="1:9" ht="13.5" x14ac:dyDescent="0.25">
      <c r="A109" s="3">
        <f>TITRES_STAT!B112</f>
        <v>42464</v>
      </c>
      <c r="B109" s="5">
        <f>TITRES_STAT!D112</f>
        <v>5.44</v>
      </c>
      <c r="C109" s="2">
        <f t="shared" si="9"/>
        <v>0.23000000000000043</v>
      </c>
      <c r="D109" s="2">
        <f t="shared" si="10"/>
        <v>0.23000000000000043</v>
      </c>
      <c r="E109" s="2">
        <f t="shared" si="11"/>
        <v>0</v>
      </c>
      <c r="F109" s="2">
        <f t="shared" ref="F109:G124" si="16">((F108*13)+D109)/14</f>
        <v>4.2365799399245119E-2</v>
      </c>
      <c r="G109" s="2">
        <f t="shared" si="16"/>
        <v>2.0842221381420532E-2</v>
      </c>
      <c r="H109" s="2">
        <f t="shared" si="13"/>
        <v>2.0326911716335303</v>
      </c>
      <c r="I109" s="2">
        <f t="shared" si="14"/>
        <v>67.025986379570611</v>
      </c>
    </row>
    <row r="110" spans="1:9" ht="13.5" x14ac:dyDescent="0.25">
      <c r="A110" s="3">
        <f>TITRES_STAT!B113</f>
        <v>42465</v>
      </c>
      <c r="B110" s="5">
        <f>TITRES_STAT!D113</f>
        <v>5.44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3.9339670870727608E-2</v>
      </c>
      <c r="G110" s="2">
        <f t="shared" si="16"/>
        <v>1.9353491282747635E-2</v>
      </c>
      <c r="H110" s="2">
        <f t="shared" si="13"/>
        <v>2.0326911716335303</v>
      </c>
      <c r="I110" s="2">
        <f t="shared" si="14"/>
        <v>67.025986379570611</v>
      </c>
    </row>
    <row r="111" spans="1:9" ht="13.5" x14ac:dyDescent="0.25">
      <c r="A111" s="3">
        <f>TITRES_STAT!B114</f>
        <v>42466</v>
      </c>
      <c r="B111" s="5">
        <f>TITRES_STAT!D114</f>
        <v>5.44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3.6529694379961349E-2</v>
      </c>
      <c r="G111" s="2">
        <f t="shared" si="16"/>
        <v>1.797109904826566E-2</v>
      </c>
      <c r="H111" s="2">
        <f t="shared" si="13"/>
        <v>2.0326911716335303</v>
      </c>
      <c r="I111" s="2">
        <f t="shared" si="14"/>
        <v>67.025986379570611</v>
      </c>
    </row>
    <row r="112" spans="1:9" ht="13.5" x14ac:dyDescent="0.25">
      <c r="A112" s="3">
        <f>TITRES_STAT!B115</f>
        <v>42467</v>
      </c>
      <c r="B112" s="5">
        <f>TITRES_STAT!D115</f>
        <v>5.44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3.3920430495678396E-2</v>
      </c>
      <c r="G112" s="2">
        <f t="shared" si="16"/>
        <v>1.6687449116246682E-2</v>
      </c>
      <c r="H112" s="2">
        <f t="shared" si="13"/>
        <v>2.0326911716335307</v>
      </c>
      <c r="I112" s="2">
        <f t="shared" si="14"/>
        <v>67.025986379570611</v>
      </c>
    </row>
    <row r="113" spans="1:9" ht="13.5" x14ac:dyDescent="0.25">
      <c r="A113" s="3">
        <f>TITRES_STAT!B116</f>
        <v>42468</v>
      </c>
      <c r="B113" s="5">
        <f>TITRES_STAT!D116</f>
        <v>5.2</v>
      </c>
      <c r="C113" s="2">
        <f t="shared" si="9"/>
        <v>-0.24000000000000021</v>
      </c>
      <c r="D113" s="2">
        <f t="shared" si="10"/>
        <v>0</v>
      </c>
      <c r="E113" s="2">
        <f t="shared" si="11"/>
        <v>0.24000000000000021</v>
      </c>
      <c r="F113" s="2">
        <f t="shared" si="16"/>
        <v>3.1497542603129938E-2</v>
      </c>
      <c r="G113" s="2">
        <f t="shared" si="16"/>
        <v>3.2638345607943361E-2</v>
      </c>
      <c r="H113" s="2">
        <f t="shared" si="13"/>
        <v>0.96504715592766499</v>
      </c>
      <c r="I113" s="2">
        <f t="shared" si="14"/>
        <v>49.110635997540875</v>
      </c>
    </row>
    <row r="114" spans="1:9" ht="13.5" x14ac:dyDescent="0.25">
      <c r="A114" s="3">
        <f>TITRES_STAT!B117</f>
        <v>42471</v>
      </c>
      <c r="B114" s="5">
        <f>TITRES_STAT!D117</f>
        <v>5.2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2.92477181314778E-2</v>
      </c>
      <c r="G114" s="2">
        <f t="shared" si="16"/>
        <v>3.0307035207375981E-2</v>
      </c>
      <c r="H114" s="2">
        <f t="shared" si="13"/>
        <v>0.96504715592766499</v>
      </c>
      <c r="I114" s="2">
        <f t="shared" si="14"/>
        <v>49.110635997540875</v>
      </c>
    </row>
    <row r="115" spans="1:9" ht="13.5" x14ac:dyDescent="0.25">
      <c r="A115" s="3">
        <f>TITRES_STAT!B118</f>
        <v>42472</v>
      </c>
      <c r="B115" s="5">
        <f>TITRES_STAT!D118</f>
        <v>5.05</v>
      </c>
      <c r="C115" s="2">
        <f t="shared" si="9"/>
        <v>-0.15000000000000036</v>
      </c>
      <c r="D115" s="2">
        <f t="shared" si="10"/>
        <v>0</v>
      </c>
      <c r="E115" s="2">
        <f t="shared" si="11"/>
        <v>0.15000000000000036</v>
      </c>
      <c r="F115" s="2">
        <f t="shared" si="16"/>
        <v>2.7158595407800811E-2</v>
      </c>
      <c r="G115" s="2">
        <f t="shared" si="16"/>
        <v>3.8856532692563436E-2</v>
      </c>
      <c r="H115" s="2">
        <f t="shared" si="13"/>
        <v>0.69894541601748639</v>
      </c>
      <c r="I115" s="2">
        <f t="shared" si="14"/>
        <v>41.139957142112948</v>
      </c>
    </row>
    <row r="116" spans="1:9" ht="13.5" x14ac:dyDescent="0.25">
      <c r="A116" s="3">
        <f>TITRES_STAT!B119</f>
        <v>42473</v>
      </c>
      <c r="B116" s="5">
        <f>TITRES_STAT!D119</f>
        <v>4.83</v>
      </c>
      <c r="C116" s="2">
        <f t="shared" si="9"/>
        <v>-0.21999999999999975</v>
      </c>
      <c r="D116" s="2">
        <f t="shared" si="10"/>
        <v>0</v>
      </c>
      <c r="E116" s="2">
        <f t="shared" si="11"/>
        <v>0.21999999999999975</v>
      </c>
      <c r="F116" s="2">
        <f t="shared" si="16"/>
        <v>2.5218695735815037E-2</v>
      </c>
      <c r="G116" s="2">
        <f t="shared" si="16"/>
        <v>5.1795351785951745E-2</v>
      </c>
      <c r="H116" s="2">
        <f t="shared" si="13"/>
        <v>0.48689109864594082</v>
      </c>
      <c r="I116" s="2">
        <f t="shared" si="14"/>
        <v>32.745578952576636</v>
      </c>
    </row>
    <row r="117" spans="1:9" ht="13.5" x14ac:dyDescent="0.25">
      <c r="A117" s="3">
        <f>TITRES_STAT!B120</f>
        <v>42474</v>
      </c>
      <c r="B117" s="5">
        <f>TITRES_STAT!D120</f>
        <v>4.84</v>
      </c>
      <c r="C117" s="2">
        <f t="shared" si="9"/>
        <v>9.9999999999997868E-3</v>
      </c>
      <c r="D117" s="2">
        <f t="shared" si="10"/>
        <v>9.9999999999997868E-3</v>
      </c>
      <c r="E117" s="2">
        <f t="shared" si="11"/>
        <v>0</v>
      </c>
      <c r="F117" s="2">
        <f t="shared" si="16"/>
        <v>2.4131646040399662E-2</v>
      </c>
      <c r="G117" s="2">
        <f t="shared" si="16"/>
        <v>4.8095683801240907E-2</v>
      </c>
      <c r="H117" s="2">
        <f t="shared" si="13"/>
        <v>0.50174244616472319</v>
      </c>
      <c r="I117" s="2">
        <f t="shared" si="14"/>
        <v>33.410685530406056</v>
      </c>
    </row>
    <row r="118" spans="1:9" ht="13.5" x14ac:dyDescent="0.25">
      <c r="A118" s="3">
        <f>TITRES_STAT!B121</f>
        <v>42475</v>
      </c>
      <c r="B118" s="5">
        <f>TITRES_STAT!D121</f>
        <v>4.84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2.240795703751397E-2</v>
      </c>
      <c r="G118" s="2">
        <f t="shared" si="16"/>
        <v>4.4660277815437986E-2</v>
      </c>
      <c r="H118" s="2">
        <f t="shared" si="13"/>
        <v>0.50174244616472308</v>
      </c>
      <c r="I118" s="2">
        <f t="shared" si="14"/>
        <v>33.410685530406056</v>
      </c>
    </row>
    <row r="119" spans="1:9" ht="13.5" x14ac:dyDescent="0.25">
      <c r="A119" s="3">
        <f>TITRES_STAT!B122</f>
        <v>42478</v>
      </c>
      <c r="B119" s="5">
        <f>TITRES_STAT!D122</f>
        <v>4.84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2.0807388677691545E-2</v>
      </c>
      <c r="G119" s="2">
        <f t="shared" si="16"/>
        <v>4.1470257971478131E-2</v>
      </c>
      <c r="H119" s="2">
        <f t="shared" si="13"/>
        <v>0.50174244616472308</v>
      </c>
      <c r="I119" s="2">
        <f t="shared" si="14"/>
        <v>33.410685530406056</v>
      </c>
    </row>
    <row r="120" spans="1:9" ht="13.5" x14ac:dyDescent="0.25">
      <c r="A120" s="3">
        <f>TITRES_STAT!B123</f>
        <v>42479</v>
      </c>
      <c r="B120" s="5">
        <f>TITRES_STAT!D123</f>
        <v>4.84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1.9321146629285003E-2</v>
      </c>
      <c r="G120" s="2">
        <f t="shared" si="16"/>
        <v>3.850809668780112E-2</v>
      </c>
      <c r="H120" s="2">
        <f t="shared" si="13"/>
        <v>0.50174244616472308</v>
      </c>
      <c r="I120" s="2">
        <f t="shared" si="14"/>
        <v>33.410685530406056</v>
      </c>
    </row>
    <row r="121" spans="1:9" ht="13.5" x14ac:dyDescent="0.25">
      <c r="A121" s="3">
        <f>TITRES_STAT!B124</f>
        <v>42480</v>
      </c>
      <c r="B121" s="5">
        <f>TITRES_STAT!D124</f>
        <v>4.84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1.7941064727193218E-2</v>
      </c>
      <c r="G121" s="2">
        <f t="shared" si="16"/>
        <v>3.5757518352958186E-2</v>
      </c>
      <c r="H121" s="2">
        <f t="shared" si="13"/>
        <v>0.50174244616472308</v>
      </c>
      <c r="I121" s="2">
        <f t="shared" si="14"/>
        <v>33.410685530406056</v>
      </c>
    </row>
    <row r="122" spans="1:9" ht="13.5" x14ac:dyDescent="0.25">
      <c r="A122" s="3">
        <f>TITRES_STAT!B125</f>
        <v>42481</v>
      </c>
      <c r="B122" s="5">
        <f>TITRES_STAT!D125</f>
        <v>5.05</v>
      </c>
      <c r="C122" s="2">
        <f t="shared" si="9"/>
        <v>0.20999999999999996</v>
      </c>
      <c r="D122" s="2">
        <f t="shared" si="10"/>
        <v>0.20999999999999996</v>
      </c>
      <c r="E122" s="2">
        <f t="shared" si="11"/>
        <v>0</v>
      </c>
      <c r="F122" s="2">
        <f t="shared" si="16"/>
        <v>3.1659560103822273E-2</v>
      </c>
      <c r="G122" s="2">
        <f t="shared" si="16"/>
        <v>3.3203409899175459E-2</v>
      </c>
      <c r="H122" s="2">
        <f t="shared" si="13"/>
        <v>0.95350327571652438</v>
      </c>
      <c r="I122" s="2">
        <f t="shared" si="14"/>
        <v>48.80991435075989</v>
      </c>
    </row>
    <row r="123" spans="1:9" ht="13.5" x14ac:dyDescent="0.25">
      <c r="A123" s="3">
        <f>TITRES_STAT!B126</f>
        <v>42482</v>
      </c>
      <c r="B123" s="5">
        <f>TITRES_STAT!D126</f>
        <v>5.05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2.9398162953549252E-2</v>
      </c>
      <c r="G123" s="2">
        <f t="shared" si="16"/>
        <v>3.0831737763520072E-2</v>
      </c>
      <c r="H123" s="2">
        <f t="shared" si="13"/>
        <v>0.95350327571652427</v>
      </c>
      <c r="I123" s="2">
        <f t="shared" si="14"/>
        <v>48.80991435075989</v>
      </c>
    </row>
    <row r="124" spans="1:9" ht="13.5" x14ac:dyDescent="0.25">
      <c r="A124" s="3">
        <f>TITRES_STAT!B127</f>
        <v>42485</v>
      </c>
      <c r="B124" s="5">
        <f>TITRES_STAT!D127</f>
        <v>5.05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2.7298294171152877E-2</v>
      </c>
      <c r="G124" s="2">
        <f t="shared" si="16"/>
        <v>2.8629470780411496E-2</v>
      </c>
      <c r="H124" s="2">
        <f t="shared" si="13"/>
        <v>0.95350327571652427</v>
      </c>
      <c r="I124" s="2">
        <f t="shared" si="14"/>
        <v>48.80991435075989</v>
      </c>
    </row>
    <row r="125" spans="1:9" ht="13.5" x14ac:dyDescent="0.25">
      <c r="A125" s="3">
        <f>TITRES_STAT!B128</f>
        <v>42486</v>
      </c>
      <c r="B125" s="5">
        <f>TITRES_STAT!D128</f>
        <v>5.2</v>
      </c>
      <c r="C125" s="2">
        <f t="shared" si="9"/>
        <v>0.15000000000000036</v>
      </c>
      <c r="D125" s="2">
        <f t="shared" si="10"/>
        <v>0.15000000000000036</v>
      </c>
      <c r="E125" s="2">
        <f t="shared" si="11"/>
        <v>0</v>
      </c>
      <c r="F125" s="2">
        <f t="shared" ref="F125:G140" si="17">((F124*13)+D125)/14</f>
        <v>3.6062701730356271E-2</v>
      </c>
      <c r="G125" s="2">
        <f t="shared" si="17"/>
        <v>2.6584508581810672E-2</v>
      </c>
      <c r="H125" s="2">
        <f t="shared" si="13"/>
        <v>1.3565306885164938</v>
      </c>
      <c r="I125" s="2">
        <f t="shared" si="14"/>
        <v>57.564736802577784</v>
      </c>
    </row>
    <row r="126" spans="1:9" ht="13.5" x14ac:dyDescent="0.25">
      <c r="A126" s="3">
        <f>TITRES_STAT!B129</f>
        <v>42487</v>
      </c>
      <c r="B126" s="5">
        <f>TITRES_STAT!D129</f>
        <v>5.49</v>
      </c>
      <c r="C126" s="2">
        <f t="shared" si="9"/>
        <v>0.29000000000000004</v>
      </c>
      <c r="D126" s="2">
        <f t="shared" si="10"/>
        <v>0.29000000000000004</v>
      </c>
      <c r="E126" s="2">
        <f t="shared" si="11"/>
        <v>0</v>
      </c>
      <c r="F126" s="2">
        <f t="shared" si="17"/>
        <v>5.420108017818797E-2</v>
      </c>
      <c r="G126" s="2">
        <f t="shared" si="17"/>
        <v>2.4685615111681335E-2</v>
      </c>
      <c r="H126" s="2">
        <f t="shared" si="13"/>
        <v>2.1956544300384802</v>
      </c>
      <c r="I126" s="2">
        <f t="shared" si="14"/>
        <v>68.707505085649743</v>
      </c>
    </row>
    <row r="127" spans="1:9" ht="13.5" x14ac:dyDescent="0.25">
      <c r="A127" s="3">
        <f>TITRES_STAT!B130</f>
        <v>42488</v>
      </c>
      <c r="B127" s="5">
        <f>TITRES_STAT!D130</f>
        <v>5.74</v>
      </c>
      <c r="C127" s="2">
        <f t="shared" si="9"/>
        <v>0.25</v>
      </c>
      <c r="D127" s="2">
        <f t="shared" si="10"/>
        <v>0.25</v>
      </c>
      <c r="E127" s="2">
        <f t="shared" si="11"/>
        <v>0</v>
      </c>
      <c r="F127" s="2">
        <f t="shared" si="17"/>
        <v>6.8186717308317407E-2</v>
      </c>
      <c r="G127" s="2">
        <f t="shared" si="17"/>
        <v>2.2922356889418381E-2</v>
      </c>
      <c r="H127" s="2">
        <f t="shared" si="13"/>
        <v>2.9746817762790507</v>
      </c>
      <c r="I127" s="2">
        <f t="shared" si="14"/>
        <v>74.84075313983594</v>
      </c>
    </row>
    <row r="128" spans="1:9" ht="13.5" x14ac:dyDescent="0.25">
      <c r="A128" s="3">
        <f>TITRES_STAT!B131</f>
        <v>42489</v>
      </c>
      <c r="B128" s="5">
        <f>TITRES_STAT!D131</f>
        <v>5.82</v>
      </c>
      <c r="C128" s="2">
        <f t="shared" si="9"/>
        <v>8.0000000000000071E-2</v>
      </c>
      <c r="D128" s="2">
        <f t="shared" si="10"/>
        <v>8.0000000000000071E-2</v>
      </c>
      <c r="E128" s="2">
        <f t="shared" si="11"/>
        <v>0</v>
      </c>
      <c r="F128" s="2">
        <f t="shared" si="17"/>
        <v>6.9030523214866163E-2</v>
      </c>
      <c r="G128" s="2">
        <f t="shared" si="17"/>
        <v>2.1285045683031353E-2</v>
      </c>
      <c r="H128" s="2">
        <f t="shared" si="13"/>
        <v>3.2431465848296477</v>
      </c>
      <c r="I128" s="2">
        <f t="shared" si="14"/>
        <v>76.432584168191127</v>
      </c>
    </row>
    <row r="129" spans="1:9" ht="13.5" x14ac:dyDescent="0.25">
      <c r="A129" s="3">
        <f>TITRES_STAT!B132</f>
        <v>42492</v>
      </c>
      <c r="B129" s="5">
        <f>TITRES_STAT!D132</f>
        <v>5.82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6.4099771556661439E-2</v>
      </c>
      <c r="G129" s="2">
        <f t="shared" si="17"/>
        <v>1.9764685277100541E-2</v>
      </c>
      <c r="H129" s="2">
        <f t="shared" si="13"/>
        <v>3.2431465848296477</v>
      </c>
      <c r="I129" s="2">
        <f t="shared" si="14"/>
        <v>76.432584168191127</v>
      </c>
    </row>
    <row r="130" spans="1:9" ht="13.5" x14ac:dyDescent="0.25">
      <c r="A130" s="3">
        <f>TITRES_STAT!B133</f>
        <v>42493</v>
      </c>
      <c r="B130" s="5">
        <f>TITRES_STAT!D133</f>
        <v>5.85</v>
      </c>
      <c r="C130" s="2">
        <f t="shared" si="9"/>
        <v>2.9999999999999361E-2</v>
      </c>
      <c r="D130" s="2">
        <f t="shared" si="10"/>
        <v>2.9999999999999361E-2</v>
      </c>
      <c r="E130" s="2">
        <f t="shared" si="11"/>
        <v>0</v>
      </c>
      <c r="F130" s="2">
        <f t="shared" si="17"/>
        <v>6.1664073588328434E-2</v>
      </c>
      <c r="G130" s="2">
        <f t="shared" si="17"/>
        <v>1.835292204302193E-2</v>
      </c>
      <c r="H130" s="2">
        <f t="shared" si="13"/>
        <v>3.3599049483117094</v>
      </c>
      <c r="I130" s="2">
        <f t="shared" si="14"/>
        <v>77.063720153182899</v>
      </c>
    </row>
    <row r="131" spans="1:9" ht="13.5" x14ac:dyDescent="0.25">
      <c r="A131" s="3">
        <f>TITRES_STAT!B134</f>
        <v>42494</v>
      </c>
      <c r="B131" s="5">
        <f>TITRES_STAT!D134</f>
        <v>5.85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5.725949690344783E-2</v>
      </c>
      <c r="G131" s="2">
        <f t="shared" si="17"/>
        <v>1.7041999039948935E-2</v>
      </c>
      <c r="H131" s="2">
        <f t="shared" si="13"/>
        <v>3.3599049483117094</v>
      </c>
      <c r="I131" s="2">
        <f t="shared" si="14"/>
        <v>77.063720153182899</v>
      </c>
    </row>
    <row r="132" spans="1:9" ht="13.5" x14ac:dyDescent="0.25">
      <c r="A132" s="3">
        <f>TITRES_STAT!B135</f>
        <v>42495</v>
      </c>
      <c r="B132" s="5">
        <f>TITRES_STAT!D135</f>
        <v>5.85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5.3169532838915845E-2</v>
      </c>
      <c r="G132" s="2">
        <f t="shared" si="17"/>
        <v>1.5824713394238295E-2</v>
      </c>
      <c r="H132" s="2">
        <f t="shared" si="13"/>
        <v>3.3599049483117098</v>
      </c>
      <c r="I132" s="2">
        <f t="shared" si="14"/>
        <v>77.063720153182913</v>
      </c>
    </row>
    <row r="133" spans="1:9" ht="13.5" x14ac:dyDescent="0.25">
      <c r="A133" s="3">
        <f>TITRES_STAT!B136</f>
        <v>42496</v>
      </c>
      <c r="B133" s="5">
        <f>TITRES_STAT!D136</f>
        <v>5.85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4.9371709064707572E-2</v>
      </c>
      <c r="G133" s="2">
        <f t="shared" si="17"/>
        <v>1.4694376723221273E-2</v>
      </c>
      <c r="H133" s="2">
        <f t="shared" si="13"/>
        <v>3.3599049483117103</v>
      </c>
      <c r="I133" s="2">
        <f t="shared" si="14"/>
        <v>77.063720153182913</v>
      </c>
    </row>
    <row r="134" spans="1:9" ht="13.5" x14ac:dyDescent="0.25">
      <c r="A134" s="3">
        <f>TITRES_STAT!B137</f>
        <v>42499</v>
      </c>
      <c r="B134" s="5">
        <f>TITRES_STAT!D137</f>
        <v>5.64</v>
      </c>
      <c r="C134" s="2">
        <f t="shared" si="18"/>
        <v>-0.20999999999999996</v>
      </c>
      <c r="D134" s="2">
        <f t="shared" si="19"/>
        <v>0</v>
      </c>
      <c r="E134" s="2">
        <f t="shared" si="20"/>
        <v>0.20999999999999996</v>
      </c>
      <c r="F134" s="2">
        <f t="shared" si="17"/>
        <v>4.5845158417228464E-2</v>
      </c>
      <c r="G134" s="2">
        <f t="shared" si="17"/>
        <v>2.8644778385848325E-2</v>
      </c>
      <c r="H134" s="2">
        <f t="shared" si="13"/>
        <v>1.6004717439139911</v>
      </c>
      <c r="I134" s="2">
        <f t="shared" si="14"/>
        <v>61.545438732785769</v>
      </c>
    </row>
    <row r="135" spans="1:9" ht="13.5" x14ac:dyDescent="0.25">
      <c r="A135" s="3">
        <f>TITRES_STAT!B138</f>
        <v>42500</v>
      </c>
      <c r="B135" s="5">
        <f>TITRES_STAT!D138</f>
        <v>5.39</v>
      </c>
      <c r="C135" s="2">
        <f t="shared" si="18"/>
        <v>-0.25</v>
      </c>
      <c r="D135" s="2">
        <f t="shared" si="19"/>
        <v>0</v>
      </c>
      <c r="E135" s="2">
        <f t="shared" si="20"/>
        <v>0.25</v>
      </c>
      <c r="F135" s="2">
        <f t="shared" si="17"/>
        <v>4.2570504244569284E-2</v>
      </c>
      <c r="G135" s="2">
        <f t="shared" si="17"/>
        <v>4.4455865644002016E-2</v>
      </c>
      <c r="H135" s="2">
        <f t="shared" si="13"/>
        <v>0.95759026683834003</v>
      </c>
      <c r="I135" s="2">
        <f t="shared" si="14"/>
        <v>48.916787289963516</v>
      </c>
    </row>
    <row r="136" spans="1:9" ht="13.5" x14ac:dyDescent="0.25">
      <c r="A136" s="3">
        <f>TITRES_STAT!B139</f>
        <v>42501</v>
      </c>
      <c r="B136" s="5">
        <f>TITRES_STAT!D139</f>
        <v>5.63</v>
      </c>
      <c r="C136" s="2">
        <f t="shared" si="18"/>
        <v>0.24000000000000021</v>
      </c>
      <c r="D136" s="2">
        <f t="shared" si="19"/>
        <v>0.24000000000000021</v>
      </c>
      <c r="E136" s="2">
        <f t="shared" si="20"/>
        <v>0</v>
      </c>
      <c r="F136" s="2">
        <f t="shared" si="17"/>
        <v>5.6672611084242923E-2</v>
      </c>
      <c r="G136" s="2">
        <f t="shared" si="17"/>
        <v>4.128044666943044E-2</v>
      </c>
      <c r="H136" s="2">
        <f t="shared" si="13"/>
        <v>1.3728681653585619</v>
      </c>
      <c r="I136" s="2">
        <f t="shared" si="14"/>
        <v>57.856908588560756</v>
      </c>
    </row>
    <row r="137" spans="1:9" ht="13.5" x14ac:dyDescent="0.25">
      <c r="A137" s="3">
        <f>TITRES_STAT!B140</f>
        <v>42502</v>
      </c>
      <c r="B137" s="5">
        <f>TITRES_STAT!D140</f>
        <v>5.38</v>
      </c>
      <c r="C137" s="2">
        <f t="shared" si="18"/>
        <v>-0.25</v>
      </c>
      <c r="D137" s="2">
        <f t="shared" si="19"/>
        <v>0</v>
      </c>
      <c r="E137" s="2">
        <f t="shared" si="20"/>
        <v>0.25</v>
      </c>
      <c r="F137" s="2">
        <f t="shared" si="17"/>
        <v>5.2624567435368426E-2</v>
      </c>
      <c r="G137" s="2">
        <f t="shared" si="17"/>
        <v>5.6188986193042557E-2</v>
      </c>
      <c r="H137" s="2">
        <f t="shared" si="13"/>
        <v>0.93656374675584575</v>
      </c>
      <c r="I137" s="2">
        <f t="shared" si="14"/>
        <v>48.362143943094473</v>
      </c>
    </row>
    <row r="138" spans="1:9" ht="13.5" x14ac:dyDescent="0.25">
      <c r="A138" s="3">
        <f>TITRES_STAT!B141</f>
        <v>42503</v>
      </c>
      <c r="B138" s="5">
        <f>TITRES_STAT!D141</f>
        <v>5.38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4.8865669761413537E-2</v>
      </c>
      <c r="G138" s="2">
        <f t="shared" si="17"/>
        <v>5.2175487179253806E-2</v>
      </c>
      <c r="H138" s="2">
        <f t="shared" si="13"/>
        <v>0.93656374675584575</v>
      </c>
      <c r="I138" s="2">
        <f t="shared" si="14"/>
        <v>48.362143943094473</v>
      </c>
    </row>
    <row r="139" spans="1:9" ht="13.5" x14ac:dyDescent="0.25">
      <c r="A139" s="3">
        <f>TITRES_STAT!B142</f>
        <v>42506</v>
      </c>
      <c r="B139" s="5">
        <f>TITRES_STAT!D142</f>
        <v>5.22</v>
      </c>
      <c r="C139" s="2">
        <f t="shared" si="18"/>
        <v>-0.16000000000000014</v>
      </c>
      <c r="D139" s="2">
        <f t="shared" si="19"/>
        <v>0</v>
      </c>
      <c r="E139" s="2">
        <f t="shared" si="20"/>
        <v>0.16000000000000014</v>
      </c>
      <c r="F139" s="2">
        <f t="shared" si="17"/>
        <v>4.5375264778455431E-2</v>
      </c>
      <c r="G139" s="2">
        <f t="shared" si="17"/>
        <v>5.98772380950214E-2</v>
      </c>
      <c r="H139" s="2">
        <f t="shared" si="13"/>
        <v>0.75780490587170612</v>
      </c>
      <c r="I139" s="2">
        <f t="shared" si="14"/>
        <v>43.110865337806423</v>
      </c>
    </row>
    <row r="140" spans="1:9" ht="13.5" x14ac:dyDescent="0.25">
      <c r="A140" s="3">
        <f>TITRES_STAT!B143</f>
        <v>42507</v>
      </c>
      <c r="B140" s="5">
        <f>TITRES_STAT!D143</f>
        <v>5.22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4.2134174437137184E-2</v>
      </c>
      <c r="G140" s="2">
        <f t="shared" si="17"/>
        <v>5.5600292516805587E-2</v>
      </c>
      <c r="H140" s="2">
        <f t="shared" si="13"/>
        <v>0.75780490587170612</v>
      </c>
      <c r="I140" s="2">
        <f t="shared" si="14"/>
        <v>43.110865337806423</v>
      </c>
    </row>
    <row r="141" spans="1:9" ht="13.5" x14ac:dyDescent="0.25">
      <c r="A141" s="3">
        <f>TITRES_STAT!B144</f>
        <v>42508</v>
      </c>
      <c r="B141" s="5">
        <f>TITRES_STAT!D144</f>
        <v>5.07</v>
      </c>
      <c r="C141" s="2">
        <f t="shared" si="18"/>
        <v>-0.14999999999999947</v>
      </c>
      <c r="D141" s="2">
        <f t="shared" si="19"/>
        <v>0</v>
      </c>
      <c r="E141" s="2">
        <f t="shared" si="20"/>
        <v>0.14999999999999947</v>
      </c>
      <c r="F141" s="2">
        <f t="shared" ref="F141:G156" si="21">((F140*13)+D141)/14</f>
        <v>3.9124590548770245E-2</v>
      </c>
      <c r="G141" s="2">
        <f t="shared" si="21"/>
        <v>6.2343128765605153E-2</v>
      </c>
      <c r="H141" s="2">
        <f t="shared" si="13"/>
        <v>0.62756860817603644</v>
      </c>
      <c r="I141" s="2">
        <f t="shared" si="14"/>
        <v>38.558657682598842</v>
      </c>
    </row>
    <row r="142" spans="1:9" ht="13.5" x14ac:dyDescent="0.25">
      <c r="A142" s="3">
        <f>TITRES_STAT!B145</f>
        <v>42509</v>
      </c>
      <c r="B142" s="5">
        <f>TITRES_STAT!D145</f>
        <v>5.07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3.6329976938143806E-2</v>
      </c>
      <c r="G142" s="2">
        <f t="shared" si="21"/>
        <v>5.7890048139490502E-2</v>
      </c>
      <c r="H142" s="2">
        <f t="shared" si="13"/>
        <v>0.62756860817603655</v>
      </c>
      <c r="I142" s="2">
        <f t="shared" si="14"/>
        <v>38.558657682598856</v>
      </c>
    </row>
    <row r="143" spans="1:9" ht="13.5" x14ac:dyDescent="0.25">
      <c r="A143" s="3">
        <f>TITRES_STAT!B146</f>
        <v>42510</v>
      </c>
      <c r="B143" s="5">
        <f>TITRES_STAT!D146</f>
        <v>5.07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3.3734978585419247E-2</v>
      </c>
      <c r="G143" s="2">
        <f t="shared" si="21"/>
        <v>5.3755044700955469E-2</v>
      </c>
      <c r="H143" s="2">
        <f t="shared" si="13"/>
        <v>0.62756860817603644</v>
      </c>
      <c r="I143" s="2">
        <f t="shared" si="14"/>
        <v>38.558657682598842</v>
      </c>
    </row>
    <row r="144" spans="1:9" ht="13.5" x14ac:dyDescent="0.25">
      <c r="A144" s="3">
        <f>TITRES_STAT!B147</f>
        <v>42513</v>
      </c>
      <c r="B144" s="5">
        <f>TITRES_STAT!D147</f>
        <v>5.22</v>
      </c>
      <c r="C144" s="2">
        <f t="shared" si="18"/>
        <v>0.14999999999999947</v>
      </c>
      <c r="D144" s="2">
        <f t="shared" si="19"/>
        <v>0.14999999999999947</v>
      </c>
      <c r="E144" s="2">
        <f t="shared" si="20"/>
        <v>0</v>
      </c>
      <c r="F144" s="2">
        <f t="shared" si="21"/>
        <v>4.2039622972174971E-2</v>
      </c>
      <c r="G144" s="2">
        <f t="shared" si="21"/>
        <v>4.9915398650887226E-2</v>
      </c>
      <c r="H144" s="2">
        <f t="shared" si="13"/>
        <v>0.84221751420245816</v>
      </c>
      <c r="I144" s="2">
        <f t="shared" si="14"/>
        <v>45.71759348228079</v>
      </c>
    </row>
    <row r="145" spans="1:9" ht="13.5" x14ac:dyDescent="0.25">
      <c r="A145" s="3">
        <f>TITRES_STAT!B148</f>
        <v>42514</v>
      </c>
      <c r="B145" s="5">
        <f>TITRES_STAT!D148</f>
        <v>5.22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3.9036792759876759E-2</v>
      </c>
      <c r="G145" s="2">
        <f t="shared" si="21"/>
        <v>4.6350013032966708E-2</v>
      </c>
      <c r="H145" s="2">
        <f t="shared" ref="H145:H208" si="22">F145/G145</f>
        <v>0.84221751420245816</v>
      </c>
      <c r="I145" s="2">
        <f t="shared" ref="I145:I208" si="23">IF(G145=0,100,100-(100/(1+H145)))</f>
        <v>45.71759348228079</v>
      </c>
    </row>
    <row r="146" spans="1:9" ht="13.5" x14ac:dyDescent="0.25">
      <c r="A146" s="3">
        <f>TITRES_STAT!B149</f>
        <v>42515</v>
      </c>
      <c r="B146" s="5">
        <f>TITRES_STAT!D149</f>
        <v>5.22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3.6248450419885558E-2</v>
      </c>
      <c r="G146" s="2">
        <f t="shared" si="21"/>
        <v>4.3039297816326226E-2</v>
      </c>
      <c r="H146" s="2">
        <f t="shared" si="22"/>
        <v>0.84221751420245816</v>
      </c>
      <c r="I146" s="2">
        <f t="shared" si="23"/>
        <v>45.71759348228079</v>
      </c>
    </row>
    <row r="147" spans="1:9" ht="13.5" x14ac:dyDescent="0.25">
      <c r="A147" s="3">
        <f>TITRES_STAT!B150</f>
        <v>42516</v>
      </c>
      <c r="B147" s="5">
        <f>TITRES_STAT!D150</f>
        <v>5.37</v>
      </c>
      <c r="C147" s="2">
        <f t="shared" si="18"/>
        <v>0.15000000000000036</v>
      </c>
      <c r="D147" s="2">
        <f t="shared" si="19"/>
        <v>0.15000000000000036</v>
      </c>
      <c r="E147" s="2">
        <f t="shared" si="20"/>
        <v>0</v>
      </c>
      <c r="F147" s="2">
        <f t="shared" si="21"/>
        <v>4.4373561104179469E-2</v>
      </c>
      <c r="G147" s="2">
        <f t="shared" si="21"/>
        <v>3.9965062258017207E-2</v>
      </c>
      <c r="H147" s="2">
        <f t="shared" si="22"/>
        <v>1.1103088196810675</v>
      </c>
      <c r="I147" s="2">
        <f t="shared" si="23"/>
        <v>52.613570550724866</v>
      </c>
    </row>
    <row r="148" spans="1:9" ht="13.5" x14ac:dyDescent="0.25">
      <c r="A148" s="3">
        <f>TITRES_STAT!B151</f>
        <v>42517</v>
      </c>
      <c r="B148" s="5">
        <f>TITRES_STAT!D151</f>
        <v>5.69</v>
      </c>
      <c r="C148" s="2">
        <f t="shared" si="18"/>
        <v>0.32000000000000028</v>
      </c>
      <c r="D148" s="2">
        <f t="shared" si="19"/>
        <v>0.32000000000000028</v>
      </c>
      <c r="E148" s="2">
        <f t="shared" si="20"/>
        <v>0</v>
      </c>
      <c r="F148" s="2">
        <f t="shared" si="21"/>
        <v>6.4061163882452379E-2</v>
      </c>
      <c r="G148" s="2">
        <f t="shared" si="21"/>
        <v>3.7110414953873121E-2</v>
      </c>
      <c r="H148" s="2">
        <f t="shared" si="22"/>
        <v>1.7262314086780772</v>
      </c>
      <c r="I148" s="2">
        <f t="shared" si="23"/>
        <v>63.319328035880488</v>
      </c>
    </row>
    <row r="149" spans="1:9" ht="13.5" x14ac:dyDescent="0.25">
      <c r="A149" s="3">
        <f>TITRES_STAT!B152</f>
        <v>42520</v>
      </c>
      <c r="B149" s="5">
        <f>TITRES_STAT!D152</f>
        <v>5.69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5.9485366462277207E-2</v>
      </c>
      <c r="G149" s="2">
        <f t="shared" si="21"/>
        <v>3.445967102859647E-2</v>
      </c>
      <c r="H149" s="2">
        <f t="shared" si="22"/>
        <v>1.7262314086780772</v>
      </c>
      <c r="I149" s="2">
        <f t="shared" si="23"/>
        <v>63.319328035880488</v>
      </c>
    </row>
    <row r="150" spans="1:9" ht="13.5" x14ac:dyDescent="0.25">
      <c r="A150" s="3">
        <f>TITRES_STAT!B153</f>
        <v>42521</v>
      </c>
      <c r="B150" s="5">
        <f>TITRES_STAT!D153</f>
        <v>5.52</v>
      </c>
      <c r="C150" s="2">
        <f t="shared" si="18"/>
        <v>-0.17000000000000082</v>
      </c>
      <c r="D150" s="2">
        <f t="shared" si="19"/>
        <v>0</v>
      </c>
      <c r="E150" s="2">
        <f t="shared" si="20"/>
        <v>0.17000000000000082</v>
      </c>
      <c r="F150" s="2">
        <f t="shared" si="21"/>
        <v>5.5236411714971692E-2</v>
      </c>
      <c r="G150" s="2">
        <f t="shared" si="21"/>
        <v>4.4141123097982495E-2</v>
      </c>
      <c r="H150" s="2">
        <f t="shared" si="22"/>
        <v>1.2513594543654989</v>
      </c>
      <c r="I150" s="2">
        <f t="shared" si="23"/>
        <v>55.582392760029954</v>
      </c>
    </row>
    <row r="151" spans="1:9" ht="13.5" x14ac:dyDescent="0.25">
      <c r="A151" s="3">
        <f>TITRES_STAT!B154</f>
        <v>42522</v>
      </c>
      <c r="B151" s="5">
        <f>TITRES_STAT!D154</f>
        <v>5.52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5.1290953735330859E-2</v>
      </c>
      <c r="G151" s="2">
        <f t="shared" si="21"/>
        <v>4.0988185733840887E-2</v>
      </c>
      <c r="H151" s="2">
        <f t="shared" si="22"/>
        <v>1.2513594543654989</v>
      </c>
      <c r="I151" s="2">
        <f t="shared" si="23"/>
        <v>55.582392760029954</v>
      </c>
    </row>
    <row r="152" spans="1:9" ht="13.5" x14ac:dyDescent="0.25">
      <c r="A152" s="3">
        <f>TITRES_STAT!B155</f>
        <v>42523</v>
      </c>
      <c r="B152" s="5">
        <f>TITRES_STAT!D155</f>
        <v>5.36</v>
      </c>
      <c r="C152" s="2">
        <f t="shared" si="18"/>
        <v>-0.15999999999999925</v>
      </c>
      <c r="D152" s="2">
        <f t="shared" si="19"/>
        <v>0</v>
      </c>
      <c r="E152" s="2">
        <f t="shared" si="20"/>
        <v>0.15999999999999925</v>
      </c>
      <c r="F152" s="2">
        <f t="shared" si="21"/>
        <v>4.7627314182807232E-2</v>
      </c>
      <c r="G152" s="2">
        <f t="shared" si="21"/>
        <v>4.9489029609995058E-2</v>
      </c>
      <c r="H152" s="2">
        <f t="shared" si="22"/>
        <v>0.9623812501101896</v>
      </c>
      <c r="I152" s="2">
        <f t="shared" si="23"/>
        <v>49.041502514159824</v>
      </c>
    </row>
    <row r="153" spans="1:9" ht="13.5" x14ac:dyDescent="0.25">
      <c r="A153" s="3">
        <f>TITRES_STAT!B156</f>
        <v>42524</v>
      </c>
      <c r="B153" s="5">
        <f>TITRES_STAT!D156</f>
        <v>5.6</v>
      </c>
      <c r="C153" s="2">
        <f t="shared" si="18"/>
        <v>0.23999999999999932</v>
      </c>
      <c r="D153" s="2">
        <f t="shared" si="19"/>
        <v>0.23999999999999932</v>
      </c>
      <c r="E153" s="2">
        <f t="shared" si="20"/>
        <v>0</v>
      </c>
      <c r="F153" s="2">
        <f t="shared" si="21"/>
        <v>6.1368220312606671E-2</v>
      </c>
      <c r="G153" s="2">
        <f t="shared" si="21"/>
        <v>4.595409892356684E-2</v>
      </c>
      <c r="H153" s="2">
        <f t="shared" si="22"/>
        <v>1.3354242983782005</v>
      </c>
      <c r="I153" s="2">
        <f t="shared" si="23"/>
        <v>57.181228237865184</v>
      </c>
    </row>
    <row r="154" spans="1:9" ht="13.5" x14ac:dyDescent="0.25">
      <c r="A154" s="3">
        <f>TITRES_STAT!B157</f>
        <v>42527</v>
      </c>
      <c r="B154" s="5">
        <f>TITRES_STAT!D157</f>
        <v>5.76</v>
      </c>
      <c r="C154" s="2">
        <f t="shared" si="18"/>
        <v>0.16000000000000014</v>
      </c>
      <c r="D154" s="2">
        <f t="shared" si="19"/>
        <v>0.16000000000000014</v>
      </c>
      <c r="E154" s="2">
        <f t="shared" si="20"/>
        <v>0</v>
      </c>
      <c r="F154" s="2">
        <f t="shared" si="21"/>
        <v>6.8413347433134777E-2</v>
      </c>
      <c r="G154" s="2">
        <f t="shared" si="21"/>
        <v>4.2671663286169212E-2</v>
      </c>
      <c r="H154" s="2">
        <f t="shared" si="22"/>
        <v>1.6032500766219018</v>
      </c>
      <c r="I154" s="2">
        <f t="shared" si="23"/>
        <v>61.58647957104273</v>
      </c>
    </row>
    <row r="155" spans="1:9" ht="13.5" x14ac:dyDescent="0.25">
      <c r="A155" s="3">
        <f>TITRES_STAT!B158</f>
        <v>42528</v>
      </c>
      <c r="B155" s="5">
        <f>TITRES_STAT!D158</f>
        <v>6</v>
      </c>
      <c r="C155" s="2">
        <f t="shared" si="18"/>
        <v>0.24000000000000021</v>
      </c>
      <c r="D155" s="2">
        <f t="shared" si="19"/>
        <v>0.24000000000000021</v>
      </c>
      <c r="E155" s="2">
        <f t="shared" si="20"/>
        <v>0</v>
      </c>
      <c r="F155" s="2">
        <f t="shared" si="21"/>
        <v>8.0669536902196595E-2</v>
      </c>
      <c r="G155" s="2">
        <f t="shared" si="21"/>
        <v>3.9623687337157119E-2</v>
      </c>
      <c r="H155" s="2">
        <f t="shared" si="22"/>
        <v>2.0358917184001886</v>
      </c>
      <c r="I155" s="2">
        <f t="shared" si="23"/>
        <v>67.060748776410051</v>
      </c>
    </row>
    <row r="156" spans="1:9" ht="13.5" x14ac:dyDescent="0.25">
      <c r="A156" s="3">
        <f>TITRES_STAT!B159</f>
        <v>42529</v>
      </c>
      <c r="B156" s="5">
        <f>TITRES_STAT!D159</f>
        <v>5.82</v>
      </c>
      <c r="C156" s="2">
        <f t="shared" si="18"/>
        <v>-0.17999999999999972</v>
      </c>
      <c r="D156" s="2">
        <f t="shared" si="19"/>
        <v>0</v>
      </c>
      <c r="E156" s="2">
        <f t="shared" si="20"/>
        <v>0.17999999999999972</v>
      </c>
      <c r="F156" s="2">
        <f t="shared" si="21"/>
        <v>7.4907427123468276E-2</v>
      </c>
      <c r="G156" s="2">
        <f t="shared" si="21"/>
        <v>4.9650566813074448E-2</v>
      </c>
      <c r="H156" s="2">
        <f t="shared" si="22"/>
        <v>1.5086922855378755</v>
      </c>
      <c r="I156" s="2">
        <f t="shared" si="23"/>
        <v>60.138594686769437</v>
      </c>
    </row>
    <row r="157" spans="1:9" ht="13.5" x14ac:dyDescent="0.25">
      <c r="A157" s="3">
        <f>TITRES_STAT!B160</f>
        <v>42530</v>
      </c>
      <c r="B157" s="5">
        <f>TITRES_STAT!D160</f>
        <v>5.82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6.9556896614649116E-2</v>
      </c>
      <c r="G157" s="2">
        <f t="shared" si="24"/>
        <v>4.61040977549977E-2</v>
      </c>
      <c r="H157" s="2">
        <f t="shared" si="22"/>
        <v>1.5086922855378755</v>
      </c>
      <c r="I157" s="2">
        <f t="shared" si="23"/>
        <v>60.138594686769437</v>
      </c>
    </row>
    <row r="158" spans="1:9" ht="13.5" x14ac:dyDescent="0.25">
      <c r="A158" s="3">
        <f>TITRES_STAT!B161</f>
        <v>42531</v>
      </c>
      <c r="B158" s="5">
        <f>TITRES_STAT!D161</f>
        <v>5.56</v>
      </c>
      <c r="C158" s="2">
        <f t="shared" si="18"/>
        <v>-0.26000000000000068</v>
      </c>
      <c r="D158" s="2">
        <f t="shared" si="19"/>
        <v>0</v>
      </c>
      <c r="E158" s="2">
        <f t="shared" si="20"/>
        <v>0.26000000000000068</v>
      </c>
      <c r="F158" s="2">
        <f t="shared" si="24"/>
        <v>6.45885468564599E-2</v>
      </c>
      <c r="G158" s="2">
        <f t="shared" si="24"/>
        <v>6.138237648678363E-2</v>
      </c>
      <c r="H158" s="2">
        <f t="shared" si="22"/>
        <v>1.0522327507206666</v>
      </c>
      <c r="I158" s="2">
        <f t="shared" si="23"/>
        <v>51.272583499662119</v>
      </c>
    </row>
    <row r="159" spans="1:9" ht="13.5" x14ac:dyDescent="0.25">
      <c r="A159" s="3">
        <f>TITRES_STAT!B162</f>
        <v>42534</v>
      </c>
      <c r="B159" s="5">
        <f>TITRES_STAT!D162</f>
        <v>5.56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5.9975079223855622E-2</v>
      </c>
      <c r="G159" s="2">
        <f t="shared" si="24"/>
        <v>5.6997921023441936E-2</v>
      </c>
      <c r="H159" s="2">
        <f t="shared" si="22"/>
        <v>1.0522327507206666</v>
      </c>
      <c r="I159" s="2">
        <f t="shared" si="23"/>
        <v>51.272583499662119</v>
      </c>
    </row>
    <row r="160" spans="1:9" ht="13.5" x14ac:dyDescent="0.25">
      <c r="A160" s="3">
        <f>TITRES_STAT!B163</f>
        <v>42535</v>
      </c>
      <c r="B160" s="5">
        <f>TITRES_STAT!D163</f>
        <v>5.56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5.5691144993580223E-2</v>
      </c>
      <c r="G160" s="2">
        <f t="shared" si="24"/>
        <v>5.2926640950338943E-2</v>
      </c>
      <c r="H160" s="2">
        <f t="shared" si="22"/>
        <v>1.0522327507206666</v>
      </c>
      <c r="I160" s="2">
        <f t="shared" si="23"/>
        <v>51.272583499662119</v>
      </c>
    </row>
    <row r="161" spans="1:9" ht="13.5" x14ac:dyDescent="0.25">
      <c r="A161" s="3">
        <f>TITRES_STAT!B164</f>
        <v>42536</v>
      </c>
      <c r="B161" s="5">
        <f>TITRES_STAT!D164</f>
        <v>5.56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5.1713206065467351E-2</v>
      </c>
      <c r="G161" s="2">
        <f t="shared" si="24"/>
        <v>4.9146166596743306E-2</v>
      </c>
      <c r="H161" s="2">
        <f t="shared" si="22"/>
        <v>1.0522327507206666</v>
      </c>
      <c r="I161" s="2">
        <f t="shared" si="23"/>
        <v>51.272583499662119</v>
      </c>
    </row>
    <row r="162" spans="1:9" ht="13.5" x14ac:dyDescent="0.25">
      <c r="A162" s="3">
        <f>TITRES_STAT!B165</f>
        <v>42537</v>
      </c>
      <c r="B162" s="5">
        <f>TITRES_STAT!D165</f>
        <v>5.81</v>
      </c>
      <c r="C162" s="2">
        <f t="shared" si="18"/>
        <v>0.25</v>
      </c>
      <c r="D162" s="2">
        <f t="shared" si="19"/>
        <v>0.25</v>
      </c>
      <c r="E162" s="2">
        <f t="shared" si="20"/>
        <v>0</v>
      </c>
      <c r="F162" s="2">
        <f t="shared" si="24"/>
        <v>6.5876548489362544E-2</v>
      </c>
      <c r="G162" s="2">
        <f t="shared" si="24"/>
        <v>4.5635726125547352E-2</v>
      </c>
      <c r="H162" s="2">
        <f t="shared" si="22"/>
        <v>1.4435301918530046</v>
      </c>
      <c r="I162" s="2">
        <f t="shared" si="23"/>
        <v>59.075602857942627</v>
      </c>
    </row>
    <row r="163" spans="1:9" ht="13.5" x14ac:dyDescent="0.25">
      <c r="A163" s="3">
        <f>TITRES_STAT!B166</f>
        <v>42538</v>
      </c>
      <c r="B163" s="5">
        <f>TITRES_STAT!D166</f>
        <v>5.81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6.1171080740122362E-2</v>
      </c>
      <c r="G163" s="2">
        <f t="shared" si="24"/>
        <v>4.237603140229397E-2</v>
      </c>
      <c r="H163" s="2">
        <f t="shared" si="22"/>
        <v>1.4435301918530046</v>
      </c>
      <c r="I163" s="2">
        <f t="shared" si="23"/>
        <v>59.075602857942627</v>
      </c>
    </row>
    <row r="164" spans="1:9" ht="13.5" x14ac:dyDescent="0.25">
      <c r="A164" s="3">
        <f>TITRES_STAT!B167</f>
        <v>42541</v>
      </c>
      <c r="B164" s="5">
        <f>TITRES_STAT!D167</f>
        <v>5.55</v>
      </c>
      <c r="C164" s="2">
        <f t="shared" si="18"/>
        <v>-0.25999999999999979</v>
      </c>
      <c r="D164" s="2">
        <f t="shared" si="19"/>
        <v>0</v>
      </c>
      <c r="E164" s="2">
        <f t="shared" si="20"/>
        <v>0.25999999999999979</v>
      </c>
      <c r="F164" s="2">
        <f t="shared" si="24"/>
        <v>5.6801717830113618E-2</v>
      </c>
      <c r="G164" s="2">
        <f t="shared" si="24"/>
        <v>5.7920600587844387E-2</v>
      </c>
      <c r="H164" s="2">
        <f t="shared" si="22"/>
        <v>0.98068247313779433</v>
      </c>
      <c r="I164" s="2">
        <f t="shared" si="23"/>
        <v>49.512351749354281</v>
      </c>
    </row>
    <row r="165" spans="1:9" ht="13.5" x14ac:dyDescent="0.25">
      <c r="A165" s="3">
        <f>TITRES_STAT!B168</f>
        <v>42542</v>
      </c>
      <c r="B165" s="5">
        <f>TITRES_STAT!D168</f>
        <v>5.55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5.2744452270819794E-2</v>
      </c>
      <c r="G165" s="2">
        <f t="shared" si="24"/>
        <v>5.3783414831569787E-2</v>
      </c>
      <c r="H165" s="2">
        <f t="shared" si="22"/>
        <v>0.98068247313779444</v>
      </c>
      <c r="I165" s="2">
        <f t="shared" si="23"/>
        <v>49.512351749354288</v>
      </c>
    </row>
    <row r="166" spans="1:9" ht="13.5" x14ac:dyDescent="0.25">
      <c r="A166" s="3">
        <f>TITRES_STAT!B169</f>
        <v>42543</v>
      </c>
      <c r="B166" s="5">
        <f>TITRES_STAT!D169</f>
        <v>5.71</v>
      </c>
      <c r="C166" s="2">
        <f t="shared" si="18"/>
        <v>0.16000000000000014</v>
      </c>
      <c r="D166" s="2">
        <f t="shared" si="19"/>
        <v>0.16000000000000014</v>
      </c>
      <c r="E166" s="2">
        <f t="shared" si="20"/>
        <v>0</v>
      </c>
      <c r="F166" s="2">
        <f t="shared" si="24"/>
        <v>6.0405562822904102E-2</v>
      </c>
      <c r="G166" s="2">
        <f t="shared" si="24"/>
        <v>4.9941742343600513E-2</v>
      </c>
      <c r="H166" s="2">
        <f t="shared" si="22"/>
        <v>1.2095205330905803</v>
      </c>
      <c r="I166" s="2">
        <f t="shared" si="23"/>
        <v>54.7413121976629</v>
      </c>
    </row>
    <row r="167" spans="1:9" ht="13.5" x14ac:dyDescent="0.25">
      <c r="A167" s="3">
        <f>TITRES_STAT!B170</f>
        <v>42544</v>
      </c>
      <c r="B167" s="5">
        <f>TITRES_STAT!D170</f>
        <v>5.88</v>
      </c>
      <c r="C167" s="2">
        <f t="shared" si="18"/>
        <v>0.16999999999999993</v>
      </c>
      <c r="D167" s="2">
        <f t="shared" si="19"/>
        <v>0.16999999999999993</v>
      </c>
      <c r="E167" s="2">
        <f t="shared" si="20"/>
        <v>0</v>
      </c>
      <c r="F167" s="2">
        <f t="shared" si="24"/>
        <v>6.8233736906982381E-2</v>
      </c>
      <c r="G167" s="2">
        <f t="shared" si="24"/>
        <v>4.6374475033343333E-2</v>
      </c>
      <c r="H167" s="2">
        <f t="shared" si="22"/>
        <v>1.4713640824596332</v>
      </c>
      <c r="I167" s="2">
        <f t="shared" si="23"/>
        <v>59.536516408187552</v>
      </c>
    </row>
    <row r="168" spans="1:9" ht="13.5" x14ac:dyDescent="0.25">
      <c r="A168" s="3">
        <f>TITRES_STAT!B171</f>
        <v>42545</v>
      </c>
      <c r="B168" s="5">
        <f>TITRES_STAT!D171</f>
        <v>6.05</v>
      </c>
      <c r="C168" s="2">
        <f t="shared" si="18"/>
        <v>0.16999999999999993</v>
      </c>
      <c r="D168" s="2">
        <f t="shared" si="19"/>
        <v>0.16999999999999993</v>
      </c>
      <c r="E168" s="2">
        <f t="shared" si="20"/>
        <v>0</v>
      </c>
      <c r="F168" s="2">
        <f t="shared" si="24"/>
        <v>7.5502755699340771E-2</v>
      </c>
      <c r="G168" s="2">
        <f t="shared" si="24"/>
        <v>4.3062012530961667E-2</v>
      </c>
      <c r="H168" s="2">
        <f t="shared" si="22"/>
        <v>1.7533494433186128</v>
      </c>
      <c r="I168" s="2">
        <f t="shared" si="23"/>
        <v>63.680599917070474</v>
      </c>
    </row>
    <row r="169" spans="1:9" ht="13.5" x14ac:dyDescent="0.25">
      <c r="A169" s="3">
        <f>TITRES_STAT!B172</f>
        <v>42548</v>
      </c>
      <c r="B169" s="5">
        <f>TITRES_STAT!D172</f>
        <v>6.19</v>
      </c>
      <c r="C169" s="2">
        <f t="shared" si="18"/>
        <v>0.14000000000000057</v>
      </c>
      <c r="D169" s="2">
        <f t="shared" si="19"/>
        <v>0.14000000000000057</v>
      </c>
      <c r="E169" s="2">
        <f t="shared" si="20"/>
        <v>0</v>
      </c>
      <c r="F169" s="2">
        <f t="shared" si="24"/>
        <v>8.0109701720816467E-2</v>
      </c>
      <c r="G169" s="2">
        <f t="shared" si="24"/>
        <v>3.998615449303583E-2</v>
      </c>
      <c r="H169" s="2">
        <f t="shared" si="22"/>
        <v>2.0034360077003339</v>
      </c>
      <c r="I169" s="2">
        <f t="shared" si="23"/>
        <v>66.704800853550452</v>
      </c>
    </row>
    <row r="170" spans="1:9" ht="13.5" x14ac:dyDescent="0.25">
      <c r="A170" s="3">
        <f>TITRES_STAT!B173</f>
        <v>42549</v>
      </c>
      <c r="B170" s="5">
        <f>TITRES_STAT!D173</f>
        <v>6.19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7.4387580169329573E-2</v>
      </c>
      <c r="G170" s="2">
        <f t="shared" si="24"/>
        <v>3.7130000600676123E-2</v>
      </c>
      <c r="H170" s="2">
        <f t="shared" si="22"/>
        <v>2.0034360077003339</v>
      </c>
      <c r="I170" s="2">
        <f t="shared" si="23"/>
        <v>66.704800853550452</v>
      </c>
    </row>
    <row r="171" spans="1:9" ht="13.5" x14ac:dyDescent="0.25">
      <c r="A171" s="3">
        <f>TITRES_STAT!B174</f>
        <v>42550</v>
      </c>
      <c r="B171" s="5">
        <f>TITRES_STAT!D174</f>
        <v>6.19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6.9074181585806041E-2</v>
      </c>
      <c r="G171" s="2">
        <f t="shared" si="24"/>
        <v>3.4477857700627827E-2</v>
      </c>
      <c r="H171" s="2">
        <f t="shared" si="22"/>
        <v>2.0034360077003344</v>
      </c>
      <c r="I171" s="2">
        <f t="shared" si="23"/>
        <v>66.704800853550452</v>
      </c>
    </row>
    <row r="172" spans="1:9" ht="13.5" x14ac:dyDescent="0.25">
      <c r="A172" s="3">
        <f>TITRES_STAT!B175</f>
        <v>42551</v>
      </c>
      <c r="B172" s="5">
        <f>TITRES_STAT!D175</f>
        <v>6.2</v>
      </c>
      <c r="C172" s="2">
        <f t="shared" si="18"/>
        <v>9.9999999999997868E-3</v>
      </c>
      <c r="D172" s="2">
        <f t="shared" si="19"/>
        <v>9.9999999999997868E-3</v>
      </c>
      <c r="E172" s="2">
        <f t="shared" si="20"/>
        <v>0</v>
      </c>
      <c r="F172" s="2">
        <f t="shared" si="24"/>
        <v>6.4854597186819879E-2</v>
      </c>
      <c r="G172" s="2">
        <f t="shared" si="24"/>
        <v>3.201515357915441E-2</v>
      </c>
      <c r="H172" s="2">
        <f t="shared" si="22"/>
        <v>2.0257468709769917</v>
      </c>
      <c r="I172" s="2">
        <f t="shared" si="23"/>
        <v>66.95030871246982</v>
      </c>
    </row>
    <row r="173" spans="1:9" ht="13.5" x14ac:dyDescent="0.25">
      <c r="A173" s="3">
        <f>TITRES_STAT!B176</f>
        <v>42552</v>
      </c>
      <c r="B173" s="5">
        <f>TITRES_STAT!D176</f>
        <v>6.38</v>
      </c>
      <c r="C173" s="2">
        <f t="shared" si="18"/>
        <v>0.17999999999999972</v>
      </c>
      <c r="D173" s="2">
        <f t="shared" si="19"/>
        <v>0.17999999999999972</v>
      </c>
      <c r="E173" s="2">
        <f t="shared" si="20"/>
        <v>0</v>
      </c>
      <c r="F173" s="2">
        <f t="shared" ref="F173:G188" si="25">((F172*13)+D173)/14</f>
        <v>7.3079268816332726E-2</v>
      </c>
      <c r="G173" s="2">
        <f t="shared" si="25"/>
        <v>2.9728356894929094E-2</v>
      </c>
      <c r="H173" s="2">
        <f t="shared" si="22"/>
        <v>2.4582343744937414</v>
      </c>
      <c r="I173" s="2">
        <f t="shared" si="23"/>
        <v>71.083509915478402</v>
      </c>
    </row>
    <row r="174" spans="1:9" ht="13.5" x14ac:dyDescent="0.25">
      <c r="A174" s="3">
        <f>TITRES_STAT!B177</f>
        <v>42555</v>
      </c>
      <c r="B174" s="5">
        <f>TITRES_STAT!D177</f>
        <v>6.36</v>
      </c>
      <c r="C174" s="2">
        <f t="shared" si="18"/>
        <v>-1.9999999999999574E-2</v>
      </c>
      <c r="D174" s="2">
        <f t="shared" si="19"/>
        <v>0</v>
      </c>
      <c r="E174" s="2">
        <f t="shared" si="20"/>
        <v>1.9999999999999574E-2</v>
      </c>
      <c r="F174" s="2">
        <f t="shared" si="25"/>
        <v>6.7859321043737528E-2</v>
      </c>
      <c r="G174" s="2">
        <f t="shared" si="25"/>
        <v>2.9033474259576985E-2</v>
      </c>
      <c r="H174" s="2">
        <f t="shared" si="22"/>
        <v>2.3372787024051536</v>
      </c>
      <c r="I174" s="2">
        <f t="shared" si="23"/>
        <v>70.035466343302204</v>
      </c>
    </row>
    <row r="175" spans="1:9" ht="13.5" x14ac:dyDescent="0.25">
      <c r="A175" s="3">
        <f>TITRES_STAT!B178</f>
        <v>42559</v>
      </c>
      <c r="B175" s="5">
        <f>TITRES_STAT!D178</f>
        <v>6.36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6.3012226683470562E-2</v>
      </c>
      <c r="G175" s="2">
        <f t="shared" si="25"/>
        <v>2.6959654669607199E-2</v>
      </c>
      <c r="H175" s="2">
        <f t="shared" si="22"/>
        <v>2.337278702405154</v>
      </c>
      <c r="I175" s="2">
        <f t="shared" si="23"/>
        <v>70.035466343302204</v>
      </c>
    </row>
    <row r="176" spans="1:9" ht="13.5" x14ac:dyDescent="0.25">
      <c r="A176" s="3">
        <f>TITRES_STAT!B179</f>
        <v>42562</v>
      </c>
      <c r="B176" s="5">
        <f>TITRES_STAT!D179</f>
        <v>6.36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5.8511353348936944E-2</v>
      </c>
      <c r="G176" s="2">
        <f t="shared" si="25"/>
        <v>2.5033965050349542E-2</v>
      </c>
      <c r="H176" s="2">
        <f t="shared" si="22"/>
        <v>2.3372787024051536</v>
      </c>
      <c r="I176" s="2">
        <f t="shared" si="23"/>
        <v>70.035466343302204</v>
      </c>
    </row>
    <row r="177" spans="1:9" ht="13.5" x14ac:dyDescent="0.25">
      <c r="A177" s="3">
        <f>TITRES_STAT!B180</f>
        <v>42563</v>
      </c>
      <c r="B177" s="5">
        <f>TITRES_STAT!D180</f>
        <v>6.36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5.4331970966870022E-2</v>
      </c>
      <c r="G177" s="2">
        <f t="shared" si="25"/>
        <v>2.3245824689610287E-2</v>
      </c>
      <c r="H177" s="2">
        <f t="shared" si="22"/>
        <v>2.337278702405154</v>
      </c>
      <c r="I177" s="2">
        <f t="shared" si="23"/>
        <v>70.035466343302204</v>
      </c>
    </row>
    <row r="178" spans="1:9" ht="13.5" x14ac:dyDescent="0.25">
      <c r="A178" s="3">
        <f>TITRES_STAT!B181</f>
        <v>42564</v>
      </c>
      <c r="B178" s="5">
        <f>TITRES_STAT!D181</f>
        <v>6.36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5.0451115897807874E-2</v>
      </c>
      <c r="G178" s="2">
        <f t="shared" si="25"/>
        <v>2.158540864035241E-2</v>
      </c>
      <c r="H178" s="2">
        <f t="shared" si="22"/>
        <v>2.3372787024051536</v>
      </c>
      <c r="I178" s="2">
        <f t="shared" si="23"/>
        <v>70.035466343302204</v>
      </c>
    </row>
    <row r="179" spans="1:9" ht="13.5" x14ac:dyDescent="0.25">
      <c r="A179" s="3">
        <f>TITRES_STAT!B182</f>
        <v>42565</v>
      </c>
      <c r="B179" s="5">
        <f>TITRES_STAT!D182</f>
        <v>6.55</v>
      </c>
      <c r="C179" s="2">
        <f t="shared" si="18"/>
        <v>0.1899999999999995</v>
      </c>
      <c r="D179" s="2">
        <f t="shared" si="19"/>
        <v>0.1899999999999995</v>
      </c>
      <c r="E179" s="2">
        <f t="shared" si="20"/>
        <v>0</v>
      </c>
      <c r="F179" s="2">
        <f t="shared" si="25"/>
        <v>6.0418893333678704E-2</v>
      </c>
      <c r="G179" s="2">
        <f t="shared" si="25"/>
        <v>2.0043593737470094E-2</v>
      </c>
      <c r="H179" s="2">
        <f t="shared" si="22"/>
        <v>3.0143742746456597</v>
      </c>
      <c r="I179" s="2">
        <f t="shared" si="23"/>
        <v>75.089517529147969</v>
      </c>
    </row>
    <row r="180" spans="1:9" ht="13.5" x14ac:dyDescent="0.25">
      <c r="A180" s="3">
        <f>TITRES_STAT!B183</f>
        <v>42566</v>
      </c>
      <c r="B180" s="5">
        <f>TITRES_STAT!D183</f>
        <v>6.6</v>
      </c>
      <c r="C180" s="2">
        <f t="shared" si="18"/>
        <v>4.9999999999999822E-2</v>
      </c>
      <c r="D180" s="2">
        <f t="shared" si="19"/>
        <v>4.9999999999999822E-2</v>
      </c>
      <c r="E180" s="2">
        <f t="shared" si="20"/>
        <v>0</v>
      </c>
      <c r="F180" s="2">
        <f t="shared" si="25"/>
        <v>5.9674686666987352E-2</v>
      </c>
      <c r="G180" s="2">
        <f t="shared" si="25"/>
        <v>1.8611908470507945E-2</v>
      </c>
      <c r="H180" s="2">
        <f t="shared" si="22"/>
        <v>3.2062637080741427</v>
      </c>
      <c r="I180" s="2">
        <f t="shared" si="23"/>
        <v>76.22593186251143</v>
      </c>
    </row>
    <row r="181" spans="1:9" ht="13.5" x14ac:dyDescent="0.25">
      <c r="A181" s="3">
        <f>TITRES_STAT!B184</f>
        <v>42569</v>
      </c>
      <c r="B181" s="5">
        <f>TITRES_STAT!D184</f>
        <v>6.92</v>
      </c>
      <c r="C181" s="2">
        <f t="shared" si="18"/>
        <v>0.32000000000000028</v>
      </c>
      <c r="D181" s="2">
        <f t="shared" si="19"/>
        <v>0.32000000000000028</v>
      </c>
      <c r="E181" s="2">
        <f t="shared" si="20"/>
        <v>0</v>
      </c>
      <c r="F181" s="2">
        <f t="shared" si="25"/>
        <v>7.8269351905059709E-2</v>
      </c>
      <c r="G181" s="2">
        <f t="shared" si="25"/>
        <v>1.7282486436900234E-2</v>
      </c>
      <c r="H181" s="2">
        <f t="shared" si="22"/>
        <v>4.5288247261658494</v>
      </c>
      <c r="I181" s="2">
        <f t="shared" si="23"/>
        <v>81.91297337990521</v>
      </c>
    </row>
    <row r="182" spans="1:9" ht="13.5" x14ac:dyDescent="0.25">
      <c r="A182" s="3">
        <f>TITRES_STAT!B185</f>
        <v>42570</v>
      </c>
      <c r="B182" s="5">
        <f>TITRES_STAT!D185</f>
        <v>6.98</v>
      </c>
      <c r="C182" s="2">
        <f t="shared" si="18"/>
        <v>6.0000000000000497E-2</v>
      </c>
      <c r="D182" s="2">
        <f t="shared" si="19"/>
        <v>6.0000000000000497E-2</v>
      </c>
      <c r="E182" s="2">
        <f t="shared" si="20"/>
        <v>0</v>
      </c>
      <c r="F182" s="2">
        <f t="shared" si="25"/>
        <v>7.6964398197555489E-2</v>
      </c>
      <c r="G182" s="2">
        <f t="shared" si="25"/>
        <v>1.6048023119978789E-2</v>
      </c>
      <c r="H182" s="2">
        <f t="shared" si="22"/>
        <v>4.7958803163574464</v>
      </c>
      <c r="I182" s="2">
        <f t="shared" si="23"/>
        <v>82.746365600791549</v>
      </c>
    </row>
    <row r="183" spans="1:9" ht="13.5" x14ac:dyDescent="0.25">
      <c r="A183" s="3">
        <f>TITRES_STAT!B186</f>
        <v>42571</v>
      </c>
      <c r="B183" s="5">
        <f>TITRES_STAT!D186</f>
        <v>7</v>
      </c>
      <c r="C183" s="2">
        <f t="shared" si="18"/>
        <v>1.9999999999999574E-2</v>
      </c>
      <c r="D183" s="2">
        <f t="shared" si="19"/>
        <v>1.9999999999999574E-2</v>
      </c>
      <c r="E183" s="2">
        <f t="shared" si="20"/>
        <v>0</v>
      </c>
      <c r="F183" s="2">
        <f t="shared" si="25"/>
        <v>7.2895512612015781E-2</v>
      </c>
      <c r="G183" s="2">
        <f t="shared" si="25"/>
        <v>1.4901735754266019E-2</v>
      </c>
      <c r="H183" s="2">
        <f t="shared" si="22"/>
        <v>4.8917464256569909</v>
      </c>
      <c r="I183" s="2">
        <f t="shared" si="23"/>
        <v>83.027103888156731</v>
      </c>
    </row>
    <row r="184" spans="1:9" ht="13.5" x14ac:dyDescent="0.25">
      <c r="A184" s="3">
        <f>TITRES_STAT!B187</f>
        <v>42572</v>
      </c>
      <c r="B184" s="5">
        <f>TITRES_STAT!D187</f>
        <v>7.21</v>
      </c>
      <c r="C184" s="2">
        <f t="shared" si="18"/>
        <v>0.20999999999999996</v>
      </c>
      <c r="D184" s="2">
        <f t="shared" si="19"/>
        <v>0.20999999999999996</v>
      </c>
      <c r="E184" s="2">
        <f t="shared" si="20"/>
        <v>0</v>
      </c>
      <c r="F184" s="2">
        <f t="shared" si="25"/>
        <v>8.2688690282586075E-2</v>
      </c>
      <c r="G184" s="2">
        <f t="shared" si="25"/>
        <v>1.3837326057532731E-2</v>
      </c>
      <c r="H184" s="2">
        <f t="shared" si="22"/>
        <v>5.9757708923518642</v>
      </c>
      <c r="I184" s="2">
        <f t="shared" si="23"/>
        <v>85.664666809852008</v>
      </c>
    </row>
    <row r="185" spans="1:9" ht="13.5" x14ac:dyDescent="0.25">
      <c r="A185" s="3">
        <f>TITRES_STAT!B188</f>
        <v>42573</v>
      </c>
      <c r="B185" s="5">
        <f>TITRES_STAT!D188</f>
        <v>7.33</v>
      </c>
      <c r="C185" s="2">
        <f t="shared" si="18"/>
        <v>0.12000000000000011</v>
      </c>
      <c r="D185" s="2">
        <f t="shared" si="19"/>
        <v>0.12000000000000011</v>
      </c>
      <c r="E185" s="2">
        <f t="shared" si="20"/>
        <v>0</v>
      </c>
      <c r="F185" s="2">
        <f t="shared" si="25"/>
        <v>8.5353783833829938E-2</v>
      </c>
      <c r="G185" s="2">
        <f t="shared" si="25"/>
        <v>1.2848945624851822E-2</v>
      </c>
      <c r="H185" s="2">
        <f t="shared" si="22"/>
        <v>6.6428628718564031</v>
      </c>
      <c r="I185" s="2">
        <f t="shared" si="23"/>
        <v>86.915897658162407</v>
      </c>
    </row>
    <row r="186" spans="1:9" ht="13.5" x14ac:dyDescent="0.25">
      <c r="A186" s="3">
        <f>TITRES_STAT!B189</f>
        <v>42577</v>
      </c>
      <c r="B186" s="5">
        <f>TITRES_STAT!D189</f>
        <v>7.12</v>
      </c>
      <c r="C186" s="2">
        <f t="shared" si="18"/>
        <v>-0.20999999999999996</v>
      </c>
      <c r="D186" s="2">
        <f t="shared" si="19"/>
        <v>0</v>
      </c>
      <c r="E186" s="2">
        <f t="shared" si="20"/>
        <v>0.20999999999999996</v>
      </c>
      <c r="F186" s="2">
        <f t="shared" si="25"/>
        <v>7.9257084988556367E-2</v>
      </c>
      <c r="G186" s="2">
        <f t="shared" si="25"/>
        <v>2.6931163794505258E-2</v>
      </c>
      <c r="H186" s="2">
        <f t="shared" si="22"/>
        <v>2.9429506126551845</v>
      </c>
      <c r="I186" s="2">
        <f t="shared" si="23"/>
        <v>74.638282387042139</v>
      </c>
    </row>
    <row r="187" spans="1:9" ht="13.5" x14ac:dyDescent="0.25">
      <c r="A187" s="3">
        <f>TITRES_STAT!B190</f>
        <v>42578</v>
      </c>
      <c r="B187" s="5">
        <f>TITRES_STAT!D190</f>
        <v>7.33</v>
      </c>
      <c r="C187" s="2">
        <f t="shared" si="18"/>
        <v>0.20999999999999996</v>
      </c>
      <c r="D187" s="2">
        <f t="shared" si="19"/>
        <v>0.20999999999999996</v>
      </c>
      <c r="E187" s="2">
        <f t="shared" si="20"/>
        <v>0</v>
      </c>
      <c r="F187" s="2">
        <f t="shared" si="25"/>
        <v>8.8595864632230903E-2</v>
      </c>
      <c r="G187" s="2">
        <f t="shared" si="25"/>
        <v>2.5007509237754882E-2</v>
      </c>
      <c r="H187" s="2">
        <f t="shared" si="22"/>
        <v>3.5427704450659174</v>
      </c>
      <c r="I187" s="2">
        <f t="shared" si="23"/>
        <v>77.987001278346796</v>
      </c>
    </row>
    <row r="188" spans="1:9" ht="13.5" x14ac:dyDescent="0.25">
      <c r="A188" s="3">
        <f>TITRES_STAT!B191</f>
        <v>42579</v>
      </c>
      <c r="B188" s="5">
        <f>TITRES_STAT!D191</f>
        <v>7.41</v>
      </c>
      <c r="C188" s="2">
        <f t="shared" si="18"/>
        <v>8.0000000000000071E-2</v>
      </c>
      <c r="D188" s="2">
        <f t="shared" si="19"/>
        <v>8.0000000000000071E-2</v>
      </c>
      <c r="E188" s="2">
        <f t="shared" si="20"/>
        <v>0</v>
      </c>
      <c r="F188" s="2">
        <f t="shared" si="25"/>
        <v>8.7981874301357274E-2</v>
      </c>
      <c r="G188" s="2">
        <f t="shared" si="25"/>
        <v>2.3221258577915245E-2</v>
      </c>
      <c r="H188" s="2">
        <f t="shared" si="22"/>
        <v>3.788850376311347</v>
      </c>
      <c r="I188" s="2">
        <f t="shared" si="23"/>
        <v>79.118161533159892</v>
      </c>
    </row>
    <row r="189" spans="1:9" ht="13.5" x14ac:dyDescent="0.25">
      <c r="A189" s="3">
        <f>TITRES_STAT!B192</f>
        <v>42580</v>
      </c>
      <c r="B189" s="5">
        <f>TITRES_STAT!D192</f>
        <v>7.42</v>
      </c>
      <c r="C189" s="2">
        <f t="shared" si="18"/>
        <v>9.9999999999997868E-3</v>
      </c>
      <c r="D189" s="2">
        <f t="shared" si="19"/>
        <v>9.9999999999997868E-3</v>
      </c>
      <c r="E189" s="2">
        <f t="shared" si="20"/>
        <v>0</v>
      </c>
      <c r="F189" s="2">
        <f t="shared" ref="F189:G204" si="26">((F188*13)+D189)/14</f>
        <v>8.2411740422688881E-2</v>
      </c>
      <c r="G189" s="2">
        <f t="shared" si="26"/>
        <v>2.15625972509213E-2</v>
      </c>
      <c r="H189" s="2">
        <f t="shared" si="22"/>
        <v>3.8219765209020768</v>
      </c>
      <c r="I189" s="2">
        <f t="shared" si="23"/>
        <v>79.261616151276399</v>
      </c>
    </row>
    <row r="190" spans="1:9" ht="13.5" x14ac:dyDescent="0.25">
      <c r="A190" s="3">
        <f>TITRES_STAT!B193</f>
        <v>42583</v>
      </c>
      <c r="B190" s="5">
        <f>TITRES_STAT!D193</f>
        <v>7.42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7.6525187535353964E-2</v>
      </c>
      <c r="G190" s="2">
        <f t="shared" si="26"/>
        <v>2.002241173299835E-2</v>
      </c>
      <c r="H190" s="2">
        <f t="shared" si="22"/>
        <v>3.8219765209020773</v>
      </c>
      <c r="I190" s="2">
        <f t="shared" si="23"/>
        <v>79.261616151276414</v>
      </c>
    </row>
    <row r="191" spans="1:9" ht="13.5" x14ac:dyDescent="0.25">
      <c r="A191" s="3">
        <f>TITRES_STAT!B194</f>
        <v>42584</v>
      </c>
      <c r="B191" s="5">
        <f>TITRES_STAT!D194</f>
        <v>7.75</v>
      </c>
      <c r="C191" s="2">
        <f t="shared" si="18"/>
        <v>0.33000000000000007</v>
      </c>
      <c r="D191" s="2">
        <f t="shared" si="19"/>
        <v>0.33000000000000007</v>
      </c>
      <c r="E191" s="2">
        <f t="shared" si="20"/>
        <v>0</v>
      </c>
      <c r="F191" s="2">
        <f t="shared" si="26"/>
        <v>9.4630531282828681E-2</v>
      </c>
      <c r="G191" s="2">
        <f t="shared" si="26"/>
        <v>1.859223946635561E-2</v>
      </c>
      <c r="H191" s="2">
        <f t="shared" si="22"/>
        <v>5.0897865990846043</v>
      </c>
      <c r="I191" s="2">
        <f t="shared" si="23"/>
        <v>83.579063342707002</v>
      </c>
    </row>
    <row r="192" spans="1:9" ht="13.5" x14ac:dyDescent="0.25">
      <c r="A192" s="3">
        <f>TITRES_STAT!B195</f>
        <v>42585</v>
      </c>
      <c r="B192" s="5">
        <f>TITRES_STAT!D195</f>
        <v>7.41</v>
      </c>
      <c r="C192" s="2">
        <f t="shared" si="18"/>
        <v>-0.33999999999999986</v>
      </c>
      <c r="D192" s="2">
        <f t="shared" si="19"/>
        <v>0</v>
      </c>
      <c r="E192" s="2">
        <f t="shared" si="20"/>
        <v>0.33999999999999986</v>
      </c>
      <c r="F192" s="2">
        <f t="shared" si="26"/>
        <v>8.7871207619769492E-2</v>
      </c>
      <c r="G192" s="2">
        <f t="shared" si="26"/>
        <v>4.1549936647330199E-2</v>
      </c>
      <c r="H192" s="2">
        <f t="shared" si="22"/>
        <v>2.1148337328551783</v>
      </c>
      <c r="I192" s="2">
        <f t="shared" si="23"/>
        <v>67.895557652017573</v>
      </c>
    </row>
    <row r="193" spans="1:9" ht="13.5" x14ac:dyDescent="0.25">
      <c r="A193" s="3">
        <f>TITRES_STAT!B196</f>
        <v>42586</v>
      </c>
      <c r="B193" s="5">
        <f>TITRES_STAT!D196</f>
        <v>7.39</v>
      </c>
      <c r="C193" s="2">
        <f t="shared" si="18"/>
        <v>-2.0000000000000462E-2</v>
      </c>
      <c r="D193" s="2">
        <f t="shared" si="19"/>
        <v>0</v>
      </c>
      <c r="E193" s="2">
        <f t="shared" si="20"/>
        <v>2.0000000000000462E-2</v>
      </c>
      <c r="F193" s="2">
        <f t="shared" si="26"/>
        <v>8.1594692789785955E-2</v>
      </c>
      <c r="G193" s="2">
        <f t="shared" si="26"/>
        <v>4.001065545823522E-2</v>
      </c>
      <c r="H193" s="2">
        <f t="shared" si="22"/>
        <v>2.0393240714328682</v>
      </c>
      <c r="I193" s="2">
        <f t="shared" si="23"/>
        <v>67.09794755356387</v>
      </c>
    </row>
    <row r="194" spans="1:9" ht="13.5" x14ac:dyDescent="0.25">
      <c r="A194" s="3">
        <f>TITRES_STAT!B197</f>
        <v>42587</v>
      </c>
      <c r="B194" s="5">
        <f>TITRES_STAT!D197</f>
        <v>7.4</v>
      </c>
      <c r="C194" s="2">
        <f t="shared" si="18"/>
        <v>1.0000000000000675E-2</v>
      </c>
      <c r="D194" s="2">
        <f t="shared" si="19"/>
        <v>1.0000000000000675E-2</v>
      </c>
      <c r="E194" s="2">
        <f t="shared" si="20"/>
        <v>0</v>
      </c>
      <c r="F194" s="2">
        <f t="shared" si="26"/>
        <v>7.6480786161944161E-2</v>
      </c>
      <c r="G194" s="2">
        <f t="shared" si="26"/>
        <v>3.7152751496932701E-2</v>
      </c>
      <c r="H194" s="2">
        <f t="shared" si="22"/>
        <v>2.0585497192114652</v>
      </c>
      <c r="I194" s="2">
        <f t="shared" si="23"/>
        <v>67.304765597931379</v>
      </c>
    </row>
    <row r="195" spans="1:9" ht="13.5" x14ac:dyDescent="0.25">
      <c r="A195" s="3">
        <f>TITRES_STAT!B198</f>
        <v>42590</v>
      </c>
      <c r="B195" s="5">
        <f>TITRES_STAT!D198</f>
        <v>7.62</v>
      </c>
      <c r="C195" s="2">
        <f t="shared" ref="C195:C258" si="27">B195-B194</f>
        <v>0.21999999999999975</v>
      </c>
      <c r="D195" s="2">
        <f t="shared" ref="D195:D258" si="28">IF(C195&gt;0,C195,0)</f>
        <v>0.21999999999999975</v>
      </c>
      <c r="E195" s="2">
        <f t="shared" ref="E195:E258" si="29">IF(C195&lt;0,-C195,0)</f>
        <v>0</v>
      </c>
      <c r="F195" s="2">
        <f t="shared" si="26"/>
        <v>8.6732158578948129E-2</v>
      </c>
      <c r="G195" s="2">
        <f t="shared" si="26"/>
        <v>3.4498983532866082E-2</v>
      </c>
      <c r="H195" s="2">
        <f t="shared" si="22"/>
        <v>2.5140496819658806</v>
      </c>
      <c r="I195" s="2">
        <f t="shared" si="23"/>
        <v>71.54280415749372</v>
      </c>
    </row>
    <row r="196" spans="1:9" ht="13.5" x14ac:dyDescent="0.25">
      <c r="A196" s="3">
        <f>TITRES_STAT!B199</f>
        <v>42591</v>
      </c>
      <c r="B196" s="5">
        <f>TITRES_STAT!D199</f>
        <v>7.76</v>
      </c>
      <c r="C196" s="2">
        <f t="shared" si="27"/>
        <v>0.13999999999999968</v>
      </c>
      <c r="D196" s="2">
        <f t="shared" si="28"/>
        <v>0.13999999999999968</v>
      </c>
      <c r="E196" s="2">
        <f t="shared" si="29"/>
        <v>0</v>
      </c>
      <c r="F196" s="2">
        <f t="shared" si="26"/>
        <v>9.0537004394737525E-2</v>
      </c>
      <c r="G196" s="2">
        <f t="shared" si="26"/>
        <v>3.2034770423375644E-2</v>
      </c>
      <c r="H196" s="2">
        <f t="shared" si="22"/>
        <v>2.826210495601774</v>
      </c>
      <c r="I196" s="2">
        <f t="shared" si="23"/>
        <v>73.864480243585675</v>
      </c>
    </row>
    <row r="197" spans="1:9" ht="13.5" x14ac:dyDescent="0.25">
      <c r="A197" s="3">
        <f>TITRES_STAT!B200</f>
        <v>42592</v>
      </c>
      <c r="B197" s="5">
        <f>TITRES_STAT!D200</f>
        <v>7.83</v>
      </c>
      <c r="C197" s="2">
        <f t="shared" si="27"/>
        <v>7.0000000000000284E-2</v>
      </c>
      <c r="D197" s="2">
        <f t="shared" si="28"/>
        <v>7.0000000000000284E-2</v>
      </c>
      <c r="E197" s="2">
        <f t="shared" si="29"/>
        <v>0</v>
      </c>
      <c r="F197" s="2">
        <f t="shared" si="26"/>
        <v>8.9070075509399146E-2</v>
      </c>
      <c r="G197" s="2">
        <f t="shared" si="26"/>
        <v>2.974657253599167E-2</v>
      </c>
      <c r="H197" s="2">
        <f t="shared" si="22"/>
        <v>2.9942970875595631</v>
      </c>
      <c r="I197" s="2">
        <f t="shared" si="23"/>
        <v>74.96430590717577</v>
      </c>
    </row>
    <row r="198" spans="1:9" ht="13.5" x14ac:dyDescent="0.25">
      <c r="A198" s="3">
        <f>TITRES_STAT!B201</f>
        <v>42593</v>
      </c>
      <c r="B198" s="5">
        <f>TITRES_STAT!D201</f>
        <v>7.84</v>
      </c>
      <c r="C198" s="2">
        <f t="shared" si="27"/>
        <v>9.9999999999997868E-3</v>
      </c>
      <c r="D198" s="2">
        <f t="shared" si="28"/>
        <v>9.9999999999997868E-3</v>
      </c>
      <c r="E198" s="2">
        <f t="shared" si="29"/>
        <v>0</v>
      </c>
      <c r="F198" s="2">
        <f t="shared" si="26"/>
        <v>8.3422212973013471E-2</v>
      </c>
      <c r="G198" s="2">
        <f t="shared" si="26"/>
        <v>2.762181735484941E-2</v>
      </c>
      <c r="H198" s="2">
        <f t="shared" si="22"/>
        <v>3.0201565632453757</v>
      </c>
      <c r="I198" s="2">
        <f t="shared" si="23"/>
        <v>75.125346879706498</v>
      </c>
    </row>
    <row r="199" spans="1:9" ht="13.5" x14ac:dyDescent="0.25">
      <c r="A199" s="3">
        <f>TITRES_STAT!B202</f>
        <v>42594</v>
      </c>
      <c r="B199" s="5">
        <f>TITRES_STAT!D202</f>
        <v>8.06</v>
      </c>
      <c r="C199" s="2">
        <f t="shared" si="27"/>
        <v>0.22000000000000064</v>
      </c>
      <c r="D199" s="2">
        <f t="shared" si="28"/>
        <v>0.22000000000000064</v>
      </c>
      <c r="E199" s="2">
        <f t="shared" si="29"/>
        <v>0</v>
      </c>
      <c r="F199" s="2">
        <f t="shared" si="26"/>
        <v>9.3177769189226836E-2</v>
      </c>
      <c r="G199" s="2">
        <f t="shared" si="26"/>
        <v>2.5648830400931598E-2</v>
      </c>
      <c r="H199" s="2">
        <f t="shared" si="22"/>
        <v>3.6328272179554237</v>
      </c>
      <c r="I199" s="2">
        <f t="shared" si="23"/>
        <v>78.414908371192752</v>
      </c>
    </row>
    <row r="200" spans="1:9" ht="13.5" x14ac:dyDescent="0.25">
      <c r="A200" s="3">
        <f>TITRES_STAT!B203</f>
        <v>42597</v>
      </c>
      <c r="B200" s="5">
        <f>TITRES_STAT!D203</f>
        <v>8.06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8.6522214247139212E-2</v>
      </c>
      <c r="G200" s="2">
        <f t="shared" si="26"/>
        <v>2.3816771086579341E-2</v>
      </c>
      <c r="H200" s="2">
        <f t="shared" si="22"/>
        <v>3.6328272179554242</v>
      </c>
      <c r="I200" s="2">
        <f t="shared" si="23"/>
        <v>78.414908371192752</v>
      </c>
    </row>
    <row r="201" spans="1:9" ht="13.5" x14ac:dyDescent="0.25">
      <c r="A201" s="3">
        <f>TITRES_STAT!B204</f>
        <v>42598</v>
      </c>
      <c r="B201" s="5">
        <f>TITRES_STAT!D204</f>
        <v>8.1</v>
      </c>
      <c r="C201" s="2">
        <f t="shared" si="27"/>
        <v>3.9999999999999147E-2</v>
      </c>
      <c r="D201" s="2">
        <f t="shared" si="28"/>
        <v>3.9999999999999147E-2</v>
      </c>
      <c r="E201" s="2">
        <f t="shared" si="29"/>
        <v>0</v>
      </c>
      <c r="F201" s="2">
        <f t="shared" si="26"/>
        <v>8.3199198943772062E-2</v>
      </c>
      <c r="G201" s="2">
        <f t="shared" si="26"/>
        <v>2.2115573151823671E-2</v>
      </c>
      <c r="H201" s="2">
        <f t="shared" si="22"/>
        <v>3.7620186631659318</v>
      </c>
      <c r="I201" s="2">
        <f t="shared" si="23"/>
        <v>79.000502292547296</v>
      </c>
    </row>
    <row r="202" spans="1:9" ht="13.5" x14ac:dyDescent="0.25">
      <c r="A202" s="3">
        <f>TITRES_STAT!B205</f>
        <v>42599</v>
      </c>
      <c r="B202" s="5">
        <f>TITRES_STAT!D205</f>
        <v>8.3000000000000007</v>
      </c>
      <c r="C202" s="2">
        <f t="shared" si="27"/>
        <v>0.20000000000000107</v>
      </c>
      <c r="D202" s="2">
        <f t="shared" si="28"/>
        <v>0.20000000000000107</v>
      </c>
      <c r="E202" s="2">
        <f t="shared" si="29"/>
        <v>0</v>
      </c>
      <c r="F202" s="2">
        <f t="shared" si="26"/>
        <v>9.1542113304931269E-2</v>
      </c>
      <c r="G202" s="2">
        <f t="shared" si="26"/>
        <v>2.053588935526484E-2</v>
      </c>
      <c r="H202" s="2">
        <f t="shared" si="22"/>
        <v>4.4576649066071434</v>
      </c>
      <c r="I202" s="2">
        <f t="shared" si="23"/>
        <v>81.67714549881245</v>
      </c>
    </row>
    <row r="203" spans="1:9" ht="13.5" x14ac:dyDescent="0.25">
      <c r="A203" s="3">
        <f>TITRES_STAT!B206</f>
        <v>42600</v>
      </c>
      <c r="B203" s="5">
        <f>TITRES_STAT!D206</f>
        <v>8.4499999999999993</v>
      </c>
      <c r="C203" s="2">
        <f t="shared" si="27"/>
        <v>0.14999999999999858</v>
      </c>
      <c r="D203" s="2">
        <f t="shared" si="28"/>
        <v>0.14999999999999858</v>
      </c>
      <c r="E203" s="2">
        <f t="shared" si="29"/>
        <v>0</v>
      </c>
      <c r="F203" s="2">
        <f t="shared" si="26"/>
        <v>9.5717676640293209E-2</v>
      </c>
      <c r="G203" s="2">
        <f t="shared" si="26"/>
        <v>1.9069040115603064E-2</v>
      </c>
      <c r="H203" s="2">
        <f t="shared" si="22"/>
        <v>5.0195330263096523</v>
      </c>
      <c r="I203" s="2">
        <f t="shared" si="23"/>
        <v>83.387415674450381</v>
      </c>
    </row>
    <row r="204" spans="1:9" ht="13.5" x14ac:dyDescent="0.25">
      <c r="A204" s="3">
        <f>TITRES_STAT!B207</f>
        <v>42601</v>
      </c>
      <c r="B204" s="5">
        <f>TITRES_STAT!D207</f>
        <v>8.9499999999999993</v>
      </c>
      <c r="C204" s="2">
        <f t="shared" si="27"/>
        <v>0.5</v>
      </c>
      <c r="D204" s="2">
        <f t="shared" si="28"/>
        <v>0.5</v>
      </c>
      <c r="E204" s="2">
        <f t="shared" si="29"/>
        <v>0</v>
      </c>
      <c r="F204" s="2">
        <f t="shared" si="26"/>
        <v>0.12459498545170085</v>
      </c>
      <c r="G204" s="2">
        <f t="shared" si="26"/>
        <v>1.7706965821631417E-2</v>
      </c>
      <c r="H204" s="2">
        <f t="shared" si="22"/>
        <v>7.0364955072930382</v>
      </c>
      <c r="I204" s="2">
        <f t="shared" si="23"/>
        <v>87.556765270477541</v>
      </c>
    </row>
    <row r="205" spans="1:9" ht="13.5" x14ac:dyDescent="0.25">
      <c r="A205" s="3">
        <f>TITRES_STAT!B208</f>
        <v>42604</v>
      </c>
      <c r="B205" s="5">
        <f>TITRES_STAT!D208</f>
        <v>8.9499999999999993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0.11569534363372222</v>
      </c>
      <c r="G205" s="2">
        <f t="shared" si="30"/>
        <v>1.6442182548657744E-2</v>
      </c>
      <c r="H205" s="2">
        <f t="shared" si="22"/>
        <v>7.0364955072930391</v>
      </c>
      <c r="I205" s="2">
        <f t="shared" si="23"/>
        <v>87.556765270477541</v>
      </c>
    </row>
    <row r="206" spans="1:9" ht="13.5" x14ac:dyDescent="0.25">
      <c r="A206" s="3">
        <f>TITRES_STAT!B209</f>
        <v>42605</v>
      </c>
      <c r="B206" s="5">
        <f>TITRES_STAT!D209</f>
        <v>9.2100000000000009</v>
      </c>
      <c r="C206" s="2">
        <f t="shared" si="27"/>
        <v>0.26000000000000156</v>
      </c>
      <c r="D206" s="2">
        <f t="shared" si="28"/>
        <v>0.26000000000000156</v>
      </c>
      <c r="E206" s="2">
        <f t="shared" si="29"/>
        <v>0</v>
      </c>
      <c r="F206" s="2">
        <f t="shared" si="30"/>
        <v>0.12600281908845645</v>
      </c>
      <c r="G206" s="2">
        <f t="shared" si="30"/>
        <v>1.5267740938039334E-2</v>
      </c>
      <c r="H206" s="2">
        <f t="shared" si="22"/>
        <v>8.2528790342861029</v>
      </c>
      <c r="I206" s="2">
        <f t="shared" si="23"/>
        <v>89.192552974111649</v>
      </c>
    </row>
    <row r="207" spans="1:9" ht="13.5" x14ac:dyDescent="0.25">
      <c r="A207" s="3">
        <f>TITRES_STAT!B210</f>
        <v>42606</v>
      </c>
      <c r="B207" s="5">
        <f>TITRES_STAT!D210</f>
        <v>9.48</v>
      </c>
      <c r="C207" s="2">
        <f t="shared" si="27"/>
        <v>0.26999999999999957</v>
      </c>
      <c r="D207" s="2">
        <f t="shared" si="28"/>
        <v>0.26999999999999957</v>
      </c>
      <c r="E207" s="2">
        <f t="shared" si="29"/>
        <v>0</v>
      </c>
      <c r="F207" s="2">
        <f t="shared" si="30"/>
        <v>0.13628833201070953</v>
      </c>
      <c r="G207" s="2">
        <f t="shared" si="30"/>
        <v>1.4177188013893668E-2</v>
      </c>
      <c r="H207" s="2">
        <f t="shared" si="22"/>
        <v>9.6132132745327734</v>
      </c>
      <c r="I207" s="2">
        <f t="shared" si="23"/>
        <v>90.577782862428876</v>
      </c>
    </row>
    <row r="208" spans="1:9" ht="13.5" x14ac:dyDescent="0.25">
      <c r="A208" s="3">
        <f>TITRES_STAT!B211</f>
        <v>42607</v>
      </c>
      <c r="B208" s="5">
        <f>TITRES_STAT!D211</f>
        <v>9.6999999999999993</v>
      </c>
      <c r="C208" s="2">
        <f t="shared" si="27"/>
        <v>0.21999999999999886</v>
      </c>
      <c r="D208" s="2">
        <f t="shared" si="28"/>
        <v>0.21999999999999886</v>
      </c>
      <c r="E208" s="2">
        <f t="shared" si="29"/>
        <v>0</v>
      </c>
      <c r="F208" s="2">
        <f t="shared" si="30"/>
        <v>0.14226773686708732</v>
      </c>
      <c r="G208" s="2">
        <f t="shared" si="30"/>
        <v>1.3164531727186976E-2</v>
      </c>
      <c r="H208" s="2">
        <f t="shared" si="22"/>
        <v>10.806896881358908</v>
      </c>
      <c r="I208" s="2">
        <f t="shared" si="23"/>
        <v>91.530374068237776</v>
      </c>
    </row>
    <row r="209" spans="1:9" ht="13.5" x14ac:dyDescent="0.25">
      <c r="A209" s="3">
        <f>TITRES_STAT!B212</f>
        <v>42608</v>
      </c>
      <c r="B209" s="5">
        <f>TITRES_STAT!D212</f>
        <v>9.6999999999999993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0.13210575566229538</v>
      </c>
      <c r="G209" s="2">
        <f t="shared" si="30"/>
        <v>1.2224208032387907E-2</v>
      </c>
      <c r="H209" s="2">
        <f t="shared" ref="H209:H272" si="31">F209/G209</f>
        <v>10.806896881358908</v>
      </c>
      <c r="I209" s="2">
        <f t="shared" ref="I209:I272" si="32">IF(G209=0,100,100-(100/(1+H209)))</f>
        <v>91.530374068237776</v>
      </c>
    </row>
    <row r="210" spans="1:9" ht="13.5" x14ac:dyDescent="0.25">
      <c r="A210" s="3">
        <f>TITRES_STAT!B213</f>
        <v>42611</v>
      </c>
      <c r="B210" s="5">
        <f>TITRES_STAT!D213</f>
        <v>9.8800000000000008</v>
      </c>
      <c r="C210" s="2">
        <f t="shared" si="27"/>
        <v>0.18000000000000149</v>
      </c>
      <c r="D210" s="2">
        <f t="shared" si="28"/>
        <v>0.18000000000000149</v>
      </c>
      <c r="E210" s="2">
        <f t="shared" si="29"/>
        <v>0</v>
      </c>
      <c r="F210" s="2">
        <f t="shared" si="30"/>
        <v>0.13552677311498867</v>
      </c>
      <c r="G210" s="2">
        <f t="shared" si="30"/>
        <v>1.1351050315788772E-2</v>
      </c>
      <c r="H210" s="2">
        <f t="shared" si="31"/>
        <v>11.939579981112177</v>
      </c>
      <c r="I210" s="2">
        <f t="shared" si="32"/>
        <v>92.27177387937094</v>
      </c>
    </row>
    <row r="211" spans="1:9" ht="13.5" x14ac:dyDescent="0.25">
      <c r="A211" s="3">
        <f>TITRES_STAT!B214</f>
        <v>42612</v>
      </c>
      <c r="B211" s="5">
        <f>TITRES_STAT!D214</f>
        <v>9.8800000000000008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0.12584628932106093</v>
      </c>
      <c r="G211" s="2">
        <f t="shared" si="30"/>
        <v>1.0540261007518145E-2</v>
      </c>
      <c r="H211" s="2">
        <f t="shared" si="31"/>
        <v>11.93957998111218</v>
      </c>
      <c r="I211" s="2">
        <f t="shared" si="32"/>
        <v>92.27177387937094</v>
      </c>
    </row>
    <row r="212" spans="1:9" ht="13.5" x14ac:dyDescent="0.25">
      <c r="A212" s="3">
        <f>TITRES_STAT!B215</f>
        <v>42613</v>
      </c>
      <c r="B212" s="5">
        <f>TITRES_STAT!D215</f>
        <v>9.8800000000000008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0.11685726865527087</v>
      </c>
      <c r="G212" s="2">
        <f t="shared" si="30"/>
        <v>9.7873852212668477E-3</v>
      </c>
      <c r="H212" s="2">
        <f t="shared" si="31"/>
        <v>11.93957998111218</v>
      </c>
      <c r="I212" s="2">
        <f t="shared" si="32"/>
        <v>92.27177387937094</v>
      </c>
    </row>
    <row r="213" spans="1:9" ht="13.5" x14ac:dyDescent="0.25">
      <c r="A213" s="3">
        <f>TITRES_STAT!B216</f>
        <v>42614</v>
      </c>
      <c r="B213" s="5">
        <f>TITRES_STAT!D216</f>
        <v>9.44</v>
      </c>
      <c r="C213" s="2">
        <f t="shared" si="27"/>
        <v>-0.44000000000000128</v>
      </c>
      <c r="D213" s="2">
        <f t="shared" si="28"/>
        <v>0</v>
      </c>
      <c r="E213" s="2">
        <f t="shared" si="29"/>
        <v>0.44000000000000128</v>
      </c>
      <c r="F213" s="2">
        <f t="shared" si="30"/>
        <v>0.1085103208941801</v>
      </c>
      <c r="G213" s="2">
        <f t="shared" si="30"/>
        <v>4.0516857705462164E-2</v>
      </c>
      <c r="H213" s="2">
        <f t="shared" si="31"/>
        <v>2.6781524293664951</v>
      </c>
      <c r="I213" s="2">
        <f t="shared" si="32"/>
        <v>72.812437243873703</v>
      </c>
    </row>
    <row r="214" spans="1:9" ht="13.5" x14ac:dyDescent="0.25">
      <c r="A214" s="3">
        <f>TITRES_STAT!B217</f>
        <v>42615</v>
      </c>
      <c r="B214" s="5">
        <f>TITRES_STAT!D217</f>
        <v>9.86</v>
      </c>
      <c r="C214" s="2">
        <f t="shared" si="27"/>
        <v>0.41999999999999993</v>
      </c>
      <c r="D214" s="2">
        <f t="shared" si="28"/>
        <v>0.41999999999999993</v>
      </c>
      <c r="E214" s="2">
        <f t="shared" si="29"/>
        <v>0</v>
      </c>
      <c r="F214" s="2">
        <f t="shared" si="30"/>
        <v>0.13075958368745294</v>
      </c>
      <c r="G214" s="2">
        <f t="shared" si="30"/>
        <v>3.7622796440786296E-2</v>
      </c>
      <c r="H214" s="2">
        <f t="shared" si="31"/>
        <v>3.475541322220761</v>
      </c>
      <c r="I214" s="2">
        <f t="shared" si="32"/>
        <v>77.656334105662978</v>
      </c>
    </row>
    <row r="215" spans="1:9" ht="13.5" x14ac:dyDescent="0.25">
      <c r="A215" s="3">
        <f>TITRES_STAT!B218</f>
        <v>42618</v>
      </c>
      <c r="B215" s="5">
        <f>TITRES_STAT!D218</f>
        <v>9.89</v>
      </c>
      <c r="C215" s="2">
        <f t="shared" si="27"/>
        <v>3.0000000000001137E-2</v>
      </c>
      <c r="D215" s="2">
        <f t="shared" si="28"/>
        <v>3.0000000000001137E-2</v>
      </c>
      <c r="E215" s="2">
        <f t="shared" si="29"/>
        <v>0</v>
      </c>
      <c r="F215" s="2">
        <f t="shared" si="30"/>
        <v>0.12356247056692067</v>
      </c>
      <c r="G215" s="2">
        <f t="shared" si="30"/>
        <v>3.4935453837872991E-2</v>
      </c>
      <c r="H215" s="2">
        <f t="shared" si="31"/>
        <v>3.5368789293633989</v>
      </c>
      <c r="I215" s="2">
        <f t="shared" si="32"/>
        <v>77.958415563442927</v>
      </c>
    </row>
    <row r="216" spans="1:9" ht="13.5" x14ac:dyDescent="0.25">
      <c r="A216" s="3">
        <f>TITRES_STAT!B219</f>
        <v>42619</v>
      </c>
      <c r="B216" s="5">
        <f>TITRES_STAT!D219</f>
        <v>9.9</v>
      </c>
      <c r="C216" s="2">
        <f t="shared" si="27"/>
        <v>9.9999999999997868E-3</v>
      </c>
      <c r="D216" s="2">
        <f t="shared" si="28"/>
        <v>9.9999999999997868E-3</v>
      </c>
      <c r="E216" s="2">
        <f t="shared" si="29"/>
        <v>0</v>
      </c>
      <c r="F216" s="2">
        <f t="shared" si="30"/>
        <v>0.11545086552642633</v>
      </c>
      <c r="G216" s="2">
        <f t="shared" si="30"/>
        <v>3.244006427802492E-2</v>
      </c>
      <c r="H216" s="2">
        <f t="shared" si="31"/>
        <v>3.5588975575684474</v>
      </c>
      <c r="I216" s="2">
        <f t="shared" si="32"/>
        <v>78.064872321163449</v>
      </c>
    </row>
    <row r="217" spans="1:9" ht="13.5" x14ac:dyDescent="0.25">
      <c r="A217" s="3">
        <f>TITRES_STAT!B220</f>
        <v>42620</v>
      </c>
      <c r="B217" s="5">
        <f>TITRES_STAT!D220</f>
        <v>9.4600000000000009</v>
      </c>
      <c r="C217" s="2">
        <f t="shared" si="27"/>
        <v>-0.4399999999999995</v>
      </c>
      <c r="D217" s="2">
        <f t="shared" si="28"/>
        <v>0</v>
      </c>
      <c r="E217" s="2">
        <f t="shared" si="29"/>
        <v>0.4399999999999995</v>
      </c>
      <c r="F217" s="2">
        <f t="shared" si="30"/>
        <v>0.10720437513168159</v>
      </c>
      <c r="G217" s="2">
        <f t="shared" si="30"/>
        <v>6.1551488258165962E-2</v>
      </c>
      <c r="H217" s="2">
        <f t="shared" si="31"/>
        <v>1.741702405017947</v>
      </c>
      <c r="I217" s="2">
        <f t="shared" si="32"/>
        <v>63.526311310455519</v>
      </c>
    </row>
    <row r="218" spans="1:9" ht="13.5" x14ac:dyDescent="0.25">
      <c r="A218" s="3">
        <f>TITRES_STAT!B221</f>
        <v>42621</v>
      </c>
      <c r="B218" s="5">
        <f>TITRES_STAT!D221</f>
        <v>9.8800000000000008</v>
      </c>
      <c r="C218" s="2">
        <f t="shared" si="27"/>
        <v>0.41999999999999993</v>
      </c>
      <c r="D218" s="2">
        <f t="shared" si="28"/>
        <v>0.41999999999999993</v>
      </c>
      <c r="E218" s="2">
        <f t="shared" si="29"/>
        <v>0</v>
      </c>
      <c r="F218" s="2">
        <f t="shared" si="30"/>
        <v>0.12954691976513291</v>
      </c>
      <c r="G218" s="2">
        <f t="shared" si="30"/>
        <v>5.7154953382582682E-2</v>
      </c>
      <c r="H218" s="2">
        <f t="shared" si="31"/>
        <v>2.2665912943358442</v>
      </c>
      <c r="I218" s="2">
        <f t="shared" si="32"/>
        <v>69.387048764442454</v>
      </c>
    </row>
    <row r="219" spans="1:9" ht="13.5" x14ac:dyDescent="0.25">
      <c r="A219" s="3">
        <f>TITRES_STAT!B222</f>
        <v>42622</v>
      </c>
      <c r="B219" s="5">
        <f>TITRES_STAT!D222</f>
        <v>9.89</v>
      </c>
      <c r="C219" s="2">
        <f t="shared" si="27"/>
        <v>9.9999999999997868E-3</v>
      </c>
      <c r="D219" s="2">
        <f t="shared" si="28"/>
        <v>9.9999999999997868E-3</v>
      </c>
      <c r="E219" s="2">
        <f t="shared" si="29"/>
        <v>0</v>
      </c>
      <c r="F219" s="2">
        <f t="shared" si="30"/>
        <v>0.1210078540676234</v>
      </c>
      <c r="G219" s="2">
        <f t="shared" si="30"/>
        <v>5.30724567123982E-2</v>
      </c>
      <c r="H219" s="2">
        <f t="shared" si="31"/>
        <v>2.2800499838055339</v>
      </c>
      <c r="I219" s="2">
        <f t="shared" si="32"/>
        <v>69.512659717465837</v>
      </c>
    </row>
    <row r="220" spans="1:9" ht="13.5" x14ac:dyDescent="0.25">
      <c r="A220" s="3">
        <f>TITRES_STAT!B223</f>
        <v>42627</v>
      </c>
      <c r="B220" s="5">
        <f>TITRES_STAT!D223</f>
        <v>9.89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0.11236443591993603</v>
      </c>
      <c r="G220" s="2">
        <f t="shared" si="30"/>
        <v>4.92815669472269E-2</v>
      </c>
      <c r="H220" s="2">
        <f t="shared" si="31"/>
        <v>2.2800499838055339</v>
      </c>
      <c r="I220" s="2">
        <f t="shared" si="32"/>
        <v>69.512659717465837</v>
      </c>
    </row>
    <row r="221" spans="1:9" ht="13.5" x14ac:dyDescent="0.25">
      <c r="A221" s="3">
        <f>TITRES_STAT!B224</f>
        <v>42628</v>
      </c>
      <c r="B221" s="5">
        <f>TITRES_STAT!D224</f>
        <v>9.6</v>
      </c>
      <c r="C221" s="2">
        <f t="shared" si="27"/>
        <v>-0.29000000000000092</v>
      </c>
      <c r="D221" s="2">
        <f t="shared" si="28"/>
        <v>0</v>
      </c>
      <c r="E221" s="2">
        <f t="shared" si="29"/>
        <v>0.29000000000000092</v>
      </c>
      <c r="F221" s="2">
        <f t="shared" ref="F221:G236" si="33">((F220*13)+D221)/14</f>
        <v>0.10433840478279774</v>
      </c>
      <c r="G221" s="2">
        <f t="shared" si="33"/>
        <v>6.6475740736710767E-2</v>
      </c>
      <c r="H221" s="2">
        <f t="shared" si="31"/>
        <v>1.5695711492113931</v>
      </c>
      <c r="I221" s="2">
        <f t="shared" si="32"/>
        <v>61.083000161061818</v>
      </c>
    </row>
    <row r="222" spans="1:9" ht="13.5" x14ac:dyDescent="0.25">
      <c r="A222" s="3">
        <f>TITRES_STAT!B225</f>
        <v>42629</v>
      </c>
      <c r="B222" s="5">
        <f>TITRES_STAT!D225</f>
        <v>9.4499999999999993</v>
      </c>
      <c r="C222" s="2">
        <f t="shared" si="27"/>
        <v>-0.15000000000000036</v>
      </c>
      <c r="D222" s="2">
        <f t="shared" si="28"/>
        <v>0</v>
      </c>
      <c r="E222" s="2">
        <f t="shared" si="29"/>
        <v>0.15000000000000036</v>
      </c>
      <c r="F222" s="2">
        <f t="shared" si="33"/>
        <v>9.6885661584026464E-2</v>
      </c>
      <c r="G222" s="2">
        <f t="shared" si="33"/>
        <v>7.2441759255517171E-2</v>
      </c>
      <c r="H222" s="2">
        <f t="shared" si="31"/>
        <v>1.337428336635097</v>
      </c>
      <c r="I222" s="2">
        <f t="shared" si="32"/>
        <v>57.217939719188358</v>
      </c>
    </row>
    <row r="223" spans="1:9" ht="13.5" x14ac:dyDescent="0.25">
      <c r="A223" s="3">
        <f>TITRES_STAT!B226</f>
        <v>42632</v>
      </c>
      <c r="B223" s="5">
        <f>TITRES_STAT!D226</f>
        <v>9.77</v>
      </c>
      <c r="C223" s="2">
        <f t="shared" si="27"/>
        <v>0.32000000000000028</v>
      </c>
      <c r="D223" s="2">
        <f t="shared" si="28"/>
        <v>0.32000000000000028</v>
      </c>
      <c r="E223" s="2">
        <f t="shared" si="29"/>
        <v>0</v>
      </c>
      <c r="F223" s="2">
        <f t="shared" si="33"/>
        <v>0.1128224000423103</v>
      </c>
      <c r="G223" s="2">
        <f t="shared" si="33"/>
        <v>6.7267347880123091E-2</v>
      </c>
      <c r="H223" s="2">
        <f t="shared" si="31"/>
        <v>1.6772238477927019</v>
      </c>
      <c r="I223" s="2">
        <f t="shared" si="32"/>
        <v>62.647874931172723</v>
      </c>
    </row>
    <row r="224" spans="1:9" ht="13.5" x14ac:dyDescent="0.25">
      <c r="A224" s="3">
        <f>TITRES_STAT!B227</f>
        <v>42633</v>
      </c>
      <c r="B224" s="5">
        <f>TITRES_STAT!D227</f>
        <v>9.7899999999999991</v>
      </c>
      <c r="C224" s="2">
        <f t="shared" si="27"/>
        <v>1.9999999999999574E-2</v>
      </c>
      <c r="D224" s="2">
        <f t="shared" si="28"/>
        <v>1.9999999999999574E-2</v>
      </c>
      <c r="E224" s="2">
        <f t="shared" si="29"/>
        <v>0</v>
      </c>
      <c r="F224" s="2">
        <f t="shared" si="33"/>
        <v>0.10619222861071667</v>
      </c>
      <c r="G224" s="2">
        <f t="shared" si="33"/>
        <v>6.2462537317257157E-2</v>
      </c>
      <c r="H224" s="2">
        <f t="shared" si="31"/>
        <v>1.7000946995052324</v>
      </c>
      <c r="I224" s="2">
        <f t="shared" si="32"/>
        <v>62.964261950396008</v>
      </c>
    </row>
    <row r="225" spans="1:9" ht="13.5" x14ac:dyDescent="0.25">
      <c r="A225" s="3">
        <f>TITRES_STAT!B228</f>
        <v>42634</v>
      </c>
      <c r="B225" s="5">
        <f>TITRES_STAT!D228</f>
        <v>9.7899999999999991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9.8607069424236915E-2</v>
      </c>
      <c r="G225" s="2">
        <f t="shared" si="33"/>
        <v>5.8000927508881646E-2</v>
      </c>
      <c r="H225" s="2">
        <f t="shared" si="31"/>
        <v>1.7000946995052324</v>
      </c>
      <c r="I225" s="2">
        <f t="shared" si="32"/>
        <v>62.964261950396008</v>
      </c>
    </row>
    <row r="226" spans="1:9" ht="13.5" x14ac:dyDescent="0.25">
      <c r="A226" s="3">
        <f>TITRES_STAT!B229</f>
        <v>42635</v>
      </c>
      <c r="B226" s="5">
        <f>TITRES_STAT!D229</f>
        <v>9.7899999999999991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9.1563707322505711E-2</v>
      </c>
      <c r="G226" s="2">
        <f t="shared" si="33"/>
        <v>5.3858004115390101E-2</v>
      </c>
      <c r="H226" s="2">
        <f t="shared" si="31"/>
        <v>1.7000946995052326</v>
      </c>
      <c r="I226" s="2">
        <f t="shared" si="32"/>
        <v>62.964261950396008</v>
      </c>
    </row>
    <row r="227" spans="1:9" ht="13.5" x14ac:dyDescent="0.25">
      <c r="A227" s="3">
        <f>TITRES_STAT!B230</f>
        <v>42636</v>
      </c>
      <c r="B227" s="5">
        <f>TITRES_STAT!D230</f>
        <v>9.7799999999999994</v>
      </c>
      <c r="C227" s="2">
        <f t="shared" si="27"/>
        <v>-9.9999999999997868E-3</v>
      </c>
      <c r="D227" s="2">
        <f t="shared" si="28"/>
        <v>0</v>
      </c>
      <c r="E227" s="2">
        <f t="shared" si="29"/>
        <v>9.9999999999997868E-3</v>
      </c>
      <c r="F227" s="2">
        <f t="shared" si="33"/>
        <v>8.5023442513755293E-2</v>
      </c>
      <c r="G227" s="2">
        <f t="shared" si="33"/>
        <v>5.0725289535719364E-2</v>
      </c>
      <c r="H227" s="2">
        <f t="shared" si="31"/>
        <v>1.6761548981181094</v>
      </c>
      <c r="I227" s="2">
        <f t="shared" si="32"/>
        <v>62.632955188684818</v>
      </c>
    </row>
    <row r="228" spans="1:9" ht="13.5" x14ac:dyDescent="0.25">
      <c r="A228" s="3">
        <f>TITRES_STAT!B231</f>
        <v>42639</v>
      </c>
      <c r="B228" s="5">
        <f>TITRES_STAT!D231</f>
        <v>9.8000000000000007</v>
      </c>
      <c r="C228" s="2">
        <f t="shared" si="27"/>
        <v>2.000000000000135E-2</v>
      </c>
      <c r="D228" s="2">
        <f t="shared" si="28"/>
        <v>2.000000000000135E-2</v>
      </c>
      <c r="E228" s="2">
        <f t="shared" si="29"/>
        <v>0</v>
      </c>
      <c r="F228" s="2">
        <f t="shared" si="33"/>
        <v>8.0378910905630013E-2</v>
      </c>
      <c r="G228" s="2">
        <f t="shared" si="33"/>
        <v>4.7102054568882265E-2</v>
      </c>
      <c r="H228" s="2">
        <f t="shared" si="31"/>
        <v>1.7064841786908365</v>
      </c>
      <c r="I228" s="2">
        <f t="shared" si="32"/>
        <v>63.051696075913746</v>
      </c>
    </row>
    <row r="229" spans="1:9" ht="13.5" x14ac:dyDescent="0.25">
      <c r="A229" s="3">
        <f>TITRES_STAT!B232</f>
        <v>42640</v>
      </c>
      <c r="B229" s="5">
        <f>TITRES_STAT!D232</f>
        <v>9.8699999999999992</v>
      </c>
      <c r="C229" s="2">
        <f t="shared" si="27"/>
        <v>6.9999999999998508E-2</v>
      </c>
      <c r="D229" s="2">
        <f t="shared" si="28"/>
        <v>6.9999999999998508E-2</v>
      </c>
      <c r="E229" s="2">
        <f t="shared" si="29"/>
        <v>0</v>
      </c>
      <c r="F229" s="2">
        <f t="shared" si="33"/>
        <v>7.9637560126656334E-2</v>
      </c>
      <c r="G229" s="2">
        <f t="shared" si="33"/>
        <v>4.3737622099676389E-2</v>
      </c>
      <c r="H229" s="2">
        <f t="shared" si="31"/>
        <v>1.8208022362341818</v>
      </c>
      <c r="I229" s="2">
        <f t="shared" si="32"/>
        <v>64.549092199564598</v>
      </c>
    </row>
    <row r="230" spans="1:9" ht="13.5" x14ac:dyDescent="0.25">
      <c r="A230" s="3">
        <f>TITRES_STAT!B233</f>
        <v>42641</v>
      </c>
      <c r="B230" s="5">
        <f>TITRES_STAT!D233</f>
        <v>9.58</v>
      </c>
      <c r="C230" s="2">
        <f t="shared" si="27"/>
        <v>-0.28999999999999915</v>
      </c>
      <c r="D230" s="2">
        <f t="shared" si="28"/>
        <v>0</v>
      </c>
      <c r="E230" s="2">
        <f t="shared" si="29"/>
        <v>0.28999999999999915</v>
      </c>
      <c r="F230" s="2">
        <f t="shared" si="33"/>
        <v>7.3949162974752305E-2</v>
      </c>
      <c r="G230" s="2">
        <f t="shared" si="33"/>
        <v>6.1327791949699444E-2</v>
      </c>
      <c r="H230" s="2">
        <f t="shared" si="31"/>
        <v>1.2058018171501235</v>
      </c>
      <c r="I230" s="2">
        <f t="shared" si="32"/>
        <v>54.66501150624714</v>
      </c>
    </row>
    <row r="231" spans="1:9" ht="13.5" x14ac:dyDescent="0.25">
      <c r="A231" s="3">
        <f>TITRES_STAT!B234</f>
        <v>42642</v>
      </c>
      <c r="B231" s="5">
        <f>TITRES_STAT!D234</f>
        <v>9.15</v>
      </c>
      <c r="C231" s="2">
        <f t="shared" si="27"/>
        <v>-0.42999999999999972</v>
      </c>
      <c r="D231" s="2">
        <f t="shared" si="28"/>
        <v>0</v>
      </c>
      <c r="E231" s="2">
        <f t="shared" si="29"/>
        <v>0.42999999999999972</v>
      </c>
      <c r="F231" s="2">
        <f t="shared" si="33"/>
        <v>6.8667079905127146E-2</v>
      </c>
      <c r="G231" s="2">
        <f t="shared" si="33"/>
        <v>8.7661521096149456E-2</v>
      </c>
      <c r="H231" s="2">
        <f t="shared" si="31"/>
        <v>0.78332065251082394</v>
      </c>
      <c r="I231" s="2">
        <f t="shared" si="32"/>
        <v>43.924834908851004</v>
      </c>
    </row>
    <row r="232" spans="1:9" ht="13.5" x14ac:dyDescent="0.25">
      <c r="A232" s="3">
        <f>TITRES_STAT!B235</f>
        <v>42643</v>
      </c>
      <c r="B232" s="5">
        <f>TITRES_STAT!D235</f>
        <v>9.32</v>
      </c>
      <c r="C232" s="2">
        <f t="shared" si="27"/>
        <v>0.16999999999999993</v>
      </c>
      <c r="D232" s="2">
        <f t="shared" si="28"/>
        <v>0.16999999999999993</v>
      </c>
      <c r="E232" s="2">
        <f t="shared" si="29"/>
        <v>0</v>
      </c>
      <c r="F232" s="2">
        <f t="shared" si="33"/>
        <v>7.5905145626189482E-2</v>
      </c>
      <c r="G232" s="2">
        <f t="shared" si="33"/>
        <v>8.1399983874995918E-2</v>
      </c>
      <c r="H232" s="2">
        <f t="shared" si="31"/>
        <v>0.93249583123696034</v>
      </c>
      <c r="I232" s="2">
        <f t="shared" si="32"/>
        <v>48.25344594094593</v>
      </c>
    </row>
    <row r="233" spans="1:9" ht="13.5" x14ac:dyDescent="0.25">
      <c r="A233" s="3">
        <f>TITRES_STAT!B236</f>
        <v>42647</v>
      </c>
      <c r="B233" s="5">
        <f>TITRES_STAT!D236</f>
        <v>9.0500000000000007</v>
      </c>
      <c r="C233" s="2">
        <f t="shared" si="27"/>
        <v>-0.26999999999999957</v>
      </c>
      <c r="D233" s="2">
        <f t="shared" si="28"/>
        <v>0</v>
      </c>
      <c r="E233" s="2">
        <f t="shared" si="29"/>
        <v>0.26999999999999957</v>
      </c>
      <c r="F233" s="2">
        <f t="shared" si="33"/>
        <v>7.0483349510033086E-2</v>
      </c>
      <c r="G233" s="2">
        <f t="shared" si="33"/>
        <v>9.4871413598210469E-2</v>
      </c>
      <c r="H233" s="2">
        <f t="shared" si="31"/>
        <v>0.74293558867518117</v>
      </c>
      <c r="I233" s="2">
        <f t="shared" si="32"/>
        <v>42.625533238430933</v>
      </c>
    </row>
    <row r="234" spans="1:9" ht="13.5" x14ac:dyDescent="0.25">
      <c r="A234" s="3">
        <f>TITRES_STAT!B237</f>
        <v>42648</v>
      </c>
      <c r="B234" s="5">
        <f>TITRES_STAT!D237</f>
        <v>8.56</v>
      </c>
      <c r="C234" s="2">
        <f t="shared" si="27"/>
        <v>-0.49000000000000021</v>
      </c>
      <c r="D234" s="2">
        <f t="shared" si="28"/>
        <v>0</v>
      </c>
      <c r="E234" s="2">
        <f t="shared" si="29"/>
        <v>0.49000000000000021</v>
      </c>
      <c r="F234" s="2">
        <f t="shared" si="33"/>
        <v>6.5448824545030718E-2</v>
      </c>
      <c r="G234" s="2">
        <f t="shared" si="33"/>
        <v>0.12309488405548116</v>
      </c>
      <c r="H234" s="2">
        <f t="shared" si="31"/>
        <v>0.5316941077383176</v>
      </c>
      <c r="I234" s="2">
        <f t="shared" si="32"/>
        <v>34.712812764123726</v>
      </c>
    </row>
    <row r="235" spans="1:9" ht="13.5" x14ac:dyDescent="0.25">
      <c r="A235" s="3">
        <f>TITRES_STAT!B238</f>
        <v>42649</v>
      </c>
      <c r="B235" s="5">
        <f>TITRES_STAT!D238</f>
        <v>8.32</v>
      </c>
      <c r="C235" s="2">
        <f t="shared" si="27"/>
        <v>-0.24000000000000021</v>
      </c>
      <c r="D235" s="2">
        <f t="shared" si="28"/>
        <v>0</v>
      </c>
      <c r="E235" s="2">
        <f t="shared" si="29"/>
        <v>0.24000000000000021</v>
      </c>
      <c r="F235" s="2">
        <f t="shared" si="33"/>
        <v>6.0773908506099948E-2</v>
      </c>
      <c r="G235" s="2">
        <f t="shared" si="33"/>
        <v>0.13144524948008968</v>
      </c>
      <c r="H235" s="2">
        <f t="shared" si="31"/>
        <v>0.46235150183427143</v>
      </c>
      <c r="I235" s="2">
        <f t="shared" si="32"/>
        <v>31.616988203884631</v>
      </c>
    </row>
    <row r="236" spans="1:9" ht="13.5" x14ac:dyDescent="0.25">
      <c r="A236" s="3">
        <f>TITRES_STAT!B239</f>
        <v>42650</v>
      </c>
      <c r="B236" s="5">
        <f>TITRES_STAT!D239</f>
        <v>8.32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5.6432915041378526E-2</v>
      </c>
      <c r="G236" s="2">
        <f t="shared" si="33"/>
        <v>0.1220563030886547</v>
      </c>
      <c r="H236" s="2">
        <f t="shared" si="31"/>
        <v>0.46235150183427143</v>
      </c>
      <c r="I236" s="2">
        <f t="shared" si="32"/>
        <v>31.616988203884631</v>
      </c>
    </row>
    <row r="237" spans="1:9" ht="13.5" x14ac:dyDescent="0.25">
      <c r="A237" s="3">
        <f>TITRES_STAT!B240</f>
        <v>42653</v>
      </c>
      <c r="B237" s="5">
        <f>TITRES_STAT!D240</f>
        <v>8.32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5.2401992538422919E-2</v>
      </c>
      <c r="G237" s="2">
        <f t="shared" si="34"/>
        <v>0.11333799572517936</v>
      </c>
      <c r="H237" s="2">
        <f t="shared" si="31"/>
        <v>0.46235150183427148</v>
      </c>
      <c r="I237" s="2">
        <f t="shared" si="32"/>
        <v>31.616988203884631</v>
      </c>
    </row>
    <row r="238" spans="1:9" ht="13.5" x14ac:dyDescent="0.25">
      <c r="A238" s="3">
        <f>TITRES_STAT!B241</f>
        <v>42654</v>
      </c>
      <c r="B238" s="5">
        <f>TITRES_STAT!D241</f>
        <v>8.09</v>
      </c>
      <c r="C238" s="2">
        <f t="shared" si="27"/>
        <v>-0.23000000000000043</v>
      </c>
      <c r="D238" s="2">
        <f t="shared" si="28"/>
        <v>0</v>
      </c>
      <c r="E238" s="2">
        <f t="shared" si="29"/>
        <v>0.23000000000000043</v>
      </c>
      <c r="F238" s="2">
        <f t="shared" si="34"/>
        <v>4.8658993071392709E-2</v>
      </c>
      <c r="G238" s="2">
        <f t="shared" si="34"/>
        <v>0.12167099603052371</v>
      </c>
      <c r="H238" s="2">
        <f t="shared" si="31"/>
        <v>0.39992269857958246</v>
      </c>
      <c r="I238" s="2">
        <f t="shared" si="32"/>
        <v>28.567484403628868</v>
      </c>
    </row>
    <row r="239" spans="1:9" ht="13.5" x14ac:dyDescent="0.25">
      <c r="A239" s="3">
        <f>TITRES_STAT!B242</f>
        <v>42655</v>
      </c>
      <c r="B239" s="5">
        <f>TITRES_STAT!D242</f>
        <v>8.09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4.5183350709150374E-2</v>
      </c>
      <c r="G239" s="2">
        <f t="shared" si="34"/>
        <v>0.11298021059977202</v>
      </c>
      <c r="H239" s="2">
        <f t="shared" si="31"/>
        <v>0.39992269857958246</v>
      </c>
      <c r="I239" s="2">
        <f t="shared" si="32"/>
        <v>28.567484403628868</v>
      </c>
    </row>
    <row r="240" spans="1:9" ht="13.5" x14ac:dyDescent="0.25">
      <c r="A240" s="3">
        <f>TITRES_STAT!B243</f>
        <v>42656</v>
      </c>
      <c r="B240" s="5">
        <f>TITRES_STAT!D243</f>
        <v>8.09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4.1955968515639638E-2</v>
      </c>
      <c r="G240" s="2">
        <f t="shared" si="34"/>
        <v>0.10491019555693117</v>
      </c>
      <c r="H240" s="2">
        <f t="shared" si="31"/>
        <v>0.39992269857958251</v>
      </c>
      <c r="I240" s="2">
        <f t="shared" si="32"/>
        <v>28.567484403628868</v>
      </c>
    </row>
    <row r="241" spans="1:9" ht="13.5" x14ac:dyDescent="0.25">
      <c r="A241" s="3">
        <f>TITRES_STAT!B244</f>
        <v>42657</v>
      </c>
      <c r="B241" s="5">
        <f>TITRES_STAT!D244</f>
        <v>7.85</v>
      </c>
      <c r="C241" s="2">
        <f t="shared" si="27"/>
        <v>-0.24000000000000021</v>
      </c>
      <c r="D241" s="2">
        <f t="shared" si="28"/>
        <v>0</v>
      </c>
      <c r="E241" s="2">
        <f t="shared" si="29"/>
        <v>0.24000000000000021</v>
      </c>
      <c r="F241" s="2">
        <f t="shared" si="34"/>
        <v>3.8959113621665376E-2</v>
      </c>
      <c r="G241" s="2">
        <f t="shared" si="34"/>
        <v>0.11455946730286468</v>
      </c>
      <c r="H241" s="2">
        <f t="shared" si="31"/>
        <v>0.34007764298229382</v>
      </c>
      <c r="I241" s="2">
        <f t="shared" si="32"/>
        <v>25.37745814678793</v>
      </c>
    </row>
    <row r="242" spans="1:9" ht="13.5" x14ac:dyDescent="0.25">
      <c r="A242" s="3">
        <f>TITRES_STAT!B245</f>
        <v>42660</v>
      </c>
      <c r="B242" s="5">
        <f>TITRES_STAT!D245</f>
        <v>7.85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3.6176319791546417E-2</v>
      </c>
      <c r="G242" s="2">
        <f t="shared" si="34"/>
        <v>0.1063766482098029</v>
      </c>
      <c r="H242" s="2">
        <f t="shared" si="31"/>
        <v>0.34007764298229382</v>
      </c>
      <c r="I242" s="2">
        <f t="shared" si="32"/>
        <v>25.37745814678793</v>
      </c>
    </row>
    <row r="243" spans="1:9" ht="13.5" x14ac:dyDescent="0.25">
      <c r="A243" s="3">
        <f>TITRES_STAT!B246</f>
        <v>42661</v>
      </c>
      <c r="B243" s="5">
        <f>TITRES_STAT!D246</f>
        <v>7.85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3.3592296949293103E-2</v>
      </c>
      <c r="G243" s="2">
        <f t="shared" si="34"/>
        <v>9.8778316194816987E-2</v>
      </c>
      <c r="H243" s="2">
        <f t="shared" si="31"/>
        <v>0.34007764298229382</v>
      </c>
      <c r="I243" s="2">
        <f t="shared" si="32"/>
        <v>25.37745814678793</v>
      </c>
    </row>
    <row r="244" spans="1:9" ht="13.5" x14ac:dyDescent="0.25">
      <c r="A244" s="3">
        <f>TITRES_STAT!B247</f>
        <v>42662</v>
      </c>
      <c r="B244" s="5">
        <f>TITRES_STAT!D247</f>
        <v>7.85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3.1192847167200739E-2</v>
      </c>
      <c r="G244" s="2">
        <f t="shared" si="34"/>
        <v>9.1722722180901495E-2</v>
      </c>
      <c r="H244" s="2">
        <f t="shared" si="31"/>
        <v>0.34007764298229382</v>
      </c>
      <c r="I244" s="2">
        <f t="shared" si="32"/>
        <v>25.37745814678793</v>
      </c>
    </row>
    <row r="245" spans="1:9" ht="13.5" x14ac:dyDescent="0.25">
      <c r="A245" s="3">
        <f>TITRES_STAT!B248</f>
        <v>42663</v>
      </c>
      <c r="B245" s="5">
        <f>TITRES_STAT!D248</f>
        <v>7.9</v>
      </c>
      <c r="C245" s="2">
        <f t="shared" si="27"/>
        <v>5.0000000000000711E-2</v>
      </c>
      <c r="D245" s="2">
        <f t="shared" si="28"/>
        <v>5.0000000000000711E-2</v>
      </c>
      <c r="E245" s="2">
        <f t="shared" si="29"/>
        <v>0</v>
      </c>
      <c r="F245" s="2">
        <f t="shared" si="34"/>
        <v>3.2536215226686448E-2</v>
      </c>
      <c r="G245" s="2">
        <f t="shared" si="34"/>
        <v>8.5171099167979963E-2</v>
      </c>
      <c r="H245" s="2">
        <f t="shared" si="31"/>
        <v>0.38201004266149502</v>
      </c>
      <c r="I245" s="2">
        <f t="shared" si="32"/>
        <v>27.64162566617928</v>
      </c>
    </row>
    <row r="246" spans="1:9" ht="13.5" x14ac:dyDescent="0.25">
      <c r="A246" s="3">
        <f>TITRES_STAT!B249</f>
        <v>42664</v>
      </c>
      <c r="B246" s="5">
        <f>TITRES_STAT!D249</f>
        <v>8</v>
      </c>
      <c r="C246" s="2">
        <f t="shared" si="27"/>
        <v>9.9999999999999645E-2</v>
      </c>
      <c r="D246" s="2">
        <f t="shared" si="28"/>
        <v>9.9999999999999645E-2</v>
      </c>
      <c r="E246" s="2">
        <f t="shared" si="29"/>
        <v>0</v>
      </c>
      <c r="F246" s="2">
        <f t="shared" si="34"/>
        <v>3.7355056996208821E-2</v>
      </c>
      <c r="G246" s="2">
        <f t="shared" si="34"/>
        <v>7.908744922740997E-2</v>
      </c>
      <c r="H246" s="2">
        <f t="shared" si="31"/>
        <v>0.47232598043208074</v>
      </c>
      <c r="I246" s="2">
        <f t="shared" si="32"/>
        <v>32.08025849638733</v>
      </c>
    </row>
    <row r="247" spans="1:9" ht="13.5" x14ac:dyDescent="0.25">
      <c r="A247" s="3">
        <f>TITRES_STAT!B250</f>
        <v>42667</v>
      </c>
      <c r="B247" s="5">
        <f>TITRES_STAT!D250</f>
        <v>8.24</v>
      </c>
      <c r="C247" s="2">
        <f t="shared" si="27"/>
        <v>0.24000000000000021</v>
      </c>
      <c r="D247" s="2">
        <f t="shared" si="28"/>
        <v>0.24000000000000021</v>
      </c>
      <c r="E247" s="2">
        <f t="shared" si="29"/>
        <v>0</v>
      </c>
      <c r="F247" s="2">
        <f t="shared" si="34"/>
        <v>5.1829695782193923E-2</v>
      </c>
      <c r="G247" s="2">
        <f t="shared" si="34"/>
        <v>7.3438345711166392E-2</v>
      </c>
      <c r="H247" s="2">
        <f t="shared" si="31"/>
        <v>0.70575794266990344</v>
      </c>
      <c r="I247" s="2">
        <f t="shared" si="32"/>
        <v>41.375034816794106</v>
      </c>
    </row>
    <row r="248" spans="1:9" ht="13.5" x14ac:dyDescent="0.25">
      <c r="A248" s="3">
        <f>TITRES_STAT!B251</f>
        <v>42668</v>
      </c>
      <c r="B248" s="5">
        <f>TITRES_STAT!D251</f>
        <v>8.5399999999999991</v>
      </c>
      <c r="C248" s="2">
        <f t="shared" si="27"/>
        <v>0.29999999999999893</v>
      </c>
      <c r="D248" s="2">
        <f t="shared" si="28"/>
        <v>0.29999999999999893</v>
      </c>
      <c r="E248" s="2">
        <f t="shared" si="29"/>
        <v>0</v>
      </c>
      <c r="F248" s="2">
        <f t="shared" si="34"/>
        <v>6.9556146083465706E-2</v>
      </c>
      <c r="G248" s="2">
        <f t="shared" si="34"/>
        <v>6.8192749588940213E-2</v>
      </c>
      <c r="H248" s="2">
        <f t="shared" si="31"/>
        <v>1.0199932764515864</v>
      </c>
      <c r="I248" s="2">
        <f t="shared" si="32"/>
        <v>50.494884727703344</v>
      </c>
    </row>
    <row r="249" spans="1:9" ht="13.5" x14ac:dyDescent="0.25">
      <c r="A249" s="3">
        <f>TITRES_STAT!B252</f>
        <v>42669</v>
      </c>
      <c r="B249" s="5">
        <f>TITRES_STAT!D252</f>
        <v>8.5399999999999991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6.4587849934646724E-2</v>
      </c>
      <c r="G249" s="2">
        <f t="shared" si="34"/>
        <v>6.3321838904015909E-2</v>
      </c>
      <c r="H249" s="2">
        <f t="shared" si="31"/>
        <v>1.0199932764515864</v>
      </c>
      <c r="I249" s="2">
        <f t="shared" si="32"/>
        <v>50.494884727703344</v>
      </c>
    </row>
    <row r="250" spans="1:9" ht="13.5" x14ac:dyDescent="0.25">
      <c r="A250" s="3">
        <f>TITRES_STAT!B253</f>
        <v>42670</v>
      </c>
      <c r="B250" s="5">
        <f>TITRES_STAT!D253</f>
        <v>8.5399999999999991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5.9974432082171958E-2</v>
      </c>
      <c r="G250" s="2">
        <f t="shared" si="34"/>
        <v>5.8798850410871913E-2</v>
      </c>
      <c r="H250" s="2">
        <f t="shared" si="31"/>
        <v>1.0199932764515864</v>
      </c>
      <c r="I250" s="2">
        <f t="shared" si="32"/>
        <v>50.494884727703344</v>
      </c>
    </row>
    <row r="251" spans="1:9" ht="13.5" x14ac:dyDescent="0.25">
      <c r="A251" s="3">
        <f>TITRES_STAT!B254</f>
        <v>42671</v>
      </c>
      <c r="B251" s="5">
        <f>TITRES_STAT!D254</f>
        <v>8.5399999999999991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5.5690544076302535E-2</v>
      </c>
      <c r="G251" s="2">
        <f t="shared" si="34"/>
        <v>5.4598932524381062E-2</v>
      </c>
      <c r="H251" s="2">
        <f t="shared" si="31"/>
        <v>1.0199932764515867</v>
      </c>
      <c r="I251" s="2">
        <f t="shared" si="32"/>
        <v>50.494884727703344</v>
      </c>
    </row>
    <row r="252" spans="1:9" ht="13.5" x14ac:dyDescent="0.25">
      <c r="A252" s="3">
        <f>TITRES_STAT!B255</f>
        <v>42674</v>
      </c>
      <c r="B252" s="5">
        <f>TITRES_STAT!D255</f>
        <v>8.5399999999999991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5.1712648070852352E-2</v>
      </c>
      <c r="G252" s="2">
        <f t="shared" si="34"/>
        <v>5.069900877263956E-2</v>
      </c>
      <c r="H252" s="2">
        <f t="shared" si="31"/>
        <v>1.0199932764515864</v>
      </c>
      <c r="I252" s="2">
        <f t="shared" si="32"/>
        <v>50.494884727703344</v>
      </c>
    </row>
    <row r="253" spans="1:9" ht="13.5" x14ac:dyDescent="0.25">
      <c r="A253" s="3">
        <f>TITRES_STAT!B256</f>
        <v>42675</v>
      </c>
      <c r="B253" s="5">
        <f>TITRES_STAT!D256</f>
        <v>8.16</v>
      </c>
      <c r="C253" s="2">
        <f t="shared" si="27"/>
        <v>-0.37999999999999901</v>
      </c>
      <c r="D253" s="2">
        <f t="shared" si="28"/>
        <v>0</v>
      </c>
      <c r="E253" s="2">
        <f t="shared" si="29"/>
        <v>0.37999999999999901</v>
      </c>
      <c r="F253" s="2">
        <f t="shared" ref="F253:G268" si="35">((F252*13)+D253)/14</f>
        <v>4.8018887494362894E-2</v>
      </c>
      <c r="G253" s="2">
        <f t="shared" si="35"/>
        <v>7.4220508146022393E-2</v>
      </c>
      <c r="H253" s="2">
        <f t="shared" si="31"/>
        <v>0.64697600021667745</v>
      </c>
      <c r="I253" s="2">
        <f t="shared" si="32"/>
        <v>39.282661078944727</v>
      </c>
    </row>
    <row r="254" spans="1:9" ht="13.5" x14ac:dyDescent="0.25">
      <c r="A254" s="3">
        <f>TITRES_STAT!B257</f>
        <v>42676</v>
      </c>
      <c r="B254" s="5">
        <f>TITRES_STAT!D257</f>
        <v>8.16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4.4588966959051256E-2</v>
      </c>
      <c r="G254" s="2">
        <f t="shared" si="35"/>
        <v>6.891904327844936E-2</v>
      </c>
      <c r="H254" s="2">
        <f t="shared" si="31"/>
        <v>0.64697600021667745</v>
      </c>
      <c r="I254" s="2">
        <f t="shared" si="32"/>
        <v>39.282661078944727</v>
      </c>
    </row>
    <row r="255" spans="1:9" ht="13.5" x14ac:dyDescent="0.25">
      <c r="A255" s="3">
        <f>TITRES_STAT!B258</f>
        <v>42677</v>
      </c>
      <c r="B255" s="5">
        <f>TITRES_STAT!D258</f>
        <v>8.16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4.1404040747690447E-2</v>
      </c>
      <c r="G255" s="2">
        <f t="shared" si="35"/>
        <v>6.3996254472845834E-2</v>
      </c>
      <c r="H255" s="2">
        <f t="shared" si="31"/>
        <v>0.64697600021667734</v>
      </c>
      <c r="I255" s="2">
        <f t="shared" si="32"/>
        <v>39.282661078944727</v>
      </c>
    </row>
    <row r="256" spans="1:9" ht="13.5" x14ac:dyDescent="0.25">
      <c r="A256" s="3">
        <f>TITRES_STAT!B259</f>
        <v>42678</v>
      </c>
      <c r="B256" s="5">
        <f>TITRES_STAT!D259</f>
        <v>8.16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3.8446609265712563E-2</v>
      </c>
      <c r="G256" s="2">
        <f t="shared" si="35"/>
        <v>5.9425093439071132E-2</v>
      </c>
      <c r="H256" s="2">
        <f t="shared" si="31"/>
        <v>0.64697600021667745</v>
      </c>
      <c r="I256" s="2">
        <f t="shared" si="32"/>
        <v>39.282661078944727</v>
      </c>
    </row>
    <row r="257" spans="1:9" ht="13.5" x14ac:dyDescent="0.25">
      <c r="A257" s="3">
        <f>TITRES_STAT!B260</f>
        <v>42681</v>
      </c>
      <c r="B257" s="5">
        <f>TITRES_STAT!D260</f>
        <v>8.16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3.5700422889590237E-2</v>
      </c>
      <c r="G257" s="2">
        <f t="shared" si="35"/>
        <v>5.5180443907708911E-2</v>
      </c>
      <c r="H257" s="2">
        <f t="shared" si="31"/>
        <v>0.64697600021667745</v>
      </c>
      <c r="I257" s="2">
        <f t="shared" si="32"/>
        <v>39.282661078944727</v>
      </c>
    </row>
    <row r="258" spans="1:9" ht="13.5" x14ac:dyDescent="0.25">
      <c r="A258" s="3">
        <f>TITRES_STAT!B261</f>
        <v>42682</v>
      </c>
      <c r="B258" s="5">
        <f>TITRES_STAT!D261</f>
        <v>8.16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3.3150392683190935E-2</v>
      </c>
      <c r="G258" s="2">
        <f t="shared" si="35"/>
        <v>5.1238983628586851E-2</v>
      </c>
      <c r="H258" s="2">
        <f t="shared" si="31"/>
        <v>0.64697600021667734</v>
      </c>
      <c r="I258" s="2">
        <f t="shared" si="32"/>
        <v>39.282661078944727</v>
      </c>
    </row>
    <row r="259" spans="1:9" ht="13.5" x14ac:dyDescent="0.25">
      <c r="A259" s="3">
        <f>TITRES_STAT!B262</f>
        <v>42683</v>
      </c>
      <c r="B259" s="5">
        <f>TITRES_STAT!D262</f>
        <v>8.65</v>
      </c>
      <c r="C259" s="2">
        <f t="shared" ref="C259:C322" si="36">B259-B258</f>
        <v>0.49000000000000021</v>
      </c>
      <c r="D259" s="2">
        <f t="shared" ref="D259:D322" si="37">IF(C259&gt;0,C259,0)</f>
        <v>0.49000000000000021</v>
      </c>
      <c r="E259" s="2">
        <f t="shared" ref="E259:E322" si="38">IF(C259&lt;0,-C259,0)</f>
        <v>0</v>
      </c>
      <c r="F259" s="2">
        <f t="shared" si="35"/>
        <v>6.5782507491534456E-2</v>
      </c>
      <c r="G259" s="2">
        <f t="shared" si="35"/>
        <v>4.7579056226544937E-2</v>
      </c>
      <c r="H259" s="2">
        <f t="shared" si="31"/>
        <v>1.3825937861885034</v>
      </c>
      <c r="I259" s="2">
        <f t="shared" si="32"/>
        <v>58.028934441244992</v>
      </c>
    </row>
    <row r="260" spans="1:9" ht="13.5" x14ac:dyDescent="0.25">
      <c r="A260" s="3">
        <f>TITRES_STAT!B263</f>
        <v>42684</v>
      </c>
      <c r="B260" s="5">
        <f>TITRES_STAT!D263</f>
        <v>8.4</v>
      </c>
      <c r="C260" s="2">
        <f t="shared" si="36"/>
        <v>-0.25</v>
      </c>
      <c r="D260" s="2">
        <f t="shared" si="37"/>
        <v>0</v>
      </c>
      <c r="E260" s="2">
        <f t="shared" si="38"/>
        <v>0.25</v>
      </c>
      <c r="F260" s="2">
        <f t="shared" si="35"/>
        <v>6.1083756956424852E-2</v>
      </c>
      <c r="G260" s="2">
        <f t="shared" si="35"/>
        <v>6.2037695067506012E-2</v>
      </c>
      <c r="H260" s="2">
        <f t="shared" si="31"/>
        <v>0.98462325026674291</v>
      </c>
      <c r="I260" s="2">
        <f t="shared" si="32"/>
        <v>49.612602801786423</v>
      </c>
    </row>
    <row r="261" spans="1:9" ht="13.5" x14ac:dyDescent="0.25">
      <c r="A261" s="3">
        <f>TITRES_STAT!B264</f>
        <v>42685</v>
      </c>
      <c r="B261" s="5">
        <f>TITRES_STAT!D264</f>
        <v>8.4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5.6720631459537367E-2</v>
      </c>
      <c r="G261" s="2">
        <f t="shared" si="35"/>
        <v>5.7606431134112727E-2</v>
      </c>
      <c r="H261" s="2">
        <f t="shared" si="31"/>
        <v>0.98462325026674291</v>
      </c>
      <c r="I261" s="2">
        <f t="shared" si="32"/>
        <v>49.612602801786423</v>
      </c>
    </row>
    <row r="262" spans="1:9" ht="13.5" x14ac:dyDescent="0.25">
      <c r="A262" s="3">
        <f>TITRES_STAT!B265</f>
        <v>42688</v>
      </c>
      <c r="B262" s="5">
        <f>TITRES_STAT!D265</f>
        <v>8.4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5.2669157783856127E-2</v>
      </c>
      <c r="G262" s="2">
        <f t="shared" si="35"/>
        <v>5.3491686053104677E-2</v>
      </c>
      <c r="H262" s="2">
        <f t="shared" si="31"/>
        <v>0.98462325026674291</v>
      </c>
      <c r="I262" s="2">
        <f t="shared" si="32"/>
        <v>49.612602801786423</v>
      </c>
    </row>
    <row r="263" spans="1:9" ht="13.5" x14ac:dyDescent="0.25">
      <c r="A263" s="3">
        <f>TITRES_STAT!B266</f>
        <v>42689</v>
      </c>
      <c r="B263" s="5">
        <f>TITRES_STAT!D266</f>
        <v>8.4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4.8907075085009258E-2</v>
      </c>
      <c r="G263" s="2">
        <f t="shared" si="35"/>
        <v>4.9670851335025766E-2</v>
      </c>
      <c r="H263" s="2">
        <f t="shared" si="31"/>
        <v>0.98462325026674291</v>
      </c>
      <c r="I263" s="2">
        <f t="shared" si="32"/>
        <v>49.612602801786423</v>
      </c>
    </row>
    <row r="264" spans="1:9" ht="13.5" x14ac:dyDescent="0.25">
      <c r="A264" s="3">
        <f>TITRES_STAT!B267</f>
        <v>42690</v>
      </c>
      <c r="B264" s="5">
        <f>TITRES_STAT!D267</f>
        <v>8.6</v>
      </c>
      <c r="C264" s="2">
        <f t="shared" si="36"/>
        <v>0.19999999999999929</v>
      </c>
      <c r="D264" s="2">
        <f t="shared" si="37"/>
        <v>0.19999999999999929</v>
      </c>
      <c r="E264" s="2">
        <f t="shared" si="38"/>
        <v>0</v>
      </c>
      <c r="F264" s="2">
        <f t="shared" si="35"/>
        <v>5.9699426864651406E-2</v>
      </c>
      <c r="G264" s="2">
        <f t="shared" si="35"/>
        <v>4.6122933382523927E-2</v>
      </c>
      <c r="H264" s="2">
        <f t="shared" si="31"/>
        <v>1.2943545105756791</v>
      </c>
      <c r="I264" s="2">
        <f t="shared" si="32"/>
        <v>56.414756508178463</v>
      </c>
    </row>
    <row r="265" spans="1:9" ht="13.5" x14ac:dyDescent="0.25">
      <c r="A265" s="3">
        <f>TITRES_STAT!B268</f>
        <v>42691</v>
      </c>
      <c r="B265" s="5">
        <f>TITRES_STAT!D268</f>
        <v>8.6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5.5435182088604873E-2</v>
      </c>
      <c r="G265" s="2">
        <f t="shared" si="35"/>
        <v>4.2828438140915075E-2</v>
      </c>
      <c r="H265" s="2">
        <f t="shared" si="31"/>
        <v>1.2943545105756789</v>
      </c>
      <c r="I265" s="2">
        <f t="shared" si="32"/>
        <v>56.414756508178463</v>
      </c>
    </row>
    <row r="266" spans="1:9" ht="13.5" x14ac:dyDescent="0.25">
      <c r="A266" s="3">
        <f>TITRES_STAT!B269</f>
        <v>42692</v>
      </c>
      <c r="B266" s="5">
        <f>TITRES_STAT!D269</f>
        <v>8.65</v>
      </c>
      <c r="C266" s="2">
        <f t="shared" si="36"/>
        <v>5.0000000000000711E-2</v>
      </c>
      <c r="D266" s="2">
        <f t="shared" si="37"/>
        <v>5.0000000000000711E-2</v>
      </c>
      <c r="E266" s="2">
        <f t="shared" si="38"/>
        <v>0</v>
      </c>
      <c r="F266" s="2">
        <f t="shared" si="35"/>
        <v>5.5046954796561721E-2</v>
      </c>
      <c r="G266" s="2">
        <f t="shared" si="35"/>
        <v>3.9769263987992569E-2</v>
      </c>
      <c r="H266" s="2">
        <f t="shared" si="31"/>
        <v>1.3841582487717627</v>
      </c>
      <c r="I266" s="2">
        <f t="shared" si="32"/>
        <v>58.056475466124532</v>
      </c>
    </row>
    <row r="267" spans="1:9" ht="13.5" x14ac:dyDescent="0.25">
      <c r="A267" s="3">
        <f>TITRES_STAT!B270</f>
        <v>42695</v>
      </c>
      <c r="B267" s="5">
        <f>TITRES_STAT!D270</f>
        <v>8.4</v>
      </c>
      <c r="C267" s="2">
        <f t="shared" si="36"/>
        <v>-0.25</v>
      </c>
      <c r="D267" s="2">
        <f t="shared" si="37"/>
        <v>0</v>
      </c>
      <c r="E267" s="2">
        <f t="shared" si="38"/>
        <v>0.25</v>
      </c>
      <c r="F267" s="2">
        <f t="shared" si="35"/>
        <v>5.1115029453950175E-2</v>
      </c>
      <c r="G267" s="2">
        <f t="shared" si="35"/>
        <v>5.4785745131707385E-2</v>
      </c>
      <c r="H267" s="2">
        <f t="shared" si="31"/>
        <v>0.9329987085338961</v>
      </c>
      <c r="I267" s="2">
        <f t="shared" si="32"/>
        <v>48.266908012656621</v>
      </c>
    </row>
    <row r="268" spans="1:9" ht="13.5" x14ac:dyDescent="0.25">
      <c r="A268" s="3">
        <f>TITRES_STAT!B271</f>
        <v>42696</v>
      </c>
      <c r="B268" s="5">
        <f>TITRES_STAT!D271</f>
        <v>8.65</v>
      </c>
      <c r="C268" s="2">
        <f t="shared" si="36"/>
        <v>0.25</v>
      </c>
      <c r="D268" s="2">
        <f t="shared" si="37"/>
        <v>0.25</v>
      </c>
      <c r="E268" s="2">
        <f t="shared" si="38"/>
        <v>0</v>
      </c>
      <c r="F268" s="2">
        <f t="shared" si="35"/>
        <v>6.5321098778668013E-2</v>
      </c>
      <c r="G268" s="2">
        <f t="shared" si="35"/>
        <v>5.0872477622299718E-2</v>
      </c>
      <c r="H268" s="2">
        <f t="shared" si="31"/>
        <v>1.2840164629613953</v>
      </c>
      <c r="I268" s="2">
        <f t="shared" si="32"/>
        <v>56.217478454449207</v>
      </c>
    </row>
    <row r="269" spans="1:9" ht="13.5" x14ac:dyDescent="0.25">
      <c r="A269" s="3">
        <f>TITRES_STAT!B272</f>
        <v>42697</v>
      </c>
      <c r="B269" s="5">
        <f>TITRES_STAT!D272</f>
        <v>8.65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6.0655306008763156E-2</v>
      </c>
      <c r="G269" s="2">
        <f t="shared" si="39"/>
        <v>4.7238729220706883E-2</v>
      </c>
      <c r="H269" s="2">
        <f t="shared" si="31"/>
        <v>1.2840164629613953</v>
      </c>
      <c r="I269" s="2">
        <f t="shared" si="32"/>
        <v>56.217478454449207</v>
      </c>
    </row>
    <row r="270" spans="1:9" ht="13.5" x14ac:dyDescent="0.25">
      <c r="A270" s="3">
        <f>TITRES_STAT!B273</f>
        <v>42698</v>
      </c>
      <c r="B270" s="5">
        <f>TITRES_STAT!D273</f>
        <v>8.65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5.6322784150994357E-2</v>
      </c>
      <c r="G270" s="2">
        <f t="shared" si="39"/>
        <v>4.3864534276370673E-2</v>
      </c>
      <c r="H270" s="2">
        <f t="shared" si="31"/>
        <v>1.2840164629613953</v>
      </c>
      <c r="I270" s="2">
        <f t="shared" si="32"/>
        <v>56.217478454449207</v>
      </c>
    </row>
    <row r="271" spans="1:9" ht="13.5" x14ac:dyDescent="0.25">
      <c r="A271" s="3">
        <f>TITRES_STAT!B274</f>
        <v>42699</v>
      </c>
      <c r="B271" s="5">
        <f>TITRES_STAT!D274</f>
        <v>8.4</v>
      </c>
      <c r="C271" s="2">
        <f t="shared" si="36"/>
        <v>-0.25</v>
      </c>
      <c r="D271" s="2">
        <f t="shared" si="37"/>
        <v>0</v>
      </c>
      <c r="E271" s="2">
        <f t="shared" si="38"/>
        <v>0.25</v>
      </c>
      <c r="F271" s="2">
        <f t="shared" si="39"/>
        <v>5.2299728140209049E-2</v>
      </c>
      <c r="G271" s="2">
        <f t="shared" si="39"/>
        <v>5.8588496113772766E-2</v>
      </c>
      <c r="H271" s="2">
        <f t="shared" si="31"/>
        <v>0.89266206865334818</v>
      </c>
      <c r="I271" s="2">
        <f t="shared" si="32"/>
        <v>47.164366182309976</v>
      </c>
    </row>
    <row r="272" spans="1:9" ht="13.5" x14ac:dyDescent="0.25">
      <c r="A272" s="3">
        <f>TITRES_STAT!B275</f>
        <v>42702</v>
      </c>
      <c r="B272" s="5">
        <f>TITRES_STAT!D275</f>
        <v>8.18</v>
      </c>
      <c r="C272" s="2">
        <f t="shared" si="36"/>
        <v>-0.22000000000000064</v>
      </c>
      <c r="D272" s="2">
        <f t="shared" si="37"/>
        <v>0</v>
      </c>
      <c r="E272" s="2">
        <f t="shared" si="38"/>
        <v>0.22000000000000064</v>
      </c>
      <c r="F272" s="2">
        <f t="shared" si="39"/>
        <v>4.8564033273051262E-2</v>
      </c>
      <c r="G272" s="2">
        <f t="shared" si="39"/>
        <v>7.0117889248503332E-2</v>
      </c>
      <c r="H272" s="2">
        <f t="shared" si="31"/>
        <v>0.69260546478996954</v>
      </c>
      <c r="I272" s="2">
        <f t="shared" si="32"/>
        <v>40.919486507501787</v>
      </c>
    </row>
    <row r="273" spans="1:9" ht="13.5" x14ac:dyDescent="0.25">
      <c r="A273" s="3">
        <f>TITRES_STAT!B276</f>
        <v>42703</v>
      </c>
      <c r="B273" s="5">
        <f>TITRES_STAT!D276</f>
        <v>8.18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4.5095173753547602E-2</v>
      </c>
      <c r="G273" s="2">
        <f t="shared" si="39"/>
        <v>6.5109468587895944E-2</v>
      </c>
      <c r="H273" s="2">
        <f t="shared" ref="H273:H336" si="40">F273/G273</f>
        <v>0.69260546478996965</v>
      </c>
      <c r="I273" s="2">
        <f t="shared" ref="I273:I336" si="41">IF(G273=0,100,100-(100/(1+H273)))</f>
        <v>40.919486507501787</v>
      </c>
    </row>
    <row r="274" spans="1:9" ht="13.5" x14ac:dyDescent="0.25">
      <c r="A274" s="3">
        <f>TITRES_STAT!B277</f>
        <v>42704</v>
      </c>
      <c r="B274" s="5">
        <f>TITRES_STAT!D277</f>
        <v>8.18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4.187408991400849E-2</v>
      </c>
      <c r="G274" s="2">
        <f t="shared" si="39"/>
        <v>6.045879226018909E-2</v>
      </c>
      <c r="H274" s="2">
        <f t="shared" si="40"/>
        <v>0.69260546478996976</v>
      </c>
      <c r="I274" s="2">
        <f t="shared" si="41"/>
        <v>40.919486507501794</v>
      </c>
    </row>
    <row r="275" spans="1:9" ht="13.5" x14ac:dyDescent="0.25">
      <c r="A275" s="3">
        <f>TITRES_STAT!B278</f>
        <v>42705</v>
      </c>
      <c r="B275" s="5">
        <f>TITRES_STAT!D278</f>
        <v>8.18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3.8883083491579311E-2</v>
      </c>
      <c r="G275" s="2">
        <f t="shared" si="39"/>
        <v>5.6140307098747011E-2</v>
      </c>
      <c r="H275" s="2">
        <f t="shared" si="40"/>
        <v>0.69260546478996976</v>
      </c>
      <c r="I275" s="2">
        <f t="shared" si="41"/>
        <v>40.919486507501794</v>
      </c>
    </row>
    <row r="276" spans="1:9" ht="13.5" x14ac:dyDescent="0.25">
      <c r="A276" s="3">
        <f>TITRES_STAT!B279</f>
        <v>42706</v>
      </c>
      <c r="B276" s="5">
        <f>TITRES_STAT!D279</f>
        <v>8.18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3.6105720385037933E-2</v>
      </c>
      <c r="G276" s="2">
        <f t="shared" si="39"/>
        <v>5.2130285163122222E-2</v>
      </c>
      <c r="H276" s="2">
        <f t="shared" si="40"/>
        <v>0.69260546478996976</v>
      </c>
      <c r="I276" s="2">
        <f t="shared" si="41"/>
        <v>40.919486507501794</v>
      </c>
    </row>
    <row r="277" spans="1:9" ht="13.5" x14ac:dyDescent="0.25">
      <c r="A277" s="3">
        <f>TITRES_STAT!B280</f>
        <v>42709</v>
      </c>
      <c r="B277" s="5">
        <f>TITRES_STAT!D280</f>
        <v>8.18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3.3526740357535223E-2</v>
      </c>
      <c r="G277" s="2">
        <f t="shared" si="39"/>
        <v>4.8406693365756349E-2</v>
      </c>
      <c r="H277" s="2">
        <f t="shared" si="40"/>
        <v>0.69260546478996976</v>
      </c>
      <c r="I277" s="2">
        <f t="shared" si="41"/>
        <v>40.919486507501794</v>
      </c>
    </row>
    <row r="278" spans="1:9" ht="13.5" x14ac:dyDescent="0.25">
      <c r="A278" s="3">
        <f>TITRES_STAT!B281</f>
        <v>42710</v>
      </c>
      <c r="B278" s="5">
        <f>TITRES_STAT!D281</f>
        <v>8.17</v>
      </c>
      <c r="C278" s="2">
        <f t="shared" si="36"/>
        <v>-9.9999999999997868E-3</v>
      </c>
      <c r="D278" s="2">
        <f t="shared" si="37"/>
        <v>0</v>
      </c>
      <c r="E278" s="2">
        <f t="shared" si="38"/>
        <v>9.9999999999997868E-3</v>
      </c>
      <c r="F278" s="2">
        <f t="shared" si="39"/>
        <v>3.113197318913985E-2</v>
      </c>
      <c r="G278" s="2">
        <f t="shared" si="39"/>
        <v>4.5663358125345166E-2</v>
      </c>
      <c r="H278" s="2">
        <f t="shared" si="40"/>
        <v>0.68177143484898983</v>
      </c>
      <c r="I278" s="2">
        <f t="shared" si="41"/>
        <v>40.538887789481791</v>
      </c>
    </row>
    <row r="279" spans="1:9" ht="13.5" x14ac:dyDescent="0.25">
      <c r="A279" s="3">
        <f>TITRES_STAT!B282</f>
        <v>42711</v>
      </c>
      <c r="B279" s="5">
        <f>TITRES_STAT!D282</f>
        <v>8.18</v>
      </c>
      <c r="C279" s="2">
        <f t="shared" si="36"/>
        <v>9.9999999999997868E-3</v>
      </c>
      <c r="D279" s="2">
        <f t="shared" si="37"/>
        <v>9.9999999999997868E-3</v>
      </c>
      <c r="E279" s="2">
        <f t="shared" si="38"/>
        <v>0</v>
      </c>
      <c r="F279" s="2">
        <f t="shared" si="39"/>
        <v>2.9622546532772704E-2</v>
      </c>
      <c r="G279" s="2">
        <f t="shared" si="39"/>
        <v>4.2401689687820508E-2</v>
      </c>
      <c r="H279" s="2">
        <f t="shared" si="40"/>
        <v>0.69861712471523285</v>
      </c>
      <c r="I279" s="2">
        <f t="shared" si="41"/>
        <v>41.128581276510651</v>
      </c>
    </row>
    <row r="280" spans="1:9" ht="13.5" x14ac:dyDescent="0.25">
      <c r="A280" s="3">
        <f>TITRES_STAT!B283</f>
        <v>42712</v>
      </c>
      <c r="B280" s="5">
        <f>TITRES_STAT!D283</f>
        <v>8.18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2.7506650351860368E-2</v>
      </c>
      <c r="G280" s="2">
        <f t="shared" si="39"/>
        <v>3.9372997567261904E-2</v>
      </c>
      <c r="H280" s="2">
        <f t="shared" si="40"/>
        <v>0.69861712471523285</v>
      </c>
      <c r="I280" s="2">
        <f t="shared" si="41"/>
        <v>41.128581276510651</v>
      </c>
    </row>
    <row r="281" spans="1:9" ht="13.5" x14ac:dyDescent="0.25">
      <c r="A281" s="3">
        <f>TITRES_STAT!B284</f>
        <v>42713</v>
      </c>
      <c r="B281" s="5">
        <f>TITRES_STAT!D284</f>
        <v>8.16</v>
      </c>
      <c r="C281" s="2">
        <f t="shared" si="36"/>
        <v>-1.9999999999999574E-2</v>
      </c>
      <c r="D281" s="2">
        <f t="shared" si="37"/>
        <v>0</v>
      </c>
      <c r="E281" s="2">
        <f t="shared" si="38"/>
        <v>1.9999999999999574E-2</v>
      </c>
      <c r="F281" s="2">
        <f t="shared" si="39"/>
        <v>2.5541889612441773E-2</v>
      </c>
      <c r="G281" s="2">
        <f t="shared" si="39"/>
        <v>3.7989212026743165E-2</v>
      </c>
      <c r="H281" s="2">
        <f t="shared" si="40"/>
        <v>0.67234586478027281</v>
      </c>
      <c r="I281" s="2">
        <f t="shared" si="41"/>
        <v>40.203756826857784</v>
      </c>
    </row>
    <row r="282" spans="1:9" ht="13.5" x14ac:dyDescent="0.25">
      <c r="A282" s="3">
        <f>TITRES_STAT!B285</f>
        <v>42717</v>
      </c>
      <c r="B282" s="5">
        <f>TITRES_STAT!D285</f>
        <v>8.16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2.371746892583879E-2</v>
      </c>
      <c r="G282" s="2">
        <f t="shared" si="39"/>
        <v>3.52756968819758E-2</v>
      </c>
      <c r="H282" s="2">
        <f t="shared" si="40"/>
        <v>0.6723458647802727</v>
      </c>
      <c r="I282" s="2">
        <f t="shared" si="41"/>
        <v>40.203756826857784</v>
      </c>
    </row>
    <row r="283" spans="1:9" ht="13.5" x14ac:dyDescent="0.25">
      <c r="A283" s="3">
        <f>TITRES_STAT!B286</f>
        <v>42718</v>
      </c>
      <c r="B283" s="5">
        <f>TITRES_STAT!D286</f>
        <v>8.16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2.2023364002564588E-2</v>
      </c>
      <c r="G283" s="2">
        <f t="shared" si="39"/>
        <v>3.2756004247548959E-2</v>
      </c>
      <c r="H283" s="2">
        <f t="shared" si="40"/>
        <v>0.67234586478027258</v>
      </c>
      <c r="I283" s="2">
        <f t="shared" si="41"/>
        <v>40.203756826857784</v>
      </c>
    </row>
    <row r="284" spans="1:9" ht="13.5" x14ac:dyDescent="0.25">
      <c r="A284" s="3">
        <f>TITRES_STAT!B287</f>
        <v>42719</v>
      </c>
      <c r="B284" s="5">
        <f>TITRES_STAT!D287</f>
        <v>8.16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2.0450266573809973E-2</v>
      </c>
      <c r="G284" s="2">
        <f t="shared" si="39"/>
        <v>3.041628965843832E-2</v>
      </c>
      <c r="H284" s="2">
        <f t="shared" si="40"/>
        <v>0.67234586478027258</v>
      </c>
      <c r="I284" s="2">
        <f t="shared" si="41"/>
        <v>40.203756826857784</v>
      </c>
    </row>
    <row r="285" spans="1:9" ht="13.5" x14ac:dyDescent="0.25">
      <c r="A285" s="3">
        <f>TITRES_STAT!B288</f>
        <v>42720</v>
      </c>
      <c r="B285" s="5">
        <f>TITRES_STAT!D288</f>
        <v>8.16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1.898953324710926E-2</v>
      </c>
      <c r="G285" s="2">
        <f t="shared" si="42"/>
        <v>2.8243697539978439E-2</v>
      </c>
      <c r="H285" s="2">
        <f t="shared" si="40"/>
        <v>0.67234586478027258</v>
      </c>
      <c r="I285" s="2">
        <f t="shared" si="41"/>
        <v>40.203756826857784</v>
      </c>
    </row>
    <row r="286" spans="1:9" ht="13.5" x14ac:dyDescent="0.25">
      <c r="A286" s="3">
        <f>TITRES_STAT!B289</f>
        <v>42723</v>
      </c>
      <c r="B286" s="5">
        <f>TITRES_STAT!D289</f>
        <v>7.69</v>
      </c>
      <c r="C286" s="2">
        <f t="shared" si="36"/>
        <v>-0.46999999999999975</v>
      </c>
      <c r="D286" s="2">
        <f t="shared" si="37"/>
        <v>0</v>
      </c>
      <c r="E286" s="2">
        <f t="shared" si="38"/>
        <v>0.46999999999999975</v>
      </c>
      <c r="F286" s="2">
        <f t="shared" si="42"/>
        <v>1.7633138015172883E-2</v>
      </c>
      <c r="G286" s="2">
        <f t="shared" si="42"/>
        <v>5.9797719144265675E-2</v>
      </c>
      <c r="H286" s="2">
        <f t="shared" si="40"/>
        <v>0.29487977580937247</v>
      </c>
      <c r="I286" s="2">
        <f t="shared" si="41"/>
        <v>22.772753217576209</v>
      </c>
    </row>
    <row r="287" spans="1:9" ht="13.5" x14ac:dyDescent="0.25">
      <c r="A287" s="3">
        <f>TITRES_STAT!B290</f>
        <v>42724</v>
      </c>
      <c r="B287" s="5">
        <f>TITRES_STAT!D290</f>
        <v>7.35</v>
      </c>
      <c r="C287" s="2">
        <f t="shared" si="36"/>
        <v>-0.34000000000000075</v>
      </c>
      <c r="D287" s="2">
        <f t="shared" si="37"/>
        <v>0</v>
      </c>
      <c r="E287" s="2">
        <f t="shared" si="38"/>
        <v>0.34000000000000075</v>
      </c>
      <c r="F287" s="2">
        <f t="shared" si="42"/>
        <v>1.6373628156946249E-2</v>
      </c>
      <c r="G287" s="2">
        <f t="shared" si="42"/>
        <v>7.9812167776818183E-2</v>
      </c>
      <c r="H287" s="2">
        <f t="shared" si="40"/>
        <v>0.20515202898300483</v>
      </c>
      <c r="I287" s="2">
        <f t="shared" si="41"/>
        <v>17.022916947343745</v>
      </c>
    </row>
    <row r="288" spans="1:9" ht="13.5" x14ac:dyDescent="0.25">
      <c r="A288" s="3">
        <f>TITRES_STAT!B291</f>
        <v>42725</v>
      </c>
      <c r="B288" s="5">
        <f>TITRES_STAT!D291</f>
        <v>7.02</v>
      </c>
      <c r="C288" s="2">
        <f t="shared" si="36"/>
        <v>-0.33000000000000007</v>
      </c>
      <c r="D288" s="2">
        <f t="shared" si="37"/>
        <v>0</v>
      </c>
      <c r="E288" s="2">
        <f t="shared" si="38"/>
        <v>0.33000000000000007</v>
      </c>
      <c r="F288" s="2">
        <f t="shared" si="42"/>
        <v>1.5204083288592947E-2</v>
      </c>
      <c r="G288" s="2">
        <f t="shared" si="42"/>
        <v>9.7682727221331173E-2</v>
      </c>
      <c r="H288" s="2">
        <f t="shared" si="40"/>
        <v>0.1556476126443857</v>
      </c>
      <c r="I288" s="2">
        <f t="shared" si="41"/>
        <v>13.468431980595582</v>
      </c>
    </row>
    <row r="289" spans="1:9" ht="13.5" x14ac:dyDescent="0.25">
      <c r="A289" s="3">
        <f>TITRES_STAT!B292</f>
        <v>42726</v>
      </c>
      <c r="B289" s="5">
        <f>TITRES_STAT!D292</f>
        <v>6.74</v>
      </c>
      <c r="C289" s="2">
        <f t="shared" si="36"/>
        <v>-0.27999999999999936</v>
      </c>
      <c r="D289" s="2">
        <f t="shared" si="37"/>
        <v>0</v>
      </c>
      <c r="E289" s="2">
        <f t="shared" si="38"/>
        <v>0.27999999999999936</v>
      </c>
      <c r="F289" s="2">
        <f t="shared" si="42"/>
        <v>1.4118077339407736E-2</v>
      </c>
      <c r="G289" s="2">
        <f t="shared" si="42"/>
        <v>0.11070538956266461</v>
      </c>
      <c r="H289" s="2">
        <f t="shared" si="40"/>
        <v>0.12752836510652646</v>
      </c>
      <c r="I289" s="2">
        <f t="shared" si="41"/>
        <v>11.310435200845504</v>
      </c>
    </row>
    <row r="290" spans="1:9" ht="13.5" x14ac:dyDescent="0.25">
      <c r="A290" s="3">
        <f>TITRES_STAT!B293</f>
        <v>42727</v>
      </c>
      <c r="B290" s="5">
        <f>TITRES_STAT!D293</f>
        <v>6.75</v>
      </c>
      <c r="C290" s="2">
        <f t="shared" si="36"/>
        <v>9.9999999999997868E-3</v>
      </c>
      <c r="D290" s="2">
        <f t="shared" si="37"/>
        <v>9.9999999999997868E-3</v>
      </c>
      <c r="E290" s="2">
        <f t="shared" si="38"/>
        <v>0</v>
      </c>
      <c r="F290" s="2">
        <f t="shared" si="42"/>
        <v>1.3823928958021453E-2</v>
      </c>
      <c r="G290" s="2">
        <f t="shared" si="42"/>
        <v>0.10279786173675999</v>
      </c>
      <c r="H290" s="2">
        <f t="shared" si="40"/>
        <v>0.13447681424951358</v>
      </c>
      <c r="I290" s="2">
        <f t="shared" si="41"/>
        <v>11.853641481291405</v>
      </c>
    </row>
    <row r="291" spans="1:9" ht="13.5" x14ac:dyDescent="0.25">
      <c r="A291" s="3">
        <f>TITRES_STAT!B294</f>
        <v>42730</v>
      </c>
      <c r="B291" s="5">
        <f>TITRES_STAT!D294</f>
        <v>6.75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1.283650546101992E-2</v>
      </c>
      <c r="G291" s="2">
        <f t="shared" si="42"/>
        <v>9.5455157326991419E-2</v>
      </c>
      <c r="H291" s="2">
        <f t="shared" si="40"/>
        <v>0.13447681424951358</v>
      </c>
      <c r="I291" s="2">
        <f t="shared" si="41"/>
        <v>11.853641481291405</v>
      </c>
    </row>
    <row r="292" spans="1:9" ht="13.5" x14ac:dyDescent="0.25">
      <c r="A292" s="3">
        <f>TITRES_STAT!B295</f>
        <v>42731</v>
      </c>
      <c r="B292" s="5">
        <f>TITRES_STAT!D295</f>
        <v>6.75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1.191961221380421E-2</v>
      </c>
      <c r="G292" s="2">
        <f t="shared" si="42"/>
        <v>8.8636931803634883E-2</v>
      </c>
      <c r="H292" s="2">
        <f t="shared" si="40"/>
        <v>0.13447681424951358</v>
      </c>
      <c r="I292" s="2">
        <f t="shared" si="41"/>
        <v>11.853641481291405</v>
      </c>
    </row>
    <row r="293" spans="1:9" ht="13.5" x14ac:dyDescent="0.25">
      <c r="A293" s="3">
        <f>TITRES_STAT!B296</f>
        <v>42732</v>
      </c>
      <c r="B293" s="5">
        <f>TITRES_STAT!D296</f>
        <v>7.05</v>
      </c>
      <c r="C293" s="2">
        <f t="shared" si="36"/>
        <v>0.29999999999999982</v>
      </c>
      <c r="D293" s="2">
        <f t="shared" si="37"/>
        <v>0.29999999999999982</v>
      </c>
      <c r="E293" s="2">
        <f t="shared" si="38"/>
        <v>0</v>
      </c>
      <c r="F293" s="2">
        <f t="shared" si="42"/>
        <v>3.2496782769961041E-2</v>
      </c>
      <c r="G293" s="2">
        <f t="shared" si="42"/>
        <v>8.2305722389089536E-2</v>
      </c>
      <c r="H293" s="2">
        <f t="shared" si="40"/>
        <v>0.3948301749462419</v>
      </c>
      <c r="I293" s="2">
        <f t="shared" si="41"/>
        <v>28.306684357574866</v>
      </c>
    </row>
    <row r="294" spans="1:9" ht="13.5" x14ac:dyDescent="0.25">
      <c r="A294" s="3">
        <f>TITRES_STAT!B297</f>
        <v>42733</v>
      </c>
      <c r="B294" s="5">
        <f>TITRES_STAT!D297</f>
        <v>7.05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3.0175584000678109E-2</v>
      </c>
      <c r="G294" s="2">
        <f t="shared" si="42"/>
        <v>7.6426742218440286E-2</v>
      </c>
      <c r="H294" s="2">
        <f t="shared" si="40"/>
        <v>0.3948301749462419</v>
      </c>
      <c r="I294" s="2">
        <f t="shared" si="41"/>
        <v>28.306684357574866</v>
      </c>
    </row>
    <row r="295" spans="1:9" ht="13.5" x14ac:dyDescent="0.25">
      <c r="A295" s="3">
        <f>TITRES_STAT!B298</f>
        <v>42734</v>
      </c>
      <c r="B295" s="5">
        <f>TITRES_STAT!D298</f>
        <v>7.05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2.8020185143486816E-2</v>
      </c>
      <c r="G295" s="2">
        <f t="shared" si="42"/>
        <v>7.09676892028374E-2</v>
      </c>
      <c r="H295" s="2">
        <f t="shared" si="40"/>
        <v>0.39483017494624195</v>
      </c>
      <c r="I295" s="2">
        <f t="shared" si="41"/>
        <v>28.306684357574866</v>
      </c>
    </row>
    <row r="296" spans="1:9" ht="13.5" x14ac:dyDescent="0.25">
      <c r="A296" s="3">
        <f>TITRES_STAT!B299</f>
        <v>42737</v>
      </c>
      <c r="B296" s="5">
        <f>TITRES_STAT!D299</f>
        <v>7.05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2.6018743347523472E-2</v>
      </c>
      <c r="G296" s="2">
        <f t="shared" si="42"/>
        <v>6.5898568545491878E-2</v>
      </c>
      <c r="H296" s="2">
        <f t="shared" si="40"/>
        <v>0.3948301749462419</v>
      </c>
      <c r="I296" s="2">
        <f t="shared" si="41"/>
        <v>28.306684357574866</v>
      </c>
    </row>
    <row r="297" spans="1:9" ht="13.5" x14ac:dyDescent="0.25">
      <c r="A297" s="3">
        <f>TITRES_STAT!B300</f>
        <v>42738</v>
      </c>
      <c r="B297" s="5">
        <f>TITRES_STAT!D300</f>
        <v>7.05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2.4160261679843226E-2</v>
      </c>
      <c r="G297" s="2">
        <f t="shared" si="42"/>
        <v>6.1191527935099597E-2</v>
      </c>
      <c r="H297" s="2">
        <f t="shared" si="40"/>
        <v>0.39483017494624195</v>
      </c>
      <c r="I297" s="2">
        <f t="shared" si="41"/>
        <v>28.306684357574866</v>
      </c>
    </row>
    <row r="298" spans="1:9" ht="13.5" x14ac:dyDescent="0.25">
      <c r="A298" s="3">
        <f>TITRES_STAT!B301</f>
        <v>42739</v>
      </c>
      <c r="B298" s="5">
        <f>TITRES_STAT!D301</f>
        <v>7.05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2.2434528702711565E-2</v>
      </c>
      <c r="G298" s="2">
        <f t="shared" si="42"/>
        <v>5.6820704511163909E-2</v>
      </c>
      <c r="H298" s="2">
        <f t="shared" si="40"/>
        <v>0.39483017494624195</v>
      </c>
      <c r="I298" s="2">
        <f t="shared" si="41"/>
        <v>28.306684357574866</v>
      </c>
    </row>
    <row r="299" spans="1:9" ht="13.5" x14ac:dyDescent="0.25">
      <c r="A299" s="3">
        <f>TITRES_STAT!B302</f>
        <v>42740</v>
      </c>
      <c r="B299" s="5">
        <f>TITRES_STAT!D302</f>
        <v>7.05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2.0832062366803596E-2</v>
      </c>
      <c r="G299" s="2">
        <f t="shared" si="42"/>
        <v>5.2762082760366487E-2</v>
      </c>
      <c r="H299" s="2">
        <f t="shared" si="40"/>
        <v>0.39483017494624195</v>
      </c>
      <c r="I299" s="2">
        <f t="shared" si="41"/>
        <v>28.306684357574866</v>
      </c>
    </row>
    <row r="300" spans="1:9" ht="13.5" x14ac:dyDescent="0.25">
      <c r="A300" s="3">
        <f>TITRES_STAT!B303</f>
        <v>42741</v>
      </c>
      <c r="B300" s="5">
        <f>TITRES_STAT!D303</f>
        <v>7.05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1.9344057912031913E-2</v>
      </c>
      <c r="G300" s="2">
        <f t="shared" si="42"/>
        <v>4.8993362563197453E-2</v>
      </c>
      <c r="H300" s="2">
        <f t="shared" si="40"/>
        <v>0.39483017494624201</v>
      </c>
      <c r="I300" s="2">
        <f t="shared" si="41"/>
        <v>28.306684357574866</v>
      </c>
    </row>
    <row r="301" spans="1:9" ht="13.5" x14ac:dyDescent="0.25">
      <c r="A301" s="3">
        <f>TITRES_STAT!B304</f>
        <v>42744</v>
      </c>
      <c r="B301" s="5">
        <f>TITRES_STAT!D304</f>
        <v>7.05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1.7962339489743916E-2</v>
      </c>
      <c r="G301" s="2">
        <f t="shared" si="43"/>
        <v>4.5493836665826203E-2</v>
      </c>
      <c r="H301" s="2">
        <f t="shared" si="40"/>
        <v>0.39483017494624195</v>
      </c>
      <c r="I301" s="2">
        <f t="shared" si="41"/>
        <v>28.306684357574866</v>
      </c>
    </row>
    <row r="302" spans="1:9" ht="13.5" x14ac:dyDescent="0.25">
      <c r="A302" s="3">
        <f>TITRES_STAT!B305</f>
        <v>42745</v>
      </c>
      <c r="B302" s="5">
        <f>TITRES_STAT!D305</f>
        <v>7.05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1.6679315240476493E-2</v>
      </c>
      <c r="G302" s="2">
        <f t="shared" si="43"/>
        <v>4.224427690398147E-2</v>
      </c>
      <c r="H302" s="2">
        <f t="shared" si="40"/>
        <v>0.39483017494624195</v>
      </c>
      <c r="I302" s="2">
        <f t="shared" si="41"/>
        <v>28.306684357574866</v>
      </c>
    </row>
    <row r="303" spans="1:9" ht="13.5" x14ac:dyDescent="0.25">
      <c r="A303" s="3">
        <f>TITRES_STAT!B306</f>
        <v>42746</v>
      </c>
      <c r="B303" s="5">
        <f>TITRES_STAT!D306</f>
        <v>7.05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1.5487935580442458E-2</v>
      </c>
      <c r="G303" s="2">
        <f t="shared" si="43"/>
        <v>3.922682855369708E-2</v>
      </c>
      <c r="H303" s="2">
        <f t="shared" si="40"/>
        <v>0.39483017494624195</v>
      </c>
      <c r="I303" s="2">
        <f t="shared" si="41"/>
        <v>28.306684357574866</v>
      </c>
    </row>
    <row r="304" spans="1:9" ht="13.5" x14ac:dyDescent="0.25">
      <c r="A304" s="3">
        <f>TITRES_STAT!B307</f>
        <v>42747</v>
      </c>
      <c r="B304" s="5">
        <f>TITRES_STAT!D307</f>
        <v>7.36</v>
      </c>
      <c r="C304" s="2">
        <f t="shared" si="36"/>
        <v>0.3100000000000005</v>
      </c>
      <c r="D304" s="2">
        <f t="shared" si="37"/>
        <v>0.3100000000000005</v>
      </c>
      <c r="E304" s="2">
        <f t="shared" si="38"/>
        <v>0</v>
      </c>
      <c r="F304" s="2">
        <f t="shared" si="43"/>
        <v>3.6524511610410884E-2</v>
      </c>
      <c r="G304" s="2">
        <f t="shared" si="43"/>
        <v>3.6424912228433005E-2</v>
      </c>
      <c r="H304" s="2">
        <f t="shared" si="40"/>
        <v>1.0027343753460065</v>
      </c>
      <c r="I304" s="2">
        <f t="shared" si="41"/>
        <v>50.068266051146551</v>
      </c>
    </row>
    <row r="305" spans="1:9" ht="13.5" x14ac:dyDescent="0.25">
      <c r="A305" s="3">
        <f>TITRES_STAT!B308</f>
        <v>42748</v>
      </c>
      <c r="B305" s="5">
        <f>TITRES_STAT!D308</f>
        <v>7.46</v>
      </c>
      <c r="C305" s="2">
        <f t="shared" si="36"/>
        <v>9.9999999999999645E-2</v>
      </c>
      <c r="D305" s="2">
        <f t="shared" si="37"/>
        <v>9.9999999999999645E-2</v>
      </c>
      <c r="E305" s="2">
        <f t="shared" si="38"/>
        <v>0</v>
      </c>
      <c r="F305" s="2">
        <f t="shared" si="43"/>
        <v>4.1058475066810082E-2</v>
      </c>
      <c r="G305" s="2">
        <f t="shared" si="43"/>
        <v>3.3823132783544936E-2</v>
      </c>
      <c r="H305" s="2">
        <f t="shared" si="40"/>
        <v>1.2139169759811594</v>
      </c>
      <c r="I305" s="2">
        <f t="shared" si="41"/>
        <v>54.831187851711462</v>
      </c>
    </row>
    <row r="306" spans="1:9" ht="13.5" x14ac:dyDescent="0.25">
      <c r="A306" s="3">
        <f>TITRES_STAT!B309</f>
        <v>42751</v>
      </c>
      <c r="B306" s="5">
        <f>TITRES_STAT!D309</f>
        <v>7.69</v>
      </c>
      <c r="C306" s="2">
        <f t="shared" si="36"/>
        <v>0.23000000000000043</v>
      </c>
      <c r="D306" s="2">
        <f t="shared" si="37"/>
        <v>0.23000000000000043</v>
      </c>
      <c r="E306" s="2">
        <f t="shared" si="38"/>
        <v>0</v>
      </c>
      <c r="F306" s="2">
        <f t="shared" si="43"/>
        <v>5.455429827632368E-2</v>
      </c>
      <c r="G306" s="2">
        <f t="shared" si="43"/>
        <v>3.1407194727577442E-2</v>
      </c>
      <c r="H306" s="2">
        <f t="shared" si="40"/>
        <v>1.7370000329390025</v>
      </c>
      <c r="I306" s="2">
        <f t="shared" si="41"/>
        <v>63.463646767800888</v>
      </c>
    </row>
    <row r="307" spans="1:9" ht="13.5" x14ac:dyDescent="0.25">
      <c r="A307" s="3">
        <f>TITRES_STAT!B310</f>
        <v>42752</v>
      </c>
      <c r="B307" s="5">
        <f>TITRES_STAT!D310</f>
        <v>7.89</v>
      </c>
      <c r="C307" s="2">
        <f t="shared" si="36"/>
        <v>0.19999999999999929</v>
      </c>
      <c r="D307" s="2">
        <f t="shared" si="37"/>
        <v>0.19999999999999929</v>
      </c>
      <c r="E307" s="2">
        <f t="shared" si="38"/>
        <v>0</v>
      </c>
      <c r="F307" s="2">
        <f t="shared" si="43"/>
        <v>6.4943276970871947E-2</v>
      </c>
      <c r="G307" s="2">
        <f t="shared" si="43"/>
        <v>2.9163823675607627E-2</v>
      </c>
      <c r="H307" s="2">
        <f t="shared" si="40"/>
        <v>2.2268436983175821</v>
      </c>
      <c r="I307" s="2">
        <f t="shared" si="41"/>
        <v>69.009964736705967</v>
      </c>
    </row>
    <row r="308" spans="1:9" ht="13.5" x14ac:dyDescent="0.25">
      <c r="A308" s="3">
        <f>TITRES_STAT!B311</f>
        <v>42753</v>
      </c>
      <c r="B308" s="5">
        <f>TITRES_STAT!D311</f>
        <v>7.9</v>
      </c>
      <c r="C308" s="2">
        <f t="shared" si="36"/>
        <v>1.0000000000000675E-2</v>
      </c>
      <c r="D308" s="2">
        <f t="shared" si="37"/>
        <v>1.0000000000000675E-2</v>
      </c>
      <c r="E308" s="2">
        <f t="shared" si="38"/>
        <v>0</v>
      </c>
      <c r="F308" s="2">
        <f t="shared" si="43"/>
        <v>6.101875718723828E-2</v>
      </c>
      <c r="G308" s="2">
        <f t="shared" si="43"/>
        <v>2.7080693413064228E-2</v>
      </c>
      <c r="H308" s="2">
        <f t="shared" si="40"/>
        <v>2.2532198956841225</v>
      </c>
      <c r="I308" s="2">
        <f t="shared" si="41"/>
        <v>69.261223278308123</v>
      </c>
    </row>
    <row r="309" spans="1:9" ht="13.5" x14ac:dyDescent="0.25">
      <c r="A309" s="3">
        <f>TITRES_STAT!B312</f>
        <v>42754</v>
      </c>
      <c r="B309" s="5">
        <f>TITRES_STAT!D312</f>
        <v>8.15</v>
      </c>
      <c r="C309" s="2">
        <f t="shared" si="36"/>
        <v>0.25</v>
      </c>
      <c r="D309" s="2">
        <f t="shared" si="37"/>
        <v>0.25</v>
      </c>
      <c r="E309" s="2">
        <f t="shared" si="38"/>
        <v>0</v>
      </c>
      <c r="F309" s="2">
        <f t="shared" si="43"/>
        <v>7.4517417388149834E-2</v>
      </c>
      <c r="G309" s="2">
        <f t="shared" si="43"/>
        <v>2.5146358169273929E-2</v>
      </c>
      <c r="H309" s="2">
        <f t="shared" si="40"/>
        <v>2.9633482863217102</v>
      </c>
      <c r="I309" s="2">
        <f t="shared" si="41"/>
        <v>74.768808397404911</v>
      </c>
    </row>
    <row r="310" spans="1:9" ht="13.5" x14ac:dyDescent="0.25">
      <c r="A310" s="3">
        <f>TITRES_STAT!B313</f>
        <v>42755</v>
      </c>
      <c r="B310" s="5">
        <f>TITRES_STAT!D313</f>
        <v>8.39</v>
      </c>
      <c r="C310" s="2">
        <f t="shared" si="36"/>
        <v>0.24000000000000021</v>
      </c>
      <c r="D310" s="2">
        <f t="shared" si="37"/>
        <v>0.24000000000000021</v>
      </c>
      <c r="E310" s="2">
        <f t="shared" si="38"/>
        <v>0</v>
      </c>
      <c r="F310" s="2">
        <f t="shared" si="43"/>
        <v>8.6337601860424856E-2</v>
      </c>
      <c r="G310" s="2">
        <f t="shared" si="43"/>
        <v>2.3350189728611505E-2</v>
      </c>
      <c r="H310" s="2">
        <f t="shared" si="40"/>
        <v>3.6975117917193399</v>
      </c>
      <c r="I310" s="2">
        <f t="shared" si="41"/>
        <v>78.712134331141527</v>
      </c>
    </row>
    <row r="311" spans="1:9" ht="13.5" x14ac:dyDescent="0.25">
      <c r="A311" s="3">
        <f>TITRES_STAT!B314</f>
        <v>42758</v>
      </c>
      <c r="B311" s="5">
        <f>TITRES_STAT!D314</f>
        <v>8.64</v>
      </c>
      <c r="C311" s="2">
        <f t="shared" si="36"/>
        <v>0.25</v>
      </c>
      <c r="D311" s="2">
        <f t="shared" si="37"/>
        <v>0.25</v>
      </c>
      <c r="E311" s="2">
        <f t="shared" si="38"/>
        <v>0</v>
      </c>
      <c r="F311" s="2">
        <f t="shared" si="43"/>
        <v>9.8027773156108791E-2</v>
      </c>
      <c r="G311" s="2">
        <f t="shared" si="43"/>
        <v>2.1682319033710682E-2</v>
      </c>
      <c r="H311" s="2">
        <f t="shared" si="40"/>
        <v>4.5210926471333472</v>
      </c>
      <c r="I311" s="2">
        <f t="shared" si="41"/>
        <v>81.887643191077075</v>
      </c>
    </row>
    <row r="312" spans="1:9" ht="13.5" x14ac:dyDescent="0.25">
      <c r="A312" s="3">
        <f>TITRES_STAT!B315</f>
        <v>42759</v>
      </c>
      <c r="B312" s="5">
        <f>TITRES_STAT!D315</f>
        <v>8.89</v>
      </c>
      <c r="C312" s="2">
        <f t="shared" si="36"/>
        <v>0.25</v>
      </c>
      <c r="D312" s="2">
        <f t="shared" si="37"/>
        <v>0.25</v>
      </c>
      <c r="E312" s="2">
        <f t="shared" si="38"/>
        <v>0</v>
      </c>
      <c r="F312" s="2">
        <f t="shared" si="43"/>
        <v>0.10888293221638674</v>
      </c>
      <c r="G312" s="2">
        <f t="shared" si="43"/>
        <v>2.0133581959874202E-2</v>
      </c>
      <c r="H312" s="2">
        <f t="shared" si="40"/>
        <v>5.4080258760407416</v>
      </c>
      <c r="I312" s="2">
        <f t="shared" si="41"/>
        <v>84.394569882450924</v>
      </c>
    </row>
    <row r="313" spans="1:9" ht="13.5" x14ac:dyDescent="0.25">
      <c r="A313" s="3">
        <f>TITRES_STAT!B316</f>
        <v>42760</v>
      </c>
      <c r="B313" s="5">
        <f>TITRES_STAT!D316</f>
        <v>8.8699999999999992</v>
      </c>
      <c r="C313" s="2">
        <f t="shared" si="36"/>
        <v>-2.000000000000135E-2</v>
      </c>
      <c r="D313" s="2">
        <f t="shared" si="37"/>
        <v>0</v>
      </c>
      <c r="E313" s="2">
        <f t="shared" si="38"/>
        <v>2.000000000000135E-2</v>
      </c>
      <c r="F313" s="2">
        <f t="shared" si="43"/>
        <v>0.10110557991521626</v>
      </c>
      <c r="G313" s="2">
        <f t="shared" si="43"/>
        <v>2.0124040391311854E-2</v>
      </c>
      <c r="H313" s="2">
        <f t="shared" si="40"/>
        <v>5.0241193095034014</v>
      </c>
      <c r="I313" s="2">
        <f t="shared" si="41"/>
        <v>83.400063169027192</v>
      </c>
    </row>
    <row r="314" spans="1:9" ht="13.5" x14ac:dyDescent="0.25">
      <c r="A314" s="3">
        <f>TITRES_STAT!B317</f>
        <v>42761</v>
      </c>
      <c r="B314" s="5">
        <f>TITRES_STAT!D317</f>
        <v>8.8699999999999992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9.3883752778415097E-2</v>
      </c>
      <c r="G314" s="2">
        <f t="shared" si="43"/>
        <v>1.8686608934789579E-2</v>
      </c>
      <c r="H314" s="2">
        <f t="shared" si="40"/>
        <v>5.0241193095034005</v>
      </c>
      <c r="I314" s="2">
        <f t="shared" si="41"/>
        <v>83.400063169027192</v>
      </c>
    </row>
    <row r="315" spans="1:9" ht="13.5" x14ac:dyDescent="0.25">
      <c r="A315" s="3">
        <f>TITRES_STAT!B318</f>
        <v>42762</v>
      </c>
      <c r="B315" s="5">
        <f>TITRES_STAT!D318</f>
        <v>8.8699999999999992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8.7177770437099733E-2</v>
      </c>
      <c r="G315" s="2">
        <f t="shared" si="43"/>
        <v>1.735185115373318E-2</v>
      </c>
      <c r="H315" s="2">
        <f t="shared" si="40"/>
        <v>5.0241193095034005</v>
      </c>
      <c r="I315" s="2">
        <f t="shared" si="41"/>
        <v>83.400063169027192</v>
      </c>
    </row>
    <row r="316" spans="1:9" ht="13.5" x14ac:dyDescent="0.25">
      <c r="A316" s="3">
        <f>TITRES_STAT!B319</f>
        <v>42765</v>
      </c>
      <c r="B316" s="5">
        <f>TITRES_STAT!D319</f>
        <v>8.9</v>
      </c>
      <c r="C316" s="2">
        <f t="shared" si="36"/>
        <v>3.0000000000001137E-2</v>
      </c>
      <c r="D316" s="2">
        <f t="shared" si="37"/>
        <v>3.0000000000001137E-2</v>
      </c>
      <c r="E316" s="2">
        <f t="shared" si="38"/>
        <v>0</v>
      </c>
      <c r="F316" s="2">
        <f t="shared" si="43"/>
        <v>8.309364397730698E-2</v>
      </c>
      <c r="G316" s="2">
        <f t="shared" si="43"/>
        <v>1.6112433214180811E-2</v>
      </c>
      <c r="H316" s="2">
        <f t="shared" si="40"/>
        <v>5.1571133219143421</v>
      </c>
      <c r="I316" s="2">
        <f t="shared" si="41"/>
        <v>83.758622787714344</v>
      </c>
    </row>
    <row r="317" spans="1:9" ht="13.5" x14ac:dyDescent="0.25">
      <c r="A317" s="3">
        <f>TITRES_STAT!B320</f>
        <v>42766</v>
      </c>
      <c r="B317" s="5">
        <f>TITRES_STAT!D320</f>
        <v>8.9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7.7158383693213622E-2</v>
      </c>
      <c r="G317" s="2">
        <f t="shared" si="44"/>
        <v>1.496154512745361E-2</v>
      </c>
      <c r="H317" s="2">
        <f t="shared" si="40"/>
        <v>5.1571133219143421</v>
      </c>
      <c r="I317" s="2">
        <f t="shared" si="41"/>
        <v>83.758622787714344</v>
      </c>
    </row>
    <row r="318" spans="1:9" ht="13.5" x14ac:dyDescent="0.25">
      <c r="A318" s="3">
        <f>TITRES_STAT!B321</f>
        <v>42767</v>
      </c>
      <c r="B318" s="5">
        <f>TITRES_STAT!D321</f>
        <v>8.9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7.1647070572269794E-2</v>
      </c>
      <c r="G318" s="2">
        <f t="shared" si="44"/>
        <v>1.3892863332635496E-2</v>
      </c>
      <c r="H318" s="2">
        <f t="shared" si="40"/>
        <v>5.1571133219143421</v>
      </c>
      <c r="I318" s="2">
        <f t="shared" si="41"/>
        <v>83.758622787714344</v>
      </c>
    </row>
    <row r="319" spans="1:9" ht="13.5" x14ac:dyDescent="0.25">
      <c r="A319" s="3">
        <f>TITRES_STAT!B322</f>
        <v>42768</v>
      </c>
      <c r="B319" s="5">
        <f>TITRES_STAT!D322</f>
        <v>8.6999999999999993</v>
      </c>
      <c r="C319" s="2">
        <f t="shared" si="36"/>
        <v>-0.20000000000000107</v>
      </c>
      <c r="D319" s="2">
        <f t="shared" si="37"/>
        <v>0</v>
      </c>
      <c r="E319" s="2">
        <f t="shared" si="38"/>
        <v>0.20000000000000107</v>
      </c>
      <c r="F319" s="2">
        <f t="shared" si="44"/>
        <v>6.6529422674250521E-2</v>
      </c>
      <c r="G319" s="2">
        <f t="shared" si="44"/>
        <v>2.7186230237447321E-2</v>
      </c>
      <c r="H319" s="2">
        <f t="shared" si="40"/>
        <v>2.4471735173716889</v>
      </c>
      <c r="I319" s="2">
        <f t="shared" si="41"/>
        <v>70.990726316485109</v>
      </c>
    </row>
    <row r="320" spans="1:9" ht="13.5" x14ac:dyDescent="0.25">
      <c r="A320" s="3">
        <f>TITRES_STAT!B323</f>
        <v>42769</v>
      </c>
      <c r="B320" s="5">
        <f>TITRES_STAT!D323</f>
        <v>8.6300000000000008</v>
      </c>
      <c r="C320" s="2">
        <f t="shared" si="36"/>
        <v>-6.9999999999998508E-2</v>
      </c>
      <c r="D320" s="2">
        <f t="shared" si="37"/>
        <v>0</v>
      </c>
      <c r="E320" s="2">
        <f t="shared" si="38"/>
        <v>6.9999999999998508E-2</v>
      </c>
      <c r="F320" s="2">
        <f t="shared" si="44"/>
        <v>6.1777321054661202E-2</v>
      </c>
      <c r="G320" s="2">
        <f t="shared" si="44"/>
        <v>3.024435664905812E-2</v>
      </c>
      <c r="H320" s="2">
        <f t="shared" si="40"/>
        <v>2.0426065520750658</v>
      </c>
      <c r="I320" s="2">
        <f t="shared" si="41"/>
        <v>67.133443549643403</v>
      </c>
    </row>
    <row r="321" spans="1:9" ht="13.5" x14ac:dyDescent="0.25">
      <c r="A321" s="3">
        <f>TITRES_STAT!B324</f>
        <v>42772</v>
      </c>
      <c r="B321" s="5">
        <f>TITRES_STAT!D324</f>
        <v>8.6300000000000008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5.7364655265042544E-2</v>
      </c>
      <c r="G321" s="2">
        <f t="shared" si="44"/>
        <v>2.8084045459839686E-2</v>
      </c>
      <c r="H321" s="2">
        <f t="shared" si="40"/>
        <v>2.0426065520750658</v>
      </c>
      <c r="I321" s="2">
        <f t="shared" si="41"/>
        <v>67.133443549643403</v>
      </c>
    </row>
    <row r="322" spans="1:9" ht="13.5" x14ac:dyDescent="0.25">
      <c r="A322" s="3">
        <f>TITRES_STAT!B325</f>
        <v>42773</v>
      </c>
      <c r="B322" s="5">
        <f>TITRES_STAT!D325</f>
        <v>8.65</v>
      </c>
      <c r="C322" s="2">
        <f t="shared" si="36"/>
        <v>1.9999999999999574E-2</v>
      </c>
      <c r="D322" s="2">
        <f t="shared" si="37"/>
        <v>1.9999999999999574E-2</v>
      </c>
      <c r="E322" s="2">
        <f t="shared" si="38"/>
        <v>0</v>
      </c>
      <c r="F322" s="2">
        <f t="shared" si="44"/>
        <v>5.4695751317539475E-2</v>
      </c>
      <c r="G322" s="2">
        <f t="shared" si="44"/>
        <v>2.6078042212708281E-2</v>
      </c>
      <c r="H322" s="2">
        <f t="shared" si="40"/>
        <v>2.0973871762077789</v>
      </c>
      <c r="I322" s="2">
        <f t="shared" si="41"/>
        <v>67.714723955681606</v>
      </c>
    </row>
    <row r="323" spans="1:9" ht="13.5" x14ac:dyDescent="0.25">
      <c r="A323" s="3">
        <f>TITRES_STAT!B326</f>
        <v>42774</v>
      </c>
      <c r="B323" s="5">
        <f>TITRES_STAT!D326</f>
        <v>8.9</v>
      </c>
      <c r="C323" s="2">
        <f t="shared" ref="C323:C386" si="45">B323-B322</f>
        <v>0.25</v>
      </c>
      <c r="D323" s="2">
        <f t="shared" ref="D323:D386" si="46">IF(C323&gt;0,C323,0)</f>
        <v>0.25</v>
      </c>
      <c r="E323" s="2">
        <f t="shared" ref="E323:E386" si="47">IF(C323&lt;0,-C323,0)</f>
        <v>0</v>
      </c>
      <c r="F323" s="2">
        <f t="shared" si="44"/>
        <v>6.864605479485808E-2</v>
      </c>
      <c r="G323" s="2">
        <f t="shared" si="44"/>
        <v>2.4215324911800545E-2</v>
      </c>
      <c r="H323" s="2">
        <f t="shared" si="40"/>
        <v>2.8348186549173939</v>
      </c>
      <c r="I323" s="2">
        <f t="shared" si="41"/>
        <v>73.923147611746941</v>
      </c>
    </row>
    <row r="324" spans="1:9" ht="13.5" x14ac:dyDescent="0.25">
      <c r="A324" s="3">
        <f>TITRES_STAT!B327</f>
        <v>42775</v>
      </c>
      <c r="B324" s="5">
        <f>TITRES_STAT!D327</f>
        <v>8.9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6.3742765166653934E-2</v>
      </c>
      <c r="G324" s="2">
        <f t="shared" si="44"/>
        <v>2.2485658846671936E-2</v>
      </c>
      <c r="H324" s="2">
        <f t="shared" si="40"/>
        <v>2.8348186549173939</v>
      </c>
      <c r="I324" s="2">
        <f t="shared" si="41"/>
        <v>73.923147611746941</v>
      </c>
    </row>
    <row r="325" spans="1:9" ht="13.5" x14ac:dyDescent="0.25">
      <c r="A325" s="3">
        <f>TITRES_STAT!B328</f>
        <v>42776</v>
      </c>
      <c r="B325" s="5">
        <f>TITRES_STAT!D328</f>
        <v>8.9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5.9189710511892937E-2</v>
      </c>
      <c r="G325" s="2">
        <f t="shared" si="44"/>
        <v>2.0879540357623939E-2</v>
      </c>
      <c r="H325" s="2">
        <f t="shared" si="40"/>
        <v>2.8348186549173939</v>
      </c>
      <c r="I325" s="2">
        <f t="shared" si="41"/>
        <v>73.923147611746941</v>
      </c>
    </row>
    <row r="326" spans="1:9" ht="13.5" x14ac:dyDescent="0.25">
      <c r="A326" s="3">
        <f>TITRES_STAT!B329</f>
        <v>42779</v>
      </c>
      <c r="B326" s="5">
        <f>TITRES_STAT!D329</f>
        <v>8.9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5.496187404675773E-2</v>
      </c>
      <c r="G326" s="2">
        <f t="shared" si="44"/>
        <v>1.9388144617793656E-2</v>
      </c>
      <c r="H326" s="2">
        <f t="shared" si="40"/>
        <v>2.8348186549173944</v>
      </c>
      <c r="I326" s="2">
        <f t="shared" si="41"/>
        <v>73.923147611746955</v>
      </c>
    </row>
    <row r="327" spans="1:9" ht="13.5" x14ac:dyDescent="0.25">
      <c r="A327" s="3">
        <f>TITRES_STAT!B330</f>
        <v>42780</v>
      </c>
      <c r="B327" s="5">
        <f>TITRES_STAT!D330</f>
        <v>8.89</v>
      </c>
      <c r="C327" s="2">
        <f t="shared" si="45"/>
        <v>-9.9999999999997868E-3</v>
      </c>
      <c r="D327" s="2">
        <f t="shared" si="46"/>
        <v>0</v>
      </c>
      <c r="E327" s="2">
        <f t="shared" si="47"/>
        <v>9.9999999999997868E-3</v>
      </c>
      <c r="F327" s="2">
        <f t="shared" si="44"/>
        <v>5.1036025900560743E-2</v>
      </c>
      <c r="G327" s="2">
        <f t="shared" si="44"/>
        <v>1.8717562859379807E-2</v>
      </c>
      <c r="H327" s="2">
        <f t="shared" si="40"/>
        <v>2.7266384135574255</v>
      </c>
      <c r="I327" s="2">
        <f t="shared" si="41"/>
        <v>73.166165078908037</v>
      </c>
    </row>
    <row r="328" spans="1:9" ht="13.5" x14ac:dyDescent="0.25">
      <c r="A328" s="3">
        <f>TITRES_STAT!B331</f>
        <v>42781</v>
      </c>
      <c r="B328" s="5">
        <f>TITRES_STAT!D331</f>
        <v>8.6300000000000008</v>
      </c>
      <c r="C328" s="2">
        <f t="shared" si="45"/>
        <v>-0.25999999999999979</v>
      </c>
      <c r="D328" s="2">
        <f t="shared" si="46"/>
        <v>0</v>
      </c>
      <c r="E328" s="2">
        <f t="shared" si="47"/>
        <v>0.25999999999999979</v>
      </c>
      <c r="F328" s="2">
        <f t="shared" si="44"/>
        <v>4.7390595479092121E-2</v>
      </c>
      <c r="G328" s="2">
        <f t="shared" si="44"/>
        <v>3.5952022655138374E-2</v>
      </c>
      <c r="H328" s="2">
        <f t="shared" si="40"/>
        <v>1.3181621499762521</v>
      </c>
      <c r="I328" s="2">
        <f t="shared" si="41"/>
        <v>56.862379104488255</v>
      </c>
    </row>
    <row r="329" spans="1:9" ht="13.5" x14ac:dyDescent="0.25">
      <c r="A329" s="3">
        <f>TITRES_STAT!B332</f>
        <v>42782</v>
      </c>
      <c r="B329" s="5">
        <f>TITRES_STAT!D332</f>
        <v>8.39</v>
      </c>
      <c r="C329" s="2">
        <f t="shared" si="45"/>
        <v>-0.24000000000000021</v>
      </c>
      <c r="D329" s="2">
        <f t="shared" si="46"/>
        <v>0</v>
      </c>
      <c r="E329" s="2">
        <f t="shared" si="47"/>
        <v>0.24000000000000021</v>
      </c>
      <c r="F329" s="2">
        <f t="shared" si="44"/>
        <v>4.4005552944871254E-2</v>
      </c>
      <c r="G329" s="2">
        <f t="shared" si="44"/>
        <v>5.0526878179771362E-2</v>
      </c>
      <c r="H329" s="2">
        <f t="shared" si="40"/>
        <v>0.87093354131839185</v>
      </c>
      <c r="I329" s="2">
        <f t="shared" si="41"/>
        <v>46.550747104820765</v>
      </c>
    </row>
    <row r="330" spans="1:9" ht="13.5" x14ac:dyDescent="0.25">
      <c r="A330" s="3">
        <f>TITRES_STAT!B333</f>
        <v>42783</v>
      </c>
      <c r="B330" s="5">
        <f>TITRES_STAT!D333</f>
        <v>8.3699999999999992</v>
      </c>
      <c r="C330" s="2">
        <f t="shared" si="45"/>
        <v>-2.000000000000135E-2</v>
      </c>
      <c r="D330" s="2">
        <f t="shared" si="46"/>
        <v>0</v>
      </c>
      <c r="E330" s="2">
        <f t="shared" si="47"/>
        <v>2.000000000000135E-2</v>
      </c>
      <c r="F330" s="2">
        <f t="shared" si="44"/>
        <v>4.0862299163094737E-2</v>
      </c>
      <c r="G330" s="2">
        <f t="shared" si="44"/>
        <v>4.8346386881216362E-2</v>
      </c>
      <c r="H330" s="2">
        <f t="shared" si="40"/>
        <v>0.84519861356941739</v>
      </c>
      <c r="I330" s="2">
        <f t="shared" si="41"/>
        <v>45.805292034901072</v>
      </c>
    </row>
    <row r="331" spans="1:9" ht="13.5" x14ac:dyDescent="0.25">
      <c r="A331" s="3">
        <f>TITRES_STAT!B334</f>
        <v>42786</v>
      </c>
      <c r="B331" s="5">
        <f>TITRES_STAT!D334</f>
        <v>8.34</v>
      </c>
      <c r="C331" s="2">
        <f t="shared" si="45"/>
        <v>-2.9999999999999361E-2</v>
      </c>
      <c r="D331" s="2">
        <f t="shared" si="46"/>
        <v>0</v>
      </c>
      <c r="E331" s="2">
        <f t="shared" si="47"/>
        <v>2.9999999999999361E-2</v>
      </c>
      <c r="F331" s="2">
        <f t="shared" si="44"/>
        <v>3.794356350858797E-2</v>
      </c>
      <c r="G331" s="2">
        <f t="shared" si="44"/>
        <v>4.7035930675415151E-2</v>
      </c>
      <c r="H331" s="2">
        <f t="shared" si="40"/>
        <v>0.80669315911761896</v>
      </c>
      <c r="I331" s="2">
        <f t="shared" si="41"/>
        <v>44.650258127484378</v>
      </c>
    </row>
    <row r="332" spans="1:9" ht="13.5" x14ac:dyDescent="0.25">
      <c r="A332" s="3">
        <f>TITRES_STAT!B335</f>
        <v>42787</v>
      </c>
      <c r="B332" s="5">
        <f>TITRES_STAT!D335</f>
        <v>8.34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3.5233308972260256E-2</v>
      </c>
      <c r="G332" s="2">
        <f t="shared" si="44"/>
        <v>4.3676221341456926E-2</v>
      </c>
      <c r="H332" s="2">
        <f t="shared" si="40"/>
        <v>0.80669315911761896</v>
      </c>
      <c r="I332" s="2">
        <f t="shared" si="41"/>
        <v>44.650258127484378</v>
      </c>
    </row>
    <row r="333" spans="1:9" ht="13.5" x14ac:dyDescent="0.25">
      <c r="A333" s="3">
        <f>TITRES_STAT!B336</f>
        <v>42788</v>
      </c>
      <c r="B333" s="5">
        <f>TITRES_STAT!D336</f>
        <v>8.09</v>
      </c>
      <c r="C333" s="2">
        <f t="shared" si="45"/>
        <v>-0.25</v>
      </c>
      <c r="D333" s="2">
        <f t="shared" si="46"/>
        <v>0</v>
      </c>
      <c r="E333" s="2">
        <f t="shared" si="47"/>
        <v>0.25</v>
      </c>
      <c r="F333" s="2">
        <f t="shared" ref="F333:G348" si="48">((F332*13)+D333)/14</f>
        <v>3.2716644045670241E-2</v>
      </c>
      <c r="G333" s="2">
        <f t="shared" si="48"/>
        <v>5.8413634102781435E-2</v>
      </c>
      <c r="H333" s="2">
        <f t="shared" si="40"/>
        <v>0.56008574964029501</v>
      </c>
      <c r="I333" s="2">
        <f t="shared" si="41"/>
        <v>35.900959275439348</v>
      </c>
    </row>
    <row r="334" spans="1:9" ht="13.5" x14ac:dyDescent="0.25">
      <c r="A334" s="3">
        <f>TITRES_STAT!B337</f>
        <v>42789</v>
      </c>
      <c r="B334" s="5">
        <f>TITRES_STAT!D337</f>
        <v>8.4499999999999993</v>
      </c>
      <c r="C334" s="2">
        <f t="shared" si="45"/>
        <v>0.35999999999999943</v>
      </c>
      <c r="D334" s="2">
        <f t="shared" si="46"/>
        <v>0.35999999999999943</v>
      </c>
      <c r="E334" s="2">
        <f t="shared" si="47"/>
        <v>0</v>
      </c>
      <c r="F334" s="2">
        <f t="shared" si="48"/>
        <v>5.6094026613836612E-2</v>
      </c>
      <c r="G334" s="2">
        <f t="shared" si="48"/>
        <v>5.4241231666868471E-2</v>
      </c>
      <c r="H334" s="2">
        <f t="shared" si="40"/>
        <v>1.034158423214786</v>
      </c>
      <c r="I334" s="2">
        <f t="shared" si="41"/>
        <v>50.839620523774201</v>
      </c>
    </row>
    <row r="335" spans="1:9" ht="13.5" x14ac:dyDescent="0.25">
      <c r="A335" s="3">
        <f>TITRES_STAT!B338</f>
        <v>42790</v>
      </c>
      <c r="B335" s="5">
        <f>TITRES_STAT!D338</f>
        <v>8.6</v>
      </c>
      <c r="C335" s="2">
        <f t="shared" si="45"/>
        <v>0.15000000000000036</v>
      </c>
      <c r="D335" s="2">
        <f t="shared" si="46"/>
        <v>0.15000000000000036</v>
      </c>
      <c r="E335" s="2">
        <f t="shared" si="47"/>
        <v>0</v>
      </c>
      <c r="F335" s="2">
        <f t="shared" si="48"/>
        <v>6.2801596141419738E-2</v>
      </c>
      <c r="G335" s="2">
        <f t="shared" si="48"/>
        <v>5.0366857976377861E-2</v>
      </c>
      <c r="H335" s="2">
        <f t="shared" si="40"/>
        <v>1.246883340844366</v>
      </c>
      <c r="I335" s="2">
        <f t="shared" si="41"/>
        <v>55.493906522792336</v>
      </c>
    </row>
    <row r="336" spans="1:9" ht="13.5" x14ac:dyDescent="0.25">
      <c r="A336" s="3">
        <f>TITRES_STAT!B339</f>
        <v>42793</v>
      </c>
      <c r="B336" s="5">
        <f>TITRES_STAT!D339</f>
        <v>8.6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5.8315767845604043E-2</v>
      </c>
      <c r="G336" s="2">
        <f t="shared" si="48"/>
        <v>4.6769225263779447E-2</v>
      </c>
      <c r="H336" s="2">
        <f t="shared" si="40"/>
        <v>1.246883340844366</v>
      </c>
      <c r="I336" s="2">
        <f t="shared" si="41"/>
        <v>55.493906522792336</v>
      </c>
    </row>
    <row r="337" spans="1:9" ht="13.5" x14ac:dyDescent="0.25">
      <c r="A337" s="3">
        <f>TITRES_STAT!B340</f>
        <v>42794</v>
      </c>
      <c r="B337" s="5">
        <f>TITRES_STAT!D340</f>
        <v>8.6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5.4150355856632325E-2</v>
      </c>
      <c r="G337" s="2">
        <f t="shared" si="48"/>
        <v>4.3428566316366636E-2</v>
      </c>
      <c r="H337" s="2">
        <f t="shared" ref="H337:H400" si="49">F337/G337</f>
        <v>1.2468833408443658</v>
      </c>
      <c r="I337" s="2">
        <f t="shared" ref="I337:I400" si="50">IF(G337=0,100,100-(100/(1+H337)))</f>
        <v>55.493906522792329</v>
      </c>
    </row>
    <row r="338" spans="1:9" ht="13.5" x14ac:dyDescent="0.25">
      <c r="A338" s="3">
        <f>TITRES_STAT!B341</f>
        <v>42795</v>
      </c>
      <c r="B338" s="5">
        <f>TITRES_STAT!D341</f>
        <v>8.6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5.0282473295444295E-2</v>
      </c>
      <c r="G338" s="2">
        <f t="shared" si="48"/>
        <v>4.0326525865197589E-2</v>
      </c>
      <c r="H338" s="2">
        <f t="shared" si="49"/>
        <v>1.2468833408443658</v>
      </c>
      <c r="I338" s="2">
        <f t="shared" si="50"/>
        <v>55.493906522792329</v>
      </c>
    </row>
    <row r="339" spans="1:9" ht="13.5" x14ac:dyDescent="0.25">
      <c r="A339" s="3">
        <f>TITRES_STAT!B342</f>
        <v>42796</v>
      </c>
      <c r="B339" s="5">
        <f>TITRES_STAT!D342</f>
        <v>8.35</v>
      </c>
      <c r="C339" s="2">
        <f t="shared" si="45"/>
        <v>-0.25</v>
      </c>
      <c r="D339" s="2">
        <f t="shared" si="46"/>
        <v>0</v>
      </c>
      <c r="E339" s="2">
        <f t="shared" si="47"/>
        <v>0.25</v>
      </c>
      <c r="F339" s="2">
        <f t="shared" si="48"/>
        <v>4.6690868060055415E-2</v>
      </c>
      <c r="G339" s="2">
        <f t="shared" si="48"/>
        <v>5.5303202589112047E-2</v>
      </c>
      <c r="H339" s="2">
        <f t="shared" si="49"/>
        <v>0.84427060051035441</v>
      </c>
      <c r="I339" s="2">
        <f t="shared" si="50"/>
        <v>45.778021960374161</v>
      </c>
    </row>
    <row r="340" spans="1:9" ht="13.5" x14ac:dyDescent="0.25">
      <c r="A340" s="3">
        <f>TITRES_STAT!B343</f>
        <v>42797</v>
      </c>
      <c r="B340" s="5">
        <f>TITRES_STAT!D343</f>
        <v>8.35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4.3355806055765743E-2</v>
      </c>
      <c r="G340" s="2">
        <f t="shared" si="48"/>
        <v>5.1352973832746902E-2</v>
      </c>
      <c r="H340" s="2">
        <f t="shared" si="49"/>
        <v>0.84427060051035441</v>
      </c>
      <c r="I340" s="2">
        <f t="shared" si="50"/>
        <v>45.778021960374161</v>
      </c>
    </row>
    <row r="341" spans="1:9" ht="13.5" x14ac:dyDescent="0.25">
      <c r="A341" s="3">
        <f>TITRES_STAT!B344</f>
        <v>42800</v>
      </c>
      <c r="B341" s="5">
        <f>TITRES_STAT!D344</f>
        <v>8.35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4.0258962766068183E-2</v>
      </c>
      <c r="G341" s="2">
        <f t="shared" si="48"/>
        <v>4.768490427326498E-2</v>
      </c>
      <c r="H341" s="2">
        <f t="shared" si="49"/>
        <v>0.8442706005103543</v>
      </c>
      <c r="I341" s="2">
        <f t="shared" si="50"/>
        <v>45.778021960374154</v>
      </c>
    </row>
    <row r="342" spans="1:9" ht="13.5" x14ac:dyDescent="0.25">
      <c r="A342" s="3">
        <f>TITRES_STAT!B345</f>
        <v>42801</v>
      </c>
      <c r="B342" s="5">
        <f>TITRES_STAT!D345</f>
        <v>8.1</v>
      </c>
      <c r="C342" s="2">
        <f t="shared" si="45"/>
        <v>-0.25</v>
      </c>
      <c r="D342" s="2">
        <f t="shared" si="46"/>
        <v>0</v>
      </c>
      <c r="E342" s="2">
        <f t="shared" si="47"/>
        <v>0.25</v>
      </c>
      <c r="F342" s="2">
        <f t="shared" si="48"/>
        <v>3.7383322568491882E-2</v>
      </c>
      <c r="G342" s="2">
        <f t="shared" si="48"/>
        <v>6.2135982539460337E-2</v>
      </c>
      <c r="H342" s="2">
        <f t="shared" si="49"/>
        <v>0.60163726460350209</v>
      </c>
      <c r="I342" s="2">
        <f t="shared" si="50"/>
        <v>37.563890270275529</v>
      </c>
    </row>
    <row r="343" spans="1:9" ht="13.5" x14ac:dyDescent="0.25">
      <c r="A343" s="3">
        <f>TITRES_STAT!B346</f>
        <v>42802</v>
      </c>
      <c r="B343" s="5">
        <f>TITRES_STAT!D346</f>
        <v>7.88</v>
      </c>
      <c r="C343" s="2">
        <f t="shared" si="45"/>
        <v>-0.21999999999999975</v>
      </c>
      <c r="D343" s="2">
        <f t="shared" si="46"/>
        <v>0</v>
      </c>
      <c r="E343" s="2">
        <f t="shared" si="47"/>
        <v>0.21999999999999975</v>
      </c>
      <c r="F343" s="2">
        <f t="shared" si="48"/>
        <v>3.4713085242171031E-2</v>
      </c>
      <c r="G343" s="2">
        <f t="shared" si="48"/>
        <v>7.3411983786641724E-2</v>
      </c>
      <c r="H343" s="2">
        <f t="shared" si="49"/>
        <v>0.47285311541312053</v>
      </c>
      <c r="I343" s="2">
        <f t="shared" si="50"/>
        <v>32.104567011116387</v>
      </c>
    </row>
    <row r="344" spans="1:9" ht="13.5" x14ac:dyDescent="0.25">
      <c r="A344" s="3">
        <f>TITRES_STAT!B347</f>
        <v>42803</v>
      </c>
      <c r="B344" s="5">
        <f>TITRES_STAT!D347</f>
        <v>7.53</v>
      </c>
      <c r="C344" s="2">
        <f t="shared" si="45"/>
        <v>-0.34999999999999964</v>
      </c>
      <c r="D344" s="2">
        <f t="shared" si="46"/>
        <v>0</v>
      </c>
      <c r="E344" s="2">
        <f t="shared" si="47"/>
        <v>0.34999999999999964</v>
      </c>
      <c r="F344" s="2">
        <f t="shared" si="48"/>
        <v>3.2233579153444526E-2</v>
      </c>
      <c r="G344" s="2">
        <f t="shared" si="48"/>
        <v>9.3168270659024444E-2</v>
      </c>
      <c r="H344" s="2">
        <f t="shared" si="49"/>
        <v>0.34597163739801928</v>
      </c>
      <c r="I344" s="2">
        <f t="shared" si="50"/>
        <v>25.70422940462835</v>
      </c>
    </row>
    <row r="345" spans="1:9" ht="13.5" x14ac:dyDescent="0.25">
      <c r="A345" s="3">
        <f>TITRES_STAT!B348</f>
        <v>42804</v>
      </c>
      <c r="B345" s="5">
        <f>TITRES_STAT!D348</f>
        <v>7.53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2.9931180642484203E-2</v>
      </c>
      <c r="G345" s="2">
        <f t="shared" si="48"/>
        <v>8.6513394183379846E-2</v>
      </c>
      <c r="H345" s="2">
        <f t="shared" si="49"/>
        <v>0.34597163739801928</v>
      </c>
      <c r="I345" s="2">
        <f t="shared" si="50"/>
        <v>25.70422940462835</v>
      </c>
    </row>
    <row r="346" spans="1:9" ht="13.5" x14ac:dyDescent="0.25">
      <c r="A346" s="3">
        <f>TITRES_STAT!B349</f>
        <v>42807</v>
      </c>
      <c r="B346" s="5">
        <f>TITRES_STAT!D349</f>
        <v>7.53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2.7793239168021046E-2</v>
      </c>
      <c r="G346" s="2">
        <f t="shared" si="48"/>
        <v>8.0333866027424136E-2</v>
      </c>
      <c r="H346" s="2">
        <f t="shared" si="49"/>
        <v>0.34597163739801934</v>
      </c>
      <c r="I346" s="2">
        <f t="shared" si="50"/>
        <v>25.70422940462835</v>
      </c>
    </row>
    <row r="347" spans="1:9" ht="13.5" x14ac:dyDescent="0.25">
      <c r="A347" s="3">
        <f>TITRES_STAT!B350</f>
        <v>42808</v>
      </c>
      <c r="B347" s="5">
        <f>TITRES_STAT!D350</f>
        <v>7.2</v>
      </c>
      <c r="C347" s="2">
        <f t="shared" si="45"/>
        <v>-0.33000000000000007</v>
      </c>
      <c r="D347" s="2">
        <f t="shared" si="46"/>
        <v>0</v>
      </c>
      <c r="E347" s="2">
        <f t="shared" si="47"/>
        <v>0.33000000000000007</v>
      </c>
      <c r="F347" s="2">
        <f t="shared" si="48"/>
        <v>2.5808007798876684E-2</v>
      </c>
      <c r="G347" s="2">
        <f t="shared" si="48"/>
        <v>9.8167161311179557E-2</v>
      </c>
      <c r="H347" s="2">
        <f t="shared" si="49"/>
        <v>0.26289858496639235</v>
      </c>
      <c r="I347" s="2">
        <f t="shared" si="50"/>
        <v>20.817078116639777</v>
      </c>
    </row>
    <row r="348" spans="1:9" ht="13.5" x14ac:dyDescent="0.25">
      <c r="A348" s="3">
        <f>TITRES_STAT!B351</f>
        <v>42809</v>
      </c>
      <c r="B348" s="5">
        <f>TITRES_STAT!D351</f>
        <v>6.8</v>
      </c>
      <c r="C348" s="2">
        <f t="shared" si="45"/>
        <v>-0.40000000000000036</v>
      </c>
      <c r="D348" s="2">
        <f t="shared" si="46"/>
        <v>0</v>
      </c>
      <c r="E348" s="2">
        <f t="shared" si="47"/>
        <v>0.40000000000000036</v>
      </c>
      <c r="F348" s="2">
        <f t="shared" si="48"/>
        <v>2.396457867038549E-2</v>
      </c>
      <c r="G348" s="2">
        <f t="shared" si="48"/>
        <v>0.11972664978895246</v>
      </c>
      <c r="H348" s="2">
        <f t="shared" si="49"/>
        <v>0.20016077216416669</v>
      </c>
      <c r="I348" s="2">
        <f t="shared" si="50"/>
        <v>16.677829904674411</v>
      </c>
    </row>
    <row r="349" spans="1:9" ht="13.5" x14ac:dyDescent="0.25">
      <c r="A349" s="3">
        <f>TITRES_STAT!B352</f>
        <v>42810</v>
      </c>
      <c r="B349" s="5">
        <f>TITRES_STAT!D352</f>
        <v>6.5</v>
      </c>
      <c r="C349" s="2">
        <f t="shared" si="45"/>
        <v>-0.29999999999999982</v>
      </c>
      <c r="D349" s="2">
        <f t="shared" si="46"/>
        <v>0</v>
      </c>
      <c r="E349" s="2">
        <f t="shared" si="47"/>
        <v>0.29999999999999982</v>
      </c>
      <c r="F349" s="2">
        <f t="shared" ref="F349:G364" si="51">((F348*13)+D349)/14</f>
        <v>2.2252823051072242E-2</v>
      </c>
      <c r="G349" s="2">
        <f t="shared" si="51"/>
        <v>0.13260331766117012</v>
      </c>
      <c r="H349" s="2">
        <f t="shared" si="49"/>
        <v>0.16781497962164846</v>
      </c>
      <c r="I349" s="2">
        <f t="shared" si="50"/>
        <v>14.369997178492909</v>
      </c>
    </row>
    <row r="350" spans="1:9" ht="13.5" x14ac:dyDescent="0.25">
      <c r="A350" s="3">
        <f>TITRES_STAT!B353</f>
        <v>42811</v>
      </c>
      <c r="B350" s="5">
        <f>TITRES_STAT!D353</f>
        <v>6.21</v>
      </c>
      <c r="C350" s="2">
        <f t="shared" si="45"/>
        <v>-0.29000000000000004</v>
      </c>
      <c r="D350" s="2">
        <f t="shared" si="46"/>
        <v>0</v>
      </c>
      <c r="E350" s="2">
        <f t="shared" si="47"/>
        <v>0.29000000000000004</v>
      </c>
      <c r="F350" s="2">
        <f t="shared" si="51"/>
        <v>2.0663335690281368E-2</v>
      </c>
      <c r="G350" s="2">
        <f t="shared" si="51"/>
        <v>0.14384593782822938</v>
      </c>
      <c r="H350" s="2">
        <f t="shared" si="49"/>
        <v>0.1436490734618871</v>
      </c>
      <c r="I350" s="2">
        <f t="shared" si="50"/>
        <v>12.560590201595119</v>
      </c>
    </row>
    <row r="351" spans="1:9" ht="13.5" x14ac:dyDescent="0.25">
      <c r="A351" s="3">
        <f>TITRES_STAT!B354</f>
        <v>42815</v>
      </c>
      <c r="B351" s="5">
        <f>TITRES_STAT!D354</f>
        <v>5.94</v>
      </c>
      <c r="C351" s="2">
        <f t="shared" si="45"/>
        <v>-0.26999999999999957</v>
      </c>
      <c r="D351" s="2">
        <f t="shared" si="46"/>
        <v>0</v>
      </c>
      <c r="E351" s="2">
        <f t="shared" si="47"/>
        <v>0.26999999999999957</v>
      </c>
      <c r="F351" s="2">
        <f t="shared" si="51"/>
        <v>1.9187383140975556E-2</v>
      </c>
      <c r="G351" s="2">
        <f t="shared" si="51"/>
        <v>0.15285694226907012</v>
      </c>
      <c r="H351" s="2">
        <f t="shared" si="49"/>
        <v>0.12552510115765958</v>
      </c>
      <c r="I351" s="2">
        <f t="shared" si="50"/>
        <v>11.152581228846046</v>
      </c>
    </row>
    <row r="352" spans="1:9" ht="13.5" x14ac:dyDescent="0.25">
      <c r="A352" s="3">
        <f>TITRES_STAT!B355</f>
        <v>42816</v>
      </c>
      <c r="B352" s="5">
        <f>TITRES_STAT!D355</f>
        <v>5.94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1.7816855773763015E-2</v>
      </c>
      <c r="G352" s="2">
        <f t="shared" si="51"/>
        <v>0.14193858924985084</v>
      </c>
      <c r="H352" s="2">
        <f t="shared" si="49"/>
        <v>0.12552510115765955</v>
      </c>
      <c r="I352" s="2">
        <f t="shared" si="50"/>
        <v>11.152581228846032</v>
      </c>
    </row>
    <row r="353" spans="1:9" ht="13.5" x14ac:dyDescent="0.25">
      <c r="A353" s="3">
        <f>TITRES_STAT!B356</f>
        <v>42817</v>
      </c>
      <c r="B353" s="5">
        <f>TITRES_STAT!D356</f>
        <v>6.11</v>
      </c>
      <c r="C353" s="2">
        <f t="shared" si="45"/>
        <v>0.16999999999999993</v>
      </c>
      <c r="D353" s="2">
        <f t="shared" si="46"/>
        <v>0.16999999999999993</v>
      </c>
      <c r="E353" s="2">
        <f t="shared" si="47"/>
        <v>0</v>
      </c>
      <c r="F353" s="2">
        <f t="shared" si="51"/>
        <v>2.8687080361351366E-2</v>
      </c>
      <c r="G353" s="2">
        <f t="shared" si="51"/>
        <v>0.13180011858914722</v>
      </c>
      <c r="H353" s="2">
        <f t="shared" si="49"/>
        <v>0.21765595257752324</v>
      </c>
      <c r="I353" s="2">
        <f t="shared" si="50"/>
        <v>17.874995980333452</v>
      </c>
    </row>
    <row r="354" spans="1:9" ht="13.5" x14ac:dyDescent="0.25">
      <c r="A354" s="3">
        <f>TITRES_STAT!B357</f>
        <v>42818</v>
      </c>
      <c r="B354" s="5">
        <f>TITRES_STAT!D357</f>
        <v>6.11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2.6638003192683411E-2</v>
      </c>
      <c r="G354" s="2">
        <f t="shared" si="51"/>
        <v>0.12238582440420813</v>
      </c>
      <c r="H354" s="2">
        <f t="shared" si="49"/>
        <v>0.21765595257752324</v>
      </c>
      <c r="I354" s="2">
        <f t="shared" si="50"/>
        <v>17.874995980333452</v>
      </c>
    </row>
    <row r="355" spans="1:9" ht="13.5" x14ac:dyDescent="0.25">
      <c r="A355" s="3">
        <f>TITRES_STAT!B358</f>
        <v>42821</v>
      </c>
      <c r="B355" s="5">
        <f>TITRES_STAT!D358</f>
        <v>6.29</v>
      </c>
      <c r="C355" s="2">
        <f t="shared" si="45"/>
        <v>0.17999999999999972</v>
      </c>
      <c r="D355" s="2">
        <f t="shared" si="46"/>
        <v>0.17999999999999972</v>
      </c>
      <c r="E355" s="2">
        <f t="shared" si="47"/>
        <v>0</v>
      </c>
      <c r="F355" s="2">
        <f t="shared" si="51"/>
        <v>3.7592431536063141E-2</v>
      </c>
      <c r="G355" s="2">
        <f t="shared" si="51"/>
        <v>0.11364397980390754</v>
      </c>
      <c r="H355" s="2">
        <f t="shared" si="49"/>
        <v>0.33079122713696585</v>
      </c>
      <c r="I355" s="2">
        <f t="shared" si="50"/>
        <v>24.856733377227215</v>
      </c>
    </row>
    <row r="356" spans="1:9" ht="13.5" x14ac:dyDescent="0.25">
      <c r="A356" s="3">
        <f>TITRES_STAT!B359</f>
        <v>42822</v>
      </c>
      <c r="B356" s="5">
        <f>TITRES_STAT!D359</f>
        <v>6.57</v>
      </c>
      <c r="C356" s="2">
        <f t="shared" si="45"/>
        <v>0.28000000000000025</v>
      </c>
      <c r="D356" s="2">
        <f t="shared" si="46"/>
        <v>0.28000000000000025</v>
      </c>
      <c r="E356" s="2">
        <f t="shared" si="47"/>
        <v>0</v>
      </c>
      <c r="F356" s="2">
        <f t="shared" si="51"/>
        <v>5.4907257854915792E-2</v>
      </c>
      <c r="G356" s="2">
        <f t="shared" si="51"/>
        <v>0.10552655267505699</v>
      </c>
      <c r="H356" s="2">
        <f t="shared" si="49"/>
        <v>0.52031698622799849</v>
      </c>
      <c r="I356" s="2">
        <f t="shared" si="50"/>
        <v>34.224243426953848</v>
      </c>
    </row>
    <row r="357" spans="1:9" ht="13.5" x14ac:dyDescent="0.25">
      <c r="A357" s="3">
        <f>TITRES_STAT!B360</f>
        <v>42823</v>
      </c>
      <c r="B357" s="5">
        <f>TITRES_STAT!D360</f>
        <v>6.85</v>
      </c>
      <c r="C357" s="2">
        <f t="shared" si="45"/>
        <v>0.27999999999999936</v>
      </c>
      <c r="D357" s="2">
        <f t="shared" si="46"/>
        <v>0.27999999999999936</v>
      </c>
      <c r="E357" s="2">
        <f t="shared" si="47"/>
        <v>0</v>
      </c>
      <c r="F357" s="2">
        <f t="shared" si="51"/>
        <v>7.09853108652789E-2</v>
      </c>
      <c r="G357" s="2">
        <f t="shared" si="51"/>
        <v>9.7988941769695775E-2</v>
      </c>
      <c r="H357" s="2">
        <f t="shared" si="49"/>
        <v>0.72442164986449453</v>
      </c>
      <c r="I357" s="2">
        <f t="shared" si="50"/>
        <v>42.009542731119147</v>
      </c>
    </row>
    <row r="358" spans="1:9" ht="13.5" x14ac:dyDescent="0.25">
      <c r="A358" s="3">
        <f>TITRES_STAT!B361</f>
        <v>42824</v>
      </c>
      <c r="B358" s="5">
        <f>TITRES_STAT!D361</f>
        <v>7.15</v>
      </c>
      <c r="C358" s="2">
        <f t="shared" si="45"/>
        <v>0.30000000000000071</v>
      </c>
      <c r="D358" s="2">
        <f t="shared" si="46"/>
        <v>0.30000000000000071</v>
      </c>
      <c r="E358" s="2">
        <f t="shared" si="47"/>
        <v>0</v>
      </c>
      <c r="F358" s="2">
        <f t="shared" si="51"/>
        <v>8.7343502946330462E-2</v>
      </c>
      <c r="G358" s="2">
        <f t="shared" si="51"/>
        <v>9.098973164328894E-2</v>
      </c>
      <c r="H358" s="2">
        <f t="shared" si="49"/>
        <v>0.95992703098352961</v>
      </c>
      <c r="I358" s="2">
        <f t="shared" si="50"/>
        <v>48.977692322648331</v>
      </c>
    </row>
    <row r="359" spans="1:9" ht="13.5" x14ac:dyDescent="0.25">
      <c r="A359" s="3">
        <f>TITRES_STAT!B362</f>
        <v>42825</v>
      </c>
      <c r="B359" s="5">
        <f>TITRES_STAT!D362</f>
        <v>6.94</v>
      </c>
      <c r="C359" s="2">
        <f t="shared" si="45"/>
        <v>-0.20999999999999996</v>
      </c>
      <c r="D359" s="2">
        <f t="shared" si="46"/>
        <v>0</v>
      </c>
      <c r="E359" s="2">
        <f t="shared" si="47"/>
        <v>0.20999999999999996</v>
      </c>
      <c r="F359" s="2">
        <f t="shared" si="51"/>
        <v>8.1104681307306858E-2</v>
      </c>
      <c r="G359" s="2">
        <f t="shared" si="51"/>
        <v>9.9490465097339734E-2</v>
      </c>
      <c r="H359" s="2">
        <f t="shared" si="49"/>
        <v>0.81520054437332723</v>
      </c>
      <c r="I359" s="2">
        <f t="shared" si="50"/>
        <v>44.909668350433634</v>
      </c>
    </row>
    <row r="360" spans="1:9" ht="13.5" x14ac:dyDescent="0.25">
      <c r="A360" s="3">
        <f>TITRES_STAT!B363</f>
        <v>42828</v>
      </c>
      <c r="B360" s="5">
        <f>TITRES_STAT!D363</f>
        <v>6.63</v>
      </c>
      <c r="C360" s="2">
        <f t="shared" si="45"/>
        <v>-0.3100000000000005</v>
      </c>
      <c r="D360" s="2">
        <f t="shared" si="46"/>
        <v>0</v>
      </c>
      <c r="E360" s="2">
        <f t="shared" si="47"/>
        <v>0.3100000000000005</v>
      </c>
      <c r="F360" s="2">
        <f t="shared" si="51"/>
        <v>7.5311489785356373E-2</v>
      </c>
      <c r="G360" s="2">
        <f t="shared" si="51"/>
        <v>0.11452686044752979</v>
      </c>
      <c r="H360" s="2">
        <f t="shared" si="49"/>
        <v>0.65758800591464883</v>
      </c>
      <c r="I360" s="2">
        <f t="shared" si="50"/>
        <v>39.671378145125693</v>
      </c>
    </row>
    <row r="361" spans="1:9" ht="13.5" x14ac:dyDescent="0.25">
      <c r="A361" s="3">
        <f>TITRES_STAT!B364</f>
        <v>42829</v>
      </c>
      <c r="B361" s="5">
        <f>TITRES_STAT!D364</f>
        <v>6.56</v>
      </c>
      <c r="C361" s="2">
        <f t="shared" si="45"/>
        <v>-7.0000000000000284E-2</v>
      </c>
      <c r="D361" s="2">
        <f t="shared" si="46"/>
        <v>0</v>
      </c>
      <c r="E361" s="2">
        <f t="shared" si="47"/>
        <v>7.0000000000000284E-2</v>
      </c>
      <c r="F361" s="2">
        <f t="shared" si="51"/>
        <v>6.9932097657830913E-2</v>
      </c>
      <c r="G361" s="2">
        <f t="shared" si="51"/>
        <v>0.11134637041556339</v>
      </c>
      <c r="H361" s="2">
        <f t="shared" si="49"/>
        <v>0.62805906826448454</v>
      </c>
      <c r="I361" s="2">
        <f t="shared" si="50"/>
        <v>38.577167162245367</v>
      </c>
    </row>
    <row r="362" spans="1:9" ht="13.5" x14ac:dyDescent="0.25">
      <c r="A362" s="3">
        <f>TITRES_STAT!B365</f>
        <v>42830</v>
      </c>
      <c r="B362" s="5">
        <f>TITRES_STAT!D365</f>
        <v>6.56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6.4936947825128696E-2</v>
      </c>
      <c r="G362" s="2">
        <f t="shared" si="51"/>
        <v>0.10339305824302314</v>
      </c>
      <c r="H362" s="2">
        <f t="shared" si="49"/>
        <v>0.62805906826448454</v>
      </c>
      <c r="I362" s="2">
        <f t="shared" si="50"/>
        <v>38.577167162245367</v>
      </c>
    </row>
    <row r="363" spans="1:9" ht="13.5" x14ac:dyDescent="0.25">
      <c r="A363" s="3">
        <f>TITRES_STAT!B366</f>
        <v>42831</v>
      </c>
      <c r="B363" s="5">
        <f>TITRES_STAT!D366</f>
        <v>6.56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6.029859440904807E-2</v>
      </c>
      <c r="G363" s="2">
        <f t="shared" si="51"/>
        <v>9.6007839797092917E-2</v>
      </c>
      <c r="H363" s="2">
        <f t="shared" si="49"/>
        <v>0.62805906826448443</v>
      </c>
      <c r="I363" s="2">
        <f t="shared" si="50"/>
        <v>38.57716716224536</v>
      </c>
    </row>
    <row r="364" spans="1:9" ht="13.5" x14ac:dyDescent="0.25">
      <c r="A364" s="3">
        <f>TITRES_STAT!B367</f>
        <v>42832</v>
      </c>
      <c r="B364" s="5">
        <f>TITRES_STAT!D367</f>
        <v>6.56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5.5991551951258926E-2</v>
      </c>
      <c r="G364" s="2">
        <f t="shared" si="51"/>
        <v>8.9150136954443418E-2</v>
      </c>
      <c r="H364" s="2">
        <f t="shared" si="49"/>
        <v>0.62805906826448454</v>
      </c>
      <c r="I364" s="2">
        <f t="shared" si="50"/>
        <v>38.577167162245367</v>
      </c>
    </row>
    <row r="365" spans="1:9" ht="13.5" x14ac:dyDescent="0.25">
      <c r="A365" s="3">
        <f>TITRES_STAT!B368</f>
        <v>42835</v>
      </c>
      <c r="B365" s="5">
        <f>TITRES_STAT!D368</f>
        <v>6.56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5.199215538331186E-2</v>
      </c>
      <c r="G365" s="2">
        <f t="shared" si="52"/>
        <v>8.278227002912604E-2</v>
      </c>
      <c r="H365" s="2">
        <f t="shared" si="49"/>
        <v>0.62805906826448443</v>
      </c>
      <c r="I365" s="2">
        <f t="shared" si="50"/>
        <v>38.57716716224536</v>
      </c>
    </row>
    <row r="366" spans="1:9" ht="13.5" x14ac:dyDescent="0.25">
      <c r="A366" s="3">
        <f>TITRES_STAT!B369</f>
        <v>42836</v>
      </c>
      <c r="B366" s="5">
        <f>TITRES_STAT!D369</f>
        <v>6.56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4.8278429998789583E-2</v>
      </c>
      <c r="G366" s="2">
        <f t="shared" si="52"/>
        <v>7.686925074133133E-2</v>
      </c>
      <c r="H366" s="2">
        <f t="shared" si="49"/>
        <v>0.62805906826448443</v>
      </c>
      <c r="I366" s="2">
        <f t="shared" si="50"/>
        <v>38.57716716224536</v>
      </c>
    </row>
    <row r="367" spans="1:9" ht="13.5" x14ac:dyDescent="0.25">
      <c r="A367" s="3">
        <f>TITRES_STAT!B370</f>
        <v>42837</v>
      </c>
      <c r="B367" s="5">
        <f>TITRES_STAT!D370</f>
        <v>6.56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4.4829970713161756E-2</v>
      </c>
      <c r="G367" s="2">
        <f t="shared" si="52"/>
        <v>7.1378589974093382E-2</v>
      </c>
      <c r="H367" s="2">
        <f t="shared" si="49"/>
        <v>0.62805906826448443</v>
      </c>
      <c r="I367" s="2">
        <f t="shared" si="50"/>
        <v>38.57716716224536</v>
      </c>
    </row>
    <row r="368" spans="1:9" ht="13.5" x14ac:dyDescent="0.25">
      <c r="A368" s="3">
        <f>TITRES_STAT!B371</f>
        <v>42838</v>
      </c>
      <c r="B368" s="5">
        <f>TITRES_STAT!D371</f>
        <v>6.56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4.1627829947935915E-2</v>
      </c>
      <c r="G368" s="2">
        <f t="shared" si="52"/>
        <v>6.6280119261658138E-2</v>
      </c>
      <c r="H368" s="2">
        <f t="shared" si="49"/>
        <v>0.62805906826448443</v>
      </c>
      <c r="I368" s="2">
        <f t="shared" si="50"/>
        <v>38.57716716224536</v>
      </c>
    </row>
    <row r="369" spans="1:9" ht="13.5" x14ac:dyDescent="0.25">
      <c r="A369" s="3">
        <f>TITRES_STAT!B372</f>
        <v>42839</v>
      </c>
      <c r="B369" s="5">
        <f>TITRES_STAT!D372</f>
        <v>6.27</v>
      </c>
      <c r="C369" s="2">
        <f t="shared" si="45"/>
        <v>-0.29000000000000004</v>
      </c>
      <c r="D369" s="2">
        <f t="shared" si="46"/>
        <v>0</v>
      </c>
      <c r="E369" s="2">
        <f t="shared" si="47"/>
        <v>0.29000000000000004</v>
      </c>
      <c r="F369" s="2">
        <f t="shared" si="52"/>
        <v>3.8654413523083353E-2</v>
      </c>
      <c r="G369" s="2">
        <f t="shared" si="52"/>
        <v>8.2260110742968268E-2</v>
      </c>
      <c r="H369" s="2">
        <f t="shared" si="49"/>
        <v>0.46990471048432908</v>
      </c>
      <c r="I369" s="2">
        <f t="shared" si="50"/>
        <v>31.968379115507219</v>
      </c>
    </row>
    <row r="370" spans="1:9" ht="13.5" x14ac:dyDescent="0.25">
      <c r="A370" s="3">
        <f>TITRES_STAT!B373</f>
        <v>42842</v>
      </c>
      <c r="B370" s="5">
        <f>TITRES_STAT!D373</f>
        <v>6.27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3.5893383985720249E-2</v>
      </c>
      <c r="G370" s="2">
        <f t="shared" si="52"/>
        <v>7.6384388547041965E-2</v>
      </c>
      <c r="H370" s="2">
        <f t="shared" si="49"/>
        <v>0.46990471048432897</v>
      </c>
      <c r="I370" s="2">
        <f t="shared" si="50"/>
        <v>31.968379115507219</v>
      </c>
    </row>
    <row r="371" spans="1:9" ht="13.5" x14ac:dyDescent="0.25">
      <c r="A371" s="3">
        <f>TITRES_STAT!B374</f>
        <v>42843</v>
      </c>
      <c r="B371" s="5">
        <f>TITRES_STAT!D374</f>
        <v>6.55</v>
      </c>
      <c r="C371" s="2">
        <f t="shared" si="45"/>
        <v>0.28000000000000025</v>
      </c>
      <c r="D371" s="2">
        <f t="shared" si="46"/>
        <v>0.28000000000000025</v>
      </c>
      <c r="E371" s="2">
        <f t="shared" si="47"/>
        <v>0</v>
      </c>
      <c r="F371" s="2">
        <f t="shared" si="52"/>
        <v>5.3329570843883109E-2</v>
      </c>
      <c r="G371" s="2">
        <f t="shared" si="52"/>
        <v>7.0928360793681824E-2</v>
      </c>
      <c r="H371" s="2">
        <f t="shared" si="49"/>
        <v>0.75187936457476423</v>
      </c>
      <c r="I371" s="2">
        <f t="shared" si="50"/>
        <v>42.918444030948947</v>
      </c>
    </row>
    <row r="372" spans="1:9" ht="13.5" x14ac:dyDescent="0.25">
      <c r="A372" s="3">
        <f>TITRES_STAT!B375</f>
        <v>42844</v>
      </c>
      <c r="B372" s="5">
        <f>TITRES_STAT!D375</f>
        <v>6.63</v>
      </c>
      <c r="C372" s="2">
        <f t="shared" si="45"/>
        <v>8.0000000000000071E-2</v>
      </c>
      <c r="D372" s="2">
        <f t="shared" si="46"/>
        <v>8.0000000000000071E-2</v>
      </c>
      <c r="E372" s="2">
        <f t="shared" si="47"/>
        <v>0</v>
      </c>
      <c r="F372" s="2">
        <f t="shared" si="52"/>
        <v>5.5234601497891458E-2</v>
      </c>
      <c r="G372" s="2">
        <f t="shared" si="52"/>
        <v>6.5862049308418838E-2</v>
      </c>
      <c r="H372" s="2">
        <f t="shared" si="49"/>
        <v>0.83864079660259039</v>
      </c>
      <c r="I372" s="2">
        <f t="shared" si="50"/>
        <v>45.611997631740621</v>
      </c>
    </row>
    <row r="373" spans="1:9" ht="13.5" x14ac:dyDescent="0.25">
      <c r="A373" s="3">
        <f>TITRES_STAT!B376</f>
        <v>42845</v>
      </c>
      <c r="B373" s="5">
        <f>TITRES_STAT!D376</f>
        <v>6.63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5.1289272819470641E-2</v>
      </c>
      <c r="G373" s="2">
        <f t="shared" si="52"/>
        <v>6.1157617214960346E-2</v>
      </c>
      <c r="H373" s="2">
        <f t="shared" si="49"/>
        <v>0.83864079660259039</v>
      </c>
      <c r="I373" s="2">
        <f t="shared" si="50"/>
        <v>45.611997631740621</v>
      </c>
    </row>
    <row r="374" spans="1:9" ht="13.5" x14ac:dyDescent="0.25">
      <c r="A374" s="3">
        <f>TITRES_STAT!B377</f>
        <v>42846</v>
      </c>
      <c r="B374" s="5">
        <f>TITRES_STAT!D377</f>
        <v>6.63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4.7625753332365593E-2</v>
      </c>
      <c r="G374" s="2">
        <f t="shared" si="52"/>
        <v>5.6789215985320322E-2</v>
      </c>
      <c r="H374" s="2">
        <f t="shared" si="49"/>
        <v>0.83864079660259039</v>
      </c>
      <c r="I374" s="2">
        <f t="shared" si="50"/>
        <v>45.611997631740621</v>
      </c>
    </row>
    <row r="375" spans="1:9" ht="13.5" x14ac:dyDescent="0.25">
      <c r="A375" s="3">
        <f>TITRES_STAT!B378</f>
        <v>42849</v>
      </c>
      <c r="B375" s="5">
        <f>TITRES_STAT!D378</f>
        <v>6.63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4.4223913808625191E-2</v>
      </c>
      <c r="G375" s="2">
        <f t="shared" si="52"/>
        <v>5.2732843414940299E-2</v>
      </c>
      <c r="H375" s="2">
        <f t="shared" si="49"/>
        <v>0.83864079660259028</v>
      </c>
      <c r="I375" s="2">
        <f t="shared" si="50"/>
        <v>45.611997631740621</v>
      </c>
    </row>
    <row r="376" spans="1:9" ht="13.5" x14ac:dyDescent="0.25">
      <c r="A376" s="3">
        <f>TITRES_STAT!B379</f>
        <v>42850</v>
      </c>
      <c r="B376" s="5">
        <f>TITRES_STAT!D379</f>
        <v>6.68</v>
      </c>
      <c r="C376" s="2">
        <f t="shared" si="45"/>
        <v>4.9999999999999822E-2</v>
      </c>
      <c r="D376" s="2">
        <f t="shared" si="46"/>
        <v>4.9999999999999822E-2</v>
      </c>
      <c r="E376" s="2">
        <f t="shared" si="47"/>
        <v>0</v>
      </c>
      <c r="F376" s="2">
        <f t="shared" si="52"/>
        <v>4.4636491393723381E-2</v>
      </c>
      <c r="G376" s="2">
        <f t="shared" si="52"/>
        <v>4.8966211742444567E-2</v>
      </c>
      <c r="H376" s="2">
        <f t="shared" si="49"/>
        <v>0.91157738786298381</v>
      </c>
      <c r="I376" s="2">
        <f t="shared" si="50"/>
        <v>47.68718199173022</v>
      </c>
    </row>
    <row r="377" spans="1:9" ht="13.5" x14ac:dyDescent="0.25">
      <c r="A377" s="3">
        <f>TITRES_STAT!B380</f>
        <v>42851</v>
      </c>
      <c r="B377" s="5">
        <f>TITRES_STAT!D380</f>
        <v>6.68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4.1448170579885993E-2</v>
      </c>
      <c r="G377" s="2">
        <f t="shared" si="52"/>
        <v>4.546862518941281E-2</v>
      </c>
      <c r="H377" s="2">
        <f t="shared" si="49"/>
        <v>0.9115773878629837</v>
      </c>
      <c r="I377" s="2">
        <f t="shared" si="50"/>
        <v>47.68718199173022</v>
      </c>
    </row>
    <row r="378" spans="1:9" ht="13.5" x14ac:dyDescent="0.25">
      <c r="A378" s="3">
        <f>TITRES_STAT!B381</f>
        <v>42852</v>
      </c>
      <c r="B378" s="5">
        <f>TITRES_STAT!D381</f>
        <v>6.88</v>
      </c>
      <c r="C378" s="2">
        <f t="shared" si="45"/>
        <v>0.20000000000000018</v>
      </c>
      <c r="D378" s="2">
        <f t="shared" si="46"/>
        <v>0.20000000000000018</v>
      </c>
      <c r="E378" s="2">
        <f t="shared" si="47"/>
        <v>0</v>
      </c>
      <c r="F378" s="2">
        <f t="shared" si="52"/>
        <v>5.2773301252751294E-2</v>
      </c>
      <c r="G378" s="2">
        <f t="shared" si="52"/>
        <v>4.2220866247311896E-2</v>
      </c>
      <c r="H378" s="2">
        <f t="shared" si="49"/>
        <v>1.2499341189171183</v>
      </c>
      <c r="I378" s="2">
        <f t="shared" si="50"/>
        <v>55.554254162726565</v>
      </c>
    </row>
    <row r="379" spans="1:9" ht="13.5" x14ac:dyDescent="0.25">
      <c r="A379" s="3">
        <f>TITRES_STAT!B382</f>
        <v>42853</v>
      </c>
      <c r="B379" s="5">
        <f>TITRES_STAT!D382</f>
        <v>7.02</v>
      </c>
      <c r="C379" s="2">
        <f t="shared" si="45"/>
        <v>0.13999999999999968</v>
      </c>
      <c r="D379" s="2">
        <f t="shared" si="46"/>
        <v>0.13999999999999968</v>
      </c>
      <c r="E379" s="2">
        <f t="shared" si="47"/>
        <v>0</v>
      </c>
      <c r="F379" s="2">
        <f t="shared" si="52"/>
        <v>5.9003779734697608E-2</v>
      </c>
      <c r="G379" s="2">
        <f t="shared" si="52"/>
        <v>3.9205090086789622E-2</v>
      </c>
      <c r="H379" s="2">
        <f t="shared" si="49"/>
        <v>1.5050030392502343</v>
      </c>
      <c r="I379" s="2">
        <f t="shared" si="50"/>
        <v>60.079888753376231</v>
      </c>
    </row>
    <row r="380" spans="1:9" ht="13.5" x14ac:dyDescent="0.25">
      <c r="A380" s="3">
        <f>TITRES_STAT!B383</f>
        <v>42857</v>
      </c>
      <c r="B380" s="5">
        <f>TITRES_STAT!D383</f>
        <v>6.81</v>
      </c>
      <c r="C380" s="2">
        <f t="shared" si="45"/>
        <v>-0.20999999999999996</v>
      </c>
      <c r="D380" s="2">
        <f t="shared" si="46"/>
        <v>0</v>
      </c>
      <c r="E380" s="2">
        <f t="shared" si="47"/>
        <v>0.20999999999999996</v>
      </c>
      <c r="F380" s="2">
        <f t="shared" si="52"/>
        <v>5.478922403936206E-2</v>
      </c>
      <c r="G380" s="2">
        <f t="shared" si="52"/>
        <v>5.1404726509161787E-2</v>
      </c>
      <c r="H380" s="2">
        <f t="shared" si="49"/>
        <v>1.0658402010872883</v>
      </c>
      <c r="I380" s="2">
        <f t="shared" si="50"/>
        <v>51.593545353910613</v>
      </c>
    </row>
    <row r="381" spans="1:9" ht="13.5" x14ac:dyDescent="0.25">
      <c r="A381" s="3">
        <f>TITRES_STAT!B384</f>
        <v>42858</v>
      </c>
      <c r="B381" s="5">
        <f>TITRES_STAT!D384</f>
        <v>6.71</v>
      </c>
      <c r="C381" s="2">
        <f t="shared" si="45"/>
        <v>-9.9999999999999645E-2</v>
      </c>
      <c r="D381" s="2">
        <f t="shared" si="46"/>
        <v>0</v>
      </c>
      <c r="E381" s="2">
        <f t="shared" si="47"/>
        <v>9.9999999999999645E-2</v>
      </c>
      <c r="F381" s="2">
        <f t="shared" ref="F381:G396" si="53">((F380*13)+D381)/14</f>
        <v>5.0875708036550484E-2</v>
      </c>
      <c r="G381" s="2">
        <f t="shared" si="53"/>
        <v>5.4875817472793062E-2</v>
      </c>
      <c r="H381" s="2">
        <f t="shared" si="49"/>
        <v>0.92710615312062006</v>
      </c>
      <c r="I381" s="2">
        <f t="shared" si="50"/>
        <v>48.108722584862775</v>
      </c>
    </row>
    <row r="382" spans="1:9" ht="13.5" x14ac:dyDescent="0.25">
      <c r="A382" s="3">
        <f>TITRES_STAT!B385</f>
        <v>42859</v>
      </c>
      <c r="B382" s="5">
        <f>TITRES_STAT!D385</f>
        <v>6.81</v>
      </c>
      <c r="C382" s="2">
        <f t="shared" si="45"/>
        <v>9.9999999999999645E-2</v>
      </c>
      <c r="D382" s="2">
        <f t="shared" si="46"/>
        <v>9.9999999999999645E-2</v>
      </c>
      <c r="E382" s="2">
        <f t="shared" si="47"/>
        <v>0</v>
      </c>
      <c r="F382" s="2">
        <f t="shared" si="53"/>
        <v>5.4384586033939711E-2</v>
      </c>
      <c r="G382" s="2">
        <f t="shared" si="53"/>
        <v>5.0956116224736413E-2</v>
      </c>
      <c r="H382" s="2">
        <f t="shared" si="49"/>
        <v>1.0672827927874724</v>
      </c>
      <c r="I382" s="2">
        <f t="shared" si="50"/>
        <v>51.627324355966564</v>
      </c>
    </row>
    <row r="383" spans="1:9" ht="13.5" x14ac:dyDescent="0.25">
      <c r="A383" s="3">
        <f>TITRES_STAT!B386</f>
        <v>42860</v>
      </c>
      <c r="B383" s="5">
        <f>TITRES_STAT!D386</f>
        <v>6.81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5.0499972745801161E-2</v>
      </c>
      <c r="G383" s="2">
        <f t="shared" si="53"/>
        <v>4.731639363725524E-2</v>
      </c>
      <c r="H383" s="2">
        <f t="shared" si="49"/>
        <v>1.0672827927874724</v>
      </c>
      <c r="I383" s="2">
        <f t="shared" si="50"/>
        <v>51.627324355966564</v>
      </c>
    </row>
    <row r="384" spans="1:9" ht="13.5" x14ac:dyDescent="0.25">
      <c r="A384" s="3">
        <f>TITRES_STAT!B387</f>
        <v>42863</v>
      </c>
      <c r="B384" s="5">
        <f>TITRES_STAT!D387</f>
        <v>6.81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4.689283183538679E-2</v>
      </c>
      <c r="G384" s="2">
        <f t="shared" si="53"/>
        <v>4.3936651234594157E-2</v>
      </c>
      <c r="H384" s="2">
        <f t="shared" si="49"/>
        <v>1.0672827927874722</v>
      </c>
      <c r="I384" s="2">
        <f t="shared" si="50"/>
        <v>51.62732435596655</v>
      </c>
    </row>
    <row r="385" spans="1:9" ht="13.5" x14ac:dyDescent="0.25">
      <c r="A385" s="3">
        <f>TITRES_STAT!B388</f>
        <v>42864</v>
      </c>
      <c r="B385" s="5">
        <f>TITRES_STAT!D388</f>
        <v>6.81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4.3543343847144873E-2</v>
      </c>
      <c r="G385" s="2">
        <f t="shared" si="53"/>
        <v>4.0798319003551721E-2</v>
      </c>
      <c r="H385" s="2">
        <f t="shared" si="49"/>
        <v>1.067282792787472</v>
      </c>
      <c r="I385" s="2">
        <f t="shared" si="50"/>
        <v>51.627324355966543</v>
      </c>
    </row>
    <row r="386" spans="1:9" ht="13.5" x14ac:dyDescent="0.25">
      <c r="A386" s="3">
        <f>TITRES_STAT!B389</f>
        <v>42865</v>
      </c>
      <c r="B386" s="5">
        <f>TITRES_STAT!D389</f>
        <v>6.81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4.043310500092024E-2</v>
      </c>
      <c r="G386" s="2">
        <f t="shared" si="53"/>
        <v>3.7884153360440882E-2</v>
      </c>
      <c r="H386" s="2">
        <f t="shared" si="49"/>
        <v>1.0672827927874722</v>
      </c>
      <c r="I386" s="2">
        <f t="shared" si="50"/>
        <v>51.62732435596655</v>
      </c>
    </row>
    <row r="387" spans="1:9" ht="13.5" x14ac:dyDescent="0.25">
      <c r="A387" s="3">
        <f>TITRES_STAT!B390</f>
        <v>42866</v>
      </c>
      <c r="B387" s="5">
        <f>TITRES_STAT!D390</f>
        <v>6.81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3.7545026072283084E-2</v>
      </c>
      <c r="G387" s="2">
        <f t="shared" si="53"/>
        <v>3.5178142406123679E-2</v>
      </c>
      <c r="H387" s="2">
        <f t="shared" si="49"/>
        <v>1.0672827927874722</v>
      </c>
      <c r="I387" s="2">
        <f t="shared" si="50"/>
        <v>51.62732435596655</v>
      </c>
    </row>
    <row r="388" spans="1:9" ht="13.5" x14ac:dyDescent="0.25">
      <c r="A388" s="3">
        <f>TITRES_STAT!B391</f>
        <v>42867</v>
      </c>
      <c r="B388" s="5">
        <f>TITRES_STAT!D391</f>
        <v>6.81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3.4863238495691437E-2</v>
      </c>
      <c r="G388" s="2">
        <f t="shared" si="53"/>
        <v>3.266541794854342E-2</v>
      </c>
      <c r="H388" s="2">
        <f t="shared" si="49"/>
        <v>1.067282792787472</v>
      </c>
      <c r="I388" s="2">
        <f t="shared" si="50"/>
        <v>51.627324355966543</v>
      </c>
    </row>
    <row r="389" spans="1:9" ht="13.5" x14ac:dyDescent="0.25">
      <c r="A389" s="3">
        <f>TITRES_STAT!B392</f>
        <v>42870</v>
      </c>
      <c r="B389" s="5">
        <f>TITRES_STAT!D392</f>
        <v>7.01</v>
      </c>
      <c r="C389" s="2">
        <f t="shared" si="54"/>
        <v>0.20000000000000018</v>
      </c>
      <c r="D389" s="2">
        <f t="shared" si="55"/>
        <v>0.20000000000000018</v>
      </c>
      <c r="E389" s="2">
        <f t="shared" si="56"/>
        <v>0</v>
      </c>
      <c r="F389" s="2">
        <f t="shared" si="53"/>
        <v>4.6658721460284922E-2</v>
      </c>
      <c r="G389" s="2">
        <f t="shared" si="53"/>
        <v>3.0332173809361745E-2</v>
      </c>
      <c r="H389" s="2">
        <f t="shared" si="49"/>
        <v>1.5382584101467907</v>
      </c>
      <c r="I389" s="2">
        <f t="shared" si="50"/>
        <v>60.602908041101742</v>
      </c>
    </row>
    <row r="390" spans="1:9" ht="13.5" x14ac:dyDescent="0.25">
      <c r="A390" s="3">
        <f>TITRES_STAT!B393</f>
        <v>42871</v>
      </c>
      <c r="B390" s="5">
        <f>TITRES_STAT!D393</f>
        <v>7.03</v>
      </c>
      <c r="C390" s="2">
        <f t="shared" si="54"/>
        <v>2.0000000000000462E-2</v>
      </c>
      <c r="D390" s="2">
        <f t="shared" si="55"/>
        <v>2.0000000000000462E-2</v>
      </c>
      <c r="E390" s="2">
        <f t="shared" si="56"/>
        <v>0</v>
      </c>
      <c r="F390" s="2">
        <f t="shared" si="53"/>
        <v>4.4754527070264602E-2</v>
      </c>
      <c r="G390" s="2">
        <f t="shared" si="53"/>
        <v>2.8165589965835906E-2</v>
      </c>
      <c r="H390" s="2">
        <f t="shared" si="49"/>
        <v>1.5889788612470261</v>
      </c>
      <c r="I390" s="2">
        <f t="shared" si="50"/>
        <v>61.374732912329272</v>
      </c>
    </row>
    <row r="391" spans="1:9" ht="13.5" x14ac:dyDescent="0.25">
      <c r="A391" s="3">
        <f>TITRES_STAT!B394</f>
        <v>42872</v>
      </c>
      <c r="B391" s="5">
        <f>TITRES_STAT!D394</f>
        <v>6.82</v>
      </c>
      <c r="C391" s="2">
        <f t="shared" si="54"/>
        <v>-0.20999999999999996</v>
      </c>
      <c r="D391" s="2">
        <f t="shared" si="55"/>
        <v>0</v>
      </c>
      <c r="E391" s="2">
        <f t="shared" si="56"/>
        <v>0.20999999999999996</v>
      </c>
      <c r="F391" s="2">
        <f t="shared" si="53"/>
        <v>4.1557775136674267E-2</v>
      </c>
      <c r="G391" s="2">
        <f t="shared" si="53"/>
        <v>4.1153762111133342E-2</v>
      </c>
      <c r="H391" s="2">
        <f t="shared" si="49"/>
        <v>1.009817158986581</v>
      </c>
      <c r="I391" s="2">
        <f t="shared" si="50"/>
        <v>50.244230151550987</v>
      </c>
    </row>
    <row r="392" spans="1:9" ht="13.5" x14ac:dyDescent="0.25">
      <c r="A392" s="3">
        <f>TITRES_STAT!B395</f>
        <v>42873</v>
      </c>
      <c r="B392" s="5">
        <f>TITRES_STAT!D395</f>
        <v>7</v>
      </c>
      <c r="C392" s="2">
        <f t="shared" si="54"/>
        <v>0.17999999999999972</v>
      </c>
      <c r="D392" s="2">
        <f t="shared" si="55"/>
        <v>0.17999999999999972</v>
      </c>
      <c r="E392" s="2">
        <f t="shared" si="56"/>
        <v>0</v>
      </c>
      <c r="F392" s="2">
        <f t="shared" si="53"/>
        <v>5.1446505484054654E-2</v>
      </c>
      <c r="G392" s="2">
        <f t="shared" si="53"/>
        <v>3.8214207674623815E-2</v>
      </c>
      <c r="H392" s="2">
        <f t="shared" si="49"/>
        <v>1.3462664442004841</v>
      </c>
      <c r="I392" s="2">
        <f t="shared" si="50"/>
        <v>57.379094668817089</v>
      </c>
    </row>
    <row r="393" spans="1:9" ht="13.5" x14ac:dyDescent="0.25">
      <c r="A393" s="3">
        <f>TITRES_STAT!B396</f>
        <v>42874</v>
      </c>
      <c r="B393" s="5">
        <f>TITRES_STAT!D396</f>
        <v>7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4.7771755092336464E-2</v>
      </c>
      <c r="G393" s="2">
        <f t="shared" si="53"/>
        <v>3.5484621412150683E-2</v>
      </c>
      <c r="H393" s="2">
        <f t="shared" si="49"/>
        <v>1.3462664442004841</v>
      </c>
      <c r="I393" s="2">
        <f t="shared" si="50"/>
        <v>57.379094668817089</v>
      </c>
    </row>
    <row r="394" spans="1:9" ht="13.5" x14ac:dyDescent="0.25">
      <c r="A394" s="3">
        <f>TITRES_STAT!B397</f>
        <v>42877</v>
      </c>
      <c r="B394" s="5">
        <f>TITRES_STAT!D397</f>
        <v>7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4.4359486871455286E-2</v>
      </c>
      <c r="G394" s="2">
        <f t="shared" si="53"/>
        <v>3.295000559699706E-2</v>
      </c>
      <c r="H394" s="2">
        <f t="shared" si="49"/>
        <v>1.3462664442004841</v>
      </c>
      <c r="I394" s="2">
        <f t="shared" si="50"/>
        <v>57.379094668817089</v>
      </c>
    </row>
    <row r="395" spans="1:9" ht="13.5" x14ac:dyDescent="0.25">
      <c r="A395" s="3">
        <f>TITRES_STAT!B398</f>
        <v>42878</v>
      </c>
      <c r="B395" s="5">
        <f>TITRES_STAT!D398</f>
        <v>7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4.119095209492276E-2</v>
      </c>
      <c r="G395" s="2">
        <f t="shared" si="53"/>
        <v>3.0596433768640127E-2</v>
      </c>
      <c r="H395" s="2">
        <f t="shared" si="49"/>
        <v>1.3462664442004841</v>
      </c>
      <c r="I395" s="2">
        <f t="shared" si="50"/>
        <v>57.379094668817089</v>
      </c>
    </row>
    <row r="396" spans="1:9" ht="13.5" x14ac:dyDescent="0.25">
      <c r="A396" s="3">
        <f>TITRES_STAT!B399</f>
        <v>42879</v>
      </c>
      <c r="B396" s="5">
        <f>TITRES_STAT!D399</f>
        <v>7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3.8248741230999701E-2</v>
      </c>
      <c r="G396" s="2">
        <f t="shared" si="53"/>
        <v>2.8410974213737259E-2</v>
      </c>
      <c r="H396" s="2">
        <f t="shared" si="49"/>
        <v>1.3462664442004839</v>
      </c>
      <c r="I396" s="2">
        <f t="shared" si="50"/>
        <v>57.379094668817082</v>
      </c>
    </row>
    <row r="397" spans="1:9" ht="13.5" x14ac:dyDescent="0.25">
      <c r="A397" s="3">
        <f>TITRES_STAT!B400</f>
        <v>42880</v>
      </c>
      <c r="B397" s="5">
        <f>TITRES_STAT!D400</f>
        <v>7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3.5516688285928293E-2</v>
      </c>
      <c r="G397" s="2">
        <f t="shared" si="57"/>
        <v>2.6381618912756026E-2</v>
      </c>
      <c r="H397" s="2">
        <f t="shared" si="49"/>
        <v>1.3462664442004839</v>
      </c>
      <c r="I397" s="2">
        <f t="shared" si="50"/>
        <v>57.379094668817082</v>
      </c>
    </row>
    <row r="398" spans="1:9" ht="13.5" x14ac:dyDescent="0.25">
      <c r="A398" s="3">
        <f>TITRES_STAT!B401</f>
        <v>42881</v>
      </c>
      <c r="B398" s="5">
        <f>TITRES_STAT!D401</f>
        <v>7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3.2979781979790554E-2</v>
      </c>
      <c r="G398" s="2">
        <f t="shared" si="57"/>
        <v>2.4497217561844881E-2</v>
      </c>
      <c r="H398" s="2">
        <f t="shared" si="49"/>
        <v>1.3462664442004839</v>
      </c>
      <c r="I398" s="2">
        <f t="shared" si="50"/>
        <v>57.379094668817082</v>
      </c>
    </row>
    <row r="399" spans="1:9" ht="13.5" x14ac:dyDescent="0.25">
      <c r="A399" s="3">
        <f>TITRES_STAT!B402</f>
        <v>42884</v>
      </c>
      <c r="B399" s="5">
        <f>TITRES_STAT!D402</f>
        <v>7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3.0624083266948373E-2</v>
      </c>
      <c r="G399" s="2">
        <f t="shared" si="57"/>
        <v>2.2747416307427389E-2</v>
      </c>
      <c r="H399" s="2">
        <f t="shared" si="49"/>
        <v>1.3462664442004839</v>
      </c>
      <c r="I399" s="2">
        <f t="shared" si="50"/>
        <v>57.379094668817082</v>
      </c>
    </row>
    <row r="400" spans="1:9" ht="13.5" x14ac:dyDescent="0.25">
      <c r="A400" s="3">
        <f>TITRES_STAT!B403</f>
        <v>42885</v>
      </c>
      <c r="B400" s="5">
        <f>TITRES_STAT!D403</f>
        <v>7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2.8436648747880631E-2</v>
      </c>
      <c r="G400" s="2">
        <f t="shared" si="57"/>
        <v>2.1122600856896861E-2</v>
      </c>
      <c r="H400" s="2">
        <f t="shared" si="49"/>
        <v>1.3462664442004839</v>
      </c>
      <c r="I400" s="2">
        <f t="shared" si="50"/>
        <v>57.379094668817082</v>
      </c>
    </row>
    <row r="401" spans="1:9" ht="13.5" x14ac:dyDescent="0.25">
      <c r="A401" s="3">
        <f>TITRES_STAT!B404</f>
        <v>42886</v>
      </c>
      <c r="B401" s="5">
        <f>TITRES_STAT!D404</f>
        <v>6.79</v>
      </c>
      <c r="C401" s="2">
        <f t="shared" si="54"/>
        <v>-0.20999999999999996</v>
      </c>
      <c r="D401" s="2">
        <f t="shared" si="55"/>
        <v>0</v>
      </c>
      <c r="E401" s="2">
        <f t="shared" si="56"/>
        <v>0.20999999999999996</v>
      </c>
      <c r="F401" s="2">
        <f t="shared" si="57"/>
        <v>2.6405459551603443E-2</v>
      </c>
      <c r="G401" s="2">
        <f t="shared" si="57"/>
        <v>3.46138436528328E-2</v>
      </c>
      <c r="H401" s="2">
        <f t="shared" ref="H401:H464" si="58">F401/G401</f>
        <v>0.76285834697940047</v>
      </c>
      <c r="I401" s="2">
        <f t="shared" ref="I401:I464" si="59">IF(G401=0,100,100-(100/(1+H401)))</f>
        <v>43.273944743576983</v>
      </c>
    </row>
    <row r="402" spans="1:9" ht="13.5" x14ac:dyDescent="0.25">
      <c r="A402" s="3">
        <f>TITRES_STAT!B405</f>
        <v>42887</v>
      </c>
      <c r="B402" s="5">
        <f>TITRES_STAT!D405</f>
        <v>6.79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2.4519355297917482E-2</v>
      </c>
      <c r="G402" s="2">
        <f t="shared" si="57"/>
        <v>3.2141426249059031E-2</v>
      </c>
      <c r="H402" s="2">
        <f t="shared" si="58"/>
        <v>0.76285834697940036</v>
      </c>
      <c r="I402" s="2">
        <f t="shared" si="59"/>
        <v>43.273944743576983</v>
      </c>
    </row>
    <row r="403" spans="1:9" ht="13.5" x14ac:dyDescent="0.25">
      <c r="A403" s="3">
        <f>TITRES_STAT!B406</f>
        <v>42888</v>
      </c>
      <c r="B403" s="5">
        <f>TITRES_STAT!D406</f>
        <v>6.9</v>
      </c>
      <c r="C403" s="2">
        <f t="shared" si="54"/>
        <v>0.11000000000000032</v>
      </c>
      <c r="D403" s="2">
        <f t="shared" si="55"/>
        <v>0.11000000000000032</v>
      </c>
      <c r="E403" s="2">
        <f t="shared" si="56"/>
        <v>0</v>
      </c>
      <c r="F403" s="2">
        <f t="shared" si="57"/>
        <v>3.062511563378054E-2</v>
      </c>
      <c r="G403" s="2">
        <f t="shared" si="57"/>
        <v>2.984561008841196E-2</v>
      </c>
      <c r="H403" s="2">
        <f t="shared" si="58"/>
        <v>1.0261179296740608</v>
      </c>
      <c r="I403" s="2">
        <f t="shared" si="59"/>
        <v>50.644531329878269</v>
      </c>
    </row>
    <row r="404" spans="1:9" ht="13.5" x14ac:dyDescent="0.25">
      <c r="A404" s="3">
        <f>TITRES_STAT!B407</f>
        <v>42891</v>
      </c>
      <c r="B404" s="5">
        <f>TITRES_STAT!D407</f>
        <v>6.9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2.8437607374224787E-2</v>
      </c>
      <c r="G404" s="2">
        <f t="shared" si="57"/>
        <v>2.7713780796382533E-2</v>
      </c>
      <c r="H404" s="2">
        <f t="shared" si="58"/>
        <v>1.0261179296740608</v>
      </c>
      <c r="I404" s="2">
        <f t="shared" si="59"/>
        <v>50.644531329878269</v>
      </c>
    </row>
    <row r="405" spans="1:9" ht="13.5" x14ac:dyDescent="0.25">
      <c r="A405" s="3">
        <f>TITRES_STAT!B408</f>
        <v>42892</v>
      </c>
      <c r="B405" s="5">
        <f>TITRES_STAT!D408</f>
        <v>7</v>
      </c>
      <c r="C405" s="2">
        <f t="shared" si="54"/>
        <v>9.9999999999999645E-2</v>
      </c>
      <c r="D405" s="2">
        <f t="shared" si="55"/>
        <v>9.9999999999999645E-2</v>
      </c>
      <c r="E405" s="2">
        <f t="shared" si="56"/>
        <v>0</v>
      </c>
      <c r="F405" s="2">
        <f t="shared" si="57"/>
        <v>3.354920684749442E-2</v>
      </c>
      <c r="G405" s="2">
        <f t="shared" si="57"/>
        <v>2.5734225025212353E-2</v>
      </c>
      <c r="H405" s="2">
        <f t="shared" si="58"/>
        <v>1.3036804805516999</v>
      </c>
      <c r="I405" s="2">
        <f t="shared" si="59"/>
        <v>56.591202276432284</v>
      </c>
    </row>
    <row r="406" spans="1:9" ht="13.5" x14ac:dyDescent="0.25">
      <c r="A406" s="3">
        <f>TITRES_STAT!B409</f>
        <v>42893</v>
      </c>
      <c r="B406" s="5">
        <f>TITRES_STAT!D409</f>
        <v>7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3.1152834929816246E-2</v>
      </c>
      <c r="G406" s="2">
        <f t="shared" si="57"/>
        <v>2.3896066094840043E-2</v>
      </c>
      <c r="H406" s="2">
        <f t="shared" si="58"/>
        <v>1.3036804805516997</v>
      </c>
      <c r="I406" s="2">
        <f t="shared" si="59"/>
        <v>56.591202276432284</v>
      </c>
    </row>
    <row r="407" spans="1:9" ht="13.5" x14ac:dyDescent="0.25">
      <c r="A407" s="3">
        <f>TITRES_STAT!B410</f>
        <v>42894</v>
      </c>
      <c r="B407" s="5">
        <f>TITRES_STAT!D410</f>
        <v>7.21</v>
      </c>
      <c r="C407" s="2">
        <f t="shared" si="54"/>
        <v>0.20999999999999996</v>
      </c>
      <c r="D407" s="2">
        <f t="shared" si="55"/>
        <v>0.20999999999999996</v>
      </c>
      <c r="E407" s="2">
        <f t="shared" si="56"/>
        <v>0</v>
      </c>
      <c r="F407" s="2">
        <f t="shared" si="57"/>
        <v>4.3927632434829368E-2</v>
      </c>
      <c r="G407" s="2">
        <f t="shared" si="57"/>
        <v>2.2189204230922899E-2</v>
      </c>
      <c r="H407" s="2">
        <f t="shared" si="58"/>
        <v>1.9796848944051708</v>
      </c>
      <c r="I407" s="2">
        <f t="shared" si="59"/>
        <v>66.439404318300305</v>
      </c>
    </row>
    <row r="408" spans="1:9" ht="13.5" x14ac:dyDescent="0.25">
      <c r="A408" s="3">
        <f>TITRES_STAT!B411</f>
        <v>42895</v>
      </c>
      <c r="B408" s="5">
        <f>TITRES_STAT!D411</f>
        <v>7.01</v>
      </c>
      <c r="C408" s="2">
        <f t="shared" si="54"/>
        <v>-0.20000000000000018</v>
      </c>
      <c r="D408" s="2">
        <f t="shared" si="55"/>
        <v>0</v>
      </c>
      <c r="E408" s="2">
        <f t="shared" si="56"/>
        <v>0.20000000000000018</v>
      </c>
      <c r="F408" s="2">
        <f t="shared" si="57"/>
        <v>4.078994440377013E-2</v>
      </c>
      <c r="G408" s="2">
        <f t="shared" si="57"/>
        <v>3.4889975357285566E-2</v>
      </c>
      <c r="H408" s="2">
        <f t="shared" si="58"/>
        <v>1.169102127074233</v>
      </c>
      <c r="I408" s="2">
        <f t="shared" si="59"/>
        <v>53.897975225867405</v>
      </c>
    </row>
    <row r="409" spans="1:9" ht="13.5" x14ac:dyDescent="0.25">
      <c r="A409" s="3">
        <f>TITRES_STAT!B412</f>
        <v>42898</v>
      </c>
      <c r="B409" s="5">
        <f>TITRES_STAT!D412</f>
        <v>7.22</v>
      </c>
      <c r="C409" s="2">
        <f t="shared" si="54"/>
        <v>0.20999999999999996</v>
      </c>
      <c r="D409" s="2">
        <f t="shared" si="55"/>
        <v>0.20999999999999996</v>
      </c>
      <c r="E409" s="2">
        <f t="shared" si="56"/>
        <v>0</v>
      </c>
      <c r="F409" s="2">
        <f t="shared" si="57"/>
        <v>5.2876376946357981E-2</v>
      </c>
      <c r="G409" s="2">
        <f t="shared" si="57"/>
        <v>3.2397834260336593E-2</v>
      </c>
      <c r="H409" s="2">
        <f t="shared" si="58"/>
        <v>1.6320960383173659</v>
      </c>
      <c r="I409" s="2">
        <f t="shared" si="59"/>
        <v>62.007465326406731</v>
      </c>
    </row>
    <row r="410" spans="1:9" ht="13.5" x14ac:dyDescent="0.25">
      <c r="A410" s="3">
        <f>TITRES_STAT!B413</f>
        <v>42899</v>
      </c>
      <c r="B410" s="5">
        <f>TITRES_STAT!D413</f>
        <v>7.34</v>
      </c>
      <c r="C410" s="2">
        <f t="shared" si="54"/>
        <v>0.12000000000000011</v>
      </c>
      <c r="D410" s="2">
        <f t="shared" si="55"/>
        <v>0.12000000000000011</v>
      </c>
      <c r="E410" s="2">
        <f t="shared" si="56"/>
        <v>0</v>
      </c>
      <c r="F410" s="2">
        <f t="shared" si="57"/>
        <v>5.7670921450189559E-2</v>
      </c>
      <c r="G410" s="2">
        <f t="shared" si="57"/>
        <v>3.008370324174112E-2</v>
      </c>
      <c r="H410" s="2">
        <f t="shared" si="58"/>
        <v>1.9170153683131401</v>
      </c>
      <c r="I410" s="2">
        <f t="shared" si="59"/>
        <v>65.71838424772227</v>
      </c>
    </row>
    <row r="411" spans="1:9" ht="13.5" x14ac:dyDescent="0.25">
      <c r="A411" s="3">
        <f>TITRES_STAT!B414</f>
        <v>42900</v>
      </c>
      <c r="B411" s="5">
        <f>TITRES_STAT!D414</f>
        <v>7.34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5.3551569918033164E-2</v>
      </c>
      <c r="G411" s="2">
        <f t="shared" si="57"/>
        <v>2.7934867295902468E-2</v>
      </c>
      <c r="H411" s="2">
        <f t="shared" si="58"/>
        <v>1.9170153683131401</v>
      </c>
      <c r="I411" s="2">
        <f t="shared" si="59"/>
        <v>65.71838424772227</v>
      </c>
    </row>
    <row r="412" spans="1:9" ht="13.5" x14ac:dyDescent="0.25">
      <c r="A412" s="3">
        <f>TITRES_STAT!B415</f>
        <v>42901</v>
      </c>
      <c r="B412" s="5">
        <f>TITRES_STAT!D415</f>
        <v>7.34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4.9726457781030797E-2</v>
      </c>
      <c r="G412" s="2">
        <f t="shared" si="57"/>
        <v>2.5939519631909436E-2</v>
      </c>
      <c r="H412" s="2">
        <f t="shared" si="58"/>
        <v>1.9170153683131401</v>
      </c>
      <c r="I412" s="2">
        <f t="shared" si="59"/>
        <v>65.71838424772227</v>
      </c>
    </row>
    <row r="413" spans="1:9" ht="13.5" x14ac:dyDescent="0.25">
      <c r="A413" s="3">
        <f>TITRES_STAT!B416</f>
        <v>42902</v>
      </c>
      <c r="B413" s="5">
        <f>TITRES_STAT!D416</f>
        <v>7.34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4.61745679395286E-2</v>
      </c>
      <c r="G413" s="2">
        <f t="shared" si="60"/>
        <v>2.4086696801058762E-2</v>
      </c>
      <c r="H413" s="2">
        <f t="shared" si="58"/>
        <v>1.9170153683131403</v>
      </c>
      <c r="I413" s="2">
        <f t="shared" si="59"/>
        <v>65.71838424772227</v>
      </c>
    </row>
    <row r="414" spans="1:9" ht="13.5" x14ac:dyDescent="0.25">
      <c r="A414" s="3">
        <f>TITRES_STAT!B417</f>
        <v>42905</v>
      </c>
      <c r="B414" s="5">
        <f>TITRES_STAT!D417</f>
        <v>7.12</v>
      </c>
      <c r="C414" s="2">
        <f t="shared" si="54"/>
        <v>-0.21999999999999975</v>
      </c>
      <c r="D414" s="2">
        <f t="shared" si="55"/>
        <v>0</v>
      </c>
      <c r="E414" s="2">
        <f t="shared" si="56"/>
        <v>0.21999999999999975</v>
      </c>
      <c r="F414" s="2">
        <f t="shared" si="60"/>
        <v>4.2876384515276554E-2</v>
      </c>
      <c r="G414" s="2">
        <f t="shared" si="60"/>
        <v>3.8080504172411697E-2</v>
      </c>
      <c r="H414" s="2">
        <f t="shared" si="58"/>
        <v>1.1259405684638846</v>
      </c>
      <c r="I414" s="2">
        <f t="shared" si="59"/>
        <v>52.961996453054283</v>
      </c>
    </row>
    <row r="415" spans="1:9" ht="13.5" x14ac:dyDescent="0.25">
      <c r="A415" s="3">
        <f>TITRES_STAT!B418</f>
        <v>42906</v>
      </c>
      <c r="B415" s="5">
        <f>TITRES_STAT!D418</f>
        <v>6.91</v>
      </c>
      <c r="C415" s="2">
        <f t="shared" si="54"/>
        <v>-0.20999999999999996</v>
      </c>
      <c r="D415" s="2">
        <f t="shared" si="55"/>
        <v>0</v>
      </c>
      <c r="E415" s="2">
        <f t="shared" si="56"/>
        <v>0.20999999999999996</v>
      </c>
      <c r="F415" s="2">
        <f t="shared" si="60"/>
        <v>3.9813785621328222E-2</v>
      </c>
      <c r="G415" s="2">
        <f t="shared" si="60"/>
        <v>5.0360468160096573E-2</v>
      </c>
      <c r="H415" s="2">
        <f t="shared" si="58"/>
        <v>0.79057616173780765</v>
      </c>
      <c r="I415" s="2">
        <f t="shared" si="59"/>
        <v>44.152054440986745</v>
      </c>
    </row>
    <row r="416" spans="1:9" ht="13.5" x14ac:dyDescent="0.25">
      <c r="A416" s="3">
        <f>TITRES_STAT!B419</f>
        <v>42907</v>
      </c>
      <c r="B416" s="5">
        <f>TITRES_STAT!D419</f>
        <v>6.61</v>
      </c>
      <c r="C416" s="2">
        <f t="shared" si="54"/>
        <v>-0.29999999999999982</v>
      </c>
      <c r="D416" s="2">
        <f t="shared" si="55"/>
        <v>0</v>
      </c>
      <c r="E416" s="2">
        <f t="shared" si="56"/>
        <v>0.29999999999999982</v>
      </c>
      <c r="F416" s="2">
        <f t="shared" si="60"/>
        <v>3.6969943791233348E-2</v>
      </c>
      <c r="G416" s="2">
        <f t="shared" si="60"/>
        <v>6.8191863291518232E-2</v>
      </c>
      <c r="H416" s="2">
        <f t="shared" si="58"/>
        <v>0.5421459688407092</v>
      </c>
      <c r="I416" s="2">
        <f t="shared" si="59"/>
        <v>35.155295270023061</v>
      </c>
    </row>
    <row r="417" spans="1:9" ht="13.5" x14ac:dyDescent="0.25">
      <c r="A417" s="3">
        <f>TITRES_STAT!B420</f>
        <v>42908</v>
      </c>
      <c r="B417" s="5">
        <f>TITRES_STAT!D420</f>
        <v>6.61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3.432923352043097E-2</v>
      </c>
      <c r="G417" s="2">
        <f t="shared" si="60"/>
        <v>6.3321015913552645E-2</v>
      </c>
      <c r="H417" s="2">
        <f t="shared" si="58"/>
        <v>0.54214596884070931</v>
      </c>
      <c r="I417" s="2">
        <f t="shared" si="59"/>
        <v>35.155295270023075</v>
      </c>
    </row>
    <row r="418" spans="1:9" ht="13.5" x14ac:dyDescent="0.25">
      <c r="A418" s="3">
        <f>TITRES_STAT!B421</f>
        <v>42909</v>
      </c>
      <c r="B418" s="5">
        <f>TITRES_STAT!D421</f>
        <v>6.61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3.1877145411828754E-2</v>
      </c>
      <c r="G418" s="2">
        <f t="shared" si="60"/>
        <v>5.8798086205441739E-2</v>
      </c>
      <c r="H418" s="2">
        <f t="shared" si="58"/>
        <v>0.54214596884070931</v>
      </c>
      <c r="I418" s="2">
        <f t="shared" si="59"/>
        <v>35.155295270023075</v>
      </c>
    </row>
    <row r="419" spans="1:9" ht="13.5" x14ac:dyDescent="0.25">
      <c r="A419" s="3">
        <f>TITRES_STAT!B422</f>
        <v>42914</v>
      </c>
      <c r="B419" s="5">
        <f>TITRES_STAT!D422</f>
        <v>6.61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2.9600206453840986E-2</v>
      </c>
      <c r="G419" s="2">
        <f t="shared" si="60"/>
        <v>5.4598222905053048E-2</v>
      </c>
      <c r="H419" s="2">
        <f t="shared" si="58"/>
        <v>0.5421459688407092</v>
      </c>
      <c r="I419" s="2">
        <f t="shared" si="59"/>
        <v>35.155295270023061</v>
      </c>
    </row>
    <row r="420" spans="1:9" ht="13.5" x14ac:dyDescent="0.25">
      <c r="A420" s="3">
        <f>TITRES_STAT!B423</f>
        <v>42915</v>
      </c>
      <c r="B420" s="5">
        <f>TITRES_STAT!D423</f>
        <v>6.61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2.7485905992852343E-2</v>
      </c>
      <c r="G420" s="2">
        <f t="shared" si="60"/>
        <v>5.0698349840406401E-2</v>
      </c>
      <c r="H420" s="2">
        <f t="shared" si="58"/>
        <v>0.5421459688407092</v>
      </c>
      <c r="I420" s="2">
        <f t="shared" si="59"/>
        <v>35.155295270023061</v>
      </c>
    </row>
    <row r="421" spans="1:9" ht="13.5" x14ac:dyDescent="0.25">
      <c r="A421" s="3">
        <f>TITRES_STAT!B424</f>
        <v>42916</v>
      </c>
      <c r="B421" s="5">
        <f>TITRES_STAT!D424</f>
        <v>6.61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2.5522626993362888E-2</v>
      </c>
      <c r="G421" s="2">
        <f t="shared" si="60"/>
        <v>4.7077039137520225E-2</v>
      </c>
      <c r="H421" s="2">
        <f t="shared" si="58"/>
        <v>0.5421459688407092</v>
      </c>
      <c r="I421" s="2">
        <f t="shared" si="59"/>
        <v>35.155295270023061</v>
      </c>
    </row>
    <row r="422" spans="1:9" ht="13.5" x14ac:dyDescent="0.25">
      <c r="A422" s="3">
        <f>TITRES_STAT!B425</f>
        <v>42919</v>
      </c>
      <c r="B422" s="5">
        <f>TITRES_STAT!D425</f>
        <v>6.61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2.3699582208122683E-2</v>
      </c>
      <c r="G422" s="2">
        <f t="shared" si="60"/>
        <v>4.3714393484840207E-2</v>
      </c>
      <c r="H422" s="2">
        <f t="shared" si="58"/>
        <v>0.5421459688407092</v>
      </c>
      <c r="I422" s="2">
        <f t="shared" si="59"/>
        <v>35.155295270023061</v>
      </c>
    </row>
    <row r="423" spans="1:9" ht="13.5" x14ac:dyDescent="0.25">
      <c r="A423" s="3">
        <f>TITRES_STAT!B426</f>
        <v>42920</v>
      </c>
      <c r="B423" s="5">
        <f>TITRES_STAT!D426</f>
        <v>6.45</v>
      </c>
      <c r="C423" s="2">
        <f t="shared" si="54"/>
        <v>-0.16000000000000014</v>
      </c>
      <c r="D423" s="2">
        <f t="shared" si="55"/>
        <v>0</v>
      </c>
      <c r="E423" s="2">
        <f t="shared" si="56"/>
        <v>0.16000000000000014</v>
      </c>
      <c r="F423" s="2">
        <f t="shared" si="60"/>
        <v>2.2006754907542492E-2</v>
      </c>
      <c r="G423" s="2">
        <f t="shared" si="60"/>
        <v>5.2020508235923059E-2</v>
      </c>
      <c r="H423" s="2">
        <f t="shared" si="58"/>
        <v>0.42303998276482818</v>
      </c>
      <c r="I423" s="2">
        <f t="shared" si="59"/>
        <v>29.727905602687471</v>
      </c>
    </row>
    <row r="424" spans="1:9" ht="13.5" x14ac:dyDescent="0.25">
      <c r="A424" s="3">
        <f>TITRES_STAT!B427</f>
        <v>42921</v>
      </c>
      <c r="B424" s="5">
        <f>TITRES_STAT!D427</f>
        <v>6.45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2.0434843842718032E-2</v>
      </c>
      <c r="G424" s="2">
        <f t="shared" si="60"/>
        <v>4.8304757647642846E-2</v>
      </c>
      <c r="H424" s="2">
        <f t="shared" si="58"/>
        <v>0.42303998276482818</v>
      </c>
      <c r="I424" s="2">
        <f t="shared" si="59"/>
        <v>29.727905602687471</v>
      </c>
    </row>
    <row r="425" spans="1:9" ht="13.5" x14ac:dyDescent="0.25">
      <c r="A425" s="3">
        <f>TITRES_STAT!B428</f>
        <v>42922</v>
      </c>
      <c r="B425" s="5">
        <f>TITRES_STAT!D428</f>
        <v>6.45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1.8975212139666745E-2</v>
      </c>
      <c r="G425" s="2">
        <f t="shared" si="60"/>
        <v>4.4854417815668353E-2</v>
      </c>
      <c r="H425" s="2">
        <f t="shared" si="58"/>
        <v>0.42303998276482824</v>
      </c>
      <c r="I425" s="2">
        <f t="shared" si="59"/>
        <v>29.727905602687485</v>
      </c>
    </row>
    <row r="426" spans="1:9" ht="13.5" x14ac:dyDescent="0.25">
      <c r="A426" s="3">
        <f>TITRES_STAT!B429</f>
        <v>42923</v>
      </c>
      <c r="B426" s="5">
        <f>TITRES_STAT!D429</f>
        <v>6.45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1.7619839843976266E-2</v>
      </c>
      <c r="G426" s="2">
        <f t="shared" si="60"/>
        <v>4.1650530828834902E-2</v>
      </c>
      <c r="H426" s="2">
        <f t="shared" si="58"/>
        <v>0.42303998276482829</v>
      </c>
      <c r="I426" s="2">
        <f t="shared" si="59"/>
        <v>29.727905602687485</v>
      </c>
    </row>
    <row r="427" spans="1:9" ht="13.5" x14ac:dyDescent="0.25">
      <c r="A427" s="3">
        <f>TITRES_STAT!B430</f>
        <v>42926</v>
      </c>
      <c r="B427" s="5">
        <f>TITRES_STAT!D430</f>
        <v>6.45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1.6361279855120817E-2</v>
      </c>
      <c r="G427" s="2">
        <f t="shared" si="60"/>
        <v>3.8675492912489555E-2</v>
      </c>
      <c r="H427" s="2">
        <f t="shared" si="58"/>
        <v>0.42303998276482824</v>
      </c>
      <c r="I427" s="2">
        <f t="shared" si="59"/>
        <v>29.727905602687485</v>
      </c>
    </row>
    <row r="428" spans="1:9" ht="13.5" x14ac:dyDescent="0.25">
      <c r="A428" s="3">
        <f>TITRES_STAT!B431</f>
        <v>42927</v>
      </c>
      <c r="B428" s="5">
        <f>TITRES_STAT!D431</f>
        <v>6.45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1.5192617008326473E-2</v>
      </c>
      <c r="G428" s="2">
        <f t="shared" si="60"/>
        <v>3.5912957704454587E-2</v>
      </c>
      <c r="H428" s="2">
        <f t="shared" si="58"/>
        <v>0.42303998276482824</v>
      </c>
      <c r="I428" s="2">
        <f t="shared" si="59"/>
        <v>29.727905602687485</v>
      </c>
    </row>
    <row r="429" spans="1:9" ht="13.5" x14ac:dyDescent="0.25">
      <c r="A429" s="3">
        <f>TITRES_STAT!B432</f>
        <v>42928</v>
      </c>
      <c r="B429" s="5">
        <f>TITRES_STAT!D432</f>
        <v>6.45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1.4107430079160297E-2</v>
      </c>
      <c r="G429" s="2">
        <f t="shared" si="61"/>
        <v>3.3347746439850688E-2</v>
      </c>
      <c r="H429" s="2">
        <f t="shared" si="58"/>
        <v>0.42303998276482824</v>
      </c>
      <c r="I429" s="2">
        <f t="shared" si="59"/>
        <v>29.727905602687485</v>
      </c>
    </row>
    <row r="430" spans="1:9" ht="13.5" x14ac:dyDescent="0.25">
      <c r="A430" s="3">
        <f>TITRES_STAT!B433</f>
        <v>42929</v>
      </c>
      <c r="B430" s="5">
        <f>TITRES_STAT!D433</f>
        <v>6.5</v>
      </c>
      <c r="C430" s="2">
        <f t="shared" si="54"/>
        <v>4.9999999999999822E-2</v>
      </c>
      <c r="D430" s="2">
        <f t="shared" si="55"/>
        <v>4.9999999999999822E-2</v>
      </c>
      <c r="E430" s="2">
        <f t="shared" si="56"/>
        <v>0</v>
      </c>
      <c r="F430" s="2">
        <f t="shared" si="61"/>
        <v>1.6671185073505977E-2</v>
      </c>
      <c r="G430" s="2">
        <f t="shared" si="61"/>
        <v>3.0965764551289927E-2</v>
      </c>
      <c r="H430" s="2">
        <f t="shared" si="58"/>
        <v>0.53837472819031407</v>
      </c>
      <c r="I430" s="2">
        <f t="shared" si="59"/>
        <v>34.996332059071051</v>
      </c>
    </row>
    <row r="431" spans="1:9" ht="13.5" x14ac:dyDescent="0.25">
      <c r="A431" s="3">
        <f>TITRES_STAT!B434</f>
        <v>42930</v>
      </c>
      <c r="B431" s="5">
        <f>TITRES_STAT!D434</f>
        <v>6.56</v>
      </c>
      <c r="C431" s="2">
        <f t="shared" si="54"/>
        <v>5.9999999999999609E-2</v>
      </c>
      <c r="D431" s="2">
        <f t="shared" si="55"/>
        <v>5.9999999999999609E-2</v>
      </c>
      <c r="E431" s="2">
        <f t="shared" si="56"/>
        <v>0</v>
      </c>
      <c r="F431" s="2">
        <f t="shared" si="61"/>
        <v>1.9766100425398381E-2</v>
      </c>
      <c r="G431" s="2">
        <f t="shared" si="61"/>
        <v>2.875392422619779E-2</v>
      </c>
      <c r="H431" s="2">
        <f t="shared" si="58"/>
        <v>0.68742270689401852</v>
      </c>
      <c r="I431" s="2">
        <f t="shared" si="59"/>
        <v>40.738026345475355</v>
      </c>
    </row>
    <row r="432" spans="1:9" ht="13.5" x14ac:dyDescent="0.25">
      <c r="A432" s="3">
        <f>TITRES_STAT!B435</f>
        <v>42933</v>
      </c>
      <c r="B432" s="5">
        <f>TITRES_STAT!D435</f>
        <v>6.56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1.83542361092985E-2</v>
      </c>
      <c r="G432" s="2">
        <f t="shared" si="61"/>
        <v>2.6700072495755092E-2</v>
      </c>
      <c r="H432" s="2">
        <f t="shared" si="58"/>
        <v>0.68742270689401863</v>
      </c>
      <c r="I432" s="2">
        <f t="shared" si="59"/>
        <v>40.738026345475355</v>
      </c>
    </row>
    <row r="433" spans="1:9" ht="13.5" x14ac:dyDescent="0.25">
      <c r="A433" s="3">
        <f>TITRES_STAT!B436</f>
        <v>42934</v>
      </c>
      <c r="B433" s="5">
        <f>TITRES_STAT!D436</f>
        <v>6.56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1.7043219244348606E-2</v>
      </c>
      <c r="G433" s="2">
        <f t="shared" si="61"/>
        <v>2.4792924460344014E-2</v>
      </c>
      <c r="H433" s="2">
        <f t="shared" si="58"/>
        <v>0.68742270689401852</v>
      </c>
      <c r="I433" s="2">
        <f t="shared" si="59"/>
        <v>40.738026345475355</v>
      </c>
    </row>
    <row r="434" spans="1:9" ht="13.5" x14ac:dyDescent="0.25">
      <c r="A434" s="3">
        <f>TITRES_STAT!B437</f>
        <v>42935</v>
      </c>
      <c r="B434" s="5">
        <f>TITRES_STAT!D437</f>
        <v>6.56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1.582584644118085E-2</v>
      </c>
      <c r="G434" s="2">
        <f t="shared" si="61"/>
        <v>2.3022001284605156E-2</v>
      </c>
      <c r="H434" s="2">
        <f t="shared" si="58"/>
        <v>0.68742270689401863</v>
      </c>
      <c r="I434" s="2">
        <f t="shared" si="59"/>
        <v>40.738026345475355</v>
      </c>
    </row>
    <row r="435" spans="1:9" ht="13.5" x14ac:dyDescent="0.25">
      <c r="A435" s="3">
        <f>TITRES_STAT!B438</f>
        <v>42936</v>
      </c>
      <c r="B435" s="5">
        <f>TITRES_STAT!D438</f>
        <v>6.89</v>
      </c>
      <c r="C435" s="2">
        <f t="shared" si="54"/>
        <v>0.33000000000000007</v>
      </c>
      <c r="D435" s="2">
        <f t="shared" si="55"/>
        <v>0.33000000000000007</v>
      </c>
      <c r="E435" s="2">
        <f t="shared" si="56"/>
        <v>0</v>
      </c>
      <c r="F435" s="2">
        <f t="shared" si="61"/>
        <v>3.826685740966794E-2</v>
      </c>
      <c r="G435" s="2">
        <f t="shared" si="61"/>
        <v>2.1377572621419073E-2</v>
      </c>
      <c r="H435" s="2">
        <f t="shared" si="58"/>
        <v>1.7900468910734417</v>
      </c>
      <c r="I435" s="2">
        <f t="shared" si="59"/>
        <v>64.158308478634197</v>
      </c>
    </row>
    <row r="436" spans="1:9" ht="13.5" x14ac:dyDescent="0.25">
      <c r="A436" s="3">
        <f>TITRES_STAT!B439</f>
        <v>42937</v>
      </c>
      <c r="B436" s="5">
        <f>TITRES_STAT!D439</f>
        <v>6.89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3.5533510451834519E-2</v>
      </c>
      <c r="G436" s="2">
        <f t="shared" si="61"/>
        <v>1.9850603148460568E-2</v>
      </c>
      <c r="H436" s="2">
        <f t="shared" si="58"/>
        <v>1.7900468910734419</v>
      </c>
      <c r="I436" s="2">
        <f t="shared" si="59"/>
        <v>64.158308478634197</v>
      </c>
    </row>
    <row r="437" spans="1:9" ht="13.5" x14ac:dyDescent="0.25">
      <c r="A437" s="3">
        <f>TITRES_STAT!B440</f>
        <v>42940</v>
      </c>
      <c r="B437" s="5">
        <f>TITRES_STAT!D440</f>
        <v>6.89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3.2995402562417765E-2</v>
      </c>
      <c r="G437" s="2">
        <f t="shared" si="61"/>
        <v>1.8432702923570528E-2</v>
      </c>
      <c r="H437" s="2">
        <f t="shared" si="58"/>
        <v>1.7900468910734417</v>
      </c>
      <c r="I437" s="2">
        <f t="shared" si="59"/>
        <v>64.158308478634197</v>
      </c>
    </row>
    <row r="438" spans="1:9" ht="13.5" x14ac:dyDescent="0.25">
      <c r="A438" s="3">
        <f>TITRES_STAT!B441</f>
        <v>42942</v>
      </c>
      <c r="B438" s="5">
        <f>TITRES_STAT!D441</f>
        <v>6.89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3.063858809367364E-2</v>
      </c>
      <c r="G438" s="2">
        <f t="shared" si="61"/>
        <v>1.7116081286172632E-2</v>
      </c>
      <c r="H438" s="2">
        <f t="shared" si="58"/>
        <v>1.7900468910734419</v>
      </c>
      <c r="I438" s="2">
        <f t="shared" si="59"/>
        <v>64.158308478634197</v>
      </c>
    </row>
    <row r="439" spans="1:9" ht="13.5" x14ac:dyDescent="0.25">
      <c r="A439" s="3">
        <f>TITRES_STAT!B442</f>
        <v>42943</v>
      </c>
      <c r="B439" s="5">
        <f>TITRES_STAT!D442</f>
        <v>7.1</v>
      </c>
      <c r="C439" s="2">
        <f t="shared" si="54"/>
        <v>0.20999999999999996</v>
      </c>
      <c r="D439" s="2">
        <f t="shared" si="55"/>
        <v>0.20999999999999996</v>
      </c>
      <c r="E439" s="2">
        <f t="shared" si="56"/>
        <v>0</v>
      </c>
      <c r="F439" s="2">
        <f t="shared" si="61"/>
        <v>4.3450117515554089E-2</v>
      </c>
      <c r="G439" s="2">
        <f t="shared" si="61"/>
        <v>1.5893504051446017E-2</v>
      </c>
      <c r="H439" s="2">
        <f t="shared" si="58"/>
        <v>2.7338286997574288</v>
      </c>
      <c r="I439" s="2">
        <f t="shared" si="59"/>
        <v>73.217839370484086</v>
      </c>
    </row>
    <row r="440" spans="1:9" ht="13.5" x14ac:dyDescent="0.25">
      <c r="A440" s="3">
        <f>TITRES_STAT!B443</f>
        <v>42944</v>
      </c>
      <c r="B440" s="5">
        <f>TITRES_STAT!D443</f>
        <v>7.28</v>
      </c>
      <c r="C440" s="2">
        <f t="shared" si="54"/>
        <v>0.1800000000000006</v>
      </c>
      <c r="D440" s="2">
        <f t="shared" si="55"/>
        <v>0.1800000000000006</v>
      </c>
      <c r="E440" s="2">
        <f t="shared" si="56"/>
        <v>0</v>
      </c>
      <c r="F440" s="2">
        <f t="shared" si="61"/>
        <v>5.3203680550157409E-2</v>
      </c>
      <c r="G440" s="2">
        <f t="shared" si="61"/>
        <v>1.4758253762057015E-2</v>
      </c>
      <c r="H440" s="2">
        <f t="shared" si="58"/>
        <v>3.6050119077734197</v>
      </c>
      <c r="I440" s="2">
        <f t="shared" si="59"/>
        <v>78.284529551118737</v>
      </c>
    </row>
    <row r="441" spans="1:9" ht="13.5" x14ac:dyDescent="0.25">
      <c r="A441" s="3">
        <f>TITRES_STAT!B444</f>
        <v>42947</v>
      </c>
      <c r="B441" s="5">
        <f>TITRES_STAT!D444</f>
        <v>7.28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4.9403417653717592E-2</v>
      </c>
      <c r="G441" s="2">
        <f t="shared" si="61"/>
        <v>1.3704092779052943E-2</v>
      </c>
      <c r="H441" s="2">
        <f t="shared" si="58"/>
        <v>3.6050119077734193</v>
      </c>
      <c r="I441" s="2">
        <f t="shared" si="59"/>
        <v>78.284529551118737</v>
      </c>
    </row>
    <row r="442" spans="1:9" ht="13.5" x14ac:dyDescent="0.25">
      <c r="A442" s="3">
        <f>TITRES_STAT!B445</f>
        <v>42948</v>
      </c>
      <c r="B442" s="5">
        <f>TITRES_STAT!D445</f>
        <v>7.28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4.5874602107023481E-2</v>
      </c>
      <c r="G442" s="2">
        <f t="shared" si="61"/>
        <v>1.2725229009120589E-2</v>
      </c>
      <c r="H442" s="2">
        <f t="shared" si="58"/>
        <v>3.6050119077734197</v>
      </c>
      <c r="I442" s="2">
        <f t="shared" si="59"/>
        <v>78.284529551118737</v>
      </c>
    </row>
    <row r="443" spans="1:9" ht="13.5" x14ac:dyDescent="0.25">
      <c r="A443" s="3">
        <f>TITRES_STAT!B446</f>
        <v>42949</v>
      </c>
      <c r="B443" s="5">
        <f>TITRES_STAT!D446</f>
        <v>7.28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4.2597844813664666E-2</v>
      </c>
      <c r="G443" s="2">
        <f t="shared" si="61"/>
        <v>1.1816284079897691E-2</v>
      </c>
      <c r="H443" s="2">
        <f t="shared" si="58"/>
        <v>3.6050119077734202</v>
      </c>
      <c r="I443" s="2">
        <f t="shared" si="59"/>
        <v>78.284529551118737</v>
      </c>
    </row>
    <row r="444" spans="1:9" ht="13.5" x14ac:dyDescent="0.25">
      <c r="A444" s="3">
        <f>TITRES_STAT!B447</f>
        <v>42950</v>
      </c>
      <c r="B444" s="5">
        <f>TITRES_STAT!D447</f>
        <v>7.28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3.9555141612688624E-2</v>
      </c>
      <c r="G444" s="2">
        <f t="shared" si="61"/>
        <v>1.0972263788476428E-2</v>
      </c>
      <c r="H444" s="2">
        <f t="shared" si="58"/>
        <v>3.6050119077734206</v>
      </c>
      <c r="I444" s="2">
        <f t="shared" si="59"/>
        <v>78.284529551118737</v>
      </c>
    </row>
    <row r="445" spans="1:9" ht="13.5" x14ac:dyDescent="0.25">
      <c r="A445" s="3">
        <f>TITRES_STAT!B448</f>
        <v>42951</v>
      </c>
      <c r="B445" s="5">
        <f>TITRES_STAT!D448</f>
        <v>7.28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3.6729774354639436E-2</v>
      </c>
      <c r="G445" s="2">
        <f t="shared" si="62"/>
        <v>1.0188530660728112E-2</v>
      </c>
      <c r="H445" s="2">
        <f t="shared" si="58"/>
        <v>3.6050119077734202</v>
      </c>
      <c r="I445" s="2">
        <f t="shared" si="59"/>
        <v>78.284529551118737</v>
      </c>
    </row>
    <row r="446" spans="1:9" ht="13.5" x14ac:dyDescent="0.25">
      <c r="A446" s="3">
        <f>TITRES_STAT!B449</f>
        <v>42954</v>
      </c>
      <c r="B446" s="5">
        <f>TITRES_STAT!D449</f>
        <v>7.28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3.4106219043593761E-2</v>
      </c>
      <c r="G446" s="2">
        <f t="shared" si="62"/>
        <v>9.4607784706761035E-3</v>
      </c>
      <c r="H446" s="2">
        <f t="shared" si="58"/>
        <v>3.6050119077734202</v>
      </c>
      <c r="I446" s="2">
        <f t="shared" si="59"/>
        <v>78.284529551118737</v>
      </c>
    </row>
    <row r="447" spans="1:9" ht="13.5" x14ac:dyDescent="0.25">
      <c r="A447" s="3">
        <f>TITRES_STAT!B450</f>
        <v>42955</v>
      </c>
      <c r="B447" s="5">
        <f>TITRES_STAT!D450</f>
        <v>7.28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3.1670060540479925E-2</v>
      </c>
      <c r="G447" s="2">
        <f t="shared" si="62"/>
        <v>8.7850085799135256E-3</v>
      </c>
      <c r="H447" s="2">
        <f t="shared" si="58"/>
        <v>3.6050119077734202</v>
      </c>
      <c r="I447" s="2">
        <f t="shared" si="59"/>
        <v>78.284529551118737</v>
      </c>
    </row>
    <row r="448" spans="1:9" ht="13.5" x14ac:dyDescent="0.25">
      <c r="A448" s="3">
        <f>TITRES_STAT!B451</f>
        <v>42956</v>
      </c>
      <c r="B448" s="5">
        <f>TITRES_STAT!D451</f>
        <v>7.28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2.9407913359017074E-2</v>
      </c>
      <c r="G448" s="2">
        <f t="shared" si="62"/>
        <v>8.1575079670625598E-3</v>
      </c>
      <c r="H448" s="2">
        <f t="shared" si="58"/>
        <v>3.6050119077734202</v>
      </c>
      <c r="I448" s="2">
        <f t="shared" si="59"/>
        <v>78.284529551118737</v>
      </c>
    </row>
    <row r="449" spans="1:9" ht="13.5" x14ac:dyDescent="0.25">
      <c r="A449" s="3">
        <f>TITRES_STAT!B452</f>
        <v>42957</v>
      </c>
      <c r="B449" s="5">
        <f>TITRES_STAT!D452</f>
        <v>7.28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2.730734811908728E-2</v>
      </c>
      <c r="G449" s="2">
        <f t="shared" si="62"/>
        <v>7.5748288265580915E-3</v>
      </c>
      <c r="H449" s="2">
        <f t="shared" si="58"/>
        <v>3.6050119077734197</v>
      </c>
      <c r="I449" s="2">
        <f t="shared" si="59"/>
        <v>78.284529551118737</v>
      </c>
    </row>
    <row r="450" spans="1:9" ht="13.5" x14ac:dyDescent="0.25">
      <c r="A450" s="3">
        <f>TITRES_STAT!B453</f>
        <v>42958</v>
      </c>
      <c r="B450" s="5">
        <f>TITRES_STAT!D453</f>
        <v>7.28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2.5356823253438188E-2</v>
      </c>
      <c r="G450" s="2">
        <f t="shared" si="62"/>
        <v>7.0337696246610846E-3</v>
      </c>
      <c r="H450" s="2">
        <f t="shared" si="58"/>
        <v>3.6050119077734197</v>
      </c>
      <c r="I450" s="2">
        <f t="shared" si="59"/>
        <v>78.284529551118737</v>
      </c>
    </row>
    <row r="451" spans="1:9" ht="13.5" x14ac:dyDescent="0.25">
      <c r="A451" s="3">
        <f>TITRES_STAT!B454</f>
        <v>42961</v>
      </c>
      <c r="B451" s="5">
        <f>TITRES_STAT!D454</f>
        <v>7.28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2.3545621592478316E-2</v>
      </c>
      <c r="G451" s="2">
        <f t="shared" si="62"/>
        <v>6.5313575086138635E-3</v>
      </c>
      <c r="H451" s="2">
        <f t="shared" si="58"/>
        <v>3.6050119077734202</v>
      </c>
      <c r="I451" s="2">
        <f t="shared" si="59"/>
        <v>78.284529551118737</v>
      </c>
    </row>
    <row r="452" spans="1:9" ht="13.5" x14ac:dyDescent="0.25">
      <c r="A452" s="3">
        <f>TITRES_STAT!B455</f>
        <v>42962</v>
      </c>
      <c r="B452" s="5">
        <f>TITRES_STAT!D455</f>
        <v>7.28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2.1863791478729862E-2</v>
      </c>
      <c r="G452" s="2">
        <f t="shared" si="62"/>
        <v>6.0648319722843014E-3</v>
      </c>
      <c r="H452" s="2">
        <f t="shared" si="58"/>
        <v>3.6050119077734197</v>
      </c>
      <c r="I452" s="2">
        <f t="shared" si="59"/>
        <v>78.284529551118737</v>
      </c>
    </row>
    <row r="453" spans="1:9" ht="13.5" x14ac:dyDescent="0.25">
      <c r="A453" s="3">
        <f>TITRES_STAT!B456</f>
        <v>42963</v>
      </c>
      <c r="B453" s="5">
        <f>TITRES_STAT!D456</f>
        <v>7.28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2.0302092087392015E-2</v>
      </c>
      <c r="G453" s="2">
        <f t="shared" si="62"/>
        <v>5.6316296885497085E-3</v>
      </c>
      <c r="H453" s="2">
        <f t="shared" si="58"/>
        <v>3.6050119077734197</v>
      </c>
      <c r="I453" s="2">
        <f t="shared" si="59"/>
        <v>78.284529551118737</v>
      </c>
    </row>
    <row r="454" spans="1:9" ht="13.5" x14ac:dyDescent="0.25">
      <c r="A454" s="3">
        <f>TITRES_STAT!B457</f>
        <v>42964</v>
      </c>
      <c r="B454" s="5">
        <f>TITRES_STAT!D457</f>
        <v>7.28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1.88519426525783E-2</v>
      </c>
      <c r="G454" s="2">
        <f t="shared" si="62"/>
        <v>5.2293704250818722E-3</v>
      </c>
      <c r="H454" s="2">
        <f t="shared" si="58"/>
        <v>3.6050119077734202</v>
      </c>
      <c r="I454" s="2">
        <f t="shared" si="59"/>
        <v>78.284529551118737</v>
      </c>
    </row>
    <row r="455" spans="1:9" ht="13.5" x14ac:dyDescent="0.25">
      <c r="A455" s="3">
        <f>TITRES_STAT!B458</f>
        <v>42965</v>
      </c>
      <c r="B455" s="5">
        <f>TITRES_STAT!D458</f>
        <v>7.28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1.750537532025128E-2</v>
      </c>
      <c r="G455" s="2">
        <f t="shared" si="62"/>
        <v>4.8558439661474523E-3</v>
      </c>
      <c r="H455" s="2">
        <f t="shared" si="58"/>
        <v>3.6050119077734206</v>
      </c>
      <c r="I455" s="2">
        <f t="shared" si="59"/>
        <v>78.284529551118737</v>
      </c>
    </row>
    <row r="456" spans="1:9" ht="13.5" x14ac:dyDescent="0.25">
      <c r="A456" s="3">
        <f>TITRES_STAT!B459</f>
        <v>42968</v>
      </c>
      <c r="B456" s="5">
        <f>TITRES_STAT!D459</f>
        <v>7.28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1.6254991368804761E-2</v>
      </c>
      <c r="G456" s="2">
        <f t="shared" si="62"/>
        <v>4.5089979685654915E-3</v>
      </c>
      <c r="H456" s="2">
        <f t="shared" si="58"/>
        <v>3.6050119077734206</v>
      </c>
      <c r="I456" s="2">
        <f t="shared" si="59"/>
        <v>78.284529551118737</v>
      </c>
    </row>
    <row r="457" spans="1:9" ht="13.5" x14ac:dyDescent="0.25">
      <c r="A457" s="3">
        <f>TITRES_STAT!B460</f>
        <v>42969</v>
      </c>
      <c r="B457" s="5">
        <f>TITRES_STAT!D460</f>
        <v>7.28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1.5093920556747279E-2</v>
      </c>
      <c r="G457" s="2">
        <f t="shared" si="62"/>
        <v>4.1869266850965278E-3</v>
      </c>
      <c r="H457" s="2">
        <f t="shared" si="58"/>
        <v>3.6050119077734211</v>
      </c>
      <c r="I457" s="2">
        <f t="shared" si="59"/>
        <v>78.284529551118752</v>
      </c>
    </row>
    <row r="458" spans="1:9" ht="13.5" x14ac:dyDescent="0.25">
      <c r="A458" s="3">
        <f>TITRES_STAT!B461</f>
        <v>42970</v>
      </c>
      <c r="B458" s="5">
        <f>TITRES_STAT!D461</f>
        <v>7.28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1.4015783374122473E-2</v>
      </c>
      <c r="G458" s="2">
        <f t="shared" si="62"/>
        <v>3.8878604933039185E-3</v>
      </c>
      <c r="H458" s="2">
        <f t="shared" si="58"/>
        <v>3.6050119077734211</v>
      </c>
      <c r="I458" s="2">
        <f t="shared" si="59"/>
        <v>78.284529551118752</v>
      </c>
    </row>
    <row r="459" spans="1:9" ht="13.5" x14ac:dyDescent="0.25">
      <c r="A459" s="3">
        <f>TITRES_STAT!B462</f>
        <v>42971</v>
      </c>
      <c r="B459" s="5">
        <f>TITRES_STAT!D462</f>
        <v>7.07</v>
      </c>
      <c r="C459" s="2">
        <f t="shared" si="63"/>
        <v>-0.20999999999999996</v>
      </c>
      <c r="D459" s="2">
        <f t="shared" si="64"/>
        <v>0</v>
      </c>
      <c r="E459" s="2">
        <f t="shared" si="65"/>
        <v>0.20999999999999996</v>
      </c>
      <c r="F459" s="2">
        <f t="shared" si="62"/>
        <v>1.3014655990256582E-2</v>
      </c>
      <c r="G459" s="2">
        <f t="shared" si="62"/>
        <v>1.8610156172353638E-2</v>
      </c>
      <c r="H459" s="2">
        <f t="shared" si="58"/>
        <v>0.69933083149460806</v>
      </c>
      <c r="I459" s="2">
        <f t="shared" si="59"/>
        <v>41.15330685076357</v>
      </c>
    </row>
    <row r="460" spans="1:9" ht="13.5" x14ac:dyDescent="0.25">
      <c r="A460" s="3">
        <f>TITRES_STAT!B463</f>
        <v>42972</v>
      </c>
      <c r="B460" s="5">
        <f>TITRES_STAT!D463</f>
        <v>6.87</v>
      </c>
      <c r="C460" s="2">
        <f t="shared" si="63"/>
        <v>-0.20000000000000018</v>
      </c>
      <c r="D460" s="2">
        <f t="shared" si="64"/>
        <v>0</v>
      </c>
      <c r="E460" s="2">
        <f t="shared" si="65"/>
        <v>0.20000000000000018</v>
      </c>
      <c r="F460" s="2">
        <f t="shared" si="62"/>
        <v>1.2085037705238253E-2</v>
      </c>
      <c r="G460" s="2">
        <f t="shared" si="62"/>
        <v>3.1566573588614102E-2</v>
      </c>
      <c r="H460" s="2">
        <f t="shared" si="58"/>
        <v>0.38284287242367232</v>
      </c>
      <c r="I460" s="2">
        <f t="shared" si="59"/>
        <v>27.685204158638328</v>
      </c>
    </row>
    <row r="461" spans="1:9" ht="13.5" x14ac:dyDescent="0.25">
      <c r="A461" s="3">
        <f>TITRES_STAT!B464</f>
        <v>42975</v>
      </c>
      <c r="B461" s="5">
        <f>TITRES_STAT!D464</f>
        <v>6.87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1.1221820726292664E-2</v>
      </c>
      <c r="G461" s="2">
        <f t="shared" si="66"/>
        <v>2.9311818332284523E-2</v>
      </c>
      <c r="H461" s="2">
        <f t="shared" si="58"/>
        <v>0.38284287242367232</v>
      </c>
      <c r="I461" s="2">
        <f t="shared" si="59"/>
        <v>27.685204158638328</v>
      </c>
    </row>
    <row r="462" spans="1:9" ht="13.5" x14ac:dyDescent="0.25">
      <c r="A462" s="3">
        <f>TITRES_STAT!B465</f>
        <v>42976</v>
      </c>
      <c r="B462" s="5">
        <f>TITRES_STAT!D465</f>
        <v>6.87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1.0420262102986045E-2</v>
      </c>
      <c r="G462" s="2">
        <f t="shared" si="66"/>
        <v>2.7218117022835629E-2</v>
      </c>
      <c r="H462" s="2">
        <f t="shared" si="58"/>
        <v>0.38284287242367232</v>
      </c>
      <c r="I462" s="2">
        <f t="shared" si="59"/>
        <v>27.685204158638328</v>
      </c>
    </row>
    <row r="463" spans="1:9" ht="13.5" x14ac:dyDescent="0.25">
      <c r="A463" s="3">
        <f>TITRES_STAT!B466</f>
        <v>42977</v>
      </c>
      <c r="B463" s="5">
        <f>TITRES_STAT!D466</f>
        <v>6.87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9.6759576670584716E-3</v>
      </c>
      <c r="G463" s="2">
        <f t="shared" si="66"/>
        <v>2.5273965806918798E-2</v>
      </c>
      <c r="H463" s="2">
        <f t="shared" si="58"/>
        <v>0.38284287242367238</v>
      </c>
      <c r="I463" s="2">
        <f t="shared" si="59"/>
        <v>27.685204158638328</v>
      </c>
    </row>
    <row r="464" spans="1:9" ht="13.5" x14ac:dyDescent="0.25">
      <c r="A464" s="3">
        <f>TITRES_STAT!B467</f>
        <v>42978</v>
      </c>
      <c r="B464" s="5">
        <f>TITRES_STAT!D467</f>
        <v>6.87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8.9848178336971538E-3</v>
      </c>
      <c r="G464" s="2">
        <f t="shared" si="66"/>
        <v>2.3468682534996028E-2</v>
      </c>
      <c r="H464" s="2">
        <f t="shared" si="58"/>
        <v>0.38284287242367243</v>
      </c>
      <c r="I464" s="2">
        <f t="shared" si="59"/>
        <v>27.685204158638342</v>
      </c>
    </row>
    <row r="465" spans="1:9" ht="13.5" x14ac:dyDescent="0.25">
      <c r="A465" s="3">
        <f>TITRES_STAT!B468</f>
        <v>42982</v>
      </c>
      <c r="B465" s="5">
        <f>TITRES_STAT!D468</f>
        <v>6.57</v>
      </c>
      <c r="C465" s="2">
        <f t="shared" si="63"/>
        <v>-0.29999999999999982</v>
      </c>
      <c r="D465" s="2">
        <f t="shared" si="64"/>
        <v>0</v>
      </c>
      <c r="E465" s="2">
        <f t="shared" si="65"/>
        <v>0.29999999999999982</v>
      </c>
      <c r="F465" s="2">
        <f t="shared" si="66"/>
        <v>8.3430451312902134E-3</v>
      </c>
      <c r="G465" s="2">
        <f t="shared" si="66"/>
        <v>4.3220919496782015E-2</v>
      </c>
      <c r="H465" s="2">
        <f t="shared" ref="H465:H528" si="67">F465/G465</f>
        <v>0.19303256914539704</v>
      </c>
      <c r="I465" s="2">
        <f t="shared" ref="I465:I528" si="68">IF(G465=0,100,100-(100/(1+H465)))</f>
        <v>16.179991572541212</v>
      </c>
    </row>
    <row r="466" spans="1:9" ht="13.5" x14ac:dyDescent="0.25">
      <c r="A466" s="3">
        <f>TITRES_STAT!B469</f>
        <v>42983</v>
      </c>
      <c r="B466" s="5">
        <f>TITRES_STAT!D469</f>
        <v>6.28</v>
      </c>
      <c r="C466" s="2">
        <f t="shared" si="63"/>
        <v>-0.29000000000000004</v>
      </c>
      <c r="D466" s="2">
        <f t="shared" si="64"/>
        <v>0</v>
      </c>
      <c r="E466" s="2">
        <f t="shared" si="65"/>
        <v>0.29000000000000004</v>
      </c>
      <c r="F466" s="2">
        <f t="shared" si="66"/>
        <v>7.7471133361980554E-3</v>
      </c>
      <c r="G466" s="2">
        <f t="shared" si="66"/>
        <v>6.0847996675583306E-2</v>
      </c>
      <c r="H466" s="2">
        <f t="shared" si="67"/>
        <v>0.12731911910761012</v>
      </c>
      <c r="I466" s="2">
        <f t="shared" si="68"/>
        <v>11.293973192648096</v>
      </c>
    </row>
    <row r="467" spans="1:9" ht="13.5" x14ac:dyDescent="0.25">
      <c r="A467" s="3">
        <f>TITRES_STAT!B470</f>
        <v>42984</v>
      </c>
      <c r="B467" s="5">
        <f>TITRES_STAT!D470</f>
        <v>6.12</v>
      </c>
      <c r="C467" s="2">
        <f t="shared" si="63"/>
        <v>-0.16000000000000014</v>
      </c>
      <c r="D467" s="2">
        <f t="shared" si="64"/>
        <v>0</v>
      </c>
      <c r="E467" s="2">
        <f t="shared" si="65"/>
        <v>0.16000000000000014</v>
      </c>
      <c r="F467" s="2">
        <f t="shared" si="66"/>
        <v>7.1937480978981946E-3</v>
      </c>
      <c r="G467" s="2">
        <f t="shared" si="66"/>
        <v>6.7930282627327365E-2</v>
      </c>
      <c r="H467" s="2">
        <f t="shared" si="67"/>
        <v>0.10589898672089809</v>
      </c>
      <c r="I467" s="2">
        <f t="shared" si="68"/>
        <v>9.5758281716939848</v>
      </c>
    </row>
    <row r="468" spans="1:9" ht="13.5" x14ac:dyDescent="0.25">
      <c r="A468" s="3">
        <f>TITRES_STAT!B471</f>
        <v>42985</v>
      </c>
      <c r="B468" s="5">
        <f>TITRES_STAT!D471</f>
        <v>6.12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6.6799089480483239E-3</v>
      </c>
      <c r="G468" s="2">
        <f t="shared" si="66"/>
        <v>6.3078119582518272E-2</v>
      </c>
      <c r="H468" s="2">
        <f t="shared" si="67"/>
        <v>0.10589898672089809</v>
      </c>
      <c r="I468" s="2">
        <f t="shared" si="68"/>
        <v>9.5758281716939848</v>
      </c>
    </row>
    <row r="469" spans="1:9" ht="13.5" x14ac:dyDescent="0.25">
      <c r="A469" s="3">
        <f>TITRES_STAT!B472</f>
        <v>42986</v>
      </c>
      <c r="B469" s="5">
        <f>TITRES_STAT!D472</f>
        <v>5.94</v>
      </c>
      <c r="C469" s="2">
        <f t="shared" si="63"/>
        <v>-0.17999999999999972</v>
      </c>
      <c r="D469" s="2">
        <f t="shared" si="64"/>
        <v>0</v>
      </c>
      <c r="E469" s="2">
        <f t="shared" si="65"/>
        <v>0.17999999999999972</v>
      </c>
      <c r="F469" s="2">
        <f t="shared" si="66"/>
        <v>6.2027725946163011E-3</v>
      </c>
      <c r="G469" s="2">
        <f t="shared" si="66"/>
        <v>7.142968246948124E-2</v>
      </c>
      <c r="H469" s="2">
        <f t="shared" si="67"/>
        <v>8.6837465604953132E-2</v>
      </c>
      <c r="I469" s="2">
        <f t="shared" si="68"/>
        <v>7.9899219849416738</v>
      </c>
    </row>
    <row r="470" spans="1:9" ht="13.5" x14ac:dyDescent="0.25">
      <c r="A470" s="3">
        <f>TITRES_STAT!B473</f>
        <v>42989</v>
      </c>
      <c r="B470" s="5">
        <f>TITRES_STAT!D473</f>
        <v>5.94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5.7597174092865657E-3</v>
      </c>
      <c r="G470" s="2">
        <f t="shared" si="66"/>
        <v>6.6327562293089726E-2</v>
      </c>
      <c r="H470" s="2">
        <f t="shared" si="67"/>
        <v>8.6837465604953132E-2</v>
      </c>
      <c r="I470" s="2">
        <f t="shared" si="68"/>
        <v>7.9899219849416738</v>
      </c>
    </row>
    <row r="471" spans="1:9" ht="13.5" x14ac:dyDescent="0.25">
      <c r="A471" s="3">
        <f>TITRES_STAT!B474</f>
        <v>42990</v>
      </c>
      <c r="B471" s="5">
        <f>TITRES_STAT!D474</f>
        <v>5.94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5.3483090229089541E-3</v>
      </c>
      <c r="G471" s="2">
        <f t="shared" si="66"/>
        <v>6.1589879272154743E-2</v>
      </c>
      <c r="H471" s="2">
        <f t="shared" si="67"/>
        <v>8.6837465604953146E-2</v>
      </c>
      <c r="I471" s="2">
        <f t="shared" si="68"/>
        <v>7.9899219849416738</v>
      </c>
    </row>
    <row r="472" spans="1:9" ht="13.5" x14ac:dyDescent="0.25">
      <c r="A472" s="3">
        <f>TITRES_STAT!B475</f>
        <v>42991</v>
      </c>
      <c r="B472" s="5">
        <f>TITRES_STAT!D475</f>
        <v>5.94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4.9662869498440293E-3</v>
      </c>
      <c r="G472" s="2">
        <f t="shared" si="66"/>
        <v>5.7190602181286541E-2</v>
      </c>
      <c r="H472" s="2">
        <f t="shared" si="67"/>
        <v>8.683746560495316E-2</v>
      </c>
      <c r="I472" s="2">
        <f t="shared" si="68"/>
        <v>7.9899219849416738</v>
      </c>
    </row>
    <row r="473" spans="1:9" ht="13.5" x14ac:dyDescent="0.25">
      <c r="A473" s="3">
        <f>TITRES_STAT!B476</f>
        <v>42992</v>
      </c>
      <c r="B473" s="5">
        <f>TITRES_STAT!D476</f>
        <v>5.94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4.6115521677123133E-3</v>
      </c>
      <c r="G473" s="2">
        <f t="shared" si="66"/>
        <v>5.31055591683375E-2</v>
      </c>
      <c r="H473" s="2">
        <f t="shared" si="67"/>
        <v>8.6837465604953173E-2</v>
      </c>
      <c r="I473" s="2">
        <f t="shared" si="68"/>
        <v>7.9899219849416738</v>
      </c>
    </row>
    <row r="474" spans="1:9" ht="13.5" x14ac:dyDescent="0.25">
      <c r="A474" s="3">
        <f>TITRES_STAT!B477</f>
        <v>42993</v>
      </c>
      <c r="B474" s="5">
        <f>TITRES_STAT!D477</f>
        <v>5.96</v>
      </c>
      <c r="C474" s="2">
        <f t="shared" si="63"/>
        <v>1.9999999999999574E-2</v>
      </c>
      <c r="D474" s="2">
        <f t="shared" si="64"/>
        <v>1.9999999999999574E-2</v>
      </c>
      <c r="E474" s="2">
        <f t="shared" si="65"/>
        <v>0</v>
      </c>
      <c r="F474" s="2">
        <f t="shared" si="66"/>
        <v>5.7107270128756897E-3</v>
      </c>
      <c r="G474" s="2">
        <f t="shared" si="66"/>
        <v>4.9312304942027672E-2</v>
      </c>
      <c r="H474" s="2">
        <f t="shared" si="67"/>
        <v>0.115807343006767</v>
      </c>
      <c r="I474" s="2">
        <f t="shared" si="68"/>
        <v>10.378793770499911</v>
      </c>
    </row>
    <row r="475" spans="1:9" ht="13.5" x14ac:dyDescent="0.25">
      <c r="A475" s="3">
        <f>TITRES_STAT!B478</f>
        <v>42996</v>
      </c>
      <c r="B475" s="5">
        <f>TITRES_STAT!D478</f>
        <v>6</v>
      </c>
      <c r="C475" s="2">
        <f t="shared" si="63"/>
        <v>4.0000000000000036E-2</v>
      </c>
      <c r="D475" s="2">
        <f t="shared" si="64"/>
        <v>4.0000000000000036E-2</v>
      </c>
      <c r="E475" s="2">
        <f t="shared" si="65"/>
        <v>0</v>
      </c>
      <c r="F475" s="2">
        <f t="shared" si="66"/>
        <v>8.1599607976702866E-3</v>
      </c>
      <c r="G475" s="2">
        <f t="shared" si="66"/>
        <v>4.5789997446168552E-2</v>
      </c>
      <c r="H475" s="2">
        <f t="shared" si="67"/>
        <v>0.17820400202605965</v>
      </c>
      <c r="I475" s="2">
        <f t="shared" si="68"/>
        <v>15.125054890292091</v>
      </c>
    </row>
    <row r="476" spans="1:9" ht="13.5" x14ac:dyDescent="0.25">
      <c r="A476" s="3">
        <f>TITRES_STAT!B479</f>
        <v>42997</v>
      </c>
      <c r="B476" s="5">
        <f>TITRES_STAT!D479</f>
        <v>6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7.5771064549795524E-3</v>
      </c>
      <c r="G476" s="2">
        <f t="shared" si="66"/>
        <v>4.2519283342870799E-2</v>
      </c>
      <c r="H476" s="2">
        <f t="shared" si="67"/>
        <v>0.17820400202605965</v>
      </c>
      <c r="I476" s="2">
        <f t="shared" si="68"/>
        <v>15.125054890292091</v>
      </c>
    </row>
    <row r="477" spans="1:9" ht="13.5" x14ac:dyDescent="0.25">
      <c r="A477" s="3">
        <f>TITRES_STAT!B480</f>
        <v>42998</v>
      </c>
      <c r="B477" s="5">
        <f>TITRES_STAT!D480</f>
        <v>6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7.0358845653381557E-3</v>
      </c>
      <c r="G477" s="2">
        <f t="shared" si="69"/>
        <v>3.9482191675522881E-2</v>
      </c>
      <c r="H477" s="2">
        <f t="shared" si="67"/>
        <v>0.17820400202605968</v>
      </c>
      <c r="I477" s="2">
        <f t="shared" si="68"/>
        <v>15.125054890292105</v>
      </c>
    </row>
    <row r="478" spans="1:9" ht="13.5" x14ac:dyDescent="0.25">
      <c r="A478" s="3">
        <f>TITRES_STAT!B481</f>
        <v>43000</v>
      </c>
      <c r="B478" s="5">
        <f>TITRES_STAT!D481</f>
        <v>5.95</v>
      </c>
      <c r="C478" s="2">
        <f t="shared" si="63"/>
        <v>-4.9999999999999822E-2</v>
      </c>
      <c r="D478" s="2">
        <f t="shared" si="64"/>
        <v>0</v>
      </c>
      <c r="E478" s="2">
        <f t="shared" si="65"/>
        <v>4.9999999999999822E-2</v>
      </c>
      <c r="F478" s="2">
        <f t="shared" si="69"/>
        <v>6.5333213820997155E-3</v>
      </c>
      <c r="G478" s="2">
        <f t="shared" si="69"/>
        <v>4.0233463698699803E-2</v>
      </c>
      <c r="H478" s="2">
        <f t="shared" si="67"/>
        <v>0.16238525797894077</v>
      </c>
      <c r="I478" s="2">
        <f t="shared" si="68"/>
        <v>13.970003220901376</v>
      </c>
    </row>
    <row r="479" spans="1:9" ht="13.5" x14ac:dyDescent="0.25">
      <c r="A479" s="3">
        <f>TITRES_STAT!B482</f>
        <v>43003</v>
      </c>
      <c r="B479" s="5">
        <f>TITRES_STAT!D482</f>
        <v>5.95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6.0666555690925923E-3</v>
      </c>
      <c r="G479" s="2">
        <f t="shared" si="69"/>
        <v>3.7359644863078391E-2</v>
      </c>
      <c r="H479" s="2">
        <f t="shared" si="67"/>
        <v>0.16238525797894074</v>
      </c>
      <c r="I479" s="2">
        <f t="shared" si="68"/>
        <v>13.970003220901361</v>
      </c>
    </row>
    <row r="480" spans="1:9" ht="13.5" x14ac:dyDescent="0.25">
      <c r="A480" s="3">
        <f>TITRES_STAT!B483</f>
        <v>43004</v>
      </c>
      <c r="B480" s="5">
        <f>TITRES_STAT!D483</f>
        <v>6</v>
      </c>
      <c r="C480" s="2">
        <f t="shared" si="63"/>
        <v>4.9999999999999822E-2</v>
      </c>
      <c r="D480" s="2">
        <f t="shared" si="64"/>
        <v>4.9999999999999822E-2</v>
      </c>
      <c r="E480" s="2">
        <f t="shared" si="65"/>
        <v>0</v>
      </c>
      <c r="F480" s="2">
        <f t="shared" si="69"/>
        <v>9.204751599871679E-3</v>
      </c>
      <c r="G480" s="2">
        <f t="shared" si="69"/>
        <v>3.4691098801429933E-2</v>
      </c>
      <c r="H480" s="2">
        <f t="shared" si="67"/>
        <v>0.26533468001573557</v>
      </c>
      <c r="I480" s="2">
        <f t="shared" si="68"/>
        <v>20.969525628779564</v>
      </c>
    </row>
    <row r="481" spans="1:9" ht="13.5" x14ac:dyDescent="0.25">
      <c r="A481" s="3">
        <f>TITRES_STAT!B484</f>
        <v>43005</v>
      </c>
      <c r="B481" s="5">
        <f>TITRES_STAT!D484</f>
        <v>6.27</v>
      </c>
      <c r="C481" s="2">
        <f t="shared" si="63"/>
        <v>0.26999999999999957</v>
      </c>
      <c r="D481" s="2">
        <f t="shared" si="64"/>
        <v>0.26999999999999957</v>
      </c>
      <c r="E481" s="2">
        <f t="shared" si="65"/>
        <v>0</v>
      </c>
      <c r="F481" s="2">
        <f t="shared" si="69"/>
        <v>2.7832983628452244E-2</v>
      </c>
      <c r="G481" s="2">
        <f t="shared" si="69"/>
        <v>3.2213163172756368E-2</v>
      </c>
      <c r="H481" s="2">
        <f t="shared" si="67"/>
        <v>0.86402516509125149</v>
      </c>
      <c r="I481" s="2">
        <f t="shared" si="68"/>
        <v>46.352655601028545</v>
      </c>
    </row>
    <row r="482" spans="1:9" ht="13.5" x14ac:dyDescent="0.25">
      <c r="A482" s="3">
        <f>TITRES_STAT!B485</f>
        <v>43006</v>
      </c>
      <c r="B482" s="5">
        <f>TITRES_STAT!D485</f>
        <v>6.27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2.5844913369277082E-2</v>
      </c>
      <c r="G482" s="2">
        <f t="shared" si="69"/>
        <v>2.9912222946130912E-2</v>
      </c>
      <c r="H482" s="2">
        <f t="shared" si="67"/>
        <v>0.86402516509125149</v>
      </c>
      <c r="I482" s="2">
        <f t="shared" si="68"/>
        <v>46.352655601028545</v>
      </c>
    </row>
    <row r="483" spans="1:9" ht="13.5" x14ac:dyDescent="0.25">
      <c r="A483" s="3">
        <f>TITRES_STAT!B486</f>
        <v>43007</v>
      </c>
      <c r="B483" s="5">
        <f>TITRES_STAT!D486</f>
        <v>6.27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2.3998848128614435E-2</v>
      </c>
      <c r="G483" s="2">
        <f t="shared" si="69"/>
        <v>2.777563559283585E-2</v>
      </c>
      <c r="H483" s="2">
        <f t="shared" si="67"/>
        <v>0.86402516509125149</v>
      </c>
      <c r="I483" s="2">
        <f t="shared" si="68"/>
        <v>46.352655601028545</v>
      </c>
    </row>
    <row r="484" spans="1:9" ht="13.5" x14ac:dyDescent="0.25">
      <c r="A484" s="3">
        <f>TITRES_STAT!B487</f>
        <v>43010</v>
      </c>
      <c r="B484" s="5">
        <f>TITRES_STAT!D487</f>
        <v>6.32</v>
      </c>
      <c r="C484" s="2">
        <f t="shared" si="63"/>
        <v>5.0000000000000711E-2</v>
      </c>
      <c r="D484" s="2">
        <f t="shared" si="64"/>
        <v>5.0000000000000711E-2</v>
      </c>
      <c r="E484" s="2">
        <f t="shared" si="65"/>
        <v>0</v>
      </c>
      <c r="F484" s="2">
        <f t="shared" si="69"/>
        <v>2.5856073262284885E-2</v>
      </c>
      <c r="G484" s="2">
        <f t="shared" si="69"/>
        <v>2.5791661621919003E-2</v>
      </c>
      <c r="H484" s="2">
        <f t="shared" si="67"/>
        <v>1.0024973823443444</v>
      </c>
      <c r="I484" s="2">
        <f t="shared" si="68"/>
        <v>50.062356694354847</v>
      </c>
    </row>
    <row r="485" spans="1:9" ht="13.5" x14ac:dyDescent="0.25">
      <c r="A485" s="3">
        <f>TITRES_STAT!B488</f>
        <v>43011</v>
      </c>
      <c r="B485" s="5">
        <f>TITRES_STAT!D488</f>
        <v>6.32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2.4009210886407395E-2</v>
      </c>
      <c r="G485" s="2">
        <f t="shared" si="69"/>
        <v>2.3949400077496217E-2</v>
      </c>
      <c r="H485" s="2">
        <f t="shared" si="67"/>
        <v>1.0024973823443444</v>
      </c>
      <c r="I485" s="2">
        <f t="shared" si="68"/>
        <v>50.062356694354847</v>
      </c>
    </row>
    <row r="486" spans="1:9" ht="13.5" x14ac:dyDescent="0.25">
      <c r="A486" s="3">
        <f>TITRES_STAT!B489</f>
        <v>43012</v>
      </c>
      <c r="B486" s="5">
        <f>TITRES_STAT!D489</f>
        <v>6.32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2.2294267251664009E-2</v>
      </c>
      <c r="G486" s="2">
        <f t="shared" si="69"/>
        <v>2.2238728643389345E-2</v>
      </c>
      <c r="H486" s="2">
        <f t="shared" si="67"/>
        <v>1.0024973823443444</v>
      </c>
      <c r="I486" s="2">
        <f t="shared" si="68"/>
        <v>50.062356694354847</v>
      </c>
    </row>
    <row r="487" spans="1:9" ht="13.5" x14ac:dyDescent="0.25">
      <c r="A487" s="3">
        <f>TITRES_STAT!B490</f>
        <v>43013</v>
      </c>
      <c r="B487" s="5">
        <f>TITRES_STAT!D490</f>
        <v>6.32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2.0701819590830867E-2</v>
      </c>
      <c r="G487" s="2">
        <f t="shared" si="69"/>
        <v>2.0650248026004393E-2</v>
      </c>
      <c r="H487" s="2">
        <f t="shared" si="67"/>
        <v>1.0024973823443444</v>
      </c>
      <c r="I487" s="2">
        <f t="shared" si="68"/>
        <v>50.062356694354847</v>
      </c>
    </row>
    <row r="488" spans="1:9" ht="13.5" x14ac:dyDescent="0.25">
      <c r="A488" s="3">
        <f>TITRES_STAT!B491</f>
        <v>43014</v>
      </c>
      <c r="B488" s="5">
        <f>TITRES_STAT!D491</f>
        <v>6.32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1.9223118191485804E-2</v>
      </c>
      <c r="G488" s="2">
        <f t="shared" si="69"/>
        <v>1.9175230309861225E-2</v>
      </c>
      <c r="H488" s="2">
        <f t="shared" si="67"/>
        <v>1.0024973823443442</v>
      </c>
      <c r="I488" s="2">
        <f t="shared" si="68"/>
        <v>50.06235669435484</v>
      </c>
    </row>
    <row r="489" spans="1:9" ht="13.5" x14ac:dyDescent="0.25">
      <c r="A489" s="3">
        <f>TITRES_STAT!B492</f>
        <v>43017</v>
      </c>
      <c r="B489" s="5">
        <f>TITRES_STAT!D492</f>
        <v>6.49</v>
      </c>
      <c r="C489" s="2">
        <f t="shared" si="63"/>
        <v>0.16999999999999993</v>
      </c>
      <c r="D489" s="2">
        <f t="shared" si="64"/>
        <v>0.16999999999999993</v>
      </c>
      <c r="E489" s="2">
        <f t="shared" si="65"/>
        <v>0</v>
      </c>
      <c r="F489" s="2">
        <f t="shared" si="69"/>
        <v>2.9992895463522525E-2</v>
      </c>
      <c r="G489" s="2">
        <f t="shared" si="69"/>
        <v>1.7805571002013996E-2</v>
      </c>
      <c r="H489" s="2">
        <f t="shared" si="67"/>
        <v>1.6844669266787353</v>
      </c>
      <c r="I489" s="2">
        <f t="shared" si="68"/>
        <v>62.748656351031457</v>
      </c>
    </row>
    <row r="490" spans="1:9" ht="13.5" x14ac:dyDescent="0.25">
      <c r="A490" s="3">
        <f>TITRES_STAT!B493</f>
        <v>43018</v>
      </c>
      <c r="B490" s="5">
        <f>TITRES_STAT!D493</f>
        <v>6.68</v>
      </c>
      <c r="C490" s="2">
        <f t="shared" si="63"/>
        <v>0.1899999999999995</v>
      </c>
      <c r="D490" s="2">
        <f t="shared" si="64"/>
        <v>0.1899999999999995</v>
      </c>
      <c r="E490" s="2">
        <f t="shared" si="65"/>
        <v>0</v>
      </c>
      <c r="F490" s="2">
        <f t="shared" si="69"/>
        <v>4.1421974358985168E-2</v>
      </c>
      <c r="G490" s="2">
        <f t="shared" si="69"/>
        <v>1.6533744501870139E-2</v>
      </c>
      <c r="H490" s="2">
        <f t="shared" si="67"/>
        <v>2.5052990479137929</v>
      </c>
      <c r="I490" s="2">
        <f t="shared" si="68"/>
        <v>71.47176356906958</v>
      </c>
    </row>
    <row r="491" spans="1:9" ht="13.5" x14ac:dyDescent="0.25">
      <c r="A491" s="3">
        <f>TITRES_STAT!B494</f>
        <v>43019</v>
      </c>
      <c r="B491" s="5">
        <f>TITRES_STAT!D494</f>
        <v>6.88</v>
      </c>
      <c r="C491" s="2">
        <f t="shared" si="63"/>
        <v>0.20000000000000018</v>
      </c>
      <c r="D491" s="2">
        <f t="shared" si="64"/>
        <v>0.20000000000000018</v>
      </c>
      <c r="E491" s="2">
        <f t="shared" si="65"/>
        <v>0</v>
      </c>
      <c r="F491" s="2">
        <f t="shared" si="69"/>
        <v>5.2748976190486241E-2</v>
      </c>
      <c r="G491" s="2">
        <f t="shared" si="69"/>
        <v>1.5352762751736557E-2</v>
      </c>
      <c r="H491" s="2">
        <f t="shared" si="67"/>
        <v>3.4357969991114325</v>
      </c>
      <c r="I491" s="2">
        <f t="shared" si="68"/>
        <v>77.456136964781805</v>
      </c>
    </row>
    <row r="492" spans="1:9" ht="13.5" x14ac:dyDescent="0.25">
      <c r="A492" s="3">
        <f>TITRES_STAT!B495</f>
        <v>43020</v>
      </c>
      <c r="B492" s="5">
        <f>TITRES_STAT!D495</f>
        <v>6.88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4.898119217688008E-2</v>
      </c>
      <c r="G492" s="2">
        <f t="shared" si="69"/>
        <v>1.4256136840898232E-2</v>
      </c>
      <c r="H492" s="2">
        <f t="shared" si="67"/>
        <v>3.4357969991114321</v>
      </c>
      <c r="I492" s="2">
        <f t="shared" si="68"/>
        <v>77.456136964781805</v>
      </c>
    </row>
    <row r="493" spans="1:9" ht="13.5" x14ac:dyDescent="0.25">
      <c r="A493" s="3">
        <f>TITRES_STAT!B496</f>
        <v>43021</v>
      </c>
      <c r="B493" s="5">
        <f>TITRES_STAT!D496</f>
        <v>7.08</v>
      </c>
      <c r="C493" s="2">
        <f t="shared" si="63"/>
        <v>0.20000000000000018</v>
      </c>
      <c r="D493" s="2">
        <f t="shared" si="64"/>
        <v>0.20000000000000018</v>
      </c>
      <c r="E493" s="2">
        <f t="shared" si="65"/>
        <v>0</v>
      </c>
      <c r="F493" s="2">
        <f t="shared" ref="F493:G508" si="70">((F492*13)+D493)/14</f>
        <v>5.9768249878531514E-2</v>
      </c>
      <c r="G493" s="2">
        <f t="shared" si="70"/>
        <v>1.3237841352262645E-2</v>
      </c>
      <c r="H493" s="2">
        <f t="shared" si="67"/>
        <v>4.5149543862992267</v>
      </c>
      <c r="I493" s="2">
        <f t="shared" si="68"/>
        <v>81.867483755000862</v>
      </c>
    </row>
    <row r="494" spans="1:9" ht="13.5" x14ac:dyDescent="0.25">
      <c r="A494" s="3">
        <f>TITRES_STAT!B497</f>
        <v>43024</v>
      </c>
      <c r="B494" s="5">
        <f>TITRES_STAT!D497</f>
        <v>7.08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5.5499089172922123E-2</v>
      </c>
      <c r="G494" s="2">
        <f t="shared" si="70"/>
        <v>1.2292281255672456E-2</v>
      </c>
      <c r="H494" s="2">
        <f t="shared" si="67"/>
        <v>4.5149543862992267</v>
      </c>
      <c r="I494" s="2">
        <f t="shared" si="68"/>
        <v>81.867483755000862</v>
      </c>
    </row>
    <row r="495" spans="1:9" ht="13.5" x14ac:dyDescent="0.25">
      <c r="A495" s="3">
        <f>TITRES_STAT!B498</f>
        <v>43025</v>
      </c>
      <c r="B495" s="5">
        <f>TITRES_STAT!D498</f>
        <v>7.08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5.1534868517713397E-2</v>
      </c>
      <c r="G495" s="2">
        <f t="shared" si="70"/>
        <v>1.1414261165981567E-2</v>
      </c>
      <c r="H495" s="2">
        <f t="shared" si="67"/>
        <v>4.5149543862992259</v>
      </c>
      <c r="I495" s="2">
        <f t="shared" si="68"/>
        <v>81.867483755000848</v>
      </c>
    </row>
    <row r="496" spans="1:9" ht="13.5" x14ac:dyDescent="0.25">
      <c r="A496" s="3">
        <f>TITRES_STAT!B499</f>
        <v>43026</v>
      </c>
      <c r="B496" s="5">
        <f>TITRES_STAT!D499</f>
        <v>7.08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4.7853806480733875E-2</v>
      </c>
      <c r="G496" s="2">
        <f t="shared" si="70"/>
        <v>1.0598956796982884E-2</v>
      </c>
      <c r="H496" s="2">
        <f t="shared" si="67"/>
        <v>4.5149543862992267</v>
      </c>
      <c r="I496" s="2">
        <f t="shared" si="68"/>
        <v>81.867483755000862</v>
      </c>
    </row>
    <row r="497" spans="1:9" ht="13.5" x14ac:dyDescent="0.25">
      <c r="A497" s="3">
        <f>TITRES_STAT!B500</f>
        <v>43027</v>
      </c>
      <c r="B497" s="5">
        <f>TITRES_STAT!D500</f>
        <v>7.08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4.4435677446395747E-2</v>
      </c>
      <c r="G497" s="2">
        <f t="shared" si="70"/>
        <v>9.8418884543412504E-3</v>
      </c>
      <c r="H497" s="2">
        <f t="shared" si="67"/>
        <v>4.5149543862992267</v>
      </c>
      <c r="I497" s="2">
        <f t="shared" si="68"/>
        <v>81.867483755000862</v>
      </c>
    </row>
    <row r="498" spans="1:9" ht="13.5" x14ac:dyDescent="0.25">
      <c r="A498" s="3">
        <f>TITRES_STAT!B501</f>
        <v>43028</v>
      </c>
      <c r="B498" s="5">
        <f>TITRES_STAT!D501</f>
        <v>7.27</v>
      </c>
      <c r="C498" s="2">
        <f t="shared" si="63"/>
        <v>0.1899999999999995</v>
      </c>
      <c r="D498" s="2">
        <f t="shared" si="64"/>
        <v>0.1899999999999995</v>
      </c>
      <c r="E498" s="2">
        <f t="shared" si="65"/>
        <v>0</v>
      </c>
      <c r="F498" s="2">
        <f t="shared" si="70"/>
        <v>5.4833129057367438E-2</v>
      </c>
      <c r="G498" s="2">
        <f t="shared" si="70"/>
        <v>9.1388964218883043E-3</v>
      </c>
      <c r="H498" s="2">
        <f t="shared" si="67"/>
        <v>5.9999727019597477</v>
      </c>
      <c r="I498" s="2">
        <f t="shared" si="68"/>
        <v>85.714230003782234</v>
      </c>
    </row>
    <row r="499" spans="1:9" ht="13.5" x14ac:dyDescent="0.25">
      <c r="A499" s="3">
        <f>TITRES_STAT!B502</f>
        <v>43031</v>
      </c>
      <c r="B499" s="5">
        <f>TITRES_STAT!D502</f>
        <v>7.27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5.0916476981841194E-2</v>
      </c>
      <c r="G499" s="2">
        <f t="shared" si="70"/>
        <v>8.4861181060391401E-3</v>
      </c>
      <c r="H499" s="2">
        <f t="shared" si="67"/>
        <v>5.9999727019597477</v>
      </c>
      <c r="I499" s="2">
        <f t="shared" si="68"/>
        <v>85.714230003782234</v>
      </c>
    </row>
    <row r="500" spans="1:9" ht="13.5" x14ac:dyDescent="0.25">
      <c r="A500" s="3">
        <f>TITRES_STAT!B503</f>
        <v>43032</v>
      </c>
      <c r="B500" s="5">
        <f>TITRES_STAT!D503</f>
        <v>7.26</v>
      </c>
      <c r="C500" s="2">
        <f t="shared" si="63"/>
        <v>-9.9999999999997868E-3</v>
      </c>
      <c r="D500" s="2">
        <f t="shared" si="64"/>
        <v>0</v>
      </c>
      <c r="E500" s="2">
        <f t="shared" si="65"/>
        <v>9.9999999999997868E-3</v>
      </c>
      <c r="F500" s="2">
        <f t="shared" si="70"/>
        <v>4.7279585768852536E-2</v>
      </c>
      <c r="G500" s="2">
        <f t="shared" si="70"/>
        <v>8.5942525270363297E-3</v>
      </c>
      <c r="H500" s="2">
        <f t="shared" si="67"/>
        <v>5.5013028323426036</v>
      </c>
      <c r="I500" s="2">
        <f t="shared" si="68"/>
        <v>84.618467624285827</v>
      </c>
    </row>
    <row r="501" spans="1:9" ht="13.5" x14ac:dyDescent="0.25">
      <c r="A501" s="3">
        <f>TITRES_STAT!B504</f>
        <v>43033</v>
      </c>
      <c r="B501" s="5">
        <f>TITRES_STAT!D504</f>
        <v>7.28</v>
      </c>
      <c r="C501" s="2">
        <f t="shared" si="63"/>
        <v>2.0000000000000462E-2</v>
      </c>
      <c r="D501" s="2">
        <f t="shared" si="64"/>
        <v>2.0000000000000462E-2</v>
      </c>
      <c r="E501" s="2">
        <f t="shared" si="65"/>
        <v>0</v>
      </c>
      <c r="F501" s="2">
        <f t="shared" si="70"/>
        <v>4.5331043928220245E-2</v>
      </c>
      <c r="G501" s="2">
        <f t="shared" si="70"/>
        <v>7.9803773465337343E-3</v>
      </c>
      <c r="H501" s="2">
        <f t="shared" si="67"/>
        <v>5.6803133435676099</v>
      </c>
      <c r="I501" s="2">
        <f t="shared" si="68"/>
        <v>85.030642298195673</v>
      </c>
    </row>
    <row r="502" spans="1:9" ht="13.5" x14ac:dyDescent="0.25">
      <c r="A502" s="3">
        <f>TITRES_STAT!B505</f>
        <v>43034</v>
      </c>
      <c r="B502" s="5">
        <f>TITRES_STAT!D505</f>
        <v>7.32</v>
      </c>
      <c r="C502" s="2">
        <f t="shared" si="63"/>
        <v>4.0000000000000036E-2</v>
      </c>
      <c r="D502" s="2">
        <f t="shared" si="64"/>
        <v>4.0000000000000036E-2</v>
      </c>
      <c r="E502" s="2">
        <f t="shared" si="65"/>
        <v>0</v>
      </c>
      <c r="F502" s="2">
        <f t="shared" si="70"/>
        <v>4.4950255076204516E-2</v>
      </c>
      <c r="G502" s="2">
        <f t="shared" si="70"/>
        <v>7.4103503932098965E-3</v>
      </c>
      <c r="H502" s="2">
        <f t="shared" si="67"/>
        <v>6.0658744446676138</v>
      </c>
      <c r="I502" s="2">
        <f t="shared" si="68"/>
        <v>85.847470007697808</v>
      </c>
    </row>
    <row r="503" spans="1:9" ht="13.5" x14ac:dyDescent="0.25">
      <c r="A503" s="3">
        <f>TITRES_STAT!B506</f>
        <v>43035</v>
      </c>
      <c r="B503" s="5">
        <f>TITRES_STAT!D506</f>
        <v>7.49</v>
      </c>
      <c r="C503" s="2">
        <f t="shared" si="63"/>
        <v>0.16999999999999993</v>
      </c>
      <c r="D503" s="2">
        <f t="shared" si="64"/>
        <v>0.16999999999999993</v>
      </c>
      <c r="E503" s="2">
        <f t="shared" si="65"/>
        <v>0</v>
      </c>
      <c r="F503" s="2">
        <f t="shared" si="70"/>
        <v>5.3882379713618478E-2</v>
      </c>
      <c r="G503" s="2">
        <f t="shared" si="70"/>
        <v>6.8810396508377615E-3</v>
      </c>
      <c r="H503" s="2">
        <f t="shared" si="67"/>
        <v>7.8305579458560945</v>
      </c>
      <c r="I503" s="2">
        <f t="shared" si="68"/>
        <v>88.675687242737951</v>
      </c>
    </row>
    <row r="504" spans="1:9" ht="13.5" x14ac:dyDescent="0.25">
      <c r="A504" s="3">
        <f>TITRES_STAT!B507</f>
        <v>43038</v>
      </c>
      <c r="B504" s="5">
        <f>TITRES_STAT!D507</f>
        <v>7.49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5.0033638305502878E-2</v>
      </c>
      <c r="G504" s="2">
        <f t="shared" si="70"/>
        <v>6.3895368186350646E-3</v>
      </c>
      <c r="H504" s="2">
        <f t="shared" si="67"/>
        <v>7.8305579458560945</v>
      </c>
      <c r="I504" s="2">
        <f t="shared" si="68"/>
        <v>88.675687242737951</v>
      </c>
    </row>
    <row r="505" spans="1:9" ht="13.5" x14ac:dyDescent="0.25">
      <c r="A505" s="3">
        <f>TITRES_STAT!B508</f>
        <v>43039</v>
      </c>
      <c r="B505" s="5">
        <f>TITRES_STAT!D508</f>
        <v>7.45</v>
      </c>
      <c r="C505" s="2">
        <f t="shared" si="63"/>
        <v>-4.0000000000000036E-2</v>
      </c>
      <c r="D505" s="2">
        <f t="shared" si="64"/>
        <v>0</v>
      </c>
      <c r="E505" s="2">
        <f t="shared" si="65"/>
        <v>4.0000000000000036E-2</v>
      </c>
      <c r="F505" s="2">
        <f t="shared" si="70"/>
        <v>4.6459806997966958E-2</v>
      </c>
      <c r="G505" s="2">
        <f t="shared" si="70"/>
        <v>8.7902841887325632E-3</v>
      </c>
      <c r="H505" s="2">
        <f t="shared" si="67"/>
        <v>5.2853589258831253</v>
      </c>
      <c r="I505" s="2">
        <f t="shared" si="68"/>
        <v>84.090009627262532</v>
      </c>
    </row>
    <row r="506" spans="1:9" ht="13.5" x14ac:dyDescent="0.25">
      <c r="A506" s="3">
        <f>TITRES_STAT!B509</f>
        <v>43040</v>
      </c>
      <c r="B506" s="5">
        <f>TITRES_STAT!D509</f>
        <v>7.45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4.3141249355255033E-2</v>
      </c>
      <c r="G506" s="2">
        <f t="shared" si="70"/>
        <v>8.1624067466802373E-3</v>
      </c>
      <c r="H506" s="2">
        <f t="shared" si="67"/>
        <v>5.2853589258831253</v>
      </c>
      <c r="I506" s="2">
        <f t="shared" si="68"/>
        <v>84.090009627262532</v>
      </c>
    </row>
    <row r="507" spans="1:9" ht="13.5" x14ac:dyDescent="0.25">
      <c r="A507" s="3">
        <f>TITRES_STAT!B510</f>
        <v>43041</v>
      </c>
      <c r="B507" s="5">
        <f>TITRES_STAT!D510</f>
        <v>7.45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4.0059731544165388E-2</v>
      </c>
      <c r="G507" s="2">
        <f t="shared" si="70"/>
        <v>7.5793776933459345E-3</v>
      </c>
      <c r="H507" s="2">
        <f t="shared" si="67"/>
        <v>5.2853589258831253</v>
      </c>
      <c r="I507" s="2">
        <f t="shared" si="68"/>
        <v>84.090009627262532</v>
      </c>
    </row>
    <row r="508" spans="1:9" ht="13.5" x14ac:dyDescent="0.25">
      <c r="A508" s="3">
        <f>TITRES_STAT!B511</f>
        <v>43042</v>
      </c>
      <c r="B508" s="5">
        <f>TITRES_STAT!D511</f>
        <v>7.45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3.7198322148153572E-2</v>
      </c>
      <c r="G508" s="2">
        <f t="shared" si="70"/>
        <v>7.0379935723926534E-3</v>
      </c>
      <c r="H508" s="2">
        <f t="shared" si="67"/>
        <v>5.2853589258831253</v>
      </c>
      <c r="I508" s="2">
        <f t="shared" si="68"/>
        <v>84.090009627262532</v>
      </c>
    </row>
    <row r="509" spans="1:9" ht="13.5" x14ac:dyDescent="0.25">
      <c r="A509" s="3">
        <f>TITRES_STAT!B512</f>
        <v>43045</v>
      </c>
      <c r="B509" s="5">
        <f>TITRES_STAT!D512</f>
        <v>7.45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3.4541299137571174E-2</v>
      </c>
      <c r="G509" s="2">
        <f t="shared" si="71"/>
        <v>6.5352797457931778E-3</v>
      </c>
      <c r="H509" s="2">
        <f t="shared" si="67"/>
        <v>5.2853589258831253</v>
      </c>
      <c r="I509" s="2">
        <f t="shared" si="68"/>
        <v>84.090009627262532</v>
      </c>
    </row>
    <row r="510" spans="1:9" ht="13.5" x14ac:dyDescent="0.25">
      <c r="A510" s="3">
        <f>TITRES_STAT!B513</f>
        <v>43046</v>
      </c>
      <c r="B510" s="5">
        <f>TITRES_STAT!D513</f>
        <v>7.45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3.2074063484887519E-2</v>
      </c>
      <c r="G510" s="2">
        <f t="shared" si="71"/>
        <v>6.068474049665094E-3</v>
      </c>
      <c r="H510" s="2">
        <f t="shared" si="67"/>
        <v>5.2853589258831253</v>
      </c>
      <c r="I510" s="2">
        <f t="shared" si="68"/>
        <v>84.090009627262532</v>
      </c>
    </row>
    <row r="511" spans="1:9" ht="13.5" x14ac:dyDescent="0.25">
      <c r="A511" s="3">
        <f>TITRES_STAT!B514</f>
        <v>43047</v>
      </c>
      <c r="B511" s="5">
        <f>TITRES_STAT!D514</f>
        <v>7.45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2.9783058950252694E-2</v>
      </c>
      <c r="G511" s="2">
        <f t="shared" si="71"/>
        <v>5.635011617546158E-3</v>
      </c>
      <c r="H511" s="2">
        <f t="shared" si="67"/>
        <v>5.2853589258831253</v>
      </c>
      <c r="I511" s="2">
        <f t="shared" si="68"/>
        <v>84.090009627262532</v>
      </c>
    </row>
    <row r="512" spans="1:9" ht="13.5" x14ac:dyDescent="0.25">
      <c r="A512" s="3">
        <f>TITRES_STAT!B515</f>
        <v>43048</v>
      </c>
      <c r="B512" s="5">
        <f>TITRES_STAT!D515</f>
        <v>7.45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2.7655697596663215E-2</v>
      </c>
      <c r="G512" s="2">
        <f t="shared" si="71"/>
        <v>5.2325107877214325E-3</v>
      </c>
      <c r="H512" s="2">
        <f t="shared" si="67"/>
        <v>5.2853589258831253</v>
      </c>
      <c r="I512" s="2">
        <f t="shared" si="68"/>
        <v>84.090009627262532</v>
      </c>
    </row>
    <row r="513" spans="1:9" ht="13.5" x14ac:dyDescent="0.25">
      <c r="A513" s="3">
        <f>TITRES_STAT!B516</f>
        <v>43049</v>
      </c>
      <c r="B513" s="5">
        <f>TITRES_STAT!D516</f>
        <v>7.45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2.5680290625472984E-2</v>
      </c>
      <c r="G513" s="2">
        <f t="shared" si="71"/>
        <v>4.8587600171699019E-3</v>
      </c>
      <c r="H513" s="2">
        <f t="shared" si="67"/>
        <v>5.2853589258831244</v>
      </c>
      <c r="I513" s="2">
        <f t="shared" si="68"/>
        <v>84.090009627262532</v>
      </c>
    </row>
    <row r="514" spans="1:9" ht="13.5" x14ac:dyDescent="0.25">
      <c r="A514" s="3">
        <f>TITRES_STAT!B517</f>
        <v>43052</v>
      </c>
      <c r="B514" s="5">
        <f>TITRES_STAT!D517</f>
        <v>7.45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2.3845984152224914E-2</v>
      </c>
      <c r="G514" s="2">
        <f t="shared" si="71"/>
        <v>4.5117057302291944E-3</v>
      </c>
      <c r="H514" s="2">
        <f t="shared" si="67"/>
        <v>5.2853589258831244</v>
      </c>
      <c r="I514" s="2">
        <f t="shared" si="68"/>
        <v>84.090009627262532</v>
      </c>
    </row>
    <row r="515" spans="1:9" ht="13.5" x14ac:dyDescent="0.25">
      <c r="A515" s="3">
        <f>TITRES_STAT!B518</f>
        <v>43053</v>
      </c>
      <c r="B515" s="5">
        <f>TITRES_STAT!D518</f>
        <v>7.45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2.2142699569923135E-2</v>
      </c>
      <c r="G515" s="2">
        <f t="shared" si="71"/>
        <v>4.1894410352128235E-3</v>
      </c>
      <c r="H515" s="2">
        <f t="shared" si="67"/>
        <v>5.2853589258831244</v>
      </c>
      <c r="I515" s="2">
        <f t="shared" si="68"/>
        <v>84.090009627262532</v>
      </c>
    </row>
    <row r="516" spans="1:9" ht="13.5" x14ac:dyDescent="0.25">
      <c r="A516" s="3">
        <f>TITRES_STAT!B519</f>
        <v>43054</v>
      </c>
      <c r="B516" s="5">
        <f>TITRES_STAT!D519</f>
        <v>7.45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2.0561078172071482E-2</v>
      </c>
      <c r="G516" s="2">
        <f t="shared" si="71"/>
        <v>3.8901952469833361E-3</v>
      </c>
      <c r="H516" s="2">
        <f t="shared" si="67"/>
        <v>5.2853589258831244</v>
      </c>
      <c r="I516" s="2">
        <f t="shared" si="68"/>
        <v>84.090009627262532</v>
      </c>
    </row>
    <row r="517" spans="1:9" ht="13.5" x14ac:dyDescent="0.25">
      <c r="A517" s="3">
        <f>TITRES_STAT!B520</f>
        <v>43055</v>
      </c>
      <c r="B517" s="5">
        <f>TITRES_STAT!D520</f>
        <v>7.45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1.9092429731209233E-2</v>
      </c>
      <c r="G517" s="2">
        <f t="shared" si="71"/>
        <v>3.6123241579130981E-3</v>
      </c>
      <c r="H517" s="2">
        <f t="shared" si="67"/>
        <v>5.2853589258831244</v>
      </c>
      <c r="I517" s="2">
        <f t="shared" si="68"/>
        <v>84.090009627262532</v>
      </c>
    </row>
    <row r="518" spans="1:9" ht="13.5" x14ac:dyDescent="0.25">
      <c r="A518" s="3">
        <f>TITRES_STAT!B521</f>
        <v>43056</v>
      </c>
      <c r="B518" s="5">
        <f>TITRES_STAT!D521</f>
        <v>7.45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1.7728684750408574E-2</v>
      </c>
      <c r="G518" s="2">
        <f t="shared" si="71"/>
        <v>3.3543010037764484E-3</v>
      </c>
      <c r="H518" s="2">
        <f t="shared" si="67"/>
        <v>5.2853589258831235</v>
      </c>
      <c r="I518" s="2">
        <f t="shared" si="68"/>
        <v>84.090009627262532</v>
      </c>
    </row>
    <row r="519" spans="1:9" ht="13.5" x14ac:dyDescent="0.25">
      <c r="A519" s="3">
        <f>TITRES_STAT!B522</f>
        <v>43059</v>
      </c>
      <c r="B519" s="5">
        <f>TITRES_STAT!D522</f>
        <v>7.3</v>
      </c>
      <c r="C519" s="2">
        <f t="shared" si="72"/>
        <v>-0.15000000000000036</v>
      </c>
      <c r="D519" s="2">
        <f t="shared" si="73"/>
        <v>0</v>
      </c>
      <c r="E519" s="2">
        <f t="shared" si="74"/>
        <v>0.15000000000000036</v>
      </c>
      <c r="F519" s="2">
        <f t="shared" si="71"/>
        <v>1.6462350125379391E-2</v>
      </c>
      <c r="G519" s="2">
        <f t="shared" si="71"/>
        <v>1.3828993789221014E-2</v>
      </c>
      <c r="H519" s="2">
        <f t="shared" si="67"/>
        <v>1.1904228446621288</v>
      </c>
      <c r="I519" s="2">
        <f t="shared" si="68"/>
        <v>54.346714268575418</v>
      </c>
    </row>
    <row r="520" spans="1:9" ht="13.5" x14ac:dyDescent="0.25">
      <c r="A520" s="3">
        <f>TITRES_STAT!B523</f>
        <v>43060</v>
      </c>
      <c r="B520" s="5">
        <f>TITRES_STAT!D523</f>
        <v>7.3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1.5286467973566578E-2</v>
      </c>
      <c r="G520" s="2">
        <f t="shared" si="71"/>
        <v>1.284120851856237E-2</v>
      </c>
      <c r="H520" s="2">
        <f t="shared" si="67"/>
        <v>1.1904228446621288</v>
      </c>
      <c r="I520" s="2">
        <f t="shared" si="68"/>
        <v>54.346714268575418</v>
      </c>
    </row>
    <row r="521" spans="1:9" ht="13.5" x14ac:dyDescent="0.25">
      <c r="A521" s="3">
        <f>TITRES_STAT!B524</f>
        <v>43061</v>
      </c>
      <c r="B521" s="5">
        <f>TITRES_STAT!D524</f>
        <v>7.3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1.4194577404026108E-2</v>
      </c>
      <c r="G521" s="2">
        <f t="shared" si="71"/>
        <v>1.1923979338665057E-2</v>
      </c>
      <c r="H521" s="2">
        <f t="shared" si="67"/>
        <v>1.1904228446621288</v>
      </c>
      <c r="I521" s="2">
        <f t="shared" si="68"/>
        <v>54.346714268575418</v>
      </c>
    </row>
    <row r="522" spans="1:9" ht="13.5" x14ac:dyDescent="0.25">
      <c r="A522" s="3">
        <f>TITRES_STAT!B525</f>
        <v>43062</v>
      </c>
      <c r="B522" s="5">
        <f>TITRES_STAT!D525</f>
        <v>7.3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1.3180679018024244E-2</v>
      </c>
      <c r="G522" s="2">
        <f t="shared" si="71"/>
        <v>1.1072266528760409E-2</v>
      </c>
      <c r="H522" s="2">
        <f t="shared" si="67"/>
        <v>1.190422844662129</v>
      </c>
      <c r="I522" s="2">
        <f t="shared" si="68"/>
        <v>54.346714268575425</v>
      </c>
    </row>
    <row r="523" spans="1:9" ht="13.5" x14ac:dyDescent="0.25">
      <c r="A523" s="3">
        <f>TITRES_STAT!B526</f>
        <v>43063</v>
      </c>
      <c r="B523" s="5">
        <f>TITRES_STAT!D526</f>
        <v>7.3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1.2239201945308227E-2</v>
      </c>
      <c r="G523" s="2">
        <f t="shared" si="71"/>
        <v>1.0281390348134665E-2</v>
      </c>
      <c r="H523" s="2">
        <f t="shared" si="67"/>
        <v>1.1904228446621292</v>
      </c>
      <c r="I523" s="2">
        <f t="shared" si="68"/>
        <v>54.346714268575433</v>
      </c>
    </row>
    <row r="524" spans="1:9" ht="13.5" x14ac:dyDescent="0.25">
      <c r="A524" s="3">
        <f>TITRES_STAT!B527</f>
        <v>43066</v>
      </c>
      <c r="B524" s="5">
        <f>TITRES_STAT!D527</f>
        <v>7.3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1.1364973234929068E-2</v>
      </c>
      <c r="G524" s="2">
        <f t="shared" si="71"/>
        <v>9.5470053232679045E-3</v>
      </c>
      <c r="H524" s="2">
        <f t="shared" si="67"/>
        <v>1.190422844662129</v>
      </c>
      <c r="I524" s="2">
        <f t="shared" si="68"/>
        <v>54.346714268575425</v>
      </c>
    </row>
    <row r="525" spans="1:9" ht="13.5" x14ac:dyDescent="0.25">
      <c r="A525" s="3">
        <f>TITRES_STAT!B528</f>
        <v>43067</v>
      </c>
      <c r="B525" s="5">
        <f>TITRES_STAT!D528</f>
        <v>7.3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1.0553189432434135E-2</v>
      </c>
      <c r="G525" s="2">
        <f t="shared" si="75"/>
        <v>8.8650763716059105E-3</v>
      </c>
      <c r="H525" s="2">
        <f t="shared" si="67"/>
        <v>1.1904228446621292</v>
      </c>
      <c r="I525" s="2">
        <f t="shared" si="68"/>
        <v>54.346714268575433</v>
      </c>
    </row>
    <row r="526" spans="1:9" ht="13.5" x14ac:dyDescent="0.25">
      <c r="A526" s="3">
        <f>TITRES_STAT!B529</f>
        <v>43068</v>
      </c>
      <c r="B526" s="5">
        <f>TITRES_STAT!D529</f>
        <v>7.3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9.7993901872602679E-3</v>
      </c>
      <c r="G526" s="2">
        <f t="shared" si="75"/>
        <v>8.231856630776916E-3</v>
      </c>
      <c r="H526" s="2">
        <f t="shared" si="67"/>
        <v>1.1904228446621292</v>
      </c>
      <c r="I526" s="2">
        <f t="shared" si="68"/>
        <v>54.346714268575433</v>
      </c>
    </row>
    <row r="527" spans="1:9" ht="13.5" x14ac:dyDescent="0.25">
      <c r="A527" s="3">
        <f>TITRES_STAT!B530</f>
        <v>43069</v>
      </c>
      <c r="B527" s="5">
        <f>TITRES_STAT!D530</f>
        <v>7.06</v>
      </c>
      <c r="C527" s="2">
        <f t="shared" si="72"/>
        <v>-0.24000000000000021</v>
      </c>
      <c r="D527" s="2">
        <f t="shared" si="73"/>
        <v>0</v>
      </c>
      <c r="E527" s="2">
        <f t="shared" si="74"/>
        <v>0.24000000000000021</v>
      </c>
      <c r="F527" s="2">
        <f t="shared" si="75"/>
        <v>9.0994337453131069E-3</v>
      </c>
      <c r="G527" s="2">
        <f t="shared" si="75"/>
        <v>2.4786724014292865E-2</v>
      </c>
      <c r="H527" s="2">
        <f t="shared" si="67"/>
        <v>0.36710917263879106</v>
      </c>
      <c r="I527" s="2">
        <f t="shared" si="68"/>
        <v>26.852952199142791</v>
      </c>
    </row>
    <row r="528" spans="1:9" ht="13.5" x14ac:dyDescent="0.25">
      <c r="A528" s="3">
        <f>TITRES_STAT!B531</f>
        <v>43073</v>
      </c>
      <c r="B528" s="5">
        <f>TITRES_STAT!D531</f>
        <v>6.91</v>
      </c>
      <c r="C528" s="2">
        <f t="shared" si="72"/>
        <v>-0.14999999999999947</v>
      </c>
      <c r="D528" s="2">
        <f t="shared" si="73"/>
        <v>0</v>
      </c>
      <c r="E528" s="2">
        <f t="shared" si="74"/>
        <v>0.14999999999999947</v>
      </c>
      <c r="F528" s="2">
        <f t="shared" si="75"/>
        <v>8.4494741920764557E-3</v>
      </c>
      <c r="G528" s="2">
        <f t="shared" si="75"/>
        <v>3.3730529441843335E-2</v>
      </c>
      <c r="H528" s="2">
        <f t="shared" si="67"/>
        <v>0.25049930528498404</v>
      </c>
      <c r="I528" s="2">
        <f t="shared" si="68"/>
        <v>20.031942778880321</v>
      </c>
    </row>
    <row r="529" spans="1:9" ht="13.5" x14ac:dyDescent="0.25">
      <c r="A529" s="3">
        <f>TITRES_STAT!B532</f>
        <v>43074</v>
      </c>
      <c r="B529" s="5">
        <f>TITRES_STAT!D532</f>
        <v>6.58</v>
      </c>
      <c r="C529" s="2">
        <f t="shared" si="72"/>
        <v>-0.33000000000000007</v>
      </c>
      <c r="D529" s="2">
        <f t="shared" si="73"/>
        <v>0</v>
      </c>
      <c r="E529" s="2">
        <f t="shared" si="74"/>
        <v>0.33000000000000007</v>
      </c>
      <c r="F529" s="2">
        <f t="shared" si="75"/>
        <v>7.8459403212138516E-3</v>
      </c>
      <c r="G529" s="2">
        <f t="shared" si="75"/>
        <v>5.4892634481711673E-2</v>
      </c>
      <c r="H529" s="2">
        <f t="shared" ref="H529:H592" si="76">F529/G529</f>
        <v>0.14293247892534375</v>
      </c>
      <c r="I529" s="2">
        <f t="shared" ref="I529:I592" si="77">IF(G529=0,100,100-(100/(1+H529)))</f>
        <v>12.505767537530971</v>
      </c>
    </row>
    <row r="530" spans="1:9" ht="13.5" x14ac:dyDescent="0.25">
      <c r="A530" s="3">
        <f>TITRES_STAT!B533</f>
        <v>43075</v>
      </c>
      <c r="B530" s="5">
        <f>TITRES_STAT!D533</f>
        <v>6.49</v>
      </c>
      <c r="C530" s="2">
        <f t="shared" si="72"/>
        <v>-8.9999999999999858E-2</v>
      </c>
      <c r="D530" s="2">
        <f t="shared" si="73"/>
        <v>0</v>
      </c>
      <c r="E530" s="2">
        <f t="shared" si="74"/>
        <v>8.9999999999999858E-2</v>
      </c>
      <c r="F530" s="2">
        <f t="shared" si="75"/>
        <v>7.2855160125557192E-3</v>
      </c>
      <c r="G530" s="2">
        <f t="shared" si="75"/>
        <v>5.7400303447303687E-2</v>
      </c>
      <c r="H530" s="2">
        <f t="shared" si="76"/>
        <v>0.12692469508012588</v>
      </c>
      <c r="I530" s="2">
        <f t="shared" si="77"/>
        <v>11.262926053022682</v>
      </c>
    </row>
    <row r="531" spans="1:9" ht="13.5" x14ac:dyDescent="0.25">
      <c r="A531" s="3">
        <f>TITRES_STAT!B534</f>
        <v>43076</v>
      </c>
      <c r="B531" s="5">
        <f>TITRES_STAT!D534</f>
        <v>6.2</v>
      </c>
      <c r="C531" s="2">
        <f t="shared" si="72"/>
        <v>-0.29000000000000004</v>
      </c>
      <c r="D531" s="2">
        <f t="shared" si="73"/>
        <v>0</v>
      </c>
      <c r="E531" s="2">
        <f t="shared" si="74"/>
        <v>0.29000000000000004</v>
      </c>
      <c r="F531" s="2">
        <f t="shared" si="75"/>
        <v>6.7651220116588823E-3</v>
      </c>
      <c r="G531" s="2">
        <f t="shared" si="75"/>
        <v>7.4014567486782007E-2</v>
      </c>
      <c r="H531" s="2">
        <f t="shared" si="76"/>
        <v>9.1402574403573203E-2</v>
      </c>
      <c r="I531" s="2">
        <f t="shared" si="77"/>
        <v>8.3747809055263218</v>
      </c>
    </row>
    <row r="532" spans="1:9" ht="13.5" x14ac:dyDescent="0.25">
      <c r="A532" s="3">
        <f>TITRES_STAT!B535</f>
        <v>43077</v>
      </c>
      <c r="B532" s="5">
        <f>TITRES_STAT!D535</f>
        <v>5.94</v>
      </c>
      <c r="C532" s="2">
        <f t="shared" si="72"/>
        <v>-0.25999999999999979</v>
      </c>
      <c r="D532" s="2">
        <f t="shared" si="73"/>
        <v>0</v>
      </c>
      <c r="E532" s="2">
        <f t="shared" si="74"/>
        <v>0.25999999999999979</v>
      </c>
      <c r="F532" s="2">
        <f t="shared" si="75"/>
        <v>6.2818990108261053E-3</v>
      </c>
      <c r="G532" s="2">
        <f t="shared" si="75"/>
        <v>8.729924123772613E-2</v>
      </c>
      <c r="H532" s="2">
        <f t="shared" si="76"/>
        <v>7.1958231500772768E-2</v>
      </c>
      <c r="I532" s="2">
        <f t="shared" si="77"/>
        <v>6.7127831464131873</v>
      </c>
    </row>
    <row r="533" spans="1:9" ht="13.5" x14ac:dyDescent="0.25">
      <c r="A533" s="3">
        <f>TITRES_STAT!B536</f>
        <v>43080</v>
      </c>
      <c r="B533" s="5">
        <f>TITRES_STAT!D536</f>
        <v>5.94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5.8331919386242406E-3</v>
      </c>
      <c r="G533" s="2">
        <f t="shared" si="75"/>
        <v>8.1063581149317124E-2</v>
      </c>
      <c r="H533" s="2">
        <f t="shared" si="76"/>
        <v>7.1958231500772768E-2</v>
      </c>
      <c r="I533" s="2">
        <f t="shared" si="77"/>
        <v>6.7127831464131873</v>
      </c>
    </row>
    <row r="534" spans="1:9" ht="13.5" x14ac:dyDescent="0.25">
      <c r="A534" s="3">
        <f>TITRES_STAT!B537</f>
        <v>43081</v>
      </c>
      <c r="B534" s="5">
        <f>TITRES_STAT!D537</f>
        <v>5.68</v>
      </c>
      <c r="C534" s="2">
        <f t="shared" si="72"/>
        <v>-0.26000000000000068</v>
      </c>
      <c r="D534" s="2">
        <f t="shared" si="73"/>
        <v>0</v>
      </c>
      <c r="E534" s="2">
        <f t="shared" si="74"/>
        <v>0.26000000000000068</v>
      </c>
      <c r="F534" s="2">
        <f t="shared" si="75"/>
        <v>5.4165353715796517E-3</v>
      </c>
      <c r="G534" s="2">
        <f t="shared" si="75"/>
        <v>9.3844753924365948E-2</v>
      </c>
      <c r="H534" s="2">
        <f t="shared" si="76"/>
        <v>5.7718041180491571E-2</v>
      </c>
      <c r="I534" s="2">
        <f t="shared" si="77"/>
        <v>5.4568456746822704</v>
      </c>
    </row>
    <row r="535" spans="1:9" ht="13.5" x14ac:dyDescent="0.25">
      <c r="A535" s="3">
        <f>TITRES_STAT!B538</f>
        <v>43082</v>
      </c>
      <c r="B535" s="5">
        <f>TITRES_STAT!D538</f>
        <v>5.7</v>
      </c>
      <c r="C535" s="2">
        <f t="shared" si="72"/>
        <v>2.0000000000000462E-2</v>
      </c>
      <c r="D535" s="2">
        <f t="shared" si="73"/>
        <v>2.0000000000000462E-2</v>
      </c>
      <c r="E535" s="2">
        <f t="shared" si="74"/>
        <v>0</v>
      </c>
      <c r="F535" s="2">
        <f t="shared" si="75"/>
        <v>6.4582114164668525E-3</v>
      </c>
      <c r="G535" s="2">
        <f t="shared" si="75"/>
        <v>8.7141557215482668E-2</v>
      </c>
      <c r="H535" s="2">
        <f t="shared" si="76"/>
        <v>7.4111728351342859E-2</v>
      </c>
      <c r="I535" s="2">
        <f t="shared" si="77"/>
        <v>6.8998155773885088</v>
      </c>
    </row>
    <row r="536" spans="1:9" ht="13.5" x14ac:dyDescent="0.25">
      <c r="A536" s="3">
        <f>TITRES_STAT!B539</f>
        <v>43083</v>
      </c>
      <c r="B536" s="5">
        <f>TITRES_STAT!D539</f>
        <v>5.7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5.9969106010049344E-3</v>
      </c>
      <c r="G536" s="2">
        <f t="shared" si="75"/>
        <v>8.0917160271519614E-2</v>
      </c>
      <c r="H536" s="2">
        <f t="shared" si="76"/>
        <v>7.4111728351342859E-2</v>
      </c>
      <c r="I536" s="2">
        <f t="shared" si="77"/>
        <v>6.8998155773885088</v>
      </c>
    </row>
    <row r="537" spans="1:9" ht="13.5" x14ac:dyDescent="0.25">
      <c r="A537" s="3">
        <f>TITRES_STAT!B540</f>
        <v>43084</v>
      </c>
      <c r="B537" s="5">
        <f>TITRES_STAT!D540</f>
        <v>5.95</v>
      </c>
      <c r="C537" s="2">
        <f t="shared" si="72"/>
        <v>0.25</v>
      </c>
      <c r="D537" s="2">
        <f t="shared" si="73"/>
        <v>0.25</v>
      </c>
      <c r="E537" s="2">
        <f t="shared" si="74"/>
        <v>0</v>
      </c>
      <c r="F537" s="2">
        <f t="shared" si="75"/>
        <v>2.3425702700933155E-2</v>
      </c>
      <c r="G537" s="2">
        <f t="shared" si="75"/>
        <v>7.5137363109268218E-2</v>
      </c>
      <c r="H537" s="2">
        <f t="shared" si="76"/>
        <v>0.31177169029563118</v>
      </c>
      <c r="I537" s="2">
        <f t="shared" si="77"/>
        <v>23.767222040396973</v>
      </c>
    </row>
    <row r="538" spans="1:9" ht="13.5" x14ac:dyDescent="0.25">
      <c r="A538" s="3">
        <f>TITRES_STAT!B541</f>
        <v>43087</v>
      </c>
      <c r="B538" s="5">
        <f>TITRES_STAT!D541</f>
        <v>5.95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2.1752438222295074E-2</v>
      </c>
      <c r="G538" s="2">
        <f t="shared" si="75"/>
        <v>6.9770408601463343E-2</v>
      </c>
      <c r="H538" s="2">
        <f t="shared" si="76"/>
        <v>0.31177169029563123</v>
      </c>
      <c r="I538" s="2">
        <f t="shared" si="77"/>
        <v>23.767222040396973</v>
      </c>
    </row>
    <row r="539" spans="1:9" ht="13.5" x14ac:dyDescent="0.25">
      <c r="A539" s="3">
        <f>TITRES_STAT!B542</f>
        <v>43088</v>
      </c>
      <c r="B539" s="5">
        <f>TITRES_STAT!D542</f>
        <v>5.69</v>
      </c>
      <c r="C539" s="2">
        <f t="shared" si="72"/>
        <v>-0.25999999999999979</v>
      </c>
      <c r="D539" s="2">
        <f t="shared" si="73"/>
        <v>0</v>
      </c>
      <c r="E539" s="2">
        <f t="shared" si="74"/>
        <v>0.25999999999999979</v>
      </c>
      <c r="F539" s="2">
        <f t="shared" si="75"/>
        <v>2.0198692634988281E-2</v>
      </c>
      <c r="G539" s="2">
        <f t="shared" si="75"/>
        <v>8.335823655850165E-2</v>
      </c>
      <c r="H539" s="2">
        <f t="shared" si="76"/>
        <v>0.24231189944634487</v>
      </c>
      <c r="I539" s="2">
        <f t="shared" si="77"/>
        <v>19.504916563572706</v>
      </c>
    </row>
    <row r="540" spans="1:9" ht="13.5" x14ac:dyDescent="0.25">
      <c r="A540" s="3">
        <f>TITRES_STAT!B543</f>
        <v>43089</v>
      </c>
      <c r="B540" s="5">
        <f>TITRES_STAT!D543</f>
        <v>5.69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1.8755928875346262E-2</v>
      </c>
      <c r="G540" s="2">
        <f t="shared" si="75"/>
        <v>7.7404076804322958E-2</v>
      </c>
      <c r="H540" s="2">
        <f t="shared" si="76"/>
        <v>0.2423118994463449</v>
      </c>
      <c r="I540" s="2">
        <f t="shared" si="77"/>
        <v>19.504916563572706</v>
      </c>
    </row>
    <row r="541" spans="1:9" ht="13.5" x14ac:dyDescent="0.25">
      <c r="A541" s="3">
        <f>TITRES_STAT!B544</f>
        <v>43090</v>
      </c>
      <c r="B541" s="5">
        <f>TITRES_STAT!D544</f>
        <v>5.7</v>
      </c>
      <c r="C541" s="2">
        <f t="shared" si="72"/>
        <v>9.9999999999997868E-3</v>
      </c>
      <c r="D541" s="2">
        <f t="shared" si="73"/>
        <v>9.9999999999997868E-3</v>
      </c>
      <c r="E541" s="2">
        <f t="shared" si="74"/>
        <v>0</v>
      </c>
      <c r="F541" s="2">
        <f t="shared" ref="F541:G556" si="78">((F540*13)+D541)/14</f>
        <v>1.8130505384250088E-2</v>
      </c>
      <c r="G541" s="2">
        <f t="shared" si="78"/>
        <v>7.187521417544275E-2</v>
      </c>
      <c r="H541" s="2">
        <f t="shared" si="76"/>
        <v>0.25224975803195099</v>
      </c>
      <c r="I541" s="2">
        <f t="shared" si="77"/>
        <v>20.143725835362858</v>
      </c>
    </row>
    <row r="542" spans="1:9" ht="13.5" x14ac:dyDescent="0.25">
      <c r="A542" s="3">
        <f>TITRES_STAT!B545</f>
        <v>43091</v>
      </c>
      <c r="B542" s="5">
        <f>TITRES_STAT!D545</f>
        <v>5.53</v>
      </c>
      <c r="C542" s="2">
        <f t="shared" si="72"/>
        <v>-0.16999999999999993</v>
      </c>
      <c r="D542" s="2">
        <f t="shared" si="73"/>
        <v>0</v>
      </c>
      <c r="E542" s="2">
        <f t="shared" si="74"/>
        <v>0.16999999999999993</v>
      </c>
      <c r="F542" s="2">
        <f t="shared" si="78"/>
        <v>1.6835469285375083E-2</v>
      </c>
      <c r="G542" s="2">
        <f t="shared" si="78"/>
        <v>7.8884127448625413E-2</v>
      </c>
      <c r="H542" s="2">
        <f t="shared" si="76"/>
        <v>0.2134202383912969</v>
      </c>
      <c r="I542" s="2">
        <f t="shared" si="77"/>
        <v>17.588320322911443</v>
      </c>
    </row>
    <row r="543" spans="1:9" ht="13.5" x14ac:dyDescent="0.25">
      <c r="A543" s="3">
        <f>TITRES_STAT!B546</f>
        <v>43094</v>
      </c>
      <c r="B543" s="5">
        <f>TITRES_STAT!D546</f>
        <v>5.38</v>
      </c>
      <c r="C543" s="2">
        <f t="shared" si="72"/>
        <v>-0.15000000000000036</v>
      </c>
      <c r="D543" s="2">
        <f t="shared" si="73"/>
        <v>0</v>
      </c>
      <c r="E543" s="2">
        <f t="shared" si="74"/>
        <v>0.15000000000000036</v>
      </c>
      <c r="F543" s="2">
        <f t="shared" si="78"/>
        <v>1.5632935764991147E-2</v>
      </c>
      <c r="G543" s="2">
        <f t="shared" si="78"/>
        <v>8.3963832630866486E-2</v>
      </c>
      <c r="H543" s="2">
        <f t="shared" si="76"/>
        <v>0.18618654336229315</v>
      </c>
      <c r="I543" s="2">
        <f t="shared" si="77"/>
        <v>15.696227916609132</v>
      </c>
    </row>
    <row r="544" spans="1:9" ht="13.5" x14ac:dyDescent="0.25">
      <c r="A544" s="3">
        <f>TITRES_STAT!B547</f>
        <v>43095</v>
      </c>
      <c r="B544" s="5">
        <f>TITRES_STAT!D547</f>
        <v>5.38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1.4516297496063207E-2</v>
      </c>
      <c r="G544" s="2">
        <f t="shared" si="78"/>
        <v>7.7966416014376025E-2</v>
      </c>
      <c r="H544" s="2">
        <f t="shared" si="76"/>
        <v>0.18618654336229312</v>
      </c>
      <c r="I544" s="2">
        <f t="shared" si="77"/>
        <v>15.696227916609132</v>
      </c>
    </row>
    <row r="545" spans="1:9" ht="13.5" x14ac:dyDescent="0.25">
      <c r="A545" s="3">
        <f>TITRES_STAT!B548</f>
        <v>43096</v>
      </c>
      <c r="B545" s="5">
        <f>TITRES_STAT!D548</f>
        <v>5.38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1.3479419103487263E-2</v>
      </c>
      <c r="G545" s="2">
        <f t="shared" si="78"/>
        <v>7.2397386299063449E-2</v>
      </c>
      <c r="H545" s="2">
        <f t="shared" si="76"/>
        <v>0.18618654336229312</v>
      </c>
      <c r="I545" s="2">
        <f t="shared" si="77"/>
        <v>15.696227916609132</v>
      </c>
    </row>
    <row r="546" spans="1:9" ht="13.5" x14ac:dyDescent="0.25">
      <c r="A546" s="3">
        <f>TITRES_STAT!B549</f>
        <v>43097</v>
      </c>
      <c r="B546" s="5">
        <f>TITRES_STAT!D549</f>
        <v>5.27</v>
      </c>
      <c r="C546" s="2">
        <f t="shared" si="72"/>
        <v>-0.11000000000000032</v>
      </c>
      <c r="D546" s="2">
        <f t="shared" si="73"/>
        <v>0</v>
      </c>
      <c r="E546" s="2">
        <f t="shared" si="74"/>
        <v>0.11000000000000032</v>
      </c>
      <c r="F546" s="2">
        <f t="shared" si="78"/>
        <v>1.2516603453238172E-2</v>
      </c>
      <c r="G546" s="2">
        <f t="shared" si="78"/>
        <v>7.5083287277701791E-2</v>
      </c>
      <c r="H546" s="2">
        <f t="shared" si="76"/>
        <v>0.16670292294135275</v>
      </c>
      <c r="I546" s="2">
        <f t="shared" si="77"/>
        <v>14.288377929240227</v>
      </c>
    </row>
    <row r="547" spans="1:9" ht="13.5" x14ac:dyDescent="0.25">
      <c r="A547" s="3">
        <f>TITRES_STAT!B550</f>
        <v>43098</v>
      </c>
      <c r="B547" s="5">
        <f>TITRES_STAT!D550</f>
        <v>5.3</v>
      </c>
      <c r="C547" s="2">
        <f t="shared" si="72"/>
        <v>3.0000000000000249E-2</v>
      </c>
      <c r="D547" s="2">
        <f t="shared" si="73"/>
        <v>3.0000000000000249E-2</v>
      </c>
      <c r="E547" s="2">
        <f t="shared" si="74"/>
        <v>0</v>
      </c>
      <c r="F547" s="2">
        <f t="shared" si="78"/>
        <v>1.3765417492292606E-2</v>
      </c>
      <c r="G547" s="2">
        <f t="shared" si="78"/>
        <v>6.9720195329294521E-2</v>
      </c>
      <c r="H547" s="2">
        <f t="shared" si="76"/>
        <v>0.19743802247365125</v>
      </c>
      <c r="I547" s="2">
        <f t="shared" si="77"/>
        <v>16.488370902552973</v>
      </c>
    </row>
    <row r="548" spans="1:9" ht="13.5" x14ac:dyDescent="0.25">
      <c r="A548" s="3">
        <f>TITRES_STAT!B551</f>
        <v>43102</v>
      </c>
      <c r="B548" s="5">
        <f>TITRES_STAT!D551</f>
        <v>5.3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1.2782173385700276E-2</v>
      </c>
      <c r="G548" s="2">
        <f t="shared" si="78"/>
        <v>6.4740181377202055E-2</v>
      </c>
      <c r="H548" s="2">
        <f t="shared" si="76"/>
        <v>0.19743802247365122</v>
      </c>
      <c r="I548" s="2">
        <f t="shared" si="77"/>
        <v>16.488370902552973</v>
      </c>
    </row>
    <row r="549" spans="1:9" ht="13.5" x14ac:dyDescent="0.25">
      <c r="A549" s="3">
        <f>TITRES_STAT!B552</f>
        <v>43103</v>
      </c>
      <c r="B549" s="5">
        <f>TITRES_STAT!D552</f>
        <v>5.15</v>
      </c>
      <c r="C549" s="2">
        <f t="shared" si="72"/>
        <v>-0.14999999999999947</v>
      </c>
      <c r="D549" s="2">
        <f t="shared" si="73"/>
        <v>0</v>
      </c>
      <c r="E549" s="2">
        <f t="shared" si="74"/>
        <v>0.14999999999999947</v>
      </c>
      <c r="F549" s="2">
        <f t="shared" si="78"/>
        <v>1.18691610010074E-2</v>
      </c>
      <c r="G549" s="2">
        <f t="shared" si="78"/>
        <v>7.0830168421687587E-2</v>
      </c>
      <c r="H549" s="2">
        <f t="shared" si="76"/>
        <v>0.16757211320385856</v>
      </c>
      <c r="I549" s="2">
        <f t="shared" si="77"/>
        <v>14.352185300489481</v>
      </c>
    </row>
    <row r="550" spans="1:9" ht="13.5" x14ac:dyDescent="0.25">
      <c r="A550" s="3">
        <f>TITRES_STAT!B553</f>
        <v>43104</v>
      </c>
      <c r="B550" s="5">
        <f>TITRES_STAT!D553</f>
        <v>5.1100000000000003</v>
      </c>
      <c r="C550" s="2">
        <f t="shared" si="72"/>
        <v>-4.0000000000000036E-2</v>
      </c>
      <c r="D550" s="2">
        <f t="shared" si="73"/>
        <v>0</v>
      </c>
      <c r="E550" s="2">
        <f t="shared" si="74"/>
        <v>4.0000000000000036E-2</v>
      </c>
      <c r="F550" s="2">
        <f t="shared" si="78"/>
        <v>1.1021363786649729E-2</v>
      </c>
      <c r="G550" s="2">
        <f t="shared" si="78"/>
        <v>6.8628013534424187E-2</v>
      </c>
      <c r="H550" s="2">
        <f t="shared" si="76"/>
        <v>0.16059569873928162</v>
      </c>
      <c r="I550" s="2">
        <f t="shared" si="77"/>
        <v>13.837350846098403</v>
      </c>
    </row>
    <row r="551" spans="1:9" ht="13.5" x14ac:dyDescent="0.25">
      <c r="A551" s="3">
        <f>TITRES_STAT!B554</f>
        <v>43105</v>
      </c>
      <c r="B551" s="5">
        <f>TITRES_STAT!D554</f>
        <v>5.26</v>
      </c>
      <c r="C551" s="2">
        <f t="shared" si="72"/>
        <v>0.14999999999999947</v>
      </c>
      <c r="D551" s="2">
        <f t="shared" si="73"/>
        <v>0.14999999999999947</v>
      </c>
      <c r="E551" s="2">
        <f t="shared" si="74"/>
        <v>0</v>
      </c>
      <c r="F551" s="2">
        <f t="shared" si="78"/>
        <v>2.0948409230460423E-2</v>
      </c>
      <c r="G551" s="2">
        <f t="shared" si="78"/>
        <v>6.3726012567679596E-2</v>
      </c>
      <c r="H551" s="2">
        <f t="shared" si="76"/>
        <v>0.32872618866922465</v>
      </c>
      <c r="I551" s="2">
        <f t="shared" si="77"/>
        <v>24.739949545094603</v>
      </c>
    </row>
    <row r="552" spans="1:9" ht="13.5" x14ac:dyDescent="0.25">
      <c r="A552" s="3">
        <f>TITRES_STAT!B555</f>
        <v>43108</v>
      </c>
      <c r="B552" s="5">
        <f>TITRES_STAT!D555</f>
        <v>5.1100000000000003</v>
      </c>
      <c r="C552" s="2">
        <f t="shared" si="72"/>
        <v>-0.14999999999999947</v>
      </c>
      <c r="D552" s="2">
        <f t="shared" si="73"/>
        <v>0</v>
      </c>
      <c r="E552" s="2">
        <f t="shared" si="74"/>
        <v>0.14999999999999947</v>
      </c>
      <c r="F552" s="2">
        <f t="shared" si="78"/>
        <v>1.9452094285427535E-2</v>
      </c>
      <c r="G552" s="2">
        <f t="shared" si="78"/>
        <v>6.988844024141673E-2</v>
      </c>
      <c r="H552" s="2">
        <f t="shared" si="76"/>
        <v>0.27833063977724876</v>
      </c>
      <c r="I552" s="2">
        <f t="shared" si="77"/>
        <v>21.7729772811945</v>
      </c>
    </row>
    <row r="553" spans="1:9" ht="13.5" x14ac:dyDescent="0.25">
      <c r="A553" s="3">
        <f>TITRES_STAT!B556</f>
        <v>43109</v>
      </c>
      <c r="B553" s="5">
        <f>TITRES_STAT!D556</f>
        <v>5.26</v>
      </c>
      <c r="C553" s="2">
        <f t="shared" si="72"/>
        <v>0.14999999999999947</v>
      </c>
      <c r="D553" s="2">
        <f t="shared" si="73"/>
        <v>0.14999999999999947</v>
      </c>
      <c r="E553" s="2">
        <f t="shared" si="74"/>
        <v>0</v>
      </c>
      <c r="F553" s="2">
        <f t="shared" si="78"/>
        <v>2.8776944693611247E-2</v>
      </c>
      <c r="G553" s="2">
        <f t="shared" si="78"/>
        <v>6.4896408795601254E-2</v>
      </c>
      <c r="H553" s="2">
        <f t="shared" si="76"/>
        <v>0.44342892353639418</v>
      </c>
      <c r="I553" s="2">
        <f t="shared" si="77"/>
        <v>30.72052362994053</v>
      </c>
    </row>
    <row r="554" spans="1:9" ht="13.5" x14ac:dyDescent="0.25">
      <c r="A554" s="3">
        <f>TITRES_STAT!B557</f>
        <v>43110</v>
      </c>
      <c r="B554" s="5">
        <f>TITRES_STAT!D557</f>
        <v>5.49</v>
      </c>
      <c r="C554" s="2">
        <f t="shared" si="72"/>
        <v>0.23000000000000043</v>
      </c>
      <c r="D554" s="2">
        <f t="shared" si="73"/>
        <v>0.23000000000000043</v>
      </c>
      <c r="E554" s="2">
        <f t="shared" si="74"/>
        <v>0</v>
      </c>
      <c r="F554" s="2">
        <f t="shared" si="78"/>
        <v>4.3150020072639052E-2</v>
      </c>
      <c r="G554" s="2">
        <f t="shared" si="78"/>
        <v>6.0260951024486878E-2</v>
      </c>
      <c r="H554" s="2">
        <f t="shared" si="76"/>
        <v>0.71605275620534359</v>
      </c>
      <c r="I554" s="2">
        <f t="shared" si="77"/>
        <v>41.726733261320575</v>
      </c>
    </row>
    <row r="555" spans="1:9" ht="13.5" x14ac:dyDescent="0.25">
      <c r="A555" s="3">
        <f>TITRES_STAT!B558</f>
        <v>43111</v>
      </c>
      <c r="B555" s="5">
        <f>TITRES_STAT!D558</f>
        <v>5.49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4.0067875781736262E-2</v>
      </c>
      <c r="G555" s="2">
        <f t="shared" si="78"/>
        <v>5.5956597379880672E-2</v>
      </c>
      <c r="H555" s="2">
        <f t="shared" si="76"/>
        <v>0.71605275620534359</v>
      </c>
      <c r="I555" s="2">
        <f t="shared" si="77"/>
        <v>41.726733261320575</v>
      </c>
    </row>
    <row r="556" spans="1:9" ht="13.5" x14ac:dyDescent="0.25">
      <c r="A556" s="3">
        <f>TITRES_STAT!B559</f>
        <v>43112</v>
      </c>
      <c r="B556" s="5">
        <f>TITRES_STAT!D559</f>
        <v>5.49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3.720588465446939E-2</v>
      </c>
      <c r="G556" s="2">
        <f t="shared" si="78"/>
        <v>5.1959697567032052E-2</v>
      </c>
      <c r="H556" s="2">
        <f t="shared" si="76"/>
        <v>0.7160527562053437</v>
      </c>
      <c r="I556" s="2">
        <f t="shared" si="77"/>
        <v>41.726733261320575</v>
      </c>
    </row>
    <row r="557" spans="1:9" ht="13.5" x14ac:dyDescent="0.25">
      <c r="A557" s="3">
        <f>TITRES_STAT!B560</f>
        <v>43115</v>
      </c>
      <c r="B557" s="5">
        <f>TITRES_STAT!D560</f>
        <v>5.49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3.4548321464864432E-2</v>
      </c>
      <c r="G557" s="2">
        <f t="shared" si="79"/>
        <v>4.8248290597958335E-2</v>
      </c>
      <c r="H557" s="2">
        <f t="shared" si="76"/>
        <v>0.71605275620534359</v>
      </c>
      <c r="I557" s="2">
        <f t="shared" si="77"/>
        <v>41.726733261320575</v>
      </c>
    </row>
    <row r="558" spans="1:9" ht="13.5" x14ac:dyDescent="0.25">
      <c r="A558" s="3">
        <f>TITRES_STAT!B561</f>
        <v>43116</v>
      </c>
      <c r="B558" s="5">
        <f>TITRES_STAT!D561</f>
        <v>5.49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3.2080584217374114E-2</v>
      </c>
      <c r="G558" s="2">
        <f t="shared" si="79"/>
        <v>4.4801984126675597E-2</v>
      </c>
      <c r="H558" s="2">
        <f t="shared" si="76"/>
        <v>0.71605275620534359</v>
      </c>
      <c r="I558" s="2">
        <f t="shared" si="77"/>
        <v>41.726733261320575</v>
      </c>
    </row>
    <row r="559" spans="1:9" ht="13.5" x14ac:dyDescent="0.25">
      <c r="A559" s="3">
        <f>TITRES_STAT!B562</f>
        <v>43117</v>
      </c>
      <c r="B559" s="5">
        <f>TITRES_STAT!D562</f>
        <v>5.49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2.9789113916133109E-2</v>
      </c>
      <c r="G559" s="2">
        <f t="shared" si="79"/>
        <v>4.1601842403341624E-2</v>
      </c>
      <c r="H559" s="2">
        <f t="shared" si="76"/>
        <v>0.7160527562053437</v>
      </c>
      <c r="I559" s="2">
        <f t="shared" si="77"/>
        <v>41.726733261320575</v>
      </c>
    </row>
    <row r="560" spans="1:9" ht="13.5" x14ac:dyDescent="0.25">
      <c r="A560" s="3">
        <f>TITRES_STAT!B563</f>
        <v>43118</v>
      </c>
      <c r="B560" s="5">
        <f>TITRES_STAT!D563</f>
        <v>5.49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2.7661320064980743E-2</v>
      </c>
      <c r="G560" s="2">
        <f t="shared" si="79"/>
        <v>3.8630282231674362E-2</v>
      </c>
      <c r="H560" s="2">
        <f t="shared" si="76"/>
        <v>0.7160527562053437</v>
      </c>
      <c r="I560" s="2">
        <f t="shared" si="77"/>
        <v>41.726733261320575</v>
      </c>
    </row>
    <row r="561" spans="1:9" ht="13.5" x14ac:dyDescent="0.25">
      <c r="A561" s="3">
        <f>TITRES_STAT!B564</f>
        <v>43119</v>
      </c>
      <c r="B561" s="5">
        <f>TITRES_STAT!D564</f>
        <v>5.49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2.5685511488910687E-2</v>
      </c>
      <c r="G561" s="2">
        <f t="shared" si="79"/>
        <v>3.5870976357983343E-2</v>
      </c>
      <c r="H561" s="2">
        <f t="shared" si="76"/>
        <v>0.71605275620534348</v>
      </c>
      <c r="I561" s="2">
        <f t="shared" si="77"/>
        <v>41.726733261320575</v>
      </c>
    </row>
    <row r="562" spans="1:9" ht="13.5" x14ac:dyDescent="0.25">
      <c r="A562" s="3">
        <f>TITRES_STAT!B565</f>
        <v>43122</v>
      </c>
      <c r="B562" s="5">
        <f>TITRES_STAT!D565</f>
        <v>5.49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2.3850832096845638E-2</v>
      </c>
      <c r="G562" s="2">
        <f t="shared" si="79"/>
        <v>3.3308763760984531E-2</v>
      </c>
      <c r="H562" s="2">
        <f t="shared" si="76"/>
        <v>0.71605275620534359</v>
      </c>
      <c r="I562" s="2">
        <f t="shared" si="77"/>
        <v>41.726733261320575</v>
      </c>
    </row>
    <row r="563" spans="1:9" ht="13.5" x14ac:dyDescent="0.25">
      <c r="A563" s="3">
        <f>TITRES_STAT!B566</f>
        <v>43123</v>
      </c>
      <c r="B563" s="5">
        <f>TITRES_STAT!D566</f>
        <v>5.25</v>
      </c>
      <c r="C563" s="2">
        <f t="shared" si="72"/>
        <v>-0.24000000000000021</v>
      </c>
      <c r="D563" s="2">
        <f t="shared" si="73"/>
        <v>0</v>
      </c>
      <c r="E563" s="2">
        <f t="shared" si="74"/>
        <v>0.24000000000000021</v>
      </c>
      <c r="F563" s="2">
        <f t="shared" si="79"/>
        <v>2.2147201232785237E-2</v>
      </c>
      <c r="G563" s="2">
        <f t="shared" si="79"/>
        <v>4.8072423492342795E-2</v>
      </c>
      <c r="H563" s="2">
        <f t="shared" si="76"/>
        <v>0.46070490364008693</v>
      </c>
      <c r="I563" s="2">
        <f t="shared" si="77"/>
        <v>31.53990258347234</v>
      </c>
    </row>
    <row r="564" spans="1:9" ht="13.5" x14ac:dyDescent="0.25">
      <c r="A564" s="3">
        <f>TITRES_STAT!B567</f>
        <v>43124</v>
      </c>
      <c r="B564" s="5">
        <f>TITRES_STAT!D567</f>
        <v>5.48</v>
      </c>
      <c r="C564" s="2">
        <f t="shared" si="72"/>
        <v>0.23000000000000043</v>
      </c>
      <c r="D564" s="2">
        <f t="shared" si="73"/>
        <v>0.23000000000000043</v>
      </c>
      <c r="E564" s="2">
        <f t="shared" si="74"/>
        <v>0</v>
      </c>
      <c r="F564" s="2">
        <f t="shared" si="79"/>
        <v>3.6993829716157757E-2</v>
      </c>
      <c r="G564" s="2">
        <f t="shared" si="79"/>
        <v>4.4638678957175451E-2</v>
      </c>
      <c r="H564" s="2">
        <f t="shared" si="76"/>
        <v>0.82873934848403885</v>
      </c>
      <c r="I564" s="2">
        <f t="shared" si="77"/>
        <v>45.317521557735105</v>
      </c>
    </row>
    <row r="565" spans="1:9" ht="13.5" x14ac:dyDescent="0.25">
      <c r="A565" s="3">
        <f>TITRES_STAT!B568</f>
        <v>43125</v>
      </c>
      <c r="B565" s="5">
        <f>TITRES_STAT!D568</f>
        <v>5.48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3.4351413307860776E-2</v>
      </c>
      <c r="G565" s="2">
        <f t="shared" si="79"/>
        <v>4.1450201888805778E-2</v>
      </c>
      <c r="H565" s="2">
        <f t="shared" si="76"/>
        <v>0.82873934848403885</v>
      </c>
      <c r="I565" s="2">
        <f t="shared" si="77"/>
        <v>45.317521557735105</v>
      </c>
    </row>
    <row r="566" spans="1:9" ht="13.5" x14ac:dyDescent="0.25">
      <c r="A566" s="3">
        <f>TITRES_STAT!B569</f>
        <v>43126</v>
      </c>
      <c r="B566" s="5">
        <f>TITRES_STAT!D569</f>
        <v>5.48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3.1897740928727866E-2</v>
      </c>
      <c r="G566" s="2">
        <f t="shared" si="79"/>
        <v>3.8489473182462507E-2</v>
      </c>
      <c r="H566" s="2">
        <f t="shared" si="76"/>
        <v>0.82873934848403896</v>
      </c>
      <c r="I566" s="2">
        <f t="shared" si="77"/>
        <v>45.317521557735112</v>
      </c>
    </row>
    <row r="567" spans="1:9" ht="13.5" x14ac:dyDescent="0.25">
      <c r="A567" s="3">
        <f>TITRES_STAT!B570</f>
        <v>43129</v>
      </c>
      <c r="B567" s="5">
        <f>TITRES_STAT!D570</f>
        <v>5.47</v>
      </c>
      <c r="C567" s="2">
        <f t="shared" si="72"/>
        <v>-1.0000000000000675E-2</v>
      </c>
      <c r="D567" s="2">
        <f t="shared" si="73"/>
        <v>0</v>
      </c>
      <c r="E567" s="2">
        <f t="shared" si="74"/>
        <v>1.0000000000000675E-2</v>
      </c>
      <c r="F567" s="2">
        <f t="shared" si="79"/>
        <v>2.9619330862390162E-2</v>
      </c>
      <c r="G567" s="2">
        <f t="shared" si="79"/>
        <v>3.6454510812286664E-2</v>
      </c>
      <c r="H567" s="2">
        <f t="shared" si="76"/>
        <v>0.81250111995487906</v>
      </c>
      <c r="I567" s="2">
        <f t="shared" si="77"/>
        <v>44.827620298248739</v>
      </c>
    </row>
    <row r="568" spans="1:9" ht="13.5" x14ac:dyDescent="0.25">
      <c r="A568" s="3">
        <f>TITRES_STAT!B571</f>
        <v>43130</v>
      </c>
      <c r="B568" s="5">
        <f>TITRES_STAT!D571</f>
        <v>5.48</v>
      </c>
      <c r="C568" s="2">
        <f t="shared" si="72"/>
        <v>1.0000000000000675E-2</v>
      </c>
      <c r="D568" s="2">
        <f t="shared" si="73"/>
        <v>1.0000000000000675E-2</v>
      </c>
      <c r="E568" s="2">
        <f t="shared" si="74"/>
        <v>0</v>
      </c>
      <c r="F568" s="2">
        <f t="shared" si="79"/>
        <v>2.8217950086505201E-2</v>
      </c>
      <c r="G568" s="2">
        <f t="shared" si="79"/>
        <v>3.385061718283762E-2</v>
      </c>
      <c r="H568" s="2">
        <f t="shared" si="76"/>
        <v>0.83360223342727702</v>
      </c>
      <c r="I568" s="2">
        <f t="shared" si="77"/>
        <v>45.462544614659947</v>
      </c>
    </row>
    <row r="569" spans="1:9" ht="13.5" x14ac:dyDescent="0.25">
      <c r="A569" s="3">
        <f>TITRES_STAT!B572</f>
        <v>43131</v>
      </c>
      <c r="B569" s="5">
        <f>TITRES_STAT!D572</f>
        <v>5.48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2.6202382223183402E-2</v>
      </c>
      <c r="G569" s="2">
        <f t="shared" si="79"/>
        <v>3.1432715955492074E-2</v>
      </c>
      <c r="H569" s="2">
        <f t="shared" si="76"/>
        <v>0.83360223342727713</v>
      </c>
      <c r="I569" s="2">
        <f t="shared" si="77"/>
        <v>45.462544614659947</v>
      </c>
    </row>
    <row r="570" spans="1:9" ht="13.5" x14ac:dyDescent="0.25">
      <c r="A570" s="3">
        <f>TITRES_STAT!B573</f>
        <v>43132</v>
      </c>
      <c r="B570" s="5">
        <f>TITRES_STAT!D573</f>
        <v>5.48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2.4330783492956014E-2</v>
      </c>
      <c r="G570" s="2">
        <f t="shared" si="79"/>
        <v>2.9187521958671213E-2</v>
      </c>
      <c r="H570" s="2">
        <f t="shared" si="76"/>
        <v>0.83360223342727702</v>
      </c>
      <c r="I570" s="2">
        <f t="shared" si="77"/>
        <v>45.462544614659947</v>
      </c>
    </row>
    <row r="571" spans="1:9" ht="13.5" x14ac:dyDescent="0.25">
      <c r="A571" s="3">
        <f>TITRES_STAT!B574</f>
        <v>43133</v>
      </c>
      <c r="B571" s="5">
        <f>TITRES_STAT!D574</f>
        <v>5.48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2.2592870386316299E-2</v>
      </c>
      <c r="G571" s="2">
        <f t="shared" si="79"/>
        <v>2.7102698961623269E-2</v>
      </c>
      <c r="H571" s="2">
        <f t="shared" si="76"/>
        <v>0.83360223342727702</v>
      </c>
      <c r="I571" s="2">
        <f t="shared" si="77"/>
        <v>45.462544614659947</v>
      </c>
    </row>
    <row r="572" spans="1:9" ht="13.5" x14ac:dyDescent="0.25">
      <c r="A572" s="3">
        <f>TITRES_STAT!B575</f>
        <v>43136</v>
      </c>
      <c r="B572" s="5">
        <f>TITRES_STAT!D575</f>
        <v>5.48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2.0979093930150849E-2</v>
      </c>
      <c r="G572" s="2">
        <f t="shared" si="79"/>
        <v>2.5166791892935893E-2</v>
      </c>
      <c r="H572" s="2">
        <f t="shared" si="76"/>
        <v>0.83360223342727702</v>
      </c>
      <c r="I572" s="2">
        <f t="shared" si="77"/>
        <v>45.462544614659947</v>
      </c>
    </row>
    <row r="573" spans="1:9" ht="13.5" x14ac:dyDescent="0.25">
      <c r="A573" s="3">
        <f>TITRES_STAT!B576</f>
        <v>43137</v>
      </c>
      <c r="B573" s="5">
        <f>TITRES_STAT!D576</f>
        <v>5.32</v>
      </c>
      <c r="C573" s="2">
        <f t="shared" si="72"/>
        <v>-0.16000000000000014</v>
      </c>
      <c r="D573" s="2">
        <f t="shared" si="73"/>
        <v>0</v>
      </c>
      <c r="E573" s="2">
        <f t="shared" si="74"/>
        <v>0.16000000000000014</v>
      </c>
      <c r="F573" s="2">
        <f t="shared" ref="F573:G588" si="80">((F572*13)+D573)/14</f>
        <v>1.948058722085436E-2</v>
      </c>
      <c r="G573" s="2">
        <f t="shared" si="80"/>
        <v>3.4797735329154769E-2</v>
      </c>
      <c r="H573" s="2">
        <f t="shared" si="76"/>
        <v>0.55982342059291534</v>
      </c>
      <c r="I573" s="2">
        <f t="shared" si="77"/>
        <v>35.890179183238374</v>
      </c>
    </row>
    <row r="574" spans="1:9" ht="13.5" x14ac:dyDescent="0.25">
      <c r="A574" s="3">
        <f>TITRES_STAT!B577</f>
        <v>43138</v>
      </c>
      <c r="B574" s="5">
        <f>TITRES_STAT!D577</f>
        <v>5.22</v>
      </c>
      <c r="C574" s="2">
        <f t="shared" si="72"/>
        <v>-0.10000000000000053</v>
      </c>
      <c r="D574" s="2">
        <f t="shared" si="73"/>
        <v>0</v>
      </c>
      <c r="E574" s="2">
        <f t="shared" si="74"/>
        <v>0.10000000000000053</v>
      </c>
      <c r="F574" s="2">
        <f t="shared" si="80"/>
        <v>1.8089116705079046E-2</v>
      </c>
      <c r="G574" s="2">
        <f t="shared" si="80"/>
        <v>3.9455039948500893E-2</v>
      </c>
      <c r="H574" s="2">
        <f t="shared" si="76"/>
        <v>0.45847417031360393</v>
      </c>
      <c r="I574" s="2">
        <f t="shared" si="77"/>
        <v>31.435193001396925</v>
      </c>
    </row>
    <row r="575" spans="1:9" ht="13.5" x14ac:dyDescent="0.25">
      <c r="A575" s="3">
        <f>TITRES_STAT!B578</f>
        <v>43139</v>
      </c>
      <c r="B575" s="5">
        <f>TITRES_STAT!D578</f>
        <v>5.22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1.6797036940430544E-2</v>
      </c>
      <c r="G575" s="2">
        <f t="shared" si="80"/>
        <v>3.6636822809322254E-2</v>
      </c>
      <c r="H575" s="2">
        <f t="shared" si="76"/>
        <v>0.45847417031360405</v>
      </c>
      <c r="I575" s="2">
        <f t="shared" si="77"/>
        <v>31.435193001396925</v>
      </c>
    </row>
    <row r="576" spans="1:9" ht="13.5" x14ac:dyDescent="0.25">
      <c r="A576" s="3">
        <f>TITRES_STAT!B579</f>
        <v>43140</v>
      </c>
      <c r="B576" s="5">
        <f>TITRES_STAT!D579</f>
        <v>5.22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1.5597248587542648E-2</v>
      </c>
      <c r="G576" s="2">
        <f t="shared" si="80"/>
        <v>3.4019906894370663E-2</v>
      </c>
      <c r="H576" s="2">
        <f t="shared" si="76"/>
        <v>0.45847417031360405</v>
      </c>
      <c r="I576" s="2">
        <f t="shared" si="77"/>
        <v>31.435193001396925</v>
      </c>
    </row>
    <row r="577" spans="1:9" ht="13.5" x14ac:dyDescent="0.25">
      <c r="A577" s="3">
        <f>TITRES_STAT!B580</f>
        <v>43143</v>
      </c>
      <c r="B577" s="5">
        <f>TITRES_STAT!D580</f>
        <v>5.22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1.4483159402718172E-2</v>
      </c>
      <c r="G577" s="2">
        <f t="shared" si="80"/>
        <v>3.1589913544772759E-2</v>
      </c>
      <c r="H577" s="2">
        <f t="shared" si="76"/>
        <v>0.45847417031360399</v>
      </c>
      <c r="I577" s="2">
        <f t="shared" si="77"/>
        <v>31.435193001396925</v>
      </c>
    </row>
    <row r="578" spans="1:9" ht="13.5" x14ac:dyDescent="0.25">
      <c r="A578" s="3">
        <f>TITRES_STAT!B581</f>
        <v>43144</v>
      </c>
      <c r="B578" s="5">
        <f>TITRES_STAT!D581</f>
        <v>5.22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1.3448648016809731E-2</v>
      </c>
      <c r="G578" s="2">
        <f t="shared" si="80"/>
        <v>2.9333491148717562E-2</v>
      </c>
      <c r="H578" s="2">
        <f t="shared" si="76"/>
        <v>0.45847417031360399</v>
      </c>
      <c r="I578" s="2">
        <f t="shared" si="77"/>
        <v>31.435193001396925</v>
      </c>
    </row>
    <row r="579" spans="1:9" ht="13.5" x14ac:dyDescent="0.25">
      <c r="A579" s="3">
        <f>TITRES_STAT!B582</f>
        <v>43145</v>
      </c>
      <c r="B579" s="5">
        <f>TITRES_STAT!D582</f>
        <v>5.22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1.2488030301323323E-2</v>
      </c>
      <c r="G579" s="2">
        <f t="shared" si="80"/>
        <v>2.7238241780952022E-2</v>
      </c>
      <c r="H579" s="2">
        <f t="shared" si="76"/>
        <v>0.45847417031360405</v>
      </c>
      <c r="I579" s="2">
        <f t="shared" si="77"/>
        <v>31.435193001396925</v>
      </c>
    </row>
    <row r="580" spans="1:9" ht="13.5" x14ac:dyDescent="0.25">
      <c r="A580" s="3">
        <f>TITRES_STAT!B583</f>
        <v>43146</v>
      </c>
      <c r="B580" s="5">
        <f>TITRES_STAT!D583</f>
        <v>5.37</v>
      </c>
      <c r="C580" s="2">
        <f t="shared" si="81"/>
        <v>0.15000000000000036</v>
      </c>
      <c r="D580" s="2">
        <f t="shared" si="82"/>
        <v>0.15000000000000036</v>
      </c>
      <c r="E580" s="2">
        <f t="shared" si="83"/>
        <v>0</v>
      </c>
      <c r="F580" s="2">
        <f t="shared" si="80"/>
        <v>2.2310313851228829E-2</v>
      </c>
      <c r="G580" s="2">
        <f t="shared" si="80"/>
        <v>2.5292653082312593E-2</v>
      </c>
      <c r="H580" s="2">
        <f t="shared" si="76"/>
        <v>0.88208673794014347</v>
      </c>
      <c r="I580" s="2">
        <f t="shared" si="77"/>
        <v>46.867485974931547</v>
      </c>
    </row>
    <row r="581" spans="1:9" ht="13.5" x14ac:dyDescent="0.25">
      <c r="A581" s="3">
        <f>TITRES_STAT!B584</f>
        <v>43147</v>
      </c>
      <c r="B581" s="5">
        <f>TITRES_STAT!D584</f>
        <v>5.37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2.0716720004712481E-2</v>
      </c>
      <c r="G581" s="2">
        <f t="shared" si="80"/>
        <v>2.3486035005004548E-2</v>
      </c>
      <c r="H581" s="2">
        <f t="shared" si="76"/>
        <v>0.88208673794014347</v>
      </c>
      <c r="I581" s="2">
        <f t="shared" si="77"/>
        <v>46.867485974931547</v>
      </c>
    </row>
    <row r="582" spans="1:9" ht="13.5" x14ac:dyDescent="0.25">
      <c r="A582" s="3">
        <f>TITRES_STAT!B585</f>
        <v>43150</v>
      </c>
      <c r="B582" s="5">
        <f>TITRES_STAT!D585</f>
        <v>5.37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1.9236954290090164E-2</v>
      </c>
      <c r="G582" s="2">
        <f t="shared" si="80"/>
        <v>2.180846107607565E-2</v>
      </c>
      <c r="H582" s="2">
        <f t="shared" si="76"/>
        <v>0.88208673794014358</v>
      </c>
      <c r="I582" s="2">
        <f t="shared" si="77"/>
        <v>46.867485974931554</v>
      </c>
    </row>
    <row r="583" spans="1:9" ht="13.5" x14ac:dyDescent="0.25">
      <c r="A583" s="3">
        <f>TITRES_STAT!B586</f>
        <v>43151</v>
      </c>
      <c r="B583" s="5">
        <f>TITRES_STAT!D586</f>
        <v>5.37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1.7862886126512295E-2</v>
      </c>
      <c r="G583" s="2">
        <f t="shared" si="80"/>
        <v>2.0250713856355962E-2</v>
      </c>
      <c r="H583" s="2">
        <f t="shared" si="76"/>
        <v>0.88208673794014358</v>
      </c>
      <c r="I583" s="2">
        <f t="shared" si="77"/>
        <v>46.867485974931554</v>
      </c>
    </row>
    <row r="584" spans="1:9" ht="13.5" x14ac:dyDescent="0.25">
      <c r="A584" s="3">
        <f>TITRES_STAT!B587</f>
        <v>43152</v>
      </c>
      <c r="B584" s="5">
        <f>TITRES_STAT!D587</f>
        <v>5.48</v>
      </c>
      <c r="C584" s="2">
        <f t="shared" si="81"/>
        <v>0.11000000000000032</v>
      </c>
      <c r="D584" s="2">
        <f t="shared" si="82"/>
        <v>0.11000000000000032</v>
      </c>
      <c r="E584" s="2">
        <f t="shared" si="83"/>
        <v>0</v>
      </c>
      <c r="F584" s="2">
        <f t="shared" si="80"/>
        <v>2.4444108546047155E-2</v>
      </c>
      <c r="G584" s="2">
        <f t="shared" si="80"/>
        <v>1.8804234295187679E-2</v>
      </c>
      <c r="H584" s="2">
        <f t="shared" si="76"/>
        <v>1.2999257593967979</v>
      </c>
      <c r="I584" s="2">
        <f t="shared" si="77"/>
        <v>56.520335671083998</v>
      </c>
    </row>
    <row r="585" spans="1:9" ht="13.5" x14ac:dyDescent="0.25">
      <c r="A585" s="3">
        <f>TITRES_STAT!B588</f>
        <v>43153</v>
      </c>
      <c r="B585" s="5">
        <f>TITRES_STAT!D588</f>
        <v>5.48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2.2698100792758073E-2</v>
      </c>
      <c r="G585" s="2">
        <f t="shared" si="80"/>
        <v>1.7461074702674273E-2</v>
      </c>
      <c r="H585" s="2">
        <f t="shared" si="76"/>
        <v>1.2999257593967981</v>
      </c>
      <c r="I585" s="2">
        <f t="shared" si="77"/>
        <v>56.520335671083998</v>
      </c>
    </row>
    <row r="586" spans="1:9" ht="13.5" x14ac:dyDescent="0.25">
      <c r="A586" s="3">
        <f>TITRES_STAT!B589</f>
        <v>43154</v>
      </c>
      <c r="B586" s="5">
        <f>TITRES_STAT!D589</f>
        <v>5.48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2.1076807878989638E-2</v>
      </c>
      <c r="G586" s="2">
        <f t="shared" si="80"/>
        <v>1.6213855081054683E-2</v>
      </c>
      <c r="H586" s="2">
        <f t="shared" si="76"/>
        <v>1.2999257593967979</v>
      </c>
      <c r="I586" s="2">
        <f t="shared" si="77"/>
        <v>56.520335671083998</v>
      </c>
    </row>
    <row r="587" spans="1:9" ht="13.5" x14ac:dyDescent="0.25">
      <c r="A587" s="3">
        <f>TITRES_STAT!B590</f>
        <v>43157</v>
      </c>
      <c r="B587" s="5">
        <f>TITRES_STAT!D590</f>
        <v>5.48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1.9571321601918951E-2</v>
      </c>
      <c r="G587" s="2">
        <f t="shared" si="80"/>
        <v>1.5055722575265064E-2</v>
      </c>
      <c r="H587" s="2">
        <f t="shared" si="76"/>
        <v>1.2999257593967979</v>
      </c>
      <c r="I587" s="2">
        <f t="shared" si="77"/>
        <v>56.520335671083998</v>
      </c>
    </row>
    <row r="588" spans="1:9" ht="13.5" x14ac:dyDescent="0.25">
      <c r="A588" s="3">
        <f>TITRES_STAT!B591</f>
        <v>43158</v>
      </c>
      <c r="B588" s="5">
        <f>TITRES_STAT!D591</f>
        <v>5.48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1.8173370058924741E-2</v>
      </c>
      <c r="G588" s="2">
        <f t="shared" si="80"/>
        <v>1.3980313819888988E-2</v>
      </c>
      <c r="H588" s="2">
        <f t="shared" si="76"/>
        <v>1.2999257593967979</v>
      </c>
      <c r="I588" s="2">
        <f t="shared" si="77"/>
        <v>56.520335671083998</v>
      </c>
    </row>
    <row r="589" spans="1:9" ht="13.5" x14ac:dyDescent="0.25">
      <c r="A589" s="3">
        <f>TITRES_STAT!B592</f>
        <v>43159</v>
      </c>
      <c r="B589" s="5">
        <f>TITRES_STAT!D592</f>
        <v>5.48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1.6875272197572976E-2</v>
      </c>
      <c r="G589" s="2">
        <f t="shared" si="84"/>
        <v>1.2981719975611204E-2</v>
      </c>
      <c r="H589" s="2">
        <f t="shared" si="76"/>
        <v>1.2999257593967979</v>
      </c>
      <c r="I589" s="2">
        <f t="shared" si="77"/>
        <v>56.520335671083998</v>
      </c>
    </row>
    <row r="590" spans="1:9" ht="13.5" x14ac:dyDescent="0.25">
      <c r="A590" s="3">
        <f>TITRES_STAT!B593</f>
        <v>43160</v>
      </c>
      <c r="B590" s="5">
        <f>TITRES_STAT!D593</f>
        <v>5.32</v>
      </c>
      <c r="C590" s="2">
        <f t="shared" si="81"/>
        <v>-0.16000000000000014</v>
      </c>
      <c r="D590" s="2">
        <f t="shared" si="82"/>
        <v>0</v>
      </c>
      <c r="E590" s="2">
        <f t="shared" si="83"/>
        <v>0.16000000000000014</v>
      </c>
      <c r="F590" s="2">
        <f t="shared" si="84"/>
        <v>1.566989561203205E-2</v>
      </c>
      <c r="G590" s="2">
        <f t="shared" si="84"/>
        <v>2.3483025691638983E-2</v>
      </c>
      <c r="H590" s="2">
        <f t="shared" si="76"/>
        <v>0.66728605665202845</v>
      </c>
      <c r="I590" s="2">
        <f t="shared" si="77"/>
        <v>40.022289755842095</v>
      </c>
    </row>
    <row r="591" spans="1:9" ht="13.5" x14ac:dyDescent="0.25">
      <c r="A591" s="3">
        <f>TITRES_STAT!B594</f>
        <v>43161</v>
      </c>
      <c r="B591" s="5">
        <f>TITRES_STAT!D594</f>
        <v>5.32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1.455061735402976E-2</v>
      </c>
      <c r="G591" s="2">
        <f t="shared" si="84"/>
        <v>2.1805666713664771E-2</v>
      </c>
      <c r="H591" s="2">
        <f t="shared" si="76"/>
        <v>0.66728605665202845</v>
      </c>
      <c r="I591" s="2">
        <f t="shared" si="77"/>
        <v>40.022289755842095</v>
      </c>
    </row>
    <row r="592" spans="1:9" ht="13.5" x14ac:dyDescent="0.25">
      <c r="A592" s="3">
        <f>TITRES_STAT!B595</f>
        <v>43164</v>
      </c>
      <c r="B592" s="5">
        <f>TITRES_STAT!D595</f>
        <v>5.32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1.3511287543027635E-2</v>
      </c>
      <c r="G592" s="2">
        <f t="shared" si="84"/>
        <v>2.0248119091260144E-2</v>
      </c>
      <c r="H592" s="2">
        <f t="shared" si="76"/>
        <v>0.66728605665202845</v>
      </c>
      <c r="I592" s="2">
        <f t="shared" si="77"/>
        <v>40.022289755842095</v>
      </c>
    </row>
    <row r="593" spans="1:9" ht="13.5" x14ac:dyDescent="0.25">
      <c r="A593" s="3">
        <f>TITRES_STAT!B596</f>
        <v>43165</v>
      </c>
      <c r="B593" s="5">
        <f>TITRES_STAT!D596</f>
        <v>5.31</v>
      </c>
      <c r="C593" s="2">
        <f t="shared" si="81"/>
        <v>-1.0000000000000675E-2</v>
      </c>
      <c r="D593" s="2">
        <f t="shared" si="82"/>
        <v>0</v>
      </c>
      <c r="E593" s="2">
        <f t="shared" si="83"/>
        <v>1.0000000000000675E-2</v>
      </c>
      <c r="F593" s="2">
        <f t="shared" si="84"/>
        <v>1.2546195575668519E-2</v>
      </c>
      <c r="G593" s="2">
        <f t="shared" si="84"/>
        <v>1.9516110584741612E-2</v>
      </c>
      <c r="H593" s="2">
        <f t="shared" ref="H593:H656" si="85">F593/G593</f>
        <v>0.64286352145788617</v>
      </c>
      <c r="I593" s="2">
        <f t="shared" ref="I593:I656" si="86">IF(G593=0,100,100-(100/(1+H593)))</f>
        <v>39.13067111548046</v>
      </c>
    </row>
    <row r="594" spans="1:9" ht="13.5" x14ac:dyDescent="0.25">
      <c r="A594" s="3">
        <f>TITRES_STAT!B597</f>
        <v>43166</v>
      </c>
      <c r="B594" s="5">
        <f>TITRES_STAT!D597</f>
        <v>5.31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1.1650038748835053E-2</v>
      </c>
      <c r="G594" s="2">
        <f t="shared" si="84"/>
        <v>1.8122102685831497E-2</v>
      </c>
      <c r="H594" s="2">
        <f t="shared" si="85"/>
        <v>0.64286352145788617</v>
      </c>
      <c r="I594" s="2">
        <f t="shared" si="86"/>
        <v>39.13067111548046</v>
      </c>
    </row>
    <row r="595" spans="1:9" ht="13.5" x14ac:dyDescent="0.25">
      <c r="A595" s="3">
        <f>TITRES_STAT!B598</f>
        <v>43167</v>
      </c>
      <c r="B595" s="5">
        <f>TITRES_STAT!D598</f>
        <v>5.31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1.0817893123918263E-2</v>
      </c>
      <c r="G595" s="2">
        <f t="shared" si="84"/>
        <v>1.6827666779700677E-2</v>
      </c>
      <c r="H595" s="2">
        <f t="shared" si="85"/>
        <v>0.64286352145788606</v>
      </c>
      <c r="I595" s="2">
        <f t="shared" si="86"/>
        <v>39.130671115480453</v>
      </c>
    </row>
    <row r="596" spans="1:9" ht="13.5" x14ac:dyDescent="0.25">
      <c r="A596" s="3">
        <f>TITRES_STAT!B599</f>
        <v>43168</v>
      </c>
      <c r="B596" s="5">
        <f>TITRES_STAT!D599</f>
        <v>5.31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1.0045186472209816E-2</v>
      </c>
      <c r="G596" s="2">
        <f t="shared" si="84"/>
        <v>1.5625690581150629E-2</v>
      </c>
      <c r="H596" s="2">
        <f t="shared" si="85"/>
        <v>0.64286352145788606</v>
      </c>
      <c r="I596" s="2">
        <f t="shared" si="86"/>
        <v>39.130671115480453</v>
      </c>
    </row>
    <row r="597" spans="1:9" ht="13.5" x14ac:dyDescent="0.25">
      <c r="A597" s="3">
        <f>TITRES_STAT!B600</f>
        <v>43171</v>
      </c>
      <c r="B597" s="5">
        <f>TITRES_STAT!D600</f>
        <v>5.31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9.3276731527662561E-3</v>
      </c>
      <c r="G597" s="2">
        <f t="shared" si="84"/>
        <v>1.4509569825354156E-2</v>
      </c>
      <c r="H597" s="2">
        <f t="shared" si="85"/>
        <v>0.64286352145788594</v>
      </c>
      <c r="I597" s="2">
        <f t="shared" si="86"/>
        <v>39.130671115480453</v>
      </c>
    </row>
    <row r="598" spans="1:9" ht="13.5" x14ac:dyDescent="0.25">
      <c r="A598" s="3">
        <f>TITRES_STAT!B601</f>
        <v>43172</v>
      </c>
      <c r="B598" s="5">
        <f>TITRES_STAT!D601</f>
        <v>5.31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8.6614107847115228E-3</v>
      </c>
      <c r="G598" s="2">
        <f t="shared" si="84"/>
        <v>1.3473171980686002E-2</v>
      </c>
      <c r="H598" s="2">
        <f t="shared" si="85"/>
        <v>0.64286352145788594</v>
      </c>
      <c r="I598" s="2">
        <f t="shared" si="86"/>
        <v>39.130671115480453</v>
      </c>
    </row>
    <row r="599" spans="1:9" ht="13.5" x14ac:dyDescent="0.25">
      <c r="A599" s="3">
        <f>TITRES_STAT!B602</f>
        <v>43173</v>
      </c>
      <c r="B599" s="5">
        <f>TITRES_STAT!D602</f>
        <v>5.31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8.0427385858035574E-3</v>
      </c>
      <c r="G599" s="2">
        <f t="shared" si="84"/>
        <v>1.2510802553494144E-2</v>
      </c>
      <c r="H599" s="2">
        <f t="shared" si="85"/>
        <v>0.64286352145788594</v>
      </c>
      <c r="I599" s="2">
        <f t="shared" si="86"/>
        <v>39.130671115480453</v>
      </c>
    </row>
    <row r="600" spans="1:9" ht="13.5" x14ac:dyDescent="0.25">
      <c r="A600" s="3">
        <f>TITRES_STAT!B603</f>
        <v>43174</v>
      </c>
      <c r="B600" s="5">
        <f>TITRES_STAT!D603</f>
        <v>5.31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7.4682572582461604E-3</v>
      </c>
      <c r="G600" s="2">
        <f t="shared" si="84"/>
        <v>1.1617173799673133E-2</v>
      </c>
      <c r="H600" s="2">
        <f t="shared" si="85"/>
        <v>0.64286352145788606</v>
      </c>
      <c r="I600" s="2">
        <f t="shared" si="86"/>
        <v>39.130671115480453</v>
      </c>
    </row>
    <row r="601" spans="1:9" ht="13.5" x14ac:dyDescent="0.25">
      <c r="A601" s="3">
        <f>TITRES_STAT!B604</f>
        <v>43175</v>
      </c>
      <c r="B601" s="5">
        <f>TITRES_STAT!D604</f>
        <v>5.31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6.9348103112285772E-3</v>
      </c>
      <c r="G601" s="2">
        <f t="shared" si="84"/>
        <v>1.0787375671125051E-2</v>
      </c>
      <c r="H601" s="2">
        <f t="shared" si="85"/>
        <v>0.64286352145788606</v>
      </c>
      <c r="I601" s="2">
        <f t="shared" si="86"/>
        <v>39.130671115480453</v>
      </c>
    </row>
    <row r="602" spans="1:9" ht="13.5" x14ac:dyDescent="0.25">
      <c r="A602" s="3">
        <f>TITRES_STAT!B605</f>
        <v>43178</v>
      </c>
      <c r="B602" s="5">
        <f>TITRES_STAT!D605</f>
        <v>5.31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6.4394667175693933E-3</v>
      </c>
      <c r="G602" s="2">
        <f t="shared" si="84"/>
        <v>1.0016848837473263E-2</v>
      </c>
      <c r="H602" s="2">
        <f t="shared" si="85"/>
        <v>0.64286352145788606</v>
      </c>
      <c r="I602" s="2">
        <f t="shared" si="86"/>
        <v>39.130671115480453</v>
      </c>
    </row>
    <row r="603" spans="1:9" ht="13.5" x14ac:dyDescent="0.25">
      <c r="A603" s="3">
        <f>TITRES_STAT!B606</f>
        <v>43180</v>
      </c>
      <c r="B603" s="5">
        <f>TITRES_STAT!D606</f>
        <v>5.16</v>
      </c>
      <c r="C603" s="2">
        <f t="shared" si="81"/>
        <v>-0.14999999999999947</v>
      </c>
      <c r="D603" s="2">
        <f t="shared" si="82"/>
        <v>0</v>
      </c>
      <c r="E603" s="2">
        <f t="shared" si="83"/>
        <v>0.14999999999999947</v>
      </c>
      <c r="F603" s="2">
        <f t="shared" si="84"/>
        <v>5.9795048091715796E-3</v>
      </c>
      <c r="G603" s="2">
        <f t="shared" si="84"/>
        <v>2.0015645349082279E-2</v>
      </c>
      <c r="H603" s="2">
        <f t="shared" si="85"/>
        <v>0.29874154467099112</v>
      </c>
      <c r="I603" s="2">
        <f t="shared" si="86"/>
        <v>23.002386109598973</v>
      </c>
    </row>
    <row r="604" spans="1:9" ht="13.5" x14ac:dyDescent="0.25">
      <c r="A604" s="3">
        <f>TITRES_STAT!B607</f>
        <v>43181</v>
      </c>
      <c r="B604" s="5">
        <f>TITRES_STAT!D607</f>
        <v>5.16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5.5523973228021814E-3</v>
      </c>
      <c r="G604" s="2">
        <f t="shared" si="84"/>
        <v>1.8585956395576402E-2</v>
      </c>
      <c r="H604" s="2">
        <f t="shared" si="85"/>
        <v>0.29874154467099112</v>
      </c>
      <c r="I604" s="2">
        <f t="shared" si="86"/>
        <v>23.002386109598973</v>
      </c>
    </row>
    <row r="605" spans="1:9" ht="13.5" x14ac:dyDescent="0.25">
      <c r="A605" s="3">
        <f>TITRES_STAT!B608</f>
        <v>43182</v>
      </c>
      <c r="B605" s="5">
        <f>TITRES_STAT!D608</f>
        <v>5.01</v>
      </c>
      <c r="C605" s="2">
        <f t="shared" si="81"/>
        <v>-0.15000000000000036</v>
      </c>
      <c r="D605" s="2">
        <f t="shared" si="82"/>
        <v>0</v>
      </c>
      <c r="E605" s="2">
        <f t="shared" si="83"/>
        <v>0.15000000000000036</v>
      </c>
      <c r="F605" s="2">
        <f t="shared" ref="F605:G620" si="87">((F604*13)+D605)/14</f>
        <v>5.1557975140305978E-3</v>
      </c>
      <c r="G605" s="2">
        <f t="shared" si="87"/>
        <v>2.7972673795892401E-2</v>
      </c>
      <c r="H605" s="2">
        <f t="shared" si="85"/>
        <v>0.18431550561275598</v>
      </c>
      <c r="I605" s="2">
        <f t="shared" si="86"/>
        <v>15.563040823094894</v>
      </c>
    </row>
    <row r="606" spans="1:9" ht="13.5" x14ac:dyDescent="0.25">
      <c r="A606" s="3">
        <f>TITRES_STAT!B609</f>
        <v>43185</v>
      </c>
      <c r="B606" s="5">
        <f>TITRES_STAT!D609</f>
        <v>5.01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4.7875262630284118E-3</v>
      </c>
      <c r="G606" s="2">
        <f t="shared" si="87"/>
        <v>2.5974625667614375E-2</v>
      </c>
      <c r="H606" s="2">
        <f t="shared" si="85"/>
        <v>0.18431550561275595</v>
      </c>
      <c r="I606" s="2">
        <f t="shared" si="86"/>
        <v>15.563040823094894</v>
      </c>
    </row>
    <row r="607" spans="1:9" ht="13.5" x14ac:dyDescent="0.25">
      <c r="A607" s="3">
        <f>TITRES_STAT!B610</f>
        <v>43186</v>
      </c>
      <c r="B607" s="5">
        <f>TITRES_STAT!D610</f>
        <v>5</v>
      </c>
      <c r="C607" s="2">
        <f t="shared" si="81"/>
        <v>-9.9999999999997868E-3</v>
      </c>
      <c r="D607" s="2">
        <f t="shared" si="82"/>
        <v>0</v>
      </c>
      <c r="E607" s="2">
        <f t="shared" si="83"/>
        <v>9.9999999999997868E-3</v>
      </c>
      <c r="F607" s="2">
        <f t="shared" si="87"/>
        <v>4.4455601013835251E-3</v>
      </c>
      <c r="G607" s="2">
        <f t="shared" si="87"/>
        <v>2.4833580977070474E-2</v>
      </c>
      <c r="H607" s="2">
        <f t="shared" si="85"/>
        <v>0.17901405783919092</v>
      </c>
      <c r="I607" s="2">
        <f t="shared" si="86"/>
        <v>15.183369243898127</v>
      </c>
    </row>
    <row r="608" spans="1:9" ht="13.5" x14ac:dyDescent="0.25">
      <c r="A608" s="3">
        <f>TITRES_STAT!B611</f>
        <v>43187</v>
      </c>
      <c r="B608" s="5">
        <f>TITRES_STAT!D611</f>
        <v>5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4.128020094141845E-3</v>
      </c>
      <c r="G608" s="2">
        <f t="shared" si="87"/>
        <v>2.305975376442258E-2</v>
      </c>
      <c r="H608" s="2">
        <f t="shared" si="85"/>
        <v>0.17901405783919094</v>
      </c>
      <c r="I608" s="2">
        <f t="shared" si="86"/>
        <v>15.183369243898127</v>
      </c>
    </row>
    <row r="609" spans="1:9" ht="13.5" x14ac:dyDescent="0.25">
      <c r="A609" s="3">
        <f>TITRES_STAT!B612</f>
        <v>43188</v>
      </c>
      <c r="B609" s="5">
        <f>TITRES_STAT!D612</f>
        <v>5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3.8331615159888561E-3</v>
      </c>
      <c r="G609" s="2">
        <f t="shared" si="87"/>
        <v>2.1412628495535251E-2</v>
      </c>
      <c r="H609" s="2">
        <f t="shared" si="85"/>
        <v>0.17901405783919097</v>
      </c>
      <c r="I609" s="2">
        <f t="shared" si="86"/>
        <v>15.183369243898127</v>
      </c>
    </row>
    <row r="610" spans="1:9" ht="13.5" x14ac:dyDescent="0.25">
      <c r="A610" s="3">
        <f>TITRES_STAT!B613</f>
        <v>43189</v>
      </c>
      <c r="B610" s="5">
        <f>TITRES_STAT!D613</f>
        <v>5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3.5593642648467953E-3</v>
      </c>
      <c r="G610" s="2">
        <f t="shared" si="87"/>
        <v>1.9883155031568449E-2</v>
      </c>
      <c r="H610" s="2">
        <f t="shared" si="85"/>
        <v>0.17901405783919097</v>
      </c>
      <c r="I610" s="2">
        <f t="shared" si="86"/>
        <v>15.183369243898127</v>
      </c>
    </row>
    <row r="611" spans="1:9" ht="13.5" x14ac:dyDescent="0.25">
      <c r="A611" s="3">
        <f>TITRES_STAT!B614</f>
        <v>43192</v>
      </c>
      <c r="B611" s="5">
        <f>TITRES_STAT!D614</f>
        <v>5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3.3051239602148812E-3</v>
      </c>
      <c r="G611" s="2">
        <f t="shared" si="87"/>
        <v>1.84629296721707E-2</v>
      </c>
      <c r="H611" s="2">
        <f t="shared" si="85"/>
        <v>0.17901405783919097</v>
      </c>
      <c r="I611" s="2">
        <f t="shared" si="86"/>
        <v>15.183369243898127</v>
      </c>
    </row>
    <row r="612" spans="1:9" ht="13.5" x14ac:dyDescent="0.25">
      <c r="A612" s="3">
        <f>TITRES_STAT!B615</f>
        <v>43193</v>
      </c>
      <c r="B612" s="5">
        <f>TITRES_STAT!D615</f>
        <v>5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3.0690436773423897E-3</v>
      </c>
      <c r="G612" s="2">
        <f t="shared" si="87"/>
        <v>1.7144148981301364E-2</v>
      </c>
      <c r="H612" s="2">
        <f t="shared" si="85"/>
        <v>0.179014057839191</v>
      </c>
      <c r="I612" s="2">
        <f t="shared" si="86"/>
        <v>15.183369243898127</v>
      </c>
    </row>
    <row r="613" spans="1:9" ht="13.5" x14ac:dyDescent="0.25">
      <c r="A613" s="3">
        <f>TITRES_STAT!B616</f>
        <v>43194</v>
      </c>
      <c r="B613" s="5">
        <f>TITRES_STAT!D616</f>
        <v>4.78</v>
      </c>
      <c r="C613" s="2">
        <f t="shared" si="81"/>
        <v>-0.21999999999999975</v>
      </c>
      <c r="D613" s="2">
        <f t="shared" si="82"/>
        <v>0</v>
      </c>
      <c r="E613" s="2">
        <f t="shared" si="83"/>
        <v>0.21999999999999975</v>
      </c>
      <c r="F613" s="2">
        <f t="shared" si="87"/>
        <v>2.8498262718179334E-3</v>
      </c>
      <c r="G613" s="2">
        <f t="shared" si="87"/>
        <v>3.1633852625494105E-2</v>
      </c>
      <c r="H613" s="2">
        <f t="shared" si="85"/>
        <v>9.0087865855492541E-2</v>
      </c>
      <c r="I613" s="2">
        <f t="shared" si="86"/>
        <v>8.2642756311017394</v>
      </c>
    </row>
    <row r="614" spans="1:9" ht="13.5" x14ac:dyDescent="0.25">
      <c r="A614" s="3">
        <f>TITRES_STAT!B617</f>
        <v>43195</v>
      </c>
      <c r="B614" s="5">
        <f>TITRES_STAT!D617</f>
        <v>4.6399999999999997</v>
      </c>
      <c r="C614" s="2">
        <f t="shared" si="81"/>
        <v>-0.14000000000000057</v>
      </c>
      <c r="D614" s="2">
        <f t="shared" si="82"/>
        <v>0</v>
      </c>
      <c r="E614" s="2">
        <f t="shared" si="83"/>
        <v>0.14000000000000057</v>
      </c>
      <c r="F614" s="2">
        <f t="shared" si="87"/>
        <v>2.6462672524023667E-3</v>
      </c>
      <c r="G614" s="2">
        <f t="shared" si="87"/>
        <v>3.9374291723673141E-2</v>
      </c>
      <c r="H614" s="2">
        <f t="shared" si="85"/>
        <v>6.7207996298034797E-2</v>
      </c>
      <c r="I614" s="2">
        <f t="shared" si="86"/>
        <v>6.2975536663113445</v>
      </c>
    </row>
    <row r="615" spans="1:9" ht="13.5" x14ac:dyDescent="0.25">
      <c r="A615" s="3">
        <f>TITRES_STAT!B618</f>
        <v>43196</v>
      </c>
      <c r="B615" s="5">
        <f>TITRES_STAT!D618</f>
        <v>4.6399999999999997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2.457248162945055E-3</v>
      </c>
      <c r="G615" s="2">
        <f t="shared" si="87"/>
        <v>3.6561842314839346E-2</v>
      </c>
      <c r="H615" s="2">
        <f t="shared" si="85"/>
        <v>6.7207996298034797E-2</v>
      </c>
      <c r="I615" s="2">
        <f t="shared" si="86"/>
        <v>6.2975536663113445</v>
      </c>
    </row>
    <row r="616" spans="1:9" ht="13.5" x14ac:dyDescent="0.25">
      <c r="A616" s="3">
        <f>TITRES_STAT!B619</f>
        <v>43200</v>
      </c>
      <c r="B616" s="5">
        <f>TITRES_STAT!D619</f>
        <v>4.6399999999999997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2.2817304370204082E-3</v>
      </c>
      <c r="G616" s="2">
        <f t="shared" si="87"/>
        <v>3.395028214949368E-2</v>
      </c>
      <c r="H616" s="2">
        <f t="shared" si="85"/>
        <v>6.7207996298034797E-2</v>
      </c>
      <c r="I616" s="2">
        <f t="shared" si="86"/>
        <v>6.2975536663113445</v>
      </c>
    </row>
    <row r="617" spans="1:9" ht="13.5" x14ac:dyDescent="0.25">
      <c r="A617" s="3">
        <f>TITRES_STAT!B620</f>
        <v>43201</v>
      </c>
      <c r="B617" s="5">
        <f>TITRES_STAT!D620</f>
        <v>4.6399999999999997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2.1187496915189502E-3</v>
      </c>
      <c r="G617" s="2">
        <f t="shared" si="87"/>
        <v>3.1525261995958419E-2</v>
      </c>
      <c r="H617" s="2">
        <f t="shared" si="85"/>
        <v>6.7207996298034783E-2</v>
      </c>
      <c r="I617" s="2">
        <f t="shared" si="86"/>
        <v>6.2975536663113445</v>
      </c>
    </row>
    <row r="618" spans="1:9" ht="13.5" x14ac:dyDescent="0.25">
      <c r="A618" s="3">
        <f>TITRES_STAT!B621</f>
        <v>43202</v>
      </c>
      <c r="B618" s="5">
        <f>TITRES_STAT!D621</f>
        <v>4.6399999999999997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1.9674104278390252E-3</v>
      </c>
      <c r="G618" s="2">
        <f t="shared" si="87"/>
        <v>2.9273457567675677E-2</v>
      </c>
      <c r="H618" s="2">
        <f t="shared" si="85"/>
        <v>6.7207996298034783E-2</v>
      </c>
      <c r="I618" s="2">
        <f t="shared" si="86"/>
        <v>6.2975536663113445</v>
      </c>
    </row>
    <row r="619" spans="1:9" ht="13.5" x14ac:dyDescent="0.25">
      <c r="A619" s="3">
        <f>TITRES_STAT!B622</f>
        <v>43203</v>
      </c>
      <c r="B619" s="5">
        <f>TITRES_STAT!D622</f>
        <v>4.6399999999999997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1.8268811115648091E-3</v>
      </c>
      <c r="G619" s="2">
        <f t="shared" si="87"/>
        <v>2.7182496312841701E-2</v>
      </c>
      <c r="H619" s="2">
        <f t="shared" si="85"/>
        <v>6.7207996298034783E-2</v>
      </c>
      <c r="I619" s="2">
        <f t="shared" si="86"/>
        <v>6.2975536663113445</v>
      </c>
    </row>
    <row r="620" spans="1:9" ht="13.5" x14ac:dyDescent="0.25">
      <c r="A620" s="3">
        <f>TITRES_STAT!B623</f>
        <v>43206</v>
      </c>
      <c r="B620" s="5">
        <f>TITRES_STAT!D623</f>
        <v>4.6399999999999997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1.6963896035958939E-3</v>
      </c>
      <c r="G620" s="2">
        <f t="shared" si="87"/>
        <v>2.5240889433353009E-2</v>
      </c>
      <c r="H620" s="2">
        <f t="shared" si="85"/>
        <v>6.7207996298034769E-2</v>
      </c>
      <c r="I620" s="2">
        <f t="shared" si="86"/>
        <v>6.2975536663113445</v>
      </c>
    </row>
    <row r="621" spans="1:9" ht="13.5" x14ac:dyDescent="0.25">
      <c r="A621" s="3">
        <f>TITRES_STAT!B624</f>
        <v>43207</v>
      </c>
      <c r="B621" s="5">
        <f>TITRES_STAT!D624</f>
        <v>4.4400000000000004</v>
      </c>
      <c r="C621" s="2">
        <f t="shared" si="81"/>
        <v>-0.19999999999999929</v>
      </c>
      <c r="D621" s="2">
        <f t="shared" si="82"/>
        <v>0</v>
      </c>
      <c r="E621" s="2">
        <f t="shared" si="83"/>
        <v>0.19999999999999929</v>
      </c>
      <c r="F621" s="2">
        <f t="shared" ref="F621:G636" si="88">((F620*13)+D621)/14</f>
        <v>1.5752189176247587E-3</v>
      </c>
      <c r="G621" s="2">
        <f t="shared" si="88"/>
        <v>3.7723683045256313E-2</v>
      </c>
      <c r="H621" s="2">
        <f t="shared" si="85"/>
        <v>4.1756763668462635E-2</v>
      </c>
      <c r="I621" s="2">
        <f t="shared" si="86"/>
        <v>4.0083026215658606</v>
      </c>
    </row>
    <row r="622" spans="1:9" ht="13.5" x14ac:dyDescent="0.25">
      <c r="A622" s="3">
        <f>TITRES_STAT!B625</f>
        <v>43208</v>
      </c>
      <c r="B622" s="5">
        <f>TITRES_STAT!D625</f>
        <v>4.4400000000000004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1.4627032806515618E-3</v>
      </c>
      <c r="G622" s="2">
        <f t="shared" si="88"/>
        <v>3.5029134256309435E-2</v>
      </c>
      <c r="H622" s="2">
        <f t="shared" si="85"/>
        <v>4.1756763668462635E-2</v>
      </c>
      <c r="I622" s="2">
        <f t="shared" si="86"/>
        <v>4.0083026215658606</v>
      </c>
    </row>
    <row r="623" spans="1:9" ht="13.5" x14ac:dyDescent="0.25">
      <c r="A623" s="3">
        <f>TITRES_STAT!B626</f>
        <v>43209</v>
      </c>
      <c r="B623" s="5">
        <f>TITRES_STAT!D626</f>
        <v>4.4400000000000004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1.358224474890736E-3</v>
      </c>
      <c r="G623" s="2">
        <f t="shared" si="88"/>
        <v>3.2527053238001619E-2</v>
      </c>
      <c r="H623" s="2">
        <f t="shared" si="85"/>
        <v>4.1756763668462635E-2</v>
      </c>
      <c r="I623" s="2">
        <f t="shared" si="86"/>
        <v>4.0083026215658606</v>
      </c>
    </row>
    <row r="624" spans="1:9" ht="13.5" x14ac:dyDescent="0.25">
      <c r="A624" s="3">
        <f>TITRES_STAT!B627</f>
        <v>43210</v>
      </c>
      <c r="B624" s="5">
        <f>TITRES_STAT!D627</f>
        <v>4.4400000000000004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1.2612084409699691E-3</v>
      </c>
      <c r="G624" s="2">
        <f t="shared" si="88"/>
        <v>3.0203692292430077E-2</v>
      </c>
      <c r="H624" s="2">
        <f t="shared" si="85"/>
        <v>4.1756763668462635E-2</v>
      </c>
      <c r="I624" s="2">
        <f t="shared" si="86"/>
        <v>4.0083026215658606</v>
      </c>
    </row>
    <row r="625" spans="1:9" ht="13.5" x14ac:dyDescent="0.25">
      <c r="A625" s="3">
        <f>TITRES_STAT!B628</f>
        <v>43213</v>
      </c>
      <c r="B625" s="5">
        <f>TITRES_STAT!D628</f>
        <v>4.4400000000000004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1.1711221237578286E-3</v>
      </c>
      <c r="G625" s="2">
        <f t="shared" si="88"/>
        <v>2.8046285700113641E-2</v>
      </c>
      <c r="H625" s="2">
        <f t="shared" si="85"/>
        <v>4.1756763668462642E-2</v>
      </c>
      <c r="I625" s="2">
        <f t="shared" si="86"/>
        <v>4.0083026215658606</v>
      </c>
    </row>
    <row r="626" spans="1:9" ht="13.5" x14ac:dyDescent="0.25">
      <c r="A626" s="3">
        <f>TITRES_STAT!B629</f>
        <v>43214</v>
      </c>
      <c r="B626" s="5">
        <f>TITRES_STAT!D629</f>
        <v>4.4000000000000004</v>
      </c>
      <c r="C626" s="2">
        <f t="shared" si="81"/>
        <v>-4.0000000000000036E-2</v>
      </c>
      <c r="D626" s="2">
        <f t="shared" si="82"/>
        <v>0</v>
      </c>
      <c r="E626" s="2">
        <f t="shared" si="83"/>
        <v>4.0000000000000036E-2</v>
      </c>
      <c r="F626" s="2">
        <f t="shared" si="88"/>
        <v>1.0874705434894122E-3</v>
      </c>
      <c r="G626" s="2">
        <f t="shared" si="88"/>
        <v>2.8900122435819815E-2</v>
      </c>
      <c r="H626" s="2">
        <f t="shared" si="85"/>
        <v>3.762857911430726E-2</v>
      </c>
      <c r="I626" s="2">
        <f t="shared" si="86"/>
        <v>3.6264015729429815</v>
      </c>
    </row>
    <row r="627" spans="1:9" ht="13.5" x14ac:dyDescent="0.25">
      <c r="A627" s="3">
        <f>TITRES_STAT!B630</f>
        <v>43215</v>
      </c>
      <c r="B627" s="5">
        <f>TITRES_STAT!D630</f>
        <v>4.4000000000000004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1.0097940760973115E-3</v>
      </c>
      <c r="G627" s="2">
        <f t="shared" si="88"/>
        <v>2.6835827976118398E-2</v>
      </c>
      <c r="H627" s="2">
        <f t="shared" si="85"/>
        <v>3.7628579114307267E-2</v>
      </c>
      <c r="I627" s="2">
        <f t="shared" si="86"/>
        <v>3.6264015729429815</v>
      </c>
    </row>
    <row r="628" spans="1:9" ht="13.5" x14ac:dyDescent="0.25">
      <c r="A628" s="3">
        <f>TITRES_STAT!B631</f>
        <v>43216</v>
      </c>
      <c r="B628" s="5">
        <f>TITRES_STAT!D631</f>
        <v>4.4000000000000004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9.3766592780464633E-4</v>
      </c>
      <c r="G628" s="2">
        <f t="shared" si="88"/>
        <v>2.4918983120681366E-2</v>
      </c>
      <c r="H628" s="2">
        <f t="shared" si="85"/>
        <v>3.7628579114307274E-2</v>
      </c>
      <c r="I628" s="2">
        <f t="shared" si="86"/>
        <v>3.6264015729429815</v>
      </c>
    </row>
    <row r="629" spans="1:9" ht="13.5" x14ac:dyDescent="0.25">
      <c r="A629" s="3">
        <f>TITRES_STAT!B632</f>
        <v>43217</v>
      </c>
      <c r="B629" s="5">
        <f>TITRES_STAT!D632</f>
        <v>4.4000000000000004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8.7068979010431445E-4</v>
      </c>
      <c r="G629" s="2">
        <f t="shared" si="88"/>
        <v>2.3139055754918415E-2</v>
      </c>
      <c r="H629" s="2">
        <f t="shared" si="85"/>
        <v>3.7628579114307267E-2</v>
      </c>
      <c r="I629" s="2">
        <f t="shared" si="86"/>
        <v>3.6264015729429815</v>
      </c>
    </row>
    <row r="630" spans="1:9" ht="13.5" x14ac:dyDescent="0.25">
      <c r="A630" s="3">
        <f>TITRES_STAT!B633</f>
        <v>43220</v>
      </c>
      <c r="B630" s="5">
        <f>TITRES_STAT!D633</f>
        <v>4.4000000000000004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8.0849766223972056E-4</v>
      </c>
      <c r="G630" s="2">
        <f t="shared" si="88"/>
        <v>2.1486266058138529E-2</v>
      </c>
      <c r="H630" s="2">
        <f t="shared" si="85"/>
        <v>3.7628579114307267E-2</v>
      </c>
      <c r="I630" s="2">
        <f t="shared" si="86"/>
        <v>3.6264015729429815</v>
      </c>
    </row>
    <row r="631" spans="1:9" ht="13.5" x14ac:dyDescent="0.25">
      <c r="A631" s="3">
        <f>TITRES_STAT!B634</f>
        <v>43222</v>
      </c>
      <c r="B631" s="5">
        <f>TITRES_STAT!D634</f>
        <v>4.3899999999999997</v>
      </c>
      <c r="C631" s="2">
        <f t="shared" si="81"/>
        <v>-1.0000000000000675E-2</v>
      </c>
      <c r="D631" s="2">
        <f t="shared" si="82"/>
        <v>0</v>
      </c>
      <c r="E631" s="2">
        <f t="shared" si="83"/>
        <v>1.0000000000000675E-2</v>
      </c>
      <c r="F631" s="2">
        <f t="shared" si="88"/>
        <v>7.5074782922259756E-4</v>
      </c>
      <c r="G631" s="2">
        <f t="shared" si="88"/>
        <v>2.0665818482557254E-2</v>
      </c>
      <c r="H631" s="2">
        <f t="shared" si="85"/>
        <v>3.6327998809060361E-2</v>
      </c>
      <c r="I631" s="2">
        <f t="shared" si="86"/>
        <v>3.505453760856426</v>
      </c>
    </row>
    <row r="632" spans="1:9" ht="13.5" x14ac:dyDescent="0.25">
      <c r="A632" s="3">
        <f>TITRES_STAT!B635</f>
        <v>43223</v>
      </c>
      <c r="B632" s="5">
        <f>TITRES_STAT!D635</f>
        <v>4.2</v>
      </c>
      <c r="C632" s="2">
        <f t="shared" si="81"/>
        <v>-0.1899999999999995</v>
      </c>
      <c r="D632" s="2">
        <f t="shared" si="82"/>
        <v>0</v>
      </c>
      <c r="E632" s="2">
        <f t="shared" si="83"/>
        <v>0.1899999999999995</v>
      </c>
      <c r="F632" s="2">
        <f t="shared" si="88"/>
        <v>6.9712298427812634E-4</v>
      </c>
      <c r="G632" s="2">
        <f t="shared" si="88"/>
        <v>3.2761117162374558E-2</v>
      </c>
      <c r="H632" s="2">
        <f t="shared" si="85"/>
        <v>2.1278974731629641E-2</v>
      </c>
      <c r="I632" s="2">
        <f t="shared" si="86"/>
        <v>2.0835614223059054</v>
      </c>
    </row>
    <row r="633" spans="1:9" ht="13.5" x14ac:dyDescent="0.25">
      <c r="A633" s="3">
        <f>TITRES_STAT!B636</f>
        <v>43224</v>
      </c>
      <c r="B633" s="5">
        <f>TITRES_STAT!D636</f>
        <v>4.2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6.4732848540111738E-4</v>
      </c>
      <c r="G633" s="2">
        <f t="shared" si="88"/>
        <v>3.0421037365062086E-2</v>
      </c>
      <c r="H633" s="2">
        <f t="shared" si="85"/>
        <v>2.1278974731629645E-2</v>
      </c>
      <c r="I633" s="2">
        <f t="shared" si="86"/>
        <v>2.0835614223059054</v>
      </c>
    </row>
    <row r="634" spans="1:9" ht="13.5" x14ac:dyDescent="0.25">
      <c r="A634" s="3">
        <f>TITRES_STAT!B637</f>
        <v>43227</v>
      </c>
      <c r="B634" s="5">
        <f>TITRES_STAT!D637</f>
        <v>4.03</v>
      </c>
      <c r="C634" s="2">
        <f t="shared" si="81"/>
        <v>-0.16999999999999993</v>
      </c>
      <c r="D634" s="2">
        <f t="shared" si="82"/>
        <v>0</v>
      </c>
      <c r="E634" s="2">
        <f t="shared" si="83"/>
        <v>0.16999999999999993</v>
      </c>
      <c r="F634" s="2">
        <f t="shared" si="88"/>
        <v>6.0109073644389478E-4</v>
      </c>
      <c r="G634" s="2">
        <f t="shared" si="88"/>
        <v>4.0390963267557645E-2</v>
      </c>
      <c r="H634" s="2">
        <f t="shared" si="85"/>
        <v>1.4881812361397576E-2</v>
      </c>
      <c r="I634" s="2">
        <f t="shared" si="86"/>
        <v>1.4663591543503003</v>
      </c>
    </row>
    <row r="635" spans="1:9" ht="13.5" x14ac:dyDescent="0.25">
      <c r="A635" s="3">
        <f>TITRES_STAT!B638</f>
        <v>43228</v>
      </c>
      <c r="B635" s="5">
        <f>TITRES_STAT!D638</f>
        <v>4.0599999999999996</v>
      </c>
      <c r="C635" s="2">
        <f t="shared" si="81"/>
        <v>2.9999999999999361E-2</v>
      </c>
      <c r="D635" s="2">
        <f t="shared" si="82"/>
        <v>2.9999999999999361E-2</v>
      </c>
      <c r="E635" s="2">
        <f t="shared" si="83"/>
        <v>0</v>
      </c>
      <c r="F635" s="2">
        <f t="shared" si="88"/>
        <v>2.7010128266978565E-3</v>
      </c>
      <c r="G635" s="2">
        <f t="shared" si="88"/>
        <v>3.7505894462732101E-2</v>
      </c>
      <c r="H635" s="2">
        <f t="shared" si="85"/>
        <v>7.2015688877430456E-2</v>
      </c>
      <c r="I635" s="2">
        <f t="shared" si="86"/>
        <v>6.7177831093910783</v>
      </c>
    </row>
    <row r="636" spans="1:9" ht="13.5" x14ac:dyDescent="0.25">
      <c r="A636" s="3">
        <f>TITRES_STAT!B639</f>
        <v>43229</v>
      </c>
      <c r="B636" s="5">
        <f>TITRES_STAT!D639</f>
        <v>4.0599999999999996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2.508083339076581E-3</v>
      </c>
      <c r="G636" s="2">
        <f t="shared" si="88"/>
        <v>3.4826902001108377E-2</v>
      </c>
      <c r="H636" s="2">
        <f t="shared" si="85"/>
        <v>7.2015688877430456E-2</v>
      </c>
      <c r="I636" s="2">
        <f t="shared" si="86"/>
        <v>6.7177831093910783</v>
      </c>
    </row>
    <row r="637" spans="1:9" ht="13.5" x14ac:dyDescent="0.25">
      <c r="A637" s="3">
        <f>TITRES_STAT!B640</f>
        <v>43230</v>
      </c>
      <c r="B637" s="5">
        <f>TITRES_STAT!D640</f>
        <v>4.0599999999999996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2.3289345291425396E-3</v>
      </c>
      <c r="G637" s="2">
        <f t="shared" si="89"/>
        <v>3.2339266143886346E-2</v>
      </c>
      <c r="H637" s="2">
        <f t="shared" si="85"/>
        <v>7.201568887743047E-2</v>
      </c>
      <c r="I637" s="2">
        <f t="shared" si="86"/>
        <v>6.7177831093910783</v>
      </c>
    </row>
    <row r="638" spans="1:9" ht="13.5" x14ac:dyDescent="0.25">
      <c r="A638" s="3">
        <f>TITRES_STAT!B641</f>
        <v>43231</v>
      </c>
      <c r="B638" s="5">
        <f>TITRES_STAT!D641</f>
        <v>4.0599999999999996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2.1625820627752153E-3</v>
      </c>
      <c r="G638" s="2">
        <f t="shared" si="89"/>
        <v>3.002931856218018E-2</v>
      </c>
      <c r="H638" s="2">
        <f t="shared" si="85"/>
        <v>7.2015688877430456E-2</v>
      </c>
      <c r="I638" s="2">
        <f t="shared" si="86"/>
        <v>6.7177831093910783</v>
      </c>
    </row>
    <row r="639" spans="1:9" ht="13.5" x14ac:dyDescent="0.25">
      <c r="A639" s="3">
        <f>TITRES_STAT!B642</f>
        <v>43234</v>
      </c>
      <c r="B639" s="5">
        <f>TITRES_STAT!D642</f>
        <v>4.0599999999999996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2.0081119154341286E-3</v>
      </c>
      <c r="G639" s="2">
        <f t="shared" si="89"/>
        <v>2.7884367236310166E-2</v>
      </c>
      <c r="H639" s="2">
        <f t="shared" si="85"/>
        <v>7.201568887743047E-2</v>
      </c>
      <c r="I639" s="2">
        <f t="shared" si="86"/>
        <v>6.7177831093910783</v>
      </c>
    </row>
    <row r="640" spans="1:9" ht="13.5" x14ac:dyDescent="0.25">
      <c r="A640" s="3">
        <f>TITRES_STAT!B643</f>
        <v>43235</v>
      </c>
      <c r="B640" s="5">
        <f>TITRES_STAT!D643</f>
        <v>4.05</v>
      </c>
      <c r="C640" s="2">
        <f t="shared" si="81"/>
        <v>-9.9999999999997868E-3</v>
      </c>
      <c r="D640" s="2">
        <f t="shared" si="82"/>
        <v>0</v>
      </c>
      <c r="E640" s="2">
        <f t="shared" si="83"/>
        <v>9.9999999999997868E-3</v>
      </c>
      <c r="F640" s="2">
        <f t="shared" si="89"/>
        <v>1.8646753500459765E-3</v>
      </c>
      <c r="G640" s="2">
        <f t="shared" si="89"/>
        <v>2.660691243371657E-2</v>
      </c>
      <c r="H640" s="2">
        <f t="shared" si="85"/>
        <v>7.0082365050483625E-2</v>
      </c>
      <c r="I640" s="2">
        <f t="shared" si="86"/>
        <v>6.5492496035272296</v>
      </c>
    </row>
    <row r="641" spans="1:9" ht="13.5" x14ac:dyDescent="0.25">
      <c r="A641" s="3">
        <f>TITRES_STAT!B644</f>
        <v>43236</v>
      </c>
      <c r="B641" s="5">
        <f>TITRES_STAT!D644</f>
        <v>4.04</v>
      </c>
      <c r="C641" s="2">
        <f t="shared" si="81"/>
        <v>-9.9999999999997868E-3</v>
      </c>
      <c r="D641" s="2">
        <f t="shared" si="82"/>
        <v>0</v>
      </c>
      <c r="E641" s="2">
        <f t="shared" si="83"/>
        <v>9.9999999999997868E-3</v>
      </c>
      <c r="F641" s="2">
        <f t="shared" si="89"/>
        <v>1.731484253614121E-3</v>
      </c>
      <c r="G641" s="2">
        <f t="shared" si="89"/>
        <v>2.5420704402736801E-2</v>
      </c>
      <c r="H641" s="2">
        <f t="shared" si="85"/>
        <v>6.8113150059984529E-2</v>
      </c>
      <c r="I641" s="2">
        <f t="shared" si="86"/>
        <v>6.3769601615858136</v>
      </c>
    </row>
    <row r="642" spans="1:9" ht="13.5" x14ac:dyDescent="0.25">
      <c r="A642" s="3">
        <f>TITRES_STAT!B645</f>
        <v>43237</v>
      </c>
      <c r="B642" s="5">
        <f>TITRES_STAT!D645</f>
        <v>3.98</v>
      </c>
      <c r="C642" s="2">
        <f t="shared" si="81"/>
        <v>-6.0000000000000053E-2</v>
      </c>
      <c r="D642" s="2">
        <f t="shared" si="82"/>
        <v>0</v>
      </c>
      <c r="E642" s="2">
        <f t="shared" si="83"/>
        <v>6.0000000000000053E-2</v>
      </c>
      <c r="F642" s="2">
        <f t="shared" si="89"/>
        <v>1.607806806927398E-3</v>
      </c>
      <c r="G642" s="2">
        <f t="shared" si="89"/>
        <v>2.7890654088255605E-2</v>
      </c>
      <c r="H642" s="2">
        <f t="shared" si="85"/>
        <v>5.7646794579996052E-2</v>
      </c>
      <c r="I642" s="2">
        <f t="shared" si="86"/>
        <v>5.4504769338319932</v>
      </c>
    </row>
    <row r="643" spans="1:9" ht="13.5" x14ac:dyDescent="0.25">
      <c r="A643" s="3">
        <f>TITRES_STAT!B646</f>
        <v>43238</v>
      </c>
      <c r="B643" s="5">
        <f>TITRES_STAT!D646</f>
        <v>3.98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1.4929634635754408E-3</v>
      </c>
      <c r="G643" s="2">
        <f t="shared" si="89"/>
        <v>2.5898464510523061E-2</v>
      </c>
      <c r="H643" s="2">
        <f t="shared" si="85"/>
        <v>5.7646794579996045E-2</v>
      </c>
      <c r="I643" s="2">
        <f t="shared" si="86"/>
        <v>5.4504769338319932</v>
      </c>
    </row>
    <row r="644" spans="1:9" ht="13.5" x14ac:dyDescent="0.25">
      <c r="A644" s="3">
        <f>TITRES_STAT!B647</f>
        <v>43241</v>
      </c>
      <c r="B644" s="5">
        <f>TITRES_STAT!D647</f>
        <v>3.98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1.3863232161771949E-3</v>
      </c>
      <c r="G644" s="2">
        <f t="shared" si="89"/>
        <v>2.4048574188342841E-2</v>
      </c>
      <c r="H644" s="2">
        <f t="shared" si="85"/>
        <v>5.7646794579996045E-2</v>
      </c>
      <c r="I644" s="2">
        <f t="shared" si="86"/>
        <v>5.4504769338319932</v>
      </c>
    </row>
    <row r="645" spans="1:9" ht="13.5" x14ac:dyDescent="0.25">
      <c r="A645" s="3">
        <f>TITRES_STAT!B648</f>
        <v>43242</v>
      </c>
      <c r="B645" s="5">
        <f>TITRES_STAT!D648</f>
        <v>3.98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1.2873001293073952E-3</v>
      </c>
      <c r="G645" s="2">
        <f t="shared" si="89"/>
        <v>2.2330818889175492E-2</v>
      </c>
      <c r="H645" s="2">
        <f t="shared" si="85"/>
        <v>5.7646794579996052E-2</v>
      </c>
      <c r="I645" s="2">
        <f t="shared" si="86"/>
        <v>5.4504769338319932</v>
      </c>
    </row>
    <row r="646" spans="1:9" ht="13.5" x14ac:dyDescent="0.25">
      <c r="A646" s="3">
        <f>TITRES_STAT!B649</f>
        <v>43243</v>
      </c>
      <c r="B646" s="5">
        <f>TITRES_STAT!D649</f>
        <v>3.98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1.1953501200711526E-3</v>
      </c>
      <c r="G646" s="2">
        <f t="shared" si="89"/>
        <v>2.0735760397091529E-2</v>
      </c>
      <c r="H646" s="2">
        <f t="shared" si="85"/>
        <v>5.7646794579996045E-2</v>
      </c>
      <c r="I646" s="2">
        <f t="shared" si="86"/>
        <v>5.4504769338319932</v>
      </c>
    </row>
    <row r="647" spans="1:9" ht="13.5" x14ac:dyDescent="0.25">
      <c r="A647" s="3">
        <f>TITRES_STAT!B650</f>
        <v>43244</v>
      </c>
      <c r="B647" s="5">
        <f>TITRES_STAT!D650</f>
        <v>3.98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1.1099679686374989E-3</v>
      </c>
      <c r="G647" s="2">
        <f t="shared" si="89"/>
        <v>1.9254634654442132E-2</v>
      </c>
      <c r="H647" s="2">
        <f t="shared" si="85"/>
        <v>5.7646794579996052E-2</v>
      </c>
      <c r="I647" s="2">
        <f t="shared" si="86"/>
        <v>5.4504769338319932</v>
      </c>
    </row>
    <row r="648" spans="1:9" ht="13.5" x14ac:dyDescent="0.25">
      <c r="A648" s="3">
        <f>TITRES_STAT!B651</f>
        <v>43245</v>
      </c>
      <c r="B648" s="5">
        <f>TITRES_STAT!D651</f>
        <v>3.98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1.030684542306249E-3</v>
      </c>
      <c r="G648" s="2">
        <f t="shared" si="89"/>
        <v>1.7879303607696264E-2</v>
      </c>
      <c r="H648" s="2">
        <f t="shared" si="85"/>
        <v>5.7646794579996059E-2</v>
      </c>
      <c r="I648" s="2">
        <f t="shared" si="86"/>
        <v>5.4504769338319932</v>
      </c>
    </row>
    <row r="649" spans="1:9" ht="13.5" x14ac:dyDescent="0.25">
      <c r="A649" s="3">
        <f>TITRES_STAT!B652</f>
        <v>43248</v>
      </c>
      <c r="B649" s="5">
        <f>TITRES_STAT!D652</f>
        <v>3.98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9.5706421785580261E-4</v>
      </c>
      <c r="G649" s="2">
        <f t="shared" si="89"/>
        <v>1.6602210492860817E-2</v>
      </c>
      <c r="H649" s="2">
        <f t="shared" si="85"/>
        <v>5.7646794579996052E-2</v>
      </c>
      <c r="I649" s="2">
        <f t="shared" si="86"/>
        <v>5.4504769338319932</v>
      </c>
    </row>
    <row r="650" spans="1:9" ht="13.5" x14ac:dyDescent="0.25">
      <c r="A650" s="3">
        <f>TITRES_STAT!B653</f>
        <v>43249</v>
      </c>
      <c r="B650" s="5">
        <f>TITRES_STAT!D653</f>
        <v>3.87</v>
      </c>
      <c r="C650" s="2">
        <f t="shared" si="90"/>
        <v>-0.10999999999999988</v>
      </c>
      <c r="D650" s="2">
        <f t="shared" si="91"/>
        <v>0</v>
      </c>
      <c r="E650" s="2">
        <f t="shared" si="92"/>
        <v>0.10999999999999988</v>
      </c>
      <c r="F650" s="2">
        <f t="shared" si="89"/>
        <v>8.8870248800895953E-4</v>
      </c>
      <c r="G650" s="2">
        <f t="shared" si="89"/>
        <v>2.3273481171942178E-2</v>
      </c>
      <c r="H650" s="2">
        <f t="shared" si="85"/>
        <v>3.818519805624751E-2</v>
      </c>
      <c r="I650" s="2">
        <f t="shared" si="86"/>
        <v>3.6780719015971499</v>
      </c>
    </row>
    <row r="651" spans="1:9" ht="13.5" x14ac:dyDescent="0.25">
      <c r="A651" s="3">
        <f>TITRES_STAT!B654</f>
        <v>43250</v>
      </c>
      <c r="B651" s="5">
        <f>TITRES_STAT!D654</f>
        <v>3.87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8.2522373886546245E-4</v>
      </c>
      <c r="G651" s="2">
        <f t="shared" si="89"/>
        <v>2.1611089659660594E-2</v>
      </c>
      <c r="H651" s="2">
        <f t="shared" si="85"/>
        <v>3.8185198056247517E-2</v>
      </c>
      <c r="I651" s="2">
        <f t="shared" si="86"/>
        <v>3.6780719015971499</v>
      </c>
    </row>
    <row r="652" spans="1:9" ht="13.5" x14ac:dyDescent="0.25">
      <c r="A652" s="3">
        <f>TITRES_STAT!B655</f>
        <v>43251</v>
      </c>
      <c r="B652" s="5">
        <f>TITRES_STAT!D655</f>
        <v>3.87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7.6627918608935803E-4</v>
      </c>
      <c r="G652" s="2">
        <f t="shared" si="89"/>
        <v>2.0067440398256264E-2</v>
      </c>
      <c r="H652" s="2">
        <f t="shared" si="85"/>
        <v>3.8185198056247517E-2</v>
      </c>
      <c r="I652" s="2">
        <f t="shared" si="86"/>
        <v>3.6780719015971499</v>
      </c>
    </row>
    <row r="653" spans="1:9" ht="13.5" x14ac:dyDescent="0.25">
      <c r="A653" s="3">
        <f>TITRES_STAT!B656</f>
        <v>43252</v>
      </c>
      <c r="B653" s="5">
        <f>TITRES_STAT!D656</f>
        <v>3.87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7.1154495851154676E-4</v>
      </c>
      <c r="G653" s="2">
        <f t="shared" si="93"/>
        <v>1.8634051798380815E-2</v>
      </c>
      <c r="H653" s="2">
        <f t="shared" si="85"/>
        <v>3.8185198056247524E-2</v>
      </c>
      <c r="I653" s="2">
        <f t="shared" si="86"/>
        <v>3.6780719015971499</v>
      </c>
    </row>
    <row r="654" spans="1:9" ht="13.5" x14ac:dyDescent="0.25">
      <c r="A654" s="3">
        <f>TITRES_STAT!B657</f>
        <v>43255</v>
      </c>
      <c r="B654" s="5">
        <f>TITRES_STAT!D657</f>
        <v>3.87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6.6072031861786479E-4</v>
      </c>
      <c r="G654" s="2">
        <f t="shared" si="93"/>
        <v>1.7303048098496469E-2</v>
      </c>
      <c r="H654" s="2">
        <f t="shared" si="85"/>
        <v>3.8185198056247524E-2</v>
      </c>
      <c r="I654" s="2">
        <f t="shared" si="86"/>
        <v>3.6780719015971499</v>
      </c>
    </row>
    <row r="655" spans="1:9" ht="13.5" x14ac:dyDescent="0.25">
      <c r="A655" s="3">
        <f>TITRES_STAT!B658</f>
        <v>43256</v>
      </c>
      <c r="B655" s="5">
        <f>TITRES_STAT!D658</f>
        <v>3.87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6.1352601014516019E-4</v>
      </c>
      <c r="G655" s="2">
        <f t="shared" si="93"/>
        <v>1.6067116091461008E-2</v>
      </c>
      <c r="H655" s="2">
        <f t="shared" si="85"/>
        <v>3.8185198056247524E-2</v>
      </c>
      <c r="I655" s="2">
        <f t="shared" si="86"/>
        <v>3.6780719015971499</v>
      </c>
    </row>
    <row r="656" spans="1:9" ht="13.5" x14ac:dyDescent="0.25">
      <c r="A656" s="3">
        <f>TITRES_STAT!B659</f>
        <v>43257</v>
      </c>
      <c r="B656" s="5">
        <f>TITRES_STAT!D659</f>
        <v>3.76</v>
      </c>
      <c r="C656" s="2">
        <f t="shared" si="90"/>
        <v>-0.11000000000000032</v>
      </c>
      <c r="D656" s="2">
        <f t="shared" si="91"/>
        <v>0</v>
      </c>
      <c r="E656" s="2">
        <f t="shared" si="92"/>
        <v>0.11000000000000032</v>
      </c>
      <c r="F656" s="2">
        <f t="shared" si="93"/>
        <v>5.6970272370622012E-4</v>
      </c>
      <c r="G656" s="2">
        <f t="shared" si="93"/>
        <v>2.2776607799213817E-2</v>
      </c>
      <c r="H656" s="2">
        <f t="shared" si="85"/>
        <v>2.5012623860778981E-2</v>
      </c>
      <c r="I656" s="2">
        <f t="shared" si="86"/>
        <v>2.4402259326882501</v>
      </c>
    </row>
    <row r="657" spans="1:9" ht="13.5" x14ac:dyDescent="0.25">
      <c r="A657" s="3">
        <f>TITRES_STAT!B660</f>
        <v>43258</v>
      </c>
      <c r="B657" s="5">
        <f>TITRES_STAT!D660</f>
        <v>3.7</v>
      </c>
      <c r="C657" s="2">
        <f t="shared" si="90"/>
        <v>-5.9999999999999609E-2</v>
      </c>
      <c r="D657" s="2">
        <f t="shared" si="91"/>
        <v>0</v>
      </c>
      <c r="E657" s="2">
        <f t="shared" si="92"/>
        <v>5.9999999999999609E-2</v>
      </c>
      <c r="F657" s="2">
        <f t="shared" si="93"/>
        <v>5.2900967201291872E-4</v>
      </c>
      <c r="G657" s="2">
        <f t="shared" si="93"/>
        <v>2.5435421527841375E-2</v>
      </c>
      <c r="H657" s="2">
        <f t="shared" ref="H657:H720" si="94">F657/G657</f>
        <v>2.0798148418097559E-2</v>
      </c>
      <c r="I657" s="2">
        <f t="shared" ref="I657:I720" si="95">IF(G657=0,100,100-(100/(1+H657)))</f>
        <v>2.0374398651023995</v>
      </c>
    </row>
    <row r="658" spans="1:9" ht="13.5" x14ac:dyDescent="0.25">
      <c r="A658" s="3">
        <f>TITRES_STAT!B661</f>
        <v>43259</v>
      </c>
      <c r="B658" s="5">
        <f>TITRES_STAT!D661</f>
        <v>3.59</v>
      </c>
      <c r="C658" s="2">
        <f t="shared" si="90"/>
        <v>-0.11000000000000032</v>
      </c>
      <c r="D658" s="2">
        <f t="shared" si="91"/>
        <v>0</v>
      </c>
      <c r="E658" s="2">
        <f t="shared" si="92"/>
        <v>0.11000000000000032</v>
      </c>
      <c r="F658" s="2">
        <f t="shared" si="93"/>
        <v>4.9122326686913882E-4</v>
      </c>
      <c r="G658" s="2">
        <f t="shared" si="93"/>
        <v>3.1475748561567013E-2</v>
      </c>
      <c r="H658" s="2">
        <f t="shared" si="94"/>
        <v>1.5606404591404685E-2</v>
      </c>
      <c r="I658" s="2">
        <f t="shared" si="95"/>
        <v>1.5366587411078143</v>
      </c>
    </row>
    <row r="659" spans="1:9" ht="13.5" x14ac:dyDescent="0.25">
      <c r="A659" s="3">
        <f>TITRES_STAT!B662</f>
        <v>43262</v>
      </c>
      <c r="B659" s="5">
        <f>TITRES_STAT!D662</f>
        <v>3.5</v>
      </c>
      <c r="C659" s="2">
        <f t="shared" si="90"/>
        <v>-8.9999999999999858E-2</v>
      </c>
      <c r="D659" s="2">
        <f t="shared" si="91"/>
        <v>0</v>
      </c>
      <c r="E659" s="2">
        <f t="shared" si="92"/>
        <v>8.9999999999999858E-2</v>
      </c>
      <c r="F659" s="2">
        <f t="shared" si="93"/>
        <v>4.5613589066420031E-4</v>
      </c>
      <c r="G659" s="2">
        <f t="shared" si="93"/>
        <v>3.5656052235740789E-2</v>
      </c>
      <c r="H659" s="2">
        <f t="shared" si="94"/>
        <v>1.2792663855450056E-2</v>
      </c>
      <c r="I659" s="2">
        <f t="shared" si="95"/>
        <v>1.2631078711363841</v>
      </c>
    </row>
    <row r="660" spans="1:9" ht="13.5" x14ac:dyDescent="0.25">
      <c r="A660" s="3">
        <f>TITRES_STAT!B663</f>
        <v>43263</v>
      </c>
      <c r="B660" s="5">
        <f>TITRES_STAT!D663</f>
        <v>3.65</v>
      </c>
      <c r="C660" s="2">
        <f t="shared" si="90"/>
        <v>0.14999999999999991</v>
      </c>
      <c r="D660" s="2">
        <f t="shared" si="91"/>
        <v>0.14999999999999991</v>
      </c>
      <c r="E660" s="2">
        <f t="shared" si="92"/>
        <v>0</v>
      </c>
      <c r="F660" s="2">
        <f t="shared" si="93"/>
        <v>1.1137840469902465E-2</v>
      </c>
      <c r="G660" s="2">
        <f t="shared" si="93"/>
        <v>3.3109191361759306E-2</v>
      </c>
      <c r="H660" s="2">
        <f t="shared" si="94"/>
        <v>0.33639723629029883</v>
      </c>
      <c r="I660" s="2">
        <f t="shared" si="95"/>
        <v>25.171949414090591</v>
      </c>
    </row>
    <row r="661" spans="1:9" ht="13.5" x14ac:dyDescent="0.25">
      <c r="A661" s="3">
        <f>TITRES_STAT!B664</f>
        <v>43264</v>
      </c>
      <c r="B661" s="5">
        <f>TITRES_STAT!D664</f>
        <v>3.6</v>
      </c>
      <c r="C661" s="2">
        <f t="shared" si="90"/>
        <v>-4.9999999999999822E-2</v>
      </c>
      <c r="D661" s="2">
        <f t="shared" si="91"/>
        <v>0</v>
      </c>
      <c r="E661" s="2">
        <f t="shared" si="92"/>
        <v>4.9999999999999822E-2</v>
      </c>
      <c r="F661" s="2">
        <f t="shared" si="93"/>
        <v>1.0342280436338003E-2</v>
      </c>
      <c r="G661" s="2">
        <f t="shared" si="93"/>
        <v>3.4315677693062201E-2</v>
      </c>
      <c r="H661" s="2">
        <f t="shared" si="94"/>
        <v>0.30138645457755192</v>
      </c>
      <c r="I661" s="2">
        <f t="shared" si="95"/>
        <v>23.158874407939507</v>
      </c>
    </row>
    <row r="662" spans="1:9" ht="13.5" x14ac:dyDescent="0.25">
      <c r="A662" s="3">
        <f>TITRES_STAT!B665</f>
        <v>43265</v>
      </c>
      <c r="B662" s="5">
        <f>TITRES_STAT!D665</f>
        <v>3.61</v>
      </c>
      <c r="C662" s="2">
        <f t="shared" si="90"/>
        <v>9.9999999999997868E-3</v>
      </c>
      <c r="D662" s="2">
        <f t="shared" si="91"/>
        <v>9.9999999999997868E-3</v>
      </c>
      <c r="E662" s="2">
        <f t="shared" si="92"/>
        <v>0</v>
      </c>
      <c r="F662" s="2">
        <f t="shared" si="93"/>
        <v>1.0317831833742417E-2</v>
      </c>
      <c r="G662" s="2">
        <f t="shared" si="93"/>
        <v>3.1864557857843472E-2</v>
      </c>
      <c r="H662" s="2">
        <f t="shared" si="94"/>
        <v>0.32380276166934729</v>
      </c>
      <c r="I662" s="2">
        <f t="shared" si="95"/>
        <v>24.460045789678233</v>
      </c>
    </row>
    <row r="663" spans="1:9" ht="13.5" x14ac:dyDescent="0.25">
      <c r="A663" s="3">
        <f>TITRES_STAT!B666</f>
        <v>43269</v>
      </c>
      <c r="B663" s="5">
        <f>TITRES_STAT!D666</f>
        <v>3.61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9.5808438456179579E-3</v>
      </c>
      <c r="G663" s="2">
        <f t="shared" si="93"/>
        <v>2.9588518010854652E-2</v>
      </c>
      <c r="H663" s="2">
        <f t="shared" si="94"/>
        <v>0.32380276166934729</v>
      </c>
      <c r="I663" s="2">
        <f t="shared" si="95"/>
        <v>24.460045789678233</v>
      </c>
    </row>
    <row r="664" spans="1:9" ht="13.5" x14ac:dyDescent="0.25">
      <c r="A664" s="3">
        <f>TITRES_STAT!B667</f>
        <v>43270</v>
      </c>
      <c r="B664" s="5">
        <f>TITRES_STAT!D667</f>
        <v>3.6</v>
      </c>
      <c r="C664" s="2">
        <f t="shared" si="90"/>
        <v>-9.9999999999997868E-3</v>
      </c>
      <c r="D664" s="2">
        <f t="shared" si="91"/>
        <v>0</v>
      </c>
      <c r="E664" s="2">
        <f t="shared" si="92"/>
        <v>9.9999999999997868E-3</v>
      </c>
      <c r="F664" s="2">
        <f t="shared" si="93"/>
        <v>8.8964978566452475E-3</v>
      </c>
      <c r="G664" s="2">
        <f t="shared" si="93"/>
        <v>2.8189338152936446E-2</v>
      </c>
      <c r="H664" s="2">
        <f t="shared" si="94"/>
        <v>0.31559796857871641</v>
      </c>
      <c r="I664" s="2">
        <f t="shared" si="95"/>
        <v>23.988937054962719</v>
      </c>
    </row>
    <row r="665" spans="1:9" ht="13.5" x14ac:dyDescent="0.25">
      <c r="A665" s="3">
        <f>TITRES_STAT!B668</f>
        <v>43271</v>
      </c>
      <c r="B665" s="5">
        <f>TITRES_STAT!D668</f>
        <v>3.5</v>
      </c>
      <c r="C665" s="2">
        <f t="shared" si="90"/>
        <v>-0.10000000000000009</v>
      </c>
      <c r="D665" s="2">
        <f t="shared" si="91"/>
        <v>0</v>
      </c>
      <c r="E665" s="2">
        <f t="shared" si="92"/>
        <v>0.10000000000000009</v>
      </c>
      <c r="F665" s="2">
        <f t="shared" si="93"/>
        <v>8.2610337240277294E-3</v>
      </c>
      <c r="G665" s="2">
        <f t="shared" si="93"/>
        <v>3.3318671142012417E-2</v>
      </c>
      <c r="H665" s="2">
        <f t="shared" si="94"/>
        <v>0.24794007206401361</v>
      </c>
      <c r="I665" s="2">
        <f t="shared" si="95"/>
        <v>19.86794699635989</v>
      </c>
    </row>
    <row r="666" spans="1:9" ht="13.5" x14ac:dyDescent="0.25">
      <c r="A666" s="3">
        <f>TITRES_STAT!B669</f>
        <v>43272</v>
      </c>
      <c r="B666" s="5">
        <f>TITRES_STAT!D669</f>
        <v>3.35</v>
      </c>
      <c r="C666" s="2">
        <f t="shared" si="90"/>
        <v>-0.14999999999999991</v>
      </c>
      <c r="D666" s="2">
        <f t="shared" si="91"/>
        <v>0</v>
      </c>
      <c r="E666" s="2">
        <f t="shared" si="92"/>
        <v>0.14999999999999991</v>
      </c>
      <c r="F666" s="2">
        <f t="shared" si="93"/>
        <v>7.6709598865971774E-3</v>
      </c>
      <c r="G666" s="2">
        <f t="shared" si="93"/>
        <v>4.1653051774725815E-2</v>
      </c>
      <c r="H666" s="2">
        <f t="shared" si="94"/>
        <v>0.18416321397251745</v>
      </c>
      <c r="I666" s="2">
        <f t="shared" si="95"/>
        <v>15.552181641811373</v>
      </c>
    </row>
    <row r="667" spans="1:9" ht="13.5" x14ac:dyDescent="0.25">
      <c r="A667" s="3">
        <f>TITRES_STAT!B670</f>
        <v>43273</v>
      </c>
      <c r="B667" s="5">
        <f>TITRES_STAT!D670</f>
        <v>3.18</v>
      </c>
      <c r="C667" s="2">
        <f t="shared" si="90"/>
        <v>-0.16999999999999993</v>
      </c>
      <c r="D667" s="2">
        <f t="shared" si="91"/>
        <v>0</v>
      </c>
      <c r="E667" s="2">
        <f t="shared" si="92"/>
        <v>0.16999999999999993</v>
      </c>
      <c r="F667" s="2">
        <f t="shared" si="93"/>
        <v>7.1230341804116651E-3</v>
      </c>
      <c r="G667" s="2">
        <f t="shared" si="93"/>
        <v>5.0820690933673966E-2</v>
      </c>
      <c r="H667" s="2">
        <f t="shared" si="94"/>
        <v>0.1401601208001664</v>
      </c>
      <c r="I667" s="2">
        <f t="shared" si="95"/>
        <v>12.293020799727827</v>
      </c>
    </row>
    <row r="668" spans="1:9" ht="13.5" x14ac:dyDescent="0.25">
      <c r="A668" s="3">
        <f>TITRES_STAT!B671</f>
        <v>43276</v>
      </c>
      <c r="B668" s="5">
        <f>TITRES_STAT!D671</f>
        <v>3.04</v>
      </c>
      <c r="C668" s="2">
        <f t="shared" si="90"/>
        <v>-0.14000000000000012</v>
      </c>
      <c r="D668" s="2">
        <f t="shared" si="91"/>
        <v>0</v>
      </c>
      <c r="E668" s="2">
        <f t="shared" si="92"/>
        <v>0.14000000000000012</v>
      </c>
      <c r="F668" s="2">
        <f t="shared" si="93"/>
        <v>6.6142460246679741E-3</v>
      </c>
      <c r="G668" s="2">
        <f t="shared" si="93"/>
        <v>5.7190641581268693E-2</v>
      </c>
      <c r="H668" s="2">
        <f t="shared" si="94"/>
        <v>0.11565259353261563</v>
      </c>
      <c r="I668" s="2">
        <f t="shared" si="95"/>
        <v>10.366362629643689</v>
      </c>
    </row>
    <row r="669" spans="1:9" ht="13.5" x14ac:dyDescent="0.25">
      <c r="A669" s="3">
        <f>TITRES_STAT!B672</f>
        <v>43277</v>
      </c>
      <c r="B669" s="5">
        <f>TITRES_STAT!D672</f>
        <v>2.91</v>
      </c>
      <c r="C669" s="2">
        <f t="shared" si="90"/>
        <v>-0.12999999999999989</v>
      </c>
      <c r="D669" s="2">
        <f t="shared" si="91"/>
        <v>0</v>
      </c>
      <c r="E669" s="2">
        <f t="shared" si="92"/>
        <v>0.12999999999999989</v>
      </c>
      <c r="F669" s="2">
        <f t="shared" ref="F669:G684" si="96">((F668*13)+D669)/14</f>
        <v>6.1417998800488332E-3</v>
      </c>
      <c r="G669" s="2">
        <f t="shared" si="96"/>
        <v>6.2391310039749494E-2</v>
      </c>
      <c r="H669" s="2">
        <f t="shared" si="94"/>
        <v>9.8439989096813216E-2</v>
      </c>
      <c r="I669" s="2">
        <f t="shared" si="95"/>
        <v>8.9617994677847719</v>
      </c>
    </row>
    <row r="670" spans="1:9" ht="13.5" x14ac:dyDescent="0.25">
      <c r="A670" s="3">
        <f>TITRES_STAT!B673</f>
        <v>43278</v>
      </c>
      <c r="B670" s="5">
        <f>TITRES_STAT!D673</f>
        <v>2.83</v>
      </c>
      <c r="C670" s="2">
        <f t="shared" si="90"/>
        <v>-8.0000000000000071E-2</v>
      </c>
      <c r="D670" s="2">
        <f t="shared" si="91"/>
        <v>0</v>
      </c>
      <c r="E670" s="2">
        <f t="shared" si="92"/>
        <v>8.0000000000000071E-2</v>
      </c>
      <c r="F670" s="2">
        <f t="shared" si="96"/>
        <v>5.7030998886167736E-3</v>
      </c>
      <c r="G670" s="2">
        <f t="shared" si="96"/>
        <v>6.3649073608338824E-2</v>
      </c>
      <c r="H670" s="2">
        <f t="shared" si="94"/>
        <v>8.960224501790072E-2</v>
      </c>
      <c r="I670" s="2">
        <f t="shared" si="95"/>
        <v>8.2233902717802039</v>
      </c>
    </row>
    <row r="671" spans="1:9" ht="13.5" x14ac:dyDescent="0.25">
      <c r="A671" s="3">
        <f>TITRES_STAT!B674</f>
        <v>43279</v>
      </c>
      <c r="B671" s="5">
        <f>TITRES_STAT!D674</f>
        <v>2.83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5.2957356108584335E-3</v>
      </c>
      <c r="G671" s="2">
        <f t="shared" si="96"/>
        <v>5.9102711207743193E-2</v>
      </c>
      <c r="H671" s="2">
        <f t="shared" si="94"/>
        <v>8.9602245017900733E-2</v>
      </c>
      <c r="I671" s="2">
        <f t="shared" si="95"/>
        <v>8.2233902717802039</v>
      </c>
    </row>
    <row r="672" spans="1:9" ht="13.5" x14ac:dyDescent="0.25">
      <c r="A672" s="3">
        <f>TITRES_STAT!B675</f>
        <v>43280</v>
      </c>
      <c r="B672" s="5">
        <f>TITRES_STAT!D675</f>
        <v>2.84</v>
      </c>
      <c r="C672" s="2">
        <f t="shared" si="90"/>
        <v>9.9999999999997868E-3</v>
      </c>
      <c r="D672" s="2">
        <f t="shared" si="91"/>
        <v>9.9999999999997868E-3</v>
      </c>
      <c r="E672" s="2">
        <f t="shared" si="92"/>
        <v>0</v>
      </c>
      <c r="F672" s="2">
        <f t="shared" si="96"/>
        <v>5.6317544957971014E-3</v>
      </c>
      <c r="G672" s="2">
        <f t="shared" si="96"/>
        <v>5.4881088978618674E-2</v>
      </c>
      <c r="H672" s="2">
        <f t="shared" si="94"/>
        <v>0.10261739700520879</v>
      </c>
      <c r="I672" s="2">
        <f t="shared" si="95"/>
        <v>9.3067094065380616</v>
      </c>
    </row>
    <row r="673" spans="1:9" ht="13.5" x14ac:dyDescent="0.25">
      <c r="A673" s="3">
        <f>TITRES_STAT!B676</f>
        <v>43283</v>
      </c>
      <c r="B673" s="5">
        <f>TITRES_STAT!D676</f>
        <v>2.84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5.2294863175258799E-3</v>
      </c>
      <c r="G673" s="2">
        <f t="shared" si="96"/>
        <v>5.0961011194431624E-2</v>
      </c>
      <c r="H673" s="2">
        <f t="shared" si="94"/>
        <v>0.1026173970052088</v>
      </c>
      <c r="I673" s="2">
        <f t="shared" si="95"/>
        <v>9.3067094065380616</v>
      </c>
    </row>
    <row r="674" spans="1:9" ht="13.5" x14ac:dyDescent="0.25">
      <c r="A674" s="3">
        <f>TITRES_STAT!B677</f>
        <v>43284</v>
      </c>
      <c r="B674" s="5">
        <f>TITRES_STAT!D677</f>
        <v>2.84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4.8559515805597451E-3</v>
      </c>
      <c r="G674" s="2">
        <f t="shared" si="96"/>
        <v>4.7320938966257935E-2</v>
      </c>
      <c r="H674" s="2">
        <f t="shared" si="94"/>
        <v>0.10261739700520879</v>
      </c>
      <c r="I674" s="2">
        <f t="shared" si="95"/>
        <v>9.3067094065380616</v>
      </c>
    </row>
    <row r="675" spans="1:9" ht="13.5" x14ac:dyDescent="0.25">
      <c r="A675" s="3">
        <f>TITRES_STAT!B678</f>
        <v>43285</v>
      </c>
      <c r="B675" s="5">
        <f>TITRES_STAT!D678</f>
        <v>2.84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4.5090978962340489E-3</v>
      </c>
      <c r="G675" s="2">
        <f t="shared" si="96"/>
        <v>4.3940871897239511E-2</v>
      </c>
      <c r="H675" s="2">
        <f t="shared" si="94"/>
        <v>0.10261739700520879</v>
      </c>
      <c r="I675" s="2">
        <f t="shared" si="95"/>
        <v>9.3067094065380616</v>
      </c>
    </row>
    <row r="676" spans="1:9" ht="13.5" x14ac:dyDescent="0.25">
      <c r="A676" s="3">
        <f>TITRES_STAT!B679</f>
        <v>43286</v>
      </c>
      <c r="B676" s="5">
        <f>TITRES_STAT!D679</f>
        <v>2.84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4.1870194750744738E-3</v>
      </c>
      <c r="G676" s="2">
        <f t="shared" si="96"/>
        <v>4.0802238190293834E-2</v>
      </c>
      <c r="H676" s="2">
        <f t="shared" si="94"/>
        <v>0.10261739700520878</v>
      </c>
      <c r="I676" s="2">
        <f t="shared" si="95"/>
        <v>9.3067094065380473</v>
      </c>
    </row>
    <row r="677" spans="1:9" ht="13.5" x14ac:dyDescent="0.25">
      <c r="A677" s="3">
        <f>TITRES_STAT!B680</f>
        <v>43287</v>
      </c>
      <c r="B677" s="5">
        <f>TITRES_STAT!D680</f>
        <v>2.84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3.8879466554262972E-3</v>
      </c>
      <c r="G677" s="2">
        <f t="shared" si="96"/>
        <v>3.7887792605272849E-2</v>
      </c>
      <c r="H677" s="2">
        <f t="shared" si="94"/>
        <v>0.10261739700520878</v>
      </c>
      <c r="I677" s="2">
        <f t="shared" si="95"/>
        <v>9.3067094065380473</v>
      </c>
    </row>
    <row r="678" spans="1:9" ht="13.5" x14ac:dyDescent="0.25">
      <c r="A678" s="3">
        <f>TITRES_STAT!B681</f>
        <v>43290</v>
      </c>
      <c r="B678" s="5">
        <f>TITRES_STAT!D681</f>
        <v>2.84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3.6102361800387046E-3</v>
      </c>
      <c r="G678" s="2">
        <f t="shared" si="96"/>
        <v>3.5181521704896218E-2</v>
      </c>
      <c r="H678" s="2">
        <f t="shared" si="94"/>
        <v>0.10261739700520878</v>
      </c>
      <c r="I678" s="2">
        <f t="shared" si="95"/>
        <v>9.3067094065380473</v>
      </c>
    </row>
    <row r="679" spans="1:9" ht="13.5" x14ac:dyDescent="0.25">
      <c r="A679" s="3">
        <f>TITRES_STAT!B682</f>
        <v>43291</v>
      </c>
      <c r="B679" s="5">
        <f>TITRES_STAT!D682</f>
        <v>2.96</v>
      </c>
      <c r="C679" s="2">
        <f t="shared" si="90"/>
        <v>0.12000000000000011</v>
      </c>
      <c r="D679" s="2">
        <f t="shared" si="91"/>
        <v>0.12000000000000011</v>
      </c>
      <c r="E679" s="2">
        <f t="shared" si="92"/>
        <v>0</v>
      </c>
      <c r="F679" s="2">
        <f t="shared" si="96"/>
        <v>1.1923790738607375E-2</v>
      </c>
      <c r="G679" s="2">
        <f t="shared" si="96"/>
        <v>3.2668555868832203E-2</v>
      </c>
      <c r="H679" s="2">
        <f t="shared" si="94"/>
        <v>0.36499289367068105</v>
      </c>
      <c r="I679" s="2">
        <f t="shared" si="95"/>
        <v>26.739545338522433</v>
      </c>
    </row>
    <row r="680" spans="1:9" ht="13.5" x14ac:dyDescent="0.25">
      <c r="A680" s="3">
        <f>TITRES_STAT!B683</f>
        <v>43292</v>
      </c>
      <c r="B680" s="5">
        <f>TITRES_STAT!D683</f>
        <v>3.01</v>
      </c>
      <c r="C680" s="2">
        <f t="shared" si="90"/>
        <v>4.9999999999999822E-2</v>
      </c>
      <c r="D680" s="2">
        <f t="shared" si="91"/>
        <v>4.9999999999999822E-2</v>
      </c>
      <c r="E680" s="2">
        <f t="shared" si="92"/>
        <v>0</v>
      </c>
      <c r="F680" s="2">
        <f t="shared" si="96"/>
        <v>1.4643519971563978E-2</v>
      </c>
      <c r="G680" s="2">
        <f t="shared" si="96"/>
        <v>3.0335087592487046E-2</v>
      </c>
      <c r="H680" s="2">
        <f t="shared" si="94"/>
        <v>0.48272548832826417</v>
      </c>
      <c r="I680" s="2">
        <f t="shared" si="95"/>
        <v>32.556632507378353</v>
      </c>
    </row>
    <row r="681" spans="1:9" ht="13.5" x14ac:dyDescent="0.25">
      <c r="A681" s="3">
        <f>TITRES_STAT!B684</f>
        <v>43293</v>
      </c>
      <c r="B681" s="5">
        <f>TITRES_STAT!D684</f>
        <v>3.11</v>
      </c>
      <c r="C681" s="2">
        <f t="shared" si="90"/>
        <v>0.10000000000000009</v>
      </c>
      <c r="D681" s="2">
        <f t="shared" si="91"/>
        <v>0.10000000000000009</v>
      </c>
      <c r="E681" s="2">
        <f t="shared" si="92"/>
        <v>0</v>
      </c>
      <c r="F681" s="2">
        <f t="shared" si="96"/>
        <v>2.0740411402166557E-2</v>
      </c>
      <c r="G681" s="2">
        <f t="shared" si="96"/>
        <v>2.8168295621595115E-2</v>
      </c>
      <c r="H681" s="2">
        <f t="shared" si="94"/>
        <v>0.73630338451382915</v>
      </c>
      <c r="I681" s="2">
        <f t="shared" si="95"/>
        <v>42.406378463634489</v>
      </c>
    </row>
    <row r="682" spans="1:9" ht="13.5" x14ac:dyDescent="0.25">
      <c r="A682" s="3">
        <f>TITRES_STAT!B685</f>
        <v>43294</v>
      </c>
      <c r="B682" s="5">
        <f>TITRES_STAT!D685</f>
        <v>3.11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1.9258953444868946E-2</v>
      </c>
      <c r="G682" s="2">
        <f t="shared" si="96"/>
        <v>2.615627450576689E-2</v>
      </c>
      <c r="H682" s="2">
        <f t="shared" si="94"/>
        <v>0.73630338451382915</v>
      </c>
      <c r="I682" s="2">
        <f t="shared" si="95"/>
        <v>42.406378463634489</v>
      </c>
    </row>
    <row r="683" spans="1:9" ht="13.5" x14ac:dyDescent="0.25">
      <c r="A683" s="3">
        <f>TITRES_STAT!B686</f>
        <v>43297</v>
      </c>
      <c r="B683" s="5">
        <f>TITRES_STAT!D686</f>
        <v>3.11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1.7883313913092592E-2</v>
      </c>
      <c r="G683" s="2">
        <f t="shared" si="96"/>
        <v>2.4287969183926398E-2</v>
      </c>
      <c r="H683" s="2">
        <f t="shared" si="94"/>
        <v>0.73630338451382915</v>
      </c>
      <c r="I683" s="2">
        <f t="shared" si="95"/>
        <v>42.406378463634489</v>
      </c>
    </row>
    <row r="684" spans="1:9" ht="13.5" x14ac:dyDescent="0.25">
      <c r="A684" s="3">
        <f>TITRES_STAT!B687</f>
        <v>43298</v>
      </c>
      <c r="B684" s="5">
        <f>TITRES_STAT!D687</f>
        <v>3.11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1.6605934347871693E-2</v>
      </c>
      <c r="G684" s="2">
        <f t="shared" si="96"/>
        <v>2.255311424221737E-2</v>
      </c>
      <c r="H684" s="2">
        <f t="shared" si="94"/>
        <v>0.73630338451382915</v>
      </c>
      <c r="I684" s="2">
        <f t="shared" si="95"/>
        <v>42.406378463634489</v>
      </c>
    </row>
    <row r="685" spans="1:9" ht="13.5" x14ac:dyDescent="0.25">
      <c r="A685" s="3">
        <f>TITRES_STAT!B688</f>
        <v>43299</v>
      </c>
      <c r="B685" s="5">
        <f>TITRES_STAT!D688</f>
        <v>3.2</v>
      </c>
      <c r="C685" s="2">
        <f t="shared" si="90"/>
        <v>9.0000000000000302E-2</v>
      </c>
      <c r="D685" s="2">
        <f t="shared" si="91"/>
        <v>9.0000000000000302E-2</v>
      </c>
      <c r="E685" s="2">
        <f t="shared" si="92"/>
        <v>0</v>
      </c>
      <c r="F685" s="2">
        <f t="shared" ref="F685:G700" si="97">((F684*13)+D685)/14</f>
        <v>2.1848367608738022E-2</v>
      </c>
      <c r="G685" s="2">
        <f t="shared" si="97"/>
        <v>2.0942177510630416E-2</v>
      </c>
      <c r="H685" s="2">
        <f t="shared" si="94"/>
        <v>1.0432710541990018</v>
      </c>
      <c r="I685" s="2">
        <f t="shared" si="95"/>
        <v>51.058867204869316</v>
      </c>
    </row>
    <row r="686" spans="1:9" ht="13.5" x14ac:dyDescent="0.25">
      <c r="A686" s="3">
        <f>TITRES_STAT!B689</f>
        <v>43300</v>
      </c>
      <c r="B686" s="5">
        <f>TITRES_STAT!D689</f>
        <v>3.2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2.0287769922399591E-2</v>
      </c>
      <c r="G686" s="2">
        <f t="shared" si="97"/>
        <v>1.9446307688442528E-2</v>
      </c>
      <c r="H686" s="2">
        <f t="shared" si="94"/>
        <v>1.0432710541990018</v>
      </c>
      <c r="I686" s="2">
        <f t="shared" si="95"/>
        <v>51.058867204869316</v>
      </c>
    </row>
    <row r="687" spans="1:9" ht="13.5" x14ac:dyDescent="0.25">
      <c r="A687" s="3">
        <f>TITRES_STAT!B690</f>
        <v>43301</v>
      </c>
      <c r="B687" s="5">
        <f>TITRES_STAT!D690</f>
        <v>3.2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1.883864349937105E-2</v>
      </c>
      <c r="G687" s="2">
        <f t="shared" si="97"/>
        <v>1.8057285710696636E-2</v>
      </c>
      <c r="H687" s="2">
        <f t="shared" si="94"/>
        <v>1.0432710541990018</v>
      </c>
      <c r="I687" s="2">
        <f t="shared" si="95"/>
        <v>51.058867204869316</v>
      </c>
    </row>
    <row r="688" spans="1:9" ht="13.5" x14ac:dyDescent="0.25">
      <c r="A688" s="3">
        <f>TITRES_STAT!B691</f>
        <v>43304</v>
      </c>
      <c r="B688" s="5">
        <f>TITRES_STAT!D691</f>
        <v>3.2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1.7493026106558833E-2</v>
      </c>
      <c r="G688" s="2">
        <f t="shared" si="97"/>
        <v>1.6767479588504018E-2</v>
      </c>
      <c r="H688" s="2">
        <f t="shared" si="94"/>
        <v>1.0432710541990018</v>
      </c>
      <c r="I688" s="2">
        <f t="shared" si="95"/>
        <v>51.058867204869316</v>
      </c>
    </row>
    <row r="689" spans="1:9" ht="13.5" x14ac:dyDescent="0.25">
      <c r="A689" s="3">
        <f>TITRES_STAT!B692</f>
        <v>43305</v>
      </c>
      <c r="B689" s="5">
        <f>TITRES_STAT!D692</f>
        <v>3.2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1.6243524241804631E-2</v>
      </c>
      <c r="G689" s="2">
        <f t="shared" si="97"/>
        <v>1.5569802475039446E-2</v>
      </c>
      <c r="H689" s="2">
        <f t="shared" si="94"/>
        <v>1.0432710541990018</v>
      </c>
      <c r="I689" s="2">
        <f t="shared" si="95"/>
        <v>51.058867204869316</v>
      </c>
    </row>
    <row r="690" spans="1:9" ht="13.5" x14ac:dyDescent="0.25">
      <c r="A690" s="3">
        <f>TITRES_STAT!B693</f>
        <v>43307</v>
      </c>
      <c r="B690" s="5">
        <f>TITRES_STAT!D693</f>
        <v>3.29</v>
      </c>
      <c r="C690" s="2">
        <f t="shared" si="90"/>
        <v>8.9999999999999858E-2</v>
      </c>
      <c r="D690" s="2">
        <f t="shared" si="91"/>
        <v>8.9999999999999858E-2</v>
      </c>
      <c r="E690" s="2">
        <f t="shared" si="92"/>
        <v>0</v>
      </c>
      <c r="F690" s="2">
        <f t="shared" si="97"/>
        <v>2.1511843938818578E-2</v>
      </c>
      <c r="G690" s="2">
        <f t="shared" si="97"/>
        <v>1.4457673726822343E-2</v>
      </c>
      <c r="H690" s="2">
        <f t="shared" si="94"/>
        <v>1.4879187582514821</v>
      </c>
      <c r="I690" s="2">
        <f t="shared" si="95"/>
        <v>59.805761474992721</v>
      </c>
    </row>
    <row r="691" spans="1:9" ht="13.5" x14ac:dyDescent="0.25">
      <c r="A691" s="3">
        <f>TITRES_STAT!B694</f>
        <v>43308</v>
      </c>
      <c r="B691" s="5">
        <f>TITRES_STAT!D694</f>
        <v>3.38</v>
      </c>
      <c r="C691" s="2">
        <f t="shared" si="90"/>
        <v>8.9999999999999858E-2</v>
      </c>
      <c r="D691" s="2">
        <f t="shared" si="91"/>
        <v>8.9999999999999858E-2</v>
      </c>
      <c r="E691" s="2">
        <f t="shared" si="92"/>
        <v>0</v>
      </c>
      <c r="F691" s="2">
        <f t="shared" si="97"/>
        <v>2.6403855086045813E-2</v>
      </c>
      <c r="G691" s="2">
        <f t="shared" si="97"/>
        <v>1.3424982746335032E-2</v>
      </c>
      <c r="H691" s="2">
        <f t="shared" si="94"/>
        <v>1.9667701318464608</v>
      </c>
      <c r="I691" s="2">
        <f t="shared" si="95"/>
        <v>66.29331038270837</v>
      </c>
    </row>
    <row r="692" spans="1:9" ht="13.5" x14ac:dyDescent="0.25">
      <c r="A692" s="3">
        <f>TITRES_STAT!B695</f>
        <v>43311</v>
      </c>
      <c r="B692" s="5">
        <f>TITRES_STAT!D695</f>
        <v>3.38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2.4517865437042541E-2</v>
      </c>
      <c r="G692" s="2">
        <f t="shared" si="97"/>
        <v>1.2466055407311102E-2</v>
      </c>
      <c r="H692" s="2">
        <f t="shared" si="94"/>
        <v>1.9667701318464608</v>
      </c>
      <c r="I692" s="2">
        <f t="shared" si="95"/>
        <v>66.29331038270837</v>
      </c>
    </row>
    <row r="693" spans="1:9" ht="13.5" x14ac:dyDescent="0.25">
      <c r="A693" s="3">
        <f>TITRES_STAT!B696</f>
        <v>43312</v>
      </c>
      <c r="B693" s="5">
        <f>TITRES_STAT!D696</f>
        <v>3.44</v>
      </c>
      <c r="C693" s="2">
        <f t="shared" si="90"/>
        <v>6.0000000000000053E-2</v>
      </c>
      <c r="D693" s="2">
        <f t="shared" si="91"/>
        <v>6.0000000000000053E-2</v>
      </c>
      <c r="E693" s="2">
        <f t="shared" si="92"/>
        <v>0</v>
      </c>
      <c r="F693" s="2">
        <f t="shared" si="97"/>
        <v>2.7052303620110935E-2</v>
      </c>
      <c r="G693" s="2">
        <f t="shared" si="97"/>
        <v>1.1575622878217451E-2</v>
      </c>
      <c r="H693" s="2">
        <f t="shared" si="94"/>
        <v>2.337006302357767</v>
      </c>
      <c r="I693" s="2">
        <f t="shared" si="95"/>
        <v>70.033020336418048</v>
      </c>
    </row>
    <row r="694" spans="1:9" ht="13.5" x14ac:dyDescent="0.25">
      <c r="A694" s="3">
        <f>TITRES_STAT!B697</f>
        <v>43313</v>
      </c>
      <c r="B694" s="5">
        <f>TITRES_STAT!D697</f>
        <v>3.5</v>
      </c>
      <c r="C694" s="2">
        <f t="shared" si="90"/>
        <v>6.0000000000000053E-2</v>
      </c>
      <c r="D694" s="2">
        <f t="shared" si="91"/>
        <v>6.0000000000000053E-2</v>
      </c>
      <c r="E694" s="2">
        <f t="shared" si="92"/>
        <v>0</v>
      </c>
      <c r="F694" s="2">
        <f t="shared" si="97"/>
        <v>2.9405710504388727E-2</v>
      </c>
      <c r="G694" s="2">
        <f t="shared" si="97"/>
        <v>1.074879267263049E-2</v>
      </c>
      <c r="H694" s="2">
        <f t="shared" si="94"/>
        <v>2.735722178293019</v>
      </c>
      <c r="I694" s="2">
        <f t="shared" si="95"/>
        <v>73.231414107541184</v>
      </c>
    </row>
    <row r="695" spans="1:9" ht="13.5" x14ac:dyDescent="0.25">
      <c r="A695" s="3">
        <f>TITRES_STAT!B698</f>
        <v>43314</v>
      </c>
      <c r="B695" s="5">
        <f>TITRES_STAT!D698</f>
        <v>3.7</v>
      </c>
      <c r="C695" s="2">
        <f t="shared" si="90"/>
        <v>0.20000000000000018</v>
      </c>
      <c r="D695" s="2">
        <f t="shared" si="91"/>
        <v>0.20000000000000018</v>
      </c>
      <c r="E695" s="2">
        <f t="shared" si="92"/>
        <v>0</v>
      </c>
      <c r="F695" s="2">
        <f t="shared" si="97"/>
        <v>4.1591016896932405E-2</v>
      </c>
      <c r="G695" s="2">
        <f t="shared" si="97"/>
        <v>9.9810217674425987E-3</v>
      </c>
      <c r="H695" s="2">
        <f t="shared" si="94"/>
        <v>4.1670099380605921</v>
      </c>
      <c r="I695" s="2">
        <f t="shared" si="95"/>
        <v>80.646447133110328</v>
      </c>
    </row>
    <row r="696" spans="1:9" ht="13.5" x14ac:dyDescent="0.25">
      <c r="A696" s="3">
        <f>TITRES_STAT!B699</f>
        <v>43315</v>
      </c>
      <c r="B696" s="5">
        <f>TITRES_STAT!D699</f>
        <v>3.61</v>
      </c>
      <c r="C696" s="2">
        <f t="shared" si="90"/>
        <v>-9.0000000000000302E-2</v>
      </c>
      <c r="D696" s="2">
        <f t="shared" si="91"/>
        <v>0</v>
      </c>
      <c r="E696" s="2">
        <f t="shared" si="92"/>
        <v>9.0000000000000302E-2</v>
      </c>
      <c r="F696" s="2">
        <f t="shared" si="97"/>
        <v>3.8620229975722946E-2</v>
      </c>
      <c r="G696" s="2">
        <f t="shared" si="97"/>
        <v>1.5696663069768149E-2</v>
      </c>
      <c r="H696" s="2">
        <f t="shared" si="94"/>
        <v>2.4604102033702757</v>
      </c>
      <c r="I696" s="2">
        <f t="shared" si="95"/>
        <v>71.10169196050667</v>
      </c>
    </row>
    <row r="697" spans="1:9" ht="13.5" x14ac:dyDescent="0.25">
      <c r="A697" s="3">
        <f>TITRES_STAT!B700</f>
        <v>43318</v>
      </c>
      <c r="B697" s="5">
        <f>TITRES_STAT!D700</f>
        <v>3.7</v>
      </c>
      <c r="C697" s="2">
        <f t="shared" si="90"/>
        <v>9.0000000000000302E-2</v>
      </c>
      <c r="D697" s="2">
        <f t="shared" si="91"/>
        <v>9.0000000000000302E-2</v>
      </c>
      <c r="E697" s="2">
        <f t="shared" si="92"/>
        <v>0</v>
      </c>
      <c r="F697" s="2">
        <f t="shared" si="97"/>
        <v>4.2290213548885618E-2</v>
      </c>
      <c r="G697" s="2">
        <f t="shared" si="97"/>
        <v>1.4575472850498995E-2</v>
      </c>
      <c r="H697" s="2">
        <f t="shared" si="94"/>
        <v>2.9014642600385896</v>
      </c>
      <c r="I697" s="2">
        <f t="shared" si="95"/>
        <v>74.368597702081502</v>
      </c>
    </row>
    <row r="698" spans="1:9" ht="13.5" x14ac:dyDescent="0.25">
      <c r="A698" s="3">
        <f>TITRES_STAT!B701</f>
        <v>43319</v>
      </c>
      <c r="B698" s="5">
        <f>TITRES_STAT!D701</f>
        <v>3.61</v>
      </c>
      <c r="C698" s="2">
        <f t="shared" si="90"/>
        <v>-9.0000000000000302E-2</v>
      </c>
      <c r="D698" s="2">
        <f t="shared" si="91"/>
        <v>0</v>
      </c>
      <c r="E698" s="2">
        <f t="shared" si="92"/>
        <v>9.0000000000000302E-2</v>
      </c>
      <c r="F698" s="2">
        <f t="shared" si="97"/>
        <v>3.9269484009679501E-2</v>
      </c>
      <c r="G698" s="2">
        <f t="shared" si="97"/>
        <v>1.9962939075463374E-2</v>
      </c>
      <c r="H698" s="2">
        <f t="shared" si="94"/>
        <v>1.9671193635984179</v>
      </c>
      <c r="I698" s="2">
        <f t="shared" si="95"/>
        <v>66.297277680556959</v>
      </c>
    </row>
    <row r="699" spans="1:9" ht="13.5" x14ac:dyDescent="0.25">
      <c r="A699" s="3">
        <f>TITRES_STAT!B702</f>
        <v>43320</v>
      </c>
      <c r="B699" s="5">
        <f>TITRES_STAT!D702</f>
        <v>3.61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3.6464520866130959E-2</v>
      </c>
      <c r="G699" s="2">
        <f t="shared" si="97"/>
        <v>1.8537014855787421E-2</v>
      </c>
      <c r="H699" s="2">
        <f t="shared" si="94"/>
        <v>1.9671193635984172</v>
      </c>
      <c r="I699" s="2">
        <f t="shared" si="95"/>
        <v>66.297277680556959</v>
      </c>
    </row>
    <row r="700" spans="1:9" ht="13.5" x14ac:dyDescent="0.25">
      <c r="A700" s="3">
        <f>TITRES_STAT!B703</f>
        <v>43321</v>
      </c>
      <c r="B700" s="5">
        <f>TITRES_STAT!D703</f>
        <v>3.61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3.3859912232835888E-2</v>
      </c>
      <c r="G700" s="2">
        <f t="shared" si="97"/>
        <v>1.7212942366088318E-2</v>
      </c>
      <c r="H700" s="2">
        <f t="shared" si="94"/>
        <v>1.9671193635984174</v>
      </c>
      <c r="I700" s="2">
        <f t="shared" si="95"/>
        <v>66.297277680556959</v>
      </c>
    </row>
    <row r="701" spans="1:9" ht="13.5" x14ac:dyDescent="0.25">
      <c r="A701" s="3">
        <f>TITRES_STAT!B704</f>
        <v>43322</v>
      </c>
      <c r="B701" s="5">
        <f>TITRES_STAT!D704</f>
        <v>3.61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3.1441347073347607E-2</v>
      </c>
      <c r="G701" s="2">
        <f t="shared" si="98"/>
        <v>1.5983446482796294E-2</v>
      </c>
      <c r="H701" s="2">
        <f t="shared" si="94"/>
        <v>1.9671193635984172</v>
      </c>
      <c r="I701" s="2">
        <f t="shared" si="95"/>
        <v>66.297277680556959</v>
      </c>
    </row>
    <row r="702" spans="1:9" ht="13.5" x14ac:dyDescent="0.25">
      <c r="A702" s="3">
        <f>TITRES_STAT!B705</f>
        <v>43326</v>
      </c>
      <c r="B702" s="5">
        <f>TITRES_STAT!D705</f>
        <v>3.51</v>
      </c>
      <c r="C702" s="2">
        <f t="shared" si="90"/>
        <v>-0.10000000000000009</v>
      </c>
      <c r="D702" s="2">
        <f t="shared" si="91"/>
        <v>0</v>
      </c>
      <c r="E702" s="2">
        <f t="shared" si="92"/>
        <v>0.10000000000000009</v>
      </c>
      <c r="F702" s="2">
        <f t="shared" si="98"/>
        <v>2.9195536568108492E-2</v>
      </c>
      <c r="G702" s="2">
        <f t="shared" si="98"/>
        <v>2.1984628876882278E-2</v>
      </c>
      <c r="H702" s="2">
        <f t="shared" si="94"/>
        <v>1.3279976992838289</v>
      </c>
      <c r="I702" s="2">
        <f t="shared" si="95"/>
        <v>57.044631087580804</v>
      </c>
    </row>
    <row r="703" spans="1:9" ht="13.5" x14ac:dyDescent="0.25">
      <c r="A703" s="3">
        <f>TITRES_STAT!B706</f>
        <v>43327</v>
      </c>
      <c r="B703" s="5">
        <f>TITRES_STAT!D706</f>
        <v>3.51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2.7110141098957884E-2</v>
      </c>
      <c r="G703" s="2">
        <f t="shared" si="98"/>
        <v>2.0414298242819259E-2</v>
      </c>
      <c r="H703" s="2">
        <f t="shared" si="94"/>
        <v>1.3279976992838287</v>
      </c>
      <c r="I703" s="2">
        <f t="shared" si="95"/>
        <v>57.044631087580804</v>
      </c>
    </row>
    <row r="704" spans="1:9" ht="13.5" x14ac:dyDescent="0.25">
      <c r="A704" s="3">
        <f>TITRES_STAT!B707</f>
        <v>43328</v>
      </c>
      <c r="B704" s="5">
        <f>TITRES_STAT!D707</f>
        <v>3.6</v>
      </c>
      <c r="C704" s="2">
        <f t="shared" si="90"/>
        <v>9.0000000000000302E-2</v>
      </c>
      <c r="D704" s="2">
        <f t="shared" si="91"/>
        <v>9.0000000000000302E-2</v>
      </c>
      <c r="E704" s="2">
        <f t="shared" si="92"/>
        <v>0</v>
      </c>
      <c r="F704" s="2">
        <f t="shared" si="98"/>
        <v>3.1602273877603768E-2</v>
      </c>
      <c r="G704" s="2">
        <f t="shared" si="98"/>
        <v>1.8956134082617881E-2</v>
      </c>
      <c r="H704" s="2">
        <f t="shared" si="94"/>
        <v>1.6671265216773266</v>
      </c>
      <c r="I704" s="2">
        <f t="shared" si="95"/>
        <v>62.506465596123618</v>
      </c>
    </row>
    <row r="705" spans="1:9" ht="13.5" x14ac:dyDescent="0.25">
      <c r="A705" s="3">
        <f>TITRES_STAT!B708</f>
        <v>43329</v>
      </c>
      <c r="B705" s="5">
        <f>TITRES_STAT!D708</f>
        <v>3.7</v>
      </c>
      <c r="C705" s="2">
        <f t="shared" si="90"/>
        <v>0.10000000000000009</v>
      </c>
      <c r="D705" s="2">
        <f t="shared" si="91"/>
        <v>0.10000000000000009</v>
      </c>
      <c r="E705" s="2">
        <f t="shared" si="92"/>
        <v>0</v>
      </c>
      <c r="F705" s="2">
        <f t="shared" si="98"/>
        <v>3.6487825743489223E-2</v>
      </c>
      <c r="G705" s="2">
        <f t="shared" si="98"/>
        <v>1.7602124505288034E-2</v>
      </c>
      <c r="H705" s="2">
        <f t="shared" si="94"/>
        <v>2.0729216937721091</v>
      </c>
      <c r="I705" s="2">
        <f t="shared" si="95"/>
        <v>67.457680355906888</v>
      </c>
    </row>
    <row r="706" spans="1:9" ht="13.5" x14ac:dyDescent="0.25">
      <c r="A706" s="3">
        <f>TITRES_STAT!B709</f>
        <v>43332</v>
      </c>
      <c r="B706" s="5">
        <f>TITRES_STAT!D709</f>
        <v>3.7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3.3881552476097136E-2</v>
      </c>
      <c r="G706" s="2">
        <f t="shared" si="98"/>
        <v>1.6344829897767459E-2</v>
      </c>
      <c r="H706" s="2">
        <f t="shared" si="94"/>
        <v>2.0729216937721096</v>
      </c>
      <c r="I706" s="2">
        <f t="shared" si="95"/>
        <v>67.457680355906888</v>
      </c>
    </row>
    <row r="707" spans="1:9" ht="13.5" x14ac:dyDescent="0.25">
      <c r="A707" s="3">
        <f>TITRES_STAT!B710</f>
        <v>43335</v>
      </c>
      <c r="B707" s="5">
        <f>TITRES_STAT!D710</f>
        <v>3.71</v>
      </c>
      <c r="C707" s="2">
        <f t="shared" ref="C707:C770" si="99">B707-B706</f>
        <v>9.9999999999997868E-3</v>
      </c>
      <c r="D707" s="2">
        <f t="shared" ref="D707:D770" si="100">IF(C707&gt;0,C707,0)</f>
        <v>9.9999999999997868E-3</v>
      </c>
      <c r="E707" s="2">
        <f t="shared" ref="E707:E770" si="101">IF(C707&lt;0,-C707,0)</f>
        <v>0</v>
      </c>
      <c r="F707" s="2">
        <f t="shared" si="98"/>
        <v>3.2175727299233035E-2</v>
      </c>
      <c r="G707" s="2">
        <f t="shared" si="98"/>
        <v>1.5177342047926926E-2</v>
      </c>
      <c r="H707" s="2">
        <f t="shared" si="94"/>
        <v>2.119984329115645</v>
      </c>
      <c r="I707" s="2">
        <f t="shared" si="95"/>
        <v>67.948556963314985</v>
      </c>
    </row>
    <row r="708" spans="1:9" ht="13.5" x14ac:dyDescent="0.25">
      <c r="A708" s="3">
        <f>TITRES_STAT!B711</f>
        <v>43336</v>
      </c>
      <c r="B708" s="5">
        <f>TITRES_STAT!D711</f>
        <v>3.8</v>
      </c>
      <c r="C708" s="2">
        <f t="shared" si="99"/>
        <v>8.9999999999999858E-2</v>
      </c>
      <c r="D708" s="2">
        <f t="shared" si="100"/>
        <v>8.9999999999999858E-2</v>
      </c>
      <c r="E708" s="2">
        <f t="shared" si="101"/>
        <v>0</v>
      </c>
      <c r="F708" s="2">
        <f t="shared" si="98"/>
        <v>3.6306032492144959E-2</v>
      </c>
      <c r="G708" s="2">
        <f t="shared" si="98"/>
        <v>1.4093246187360717E-2</v>
      </c>
      <c r="H708" s="2">
        <f t="shared" si="94"/>
        <v>2.5761298716760792</v>
      </c>
      <c r="I708" s="2">
        <f t="shared" si="95"/>
        <v>72.036809738922742</v>
      </c>
    </row>
    <row r="709" spans="1:9" ht="13.5" x14ac:dyDescent="0.25">
      <c r="A709" s="3">
        <f>TITRES_STAT!B712</f>
        <v>43339</v>
      </c>
      <c r="B709" s="5">
        <f>TITRES_STAT!D712</f>
        <v>3.8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3.3712744456991746E-2</v>
      </c>
      <c r="G709" s="2">
        <f t="shared" si="98"/>
        <v>1.3086585745406382E-2</v>
      </c>
      <c r="H709" s="2">
        <f t="shared" si="94"/>
        <v>2.5761298716760788</v>
      </c>
      <c r="I709" s="2">
        <f t="shared" si="95"/>
        <v>72.036809738922742</v>
      </c>
    </row>
    <row r="710" spans="1:9" ht="13.5" x14ac:dyDescent="0.25">
      <c r="A710" s="3">
        <f>TITRES_STAT!B713</f>
        <v>43340</v>
      </c>
      <c r="B710" s="5">
        <f>TITRES_STAT!D713</f>
        <v>3.8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3.1304691281492339E-2</v>
      </c>
      <c r="G710" s="2">
        <f t="shared" si="98"/>
        <v>1.2151829620734498E-2</v>
      </c>
      <c r="H710" s="2">
        <f t="shared" si="94"/>
        <v>2.5761298716760792</v>
      </c>
      <c r="I710" s="2">
        <f t="shared" si="95"/>
        <v>72.036809738922742</v>
      </c>
    </row>
    <row r="711" spans="1:9" ht="13.5" x14ac:dyDescent="0.25">
      <c r="A711" s="3">
        <f>TITRES_STAT!B714</f>
        <v>43341</v>
      </c>
      <c r="B711" s="5">
        <f>TITRES_STAT!D714</f>
        <v>3.8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2.9068641904242885E-2</v>
      </c>
      <c r="G711" s="2">
        <f t="shared" si="98"/>
        <v>1.1283841790682035E-2</v>
      </c>
      <c r="H711" s="2">
        <f t="shared" si="94"/>
        <v>2.5761298716760788</v>
      </c>
      <c r="I711" s="2">
        <f t="shared" si="95"/>
        <v>72.036809738922742</v>
      </c>
    </row>
    <row r="712" spans="1:9" ht="13.5" x14ac:dyDescent="0.25">
      <c r="A712" s="3">
        <f>TITRES_STAT!B715</f>
        <v>43342</v>
      </c>
      <c r="B712" s="5">
        <f>TITRES_STAT!D715</f>
        <v>3.8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2.6992310339654105E-2</v>
      </c>
      <c r="G712" s="2">
        <f t="shared" si="98"/>
        <v>1.0477853091347604E-2</v>
      </c>
      <c r="H712" s="2">
        <f t="shared" si="94"/>
        <v>2.5761298716760788</v>
      </c>
      <c r="I712" s="2">
        <f t="shared" si="95"/>
        <v>72.036809738922742</v>
      </c>
    </row>
    <row r="713" spans="1:9" ht="13.5" x14ac:dyDescent="0.25">
      <c r="A713" s="3">
        <f>TITRES_STAT!B716</f>
        <v>43343</v>
      </c>
      <c r="B713" s="5">
        <f>TITRES_STAT!D716</f>
        <v>3.91</v>
      </c>
      <c r="C713" s="2">
        <f t="shared" si="99"/>
        <v>0.11000000000000032</v>
      </c>
      <c r="D713" s="2">
        <f t="shared" si="100"/>
        <v>0.11000000000000032</v>
      </c>
      <c r="E713" s="2">
        <f t="shared" si="101"/>
        <v>0</v>
      </c>
      <c r="F713" s="2">
        <f t="shared" si="98"/>
        <v>3.2921431029678837E-2</v>
      </c>
      <c r="G713" s="2">
        <f t="shared" si="98"/>
        <v>9.7294350133942022E-3</v>
      </c>
      <c r="H713" s="2">
        <f t="shared" si="94"/>
        <v>3.3836940155679085</v>
      </c>
      <c r="I713" s="2">
        <f t="shared" si="95"/>
        <v>77.188188855137284</v>
      </c>
    </row>
    <row r="714" spans="1:9" ht="13.5" x14ac:dyDescent="0.25">
      <c r="A714" s="3">
        <f>TITRES_STAT!B717</f>
        <v>43346</v>
      </c>
      <c r="B714" s="5">
        <f>TITRES_STAT!D717</f>
        <v>3.95</v>
      </c>
      <c r="C714" s="2">
        <f t="shared" si="99"/>
        <v>4.0000000000000036E-2</v>
      </c>
      <c r="D714" s="2">
        <f t="shared" si="100"/>
        <v>4.0000000000000036E-2</v>
      </c>
      <c r="E714" s="2">
        <f t="shared" si="101"/>
        <v>0</v>
      </c>
      <c r="F714" s="2">
        <f t="shared" si="98"/>
        <v>3.3427043098987495E-2</v>
      </c>
      <c r="G714" s="2">
        <f t="shared" si="98"/>
        <v>9.03447536958033E-3</v>
      </c>
      <c r="H714" s="2">
        <f t="shared" si="94"/>
        <v>3.6999429110779953</v>
      </c>
      <c r="I714" s="2">
        <f t="shared" si="95"/>
        <v>78.723145814325719</v>
      </c>
    </row>
    <row r="715" spans="1:9" ht="13.5" x14ac:dyDescent="0.25">
      <c r="A715" s="3">
        <f>TITRES_STAT!B718</f>
        <v>43347</v>
      </c>
      <c r="B715" s="5">
        <f>TITRES_STAT!D718</f>
        <v>3.95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3.1039397163345531E-2</v>
      </c>
      <c r="G715" s="2">
        <f t="shared" si="98"/>
        <v>8.3891557003245923E-3</v>
      </c>
      <c r="H715" s="2">
        <f t="shared" si="94"/>
        <v>3.6999429110779953</v>
      </c>
      <c r="I715" s="2">
        <f t="shared" si="95"/>
        <v>78.723145814325719</v>
      </c>
    </row>
    <row r="716" spans="1:9" ht="13.5" x14ac:dyDescent="0.25">
      <c r="A716" s="3">
        <f>TITRES_STAT!B719</f>
        <v>43348</v>
      </c>
      <c r="B716" s="5">
        <f>TITRES_STAT!D719</f>
        <v>4</v>
      </c>
      <c r="C716" s="2">
        <f t="shared" si="99"/>
        <v>4.9999999999999822E-2</v>
      </c>
      <c r="D716" s="2">
        <f t="shared" si="100"/>
        <v>4.9999999999999822E-2</v>
      </c>
      <c r="E716" s="2">
        <f t="shared" si="101"/>
        <v>0</v>
      </c>
      <c r="F716" s="2">
        <f t="shared" si="98"/>
        <v>3.2393725937392266E-2</v>
      </c>
      <c r="G716" s="2">
        <f t="shared" si="98"/>
        <v>7.7899302931585491E-3</v>
      </c>
      <c r="H716" s="2">
        <f t="shared" si="94"/>
        <v>4.1584102448056344</v>
      </c>
      <c r="I716" s="2">
        <f t="shared" si="95"/>
        <v>80.614182421668175</v>
      </c>
    </row>
    <row r="717" spans="1:9" ht="13.5" x14ac:dyDescent="0.25">
      <c r="A717" s="3">
        <f>TITRES_STAT!B720</f>
        <v>43349</v>
      </c>
      <c r="B717" s="5">
        <f>TITRES_STAT!D720</f>
        <v>4.08</v>
      </c>
      <c r="C717" s="2">
        <f t="shared" si="99"/>
        <v>8.0000000000000071E-2</v>
      </c>
      <c r="D717" s="2">
        <f t="shared" si="100"/>
        <v>8.0000000000000071E-2</v>
      </c>
      <c r="E717" s="2">
        <f t="shared" si="101"/>
        <v>0</v>
      </c>
      <c r="F717" s="2">
        <f t="shared" ref="F717:G732" si="102">((F716*13)+D717)/14</f>
        <v>3.5794174084721395E-2</v>
      </c>
      <c r="G717" s="2">
        <f t="shared" si="102"/>
        <v>7.2335067007900811E-3</v>
      </c>
      <c r="H717" s="2">
        <f t="shared" si="94"/>
        <v>4.9483847275363368</v>
      </c>
      <c r="I717" s="2">
        <f t="shared" si="95"/>
        <v>83.188713477613717</v>
      </c>
    </row>
    <row r="718" spans="1:9" ht="13.5" x14ac:dyDescent="0.25">
      <c r="A718" s="3">
        <f>TITRES_STAT!B721</f>
        <v>43350</v>
      </c>
      <c r="B718" s="5">
        <f>TITRES_STAT!D721</f>
        <v>4.0999999999999996</v>
      </c>
      <c r="C718" s="2">
        <f t="shared" si="99"/>
        <v>1.9999999999999574E-2</v>
      </c>
      <c r="D718" s="2">
        <f t="shared" si="100"/>
        <v>1.9999999999999574E-2</v>
      </c>
      <c r="E718" s="2">
        <f t="shared" si="101"/>
        <v>0</v>
      </c>
      <c r="F718" s="2">
        <f t="shared" si="102"/>
        <v>3.4666018792955548E-2</v>
      </c>
      <c r="G718" s="2">
        <f t="shared" si="102"/>
        <v>6.7168276507336474E-3</v>
      </c>
      <c r="H718" s="2">
        <f t="shared" si="94"/>
        <v>5.161070165194598</v>
      </c>
      <c r="I718" s="2">
        <f t="shared" si="95"/>
        <v>83.769053537983609</v>
      </c>
    </row>
    <row r="719" spans="1:9" ht="13.5" x14ac:dyDescent="0.25">
      <c r="A719" s="3">
        <f>TITRES_STAT!B722</f>
        <v>43353</v>
      </c>
      <c r="B719" s="5">
        <f>TITRES_STAT!D722</f>
        <v>4.25</v>
      </c>
      <c r="C719" s="2">
        <f t="shared" si="99"/>
        <v>0.15000000000000036</v>
      </c>
      <c r="D719" s="2">
        <f t="shared" si="100"/>
        <v>0.15000000000000036</v>
      </c>
      <c r="E719" s="2">
        <f t="shared" si="101"/>
        <v>0</v>
      </c>
      <c r="F719" s="2">
        <f t="shared" si="102"/>
        <v>4.2904160307744466E-2</v>
      </c>
      <c r="G719" s="2">
        <f t="shared" si="102"/>
        <v>6.2370542471098158E-3</v>
      </c>
      <c r="H719" s="2">
        <f t="shared" si="94"/>
        <v>6.8789140847421351</v>
      </c>
      <c r="I719" s="2">
        <f t="shared" si="95"/>
        <v>87.307895615506908</v>
      </c>
    </row>
    <row r="720" spans="1:9" ht="13.5" x14ac:dyDescent="0.25">
      <c r="A720" s="3">
        <f>TITRES_STAT!B723</f>
        <v>43355</v>
      </c>
      <c r="B720" s="5">
        <f>TITRES_STAT!D723</f>
        <v>4.41</v>
      </c>
      <c r="C720" s="2">
        <f t="shared" si="99"/>
        <v>0.16000000000000014</v>
      </c>
      <c r="D720" s="2">
        <f t="shared" si="100"/>
        <v>0.16000000000000014</v>
      </c>
      <c r="E720" s="2">
        <f t="shared" si="101"/>
        <v>0</v>
      </c>
      <c r="F720" s="2">
        <f t="shared" si="102"/>
        <v>5.1268148857191297E-2</v>
      </c>
      <c r="G720" s="2">
        <f t="shared" si="102"/>
        <v>5.791550372316258E-3</v>
      </c>
      <c r="H720" s="2">
        <f t="shared" si="94"/>
        <v>8.8522322282223787</v>
      </c>
      <c r="I720" s="2">
        <f t="shared" si="95"/>
        <v>89.850015947295347</v>
      </c>
    </row>
    <row r="721" spans="1:9" ht="13.5" x14ac:dyDescent="0.25">
      <c r="A721" s="3">
        <f>TITRES_STAT!B724</f>
        <v>43356</v>
      </c>
      <c r="B721" s="5">
        <f>TITRES_STAT!D724</f>
        <v>4.5999999999999996</v>
      </c>
      <c r="C721" s="2">
        <f t="shared" si="99"/>
        <v>0.1899999999999995</v>
      </c>
      <c r="D721" s="2">
        <f t="shared" si="100"/>
        <v>0.1899999999999995</v>
      </c>
      <c r="E721" s="2">
        <f t="shared" si="101"/>
        <v>0</v>
      </c>
      <c r="F721" s="2">
        <f t="shared" si="102"/>
        <v>6.1177566795963312E-2</v>
      </c>
      <c r="G721" s="2">
        <f t="shared" si="102"/>
        <v>5.3778682028650963E-3</v>
      </c>
      <c r="H721" s="2">
        <f t="shared" ref="H721:H784" si="103">F721/G721</f>
        <v>11.375802546326915</v>
      </c>
      <c r="I721" s="2">
        <f t="shared" ref="I721:I784" si="104">IF(G721=0,100,100-(100/(1+H721)))</f>
        <v>91.91971594361938</v>
      </c>
    </row>
    <row r="722" spans="1:9" ht="13.5" x14ac:dyDescent="0.25">
      <c r="A722" s="3">
        <f>TITRES_STAT!B725</f>
        <v>43357</v>
      </c>
      <c r="B722" s="5">
        <f>TITRES_STAT!D725</f>
        <v>4.87</v>
      </c>
      <c r="C722" s="2">
        <f t="shared" si="99"/>
        <v>0.27000000000000046</v>
      </c>
      <c r="D722" s="2">
        <f t="shared" si="100"/>
        <v>0.27000000000000046</v>
      </c>
      <c r="E722" s="2">
        <f t="shared" si="101"/>
        <v>0</v>
      </c>
      <c r="F722" s="2">
        <f t="shared" si="102"/>
        <v>7.6093454881965963E-2</v>
      </c>
      <c r="G722" s="2">
        <f t="shared" si="102"/>
        <v>4.9937347598033033E-3</v>
      </c>
      <c r="H722" s="2">
        <f t="shared" si="103"/>
        <v>15.237784652575979</v>
      </c>
      <c r="I722" s="2">
        <f t="shared" si="104"/>
        <v>93.841524435777274</v>
      </c>
    </row>
    <row r="723" spans="1:9" ht="13.5" x14ac:dyDescent="0.25">
      <c r="A723" s="3">
        <f>TITRES_STAT!B726</f>
        <v>43360</v>
      </c>
      <c r="B723" s="5">
        <f>TITRES_STAT!D726</f>
        <v>4.9800000000000004</v>
      </c>
      <c r="C723" s="2">
        <f t="shared" si="99"/>
        <v>0.11000000000000032</v>
      </c>
      <c r="D723" s="2">
        <f t="shared" si="100"/>
        <v>0.11000000000000032</v>
      </c>
      <c r="E723" s="2">
        <f t="shared" si="101"/>
        <v>0</v>
      </c>
      <c r="F723" s="2">
        <f t="shared" si="102"/>
        <v>7.8515350961825561E-2</v>
      </c>
      <c r="G723" s="2">
        <f t="shared" si="102"/>
        <v>4.6370394198173527E-3</v>
      </c>
      <c r="H723" s="2">
        <f t="shared" si="103"/>
        <v>16.932215548195227</v>
      </c>
      <c r="I723" s="2">
        <f t="shared" si="104"/>
        <v>94.423444234693889</v>
      </c>
    </row>
    <row r="724" spans="1:9" ht="13.5" x14ac:dyDescent="0.25">
      <c r="A724" s="3">
        <f>TITRES_STAT!B727</f>
        <v>43361</v>
      </c>
      <c r="B724" s="5">
        <f>TITRES_STAT!D727</f>
        <v>5.12</v>
      </c>
      <c r="C724" s="2">
        <f t="shared" si="99"/>
        <v>0.13999999999999968</v>
      </c>
      <c r="D724" s="2">
        <f t="shared" si="100"/>
        <v>0.13999999999999968</v>
      </c>
      <c r="E724" s="2">
        <f t="shared" si="101"/>
        <v>0</v>
      </c>
      <c r="F724" s="2">
        <f t="shared" si="102"/>
        <v>8.290711160740942E-2</v>
      </c>
      <c r="G724" s="2">
        <f t="shared" si="102"/>
        <v>4.3058223184018274E-3</v>
      </c>
      <c r="H724" s="2">
        <f t="shared" si="103"/>
        <v>19.254652300232788</v>
      </c>
      <c r="I724" s="2">
        <f t="shared" si="104"/>
        <v>95.062862668896528</v>
      </c>
    </row>
    <row r="725" spans="1:9" ht="13.5" x14ac:dyDescent="0.25">
      <c r="A725" s="3">
        <f>TITRES_STAT!B728</f>
        <v>43362</v>
      </c>
      <c r="B725" s="5">
        <f>TITRES_STAT!D728</f>
        <v>5.42</v>
      </c>
      <c r="C725" s="2">
        <f t="shared" si="99"/>
        <v>0.29999999999999982</v>
      </c>
      <c r="D725" s="2">
        <f t="shared" si="100"/>
        <v>0.29999999999999982</v>
      </c>
      <c r="E725" s="2">
        <f t="shared" si="101"/>
        <v>0</v>
      </c>
      <c r="F725" s="2">
        <f t="shared" si="102"/>
        <v>9.8413746492594448E-2</v>
      </c>
      <c r="G725" s="2">
        <f t="shared" si="102"/>
        <v>3.998263581373126E-3</v>
      </c>
      <c r="H725" s="2">
        <f t="shared" si="103"/>
        <v>24.614121728011778</v>
      </c>
      <c r="I725" s="2">
        <f t="shared" si="104"/>
        <v>96.095903616689725</v>
      </c>
    </row>
    <row r="726" spans="1:9" ht="13.5" x14ac:dyDescent="0.25">
      <c r="A726" s="3">
        <f>TITRES_STAT!B729</f>
        <v>43363</v>
      </c>
      <c r="B726" s="5">
        <f>TITRES_STAT!D729</f>
        <v>5.39</v>
      </c>
      <c r="C726" s="2">
        <f t="shared" si="99"/>
        <v>-3.0000000000000249E-2</v>
      </c>
      <c r="D726" s="2">
        <f t="shared" si="100"/>
        <v>0</v>
      </c>
      <c r="E726" s="2">
        <f t="shared" si="101"/>
        <v>3.0000000000000249E-2</v>
      </c>
      <c r="F726" s="2">
        <f t="shared" si="102"/>
        <v>9.1384193171694855E-2</v>
      </c>
      <c r="G726" s="2">
        <f t="shared" si="102"/>
        <v>5.8555304684179211E-3</v>
      </c>
      <c r="H726" s="2">
        <f t="shared" si="103"/>
        <v>15.60647556435404</v>
      </c>
      <c r="I726" s="2">
        <f t="shared" si="104"/>
        <v>93.978252663397711</v>
      </c>
    </row>
    <row r="727" spans="1:9" ht="13.5" x14ac:dyDescent="0.25">
      <c r="A727" s="3">
        <f>TITRES_STAT!B730</f>
        <v>43364</v>
      </c>
      <c r="B727" s="5">
        <f>TITRES_STAT!D730</f>
        <v>5.39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8.4856750802288078E-2</v>
      </c>
      <c r="G727" s="2">
        <f t="shared" si="102"/>
        <v>5.4372782921023547E-3</v>
      </c>
      <c r="H727" s="2">
        <f t="shared" si="103"/>
        <v>15.606475564354042</v>
      </c>
      <c r="I727" s="2">
        <f t="shared" si="104"/>
        <v>93.978252663397711</v>
      </c>
    </row>
    <row r="728" spans="1:9" ht="13.5" x14ac:dyDescent="0.25">
      <c r="A728" s="3">
        <f>TITRES_STAT!B731</f>
        <v>43367</v>
      </c>
      <c r="B728" s="5">
        <f>TITRES_STAT!D731</f>
        <v>5.15</v>
      </c>
      <c r="C728" s="2">
        <f t="shared" si="99"/>
        <v>-0.23999999999999932</v>
      </c>
      <c r="D728" s="2">
        <f t="shared" si="100"/>
        <v>0</v>
      </c>
      <c r="E728" s="2">
        <f t="shared" si="101"/>
        <v>0.23999999999999932</v>
      </c>
      <c r="F728" s="2">
        <f t="shared" si="102"/>
        <v>7.879555431641036E-2</v>
      </c>
      <c r="G728" s="2">
        <f t="shared" si="102"/>
        <v>2.2191758414094993E-2</v>
      </c>
      <c r="H728" s="2">
        <f t="shared" si="103"/>
        <v>3.5506674525784185</v>
      </c>
      <c r="I728" s="2">
        <f t="shared" si="104"/>
        <v>78.025201568323837</v>
      </c>
    </row>
    <row r="729" spans="1:9" ht="13.5" x14ac:dyDescent="0.25">
      <c r="A729" s="3">
        <f>TITRES_STAT!B732</f>
        <v>43368</v>
      </c>
      <c r="B729" s="5">
        <f>TITRES_STAT!D732</f>
        <v>4.92</v>
      </c>
      <c r="C729" s="2">
        <f t="shared" si="99"/>
        <v>-0.23000000000000043</v>
      </c>
      <c r="D729" s="2">
        <f t="shared" si="100"/>
        <v>0</v>
      </c>
      <c r="E729" s="2">
        <f t="shared" si="101"/>
        <v>0.23000000000000043</v>
      </c>
      <c r="F729" s="2">
        <f t="shared" si="102"/>
        <v>7.3167300436666763E-2</v>
      </c>
      <c r="G729" s="2">
        <f t="shared" si="102"/>
        <v>3.7035204241659674E-2</v>
      </c>
      <c r="H729" s="2">
        <f t="shared" si="103"/>
        <v>1.9756148760309331</v>
      </c>
      <c r="I729" s="2">
        <f t="shared" si="104"/>
        <v>66.39350044741461</v>
      </c>
    </row>
    <row r="730" spans="1:9" ht="13.5" x14ac:dyDescent="0.25">
      <c r="A730" s="3">
        <f>TITRES_STAT!B733</f>
        <v>43369</v>
      </c>
      <c r="B730" s="5">
        <f>TITRES_STAT!D733</f>
        <v>4.7</v>
      </c>
      <c r="C730" s="2">
        <f t="shared" si="99"/>
        <v>-0.21999999999999975</v>
      </c>
      <c r="D730" s="2">
        <f t="shared" si="100"/>
        <v>0</v>
      </c>
      <c r="E730" s="2">
        <f t="shared" si="101"/>
        <v>0.21999999999999975</v>
      </c>
      <c r="F730" s="2">
        <f t="shared" si="102"/>
        <v>6.7941064691190572E-2</v>
      </c>
      <c r="G730" s="2">
        <f t="shared" si="102"/>
        <v>5.0104118224398246E-2</v>
      </c>
      <c r="H730" s="2">
        <f t="shared" si="103"/>
        <v>1.3559976125496729</v>
      </c>
      <c r="I730" s="2">
        <f t="shared" si="104"/>
        <v>57.555135256788532</v>
      </c>
    </row>
    <row r="731" spans="1:9" ht="13.5" x14ac:dyDescent="0.25">
      <c r="A731" s="3">
        <f>TITRES_STAT!B734</f>
        <v>43370</v>
      </c>
      <c r="B731" s="5">
        <f>TITRES_STAT!D734</f>
        <v>4.49</v>
      </c>
      <c r="C731" s="2">
        <f t="shared" si="99"/>
        <v>-0.20999999999999996</v>
      </c>
      <c r="D731" s="2">
        <f t="shared" si="100"/>
        <v>0</v>
      </c>
      <c r="E731" s="2">
        <f t="shared" si="101"/>
        <v>0.20999999999999996</v>
      </c>
      <c r="F731" s="2">
        <f t="shared" si="102"/>
        <v>6.3088131498962668E-2</v>
      </c>
      <c r="G731" s="2">
        <f t="shared" si="102"/>
        <v>6.1525252636941231E-2</v>
      </c>
      <c r="H731" s="2">
        <f t="shared" si="103"/>
        <v>1.0254022339614588</v>
      </c>
      <c r="I731" s="2">
        <f t="shared" si="104"/>
        <v>50.627091091722924</v>
      </c>
    </row>
    <row r="732" spans="1:9" ht="13.5" x14ac:dyDescent="0.25">
      <c r="A732" s="3">
        <f>TITRES_STAT!B735</f>
        <v>43371</v>
      </c>
      <c r="B732" s="5">
        <f>TITRES_STAT!D735</f>
        <v>4.29</v>
      </c>
      <c r="C732" s="2">
        <f t="shared" si="99"/>
        <v>-0.20000000000000018</v>
      </c>
      <c r="D732" s="2">
        <f t="shared" si="100"/>
        <v>0</v>
      </c>
      <c r="E732" s="2">
        <f t="shared" si="101"/>
        <v>0.20000000000000018</v>
      </c>
      <c r="F732" s="2">
        <f t="shared" si="102"/>
        <v>5.8581836391893904E-2</v>
      </c>
      <c r="G732" s="2">
        <f t="shared" si="102"/>
        <v>7.1416306020016876E-2</v>
      </c>
      <c r="H732" s="2">
        <f t="shared" si="103"/>
        <v>0.8202865655845365</v>
      </c>
      <c r="I732" s="2">
        <f t="shared" si="104"/>
        <v>45.063594990666935</v>
      </c>
    </row>
    <row r="733" spans="1:9" ht="13.5" x14ac:dyDescent="0.25">
      <c r="A733" s="3">
        <f>TITRES_STAT!B736</f>
        <v>43374</v>
      </c>
      <c r="B733" s="5">
        <f>TITRES_STAT!D736</f>
        <v>4.29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5.4397419506758631E-2</v>
      </c>
      <c r="G733" s="2">
        <f t="shared" si="105"/>
        <v>6.6315141304301384E-2</v>
      </c>
      <c r="H733" s="2">
        <f t="shared" si="103"/>
        <v>0.82028656558453661</v>
      </c>
      <c r="I733" s="2">
        <f t="shared" si="104"/>
        <v>45.063594990666942</v>
      </c>
    </row>
    <row r="734" spans="1:9" ht="13.5" x14ac:dyDescent="0.25">
      <c r="A734" s="3">
        <f>TITRES_STAT!B737</f>
        <v>43375</v>
      </c>
      <c r="B734" s="5">
        <f>TITRES_STAT!D737</f>
        <v>4.0999999999999996</v>
      </c>
      <c r="C734" s="2">
        <f t="shared" si="99"/>
        <v>-0.19000000000000039</v>
      </c>
      <c r="D734" s="2">
        <f t="shared" si="100"/>
        <v>0</v>
      </c>
      <c r="E734" s="2">
        <f t="shared" si="101"/>
        <v>0.19000000000000039</v>
      </c>
      <c r="F734" s="2">
        <f t="shared" si="105"/>
        <v>5.0511889541990158E-2</v>
      </c>
      <c r="G734" s="2">
        <f t="shared" si="105"/>
        <v>7.5149774068279898E-2</v>
      </c>
      <c r="H734" s="2">
        <f t="shared" si="103"/>
        <v>0.67214958618632514</v>
      </c>
      <c r="I734" s="2">
        <f t="shared" si="104"/>
        <v>40.196737883917315</v>
      </c>
    </row>
    <row r="735" spans="1:9" ht="13.5" x14ac:dyDescent="0.25">
      <c r="A735" s="3">
        <f>TITRES_STAT!B738</f>
        <v>43376</v>
      </c>
      <c r="B735" s="5">
        <f>TITRES_STAT!D738</f>
        <v>3.98</v>
      </c>
      <c r="C735" s="2">
        <f t="shared" si="99"/>
        <v>-0.11999999999999966</v>
      </c>
      <c r="D735" s="2">
        <f t="shared" si="100"/>
        <v>0</v>
      </c>
      <c r="E735" s="2">
        <f t="shared" si="101"/>
        <v>0.11999999999999966</v>
      </c>
      <c r="F735" s="2">
        <f t="shared" si="105"/>
        <v>4.6903897431848009E-2</v>
      </c>
      <c r="G735" s="2">
        <f t="shared" si="105"/>
        <v>7.8353361634831309E-2</v>
      </c>
      <c r="H735" s="2">
        <f t="shared" si="103"/>
        <v>0.59862010325026416</v>
      </c>
      <c r="I735" s="2">
        <f t="shared" si="104"/>
        <v>37.446051255903051</v>
      </c>
    </row>
    <row r="736" spans="1:9" ht="13.5" x14ac:dyDescent="0.25">
      <c r="A736" s="3">
        <f>TITRES_STAT!B739</f>
        <v>43377</v>
      </c>
      <c r="B736" s="5">
        <f>TITRES_STAT!D739</f>
        <v>3.98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4.3553619043858863E-2</v>
      </c>
      <c r="G736" s="2">
        <f t="shared" si="105"/>
        <v>7.2756692946629078E-2</v>
      </c>
      <c r="H736" s="2">
        <f t="shared" si="103"/>
        <v>0.59862010325026416</v>
      </c>
      <c r="I736" s="2">
        <f t="shared" si="104"/>
        <v>37.446051255903051</v>
      </c>
    </row>
    <row r="737" spans="1:9" ht="13.5" x14ac:dyDescent="0.25">
      <c r="A737" s="3">
        <f>TITRES_STAT!B740</f>
        <v>43378</v>
      </c>
      <c r="B737" s="5">
        <f>TITRES_STAT!D740</f>
        <v>3.81</v>
      </c>
      <c r="C737" s="2">
        <f t="shared" si="99"/>
        <v>-0.16999999999999993</v>
      </c>
      <c r="D737" s="2">
        <f t="shared" si="100"/>
        <v>0</v>
      </c>
      <c r="E737" s="2">
        <f t="shared" si="101"/>
        <v>0.16999999999999993</v>
      </c>
      <c r="F737" s="2">
        <f t="shared" si="105"/>
        <v>4.0442646255011802E-2</v>
      </c>
      <c r="G737" s="2">
        <f t="shared" si="105"/>
        <v>7.9702643450441285E-2</v>
      </c>
      <c r="H737" s="2">
        <f t="shared" si="103"/>
        <v>0.5074191332205793</v>
      </c>
      <c r="I737" s="2">
        <f t="shared" si="104"/>
        <v>33.661449694915675</v>
      </c>
    </row>
    <row r="738" spans="1:9" ht="13.5" x14ac:dyDescent="0.25">
      <c r="A738" s="3">
        <f>TITRES_STAT!B741</f>
        <v>43381</v>
      </c>
      <c r="B738" s="5">
        <f>TITRES_STAT!D741</f>
        <v>3.64</v>
      </c>
      <c r="C738" s="2">
        <f t="shared" si="99"/>
        <v>-0.16999999999999993</v>
      </c>
      <c r="D738" s="2">
        <f t="shared" si="100"/>
        <v>0</v>
      </c>
      <c r="E738" s="2">
        <f t="shared" si="101"/>
        <v>0.16999999999999993</v>
      </c>
      <c r="F738" s="2">
        <f t="shared" si="105"/>
        <v>3.7553885808225239E-2</v>
      </c>
      <c r="G738" s="2">
        <f t="shared" si="105"/>
        <v>8.6152454632552611E-2</v>
      </c>
      <c r="H738" s="2">
        <f t="shared" si="103"/>
        <v>0.43590035789921122</v>
      </c>
      <c r="I738" s="2">
        <f t="shared" si="104"/>
        <v>30.357284577667613</v>
      </c>
    </row>
    <row r="739" spans="1:9" ht="13.5" x14ac:dyDescent="0.25">
      <c r="A739" s="3">
        <f>TITRES_STAT!B742</f>
        <v>43382</v>
      </c>
      <c r="B739" s="5">
        <f>TITRES_STAT!D742</f>
        <v>3.48</v>
      </c>
      <c r="C739" s="2">
        <f t="shared" si="99"/>
        <v>-0.16000000000000014</v>
      </c>
      <c r="D739" s="2">
        <f t="shared" si="100"/>
        <v>0</v>
      </c>
      <c r="E739" s="2">
        <f t="shared" si="101"/>
        <v>0.16000000000000014</v>
      </c>
      <c r="F739" s="2">
        <f t="shared" si="105"/>
        <v>3.4871465393352008E-2</v>
      </c>
      <c r="G739" s="2">
        <f t="shared" si="105"/>
        <v>9.142727930165602E-2</v>
      </c>
      <c r="H739" s="2">
        <f t="shared" si="103"/>
        <v>0.38141204309817389</v>
      </c>
      <c r="I739" s="2">
        <f t="shared" si="104"/>
        <v>27.610302444067216</v>
      </c>
    </row>
    <row r="740" spans="1:9" ht="13.5" x14ac:dyDescent="0.25">
      <c r="A740" s="3">
        <f>TITRES_STAT!B743</f>
        <v>43383</v>
      </c>
      <c r="B740" s="5">
        <f>TITRES_STAT!D743</f>
        <v>3.39</v>
      </c>
      <c r="C740" s="2">
        <f t="shared" si="99"/>
        <v>-8.9999999999999858E-2</v>
      </c>
      <c r="D740" s="2">
        <f t="shared" si="100"/>
        <v>0</v>
      </c>
      <c r="E740" s="2">
        <f t="shared" si="101"/>
        <v>8.9999999999999858E-2</v>
      </c>
      <c r="F740" s="2">
        <f t="shared" si="105"/>
        <v>3.2380646436684007E-2</v>
      </c>
      <c r="G740" s="2">
        <f t="shared" si="105"/>
        <v>9.1325330780109154E-2</v>
      </c>
      <c r="H740" s="2">
        <f t="shared" si="103"/>
        <v>0.35456369180473396</v>
      </c>
      <c r="I740" s="2">
        <f t="shared" si="104"/>
        <v>26.175490598920149</v>
      </c>
    </row>
    <row r="741" spans="1:9" ht="13.5" x14ac:dyDescent="0.25">
      <c r="A741" s="3">
        <f>TITRES_STAT!B744</f>
        <v>43384</v>
      </c>
      <c r="B741" s="5">
        <f>TITRES_STAT!D744</f>
        <v>3.39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3.0067743119778008E-2</v>
      </c>
      <c r="G741" s="2">
        <f t="shared" si="105"/>
        <v>8.4802092867244203E-2</v>
      </c>
      <c r="H741" s="2">
        <f t="shared" si="103"/>
        <v>0.35456369180473402</v>
      </c>
      <c r="I741" s="2">
        <f t="shared" si="104"/>
        <v>26.175490598920163</v>
      </c>
    </row>
    <row r="742" spans="1:9" ht="13.5" x14ac:dyDescent="0.25">
      <c r="A742" s="3">
        <f>TITRES_STAT!B745</f>
        <v>43385</v>
      </c>
      <c r="B742" s="5">
        <f>TITRES_STAT!D745</f>
        <v>3.39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2.7920047182651009E-2</v>
      </c>
      <c r="G742" s="2">
        <f t="shared" si="105"/>
        <v>7.8744800519583893E-2</v>
      </c>
      <c r="H742" s="2">
        <f t="shared" si="103"/>
        <v>0.35456369180473407</v>
      </c>
      <c r="I742" s="2">
        <f t="shared" si="104"/>
        <v>26.175490598920163</v>
      </c>
    </row>
    <row r="743" spans="1:9" ht="13.5" x14ac:dyDescent="0.25">
      <c r="A743" s="3">
        <f>TITRES_STAT!B746</f>
        <v>43389</v>
      </c>
      <c r="B743" s="5">
        <f>TITRES_STAT!D746</f>
        <v>3.39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2.5925758098175936E-2</v>
      </c>
      <c r="G743" s="2">
        <f t="shared" si="105"/>
        <v>7.3120171911042184E-2</v>
      </c>
      <c r="H743" s="2">
        <f t="shared" si="103"/>
        <v>0.35456369180473413</v>
      </c>
      <c r="I743" s="2">
        <f t="shared" si="104"/>
        <v>26.175490598920163</v>
      </c>
    </row>
    <row r="744" spans="1:9" ht="13.5" x14ac:dyDescent="0.25">
      <c r="A744" s="3">
        <f>TITRES_STAT!B747</f>
        <v>43390</v>
      </c>
      <c r="B744" s="5">
        <f>TITRES_STAT!D747</f>
        <v>3.25</v>
      </c>
      <c r="C744" s="2">
        <f t="shared" si="99"/>
        <v>-0.14000000000000012</v>
      </c>
      <c r="D744" s="2">
        <f t="shared" si="100"/>
        <v>0</v>
      </c>
      <c r="E744" s="2">
        <f t="shared" si="101"/>
        <v>0.14000000000000012</v>
      </c>
      <c r="F744" s="2">
        <f t="shared" si="105"/>
        <v>2.4073918234020514E-2</v>
      </c>
      <c r="G744" s="2">
        <f t="shared" si="105"/>
        <v>7.7897302488824885E-2</v>
      </c>
      <c r="H744" s="2">
        <f t="shared" si="103"/>
        <v>0.30904687922247565</v>
      </c>
      <c r="I744" s="2">
        <f t="shared" si="104"/>
        <v>23.608541766360403</v>
      </c>
    </row>
    <row r="745" spans="1:9" ht="13.5" x14ac:dyDescent="0.25">
      <c r="A745" s="3">
        <f>TITRES_STAT!B748</f>
        <v>43391</v>
      </c>
      <c r="B745" s="5">
        <f>TITRES_STAT!D748</f>
        <v>3.17</v>
      </c>
      <c r="C745" s="2">
        <f t="shared" si="99"/>
        <v>-8.0000000000000071E-2</v>
      </c>
      <c r="D745" s="2">
        <f t="shared" si="100"/>
        <v>0</v>
      </c>
      <c r="E745" s="2">
        <f t="shared" si="101"/>
        <v>8.0000000000000071E-2</v>
      </c>
      <c r="F745" s="2">
        <f t="shared" si="105"/>
        <v>2.235435264587619E-2</v>
      </c>
      <c r="G745" s="2">
        <f t="shared" si="105"/>
        <v>7.8047495168194536E-2</v>
      </c>
      <c r="H745" s="2">
        <f t="shared" si="103"/>
        <v>0.2864198600826578</v>
      </c>
      <c r="I745" s="2">
        <f t="shared" si="104"/>
        <v>22.264881705437446</v>
      </c>
    </row>
    <row r="746" spans="1:9" ht="13.5" x14ac:dyDescent="0.25">
      <c r="A746" s="3">
        <f>TITRES_STAT!B749</f>
        <v>43392</v>
      </c>
      <c r="B746" s="5">
        <f>TITRES_STAT!D749</f>
        <v>3.08</v>
      </c>
      <c r="C746" s="2">
        <f t="shared" si="99"/>
        <v>-8.9999999999999858E-2</v>
      </c>
      <c r="D746" s="2">
        <f t="shared" si="100"/>
        <v>0</v>
      </c>
      <c r="E746" s="2">
        <f t="shared" si="101"/>
        <v>8.9999999999999858E-2</v>
      </c>
      <c r="F746" s="2">
        <f t="shared" si="105"/>
        <v>2.0757613171170749E-2</v>
      </c>
      <c r="G746" s="2">
        <f t="shared" si="105"/>
        <v>7.890124551332349E-2</v>
      </c>
      <c r="H746" s="2">
        <f t="shared" si="103"/>
        <v>0.263083466377797</v>
      </c>
      <c r="I746" s="2">
        <f t="shared" si="104"/>
        <v>20.828668364431508</v>
      </c>
    </row>
    <row r="747" spans="1:9" ht="13.5" x14ac:dyDescent="0.25">
      <c r="A747" s="3">
        <f>TITRES_STAT!B750</f>
        <v>43395</v>
      </c>
      <c r="B747" s="5">
        <f>TITRES_STAT!D750</f>
        <v>2.91</v>
      </c>
      <c r="C747" s="2">
        <f t="shared" si="99"/>
        <v>-0.16999999999999993</v>
      </c>
      <c r="D747" s="2">
        <f t="shared" si="100"/>
        <v>0</v>
      </c>
      <c r="E747" s="2">
        <f t="shared" si="101"/>
        <v>0.16999999999999993</v>
      </c>
      <c r="F747" s="2">
        <f t="shared" si="105"/>
        <v>1.9274926516087122E-2</v>
      </c>
      <c r="G747" s="2">
        <f t="shared" si="105"/>
        <v>8.5408299405228955E-2</v>
      </c>
      <c r="H747" s="2">
        <f t="shared" si="103"/>
        <v>0.22567978346735532</v>
      </c>
      <c r="I747" s="2">
        <f t="shared" si="104"/>
        <v>18.412621837403918</v>
      </c>
    </row>
    <row r="748" spans="1:9" ht="13.5" x14ac:dyDescent="0.25">
      <c r="A748" s="3">
        <f>TITRES_STAT!B751</f>
        <v>43396</v>
      </c>
      <c r="B748" s="5">
        <f>TITRES_STAT!D751</f>
        <v>2.77</v>
      </c>
      <c r="C748" s="2">
        <f t="shared" si="99"/>
        <v>-0.14000000000000012</v>
      </c>
      <c r="D748" s="2">
        <f t="shared" si="100"/>
        <v>0</v>
      </c>
      <c r="E748" s="2">
        <f t="shared" si="101"/>
        <v>0.14000000000000012</v>
      </c>
      <c r="F748" s="2">
        <f t="shared" si="105"/>
        <v>1.7898146050652326E-2</v>
      </c>
      <c r="G748" s="2">
        <f t="shared" si="105"/>
        <v>8.9307706590569746E-2</v>
      </c>
      <c r="H748" s="2">
        <f t="shared" si="103"/>
        <v>0.20040987204728244</v>
      </c>
      <c r="I748" s="2">
        <f t="shared" si="104"/>
        <v>16.695120284664625</v>
      </c>
    </row>
    <row r="749" spans="1:9" ht="13.5" x14ac:dyDescent="0.25">
      <c r="A749" s="3">
        <f>TITRES_STAT!B752</f>
        <v>43397</v>
      </c>
      <c r="B749" s="5">
        <f>TITRES_STAT!D752</f>
        <v>2.77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1.6619707047034301E-2</v>
      </c>
      <c r="G749" s="2">
        <f t="shared" si="106"/>
        <v>8.292858469124334E-2</v>
      </c>
      <c r="H749" s="2">
        <f t="shared" si="103"/>
        <v>0.20040987204728242</v>
      </c>
      <c r="I749" s="2">
        <f t="shared" si="104"/>
        <v>16.695120284664625</v>
      </c>
    </row>
    <row r="750" spans="1:9" ht="13.5" x14ac:dyDescent="0.25">
      <c r="A750" s="3">
        <f>TITRES_STAT!B753</f>
        <v>43398</v>
      </c>
      <c r="B750" s="5">
        <f>TITRES_STAT!D753</f>
        <v>2.69</v>
      </c>
      <c r="C750" s="2">
        <f t="shared" si="99"/>
        <v>-8.0000000000000071E-2</v>
      </c>
      <c r="D750" s="2">
        <f t="shared" si="100"/>
        <v>0</v>
      </c>
      <c r="E750" s="2">
        <f t="shared" si="101"/>
        <v>8.0000000000000071E-2</v>
      </c>
      <c r="F750" s="2">
        <f t="shared" si="106"/>
        <v>1.5432585115103278E-2</v>
      </c>
      <c r="G750" s="2">
        <f t="shared" si="106"/>
        <v>8.2719400070440249E-2</v>
      </c>
      <c r="H750" s="2">
        <f t="shared" si="103"/>
        <v>0.186565486475501</v>
      </c>
      <c r="I750" s="2">
        <f t="shared" si="104"/>
        <v>15.723151280058161</v>
      </c>
    </row>
    <row r="751" spans="1:9" ht="13.5" x14ac:dyDescent="0.25">
      <c r="A751" s="3">
        <f>TITRES_STAT!B754</f>
        <v>43399</v>
      </c>
      <c r="B751" s="5">
        <f>TITRES_STAT!D754</f>
        <v>2.63</v>
      </c>
      <c r="C751" s="2">
        <f t="shared" si="99"/>
        <v>-6.0000000000000053E-2</v>
      </c>
      <c r="D751" s="2">
        <f t="shared" si="100"/>
        <v>0</v>
      </c>
      <c r="E751" s="2">
        <f t="shared" si="101"/>
        <v>6.0000000000000053E-2</v>
      </c>
      <c r="F751" s="2">
        <f t="shared" si="106"/>
        <v>1.4330257606881615E-2</v>
      </c>
      <c r="G751" s="2">
        <f t="shared" si="106"/>
        <v>8.1096585779694516E-2</v>
      </c>
      <c r="H751" s="2">
        <f t="shared" si="103"/>
        <v>0.1767060532709839</v>
      </c>
      <c r="I751" s="2">
        <f t="shared" si="104"/>
        <v>15.017008944568602</v>
      </c>
    </row>
    <row r="752" spans="1:9" ht="13.5" x14ac:dyDescent="0.25">
      <c r="A752" s="3">
        <f>TITRES_STAT!B755</f>
        <v>43402</v>
      </c>
      <c r="B752" s="5">
        <f>TITRES_STAT!D755</f>
        <v>2.69</v>
      </c>
      <c r="C752" s="2">
        <f t="shared" si="99"/>
        <v>6.0000000000000053E-2</v>
      </c>
      <c r="D752" s="2">
        <f t="shared" si="100"/>
        <v>6.0000000000000053E-2</v>
      </c>
      <c r="E752" s="2">
        <f t="shared" si="101"/>
        <v>0</v>
      </c>
      <c r="F752" s="2">
        <f t="shared" si="106"/>
        <v>1.7592382063532933E-2</v>
      </c>
      <c r="G752" s="2">
        <f t="shared" si="106"/>
        <v>7.5303972509716335E-2</v>
      </c>
      <c r="H752" s="2">
        <f t="shared" si="103"/>
        <v>0.23361824718162139</v>
      </c>
      <c r="I752" s="2">
        <f t="shared" si="104"/>
        <v>18.937645233065894</v>
      </c>
    </row>
    <row r="753" spans="1:9" ht="13.5" x14ac:dyDescent="0.25">
      <c r="A753" s="3">
        <f>TITRES_STAT!B756</f>
        <v>43403</v>
      </c>
      <c r="B753" s="5">
        <f>TITRES_STAT!D756</f>
        <v>2.69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1.633578334470915E-2</v>
      </c>
      <c r="G753" s="2">
        <f t="shared" si="106"/>
        <v>6.9925117330450884E-2</v>
      </c>
      <c r="H753" s="2">
        <f t="shared" si="103"/>
        <v>0.23361824718162136</v>
      </c>
      <c r="I753" s="2">
        <f t="shared" si="104"/>
        <v>18.937645233065894</v>
      </c>
    </row>
    <row r="754" spans="1:9" ht="13.5" x14ac:dyDescent="0.25">
      <c r="A754" s="3">
        <f>TITRES_STAT!B757</f>
        <v>43404</v>
      </c>
      <c r="B754" s="5">
        <f>TITRES_STAT!D757</f>
        <v>2.69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1.5168941677229925E-2</v>
      </c>
      <c r="G754" s="2">
        <f t="shared" si="106"/>
        <v>6.4930466092561534E-2</v>
      </c>
      <c r="H754" s="2">
        <f t="shared" si="103"/>
        <v>0.23361824718162136</v>
      </c>
      <c r="I754" s="2">
        <f t="shared" si="104"/>
        <v>18.937645233065894</v>
      </c>
    </row>
    <row r="755" spans="1:9" ht="13.5" x14ac:dyDescent="0.25">
      <c r="A755" s="3">
        <f>TITRES_STAT!B758</f>
        <v>43405</v>
      </c>
      <c r="B755" s="5">
        <f>TITRES_STAT!D758</f>
        <v>2.69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1.4085445843142074E-2</v>
      </c>
      <c r="G755" s="2">
        <f t="shared" si="106"/>
        <v>6.0292575657378569E-2</v>
      </c>
      <c r="H755" s="2">
        <f t="shared" si="103"/>
        <v>0.23361824718162136</v>
      </c>
      <c r="I755" s="2">
        <f t="shared" si="104"/>
        <v>18.937645233065894</v>
      </c>
    </row>
    <row r="756" spans="1:9" ht="13.5" x14ac:dyDescent="0.25">
      <c r="A756" s="3">
        <f>TITRES_STAT!B759</f>
        <v>43406</v>
      </c>
      <c r="B756" s="5">
        <f>TITRES_STAT!D759</f>
        <v>2.61</v>
      </c>
      <c r="C756" s="2">
        <f t="shared" si="99"/>
        <v>-8.0000000000000071E-2</v>
      </c>
      <c r="D756" s="2">
        <f t="shared" si="100"/>
        <v>0</v>
      </c>
      <c r="E756" s="2">
        <f t="shared" si="101"/>
        <v>8.0000000000000071E-2</v>
      </c>
      <c r="F756" s="2">
        <f t="shared" si="106"/>
        <v>1.3079342568631925E-2</v>
      </c>
      <c r="G756" s="2">
        <f t="shared" si="106"/>
        <v>6.1700248824708682E-2</v>
      </c>
      <c r="H756" s="2">
        <f t="shared" si="103"/>
        <v>0.21198200684393559</v>
      </c>
      <c r="I756" s="2">
        <f t="shared" si="104"/>
        <v>17.490524252579277</v>
      </c>
    </row>
    <row r="757" spans="1:9" ht="13.5" x14ac:dyDescent="0.25">
      <c r="A757" s="3">
        <f>TITRES_STAT!B760</f>
        <v>43409</v>
      </c>
      <c r="B757" s="5">
        <f>TITRES_STAT!D760</f>
        <v>2.61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1.2145103813729645E-2</v>
      </c>
      <c r="G757" s="2">
        <f t="shared" si="106"/>
        <v>5.7293088194372351E-2</v>
      </c>
      <c r="H757" s="2">
        <f t="shared" si="103"/>
        <v>0.21198200684393559</v>
      </c>
      <c r="I757" s="2">
        <f t="shared" si="104"/>
        <v>17.490524252579277</v>
      </c>
    </row>
    <row r="758" spans="1:9" ht="13.5" x14ac:dyDescent="0.25">
      <c r="A758" s="3">
        <f>TITRES_STAT!B761</f>
        <v>43410</v>
      </c>
      <c r="B758" s="5">
        <f>TITRES_STAT!D761</f>
        <v>2.61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1.1277596398463241E-2</v>
      </c>
      <c r="G758" s="2">
        <f t="shared" si="106"/>
        <v>5.3200724751917179E-2</v>
      </c>
      <c r="H758" s="2">
        <f t="shared" si="103"/>
        <v>0.21198200684393559</v>
      </c>
      <c r="I758" s="2">
        <f t="shared" si="104"/>
        <v>17.490524252579277</v>
      </c>
    </row>
    <row r="759" spans="1:9" ht="13.5" x14ac:dyDescent="0.25">
      <c r="A759" s="3">
        <f>TITRES_STAT!B762</f>
        <v>43411</v>
      </c>
      <c r="B759" s="5">
        <f>TITRES_STAT!D762</f>
        <v>2.62</v>
      </c>
      <c r="C759" s="2">
        <f t="shared" si="99"/>
        <v>1.0000000000000231E-2</v>
      </c>
      <c r="D759" s="2">
        <f t="shared" si="100"/>
        <v>1.0000000000000231E-2</v>
      </c>
      <c r="E759" s="2">
        <f t="shared" si="101"/>
        <v>0</v>
      </c>
      <c r="F759" s="2">
        <f t="shared" si="106"/>
        <v>1.118633951285874E-2</v>
      </c>
      <c r="G759" s="2">
        <f t="shared" si="106"/>
        <v>4.9400672983923095E-2</v>
      </c>
      <c r="H759" s="2">
        <f t="shared" si="103"/>
        <v>0.22644103485187764</v>
      </c>
      <c r="I759" s="2">
        <f t="shared" si="104"/>
        <v>18.46326308538967</v>
      </c>
    </row>
    <row r="760" spans="1:9" ht="13.5" x14ac:dyDescent="0.25">
      <c r="A760" s="3">
        <f>TITRES_STAT!B763</f>
        <v>43412</v>
      </c>
      <c r="B760" s="5">
        <f>TITRES_STAT!D763</f>
        <v>2.62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1.0387315261940259E-2</v>
      </c>
      <c r="G760" s="2">
        <f t="shared" si="106"/>
        <v>4.5872053485071444E-2</v>
      </c>
      <c r="H760" s="2">
        <f t="shared" si="103"/>
        <v>0.22644103485187767</v>
      </c>
      <c r="I760" s="2">
        <f t="shared" si="104"/>
        <v>18.46326308538967</v>
      </c>
    </row>
    <row r="761" spans="1:9" ht="13.5" x14ac:dyDescent="0.25">
      <c r="A761" s="3">
        <f>TITRES_STAT!B764</f>
        <v>43413</v>
      </c>
      <c r="B761" s="5">
        <f>TITRES_STAT!D764</f>
        <v>2.69</v>
      </c>
      <c r="C761" s="2">
        <f t="shared" si="99"/>
        <v>6.999999999999984E-2</v>
      </c>
      <c r="D761" s="2">
        <f t="shared" si="100"/>
        <v>6.999999999999984E-2</v>
      </c>
      <c r="E761" s="2">
        <f t="shared" si="101"/>
        <v>0</v>
      </c>
      <c r="F761" s="2">
        <f t="shared" si="106"/>
        <v>1.4645364171801659E-2</v>
      </c>
      <c r="G761" s="2">
        <f t="shared" si="106"/>
        <v>4.2595478236137775E-2</v>
      </c>
      <c r="H761" s="2">
        <f t="shared" si="103"/>
        <v>0.34382438649031555</v>
      </c>
      <c r="I761" s="2">
        <f t="shared" si="104"/>
        <v>25.585514740381086</v>
      </c>
    </row>
    <row r="762" spans="1:9" ht="13.5" x14ac:dyDescent="0.25">
      <c r="A762" s="3">
        <f>TITRES_STAT!B765</f>
        <v>43416</v>
      </c>
      <c r="B762" s="5">
        <f>TITRES_STAT!D765</f>
        <v>2.69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1.3599266730958683E-2</v>
      </c>
      <c r="G762" s="2">
        <f t="shared" si="106"/>
        <v>3.9552944076413646E-2</v>
      </c>
      <c r="H762" s="2">
        <f t="shared" si="103"/>
        <v>0.34382438649031555</v>
      </c>
      <c r="I762" s="2">
        <f t="shared" si="104"/>
        <v>25.585514740381086</v>
      </c>
    </row>
    <row r="763" spans="1:9" ht="13.5" x14ac:dyDescent="0.25">
      <c r="A763" s="3">
        <f>TITRES_STAT!B766</f>
        <v>43417</v>
      </c>
      <c r="B763" s="5">
        <f>TITRES_STAT!D766</f>
        <v>2.69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1.2627890535890206E-2</v>
      </c>
      <c r="G763" s="2">
        <f t="shared" si="106"/>
        <v>3.6727733785241246E-2</v>
      </c>
      <c r="H763" s="2">
        <f t="shared" si="103"/>
        <v>0.34382438649031555</v>
      </c>
      <c r="I763" s="2">
        <f t="shared" si="104"/>
        <v>25.585514740381086</v>
      </c>
    </row>
    <row r="764" spans="1:9" ht="13.5" x14ac:dyDescent="0.25">
      <c r="A764" s="3">
        <f>TITRES_STAT!B767</f>
        <v>43418</v>
      </c>
      <c r="B764" s="5">
        <f>TITRES_STAT!D767</f>
        <v>2.64</v>
      </c>
      <c r="C764" s="2">
        <f t="shared" si="99"/>
        <v>-4.9999999999999822E-2</v>
      </c>
      <c r="D764" s="2">
        <f t="shared" si="100"/>
        <v>0</v>
      </c>
      <c r="E764" s="2">
        <f t="shared" si="101"/>
        <v>4.9999999999999822E-2</v>
      </c>
      <c r="F764" s="2">
        <f t="shared" si="106"/>
        <v>1.1725898354755192E-2</v>
      </c>
      <c r="G764" s="2">
        <f t="shared" si="106"/>
        <v>3.7675752800581143E-2</v>
      </c>
      <c r="H764" s="2">
        <f t="shared" si="103"/>
        <v>0.31123195910167245</v>
      </c>
      <c r="I764" s="2">
        <f t="shared" si="104"/>
        <v>23.735842994163917</v>
      </c>
    </row>
    <row r="765" spans="1:9" ht="13.5" x14ac:dyDescent="0.25">
      <c r="A765" s="3">
        <f>TITRES_STAT!B768</f>
        <v>43419</v>
      </c>
      <c r="B765" s="5">
        <f>TITRES_STAT!D768</f>
        <v>2.64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1.0888334186558393E-2</v>
      </c>
      <c r="G765" s="2">
        <f t="shared" si="107"/>
        <v>3.4984627600539629E-2</v>
      </c>
      <c r="H765" s="2">
        <f t="shared" si="103"/>
        <v>0.31123195910167251</v>
      </c>
      <c r="I765" s="2">
        <f t="shared" si="104"/>
        <v>23.735842994163917</v>
      </c>
    </row>
    <row r="766" spans="1:9" ht="13.5" x14ac:dyDescent="0.25">
      <c r="A766" s="3">
        <f>TITRES_STAT!B769</f>
        <v>43420</v>
      </c>
      <c r="B766" s="5">
        <f>TITRES_STAT!D769</f>
        <v>2.63</v>
      </c>
      <c r="C766" s="2">
        <f t="shared" si="99"/>
        <v>-1.0000000000000231E-2</v>
      </c>
      <c r="D766" s="2">
        <f t="shared" si="100"/>
        <v>0</v>
      </c>
      <c r="E766" s="2">
        <f t="shared" si="101"/>
        <v>1.0000000000000231E-2</v>
      </c>
      <c r="F766" s="2">
        <f t="shared" si="107"/>
        <v>1.0110596030375649E-2</v>
      </c>
      <c r="G766" s="2">
        <f t="shared" si="107"/>
        <v>3.3200011343358246E-2</v>
      </c>
      <c r="H766" s="2">
        <f t="shared" si="103"/>
        <v>0.30453592096131321</v>
      </c>
      <c r="I766" s="2">
        <f t="shared" si="104"/>
        <v>23.344387537976004</v>
      </c>
    </row>
    <row r="767" spans="1:9" ht="13.5" x14ac:dyDescent="0.25">
      <c r="A767" s="3">
        <f>TITRES_STAT!B770</f>
        <v>43423</v>
      </c>
      <c r="B767" s="5">
        <f>TITRES_STAT!D770</f>
        <v>2.61</v>
      </c>
      <c r="C767" s="2">
        <f t="shared" si="99"/>
        <v>-2.0000000000000018E-2</v>
      </c>
      <c r="D767" s="2">
        <f t="shared" si="100"/>
        <v>0</v>
      </c>
      <c r="E767" s="2">
        <f t="shared" si="101"/>
        <v>2.0000000000000018E-2</v>
      </c>
      <c r="F767" s="2">
        <f t="shared" si="107"/>
        <v>9.3884105996345328E-3</v>
      </c>
      <c r="G767" s="2">
        <f t="shared" si="107"/>
        <v>3.225715339026123E-2</v>
      </c>
      <c r="H767" s="2">
        <f t="shared" si="103"/>
        <v>0.29104894923769037</v>
      </c>
      <c r="I767" s="2">
        <f t="shared" si="104"/>
        <v>22.543602967923292</v>
      </c>
    </row>
    <row r="768" spans="1:9" ht="13.5" x14ac:dyDescent="0.25">
      <c r="A768" s="3">
        <f>TITRES_STAT!B771</f>
        <v>43425</v>
      </c>
      <c r="B768" s="5">
        <f>TITRES_STAT!D771</f>
        <v>2.61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8.7178098425177812E-3</v>
      </c>
      <c r="G768" s="2">
        <f t="shared" si="107"/>
        <v>2.9953071005242572E-2</v>
      </c>
      <c r="H768" s="2">
        <f t="shared" si="103"/>
        <v>0.29104894923769037</v>
      </c>
      <c r="I768" s="2">
        <f t="shared" si="104"/>
        <v>22.543602967923292</v>
      </c>
    </row>
    <row r="769" spans="1:9" ht="13.5" x14ac:dyDescent="0.25">
      <c r="A769" s="3">
        <f>TITRES_STAT!B772</f>
        <v>43426</v>
      </c>
      <c r="B769" s="5">
        <f>TITRES_STAT!D772</f>
        <v>2.61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8.0951091394807963E-3</v>
      </c>
      <c r="G769" s="2">
        <f t="shared" si="107"/>
        <v>2.7813565933439532E-2</v>
      </c>
      <c r="H769" s="2">
        <f t="shared" si="103"/>
        <v>0.29104894923769037</v>
      </c>
      <c r="I769" s="2">
        <f t="shared" si="104"/>
        <v>22.543602967923292</v>
      </c>
    </row>
    <row r="770" spans="1:9" ht="13.5" x14ac:dyDescent="0.25">
      <c r="A770" s="3">
        <f>TITRES_STAT!B773</f>
        <v>43427</v>
      </c>
      <c r="B770" s="5">
        <f>TITRES_STAT!D773</f>
        <v>2.61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7.516887058089311E-3</v>
      </c>
      <c r="G770" s="2">
        <f t="shared" si="107"/>
        <v>2.5826882652479566E-2</v>
      </c>
      <c r="H770" s="2">
        <f t="shared" si="103"/>
        <v>0.29104894923769037</v>
      </c>
      <c r="I770" s="2">
        <f t="shared" si="104"/>
        <v>22.543602967923292</v>
      </c>
    </row>
    <row r="771" spans="1:9" ht="13.5" x14ac:dyDescent="0.25">
      <c r="A771" s="3">
        <f>TITRES_STAT!B774</f>
        <v>43430</v>
      </c>
      <c r="B771" s="5">
        <f>TITRES_STAT!D774</f>
        <v>2.61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6.9799665539400741E-3</v>
      </c>
      <c r="G771" s="2">
        <f t="shared" si="107"/>
        <v>2.3982105320159597E-2</v>
      </c>
      <c r="H771" s="2">
        <f t="shared" si="103"/>
        <v>0.29104894923769037</v>
      </c>
      <c r="I771" s="2">
        <f t="shared" si="104"/>
        <v>22.543602967923292</v>
      </c>
    </row>
    <row r="772" spans="1:9" ht="13.5" x14ac:dyDescent="0.25">
      <c r="A772" s="3">
        <f>TITRES_STAT!B775</f>
        <v>43431</v>
      </c>
      <c r="B772" s="5">
        <f>TITRES_STAT!D775</f>
        <v>2.61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6.481397514372926E-3</v>
      </c>
      <c r="G772" s="2">
        <f t="shared" si="107"/>
        <v>2.2269097797291054E-2</v>
      </c>
      <c r="H772" s="2">
        <f t="shared" si="103"/>
        <v>0.29104894923769037</v>
      </c>
      <c r="I772" s="2">
        <f t="shared" si="104"/>
        <v>22.543602967923292</v>
      </c>
    </row>
    <row r="773" spans="1:9" ht="13.5" x14ac:dyDescent="0.25">
      <c r="A773" s="3">
        <f>TITRES_STAT!B776</f>
        <v>43432</v>
      </c>
      <c r="B773" s="5">
        <f>TITRES_STAT!D776</f>
        <v>2.54</v>
      </c>
      <c r="C773" s="2">
        <f t="shared" si="108"/>
        <v>-6.999999999999984E-2</v>
      </c>
      <c r="D773" s="2">
        <f t="shared" si="109"/>
        <v>0</v>
      </c>
      <c r="E773" s="2">
        <f t="shared" si="110"/>
        <v>6.999999999999984E-2</v>
      </c>
      <c r="F773" s="2">
        <f t="shared" si="107"/>
        <v>6.0184405490605747E-3</v>
      </c>
      <c r="G773" s="2">
        <f t="shared" si="107"/>
        <v>2.5678447954627395E-2</v>
      </c>
      <c r="H773" s="2">
        <f t="shared" si="103"/>
        <v>0.23437711499132949</v>
      </c>
      <c r="I773" s="2">
        <f t="shared" si="104"/>
        <v>18.987480579869285</v>
      </c>
    </row>
    <row r="774" spans="1:9" ht="13.5" x14ac:dyDescent="0.25">
      <c r="A774" s="3">
        <f>TITRES_STAT!B777</f>
        <v>43433</v>
      </c>
      <c r="B774" s="5">
        <f>TITRES_STAT!D777</f>
        <v>2.54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5.588551938413391E-3</v>
      </c>
      <c r="G774" s="2">
        <f t="shared" si="107"/>
        <v>2.3844273100725438E-2</v>
      </c>
      <c r="H774" s="2">
        <f t="shared" si="103"/>
        <v>0.23437711499132952</v>
      </c>
      <c r="I774" s="2">
        <f t="shared" si="104"/>
        <v>18.987480579869299</v>
      </c>
    </row>
    <row r="775" spans="1:9" ht="13.5" x14ac:dyDescent="0.25">
      <c r="A775" s="3">
        <f>TITRES_STAT!B778</f>
        <v>43434</v>
      </c>
      <c r="B775" s="5">
        <f>TITRES_STAT!D778</f>
        <v>2.54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5.1893696570981486E-3</v>
      </c>
      <c r="G775" s="2">
        <f t="shared" si="107"/>
        <v>2.2141110736387908E-2</v>
      </c>
      <c r="H775" s="2">
        <f t="shared" si="103"/>
        <v>0.23437711499132949</v>
      </c>
      <c r="I775" s="2">
        <f t="shared" si="104"/>
        <v>18.987480579869285</v>
      </c>
    </row>
    <row r="776" spans="1:9" ht="13.5" x14ac:dyDescent="0.25">
      <c r="A776" s="3">
        <f>TITRES_STAT!B779</f>
        <v>43437</v>
      </c>
      <c r="B776" s="5">
        <f>TITRES_STAT!D779</f>
        <v>2.5499999999999998</v>
      </c>
      <c r="C776" s="2">
        <f t="shared" si="108"/>
        <v>9.9999999999997868E-3</v>
      </c>
      <c r="D776" s="2">
        <f t="shared" si="109"/>
        <v>9.9999999999997868E-3</v>
      </c>
      <c r="E776" s="2">
        <f t="shared" si="110"/>
        <v>0</v>
      </c>
      <c r="F776" s="2">
        <f t="shared" si="107"/>
        <v>5.5329861101625511E-3</v>
      </c>
      <c r="G776" s="2">
        <f t="shared" si="107"/>
        <v>2.0559602826645911E-2</v>
      </c>
      <c r="H776" s="2">
        <f t="shared" si="103"/>
        <v>0.26911930920142202</v>
      </c>
      <c r="I776" s="2">
        <f t="shared" si="104"/>
        <v>21.20520168988385</v>
      </c>
    </row>
    <row r="777" spans="1:9" ht="13.5" x14ac:dyDescent="0.25">
      <c r="A777" s="3">
        <f>TITRES_STAT!B780</f>
        <v>43438</v>
      </c>
      <c r="B777" s="5">
        <f>TITRES_STAT!D780</f>
        <v>2.5499999999999998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5.137772816579512E-3</v>
      </c>
      <c r="G777" s="2">
        <f t="shared" si="107"/>
        <v>1.9091059767599776E-2</v>
      </c>
      <c r="H777" s="2">
        <f t="shared" si="103"/>
        <v>0.26911930920142202</v>
      </c>
      <c r="I777" s="2">
        <f t="shared" si="104"/>
        <v>21.20520168988385</v>
      </c>
    </row>
    <row r="778" spans="1:9" ht="13.5" x14ac:dyDescent="0.25">
      <c r="A778" s="3">
        <f>TITRES_STAT!B781</f>
        <v>43439</v>
      </c>
      <c r="B778" s="5">
        <f>TITRES_STAT!D781</f>
        <v>2.5499999999999998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4.7707890439666898E-3</v>
      </c>
      <c r="G778" s="2">
        <f t="shared" si="107"/>
        <v>1.7727412641342651E-2</v>
      </c>
      <c r="H778" s="2">
        <f t="shared" si="103"/>
        <v>0.26911930920142202</v>
      </c>
      <c r="I778" s="2">
        <f t="shared" si="104"/>
        <v>21.20520168988385</v>
      </c>
    </row>
    <row r="779" spans="1:9" ht="13.5" x14ac:dyDescent="0.25">
      <c r="A779" s="3">
        <f>TITRES_STAT!B782</f>
        <v>43440</v>
      </c>
      <c r="B779" s="5">
        <f>TITRES_STAT!D782</f>
        <v>2.5499999999999998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4.4300183979690691E-3</v>
      </c>
      <c r="G779" s="2">
        <f t="shared" si="107"/>
        <v>1.6461168881246747E-2</v>
      </c>
      <c r="H779" s="2">
        <f t="shared" si="103"/>
        <v>0.26911930920142196</v>
      </c>
      <c r="I779" s="2">
        <f t="shared" si="104"/>
        <v>21.205201689883836</v>
      </c>
    </row>
    <row r="780" spans="1:9" ht="13.5" x14ac:dyDescent="0.25">
      <c r="A780" s="3">
        <f>TITRES_STAT!B783</f>
        <v>43441</v>
      </c>
      <c r="B780" s="5">
        <f>TITRES_STAT!D783</f>
        <v>2.62</v>
      </c>
      <c r="C780" s="2">
        <f t="shared" si="108"/>
        <v>7.0000000000000284E-2</v>
      </c>
      <c r="D780" s="2">
        <f t="shared" si="109"/>
        <v>7.0000000000000284E-2</v>
      </c>
      <c r="E780" s="2">
        <f t="shared" si="110"/>
        <v>0</v>
      </c>
      <c r="F780" s="2">
        <f t="shared" si="107"/>
        <v>9.1135885123998697E-3</v>
      </c>
      <c r="G780" s="2">
        <f t="shared" si="107"/>
        <v>1.5285371104014836E-2</v>
      </c>
      <c r="H780" s="2">
        <f t="shared" si="103"/>
        <v>0.5962294569352069</v>
      </c>
      <c r="I780" s="2">
        <f t="shared" si="104"/>
        <v>37.352365247035323</v>
      </c>
    </row>
    <row r="781" spans="1:9" ht="13.5" x14ac:dyDescent="0.25">
      <c r="A781" s="3">
        <f>TITRES_STAT!B784</f>
        <v>43444</v>
      </c>
      <c r="B781" s="5">
        <f>TITRES_STAT!D784</f>
        <v>2.62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8.4626179043713074E-3</v>
      </c>
      <c r="G781" s="2">
        <f t="shared" si="111"/>
        <v>1.4193558882299491E-2</v>
      </c>
      <c r="H781" s="2">
        <f t="shared" si="103"/>
        <v>0.5962294569352069</v>
      </c>
      <c r="I781" s="2">
        <f t="shared" si="104"/>
        <v>37.352365247035323</v>
      </c>
    </row>
    <row r="782" spans="1:9" ht="13.5" x14ac:dyDescent="0.25">
      <c r="A782" s="3">
        <f>TITRES_STAT!B785</f>
        <v>43445</v>
      </c>
      <c r="B782" s="5">
        <f>TITRES_STAT!D785</f>
        <v>2.69</v>
      </c>
      <c r="C782" s="2">
        <f t="shared" si="108"/>
        <v>6.999999999999984E-2</v>
      </c>
      <c r="D782" s="2">
        <f t="shared" si="109"/>
        <v>6.999999999999984E-2</v>
      </c>
      <c r="E782" s="2">
        <f t="shared" si="110"/>
        <v>0</v>
      </c>
      <c r="F782" s="2">
        <f t="shared" si="111"/>
        <v>1.2858145196916203E-2</v>
      </c>
      <c r="G782" s="2">
        <f t="shared" si="111"/>
        <v>1.3179733247849528E-2</v>
      </c>
      <c r="H782" s="2">
        <f t="shared" si="103"/>
        <v>0.9755998057862213</v>
      </c>
      <c r="I782" s="2">
        <f t="shared" si="104"/>
        <v>49.382461110233095</v>
      </c>
    </row>
    <row r="783" spans="1:9" ht="13.5" x14ac:dyDescent="0.25">
      <c r="A783" s="3">
        <f>TITRES_STAT!B786</f>
        <v>43446</v>
      </c>
      <c r="B783" s="5">
        <f>TITRES_STAT!D786</f>
        <v>2.78</v>
      </c>
      <c r="C783" s="2">
        <f t="shared" si="108"/>
        <v>8.9999999999999858E-2</v>
      </c>
      <c r="D783" s="2">
        <f t="shared" si="109"/>
        <v>8.9999999999999858E-2</v>
      </c>
      <c r="E783" s="2">
        <f t="shared" si="110"/>
        <v>0</v>
      </c>
      <c r="F783" s="2">
        <f t="shared" si="111"/>
        <v>1.8368277682850747E-2</v>
      </c>
      <c r="G783" s="2">
        <f t="shared" si="111"/>
        <v>1.2238323730145991E-2</v>
      </c>
      <c r="H783" s="2">
        <f t="shared" si="103"/>
        <v>1.5008818272722413</v>
      </c>
      <c r="I783" s="2">
        <f t="shared" si="104"/>
        <v>60.014104261346937</v>
      </c>
    </row>
    <row r="784" spans="1:9" ht="13.5" x14ac:dyDescent="0.25">
      <c r="A784" s="3">
        <f>TITRES_STAT!B787</f>
        <v>43447</v>
      </c>
      <c r="B784" s="5">
        <f>TITRES_STAT!D787</f>
        <v>2.8</v>
      </c>
      <c r="C784" s="2">
        <f t="shared" si="108"/>
        <v>2.0000000000000018E-2</v>
      </c>
      <c r="D784" s="2">
        <f t="shared" si="109"/>
        <v>2.0000000000000018E-2</v>
      </c>
      <c r="E784" s="2">
        <f t="shared" si="110"/>
        <v>0</v>
      </c>
      <c r="F784" s="2">
        <f t="shared" si="111"/>
        <v>1.8484829276932839E-2</v>
      </c>
      <c r="G784" s="2">
        <f t="shared" si="111"/>
        <v>1.1364157749421277E-2</v>
      </c>
      <c r="H784" s="2">
        <f t="shared" si="103"/>
        <v>1.6265903452347081</v>
      </c>
      <c r="I784" s="2">
        <f t="shared" si="104"/>
        <v>61.927827770544802</v>
      </c>
    </row>
    <row r="785" spans="1:9" ht="13.5" x14ac:dyDescent="0.25">
      <c r="A785" s="3">
        <f>TITRES_STAT!B788</f>
        <v>43448</v>
      </c>
      <c r="B785" s="5">
        <f>TITRES_STAT!D788</f>
        <v>2.79</v>
      </c>
      <c r="C785" s="2">
        <f t="shared" si="108"/>
        <v>-9.9999999999997868E-3</v>
      </c>
      <c r="D785" s="2">
        <f t="shared" si="109"/>
        <v>0</v>
      </c>
      <c r="E785" s="2">
        <f t="shared" si="110"/>
        <v>9.9999999999997868E-3</v>
      </c>
      <c r="F785" s="2">
        <f t="shared" si="111"/>
        <v>1.7164484328580493E-2</v>
      </c>
      <c r="G785" s="2">
        <f t="shared" si="111"/>
        <v>1.1266717910176884E-2</v>
      </c>
      <c r="H785" s="2">
        <f t="shared" ref="H785:H848" si="112">F785/G785</f>
        <v>1.5234680113075643</v>
      </c>
      <c r="I785" s="2">
        <f t="shared" ref="I785:I848" si="113">IF(G785=0,100,100-(100/(1+H785)))</f>
        <v>60.371996176728295</v>
      </c>
    </row>
    <row r="786" spans="1:9" ht="13.5" x14ac:dyDescent="0.25">
      <c r="A786" s="3">
        <f>TITRES_STAT!B789</f>
        <v>43451</v>
      </c>
      <c r="B786" s="5">
        <f>TITRES_STAT!D789</f>
        <v>2.79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1.5938449733681886E-2</v>
      </c>
      <c r="G786" s="2">
        <f t="shared" si="111"/>
        <v>1.046195234516425E-2</v>
      </c>
      <c r="H786" s="2">
        <f t="shared" si="112"/>
        <v>1.5234680113075643</v>
      </c>
      <c r="I786" s="2">
        <f t="shared" si="113"/>
        <v>60.371996176728295</v>
      </c>
    </row>
    <row r="787" spans="1:9" ht="13.5" x14ac:dyDescent="0.25">
      <c r="A787" s="3">
        <f>TITRES_STAT!B790</f>
        <v>43452</v>
      </c>
      <c r="B787" s="5">
        <f>TITRES_STAT!D790</f>
        <v>2.8</v>
      </c>
      <c r="C787" s="2">
        <f t="shared" si="108"/>
        <v>9.9999999999997868E-3</v>
      </c>
      <c r="D787" s="2">
        <f t="shared" si="109"/>
        <v>9.9999999999997868E-3</v>
      </c>
      <c r="E787" s="2">
        <f t="shared" si="110"/>
        <v>0</v>
      </c>
      <c r="F787" s="2">
        <f t="shared" si="111"/>
        <v>1.5514274752704593E-2</v>
      </c>
      <c r="G787" s="2">
        <f t="shared" si="111"/>
        <v>9.7146700347953748E-3</v>
      </c>
      <c r="H787" s="2">
        <f t="shared" si="112"/>
        <v>1.5969945141869533</v>
      </c>
      <c r="I787" s="2">
        <f t="shared" si="113"/>
        <v>61.493950236045364</v>
      </c>
    </row>
    <row r="788" spans="1:9" ht="13.5" x14ac:dyDescent="0.25">
      <c r="A788" s="3">
        <f>TITRES_STAT!B791</f>
        <v>43453</v>
      </c>
      <c r="B788" s="5">
        <f>TITRES_STAT!D791</f>
        <v>2.8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1.4406112270368549E-2</v>
      </c>
      <c r="G788" s="2">
        <f t="shared" si="111"/>
        <v>9.0207650323099898E-3</v>
      </c>
      <c r="H788" s="2">
        <f t="shared" si="112"/>
        <v>1.5969945141869535</v>
      </c>
      <c r="I788" s="2">
        <f t="shared" si="113"/>
        <v>61.493950236045372</v>
      </c>
    </row>
    <row r="789" spans="1:9" ht="13.5" x14ac:dyDescent="0.25">
      <c r="A789" s="3">
        <f>TITRES_STAT!B792</f>
        <v>43454</v>
      </c>
      <c r="B789" s="5">
        <f>TITRES_STAT!D792</f>
        <v>2.7</v>
      </c>
      <c r="C789" s="2">
        <f t="shared" si="108"/>
        <v>-9.9999999999999645E-2</v>
      </c>
      <c r="D789" s="2">
        <f t="shared" si="109"/>
        <v>0</v>
      </c>
      <c r="E789" s="2">
        <f t="shared" si="110"/>
        <v>9.9999999999999645E-2</v>
      </c>
      <c r="F789" s="2">
        <f t="shared" si="111"/>
        <v>1.337710425105651E-2</v>
      </c>
      <c r="G789" s="2">
        <f t="shared" si="111"/>
        <v>1.5519281815716395E-2</v>
      </c>
      <c r="H789" s="2">
        <f t="shared" si="112"/>
        <v>0.86196670760302196</v>
      </c>
      <c r="I789" s="2">
        <f t="shared" si="113"/>
        <v>46.293346926308004</v>
      </c>
    </row>
    <row r="790" spans="1:9" ht="13.5" x14ac:dyDescent="0.25">
      <c r="A790" s="3">
        <f>TITRES_STAT!B793</f>
        <v>43455</v>
      </c>
      <c r="B790" s="5">
        <f>TITRES_STAT!D793</f>
        <v>2.7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1.2421596804552473E-2</v>
      </c>
      <c r="G790" s="2">
        <f t="shared" si="111"/>
        <v>1.4410761686022367E-2</v>
      </c>
      <c r="H790" s="2">
        <f t="shared" si="112"/>
        <v>0.86196670760302196</v>
      </c>
      <c r="I790" s="2">
        <f t="shared" si="113"/>
        <v>46.293346926308004</v>
      </c>
    </row>
    <row r="791" spans="1:9" ht="13.5" x14ac:dyDescent="0.25">
      <c r="A791" s="3">
        <f>TITRES_STAT!B794</f>
        <v>43458</v>
      </c>
      <c r="B791" s="5">
        <f>TITRES_STAT!D794</f>
        <v>2.7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1.1534339889941582E-2</v>
      </c>
      <c r="G791" s="2">
        <f t="shared" si="111"/>
        <v>1.3381421565592199E-2</v>
      </c>
      <c r="H791" s="2">
        <f t="shared" si="112"/>
        <v>0.86196670760302185</v>
      </c>
      <c r="I791" s="2">
        <f t="shared" si="113"/>
        <v>46.293346926307997</v>
      </c>
    </row>
    <row r="792" spans="1:9" ht="13.5" x14ac:dyDescent="0.25">
      <c r="A792" s="3">
        <f>TITRES_STAT!B795</f>
        <v>43459</v>
      </c>
      <c r="B792" s="5">
        <f>TITRES_STAT!D795</f>
        <v>2.7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1.0710458469231469E-2</v>
      </c>
      <c r="G792" s="2">
        <f t="shared" si="111"/>
        <v>1.2425605739478471E-2</v>
      </c>
      <c r="H792" s="2">
        <f t="shared" si="112"/>
        <v>0.86196670760302185</v>
      </c>
      <c r="I792" s="2">
        <f t="shared" si="113"/>
        <v>46.293346926307997</v>
      </c>
    </row>
    <row r="793" spans="1:9" ht="13.5" x14ac:dyDescent="0.25">
      <c r="A793" s="3">
        <f>TITRES_STAT!B796</f>
        <v>43460</v>
      </c>
      <c r="B793" s="5">
        <f>TITRES_STAT!D796</f>
        <v>2.7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9.945425721429221E-3</v>
      </c>
      <c r="G793" s="2">
        <f t="shared" si="111"/>
        <v>1.1538062472372866E-2</v>
      </c>
      <c r="H793" s="2">
        <f t="shared" si="112"/>
        <v>0.86196670760302174</v>
      </c>
      <c r="I793" s="2">
        <f t="shared" si="113"/>
        <v>46.293346926307997</v>
      </c>
    </row>
    <row r="794" spans="1:9" ht="13.5" x14ac:dyDescent="0.25">
      <c r="A794" s="3">
        <f>TITRES_STAT!B797</f>
        <v>43461</v>
      </c>
      <c r="B794" s="5">
        <f>TITRES_STAT!D797</f>
        <v>2.77</v>
      </c>
      <c r="C794" s="2">
        <f t="shared" si="108"/>
        <v>6.999999999999984E-2</v>
      </c>
      <c r="D794" s="2">
        <f t="shared" si="109"/>
        <v>6.999999999999984E-2</v>
      </c>
      <c r="E794" s="2">
        <f t="shared" si="110"/>
        <v>0</v>
      </c>
      <c r="F794" s="2">
        <f t="shared" si="111"/>
        <v>1.423503816989855E-2</v>
      </c>
      <c r="G794" s="2">
        <f t="shared" si="111"/>
        <v>1.071391515291766E-2</v>
      </c>
      <c r="H794" s="2">
        <f t="shared" si="112"/>
        <v>1.3286495148341737</v>
      </c>
      <c r="I794" s="2">
        <f t="shared" si="113"/>
        <v>57.056654785114311</v>
      </c>
    </row>
    <row r="795" spans="1:9" ht="13.5" x14ac:dyDescent="0.25">
      <c r="A795" s="3">
        <f>TITRES_STAT!B798</f>
        <v>43462</v>
      </c>
      <c r="B795" s="5">
        <f>TITRES_STAT!D798</f>
        <v>2.85</v>
      </c>
      <c r="C795" s="2">
        <f t="shared" si="108"/>
        <v>8.0000000000000071E-2</v>
      </c>
      <c r="D795" s="2">
        <f t="shared" si="109"/>
        <v>8.0000000000000071E-2</v>
      </c>
      <c r="E795" s="2">
        <f t="shared" si="110"/>
        <v>0</v>
      </c>
      <c r="F795" s="2">
        <f t="shared" si="111"/>
        <v>1.8932535443477227E-2</v>
      </c>
      <c r="G795" s="2">
        <f t="shared" si="111"/>
        <v>9.9486354991378274E-3</v>
      </c>
      <c r="H795" s="2">
        <f t="shared" si="112"/>
        <v>1.9030283545032851</v>
      </c>
      <c r="I795" s="2">
        <f t="shared" si="113"/>
        <v>65.55321278730321</v>
      </c>
    </row>
    <row r="796" spans="1:9" ht="13.5" x14ac:dyDescent="0.25">
      <c r="A796" s="3">
        <f>TITRES_STAT!B799</f>
        <v>43465</v>
      </c>
      <c r="B796" s="5">
        <f>TITRES_STAT!D799</f>
        <v>2.85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1.7580211483228855E-2</v>
      </c>
      <c r="G796" s="2">
        <f t="shared" si="111"/>
        <v>9.2380186777708401E-3</v>
      </c>
      <c r="H796" s="2">
        <f t="shared" si="112"/>
        <v>1.9030283545032851</v>
      </c>
      <c r="I796" s="2">
        <f t="shared" si="113"/>
        <v>65.55321278730321</v>
      </c>
    </row>
    <row r="797" spans="1:9" ht="13.5" x14ac:dyDescent="0.25">
      <c r="A797" s="3">
        <f>TITRES_STAT!B800</f>
        <v>43467</v>
      </c>
      <c r="B797" s="5">
        <f>TITRES_STAT!D800</f>
        <v>2.9</v>
      </c>
      <c r="C797" s="2">
        <f t="shared" si="108"/>
        <v>4.9999999999999822E-2</v>
      </c>
      <c r="D797" s="2">
        <f t="shared" si="109"/>
        <v>4.9999999999999822E-2</v>
      </c>
      <c r="E797" s="2">
        <f t="shared" si="110"/>
        <v>0</v>
      </c>
      <c r="F797" s="2">
        <f t="shared" ref="F797:G812" si="114">((F796*13)+D797)/14</f>
        <v>1.9895910662998208E-2</v>
      </c>
      <c r="G797" s="2">
        <f t="shared" si="114"/>
        <v>8.5781602007872094E-3</v>
      </c>
      <c r="H797" s="2">
        <f t="shared" si="112"/>
        <v>2.3193680459794139</v>
      </c>
      <c r="I797" s="2">
        <f t="shared" si="113"/>
        <v>69.873783619407604</v>
      </c>
    </row>
    <row r="798" spans="1:9" ht="13.5" x14ac:dyDescent="0.25">
      <c r="A798" s="3">
        <f>TITRES_STAT!B801</f>
        <v>43468</v>
      </c>
      <c r="B798" s="5">
        <f>TITRES_STAT!D801</f>
        <v>2.95</v>
      </c>
      <c r="C798" s="2">
        <f t="shared" si="108"/>
        <v>5.0000000000000266E-2</v>
      </c>
      <c r="D798" s="2">
        <f t="shared" si="109"/>
        <v>5.0000000000000266E-2</v>
      </c>
      <c r="E798" s="2">
        <f t="shared" si="110"/>
        <v>0</v>
      </c>
      <c r="F798" s="2">
        <f t="shared" si="114"/>
        <v>2.2046202758498355E-2</v>
      </c>
      <c r="G798" s="2">
        <f t="shared" si="114"/>
        <v>7.9654344721595514E-3</v>
      </c>
      <c r="H798" s="2">
        <f t="shared" si="112"/>
        <v>2.7677338675690959</v>
      </c>
      <c r="I798" s="2">
        <f t="shared" si="113"/>
        <v>73.458847276673765</v>
      </c>
    </row>
    <row r="799" spans="1:9" ht="13.5" x14ac:dyDescent="0.25">
      <c r="A799" s="3">
        <f>TITRES_STAT!B802</f>
        <v>43469</v>
      </c>
      <c r="B799" s="5">
        <f>TITRES_STAT!D802</f>
        <v>3.04</v>
      </c>
      <c r="C799" s="2">
        <f t="shared" si="108"/>
        <v>8.9999999999999858E-2</v>
      </c>
      <c r="D799" s="2">
        <f t="shared" si="109"/>
        <v>8.9999999999999858E-2</v>
      </c>
      <c r="E799" s="2">
        <f t="shared" si="110"/>
        <v>0</v>
      </c>
      <c r="F799" s="2">
        <f t="shared" si="114"/>
        <v>2.6900045418605606E-2</v>
      </c>
      <c r="G799" s="2">
        <f t="shared" si="114"/>
        <v>7.3964748670052984E-3</v>
      </c>
      <c r="H799" s="2">
        <f t="shared" si="112"/>
        <v>3.6368737678813958</v>
      </c>
      <c r="I799" s="2">
        <f t="shared" si="113"/>
        <v>78.433745448781025</v>
      </c>
    </row>
    <row r="800" spans="1:9" ht="13.5" x14ac:dyDescent="0.25">
      <c r="A800" s="3">
        <f>TITRES_STAT!B803</f>
        <v>43472</v>
      </c>
      <c r="B800" s="5">
        <f>TITRES_STAT!D803</f>
        <v>3.05</v>
      </c>
      <c r="C800" s="2">
        <f t="shared" si="108"/>
        <v>9.9999999999997868E-3</v>
      </c>
      <c r="D800" s="2">
        <f t="shared" si="109"/>
        <v>9.9999999999997868E-3</v>
      </c>
      <c r="E800" s="2">
        <f t="shared" si="110"/>
        <v>0</v>
      </c>
      <c r="F800" s="2">
        <f t="shared" si="114"/>
        <v>2.5692899317276616E-2</v>
      </c>
      <c r="G800" s="2">
        <f t="shared" si="114"/>
        <v>6.8681552336477773E-3</v>
      </c>
      <c r="H800" s="2">
        <f t="shared" si="112"/>
        <v>3.7408734140726088</v>
      </c>
      <c r="I800" s="2">
        <f t="shared" si="113"/>
        <v>78.906840308546478</v>
      </c>
    </row>
    <row r="801" spans="1:9" ht="13.5" x14ac:dyDescent="0.25">
      <c r="A801" s="3">
        <f>TITRES_STAT!B804</f>
        <v>43473</v>
      </c>
      <c r="B801" s="5">
        <f>TITRES_STAT!D804</f>
        <v>3.05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2.3857692223185428E-2</v>
      </c>
      <c r="G801" s="2">
        <f t="shared" si="114"/>
        <v>6.3775727169586502E-3</v>
      </c>
      <c r="H801" s="2">
        <f t="shared" si="112"/>
        <v>3.7408734140726088</v>
      </c>
      <c r="I801" s="2">
        <f t="shared" si="113"/>
        <v>78.906840308546478</v>
      </c>
    </row>
    <row r="802" spans="1:9" ht="13.5" x14ac:dyDescent="0.25">
      <c r="A802" s="3">
        <f>TITRES_STAT!B805</f>
        <v>43474</v>
      </c>
      <c r="B802" s="5">
        <f>TITRES_STAT!D805</f>
        <v>3.1</v>
      </c>
      <c r="C802" s="2">
        <f t="shared" si="108"/>
        <v>5.0000000000000266E-2</v>
      </c>
      <c r="D802" s="2">
        <f t="shared" si="109"/>
        <v>5.0000000000000266E-2</v>
      </c>
      <c r="E802" s="2">
        <f t="shared" si="110"/>
        <v>0</v>
      </c>
      <c r="F802" s="2">
        <f t="shared" si="114"/>
        <v>2.5724999921529348E-2</v>
      </c>
      <c r="G802" s="2">
        <f t="shared" si="114"/>
        <v>5.9220318086044615E-3</v>
      </c>
      <c r="H802" s="2">
        <f t="shared" si="112"/>
        <v>4.3439482854772935</v>
      </c>
      <c r="I802" s="2">
        <f t="shared" si="113"/>
        <v>81.287244064138889</v>
      </c>
    </row>
    <row r="803" spans="1:9" ht="13.5" x14ac:dyDescent="0.25">
      <c r="A803" s="3">
        <f>TITRES_STAT!B806</f>
        <v>43475</v>
      </c>
      <c r="B803" s="5">
        <f>TITRES_STAT!D806</f>
        <v>3.1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2.3887499927134397E-2</v>
      </c>
      <c r="G803" s="2">
        <f t="shared" si="114"/>
        <v>5.4990295365612857E-3</v>
      </c>
      <c r="H803" s="2">
        <f t="shared" si="112"/>
        <v>4.3439482854772944</v>
      </c>
      <c r="I803" s="2">
        <f t="shared" si="113"/>
        <v>81.287244064138889</v>
      </c>
    </row>
    <row r="804" spans="1:9" ht="13.5" x14ac:dyDescent="0.25">
      <c r="A804" s="3">
        <f>TITRES_STAT!B807</f>
        <v>43476</v>
      </c>
      <c r="B804" s="5">
        <f>TITRES_STAT!D807</f>
        <v>3.1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2.2181249932339081E-2</v>
      </c>
      <c r="G804" s="2">
        <f t="shared" si="114"/>
        <v>5.106241712521194E-3</v>
      </c>
      <c r="H804" s="2">
        <f t="shared" si="112"/>
        <v>4.3439482854772935</v>
      </c>
      <c r="I804" s="2">
        <f t="shared" si="113"/>
        <v>81.287244064138889</v>
      </c>
    </row>
    <row r="805" spans="1:9" ht="13.5" x14ac:dyDescent="0.25">
      <c r="A805" s="3">
        <f>TITRES_STAT!B808</f>
        <v>43480</v>
      </c>
      <c r="B805" s="5">
        <f>TITRES_STAT!D808</f>
        <v>3.1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2.0596874937172001E-2</v>
      </c>
      <c r="G805" s="2">
        <f t="shared" si="114"/>
        <v>4.741510161626823E-3</v>
      </c>
      <c r="H805" s="2">
        <f t="shared" si="112"/>
        <v>4.3439482854772935</v>
      </c>
      <c r="I805" s="2">
        <f t="shared" si="113"/>
        <v>81.287244064138889</v>
      </c>
    </row>
    <row r="806" spans="1:9" ht="13.5" x14ac:dyDescent="0.25">
      <c r="A806" s="3">
        <f>TITRES_STAT!B809</f>
        <v>43481</v>
      </c>
      <c r="B806" s="5">
        <f>TITRES_STAT!D809</f>
        <v>3.1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1.912566958451686E-2</v>
      </c>
      <c r="G806" s="2">
        <f t="shared" si="114"/>
        <v>4.4028308643677639E-3</v>
      </c>
      <c r="H806" s="2">
        <f t="shared" si="112"/>
        <v>4.3439482854772935</v>
      </c>
      <c r="I806" s="2">
        <f t="shared" si="113"/>
        <v>81.287244064138889</v>
      </c>
    </row>
    <row r="807" spans="1:9" ht="13.5" x14ac:dyDescent="0.25">
      <c r="A807" s="3">
        <f>TITRES_STAT!B810</f>
        <v>43482</v>
      </c>
      <c r="B807" s="5">
        <f>TITRES_STAT!D810</f>
        <v>3.01</v>
      </c>
      <c r="C807" s="2">
        <f t="shared" si="108"/>
        <v>-9.0000000000000302E-2</v>
      </c>
      <c r="D807" s="2">
        <f t="shared" si="109"/>
        <v>0</v>
      </c>
      <c r="E807" s="2">
        <f t="shared" si="110"/>
        <v>9.0000000000000302E-2</v>
      </c>
      <c r="F807" s="2">
        <f t="shared" si="114"/>
        <v>1.775955032847994E-2</v>
      </c>
      <c r="G807" s="2">
        <f t="shared" si="114"/>
        <v>1.0516914374055802E-2</v>
      </c>
      <c r="H807" s="2">
        <f t="shared" si="112"/>
        <v>1.6886654865509803</v>
      </c>
      <c r="I807" s="2">
        <f t="shared" si="113"/>
        <v>62.806827215876531</v>
      </c>
    </row>
    <row r="808" spans="1:9" ht="13.5" x14ac:dyDescent="0.25">
      <c r="A808" s="3">
        <f>TITRES_STAT!B811</f>
        <v>43483</v>
      </c>
      <c r="B808" s="5">
        <f>TITRES_STAT!D811</f>
        <v>3.01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1.6491011019302802E-2</v>
      </c>
      <c r="G808" s="2">
        <f t="shared" si="114"/>
        <v>9.7657062044803882E-3</v>
      </c>
      <c r="H808" s="2">
        <f t="shared" si="112"/>
        <v>1.6886654865509803</v>
      </c>
      <c r="I808" s="2">
        <f t="shared" si="113"/>
        <v>62.806827215876531</v>
      </c>
    </row>
    <row r="809" spans="1:9" ht="13.5" x14ac:dyDescent="0.25">
      <c r="A809" s="3">
        <f>TITRES_STAT!B812</f>
        <v>43486</v>
      </c>
      <c r="B809" s="5">
        <f>TITRES_STAT!D812</f>
        <v>3.01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1.5313081660781174E-2</v>
      </c>
      <c r="G809" s="2">
        <f t="shared" si="114"/>
        <v>9.068155761303218E-3</v>
      </c>
      <c r="H809" s="2">
        <f t="shared" si="112"/>
        <v>1.6886654865509803</v>
      </c>
      <c r="I809" s="2">
        <f t="shared" si="113"/>
        <v>62.806827215876531</v>
      </c>
    </row>
    <row r="810" spans="1:9" ht="13.5" x14ac:dyDescent="0.25">
      <c r="A810" s="3">
        <f>TITRES_STAT!B813</f>
        <v>43487</v>
      </c>
      <c r="B810" s="5">
        <f>TITRES_STAT!D813</f>
        <v>3.01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1.4219290113582517E-2</v>
      </c>
      <c r="G810" s="2">
        <f t="shared" si="114"/>
        <v>8.4204303497815592E-3</v>
      </c>
      <c r="H810" s="2">
        <f t="shared" si="112"/>
        <v>1.6886654865509803</v>
      </c>
      <c r="I810" s="2">
        <f t="shared" si="113"/>
        <v>62.806827215876531</v>
      </c>
    </row>
    <row r="811" spans="1:9" ht="13.5" x14ac:dyDescent="0.25">
      <c r="A811" s="3">
        <f>TITRES_STAT!B814</f>
        <v>43488</v>
      </c>
      <c r="B811" s="5">
        <f>TITRES_STAT!D814</f>
        <v>3.01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1.3203626534040908E-2</v>
      </c>
      <c r="G811" s="2">
        <f t="shared" si="114"/>
        <v>7.8189710390828768E-3</v>
      </c>
      <c r="H811" s="2">
        <f t="shared" si="112"/>
        <v>1.68866548655098</v>
      </c>
      <c r="I811" s="2">
        <f t="shared" si="113"/>
        <v>62.806827215876531</v>
      </c>
    </row>
    <row r="812" spans="1:9" ht="13.5" x14ac:dyDescent="0.25">
      <c r="A812" s="3">
        <f>TITRES_STAT!B815</f>
        <v>43489</v>
      </c>
      <c r="B812" s="5">
        <f>TITRES_STAT!D815</f>
        <v>3.01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1.2260510353037987E-2</v>
      </c>
      <c r="G812" s="2">
        <f t="shared" si="114"/>
        <v>7.2604731077198148E-3</v>
      </c>
      <c r="H812" s="2">
        <f t="shared" si="112"/>
        <v>1.68866548655098</v>
      </c>
      <c r="I812" s="2">
        <f t="shared" si="113"/>
        <v>62.806827215876531</v>
      </c>
    </row>
    <row r="813" spans="1:9" ht="13.5" x14ac:dyDescent="0.25">
      <c r="A813" s="3">
        <f>TITRES_STAT!B816</f>
        <v>43490</v>
      </c>
      <c r="B813" s="5">
        <f>TITRES_STAT!D816</f>
        <v>3.01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1.1384759613535272E-2</v>
      </c>
      <c r="G813" s="2">
        <f t="shared" si="115"/>
        <v>6.7418678857398282E-3</v>
      </c>
      <c r="H813" s="2">
        <f t="shared" si="112"/>
        <v>1.6886654865509798</v>
      </c>
      <c r="I813" s="2">
        <f t="shared" si="113"/>
        <v>62.806827215876524</v>
      </c>
    </row>
    <row r="814" spans="1:9" ht="13.5" x14ac:dyDescent="0.25">
      <c r="A814" s="3">
        <f>TITRES_STAT!B817</f>
        <v>43493</v>
      </c>
      <c r="B814" s="5">
        <f>TITRES_STAT!D817</f>
        <v>3.01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1.0571562498282753E-2</v>
      </c>
      <c r="G814" s="2">
        <f t="shared" si="115"/>
        <v>6.2603058939012688E-3</v>
      </c>
      <c r="H814" s="2">
        <f t="shared" si="112"/>
        <v>1.6886654865509798</v>
      </c>
      <c r="I814" s="2">
        <f t="shared" si="113"/>
        <v>62.806827215876524</v>
      </c>
    </row>
    <row r="815" spans="1:9" ht="13.5" x14ac:dyDescent="0.25">
      <c r="A815" s="3">
        <f>TITRES_STAT!B818</f>
        <v>43494</v>
      </c>
      <c r="B815" s="5">
        <f>TITRES_STAT!D818</f>
        <v>3.01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9.8164508912625559E-3</v>
      </c>
      <c r="G815" s="2">
        <f t="shared" si="115"/>
        <v>5.8131411871940345E-3</v>
      </c>
      <c r="H815" s="2">
        <f t="shared" si="112"/>
        <v>1.68866548655098</v>
      </c>
      <c r="I815" s="2">
        <f t="shared" si="113"/>
        <v>62.806827215876531</v>
      </c>
    </row>
    <row r="816" spans="1:9" ht="13.5" x14ac:dyDescent="0.25">
      <c r="A816" s="3">
        <f>TITRES_STAT!B819</f>
        <v>43495</v>
      </c>
      <c r="B816" s="5">
        <f>TITRES_STAT!D819</f>
        <v>3.01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9.1152758276009434E-3</v>
      </c>
      <c r="G816" s="2">
        <f t="shared" si="115"/>
        <v>5.3979168166801749E-3</v>
      </c>
      <c r="H816" s="2">
        <f t="shared" si="112"/>
        <v>1.6886654865509798</v>
      </c>
      <c r="I816" s="2">
        <f t="shared" si="113"/>
        <v>62.806827215876524</v>
      </c>
    </row>
    <row r="817" spans="1:9" ht="13.5" x14ac:dyDescent="0.25">
      <c r="A817" s="3">
        <f>TITRES_STAT!B820</f>
        <v>43496</v>
      </c>
      <c r="B817" s="5">
        <f>TITRES_STAT!D820</f>
        <v>3.01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8.4641846970580185E-3</v>
      </c>
      <c r="G817" s="2">
        <f t="shared" si="115"/>
        <v>5.0123513297744482E-3</v>
      </c>
      <c r="H817" s="2">
        <f t="shared" si="112"/>
        <v>1.6886654865509796</v>
      </c>
      <c r="I817" s="2">
        <f t="shared" si="113"/>
        <v>62.806827215876517</v>
      </c>
    </row>
    <row r="818" spans="1:9" ht="13.5" x14ac:dyDescent="0.25">
      <c r="A818" s="3">
        <f>TITRES_STAT!B821</f>
        <v>43497</v>
      </c>
      <c r="B818" s="5">
        <f>TITRES_STAT!D821</f>
        <v>3.01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7.8596000758395894E-3</v>
      </c>
      <c r="G818" s="2">
        <f t="shared" si="115"/>
        <v>4.6543262347905597E-3</v>
      </c>
      <c r="H818" s="2">
        <f t="shared" si="112"/>
        <v>1.6886654865509796</v>
      </c>
      <c r="I818" s="2">
        <f t="shared" si="113"/>
        <v>62.806827215876517</v>
      </c>
    </row>
    <row r="819" spans="1:9" ht="13.5" x14ac:dyDescent="0.25">
      <c r="A819" s="3">
        <f>TITRES_STAT!B822</f>
        <v>43500</v>
      </c>
      <c r="B819" s="5">
        <f>TITRES_STAT!D822</f>
        <v>2.88</v>
      </c>
      <c r="C819" s="2">
        <f t="shared" si="108"/>
        <v>-0.12999999999999989</v>
      </c>
      <c r="D819" s="2">
        <f t="shared" si="109"/>
        <v>0</v>
      </c>
      <c r="E819" s="2">
        <f t="shared" si="110"/>
        <v>0.12999999999999989</v>
      </c>
      <c r="F819" s="2">
        <f t="shared" si="115"/>
        <v>7.2982000704224764E-3</v>
      </c>
      <c r="G819" s="2">
        <f t="shared" si="115"/>
        <v>1.3607588646591227E-2</v>
      </c>
      <c r="H819" s="2">
        <f t="shared" si="112"/>
        <v>0.53633309030477738</v>
      </c>
      <c r="I819" s="2">
        <f t="shared" si="113"/>
        <v>34.909948479882033</v>
      </c>
    </row>
    <row r="820" spans="1:9" ht="13.5" x14ac:dyDescent="0.25">
      <c r="A820" s="3">
        <f>TITRES_STAT!B823</f>
        <v>43501</v>
      </c>
      <c r="B820" s="5">
        <f>TITRES_STAT!D823</f>
        <v>2.76</v>
      </c>
      <c r="C820" s="2">
        <f t="shared" si="108"/>
        <v>-0.12000000000000011</v>
      </c>
      <c r="D820" s="2">
        <f t="shared" si="109"/>
        <v>0</v>
      </c>
      <c r="E820" s="2">
        <f t="shared" si="110"/>
        <v>0.12000000000000011</v>
      </c>
      <c r="F820" s="2">
        <f t="shared" si="115"/>
        <v>6.776900065392299E-3</v>
      </c>
      <c r="G820" s="2">
        <f t="shared" si="115"/>
        <v>2.1207046600406145E-2</v>
      </c>
      <c r="H820" s="2">
        <f t="shared" si="112"/>
        <v>0.31955888026683127</v>
      </c>
      <c r="I820" s="2">
        <f t="shared" si="113"/>
        <v>24.217098990096787</v>
      </c>
    </row>
    <row r="821" spans="1:9" ht="13.5" x14ac:dyDescent="0.25">
      <c r="A821" s="3">
        <f>TITRES_STAT!B824</f>
        <v>43502</v>
      </c>
      <c r="B821" s="5">
        <f>TITRES_STAT!D824</f>
        <v>2.76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6.2928357750071341E-3</v>
      </c>
      <c r="G821" s="2">
        <f t="shared" si="115"/>
        <v>1.9692257557519993E-2</v>
      </c>
      <c r="H821" s="2">
        <f t="shared" si="112"/>
        <v>0.31955888026683121</v>
      </c>
      <c r="I821" s="2">
        <f t="shared" si="113"/>
        <v>24.217098990096787</v>
      </c>
    </row>
    <row r="822" spans="1:9" ht="13.5" x14ac:dyDescent="0.25">
      <c r="A822" s="3">
        <f>TITRES_STAT!B825</f>
        <v>43503</v>
      </c>
      <c r="B822" s="5">
        <f>TITRES_STAT!D825</f>
        <v>2.76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5.8433475053637678E-3</v>
      </c>
      <c r="G822" s="2">
        <f t="shared" si="115"/>
        <v>1.8285667731982851E-2</v>
      </c>
      <c r="H822" s="2">
        <f t="shared" si="112"/>
        <v>0.31955888026683127</v>
      </c>
      <c r="I822" s="2">
        <f t="shared" si="113"/>
        <v>24.217098990096787</v>
      </c>
    </row>
    <row r="823" spans="1:9" ht="13.5" x14ac:dyDescent="0.25">
      <c r="A823" s="3">
        <f>TITRES_STAT!B826</f>
        <v>43504</v>
      </c>
      <c r="B823" s="5">
        <f>TITRES_STAT!D826</f>
        <v>2.84</v>
      </c>
      <c r="C823" s="2">
        <f t="shared" si="108"/>
        <v>8.0000000000000071E-2</v>
      </c>
      <c r="D823" s="2">
        <f t="shared" si="109"/>
        <v>8.0000000000000071E-2</v>
      </c>
      <c r="E823" s="2">
        <f t="shared" si="110"/>
        <v>0</v>
      </c>
      <c r="F823" s="2">
        <f t="shared" si="115"/>
        <v>1.1140251254980646E-2</v>
      </c>
      <c r="G823" s="2">
        <f t="shared" si="115"/>
        <v>1.6979548608269789E-2</v>
      </c>
      <c r="H823" s="2">
        <f t="shared" si="112"/>
        <v>0.65609819860316265</v>
      </c>
      <c r="I823" s="2">
        <f t="shared" si="113"/>
        <v>39.617107195488117</v>
      </c>
    </row>
    <row r="824" spans="1:9" ht="13.5" x14ac:dyDescent="0.25">
      <c r="A824" s="3">
        <f>TITRES_STAT!B827</f>
        <v>43507</v>
      </c>
      <c r="B824" s="5">
        <f>TITRES_STAT!D827</f>
        <v>2.92</v>
      </c>
      <c r="C824" s="2">
        <f t="shared" si="108"/>
        <v>8.0000000000000071E-2</v>
      </c>
      <c r="D824" s="2">
        <f t="shared" si="109"/>
        <v>8.0000000000000071E-2</v>
      </c>
      <c r="E824" s="2">
        <f t="shared" si="110"/>
        <v>0</v>
      </c>
      <c r="F824" s="2">
        <f t="shared" si="115"/>
        <v>1.6058804736767747E-2</v>
      </c>
      <c r="G824" s="2">
        <f t="shared" si="115"/>
        <v>1.5766723707679089E-2</v>
      </c>
      <c r="H824" s="2">
        <f t="shared" si="112"/>
        <v>1.0185251568115194</v>
      </c>
      <c r="I824" s="2">
        <f t="shared" si="113"/>
        <v>50.458878521999253</v>
      </c>
    </row>
    <row r="825" spans="1:9" ht="13.5" x14ac:dyDescent="0.25">
      <c r="A825" s="3">
        <f>TITRES_STAT!B828</f>
        <v>43508</v>
      </c>
      <c r="B825" s="5">
        <f>TITRES_STAT!D828</f>
        <v>3.05</v>
      </c>
      <c r="C825" s="2">
        <f t="shared" si="108"/>
        <v>0.12999999999999989</v>
      </c>
      <c r="D825" s="2">
        <f t="shared" si="109"/>
        <v>0.12999999999999989</v>
      </c>
      <c r="E825" s="2">
        <f t="shared" si="110"/>
        <v>0</v>
      </c>
      <c r="F825" s="2">
        <f t="shared" si="115"/>
        <v>2.4197461541284326E-2</v>
      </c>
      <c r="G825" s="2">
        <f t="shared" si="115"/>
        <v>1.4640529157130582E-2</v>
      </c>
      <c r="H825" s="2">
        <f t="shared" si="112"/>
        <v>1.6527723336761428</v>
      </c>
      <c r="I825" s="2">
        <f t="shared" si="113"/>
        <v>62.303587559878309</v>
      </c>
    </row>
    <row r="826" spans="1:9" ht="13.5" x14ac:dyDescent="0.25">
      <c r="A826" s="3">
        <f>TITRES_STAT!B829</f>
        <v>43509</v>
      </c>
      <c r="B826" s="5">
        <f>TITRES_STAT!D829</f>
        <v>3</v>
      </c>
      <c r="C826" s="2">
        <f t="shared" si="108"/>
        <v>-4.9999999999999822E-2</v>
      </c>
      <c r="D826" s="2">
        <f t="shared" si="109"/>
        <v>0</v>
      </c>
      <c r="E826" s="2">
        <f t="shared" si="110"/>
        <v>4.9999999999999822E-2</v>
      </c>
      <c r="F826" s="2">
        <f t="shared" si="115"/>
        <v>2.2469071431192589E-2</v>
      </c>
      <c r="G826" s="2">
        <f t="shared" si="115"/>
        <v>1.7166205645906957E-2</v>
      </c>
      <c r="H826" s="2">
        <f t="shared" si="112"/>
        <v>1.3089130990662474</v>
      </c>
      <c r="I826" s="2">
        <f t="shared" si="113"/>
        <v>56.689578295328126</v>
      </c>
    </row>
    <row r="827" spans="1:9" ht="13.5" x14ac:dyDescent="0.25">
      <c r="A827" s="3">
        <f>TITRES_STAT!B830</f>
        <v>43510</v>
      </c>
      <c r="B827" s="5">
        <f>TITRES_STAT!D830</f>
        <v>3.13</v>
      </c>
      <c r="C827" s="2">
        <f t="shared" si="108"/>
        <v>0.12999999999999989</v>
      </c>
      <c r="D827" s="2">
        <f t="shared" si="109"/>
        <v>0.12999999999999989</v>
      </c>
      <c r="E827" s="2">
        <f t="shared" si="110"/>
        <v>0</v>
      </c>
      <c r="F827" s="2">
        <f t="shared" si="115"/>
        <v>3.0149852043250252E-2</v>
      </c>
      <c r="G827" s="2">
        <f t="shared" si="115"/>
        <v>1.5940048099770746E-2</v>
      </c>
      <c r="H827" s="2">
        <f t="shared" si="112"/>
        <v>1.8914530153572044</v>
      </c>
      <c r="I827" s="2">
        <f t="shared" si="113"/>
        <v>65.415312139303012</v>
      </c>
    </row>
    <row r="828" spans="1:9" ht="13.5" x14ac:dyDescent="0.25">
      <c r="A828" s="3">
        <f>TITRES_STAT!B831</f>
        <v>43511</v>
      </c>
      <c r="B828" s="5">
        <f>TITRES_STAT!D831</f>
        <v>3</v>
      </c>
      <c r="C828" s="2">
        <f t="shared" si="108"/>
        <v>-0.12999999999999989</v>
      </c>
      <c r="D828" s="2">
        <f t="shared" si="109"/>
        <v>0</v>
      </c>
      <c r="E828" s="2">
        <f t="shared" si="110"/>
        <v>0.12999999999999989</v>
      </c>
      <c r="F828" s="2">
        <f t="shared" si="115"/>
        <v>2.799629118301809E-2</v>
      </c>
      <c r="G828" s="2">
        <f t="shared" si="115"/>
        <v>2.4087187521215685E-2</v>
      </c>
      <c r="H828" s="2">
        <f t="shared" si="112"/>
        <v>1.1622897508627488</v>
      </c>
      <c r="I828" s="2">
        <f t="shared" si="113"/>
        <v>53.752729041008394</v>
      </c>
    </row>
    <row r="829" spans="1:9" ht="13.5" x14ac:dyDescent="0.25">
      <c r="A829" s="3">
        <f>TITRES_STAT!B832</f>
        <v>43514</v>
      </c>
      <c r="B829" s="5">
        <f>TITRES_STAT!D832</f>
        <v>3.18</v>
      </c>
      <c r="C829" s="2">
        <f t="shared" si="108"/>
        <v>0.18000000000000016</v>
      </c>
      <c r="D829" s="2">
        <f t="shared" si="109"/>
        <v>0.18000000000000016</v>
      </c>
      <c r="E829" s="2">
        <f t="shared" si="110"/>
        <v>0</v>
      </c>
      <c r="F829" s="2">
        <f t="shared" ref="F829:G844" si="116">((F828*13)+D829)/14</f>
        <v>3.8853698955659662E-2</v>
      </c>
      <c r="G829" s="2">
        <f t="shared" si="116"/>
        <v>2.2366674126843133E-2</v>
      </c>
      <c r="H829" s="2">
        <f t="shared" si="112"/>
        <v>1.7371245601968957</v>
      </c>
      <c r="I829" s="2">
        <f t="shared" si="113"/>
        <v>63.465309012898381</v>
      </c>
    </row>
    <row r="830" spans="1:9" ht="13.5" x14ac:dyDescent="0.25">
      <c r="A830" s="3">
        <f>TITRES_STAT!B833</f>
        <v>43515</v>
      </c>
      <c r="B830" s="5">
        <f>TITRES_STAT!D833</f>
        <v>3.36</v>
      </c>
      <c r="C830" s="2">
        <f t="shared" si="108"/>
        <v>0.17999999999999972</v>
      </c>
      <c r="D830" s="2">
        <f t="shared" si="109"/>
        <v>0.17999999999999972</v>
      </c>
      <c r="E830" s="2">
        <f t="shared" si="110"/>
        <v>0</v>
      </c>
      <c r="F830" s="2">
        <f t="shared" si="116"/>
        <v>4.8935577601683947E-2</v>
      </c>
      <c r="G830" s="2">
        <f t="shared" si="116"/>
        <v>2.0769054546354335E-2</v>
      </c>
      <c r="H830" s="2">
        <f t="shared" si="112"/>
        <v>2.3561774317875139</v>
      </c>
      <c r="I830" s="2">
        <f t="shared" si="113"/>
        <v>70.204197473928076</v>
      </c>
    </row>
    <row r="831" spans="1:9" ht="13.5" x14ac:dyDescent="0.25">
      <c r="A831" s="3">
        <f>TITRES_STAT!B834</f>
        <v>43516</v>
      </c>
      <c r="B831" s="5">
        <f>TITRES_STAT!D834</f>
        <v>3.41</v>
      </c>
      <c r="C831" s="2">
        <f t="shared" si="108"/>
        <v>5.0000000000000266E-2</v>
      </c>
      <c r="D831" s="2">
        <f t="shared" si="109"/>
        <v>5.0000000000000266E-2</v>
      </c>
      <c r="E831" s="2">
        <f t="shared" si="110"/>
        <v>0</v>
      </c>
      <c r="F831" s="2">
        <f t="shared" si="116"/>
        <v>4.9011607772992252E-2</v>
      </c>
      <c r="G831" s="2">
        <f t="shared" si="116"/>
        <v>1.9285550650186167E-2</v>
      </c>
      <c r="H831" s="2">
        <f t="shared" si="112"/>
        <v>2.5413641882462472</v>
      </c>
      <c r="I831" s="2">
        <f t="shared" si="113"/>
        <v>71.762294222125192</v>
      </c>
    </row>
    <row r="832" spans="1:9" ht="13.5" x14ac:dyDescent="0.25">
      <c r="A832" s="3">
        <f>TITRES_STAT!B835</f>
        <v>43517</v>
      </c>
      <c r="B832" s="5">
        <f>TITRES_STAT!D835</f>
        <v>3.54</v>
      </c>
      <c r="C832" s="2">
        <f t="shared" si="108"/>
        <v>0.12999999999999989</v>
      </c>
      <c r="D832" s="2">
        <f t="shared" si="109"/>
        <v>0.12999999999999989</v>
      </c>
      <c r="E832" s="2">
        <f t="shared" si="110"/>
        <v>0</v>
      </c>
      <c r="F832" s="2">
        <f t="shared" si="116"/>
        <v>5.4796492932064227E-2</v>
      </c>
      <c r="G832" s="2">
        <f t="shared" si="116"/>
        <v>1.7908011318030014E-2</v>
      </c>
      <c r="H832" s="2">
        <f t="shared" si="112"/>
        <v>3.0598871063306969</v>
      </c>
      <c r="I832" s="2">
        <f t="shared" si="113"/>
        <v>75.36877322424381</v>
      </c>
    </row>
    <row r="833" spans="1:9" ht="13.5" x14ac:dyDescent="0.25">
      <c r="A833" s="3">
        <f>TITRES_STAT!B836</f>
        <v>43518</v>
      </c>
      <c r="B833" s="5">
        <f>TITRES_STAT!D836</f>
        <v>3.65</v>
      </c>
      <c r="C833" s="2">
        <f t="shared" si="108"/>
        <v>0.10999999999999988</v>
      </c>
      <c r="D833" s="2">
        <f t="shared" si="109"/>
        <v>0.10999999999999988</v>
      </c>
      <c r="E833" s="2">
        <f t="shared" si="110"/>
        <v>0</v>
      </c>
      <c r="F833" s="2">
        <f t="shared" si="116"/>
        <v>5.8739600579773912E-2</v>
      </c>
      <c r="G833" s="2">
        <f t="shared" si="116"/>
        <v>1.6628867652456442E-2</v>
      </c>
      <c r="H833" s="2">
        <f t="shared" si="112"/>
        <v>3.5323872802064673</v>
      </c>
      <c r="I833" s="2">
        <f t="shared" si="113"/>
        <v>77.936572093758812</v>
      </c>
    </row>
    <row r="834" spans="1:9" ht="13.5" x14ac:dyDescent="0.25">
      <c r="A834" s="3">
        <f>TITRES_STAT!B837</f>
        <v>43521</v>
      </c>
      <c r="B834" s="5">
        <f>TITRES_STAT!D837</f>
        <v>3.75</v>
      </c>
      <c r="C834" s="2">
        <f t="shared" si="108"/>
        <v>0.10000000000000009</v>
      </c>
      <c r="D834" s="2">
        <f t="shared" si="109"/>
        <v>0.10000000000000009</v>
      </c>
      <c r="E834" s="2">
        <f t="shared" si="110"/>
        <v>0</v>
      </c>
      <c r="F834" s="2">
        <f t="shared" si="116"/>
        <v>6.1686771966932931E-2</v>
      </c>
      <c r="G834" s="2">
        <f t="shared" si="116"/>
        <v>1.5441091391566696E-2</v>
      </c>
      <c r="H834" s="2">
        <f t="shared" si="112"/>
        <v>3.9949748630219082</v>
      </c>
      <c r="I834" s="2">
        <f t="shared" si="113"/>
        <v>79.979879230162723</v>
      </c>
    </row>
    <row r="835" spans="1:9" ht="13.5" x14ac:dyDescent="0.25">
      <c r="A835" s="3">
        <f>TITRES_STAT!B838</f>
        <v>43522</v>
      </c>
      <c r="B835" s="5">
        <f>TITRES_STAT!D838</f>
        <v>3.82</v>
      </c>
      <c r="C835" s="2">
        <f t="shared" ref="C835:C898" si="117">B835-B834</f>
        <v>6.999999999999984E-2</v>
      </c>
      <c r="D835" s="2">
        <f t="shared" ref="D835:D898" si="118">IF(C835&gt;0,C835,0)</f>
        <v>6.999999999999984E-2</v>
      </c>
      <c r="E835" s="2">
        <f t="shared" ref="E835:E898" si="119">IF(C835&lt;0,-C835,0)</f>
        <v>0</v>
      </c>
      <c r="F835" s="2">
        <f t="shared" si="116"/>
        <v>6.2280573969294858E-2</v>
      </c>
      <c r="G835" s="2">
        <f t="shared" si="116"/>
        <v>1.4338156292169075E-2</v>
      </c>
      <c r="H835" s="2">
        <f t="shared" si="112"/>
        <v>4.343694733144317</v>
      </c>
      <c r="I835" s="2">
        <f t="shared" si="113"/>
        <v>81.28635616481813</v>
      </c>
    </row>
    <row r="836" spans="1:9" ht="13.5" x14ac:dyDescent="0.25">
      <c r="A836" s="3">
        <f>TITRES_STAT!B839</f>
        <v>43523</v>
      </c>
      <c r="B836" s="5">
        <f>TITRES_STAT!D839</f>
        <v>3.89</v>
      </c>
      <c r="C836" s="2">
        <f t="shared" si="117"/>
        <v>7.0000000000000284E-2</v>
      </c>
      <c r="D836" s="2">
        <f t="shared" si="118"/>
        <v>7.0000000000000284E-2</v>
      </c>
      <c r="E836" s="2">
        <f t="shared" si="119"/>
        <v>0</v>
      </c>
      <c r="F836" s="2">
        <f t="shared" si="116"/>
        <v>6.2831961542916676E-2</v>
      </c>
      <c r="G836" s="2">
        <f t="shared" si="116"/>
        <v>1.3314002271299854E-2</v>
      </c>
      <c r="H836" s="2">
        <f t="shared" si="112"/>
        <v>4.7192392086607589</v>
      </c>
      <c r="I836" s="2">
        <f t="shared" si="113"/>
        <v>82.515156937557705</v>
      </c>
    </row>
    <row r="837" spans="1:9" ht="13.5" x14ac:dyDescent="0.25">
      <c r="A837" s="3">
        <f>TITRES_STAT!B840</f>
        <v>43524</v>
      </c>
      <c r="B837" s="5">
        <f>TITRES_STAT!D840</f>
        <v>3.89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5.8343964289851204E-2</v>
      </c>
      <c r="G837" s="2">
        <f t="shared" si="116"/>
        <v>1.236300210906415E-2</v>
      </c>
      <c r="H837" s="2">
        <f t="shared" si="112"/>
        <v>4.7192392086607597</v>
      </c>
      <c r="I837" s="2">
        <f t="shared" si="113"/>
        <v>82.51515693755772</v>
      </c>
    </row>
    <row r="838" spans="1:9" ht="13.5" x14ac:dyDescent="0.25">
      <c r="A838" s="3">
        <f>TITRES_STAT!B841</f>
        <v>43525</v>
      </c>
      <c r="B838" s="5">
        <f>TITRES_STAT!D841</f>
        <v>3.89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5.4176538269147548E-2</v>
      </c>
      <c r="G838" s="2">
        <f t="shared" si="116"/>
        <v>1.1479930529845282E-2</v>
      </c>
      <c r="H838" s="2">
        <f t="shared" si="112"/>
        <v>4.7192392086607597</v>
      </c>
      <c r="I838" s="2">
        <f t="shared" si="113"/>
        <v>82.51515693755772</v>
      </c>
    </row>
    <row r="839" spans="1:9" ht="13.5" x14ac:dyDescent="0.25">
      <c r="A839" s="3">
        <f>TITRES_STAT!B842</f>
        <v>43528</v>
      </c>
      <c r="B839" s="5">
        <f>TITRES_STAT!D842</f>
        <v>3.89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5.0306785535637007E-2</v>
      </c>
      <c r="G839" s="2">
        <f t="shared" si="116"/>
        <v>1.065993549199919E-2</v>
      </c>
      <c r="H839" s="2">
        <f t="shared" si="112"/>
        <v>4.7192392086607597</v>
      </c>
      <c r="I839" s="2">
        <f t="shared" si="113"/>
        <v>82.51515693755772</v>
      </c>
    </row>
    <row r="840" spans="1:9" ht="13.5" x14ac:dyDescent="0.25">
      <c r="A840" s="3">
        <f>TITRES_STAT!B843</f>
        <v>43529</v>
      </c>
      <c r="B840" s="5">
        <f>TITRES_STAT!D843</f>
        <v>3.72</v>
      </c>
      <c r="C840" s="2">
        <f t="shared" si="117"/>
        <v>-0.16999999999999993</v>
      </c>
      <c r="D840" s="2">
        <f t="shared" si="118"/>
        <v>0</v>
      </c>
      <c r="E840" s="2">
        <f t="shared" si="119"/>
        <v>0.16999999999999993</v>
      </c>
      <c r="F840" s="2">
        <f t="shared" si="116"/>
        <v>4.671344371166293E-2</v>
      </c>
      <c r="G840" s="2">
        <f t="shared" si="116"/>
        <v>2.2041368671142099E-2</v>
      </c>
      <c r="H840" s="2">
        <f t="shared" si="112"/>
        <v>2.1193531313154348</v>
      </c>
      <c r="I840" s="2">
        <f t="shared" si="113"/>
        <v>67.94207138778485</v>
      </c>
    </row>
    <row r="841" spans="1:9" ht="13.5" x14ac:dyDescent="0.25">
      <c r="A841" s="3">
        <f>TITRES_STAT!B844</f>
        <v>43530</v>
      </c>
      <c r="B841" s="5">
        <f>TITRES_STAT!D844</f>
        <v>3.56</v>
      </c>
      <c r="C841" s="2">
        <f t="shared" si="117"/>
        <v>-0.16000000000000014</v>
      </c>
      <c r="D841" s="2">
        <f t="shared" si="118"/>
        <v>0</v>
      </c>
      <c r="E841" s="2">
        <f t="shared" si="119"/>
        <v>0.16000000000000014</v>
      </c>
      <c r="F841" s="2">
        <f t="shared" si="116"/>
        <v>4.3376769160829866E-2</v>
      </c>
      <c r="G841" s="2">
        <f t="shared" si="116"/>
        <v>3.189555662320339E-2</v>
      </c>
      <c r="H841" s="2">
        <f t="shared" si="112"/>
        <v>1.3599627582380587</v>
      </c>
      <c r="I841" s="2">
        <f t="shared" si="113"/>
        <v>57.6264499721768</v>
      </c>
    </row>
    <row r="842" spans="1:9" ht="13.5" x14ac:dyDescent="0.25">
      <c r="A842" s="3">
        <f>TITRES_STAT!B845</f>
        <v>43531</v>
      </c>
      <c r="B842" s="5">
        <f>TITRES_STAT!D845</f>
        <v>3.72</v>
      </c>
      <c r="C842" s="2">
        <f t="shared" si="117"/>
        <v>0.16000000000000014</v>
      </c>
      <c r="D842" s="2">
        <f t="shared" si="118"/>
        <v>0.16000000000000014</v>
      </c>
      <c r="E842" s="2">
        <f t="shared" si="119"/>
        <v>0</v>
      </c>
      <c r="F842" s="2">
        <f t="shared" si="116"/>
        <v>5.1706999935056321E-2</v>
      </c>
      <c r="G842" s="2">
        <f t="shared" si="116"/>
        <v>2.9617302578688862E-2</v>
      </c>
      <c r="H842" s="2">
        <f t="shared" si="112"/>
        <v>1.7458375825306287</v>
      </c>
      <c r="I842" s="2">
        <f t="shared" si="113"/>
        <v>63.581239969831856</v>
      </c>
    </row>
    <row r="843" spans="1:9" ht="13.5" x14ac:dyDescent="0.25">
      <c r="A843" s="3">
        <f>TITRES_STAT!B846</f>
        <v>43532</v>
      </c>
      <c r="B843" s="5">
        <f>TITRES_STAT!D846</f>
        <v>3.64</v>
      </c>
      <c r="C843" s="2">
        <f t="shared" si="117"/>
        <v>-8.0000000000000071E-2</v>
      </c>
      <c r="D843" s="2">
        <f t="shared" si="118"/>
        <v>0</v>
      </c>
      <c r="E843" s="2">
        <f t="shared" si="119"/>
        <v>8.0000000000000071E-2</v>
      </c>
      <c r="F843" s="2">
        <f t="shared" si="116"/>
        <v>4.8013642796838014E-2</v>
      </c>
      <c r="G843" s="2">
        <f t="shared" si="116"/>
        <v>3.3216066680211091E-2</v>
      </c>
      <c r="H843" s="2">
        <f t="shared" si="112"/>
        <v>1.4454945330851823</v>
      </c>
      <c r="I843" s="2">
        <f t="shared" si="113"/>
        <v>59.108475342268626</v>
      </c>
    </row>
    <row r="844" spans="1:9" ht="13.5" x14ac:dyDescent="0.25">
      <c r="A844" s="3">
        <f>TITRES_STAT!B847</f>
        <v>43535</v>
      </c>
      <c r="B844" s="5">
        <f>TITRES_STAT!D847</f>
        <v>3.64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4.4584096882778153E-2</v>
      </c>
      <c r="G844" s="2">
        <f t="shared" si="116"/>
        <v>3.0843490488767441E-2</v>
      </c>
      <c r="H844" s="2">
        <f t="shared" si="112"/>
        <v>1.4454945330851823</v>
      </c>
      <c r="I844" s="2">
        <f t="shared" si="113"/>
        <v>59.108475342268626</v>
      </c>
    </row>
    <row r="845" spans="1:9" ht="13.5" x14ac:dyDescent="0.25">
      <c r="A845" s="3">
        <f>TITRES_STAT!B848</f>
        <v>43536</v>
      </c>
      <c r="B845" s="5">
        <f>TITRES_STAT!D848</f>
        <v>3.74</v>
      </c>
      <c r="C845" s="2">
        <f t="shared" si="117"/>
        <v>0.10000000000000009</v>
      </c>
      <c r="D845" s="2">
        <f t="shared" si="118"/>
        <v>0.10000000000000009</v>
      </c>
      <c r="E845" s="2">
        <f t="shared" si="119"/>
        <v>0</v>
      </c>
      <c r="F845" s="2">
        <f t="shared" ref="F845:G860" si="120">((F844*13)+D845)/14</f>
        <v>4.854237567686543E-2</v>
      </c>
      <c r="G845" s="2">
        <f t="shared" si="120"/>
        <v>2.8640384025284051E-2</v>
      </c>
      <c r="H845" s="2">
        <f t="shared" si="112"/>
        <v>1.6948926255322443</v>
      </c>
      <c r="I845" s="2">
        <f t="shared" si="113"/>
        <v>62.892770178459372</v>
      </c>
    </row>
    <row r="846" spans="1:9" ht="13.5" x14ac:dyDescent="0.25">
      <c r="A846" s="3">
        <f>TITRES_STAT!B849</f>
        <v>43537</v>
      </c>
      <c r="B846" s="5">
        <f>TITRES_STAT!D849</f>
        <v>3.8</v>
      </c>
      <c r="C846" s="2">
        <f t="shared" si="117"/>
        <v>5.9999999999999609E-2</v>
      </c>
      <c r="D846" s="2">
        <f t="shared" si="118"/>
        <v>5.9999999999999609E-2</v>
      </c>
      <c r="E846" s="2">
        <f t="shared" si="119"/>
        <v>0</v>
      </c>
      <c r="F846" s="2">
        <f t="shared" si="120"/>
        <v>4.9360777414232157E-2</v>
      </c>
      <c r="G846" s="2">
        <f t="shared" si="120"/>
        <v>2.6594642309192333E-2</v>
      </c>
      <c r="H846" s="2">
        <f t="shared" si="112"/>
        <v>1.8560421621903447</v>
      </c>
      <c r="I846" s="2">
        <f t="shared" si="113"/>
        <v>64.98651129039763</v>
      </c>
    </row>
    <row r="847" spans="1:9" ht="13.5" x14ac:dyDescent="0.25">
      <c r="A847" s="3">
        <f>TITRES_STAT!B850</f>
        <v>43538</v>
      </c>
      <c r="B847" s="5">
        <f>TITRES_STAT!D850</f>
        <v>3.69</v>
      </c>
      <c r="C847" s="2">
        <f t="shared" si="117"/>
        <v>-0.10999999999999988</v>
      </c>
      <c r="D847" s="2">
        <f t="shared" si="118"/>
        <v>0</v>
      </c>
      <c r="E847" s="2">
        <f t="shared" si="119"/>
        <v>0.10999999999999988</v>
      </c>
      <c r="F847" s="2">
        <f t="shared" si="120"/>
        <v>4.5835007598929854E-2</v>
      </c>
      <c r="G847" s="2">
        <f t="shared" si="120"/>
        <v>3.2552167858535729E-2</v>
      </c>
      <c r="H847" s="2">
        <f t="shared" si="112"/>
        <v>1.4080477772822475</v>
      </c>
      <c r="I847" s="2">
        <f t="shared" si="113"/>
        <v>58.472584745448344</v>
      </c>
    </row>
    <row r="848" spans="1:9" ht="13.5" x14ac:dyDescent="0.25">
      <c r="A848" s="3">
        <f>TITRES_STAT!B851</f>
        <v>43539</v>
      </c>
      <c r="B848" s="5">
        <f>TITRES_STAT!D851</f>
        <v>3.58</v>
      </c>
      <c r="C848" s="2">
        <f t="shared" si="117"/>
        <v>-0.10999999999999988</v>
      </c>
      <c r="D848" s="2">
        <f t="shared" si="118"/>
        <v>0</v>
      </c>
      <c r="E848" s="2">
        <f t="shared" si="119"/>
        <v>0.10999999999999988</v>
      </c>
      <c r="F848" s="2">
        <f t="shared" si="120"/>
        <v>4.2561078484720578E-2</v>
      </c>
      <c r="G848" s="2">
        <f t="shared" si="120"/>
        <v>3.8084155868640314E-2</v>
      </c>
      <c r="H848" s="2">
        <f t="shared" si="112"/>
        <v>1.1175534159539218</v>
      </c>
      <c r="I848" s="2">
        <f t="shared" si="113"/>
        <v>52.775689507245943</v>
      </c>
    </row>
    <row r="849" spans="1:9" ht="13.5" x14ac:dyDescent="0.25">
      <c r="A849" s="3">
        <f>TITRES_STAT!B852</f>
        <v>43542</v>
      </c>
      <c r="B849" s="5">
        <f>TITRES_STAT!D852</f>
        <v>3.68</v>
      </c>
      <c r="C849" s="2">
        <f t="shared" si="117"/>
        <v>0.10000000000000009</v>
      </c>
      <c r="D849" s="2">
        <f t="shared" si="118"/>
        <v>0.10000000000000009</v>
      </c>
      <c r="E849" s="2">
        <f t="shared" si="119"/>
        <v>0</v>
      </c>
      <c r="F849" s="2">
        <f t="shared" si="120"/>
        <v>4.6663858592954834E-2</v>
      </c>
      <c r="G849" s="2">
        <f t="shared" si="120"/>
        <v>3.5363859020880288E-2</v>
      </c>
      <c r="H849" s="2">
        <f t="shared" ref="H849:H912" si="121">F849/G849</f>
        <v>1.3195352510992242</v>
      </c>
      <c r="I849" s="2">
        <f t="shared" ref="I849:I912" si="122">IF(G849=0,100,100-(100/(1+H849)))</f>
        <v>56.887915390546382</v>
      </c>
    </row>
    <row r="850" spans="1:9" ht="13.5" x14ac:dyDescent="0.25">
      <c r="A850" s="3">
        <f>TITRES_STAT!B853</f>
        <v>43543</v>
      </c>
      <c r="B850" s="5">
        <f>TITRES_STAT!D853</f>
        <v>3.68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4.3330725836315205E-2</v>
      </c>
      <c r="G850" s="2">
        <f t="shared" si="120"/>
        <v>3.2837869090817408E-2</v>
      </c>
      <c r="H850" s="2">
        <f t="shared" si="121"/>
        <v>1.3195352510992242</v>
      </c>
      <c r="I850" s="2">
        <f t="shared" si="122"/>
        <v>56.887915390546382</v>
      </c>
    </row>
    <row r="851" spans="1:9" ht="13.5" x14ac:dyDescent="0.25">
      <c r="A851" s="3">
        <f>TITRES_STAT!B854</f>
        <v>43545</v>
      </c>
      <c r="B851" s="5">
        <f>TITRES_STAT!D854</f>
        <v>3.84</v>
      </c>
      <c r="C851" s="2">
        <f t="shared" si="117"/>
        <v>0.1599999999999997</v>
      </c>
      <c r="D851" s="2">
        <f t="shared" si="118"/>
        <v>0.1599999999999997</v>
      </c>
      <c r="E851" s="2">
        <f t="shared" si="119"/>
        <v>0</v>
      </c>
      <c r="F851" s="2">
        <f t="shared" si="120"/>
        <v>5.1664245419435526E-2</v>
      </c>
      <c r="G851" s="2">
        <f t="shared" si="120"/>
        <v>3.0492307012901877E-2</v>
      </c>
      <c r="H851" s="2">
        <f t="shared" si="121"/>
        <v>1.6943370469664822</v>
      </c>
      <c r="I851" s="2">
        <f t="shared" si="122"/>
        <v>62.885118581363585</v>
      </c>
    </row>
    <row r="852" spans="1:9" ht="13.5" x14ac:dyDescent="0.25">
      <c r="A852" s="3">
        <f>TITRES_STAT!B855</f>
        <v>43546</v>
      </c>
      <c r="B852" s="5">
        <f>TITRES_STAT!D855</f>
        <v>3.95</v>
      </c>
      <c r="C852" s="2">
        <f t="shared" si="117"/>
        <v>0.11000000000000032</v>
      </c>
      <c r="D852" s="2">
        <f t="shared" si="118"/>
        <v>0.11000000000000032</v>
      </c>
      <c r="E852" s="2">
        <f t="shared" si="119"/>
        <v>0</v>
      </c>
      <c r="F852" s="2">
        <f t="shared" si="120"/>
        <v>5.5831085032333014E-2</v>
      </c>
      <c r="G852" s="2">
        <f t="shared" si="120"/>
        <v>2.8314285083408886E-2</v>
      </c>
      <c r="H852" s="2">
        <f t="shared" si="121"/>
        <v>1.9718345304451266</v>
      </c>
      <c r="I852" s="2">
        <f t="shared" si="122"/>
        <v>66.350751034236808</v>
      </c>
    </row>
    <row r="853" spans="1:9" ht="13.5" x14ac:dyDescent="0.25">
      <c r="A853" s="3">
        <f>TITRES_STAT!B856</f>
        <v>43549</v>
      </c>
      <c r="B853" s="5">
        <f>TITRES_STAT!D856</f>
        <v>3.92</v>
      </c>
      <c r="C853" s="2">
        <f t="shared" si="117"/>
        <v>-3.0000000000000249E-2</v>
      </c>
      <c r="D853" s="2">
        <f t="shared" si="118"/>
        <v>0</v>
      </c>
      <c r="E853" s="2">
        <f t="shared" si="119"/>
        <v>3.0000000000000249E-2</v>
      </c>
      <c r="F853" s="2">
        <f t="shared" si="120"/>
        <v>5.1843150387166366E-2</v>
      </c>
      <c r="G853" s="2">
        <f t="shared" si="120"/>
        <v>2.843469329173684E-2</v>
      </c>
      <c r="H853" s="2">
        <f t="shared" si="121"/>
        <v>1.8232357864831288</v>
      </c>
      <c r="I853" s="2">
        <f t="shared" si="122"/>
        <v>64.579649890111085</v>
      </c>
    </row>
    <row r="854" spans="1:9" ht="13.5" x14ac:dyDescent="0.25">
      <c r="A854" s="3">
        <f>TITRES_STAT!B857</f>
        <v>43550</v>
      </c>
      <c r="B854" s="5">
        <f>TITRES_STAT!D857</f>
        <v>3.94</v>
      </c>
      <c r="C854" s="2">
        <f t="shared" si="117"/>
        <v>2.0000000000000018E-2</v>
      </c>
      <c r="D854" s="2">
        <f t="shared" si="118"/>
        <v>2.0000000000000018E-2</v>
      </c>
      <c r="E854" s="2">
        <f t="shared" si="119"/>
        <v>0</v>
      </c>
      <c r="F854" s="2">
        <f t="shared" si="120"/>
        <v>4.9568639645225912E-2</v>
      </c>
      <c r="G854" s="2">
        <f t="shared" si="120"/>
        <v>2.6403643770898495E-2</v>
      </c>
      <c r="H854" s="2">
        <f t="shared" si="121"/>
        <v>1.8773408729237346</v>
      </c>
      <c r="I854" s="2">
        <f t="shared" si="122"/>
        <v>65.245688843815145</v>
      </c>
    </row>
    <row r="855" spans="1:9" ht="13.5" x14ac:dyDescent="0.25">
      <c r="A855" s="3">
        <f>TITRES_STAT!B858</f>
        <v>43551</v>
      </c>
      <c r="B855" s="5">
        <f>TITRES_STAT!D858</f>
        <v>4.05</v>
      </c>
      <c r="C855" s="2">
        <f t="shared" si="117"/>
        <v>0.10999999999999988</v>
      </c>
      <c r="D855" s="2">
        <f t="shared" si="118"/>
        <v>0.10999999999999988</v>
      </c>
      <c r="E855" s="2">
        <f t="shared" si="119"/>
        <v>0</v>
      </c>
      <c r="F855" s="2">
        <f t="shared" si="120"/>
        <v>5.3885165384852621E-2</v>
      </c>
      <c r="G855" s="2">
        <f t="shared" si="120"/>
        <v>2.4517669215834318E-2</v>
      </c>
      <c r="H855" s="2">
        <f t="shared" si="121"/>
        <v>2.1978094618411692</v>
      </c>
      <c r="I855" s="2">
        <f t="shared" si="122"/>
        <v>68.728593372031597</v>
      </c>
    </row>
    <row r="856" spans="1:9" ht="13.5" x14ac:dyDescent="0.25">
      <c r="A856" s="3">
        <f>TITRES_STAT!B859</f>
        <v>43552</v>
      </c>
      <c r="B856" s="5">
        <f>TITRES_STAT!D859</f>
        <v>4.1500000000000004</v>
      </c>
      <c r="C856" s="2">
        <f t="shared" si="117"/>
        <v>0.10000000000000053</v>
      </c>
      <c r="D856" s="2">
        <f t="shared" si="118"/>
        <v>0.10000000000000053</v>
      </c>
      <c r="E856" s="2">
        <f t="shared" si="119"/>
        <v>0</v>
      </c>
      <c r="F856" s="2">
        <f t="shared" si="120"/>
        <v>5.7179082143077473E-2</v>
      </c>
      <c r="G856" s="2">
        <f t="shared" si="120"/>
        <v>2.2766407128989009E-2</v>
      </c>
      <c r="H856" s="2">
        <f t="shared" si="121"/>
        <v>2.5115549335085898</v>
      </c>
      <c r="I856" s="2">
        <f t="shared" si="122"/>
        <v>71.522587032382134</v>
      </c>
    </row>
    <row r="857" spans="1:9" ht="13.5" x14ac:dyDescent="0.25">
      <c r="A857" s="3">
        <f>TITRES_STAT!B860</f>
        <v>43553</v>
      </c>
      <c r="B857" s="5">
        <f>TITRES_STAT!D860</f>
        <v>4.16</v>
      </c>
      <c r="C857" s="2">
        <f t="shared" si="117"/>
        <v>9.9999999999997868E-3</v>
      </c>
      <c r="D857" s="2">
        <f t="shared" si="118"/>
        <v>9.9999999999997868E-3</v>
      </c>
      <c r="E857" s="2">
        <f t="shared" si="119"/>
        <v>0</v>
      </c>
      <c r="F857" s="2">
        <f t="shared" si="120"/>
        <v>5.3809147704286207E-2</v>
      </c>
      <c r="G857" s="2">
        <f t="shared" si="120"/>
        <v>2.1140235191204081E-2</v>
      </c>
      <c r="H857" s="2">
        <f t="shared" si="121"/>
        <v>2.5453429073804648</v>
      </c>
      <c r="I857" s="2">
        <f t="shared" si="122"/>
        <v>71.793983653364961</v>
      </c>
    </row>
    <row r="858" spans="1:9" ht="13.5" x14ac:dyDescent="0.25">
      <c r="A858" s="3">
        <f>TITRES_STAT!B861</f>
        <v>43556</v>
      </c>
      <c r="B858" s="5">
        <f>TITRES_STAT!D861</f>
        <v>4.22</v>
      </c>
      <c r="C858" s="2">
        <f t="shared" si="117"/>
        <v>5.9999999999999609E-2</v>
      </c>
      <c r="D858" s="2">
        <f t="shared" si="118"/>
        <v>5.9999999999999609E-2</v>
      </c>
      <c r="E858" s="2">
        <f t="shared" si="119"/>
        <v>0</v>
      </c>
      <c r="F858" s="2">
        <f t="shared" si="120"/>
        <v>5.4251351439694305E-2</v>
      </c>
      <c r="G858" s="2">
        <f t="shared" si="120"/>
        <v>1.963021839183236E-2</v>
      </c>
      <c r="H858" s="2">
        <f t="shared" si="121"/>
        <v>2.763665200091046</v>
      </c>
      <c r="I858" s="2">
        <f t="shared" si="122"/>
        <v>73.430155265250235</v>
      </c>
    </row>
    <row r="859" spans="1:9" ht="13.5" x14ac:dyDescent="0.25">
      <c r="A859" s="3">
        <f>TITRES_STAT!B862</f>
        <v>43557</v>
      </c>
      <c r="B859" s="5">
        <f>TITRES_STAT!D862</f>
        <v>4.32</v>
      </c>
      <c r="C859" s="2">
        <f t="shared" si="117"/>
        <v>0.10000000000000053</v>
      </c>
      <c r="D859" s="2">
        <f t="shared" si="118"/>
        <v>0.10000000000000053</v>
      </c>
      <c r="E859" s="2">
        <f t="shared" si="119"/>
        <v>0</v>
      </c>
      <c r="F859" s="2">
        <f t="shared" si="120"/>
        <v>5.7519112051144745E-2</v>
      </c>
      <c r="G859" s="2">
        <f t="shared" si="120"/>
        <v>1.8228059935272906E-2</v>
      </c>
      <c r="H859" s="2">
        <f t="shared" si="121"/>
        <v>3.1555257254690163</v>
      </c>
      <c r="I859" s="2">
        <f t="shared" si="122"/>
        <v>75.935656134408021</v>
      </c>
    </row>
    <row r="860" spans="1:9" ht="13.5" x14ac:dyDescent="0.25">
      <c r="A860" s="3">
        <f>TITRES_STAT!B863</f>
        <v>43558</v>
      </c>
      <c r="B860" s="5">
        <f>TITRES_STAT!D863</f>
        <v>4.4000000000000004</v>
      </c>
      <c r="C860" s="2">
        <f t="shared" si="117"/>
        <v>8.0000000000000071E-2</v>
      </c>
      <c r="D860" s="2">
        <f t="shared" si="118"/>
        <v>8.0000000000000071E-2</v>
      </c>
      <c r="E860" s="2">
        <f t="shared" si="119"/>
        <v>0</v>
      </c>
      <c r="F860" s="2">
        <f t="shared" si="120"/>
        <v>5.9124889761777266E-2</v>
      </c>
      <c r="G860" s="2">
        <f t="shared" si="120"/>
        <v>1.6926055654181985E-2</v>
      </c>
      <c r="H860" s="2">
        <f t="shared" si="121"/>
        <v>3.4931286396408043</v>
      </c>
      <c r="I860" s="2">
        <f t="shared" si="122"/>
        <v>77.743793240695126</v>
      </c>
    </row>
    <row r="861" spans="1:9" ht="13.5" x14ac:dyDescent="0.25">
      <c r="A861" s="3">
        <f>TITRES_STAT!B864</f>
        <v>43559</v>
      </c>
      <c r="B861" s="5">
        <f>TITRES_STAT!D864</f>
        <v>4.5199999999999996</v>
      </c>
      <c r="C861" s="2">
        <f t="shared" si="117"/>
        <v>0.11999999999999922</v>
      </c>
      <c r="D861" s="2">
        <f t="shared" si="118"/>
        <v>0.11999999999999922</v>
      </c>
      <c r="E861" s="2">
        <f t="shared" si="119"/>
        <v>0</v>
      </c>
      <c r="F861" s="2">
        <f t="shared" ref="F861:G876" si="123">((F860*13)+D861)/14</f>
        <v>6.3473111921650269E-2</v>
      </c>
      <c r="G861" s="2">
        <f t="shared" si="123"/>
        <v>1.5717051678883272E-2</v>
      </c>
      <c r="H861" s="2">
        <f t="shared" si="121"/>
        <v>4.0384871933029212</v>
      </c>
      <c r="I861" s="2">
        <f t="shared" si="122"/>
        <v>80.152772813848088</v>
      </c>
    </row>
    <row r="862" spans="1:9" ht="13.5" x14ac:dyDescent="0.25">
      <c r="A862" s="3">
        <f>TITRES_STAT!B865</f>
        <v>43560</v>
      </c>
      <c r="B862" s="5">
        <f>TITRES_STAT!D865</f>
        <v>4.5199999999999996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5.8939318212960959E-2</v>
      </c>
      <c r="G862" s="2">
        <f t="shared" si="123"/>
        <v>1.4594405130391608E-2</v>
      </c>
      <c r="H862" s="2">
        <f t="shared" si="121"/>
        <v>4.0384871933029212</v>
      </c>
      <c r="I862" s="2">
        <f t="shared" si="122"/>
        <v>80.152772813848088</v>
      </c>
    </row>
    <row r="863" spans="1:9" ht="13.5" x14ac:dyDescent="0.25">
      <c r="A863" s="3">
        <f>TITRES_STAT!B866</f>
        <v>43563</v>
      </c>
      <c r="B863" s="5">
        <f>TITRES_STAT!D866</f>
        <v>4.55</v>
      </c>
      <c r="C863" s="2">
        <f t="shared" si="117"/>
        <v>3.0000000000000249E-2</v>
      </c>
      <c r="D863" s="2">
        <f t="shared" si="118"/>
        <v>3.0000000000000249E-2</v>
      </c>
      <c r="E863" s="2">
        <f t="shared" si="119"/>
        <v>0</v>
      </c>
      <c r="F863" s="2">
        <f t="shared" si="123"/>
        <v>5.687222405489234E-2</v>
      </c>
      <c r="G863" s="2">
        <f t="shared" si="123"/>
        <v>1.3551947621077922E-2</v>
      </c>
      <c r="H863" s="2">
        <f t="shared" si="121"/>
        <v>4.1966089041280341</v>
      </c>
      <c r="I863" s="2">
        <f t="shared" si="122"/>
        <v>80.756681550431296</v>
      </c>
    </row>
    <row r="864" spans="1:9" ht="13.5" x14ac:dyDescent="0.25">
      <c r="A864" s="3">
        <f>TITRES_STAT!B867</f>
        <v>43565</v>
      </c>
      <c r="B864" s="5">
        <f>TITRES_STAT!D867</f>
        <v>4.55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5.2809922336685744E-2</v>
      </c>
      <c r="G864" s="2">
        <f t="shared" si="123"/>
        <v>1.2583951362429499E-2</v>
      </c>
      <c r="H864" s="2">
        <f t="shared" si="121"/>
        <v>4.1966089041280341</v>
      </c>
      <c r="I864" s="2">
        <f t="shared" si="122"/>
        <v>80.756681550431296</v>
      </c>
    </row>
    <row r="865" spans="1:9" ht="13.5" x14ac:dyDescent="0.25">
      <c r="A865" s="3">
        <f>TITRES_STAT!B868</f>
        <v>43566</v>
      </c>
      <c r="B865" s="5">
        <f>TITRES_STAT!D868</f>
        <v>4.66</v>
      </c>
      <c r="C865" s="2">
        <f t="shared" si="117"/>
        <v>0.11000000000000032</v>
      </c>
      <c r="D865" s="2">
        <f t="shared" si="118"/>
        <v>0.11000000000000032</v>
      </c>
      <c r="E865" s="2">
        <f t="shared" si="119"/>
        <v>0</v>
      </c>
      <c r="F865" s="2">
        <f t="shared" si="123"/>
        <v>5.6894927884065361E-2</v>
      </c>
      <c r="G865" s="2">
        <f t="shared" si="123"/>
        <v>1.1685097693684535E-2</v>
      </c>
      <c r="H865" s="2">
        <f t="shared" si="121"/>
        <v>4.8690160215618441</v>
      </c>
      <c r="I865" s="2">
        <f t="shared" si="122"/>
        <v>82.961368714514379</v>
      </c>
    </row>
    <row r="866" spans="1:9" ht="13.5" x14ac:dyDescent="0.25">
      <c r="A866" s="3">
        <f>TITRES_STAT!B869</f>
        <v>43567</v>
      </c>
      <c r="B866" s="5">
        <f>TITRES_STAT!D869</f>
        <v>4.7</v>
      </c>
      <c r="C866" s="2">
        <f t="shared" si="117"/>
        <v>4.0000000000000036E-2</v>
      </c>
      <c r="D866" s="2">
        <f t="shared" si="118"/>
        <v>4.0000000000000036E-2</v>
      </c>
      <c r="E866" s="2">
        <f t="shared" si="119"/>
        <v>0</v>
      </c>
      <c r="F866" s="2">
        <f t="shared" si="123"/>
        <v>5.5688147320917834E-2</v>
      </c>
      <c r="G866" s="2">
        <f t="shared" si="123"/>
        <v>1.0850447858421356E-2</v>
      </c>
      <c r="H866" s="2">
        <f t="shared" si="121"/>
        <v>5.1323362913261326</v>
      </c>
      <c r="I866" s="2">
        <f t="shared" si="122"/>
        <v>83.693001288685892</v>
      </c>
    </row>
    <row r="867" spans="1:9" ht="13.5" x14ac:dyDescent="0.25">
      <c r="A867" s="3">
        <f>TITRES_STAT!B870</f>
        <v>43570</v>
      </c>
      <c r="B867" s="5">
        <f>TITRES_STAT!D870</f>
        <v>4.8</v>
      </c>
      <c r="C867" s="2">
        <f t="shared" si="117"/>
        <v>9.9999999999999645E-2</v>
      </c>
      <c r="D867" s="2">
        <f t="shared" si="118"/>
        <v>9.9999999999999645E-2</v>
      </c>
      <c r="E867" s="2">
        <f t="shared" si="119"/>
        <v>0</v>
      </c>
      <c r="F867" s="2">
        <f t="shared" si="123"/>
        <v>5.8853279655137966E-2</v>
      </c>
      <c r="G867" s="2">
        <f t="shared" si="123"/>
        <v>1.0075415868534115E-2</v>
      </c>
      <c r="H867" s="2">
        <f t="shared" si="121"/>
        <v>5.8412754791530608</v>
      </c>
      <c r="I867" s="2">
        <f t="shared" si="122"/>
        <v>85.382842672433966</v>
      </c>
    </row>
    <row r="868" spans="1:9" ht="13.5" x14ac:dyDescent="0.25">
      <c r="A868" s="3">
        <f>TITRES_STAT!B871</f>
        <v>43571</v>
      </c>
      <c r="B868" s="5">
        <f>TITRES_STAT!D871</f>
        <v>4.96</v>
      </c>
      <c r="C868" s="2">
        <f t="shared" si="117"/>
        <v>0.16000000000000014</v>
      </c>
      <c r="D868" s="2">
        <f t="shared" si="118"/>
        <v>0.16000000000000014</v>
      </c>
      <c r="E868" s="2">
        <f t="shared" si="119"/>
        <v>0</v>
      </c>
      <c r="F868" s="2">
        <f t="shared" si="123"/>
        <v>6.6078045394056692E-2</v>
      </c>
      <c r="G868" s="2">
        <f t="shared" si="123"/>
        <v>9.3557433064959637E-3</v>
      </c>
      <c r="H868" s="2">
        <f t="shared" si="121"/>
        <v>7.062832233562542</v>
      </c>
      <c r="I868" s="2">
        <f t="shared" si="122"/>
        <v>87.597410301588866</v>
      </c>
    </row>
    <row r="869" spans="1:9" ht="13.5" x14ac:dyDescent="0.25">
      <c r="A869" s="3">
        <f>TITRES_STAT!B872</f>
        <v>43572</v>
      </c>
      <c r="B869" s="5">
        <f>TITRES_STAT!D872</f>
        <v>5.0999999999999996</v>
      </c>
      <c r="C869" s="2">
        <f t="shared" si="117"/>
        <v>0.13999999999999968</v>
      </c>
      <c r="D869" s="2">
        <f t="shared" si="118"/>
        <v>0.13999999999999968</v>
      </c>
      <c r="E869" s="2">
        <f t="shared" si="119"/>
        <v>0</v>
      </c>
      <c r="F869" s="2">
        <f t="shared" si="123"/>
        <v>7.1358185008766908E-2</v>
      </c>
      <c r="G869" s="2">
        <f t="shared" si="123"/>
        <v>8.6874759274605372E-3</v>
      </c>
      <c r="H869" s="2">
        <f t="shared" si="121"/>
        <v>8.2139145598330128</v>
      </c>
      <c r="I869" s="2">
        <f t="shared" si="122"/>
        <v>89.146849653247457</v>
      </c>
    </row>
    <row r="870" spans="1:9" ht="13.5" x14ac:dyDescent="0.25">
      <c r="A870" s="3">
        <f>TITRES_STAT!B873</f>
        <v>43573</v>
      </c>
      <c r="B870" s="5">
        <f>TITRES_STAT!D873</f>
        <v>5.32</v>
      </c>
      <c r="C870" s="2">
        <f t="shared" si="117"/>
        <v>0.22000000000000064</v>
      </c>
      <c r="D870" s="2">
        <f t="shared" si="118"/>
        <v>0.22000000000000064</v>
      </c>
      <c r="E870" s="2">
        <f t="shared" si="119"/>
        <v>0</v>
      </c>
      <c r="F870" s="2">
        <f t="shared" si="123"/>
        <v>8.1975457508140739E-2</v>
      </c>
      <c r="G870" s="2">
        <f t="shared" si="123"/>
        <v>8.0669419326419266E-3</v>
      </c>
      <c r="H870" s="2">
        <f t="shared" si="121"/>
        <v>10.16190003505997</v>
      </c>
      <c r="I870" s="2">
        <f t="shared" si="122"/>
        <v>91.040951837420508</v>
      </c>
    </row>
    <row r="871" spans="1:9" ht="13.5" x14ac:dyDescent="0.25">
      <c r="A871" s="3">
        <f>TITRES_STAT!B874</f>
        <v>43574</v>
      </c>
      <c r="B871" s="5">
        <f>TITRES_STAT!D874</f>
        <v>5.56</v>
      </c>
      <c r="C871" s="2">
        <f t="shared" si="117"/>
        <v>0.23999999999999932</v>
      </c>
      <c r="D871" s="2">
        <f t="shared" si="118"/>
        <v>0.23999999999999932</v>
      </c>
      <c r="E871" s="2">
        <f t="shared" si="119"/>
        <v>0</v>
      </c>
      <c r="F871" s="2">
        <f t="shared" si="123"/>
        <v>9.3262924828987778E-2</v>
      </c>
      <c r="G871" s="2">
        <f t="shared" si="123"/>
        <v>7.4907317945960752E-3</v>
      </c>
      <c r="H871" s="2">
        <f t="shared" si="121"/>
        <v>12.450442411550368</v>
      </c>
      <c r="I871" s="2">
        <f t="shared" si="122"/>
        <v>92.565300312045764</v>
      </c>
    </row>
    <row r="872" spans="1:9" ht="13.5" x14ac:dyDescent="0.25">
      <c r="A872" s="3">
        <f>TITRES_STAT!B875</f>
        <v>43577</v>
      </c>
      <c r="B872" s="5">
        <f>TITRES_STAT!D875</f>
        <v>5.89</v>
      </c>
      <c r="C872" s="2">
        <f t="shared" si="117"/>
        <v>0.33000000000000007</v>
      </c>
      <c r="D872" s="2">
        <f t="shared" si="118"/>
        <v>0.33000000000000007</v>
      </c>
      <c r="E872" s="2">
        <f t="shared" si="119"/>
        <v>0</v>
      </c>
      <c r="F872" s="2">
        <f t="shared" si="123"/>
        <v>0.11017271591263152</v>
      </c>
      <c r="G872" s="2">
        <f t="shared" si="123"/>
        <v>6.9556795235534985E-3</v>
      </c>
      <c r="H872" s="2">
        <f t="shared" si="121"/>
        <v>15.839245545968854</v>
      </c>
      <c r="I872" s="2">
        <f t="shared" si="122"/>
        <v>94.061491666772511</v>
      </c>
    </row>
    <row r="873" spans="1:9" ht="13.5" x14ac:dyDescent="0.25">
      <c r="A873" s="3">
        <f>TITRES_STAT!B876</f>
        <v>43578</v>
      </c>
      <c r="B873" s="5">
        <f>TITRES_STAT!D876</f>
        <v>6</v>
      </c>
      <c r="C873" s="2">
        <f t="shared" si="117"/>
        <v>0.11000000000000032</v>
      </c>
      <c r="D873" s="2">
        <f t="shared" si="118"/>
        <v>0.11000000000000032</v>
      </c>
      <c r="E873" s="2">
        <f t="shared" si="119"/>
        <v>0</v>
      </c>
      <c r="F873" s="2">
        <f t="shared" si="123"/>
        <v>0.11016037906172929</v>
      </c>
      <c r="G873" s="2">
        <f t="shared" si="123"/>
        <v>6.4588452718711059E-3</v>
      </c>
      <c r="H873" s="2">
        <f t="shared" si="121"/>
        <v>17.055738978837031</v>
      </c>
      <c r="I873" s="2">
        <f t="shared" si="122"/>
        <v>94.461594725244467</v>
      </c>
    </row>
    <row r="874" spans="1:9" ht="13.5" x14ac:dyDescent="0.25">
      <c r="A874" s="3">
        <f>TITRES_STAT!B877</f>
        <v>43579</v>
      </c>
      <c r="B874" s="5">
        <f>TITRES_STAT!D877</f>
        <v>5.73</v>
      </c>
      <c r="C874" s="2">
        <f t="shared" si="117"/>
        <v>-0.26999999999999957</v>
      </c>
      <c r="D874" s="2">
        <f t="shared" si="118"/>
        <v>0</v>
      </c>
      <c r="E874" s="2">
        <f t="shared" si="119"/>
        <v>0.26999999999999957</v>
      </c>
      <c r="F874" s="2">
        <f t="shared" si="123"/>
        <v>0.10229178055732005</v>
      </c>
      <c r="G874" s="2">
        <f t="shared" si="123"/>
        <v>2.5283213466737425E-2</v>
      </c>
      <c r="H874" s="2">
        <f t="shared" si="121"/>
        <v>4.0458377924109623</v>
      </c>
      <c r="I874" s="2">
        <f t="shared" si="122"/>
        <v>80.181685556677635</v>
      </c>
    </row>
    <row r="875" spans="1:9" ht="13.5" x14ac:dyDescent="0.25">
      <c r="A875" s="3">
        <f>TITRES_STAT!B878</f>
        <v>43580</v>
      </c>
      <c r="B875" s="5">
        <f>TITRES_STAT!D878</f>
        <v>5.56</v>
      </c>
      <c r="C875" s="2">
        <f t="shared" si="117"/>
        <v>-0.17000000000000082</v>
      </c>
      <c r="D875" s="2">
        <f t="shared" si="118"/>
        <v>0</v>
      </c>
      <c r="E875" s="2">
        <f t="shared" si="119"/>
        <v>0.17000000000000082</v>
      </c>
      <c r="F875" s="2">
        <f t="shared" si="123"/>
        <v>9.4985224803225771E-2</v>
      </c>
      <c r="G875" s="2">
        <f t="shared" si="123"/>
        <v>3.5620126790541953E-2</v>
      </c>
      <c r="H875" s="2">
        <f t="shared" si="121"/>
        <v>2.6666166957172863</v>
      </c>
      <c r="I875" s="2">
        <f t="shared" si="122"/>
        <v>72.726901037459726</v>
      </c>
    </row>
    <row r="876" spans="1:9" ht="13.5" x14ac:dyDescent="0.25">
      <c r="A876" s="3">
        <f>TITRES_STAT!B879</f>
        <v>43581</v>
      </c>
      <c r="B876" s="5">
        <f>TITRES_STAT!D879</f>
        <v>5.4</v>
      </c>
      <c r="C876" s="2">
        <f t="shared" si="117"/>
        <v>-0.15999999999999925</v>
      </c>
      <c r="D876" s="2">
        <f t="shared" si="118"/>
        <v>0</v>
      </c>
      <c r="E876" s="2">
        <f t="shared" si="119"/>
        <v>0.15999999999999925</v>
      </c>
      <c r="F876" s="2">
        <f t="shared" si="123"/>
        <v>8.8200565888709642E-2</v>
      </c>
      <c r="G876" s="2">
        <f t="shared" si="123"/>
        <v>4.4504403448360326E-2</v>
      </c>
      <c r="H876" s="2">
        <f t="shared" si="121"/>
        <v>1.9818390778128543</v>
      </c>
      <c r="I876" s="2">
        <f t="shared" si="122"/>
        <v>66.463649650285987</v>
      </c>
    </row>
    <row r="877" spans="1:9" ht="13.5" x14ac:dyDescent="0.25">
      <c r="A877" s="3">
        <f>TITRES_STAT!B880</f>
        <v>43584</v>
      </c>
      <c r="B877" s="5">
        <f>TITRES_STAT!D880</f>
        <v>5.63</v>
      </c>
      <c r="C877" s="2">
        <f t="shared" si="117"/>
        <v>0.22999999999999954</v>
      </c>
      <c r="D877" s="2">
        <f t="shared" si="118"/>
        <v>0.22999999999999954</v>
      </c>
      <c r="E877" s="2">
        <f t="shared" si="119"/>
        <v>0</v>
      </c>
      <c r="F877" s="2">
        <f t="shared" ref="F877:G892" si="124">((F876*13)+D877)/14</f>
        <v>9.8329096896658919E-2</v>
      </c>
      <c r="G877" s="2">
        <f t="shared" si="124"/>
        <v>4.1325517487763155E-2</v>
      </c>
      <c r="H877" s="2">
        <f t="shared" si="121"/>
        <v>2.3793796877625311</v>
      </c>
      <c r="I877" s="2">
        <f t="shared" si="122"/>
        <v>70.408770472840985</v>
      </c>
    </row>
    <row r="878" spans="1:9" ht="13.5" x14ac:dyDescent="0.25">
      <c r="A878" s="3">
        <f>TITRES_STAT!B881</f>
        <v>43585</v>
      </c>
      <c r="B878" s="5">
        <f>TITRES_STAT!D881</f>
        <v>5.79</v>
      </c>
      <c r="C878" s="2">
        <f t="shared" si="117"/>
        <v>0.16000000000000014</v>
      </c>
      <c r="D878" s="2">
        <f t="shared" si="118"/>
        <v>0.16000000000000014</v>
      </c>
      <c r="E878" s="2">
        <f t="shared" si="119"/>
        <v>0</v>
      </c>
      <c r="F878" s="2">
        <f t="shared" si="124"/>
        <v>0.10273416140404043</v>
      </c>
      <c r="G878" s="2">
        <f t="shared" si="124"/>
        <v>3.8373694810065792E-2</v>
      </c>
      <c r="H878" s="2">
        <f t="shared" si="121"/>
        <v>2.6772027534104499</v>
      </c>
      <c r="I878" s="2">
        <f t="shared" si="122"/>
        <v>72.805415772286636</v>
      </c>
    </row>
    <row r="879" spans="1:9" ht="13.5" x14ac:dyDescent="0.25">
      <c r="A879" s="3">
        <f>TITRES_STAT!B882</f>
        <v>43587</v>
      </c>
      <c r="B879" s="5">
        <f>TITRES_STAT!D882</f>
        <v>5.96</v>
      </c>
      <c r="C879" s="2">
        <f t="shared" si="117"/>
        <v>0.16999999999999993</v>
      </c>
      <c r="D879" s="2">
        <f t="shared" si="118"/>
        <v>0.16999999999999993</v>
      </c>
      <c r="E879" s="2">
        <f t="shared" si="119"/>
        <v>0</v>
      </c>
      <c r="F879" s="2">
        <f t="shared" si="124"/>
        <v>0.10753886416089467</v>
      </c>
      <c r="G879" s="2">
        <f t="shared" si="124"/>
        <v>3.5632716609346811E-2</v>
      </c>
      <c r="H879" s="2">
        <f t="shared" si="121"/>
        <v>3.0179810689114333</v>
      </c>
      <c r="I879" s="2">
        <f t="shared" si="122"/>
        <v>75.111878755792048</v>
      </c>
    </row>
    <row r="880" spans="1:9" ht="13.5" x14ac:dyDescent="0.25">
      <c r="A880" s="3">
        <f>TITRES_STAT!B883</f>
        <v>43588</v>
      </c>
      <c r="B880" s="5">
        <f>TITRES_STAT!D883</f>
        <v>5.96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9.9857516720830763E-2</v>
      </c>
      <c r="G880" s="2">
        <f t="shared" si="124"/>
        <v>3.3087522565822043E-2</v>
      </c>
      <c r="H880" s="2">
        <f t="shared" si="121"/>
        <v>3.0179810689114328</v>
      </c>
      <c r="I880" s="2">
        <f t="shared" si="122"/>
        <v>75.111878755792048</v>
      </c>
    </row>
    <row r="881" spans="1:9" ht="13.5" x14ac:dyDescent="0.25">
      <c r="A881" s="3">
        <f>TITRES_STAT!B884</f>
        <v>43591</v>
      </c>
      <c r="B881" s="5">
        <f>TITRES_STAT!D884</f>
        <v>6</v>
      </c>
      <c r="C881" s="2">
        <f t="shared" si="117"/>
        <v>4.0000000000000036E-2</v>
      </c>
      <c r="D881" s="2">
        <f t="shared" si="118"/>
        <v>4.0000000000000036E-2</v>
      </c>
      <c r="E881" s="2">
        <f t="shared" si="119"/>
        <v>0</v>
      </c>
      <c r="F881" s="2">
        <f t="shared" si="124"/>
        <v>9.5581979812199985E-2</v>
      </c>
      <c r="G881" s="2">
        <f t="shared" si="124"/>
        <v>3.0724128096834755E-2</v>
      </c>
      <c r="H881" s="2">
        <f t="shared" si="121"/>
        <v>3.110974525003591</v>
      </c>
      <c r="I881" s="2">
        <f t="shared" si="122"/>
        <v>75.674867506041608</v>
      </c>
    </row>
    <row r="882" spans="1:9" ht="13.5" x14ac:dyDescent="0.25">
      <c r="A882" s="3">
        <f>TITRES_STAT!B885</f>
        <v>43592</v>
      </c>
      <c r="B882" s="5">
        <f>TITRES_STAT!D885</f>
        <v>6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8.8754695539899994E-2</v>
      </c>
      <c r="G882" s="2">
        <f t="shared" si="124"/>
        <v>2.8529547518489413E-2</v>
      </c>
      <c r="H882" s="2">
        <f t="shared" si="121"/>
        <v>3.1109745250035914</v>
      </c>
      <c r="I882" s="2">
        <f t="shared" si="122"/>
        <v>75.674867506041608</v>
      </c>
    </row>
    <row r="883" spans="1:9" ht="13.5" x14ac:dyDescent="0.25">
      <c r="A883" s="3">
        <f>TITRES_STAT!B886</f>
        <v>43593</v>
      </c>
      <c r="B883" s="5">
        <f>TITRES_STAT!D886</f>
        <v>6.09</v>
      </c>
      <c r="C883" s="2">
        <f t="shared" si="117"/>
        <v>8.9999999999999858E-2</v>
      </c>
      <c r="D883" s="2">
        <f t="shared" si="118"/>
        <v>8.9999999999999858E-2</v>
      </c>
      <c r="E883" s="2">
        <f t="shared" si="119"/>
        <v>0</v>
      </c>
      <c r="F883" s="2">
        <f t="shared" si="124"/>
        <v>8.8843645858478565E-2</v>
      </c>
      <c r="G883" s="2">
        <f t="shared" si="124"/>
        <v>2.6491722695740173E-2</v>
      </c>
      <c r="H883" s="2">
        <f t="shared" si="121"/>
        <v>3.3536379222618273</v>
      </c>
      <c r="I883" s="2">
        <f t="shared" si="122"/>
        <v>77.030703566628375</v>
      </c>
    </row>
    <row r="884" spans="1:9" ht="13.5" x14ac:dyDescent="0.25">
      <c r="A884" s="3">
        <f>TITRES_STAT!B887</f>
        <v>43594</v>
      </c>
      <c r="B884" s="5">
        <f>TITRES_STAT!D887</f>
        <v>6.09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8.2497671154301525E-2</v>
      </c>
      <c r="G884" s="2">
        <f t="shared" si="124"/>
        <v>2.4599456788901592E-2</v>
      </c>
      <c r="H884" s="2">
        <f t="shared" si="121"/>
        <v>3.3536379222618269</v>
      </c>
      <c r="I884" s="2">
        <f t="shared" si="122"/>
        <v>77.030703566628375</v>
      </c>
    </row>
    <row r="885" spans="1:9" ht="13.5" x14ac:dyDescent="0.25">
      <c r="A885" s="3">
        <f>TITRES_STAT!B888</f>
        <v>43595</v>
      </c>
      <c r="B885" s="5">
        <f>TITRES_STAT!D888</f>
        <v>6.09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7.6604980357565702E-2</v>
      </c>
      <c r="G885" s="2">
        <f t="shared" si="124"/>
        <v>2.2842352732551478E-2</v>
      </c>
      <c r="H885" s="2">
        <f t="shared" si="121"/>
        <v>3.3536379222618269</v>
      </c>
      <c r="I885" s="2">
        <f t="shared" si="122"/>
        <v>77.030703566628375</v>
      </c>
    </row>
    <row r="886" spans="1:9" ht="13.5" x14ac:dyDescent="0.25">
      <c r="A886" s="3">
        <f>TITRES_STAT!B889</f>
        <v>43598</v>
      </c>
      <c r="B886" s="5">
        <f>TITRES_STAT!D889</f>
        <v>6.09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7.1133196046311006E-2</v>
      </c>
      <c r="G886" s="2">
        <f t="shared" si="124"/>
        <v>2.1210756108797801E-2</v>
      </c>
      <c r="H886" s="2">
        <f t="shared" si="121"/>
        <v>3.3536379222618269</v>
      </c>
      <c r="I886" s="2">
        <f t="shared" si="122"/>
        <v>77.030703566628375</v>
      </c>
    </row>
    <row r="887" spans="1:9" ht="13.5" x14ac:dyDescent="0.25">
      <c r="A887" s="3">
        <f>TITRES_STAT!B890</f>
        <v>43599</v>
      </c>
      <c r="B887" s="5">
        <f>TITRES_STAT!D890</f>
        <v>6.09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6.6052253471574507E-2</v>
      </c>
      <c r="G887" s="2">
        <f t="shared" si="124"/>
        <v>1.969570210102653E-2</v>
      </c>
      <c r="H887" s="2">
        <f t="shared" si="121"/>
        <v>3.3536379222618269</v>
      </c>
      <c r="I887" s="2">
        <f t="shared" si="122"/>
        <v>77.030703566628375</v>
      </c>
    </row>
    <row r="888" spans="1:9" ht="13.5" x14ac:dyDescent="0.25">
      <c r="A888" s="3">
        <f>TITRES_STAT!B891</f>
        <v>43600</v>
      </c>
      <c r="B888" s="5">
        <f>TITRES_STAT!D891</f>
        <v>5.91</v>
      </c>
      <c r="C888" s="2">
        <f t="shared" si="117"/>
        <v>-0.17999999999999972</v>
      </c>
      <c r="D888" s="2">
        <f t="shared" si="118"/>
        <v>0</v>
      </c>
      <c r="E888" s="2">
        <f t="shared" si="119"/>
        <v>0.17999999999999972</v>
      </c>
      <c r="F888" s="2">
        <f t="shared" si="124"/>
        <v>6.1334235366462042E-2</v>
      </c>
      <c r="G888" s="2">
        <f t="shared" si="124"/>
        <v>3.114600909381033E-2</v>
      </c>
      <c r="H888" s="2">
        <f t="shared" si="121"/>
        <v>1.9692486180725812</v>
      </c>
      <c r="I888" s="2">
        <f t="shared" si="122"/>
        <v>66.321445974129077</v>
      </c>
    </row>
    <row r="889" spans="1:9" ht="13.5" x14ac:dyDescent="0.25">
      <c r="A889" s="3">
        <f>TITRES_STAT!B892</f>
        <v>43601</v>
      </c>
      <c r="B889" s="5">
        <f>TITRES_STAT!D892</f>
        <v>5.9</v>
      </c>
      <c r="C889" s="2">
        <f t="shared" si="117"/>
        <v>-9.9999999999997868E-3</v>
      </c>
      <c r="D889" s="2">
        <f t="shared" si="118"/>
        <v>0</v>
      </c>
      <c r="E889" s="2">
        <f t="shared" si="119"/>
        <v>9.9999999999997868E-3</v>
      </c>
      <c r="F889" s="2">
        <f t="shared" si="124"/>
        <v>5.6953218554571902E-2</v>
      </c>
      <c r="G889" s="2">
        <f t="shared" si="124"/>
        <v>2.9635579872823864E-2</v>
      </c>
      <c r="H889" s="2">
        <f t="shared" si="121"/>
        <v>1.9217851919543034</v>
      </c>
      <c r="I889" s="2">
        <f t="shared" si="122"/>
        <v>65.774349094735229</v>
      </c>
    </row>
    <row r="890" spans="1:9" ht="13.5" x14ac:dyDescent="0.25">
      <c r="A890" s="3">
        <f>TITRES_STAT!B893</f>
        <v>43602</v>
      </c>
      <c r="B890" s="5">
        <f>TITRES_STAT!D893</f>
        <v>5.73</v>
      </c>
      <c r="C890" s="2">
        <f t="shared" si="117"/>
        <v>-0.16999999999999993</v>
      </c>
      <c r="D890" s="2">
        <f t="shared" si="118"/>
        <v>0</v>
      </c>
      <c r="E890" s="2">
        <f t="shared" si="119"/>
        <v>0.16999999999999993</v>
      </c>
      <c r="F890" s="2">
        <f t="shared" si="124"/>
        <v>5.2885131514959619E-2</v>
      </c>
      <c r="G890" s="2">
        <f t="shared" si="124"/>
        <v>3.9661609881907867E-2</v>
      </c>
      <c r="H890" s="2">
        <f t="shared" si="121"/>
        <v>1.3334085951736372</v>
      </c>
      <c r="I890" s="2">
        <f t="shared" si="122"/>
        <v>57.144239458602556</v>
      </c>
    </row>
    <row r="891" spans="1:9" ht="13.5" x14ac:dyDescent="0.25">
      <c r="A891" s="3">
        <f>TITRES_STAT!B894</f>
        <v>43605</v>
      </c>
      <c r="B891" s="5">
        <f>TITRES_STAT!D894</f>
        <v>5.73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4.9107622121033929E-2</v>
      </c>
      <c r="G891" s="2">
        <f t="shared" si="124"/>
        <v>3.6828637747485869E-2</v>
      </c>
      <c r="H891" s="2">
        <f t="shared" si="121"/>
        <v>1.3334085951736374</v>
      </c>
      <c r="I891" s="2">
        <f t="shared" si="122"/>
        <v>57.144239458602563</v>
      </c>
    </row>
    <row r="892" spans="1:9" ht="13.5" x14ac:dyDescent="0.25">
      <c r="A892" s="3">
        <f>TITRES_STAT!B895</f>
        <v>43606</v>
      </c>
      <c r="B892" s="5">
        <f>TITRES_STAT!D895</f>
        <v>5.73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4.5599934826674363E-2</v>
      </c>
      <c r="G892" s="2">
        <f t="shared" si="124"/>
        <v>3.4198020765522592E-2</v>
      </c>
      <c r="H892" s="2">
        <f t="shared" si="121"/>
        <v>1.3334085951736374</v>
      </c>
      <c r="I892" s="2">
        <f t="shared" si="122"/>
        <v>57.144239458602563</v>
      </c>
    </row>
    <row r="893" spans="1:9" ht="13.5" x14ac:dyDescent="0.25">
      <c r="A893" s="3">
        <f>TITRES_STAT!B896</f>
        <v>43607</v>
      </c>
      <c r="B893" s="5">
        <f>TITRES_STAT!D896</f>
        <v>5.73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4.2342796624769051E-2</v>
      </c>
      <c r="G893" s="2">
        <f t="shared" si="125"/>
        <v>3.1755304996556696E-2</v>
      </c>
      <c r="H893" s="2">
        <f t="shared" si="121"/>
        <v>1.3334085951736374</v>
      </c>
      <c r="I893" s="2">
        <f t="shared" si="122"/>
        <v>57.144239458602563</v>
      </c>
    </row>
    <row r="894" spans="1:9" ht="13.5" x14ac:dyDescent="0.25">
      <c r="A894" s="3">
        <f>TITRES_STAT!B897</f>
        <v>43608</v>
      </c>
      <c r="B894" s="5">
        <f>TITRES_STAT!D897</f>
        <v>5.73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3.9318311151571257E-2</v>
      </c>
      <c r="G894" s="2">
        <f t="shared" si="125"/>
        <v>2.9487068925374078E-2</v>
      </c>
      <c r="H894" s="2">
        <f t="shared" si="121"/>
        <v>1.333408595173637</v>
      </c>
      <c r="I894" s="2">
        <f t="shared" si="122"/>
        <v>57.144239458602556</v>
      </c>
    </row>
    <row r="895" spans="1:9" ht="13.5" x14ac:dyDescent="0.25">
      <c r="A895" s="3">
        <f>TITRES_STAT!B898</f>
        <v>43609</v>
      </c>
      <c r="B895" s="5">
        <f>TITRES_STAT!D898</f>
        <v>5.73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3.6509860355030455E-2</v>
      </c>
      <c r="G895" s="2">
        <f t="shared" si="125"/>
        <v>2.7380849716418788E-2</v>
      </c>
      <c r="H895" s="2">
        <f t="shared" si="121"/>
        <v>1.333408595173637</v>
      </c>
      <c r="I895" s="2">
        <f t="shared" si="122"/>
        <v>57.144239458602556</v>
      </c>
    </row>
    <row r="896" spans="1:9" ht="13.5" x14ac:dyDescent="0.25">
      <c r="A896" s="3">
        <f>TITRES_STAT!B899</f>
        <v>43612</v>
      </c>
      <c r="B896" s="5">
        <f>TITRES_STAT!D899</f>
        <v>5.73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3.3902013186813997E-2</v>
      </c>
      <c r="G896" s="2">
        <f t="shared" si="125"/>
        <v>2.5425074736674592E-2</v>
      </c>
      <c r="H896" s="2">
        <f t="shared" si="121"/>
        <v>1.333408595173637</v>
      </c>
      <c r="I896" s="2">
        <f t="shared" si="122"/>
        <v>57.144239458602556</v>
      </c>
    </row>
    <row r="897" spans="1:9" ht="13.5" x14ac:dyDescent="0.25">
      <c r="A897" s="3">
        <f>TITRES_STAT!B900</f>
        <v>43613</v>
      </c>
      <c r="B897" s="5">
        <f>TITRES_STAT!D900</f>
        <v>5.48</v>
      </c>
      <c r="C897" s="2">
        <f t="shared" si="117"/>
        <v>-0.25</v>
      </c>
      <c r="D897" s="2">
        <f t="shared" si="118"/>
        <v>0</v>
      </c>
      <c r="E897" s="2">
        <f t="shared" si="119"/>
        <v>0.25</v>
      </c>
      <c r="F897" s="2">
        <f t="shared" si="125"/>
        <v>3.1480440816327282E-2</v>
      </c>
      <c r="G897" s="2">
        <f t="shared" si="125"/>
        <v>4.1466140826912121E-2</v>
      </c>
      <c r="H897" s="2">
        <f t="shared" si="121"/>
        <v>0.75918424498997561</v>
      </c>
      <c r="I897" s="2">
        <f t="shared" si="122"/>
        <v>43.155470903748444</v>
      </c>
    </row>
    <row r="898" spans="1:9" ht="13.5" x14ac:dyDescent="0.25">
      <c r="A898" s="3">
        <f>TITRES_STAT!B901</f>
        <v>43614</v>
      </c>
      <c r="B898" s="5">
        <f>TITRES_STAT!D901</f>
        <v>5.24</v>
      </c>
      <c r="C898" s="2">
        <f t="shared" si="117"/>
        <v>-0.24000000000000021</v>
      </c>
      <c r="D898" s="2">
        <f t="shared" si="118"/>
        <v>0</v>
      </c>
      <c r="E898" s="2">
        <f t="shared" si="119"/>
        <v>0.24000000000000021</v>
      </c>
      <c r="F898" s="2">
        <f t="shared" si="125"/>
        <v>2.9231837900875333E-2</v>
      </c>
      <c r="G898" s="2">
        <f t="shared" si="125"/>
        <v>5.5647130767846983E-2</v>
      </c>
      <c r="H898" s="2">
        <f t="shared" si="121"/>
        <v>0.52530719010162419</v>
      </c>
      <c r="I898" s="2">
        <f t="shared" si="122"/>
        <v>34.43943577467995</v>
      </c>
    </row>
    <row r="899" spans="1:9" ht="13.5" x14ac:dyDescent="0.25">
      <c r="A899" s="3">
        <f>TITRES_STAT!B902</f>
        <v>43615</v>
      </c>
      <c r="B899" s="5">
        <f>TITRES_STAT!D902</f>
        <v>5.1100000000000003</v>
      </c>
      <c r="C899" s="2">
        <f t="shared" ref="C899:C962" si="126">B899-B898</f>
        <v>-0.12999999999999989</v>
      </c>
      <c r="D899" s="2">
        <f t="shared" ref="D899:D962" si="127">IF(C899&gt;0,C899,0)</f>
        <v>0</v>
      </c>
      <c r="E899" s="2">
        <f t="shared" ref="E899:E962" si="128">IF(C899&lt;0,-C899,0)</f>
        <v>0.12999999999999989</v>
      </c>
      <c r="F899" s="2">
        <f t="shared" si="125"/>
        <v>2.7143849479384235E-2</v>
      </c>
      <c r="G899" s="2">
        <f t="shared" si="125"/>
        <v>6.0958049998715048E-2</v>
      </c>
      <c r="H899" s="2">
        <f t="shared" si="121"/>
        <v>0.44528736532675189</v>
      </c>
      <c r="I899" s="2">
        <f t="shared" si="122"/>
        <v>30.809607556908304</v>
      </c>
    </row>
    <row r="900" spans="1:9" ht="13.5" x14ac:dyDescent="0.25">
      <c r="A900" s="3">
        <f>TITRES_STAT!B903</f>
        <v>43616</v>
      </c>
      <c r="B900" s="5">
        <f>TITRES_STAT!D903</f>
        <v>5.1100000000000003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2.5205003087999646E-2</v>
      </c>
      <c r="G900" s="2">
        <f t="shared" si="125"/>
        <v>5.6603903570235405E-2</v>
      </c>
      <c r="H900" s="2">
        <f t="shared" si="121"/>
        <v>0.44528736532675184</v>
      </c>
      <c r="I900" s="2">
        <f t="shared" si="122"/>
        <v>30.809607556908304</v>
      </c>
    </row>
    <row r="901" spans="1:9" ht="13.5" x14ac:dyDescent="0.25">
      <c r="A901" s="3">
        <f>TITRES_STAT!B904</f>
        <v>43619</v>
      </c>
      <c r="B901" s="5">
        <f>TITRES_STAT!D904</f>
        <v>5.1100000000000003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2.3404645724571099E-2</v>
      </c>
      <c r="G901" s="2">
        <f t="shared" si="125"/>
        <v>5.2560767600932874E-2</v>
      </c>
      <c r="H901" s="2">
        <f t="shared" si="121"/>
        <v>0.44528736532675184</v>
      </c>
      <c r="I901" s="2">
        <f t="shared" si="122"/>
        <v>30.809607556908304</v>
      </c>
    </row>
    <row r="902" spans="1:9" ht="13.5" x14ac:dyDescent="0.25">
      <c r="A902" s="3">
        <f>TITRES_STAT!B905</f>
        <v>43623</v>
      </c>
      <c r="B902" s="5">
        <f>TITRES_STAT!D905</f>
        <v>5.1100000000000003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2.1732885315673165E-2</v>
      </c>
      <c r="G902" s="2">
        <f t="shared" si="125"/>
        <v>4.8806427058009097E-2</v>
      </c>
      <c r="H902" s="2">
        <f t="shared" si="121"/>
        <v>0.44528736532675189</v>
      </c>
      <c r="I902" s="2">
        <f t="shared" si="122"/>
        <v>30.809607556908304</v>
      </c>
    </row>
    <row r="903" spans="1:9" ht="13.5" x14ac:dyDescent="0.25">
      <c r="A903" s="3">
        <f>TITRES_STAT!B906</f>
        <v>43626</v>
      </c>
      <c r="B903" s="5">
        <f>TITRES_STAT!D906</f>
        <v>5.1100000000000003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2.0180536364553654E-2</v>
      </c>
      <c r="G903" s="2">
        <f t="shared" si="125"/>
        <v>4.5320253696722733E-2</v>
      </c>
      <c r="H903" s="2">
        <f t="shared" si="121"/>
        <v>0.44528736532675189</v>
      </c>
      <c r="I903" s="2">
        <f t="shared" si="122"/>
        <v>30.809607556908304</v>
      </c>
    </row>
    <row r="904" spans="1:9" ht="13.5" x14ac:dyDescent="0.25">
      <c r="A904" s="3">
        <f>TITRES_STAT!B907</f>
        <v>43627</v>
      </c>
      <c r="B904" s="5">
        <f>TITRES_STAT!D907</f>
        <v>5.1100000000000003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1.8739069481371249E-2</v>
      </c>
      <c r="G904" s="2">
        <f t="shared" si="125"/>
        <v>4.2083092718385395E-2</v>
      </c>
      <c r="H904" s="2">
        <f t="shared" si="121"/>
        <v>0.44528736532675189</v>
      </c>
      <c r="I904" s="2">
        <f t="shared" si="122"/>
        <v>30.809607556908304</v>
      </c>
    </row>
    <row r="905" spans="1:9" ht="13.5" x14ac:dyDescent="0.25">
      <c r="A905" s="3">
        <f>TITRES_STAT!B908</f>
        <v>43628</v>
      </c>
      <c r="B905" s="5">
        <f>TITRES_STAT!D908</f>
        <v>4.8899999999999997</v>
      </c>
      <c r="C905" s="2">
        <f t="shared" si="126"/>
        <v>-0.22000000000000064</v>
      </c>
      <c r="D905" s="2">
        <f t="shared" si="127"/>
        <v>0</v>
      </c>
      <c r="E905" s="2">
        <f t="shared" si="128"/>
        <v>0.22000000000000064</v>
      </c>
      <c r="F905" s="2">
        <f t="shared" si="125"/>
        <v>1.7400564518416161E-2</v>
      </c>
      <c r="G905" s="2">
        <f t="shared" si="125"/>
        <v>5.479144323850077E-2</v>
      </c>
      <c r="H905" s="2">
        <f t="shared" si="121"/>
        <v>0.31757813793430356</v>
      </c>
      <c r="I905" s="2">
        <f t="shared" si="122"/>
        <v>24.103172995280715</v>
      </c>
    </row>
    <row r="906" spans="1:9" ht="13.5" x14ac:dyDescent="0.25">
      <c r="A906" s="3">
        <f>TITRES_STAT!B909</f>
        <v>43629</v>
      </c>
      <c r="B906" s="5">
        <f>TITRES_STAT!D909</f>
        <v>4.67</v>
      </c>
      <c r="C906" s="2">
        <f t="shared" si="126"/>
        <v>-0.21999999999999975</v>
      </c>
      <c r="D906" s="2">
        <f t="shared" si="127"/>
        <v>0</v>
      </c>
      <c r="E906" s="2">
        <f t="shared" si="128"/>
        <v>0.21999999999999975</v>
      </c>
      <c r="F906" s="2">
        <f t="shared" si="125"/>
        <v>1.6157667052815006E-2</v>
      </c>
      <c r="G906" s="2">
        <f t="shared" si="125"/>
        <v>6.6592054435750697E-2</v>
      </c>
      <c r="H906" s="2">
        <f t="shared" si="121"/>
        <v>0.24263656061856803</v>
      </c>
      <c r="I906" s="2">
        <f t="shared" si="122"/>
        <v>19.525947353245968</v>
      </c>
    </row>
    <row r="907" spans="1:9" ht="13.5" x14ac:dyDescent="0.25">
      <c r="A907" s="3">
        <f>TITRES_STAT!B910</f>
        <v>43630</v>
      </c>
      <c r="B907" s="5">
        <f>TITRES_STAT!D910</f>
        <v>4.46</v>
      </c>
      <c r="C907" s="2">
        <f t="shared" si="126"/>
        <v>-0.20999999999999996</v>
      </c>
      <c r="D907" s="2">
        <f t="shared" si="127"/>
        <v>0</v>
      </c>
      <c r="E907" s="2">
        <f t="shared" si="128"/>
        <v>0.20999999999999996</v>
      </c>
      <c r="F907" s="2">
        <f t="shared" si="125"/>
        <v>1.5003547977613935E-2</v>
      </c>
      <c r="G907" s="2">
        <f t="shared" si="125"/>
        <v>7.6835479118911351E-2</v>
      </c>
      <c r="H907" s="2">
        <f t="shared" si="121"/>
        <v>0.19526848989116466</v>
      </c>
      <c r="I907" s="2">
        <f t="shared" si="122"/>
        <v>16.336788892422405</v>
      </c>
    </row>
    <row r="908" spans="1:9" ht="13.5" x14ac:dyDescent="0.25">
      <c r="A908" s="3">
        <f>TITRES_STAT!B911</f>
        <v>43633</v>
      </c>
      <c r="B908" s="5">
        <f>TITRES_STAT!D911</f>
        <v>4.4000000000000004</v>
      </c>
      <c r="C908" s="2">
        <f t="shared" si="126"/>
        <v>-5.9999999999999609E-2</v>
      </c>
      <c r="D908" s="2">
        <f t="shared" si="127"/>
        <v>0</v>
      </c>
      <c r="E908" s="2">
        <f t="shared" si="128"/>
        <v>5.9999999999999609E-2</v>
      </c>
      <c r="F908" s="2">
        <f t="shared" si="125"/>
        <v>1.393186597921294E-2</v>
      </c>
      <c r="G908" s="2">
        <f t="shared" si="125"/>
        <v>7.563294489613194E-2</v>
      </c>
      <c r="H908" s="2">
        <f t="shared" si="121"/>
        <v>0.18420366942402966</v>
      </c>
      <c r="I908" s="2">
        <f t="shared" si="122"/>
        <v>15.555066597084789</v>
      </c>
    </row>
    <row r="909" spans="1:9" ht="13.5" x14ac:dyDescent="0.25">
      <c r="A909" s="3">
        <f>TITRES_STAT!B912</f>
        <v>43634</v>
      </c>
      <c r="B909" s="5">
        <f>TITRES_STAT!D912</f>
        <v>4.4000000000000004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1.2936732694983443E-2</v>
      </c>
      <c r="G909" s="2">
        <f t="shared" si="129"/>
        <v>7.0230591689265376E-2</v>
      </c>
      <c r="H909" s="2">
        <f t="shared" si="121"/>
        <v>0.18420366942402966</v>
      </c>
      <c r="I909" s="2">
        <f t="shared" si="122"/>
        <v>15.555066597084789</v>
      </c>
    </row>
    <row r="910" spans="1:9" ht="13.5" x14ac:dyDescent="0.25">
      <c r="A910" s="3">
        <f>TITRES_STAT!B913</f>
        <v>43635</v>
      </c>
      <c r="B910" s="5">
        <f>TITRES_STAT!D913</f>
        <v>4.21</v>
      </c>
      <c r="C910" s="2">
        <f t="shared" si="126"/>
        <v>-0.19000000000000039</v>
      </c>
      <c r="D910" s="2">
        <f t="shared" si="127"/>
        <v>0</v>
      </c>
      <c r="E910" s="2">
        <f t="shared" si="128"/>
        <v>0.19000000000000039</v>
      </c>
      <c r="F910" s="2">
        <f t="shared" si="129"/>
        <v>1.2012680359627482E-2</v>
      </c>
      <c r="G910" s="2">
        <f t="shared" si="129"/>
        <v>7.8785549425746448E-2</v>
      </c>
      <c r="H910" s="2">
        <f t="shared" si="121"/>
        <v>0.15247314319930147</v>
      </c>
      <c r="I910" s="2">
        <f t="shared" si="122"/>
        <v>13.230082115061805</v>
      </c>
    </row>
    <row r="911" spans="1:9" ht="13.5" x14ac:dyDescent="0.25">
      <c r="A911" s="3">
        <f>TITRES_STAT!B914</f>
        <v>43636</v>
      </c>
      <c r="B911" s="5">
        <f>TITRES_STAT!D914</f>
        <v>4.1900000000000004</v>
      </c>
      <c r="C911" s="2">
        <f t="shared" si="126"/>
        <v>-1.9999999999999574E-2</v>
      </c>
      <c r="D911" s="2">
        <f t="shared" si="127"/>
        <v>0</v>
      </c>
      <c r="E911" s="2">
        <f t="shared" si="128"/>
        <v>1.9999999999999574E-2</v>
      </c>
      <c r="F911" s="2">
        <f t="shared" si="129"/>
        <v>1.1154631762511233E-2</v>
      </c>
      <c r="G911" s="2">
        <f t="shared" si="129"/>
        <v>7.4586581609621685E-2</v>
      </c>
      <c r="H911" s="2">
        <f t="shared" si="121"/>
        <v>0.14955279517827216</v>
      </c>
      <c r="I911" s="2">
        <f t="shared" si="122"/>
        <v>13.009649996551886</v>
      </c>
    </row>
    <row r="912" spans="1:9" ht="13.5" x14ac:dyDescent="0.25">
      <c r="A912" s="3">
        <f>TITRES_STAT!B915</f>
        <v>43637</v>
      </c>
      <c r="B912" s="5">
        <f>TITRES_STAT!D915</f>
        <v>4.1900000000000004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1.0357872350903288E-2</v>
      </c>
      <c r="G912" s="2">
        <f t="shared" si="129"/>
        <v>6.9258968637505844E-2</v>
      </c>
      <c r="H912" s="2">
        <f t="shared" si="121"/>
        <v>0.14955279517827219</v>
      </c>
      <c r="I912" s="2">
        <f t="shared" si="122"/>
        <v>13.009649996551886</v>
      </c>
    </row>
    <row r="913" spans="1:9" ht="13.5" x14ac:dyDescent="0.25">
      <c r="A913" s="3">
        <f>TITRES_STAT!B916</f>
        <v>43640</v>
      </c>
      <c r="B913" s="5">
        <f>TITRES_STAT!D916</f>
        <v>4.1900000000000004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9.6180243258387667E-3</v>
      </c>
      <c r="G913" s="2">
        <f t="shared" si="129"/>
        <v>6.4311899449112572E-2</v>
      </c>
      <c r="H913" s="2">
        <f t="shared" ref="H913:H976" si="130">F913/G913</f>
        <v>0.14955279517827216</v>
      </c>
      <c r="I913" s="2">
        <f t="shared" ref="I913:I976" si="131">IF(G913=0,100,100-(100/(1+H913)))</f>
        <v>13.009649996551886</v>
      </c>
    </row>
    <row r="914" spans="1:9" ht="13.5" x14ac:dyDescent="0.25">
      <c r="A914" s="3">
        <f>TITRES_STAT!B917</f>
        <v>43641</v>
      </c>
      <c r="B914" s="5">
        <f>TITRES_STAT!D917</f>
        <v>4.1900000000000004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8.9310225882788547E-3</v>
      </c>
      <c r="G914" s="2">
        <f t="shared" si="129"/>
        <v>5.9718192345604534E-2</v>
      </c>
      <c r="H914" s="2">
        <f t="shared" si="130"/>
        <v>0.14955279517827216</v>
      </c>
      <c r="I914" s="2">
        <f t="shared" si="131"/>
        <v>13.009649996551886</v>
      </c>
    </row>
    <row r="915" spans="1:9" ht="13.5" x14ac:dyDescent="0.25">
      <c r="A915" s="3">
        <f>TITRES_STAT!B918</f>
        <v>43642</v>
      </c>
      <c r="B915" s="5">
        <f>TITRES_STAT!D918</f>
        <v>4.1900000000000004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8.2930924034017948E-3</v>
      </c>
      <c r="G915" s="2">
        <f t="shared" si="129"/>
        <v>5.5452607178061351E-2</v>
      </c>
      <c r="H915" s="2">
        <f t="shared" si="130"/>
        <v>0.14955279517827216</v>
      </c>
      <c r="I915" s="2">
        <f t="shared" si="131"/>
        <v>13.009649996551886</v>
      </c>
    </row>
    <row r="916" spans="1:9" ht="13.5" x14ac:dyDescent="0.25">
      <c r="A916" s="3">
        <f>TITRES_STAT!B919</f>
        <v>43643</v>
      </c>
      <c r="B916" s="5">
        <f>TITRES_STAT!D919</f>
        <v>4.0199999999999996</v>
      </c>
      <c r="C916" s="2">
        <f t="shared" si="126"/>
        <v>-0.17000000000000082</v>
      </c>
      <c r="D916" s="2">
        <f t="shared" si="127"/>
        <v>0</v>
      </c>
      <c r="E916" s="2">
        <f t="shared" si="128"/>
        <v>0.17000000000000082</v>
      </c>
      <c r="F916" s="2">
        <f t="shared" si="129"/>
        <v>7.7007286603016662E-3</v>
      </c>
      <c r="G916" s="2">
        <f t="shared" si="129"/>
        <v>6.3634563808199887E-2</v>
      </c>
      <c r="H916" s="2">
        <f t="shared" si="130"/>
        <v>0.1210148730415177</v>
      </c>
      <c r="I916" s="2">
        <f t="shared" si="131"/>
        <v>10.795117527137023</v>
      </c>
    </row>
    <row r="917" spans="1:9" ht="13.5" x14ac:dyDescent="0.25">
      <c r="A917" s="3">
        <f>TITRES_STAT!B920</f>
        <v>43644</v>
      </c>
      <c r="B917" s="5">
        <f>TITRES_STAT!D920</f>
        <v>3.95</v>
      </c>
      <c r="C917" s="2">
        <f t="shared" si="126"/>
        <v>-6.9999999999999396E-2</v>
      </c>
      <c r="D917" s="2">
        <f t="shared" si="127"/>
        <v>0</v>
      </c>
      <c r="E917" s="2">
        <f t="shared" si="128"/>
        <v>6.9999999999999396E-2</v>
      </c>
      <c r="F917" s="2">
        <f t="shared" si="129"/>
        <v>7.1506766131372622E-3</v>
      </c>
      <c r="G917" s="2">
        <f t="shared" si="129"/>
        <v>6.4089237821899861E-2</v>
      </c>
      <c r="H917" s="2">
        <f t="shared" si="130"/>
        <v>0.11157375022946228</v>
      </c>
      <c r="I917" s="2">
        <f t="shared" si="131"/>
        <v>10.037458171932371</v>
      </c>
    </row>
    <row r="918" spans="1:9" ht="13.5" x14ac:dyDescent="0.25">
      <c r="A918" s="3">
        <f>TITRES_STAT!B921</f>
        <v>43647</v>
      </c>
      <c r="B918" s="5">
        <f>TITRES_STAT!D921</f>
        <v>3.84</v>
      </c>
      <c r="C918" s="2">
        <f t="shared" si="126"/>
        <v>-0.11000000000000032</v>
      </c>
      <c r="D918" s="2">
        <f t="shared" si="127"/>
        <v>0</v>
      </c>
      <c r="E918" s="2">
        <f t="shared" si="128"/>
        <v>0.11000000000000032</v>
      </c>
      <c r="F918" s="2">
        <f t="shared" si="129"/>
        <v>6.6399139979131721E-3</v>
      </c>
      <c r="G918" s="2">
        <f t="shared" si="129"/>
        <v>6.7368577977478458E-2</v>
      </c>
      <c r="H918" s="2">
        <f t="shared" si="130"/>
        <v>9.8560993823157694E-2</v>
      </c>
      <c r="I918" s="2">
        <f t="shared" si="131"/>
        <v>8.9718271791310116</v>
      </c>
    </row>
    <row r="919" spans="1:9" ht="13.5" x14ac:dyDescent="0.25">
      <c r="A919" s="3">
        <f>TITRES_STAT!B922</f>
        <v>43648</v>
      </c>
      <c r="B919" s="5">
        <f>TITRES_STAT!D922</f>
        <v>3.84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6.1656344266336604E-3</v>
      </c>
      <c r="G919" s="2">
        <f t="shared" si="129"/>
        <v>6.2556536693372855E-2</v>
      </c>
      <c r="H919" s="2">
        <f t="shared" si="130"/>
        <v>9.8560993823157708E-2</v>
      </c>
      <c r="I919" s="2">
        <f t="shared" si="131"/>
        <v>8.9718271791310116</v>
      </c>
    </row>
    <row r="920" spans="1:9" ht="13.5" x14ac:dyDescent="0.25">
      <c r="A920" s="3">
        <f>TITRES_STAT!B923</f>
        <v>43649</v>
      </c>
      <c r="B920" s="5">
        <f>TITRES_STAT!D923</f>
        <v>3.62</v>
      </c>
      <c r="C920" s="2">
        <f t="shared" si="126"/>
        <v>-0.21999999999999975</v>
      </c>
      <c r="D920" s="2">
        <f t="shared" si="127"/>
        <v>0</v>
      </c>
      <c r="E920" s="2">
        <f t="shared" si="128"/>
        <v>0.21999999999999975</v>
      </c>
      <c r="F920" s="2">
        <f t="shared" si="129"/>
        <v>5.7252319675883982E-3</v>
      </c>
      <c r="G920" s="2">
        <f t="shared" si="129"/>
        <v>7.3802498358131921E-2</v>
      </c>
      <c r="H920" s="2">
        <f t="shared" si="130"/>
        <v>7.7575042782512579E-2</v>
      </c>
      <c r="I920" s="2">
        <f t="shared" si="131"/>
        <v>7.1990385544006728</v>
      </c>
    </row>
    <row r="921" spans="1:9" ht="13.5" x14ac:dyDescent="0.25">
      <c r="A921" s="3">
        <f>TITRES_STAT!B924</f>
        <v>43650</v>
      </c>
      <c r="B921" s="5">
        <f>TITRES_STAT!D924</f>
        <v>3.46</v>
      </c>
      <c r="C921" s="2">
        <f t="shared" si="126"/>
        <v>-0.16000000000000014</v>
      </c>
      <c r="D921" s="2">
        <f t="shared" si="127"/>
        <v>0</v>
      </c>
      <c r="E921" s="2">
        <f t="shared" si="128"/>
        <v>0.16000000000000014</v>
      </c>
      <c r="F921" s="2">
        <f t="shared" si="129"/>
        <v>5.3162868270463697E-3</v>
      </c>
      <c r="G921" s="2">
        <f t="shared" si="129"/>
        <v>7.9959462761122521E-2</v>
      </c>
      <c r="H921" s="2">
        <f t="shared" si="130"/>
        <v>6.6487275470180213E-2</v>
      </c>
      <c r="I921" s="2">
        <f t="shared" si="131"/>
        <v>6.2342305435259959</v>
      </c>
    </row>
    <row r="922" spans="1:9" ht="13.5" x14ac:dyDescent="0.25">
      <c r="A922" s="3">
        <f>TITRES_STAT!B925</f>
        <v>43651</v>
      </c>
      <c r="B922" s="5">
        <f>TITRES_STAT!D925</f>
        <v>3.36</v>
      </c>
      <c r="C922" s="2">
        <f t="shared" si="126"/>
        <v>-0.10000000000000009</v>
      </c>
      <c r="D922" s="2">
        <f t="shared" si="127"/>
        <v>0</v>
      </c>
      <c r="E922" s="2">
        <f t="shared" si="128"/>
        <v>0.10000000000000009</v>
      </c>
      <c r="F922" s="2">
        <f t="shared" si="129"/>
        <v>4.9365520536859145E-3</v>
      </c>
      <c r="G922" s="2">
        <f t="shared" si="129"/>
        <v>8.139092970675664E-2</v>
      </c>
      <c r="H922" s="2">
        <f t="shared" si="130"/>
        <v>6.0652361036688196E-2</v>
      </c>
      <c r="I922" s="2">
        <f t="shared" si="131"/>
        <v>5.7184015484023689</v>
      </c>
    </row>
    <row r="923" spans="1:9" ht="13.5" x14ac:dyDescent="0.25">
      <c r="A923" s="3">
        <f>TITRES_STAT!B926</f>
        <v>43654</v>
      </c>
      <c r="B923" s="5">
        <f>TITRES_STAT!D926</f>
        <v>3.36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4.5839411927083495E-3</v>
      </c>
      <c r="G923" s="2">
        <f t="shared" si="129"/>
        <v>7.557729187055974E-2</v>
      </c>
      <c r="H923" s="2">
        <f t="shared" si="130"/>
        <v>6.0652361036688203E-2</v>
      </c>
      <c r="I923" s="2">
        <f t="shared" si="131"/>
        <v>5.7184015484023689</v>
      </c>
    </row>
    <row r="924" spans="1:9" ht="13.5" x14ac:dyDescent="0.25">
      <c r="A924" s="3">
        <f>TITRES_STAT!B927</f>
        <v>43655</v>
      </c>
      <c r="B924" s="5">
        <f>TITRES_STAT!D927</f>
        <v>3.26</v>
      </c>
      <c r="C924" s="2">
        <f t="shared" si="126"/>
        <v>-0.10000000000000009</v>
      </c>
      <c r="D924" s="2">
        <f t="shared" si="127"/>
        <v>0</v>
      </c>
      <c r="E924" s="2">
        <f t="shared" si="128"/>
        <v>0.10000000000000009</v>
      </c>
      <c r="F924" s="2">
        <f t="shared" si="129"/>
        <v>4.2565168218006103E-3</v>
      </c>
      <c r="G924" s="2">
        <f t="shared" si="129"/>
        <v>7.7321771022662619E-2</v>
      </c>
      <c r="H924" s="2">
        <f t="shared" si="130"/>
        <v>5.5049396379617935E-2</v>
      </c>
      <c r="I924" s="2">
        <f t="shared" si="131"/>
        <v>5.2177079640554211</v>
      </c>
    </row>
    <row r="925" spans="1:9" ht="13.5" x14ac:dyDescent="0.25">
      <c r="A925" s="3">
        <f>TITRES_STAT!B928</f>
        <v>43656</v>
      </c>
      <c r="B925" s="5">
        <f>TITRES_STAT!D928</f>
        <v>3.17</v>
      </c>
      <c r="C925" s="2">
        <f t="shared" si="126"/>
        <v>-8.9999999999999858E-2</v>
      </c>
      <c r="D925" s="2">
        <f t="shared" si="127"/>
        <v>0</v>
      </c>
      <c r="E925" s="2">
        <f t="shared" si="128"/>
        <v>8.9999999999999858E-2</v>
      </c>
      <c r="F925" s="2">
        <f t="shared" ref="F925:G940" si="132">((F924*13)+D925)/14</f>
        <v>3.9524799059577091E-3</v>
      </c>
      <c r="G925" s="2">
        <f t="shared" si="132"/>
        <v>7.8227358806758129E-2</v>
      </c>
      <c r="H925" s="2">
        <f t="shared" si="130"/>
        <v>5.0525544595227352E-2</v>
      </c>
      <c r="I925" s="2">
        <f t="shared" si="131"/>
        <v>4.8095493589063523</v>
      </c>
    </row>
    <row r="926" spans="1:9" ht="13.5" x14ac:dyDescent="0.25">
      <c r="A926" s="3">
        <f>TITRES_STAT!B929</f>
        <v>43657</v>
      </c>
      <c r="B926" s="5">
        <f>TITRES_STAT!D929</f>
        <v>3.17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3.6701599126750155E-3</v>
      </c>
      <c r="G926" s="2">
        <f t="shared" si="132"/>
        <v>7.2639690320561126E-2</v>
      </c>
      <c r="H926" s="2">
        <f t="shared" si="130"/>
        <v>5.0525544595227345E-2</v>
      </c>
      <c r="I926" s="2">
        <f t="shared" si="131"/>
        <v>4.8095493589063523</v>
      </c>
    </row>
    <row r="927" spans="1:9" ht="13.5" x14ac:dyDescent="0.25">
      <c r="A927" s="3">
        <f>TITRES_STAT!B930</f>
        <v>43658</v>
      </c>
      <c r="B927" s="5">
        <f>TITRES_STAT!D930</f>
        <v>3.08</v>
      </c>
      <c r="C927" s="2">
        <f t="shared" si="126"/>
        <v>-8.9999999999999858E-2</v>
      </c>
      <c r="D927" s="2">
        <f t="shared" si="127"/>
        <v>0</v>
      </c>
      <c r="E927" s="2">
        <f t="shared" si="128"/>
        <v>8.9999999999999858E-2</v>
      </c>
      <c r="F927" s="2">
        <f t="shared" si="132"/>
        <v>3.4080056331982286E-3</v>
      </c>
      <c r="G927" s="2">
        <f t="shared" si="132"/>
        <v>7.3879712440521036E-2</v>
      </c>
      <c r="H927" s="2">
        <f t="shared" si="130"/>
        <v>4.6129113400948066E-2</v>
      </c>
      <c r="I927" s="2">
        <f t="shared" si="131"/>
        <v>4.4095047934363549</v>
      </c>
    </row>
    <row r="928" spans="1:9" ht="13.5" x14ac:dyDescent="0.25">
      <c r="A928" s="3">
        <f>TITRES_STAT!B931</f>
        <v>43661</v>
      </c>
      <c r="B928" s="5">
        <f>TITRES_STAT!D931</f>
        <v>3.08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3.164576659398355E-3</v>
      </c>
      <c r="G928" s="2">
        <f t="shared" si="132"/>
        <v>6.8602590123340954E-2</v>
      </c>
      <c r="H928" s="2">
        <f t="shared" si="130"/>
        <v>4.6129113400948073E-2</v>
      </c>
      <c r="I928" s="2">
        <f t="shared" si="131"/>
        <v>4.4095047934363549</v>
      </c>
    </row>
    <row r="929" spans="1:9" ht="13.5" x14ac:dyDescent="0.25">
      <c r="A929" s="3">
        <f>TITRES_STAT!B932</f>
        <v>43662</v>
      </c>
      <c r="B929" s="5">
        <f>TITRES_STAT!D932</f>
        <v>3.17</v>
      </c>
      <c r="C929" s="2">
        <f t="shared" si="126"/>
        <v>8.9999999999999858E-2</v>
      </c>
      <c r="D929" s="2">
        <f t="shared" si="127"/>
        <v>8.9999999999999858E-2</v>
      </c>
      <c r="E929" s="2">
        <f t="shared" si="128"/>
        <v>0</v>
      </c>
      <c r="F929" s="2">
        <f t="shared" si="132"/>
        <v>9.3671068980127475E-3</v>
      </c>
      <c r="G929" s="2">
        <f t="shared" si="132"/>
        <v>6.3702405114530888E-2</v>
      </c>
      <c r="H929" s="2">
        <f t="shared" si="130"/>
        <v>0.14704479181235899</v>
      </c>
      <c r="I929" s="2">
        <f t="shared" si="131"/>
        <v>12.819446360069733</v>
      </c>
    </row>
    <row r="930" spans="1:9" ht="13.5" x14ac:dyDescent="0.25">
      <c r="A930" s="3">
        <f>TITRES_STAT!B933</f>
        <v>43663</v>
      </c>
      <c r="B930" s="5">
        <f>TITRES_STAT!D933</f>
        <v>3.25</v>
      </c>
      <c r="C930" s="2">
        <f t="shared" si="126"/>
        <v>8.0000000000000071E-2</v>
      </c>
      <c r="D930" s="2">
        <f t="shared" si="127"/>
        <v>8.0000000000000071E-2</v>
      </c>
      <c r="E930" s="2">
        <f t="shared" si="128"/>
        <v>0</v>
      </c>
      <c r="F930" s="2">
        <f t="shared" si="132"/>
        <v>1.4412313548154698E-2</v>
      </c>
      <c r="G930" s="2">
        <f t="shared" si="132"/>
        <v>5.9152233320635829E-2</v>
      </c>
      <c r="H930" s="2">
        <f t="shared" si="130"/>
        <v>0.24364783439422266</v>
      </c>
      <c r="I930" s="2">
        <f t="shared" si="131"/>
        <v>19.59138492874898</v>
      </c>
    </row>
    <row r="931" spans="1:9" ht="13.5" x14ac:dyDescent="0.25">
      <c r="A931" s="3">
        <f>TITRES_STAT!B934</f>
        <v>43664</v>
      </c>
      <c r="B931" s="5">
        <f>TITRES_STAT!D934</f>
        <v>3.34</v>
      </c>
      <c r="C931" s="2">
        <f t="shared" si="126"/>
        <v>8.9999999999999858E-2</v>
      </c>
      <c r="D931" s="2">
        <f t="shared" si="127"/>
        <v>8.9999999999999858E-2</v>
      </c>
      <c r="E931" s="2">
        <f t="shared" si="128"/>
        <v>0</v>
      </c>
      <c r="F931" s="2">
        <f t="shared" si="132"/>
        <v>1.9811434009000782E-2</v>
      </c>
      <c r="G931" s="2">
        <f t="shared" si="132"/>
        <v>5.4927073797733268E-2</v>
      </c>
      <c r="H931" s="2">
        <f t="shared" si="130"/>
        <v>0.36068613598378801</v>
      </c>
      <c r="I931" s="2">
        <f t="shared" si="131"/>
        <v>26.507665981546054</v>
      </c>
    </row>
    <row r="932" spans="1:9" ht="13.5" x14ac:dyDescent="0.25">
      <c r="A932" s="3">
        <f>TITRES_STAT!B935</f>
        <v>43665</v>
      </c>
      <c r="B932" s="5">
        <f>TITRES_STAT!D935</f>
        <v>3.34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1.8396331579786439E-2</v>
      </c>
      <c r="G932" s="2">
        <f t="shared" si="132"/>
        <v>5.1003711383609464E-2</v>
      </c>
      <c r="H932" s="2">
        <f t="shared" si="130"/>
        <v>0.36068613598378801</v>
      </c>
      <c r="I932" s="2">
        <f t="shared" si="131"/>
        <v>26.507665981546054</v>
      </c>
    </row>
    <row r="933" spans="1:9" ht="13.5" x14ac:dyDescent="0.25">
      <c r="A933" s="3">
        <f>TITRES_STAT!B936</f>
        <v>43668</v>
      </c>
      <c r="B933" s="5">
        <f>TITRES_STAT!D936</f>
        <v>3.24</v>
      </c>
      <c r="C933" s="2">
        <f t="shared" si="126"/>
        <v>-9.9999999999999645E-2</v>
      </c>
      <c r="D933" s="2">
        <f t="shared" si="127"/>
        <v>0</v>
      </c>
      <c r="E933" s="2">
        <f t="shared" si="128"/>
        <v>9.9999999999999645E-2</v>
      </c>
      <c r="F933" s="2">
        <f t="shared" si="132"/>
        <v>1.7082307895515979E-2</v>
      </c>
      <c r="G933" s="2">
        <f t="shared" si="132"/>
        <v>5.4503446284780196E-2</v>
      </c>
      <c r="H933" s="2">
        <f t="shared" si="130"/>
        <v>0.31341702332474569</v>
      </c>
      <c r="I933" s="2">
        <f t="shared" si="131"/>
        <v>23.862719742383959</v>
      </c>
    </row>
    <row r="934" spans="1:9" ht="13.5" x14ac:dyDescent="0.25">
      <c r="A934" s="3">
        <f>TITRES_STAT!B937</f>
        <v>43669</v>
      </c>
      <c r="B934" s="5">
        <f>TITRES_STAT!D937</f>
        <v>3.38</v>
      </c>
      <c r="C934" s="2">
        <f t="shared" si="126"/>
        <v>0.13999999999999968</v>
      </c>
      <c r="D934" s="2">
        <f t="shared" si="127"/>
        <v>0.13999999999999968</v>
      </c>
      <c r="E934" s="2">
        <f t="shared" si="128"/>
        <v>0</v>
      </c>
      <c r="F934" s="2">
        <f t="shared" si="132"/>
        <v>2.5862143045836245E-2</v>
      </c>
      <c r="G934" s="2">
        <f t="shared" si="132"/>
        <v>5.0610342978724465E-2</v>
      </c>
      <c r="H934" s="2">
        <f t="shared" si="130"/>
        <v>0.51100509349853951</v>
      </c>
      <c r="I934" s="2">
        <f t="shared" si="131"/>
        <v>33.818886229918149</v>
      </c>
    </row>
    <row r="935" spans="1:9" ht="13.5" x14ac:dyDescent="0.25">
      <c r="A935" s="3">
        <f>TITRES_STAT!B938</f>
        <v>43670</v>
      </c>
      <c r="B935" s="5">
        <f>TITRES_STAT!D938</f>
        <v>3.42</v>
      </c>
      <c r="C935" s="2">
        <f t="shared" si="126"/>
        <v>4.0000000000000036E-2</v>
      </c>
      <c r="D935" s="2">
        <f t="shared" si="127"/>
        <v>4.0000000000000036E-2</v>
      </c>
      <c r="E935" s="2">
        <f t="shared" si="128"/>
        <v>0</v>
      </c>
      <c r="F935" s="2">
        <f t="shared" si="132"/>
        <v>2.6871989971133659E-2</v>
      </c>
      <c r="G935" s="2">
        <f t="shared" si="132"/>
        <v>4.6995318480244144E-2</v>
      </c>
      <c r="H935" s="2">
        <f t="shared" si="130"/>
        <v>0.5718014227827839</v>
      </c>
      <c r="I935" s="2">
        <f t="shared" si="131"/>
        <v>36.378731721112864</v>
      </c>
    </row>
    <row r="936" spans="1:9" ht="13.5" x14ac:dyDescent="0.25">
      <c r="A936" s="3">
        <f>TITRES_STAT!B939</f>
        <v>43672</v>
      </c>
      <c r="B936" s="5">
        <f>TITRES_STAT!D939</f>
        <v>3.52</v>
      </c>
      <c r="C936" s="2">
        <f t="shared" si="126"/>
        <v>0.10000000000000009</v>
      </c>
      <c r="D936" s="2">
        <f t="shared" si="127"/>
        <v>0.10000000000000009</v>
      </c>
      <c r="E936" s="2">
        <f t="shared" si="128"/>
        <v>0</v>
      </c>
      <c r="F936" s="2">
        <f t="shared" si="132"/>
        <v>3.2095419258909831E-2</v>
      </c>
      <c r="G936" s="2">
        <f t="shared" si="132"/>
        <v>4.3638510017369563E-2</v>
      </c>
      <c r="H936" s="2">
        <f t="shared" si="130"/>
        <v>0.73548384777882647</v>
      </c>
      <c r="I936" s="2">
        <f t="shared" si="131"/>
        <v>42.379181386225042</v>
      </c>
    </row>
    <row r="937" spans="1:9" ht="13.5" x14ac:dyDescent="0.25">
      <c r="A937" s="3">
        <f>TITRES_STAT!B940</f>
        <v>43675</v>
      </c>
      <c r="B937" s="5">
        <f>TITRES_STAT!D940</f>
        <v>3.62</v>
      </c>
      <c r="C937" s="2">
        <f t="shared" si="126"/>
        <v>0.10000000000000009</v>
      </c>
      <c r="D937" s="2">
        <f t="shared" si="127"/>
        <v>0.10000000000000009</v>
      </c>
      <c r="E937" s="2">
        <f t="shared" si="128"/>
        <v>0</v>
      </c>
      <c r="F937" s="2">
        <f t="shared" si="132"/>
        <v>3.6945746454701993E-2</v>
      </c>
      <c r="G937" s="2">
        <f t="shared" si="132"/>
        <v>4.0521473587557456E-2</v>
      </c>
      <c r="H937" s="2">
        <f t="shared" si="130"/>
        <v>0.91175722854379537</v>
      </c>
      <c r="I937" s="2">
        <f t="shared" si="131"/>
        <v>47.69210310444543</v>
      </c>
    </row>
    <row r="938" spans="1:9" ht="13.5" x14ac:dyDescent="0.25">
      <c r="A938" s="3">
        <f>TITRES_STAT!B941</f>
        <v>43676</v>
      </c>
      <c r="B938" s="5">
        <f>TITRES_STAT!D941</f>
        <v>3.62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3.4306764565080423E-2</v>
      </c>
      <c r="G938" s="2">
        <f t="shared" si="132"/>
        <v>3.7627082617017638E-2</v>
      </c>
      <c r="H938" s="2">
        <f t="shared" si="130"/>
        <v>0.91175722854379548</v>
      </c>
      <c r="I938" s="2">
        <f t="shared" si="131"/>
        <v>47.692103104445437</v>
      </c>
    </row>
    <row r="939" spans="1:9" ht="13.5" x14ac:dyDescent="0.25">
      <c r="A939" s="3">
        <f>TITRES_STAT!B942</f>
        <v>43677</v>
      </c>
      <c r="B939" s="5">
        <f>TITRES_STAT!D942</f>
        <v>3.62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3.1856281381860398E-2</v>
      </c>
      <c r="G939" s="2">
        <f t="shared" si="132"/>
        <v>3.4939433858659233E-2</v>
      </c>
      <c r="H939" s="2">
        <f t="shared" si="130"/>
        <v>0.91175722854379559</v>
      </c>
      <c r="I939" s="2">
        <f t="shared" si="131"/>
        <v>47.692103104445437</v>
      </c>
    </row>
    <row r="940" spans="1:9" ht="13.5" x14ac:dyDescent="0.25">
      <c r="A940" s="3">
        <f>TITRES_STAT!B943</f>
        <v>43678</v>
      </c>
      <c r="B940" s="5">
        <f>TITRES_STAT!D943</f>
        <v>3.52</v>
      </c>
      <c r="C940" s="2">
        <f t="shared" si="126"/>
        <v>-0.10000000000000009</v>
      </c>
      <c r="D940" s="2">
        <f t="shared" si="127"/>
        <v>0</v>
      </c>
      <c r="E940" s="2">
        <f t="shared" si="128"/>
        <v>0.10000000000000009</v>
      </c>
      <c r="F940" s="2">
        <f t="shared" si="132"/>
        <v>2.9580832711727512E-2</v>
      </c>
      <c r="G940" s="2">
        <f t="shared" si="132"/>
        <v>3.9586617154469296E-2</v>
      </c>
      <c r="H940" s="2">
        <f t="shared" si="130"/>
        <v>0.74724325638387767</v>
      </c>
      <c r="I940" s="2">
        <f t="shared" si="131"/>
        <v>42.766984714560252</v>
      </c>
    </row>
    <row r="941" spans="1:9" ht="13.5" x14ac:dyDescent="0.25">
      <c r="A941" s="3">
        <f>TITRES_STAT!B944</f>
        <v>43679</v>
      </c>
      <c r="B941" s="5">
        <f>TITRES_STAT!D944</f>
        <v>3.67</v>
      </c>
      <c r="C941" s="2">
        <f t="shared" si="126"/>
        <v>0.14999999999999991</v>
      </c>
      <c r="D941" s="2">
        <f t="shared" si="127"/>
        <v>0.14999999999999991</v>
      </c>
      <c r="E941" s="2">
        <f t="shared" si="128"/>
        <v>0</v>
      </c>
      <c r="F941" s="2">
        <f t="shared" ref="F941:G956" si="133">((F940*13)+D941)/14</f>
        <v>3.8182201803746971E-2</v>
      </c>
      <c r="G941" s="2">
        <f t="shared" si="133"/>
        <v>3.6759001643435776E-2</v>
      </c>
      <c r="H941" s="2">
        <f t="shared" si="130"/>
        <v>1.0387170515161512</v>
      </c>
      <c r="I941" s="2">
        <f t="shared" si="131"/>
        <v>50.949544506123551</v>
      </c>
    </row>
    <row r="942" spans="1:9" ht="13.5" x14ac:dyDescent="0.25">
      <c r="A942" s="3">
        <f>TITRES_STAT!B945</f>
        <v>43682</v>
      </c>
      <c r="B942" s="5">
        <f>TITRES_STAT!D945</f>
        <v>3.51</v>
      </c>
      <c r="C942" s="2">
        <f t="shared" si="126"/>
        <v>-0.16000000000000014</v>
      </c>
      <c r="D942" s="2">
        <f t="shared" si="127"/>
        <v>0</v>
      </c>
      <c r="E942" s="2">
        <f t="shared" si="128"/>
        <v>0.16000000000000014</v>
      </c>
      <c r="F942" s="2">
        <f t="shared" si="133"/>
        <v>3.5454901674907904E-2</v>
      </c>
      <c r="G942" s="2">
        <f t="shared" si="133"/>
        <v>4.556193009747609E-2</v>
      </c>
      <c r="H942" s="2">
        <f t="shared" si="130"/>
        <v>0.77816944100162111</v>
      </c>
      <c r="I942" s="2">
        <f t="shared" si="131"/>
        <v>43.762389739601403</v>
      </c>
    </row>
    <row r="943" spans="1:9" ht="13.5" x14ac:dyDescent="0.25">
      <c r="A943" s="3">
        <f>TITRES_STAT!B946</f>
        <v>43683</v>
      </c>
      <c r="B943" s="5">
        <f>TITRES_STAT!D946</f>
        <v>3.51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3.292240869812877E-2</v>
      </c>
      <c r="G943" s="2">
        <f t="shared" si="133"/>
        <v>4.2307506519084943E-2</v>
      </c>
      <c r="H943" s="2">
        <f t="shared" si="130"/>
        <v>0.77816944100162111</v>
      </c>
      <c r="I943" s="2">
        <f t="shared" si="131"/>
        <v>43.762389739601403</v>
      </c>
    </row>
    <row r="944" spans="1:9" ht="13.5" x14ac:dyDescent="0.25">
      <c r="A944" s="3">
        <f>TITRES_STAT!B947</f>
        <v>43684</v>
      </c>
      <c r="B944" s="5">
        <f>TITRES_STAT!D947</f>
        <v>3.36</v>
      </c>
      <c r="C944" s="2">
        <f t="shared" si="126"/>
        <v>-0.14999999999999991</v>
      </c>
      <c r="D944" s="2">
        <f t="shared" si="127"/>
        <v>0</v>
      </c>
      <c r="E944" s="2">
        <f t="shared" si="128"/>
        <v>0.14999999999999991</v>
      </c>
      <c r="F944" s="2">
        <f t="shared" si="133"/>
        <v>3.0570808076833857E-2</v>
      </c>
      <c r="G944" s="2">
        <f t="shared" si="133"/>
        <v>4.9999827482007438E-2</v>
      </c>
      <c r="H944" s="2">
        <f t="shared" si="130"/>
        <v>0.61141827114973224</v>
      </c>
      <c r="I944" s="2">
        <f t="shared" si="131"/>
        <v>37.942865741089733</v>
      </c>
    </row>
    <row r="945" spans="1:9" ht="13.5" x14ac:dyDescent="0.25">
      <c r="A945" s="3">
        <f>TITRES_STAT!B948</f>
        <v>43685</v>
      </c>
      <c r="B945" s="5">
        <f>TITRES_STAT!D948</f>
        <v>3.26</v>
      </c>
      <c r="C945" s="2">
        <f t="shared" si="126"/>
        <v>-0.10000000000000009</v>
      </c>
      <c r="D945" s="2">
        <f t="shared" si="127"/>
        <v>0</v>
      </c>
      <c r="E945" s="2">
        <f t="shared" si="128"/>
        <v>0.10000000000000009</v>
      </c>
      <c r="F945" s="2">
        <f t="shared" si="133"/>
        <v>2.838717892848858E-2</v>
      </c>
      <c r="G945" s="2">
        <f t="shared" si="133"/>
        <v>5.3571268376149769E-2</v>
      </c>
      <c r="H945" s="2">
        <f t="shared" si="130"/>
        <v>0.52989559121819696</v>
      </c>
      <c r="I945" s="2">
        <f t="shared" si="131"/>
        <v>34.636062373136284</v>
      </c>
    </row>
    <row r="946" spans="1:9" ht="13.5" x14ac:dyDescent="0.25">
      <c r="A946" s="3">
        <f>TITRES_STAT!B949</f>
        <v>43686</v>
      </c>
      <c r="B946" s="5">
        <f>TITRES_STAT!D949</f>
        <v>3.17</v>
      </c>
      <c r="C946" s="2">
        <f t="shared" si="126"/>
        <v>-8.9999999999999858E-2</v>
      </c>
      <c r="D946" s="2">
        <f t="shared" si="127"/>
        <v>0</v>
      </c>
      <c r="E946" s="2">
        <f t="shared" si="128"/>
        <v>8.9999999999999858E-2</v>
      </c>
      <c r="F946" s="2">
        <f t="shared" si="133"/>
        <v>2.6359523290739397E-2</v>
      </c>
      <c r="G946" s="2">
        <f t="shared" si="133"/>
        <v>5.61733206349962E-2</v>
      </c>
      <c r="H946" s="2">
        <f t="shared" si="130"/>
        <v>0.46925342836715461</v>
      </c>
      <c r="I946" s="2">
        <f t="shared" si="131"/>
        <v>31.938222454151855</v>
      </c>
    </row>
    <row r="947" spans="1:9" ht="13.5" x14ac:dyDescent="0.25">
      <c r="A947" s="3">
        <f>TITRES_STAT!B950</f>
        <v>43691</v>
      </c>
      <c r="B947" s="5">
        <f>TITRES_STAT!D950</f>
        <v>3.17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2.4476700198543727E-2</v>
      </c>
      <c r="G947" s="2">
        <f t="shared" si="133"/>
        <v>5.2160940589639326E-2</v>
      </c>
      <c r="H947" s="2">
        <f t="shared" si="130"/>
        <v>0.46925342836715467</v>
      </c>
      <c r="I947" s="2">
        <f t="shared" si="131"/>
        <v>31.93822245415187</v>
      </c>
    </row>
    <row r="948" spans="1:9" ht="13.5" x14ac:dyDescent="0.25">
      <c r="A948" s="3">
        <f>TITRES_STAT!B951</f>
        <v>43692</v>
      </c>
      <c r="B948" s="5">
        <f>TITRES_STAT!D951</f>
        <v>3.08</v>
      </c>
      <c r="C948" s="2">
        <f t="shared" si="126"/>
        <v>-8.9999999999999858E-2</v>
      </c>
      <c r="D948" s="2">
        <f t="shared" si="127"/>
        <v>0</v>
      </c>
      <c r="E948" s="2">
        <f t="shared" si="128"/>
        <v>8.9999999999999858E-2</v>
      </c>
      <c r="F948" s="2">
        <f t="shared" si="133"/>
        <v>2.2728364470076319E-2</v>
      </c>
      <c r="G948" s="2">
        <f t="shared" si="133"/>
        <v>5.4863730547522215E-2</v>
      </c>
      <c r="H948" s="2">
        <f t="shared" si="130"/>
        <v>0.4142693951587802</v>
      </c>
      <c r="I948" s="2">
        <f t="shared" si="131"/>
        <v>29.292113410420654</v>
      </c>
    </row>
    <row r="949" spans="1:9" ht="13.5" x14ac:dyDescent="0.25">
      <c r="A949" s="3">
        <f>TITRES_STAT!B952</f>
        <v>43693</v>
      </c>
      <c r="B949" s="5">
        <f>TITRES_STAT!D952</f>
        <v>3.17</v>
      </c>
      <c r="C949" s="2">
        <f t="shared" si="126"/>
        <v>8.9999999999999858E-2</v>
      </c>
      <c r="D949" s="2">
        <f t="shared" si="127"/>
        <v>8.9999999999999858E-2</v>
      </c>
      <c r="E949" s="2">
        <f t="shared" si="128"/>
        <v>0</v>
      </c>
      <c r="F949" s="2">
        <f t="shared" si="133"/>
        <v>2.7533481293642286E-2</v>
      </c>
      <c r="G949" s="2">
        <f t="shared" si="133"/>
        <v>5.0944892651270626E-2</v>
      </c>
      <c r="H949" s="2">
        <f t="shared" si="130"/>
        <v>0.5404561647055619</v>
      </c>
      <c r="I949" s="2">
        <f t="shared" si="131"/>
        <v>35.084163839797611</v>
      </c>
    </row>
    <row r="950" spans="1:9" ht="13.5" x14ac:dyDescent="0.25">
      <c r="A950" s="3">
        <f>TITRES_STAT!B953</f>
        <v>43696</v>
      </c>
      <c r="B950" s="5">
        <f>TITRES_STAT!D953</f>
        <v>3.03</v>
      </c>
      <c r="C950" s="2">
        <f t="shared" si="126"/>
        <v>-0.14000000000000012</v>
      </c>
      <c r="D950" s="2">
        <f t="shared" si="127"/>
        <v>0</v>
      </c>
      <c r="E950" s="2">
        <f t="shared" si="128"/>
        <v>0.14000000000000012</v>
      </c>
      <c r="F950" s="2">
        <f t="shared" si="133"/>
        <v>2.5566804058382124E-2</v>
      </c>
      <c r="G950" s="2">
        <f t="shared" si="133"/>
        <v>5.7305971747608445E-2</v>
      </c>
      <c r="H950" s="2">
        <f t="shared" si="130"/>
        <v>0.44614554606953516</v>
      </c>
      <c r="I950" s="2">
        <f t="shared" si="131"/>
        <v>30.850666952721994</v>
      </c>
    </row>
    <row r="951" spans="1:9" ht="13.5" x14ac:dyDescent="0.25">
      <c r="A951" s="3">
        <f>TITRES_STAT!B954</f>
        <v>43697</v>
      </c>
      <c r="B951" s="5">
        <f>TITRES_STAT!D954</f>
        <v>3</v>
      </c>
      <c r="C951" s="2">
        <f t="shared" si="126"/>
        <v>-2.9999999999999805E-2</v>
      </c>
      <c r="D951" s="2">
        <f t="shared" si="127"/>
        <v>0</v>
      </c>
      <c r="E951" s="2">
        <f t="shared" si="128"/>
        <v>2.9999999999999805E-2</v>
      </c>
      <c r="F951" s="2">
        <f t="shared" si="133"/>
        <v>2.3740603768497685E-2</v>
      </c>
      <c r="G951" s="2">
        <f t="shared" si="133"/>
        <v>5.5355545194207829E-2</v>
      </c>
      <c r="H951" s="2">
        <f t="shared" si="130"/>
        <v>0.42887489745077612</v>
      </c>
      <c r="I951" s="2">
        <f t="shared" si="131"/>
        <v>30.014866816956626</v>
      </c>
    </row>
    <row r="952" spans="1:9" ht="13.5" x14ac:dyDescent="0.25">
      <c r="A952" s="3">
        <f>TITRES_STAT!B955</f>
        <v>43698</v>
      </c>
      <c r="B952" s="5">
        <f>TITRES_STAT!D955</f>
        <v>3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2.2044846356462137E-2</v>
      </c>
      <c r="G952" s="2">
        <f t="shared" si="133"/>
        <v>5.140157768033584E-2</v>
      </c>
      <c r="H952" s="2">
        <f t="shared" si="130"/>
        <v>0.42887489745077617</v>
      </c>
      <c r="I952" s="2">
        <f t="shared" si="131"/>
        <v>30.014866816956626</v>
      </c>
    </row>
    <row r="953" spans="1:9" ht="13.5" x14ac:dyDescent="0.25">
      <c r="A953" s="3">
        <f>TITRES_STAT!B956</f>
        <v>43699</v>
      </c>
      <c r="B953" s="5">
        <f>TITRES_STAT!D956</f>
        <v>3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2.0470214473857697E-2</v>
      </c>
      <c r="G953" s="2">
        <f t="shared" si="133"/>
        <v>4.7730036417454706E-2</v>
      </c>
      <c r="H953" s="2">
        <f t="shared" si="130"/>
        <v>0.42887489745077612</v>
      </c>
      <c r="I953" s="2">
        <f t="shared" si="131"/>
        <v>30.014866816956626</v>
      </c>
    </row>
    <row r="954" spans="1:9" ht="13.5" x14ac:dyDescent="0.25">
      <c r="A954" s="3">
        <f>TITRES_STAT!B957</f>
        <v>43700</v>
      </c>
      <c r="B954" s="5">
        <f>TITRES_STAT!D957</f>
        <v>2.89</v>
      </c>
      <c r="C954" s="2">
        <f t="shared" si="126"/>
        <v>-0.10999999999999988</v>
      </c>
      <c r="D954" s="2">
        <f t="shared" si="127"/>
        <v>0</v>
      </c>
      <c r="E954" s="2">
        <f t="shared" si="128"/>
        <v>0.10999999999999988</v>
      </c>
      <c r="F954" s="2">
        <f t="shared" si="133"/>
        <v>1.9008056297153575E-2</v>
      </c>
      <c r="G954" s="2">
        <f t="shared" si="133"/>
        <v>5.2177890959065075E-2</v>
      </c>
      <c r="H954" s="2">
        <f t="shared" si="130"/>
        <v>0.36429330407520483</v>
      </c>
      <c r="I954" s="2">
        <f t="shared" si="131"/>
        <v>26.70197845192412</v>
      </c>
    </row>
    <row r="955" spans="1:9" ht="13.5" x14ac:dyDescent="0.25">
      <c r="A955" s="3">
        <f>TITRES_STAT!B958</f>
        <v>43703</v>
      </c>
      <c r="B955" s="5">
        <f>TITRES_STAT!D958</f>
        <v>2.89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1.7650337990214034E-2</v>
      </c>
      <c r="G955" s="2">
        <f t="shared" si="133"/>
        <v>4.8450898747703287E-2</v>
      </c>
      <c r="H955" s="2">
        <f t="shared" si="130"/>
        <v>0.36429330407520483</v>
      </c>
      <c r="I955" s="2">
        <f t="shared" si="131"/>
        <v>26.70197845192412</v>
      </c>
    </row>
    <row r="956" spans="1:9" ht="13.5" x14ac:dyDescent="0.25">
      <c r="A956" s="3">
        <f>TITRES_STAT!B959</f>
        <v>43704</v>
      </c>
      <c r="B956" s="5">
        <f>TITRES_STAT!D959</f>
        <v>2.97</v>
      </c>
      <c r="C956" s="2">
        <f t="shared" si="126"/>
        <v>8.0000000000000071E-2</v>
      </c>
      <c r="D956" s="2">
        <f t="shared" si="127"/>
        <v>8.0000000000000071E-2</v>
      </c>
      <c r="E956" s="2">
        <f t="shared" si="128"/>
        <v>0</v>
      </c>
      <c r="F956" s="2">
        <f t="shared" si="133"/>
        <v>2.2103885276627322E-2</v>
      </c>
      <c r="G956" s="2">
        <f t="shared" si="133"/>
        <v>4.4990120265724479E-2</v>
      </c>
      <c r="H956" s="2">
        <f t="shared" si="130"/>
        <v>0.4913053165022781</v>
      </c>
      <c r="I956" s="2">
        <f t="shared" si="131"/>
        <v>32.944649969772144</v>
      </c>
    </row>
    <row r="957" spans="1:9" ht="13.5" x14ac:dyDescent="0.25">
      <c r="A957" s="3">
        <f>TITRES_STAT!B960</f>
        <v>43705</v>
      </c>
      <c r="B957" s="5">
        <f>TITRES_STAT!D960</f>
        <v>2.9</v>
      </c>
      <c r="C957" s="2">
        <f t="shared" si="126"/>
        <v>-7.0000000000000284E-2</v>
      </c>
      <c r="D957" s="2">
        <f t="shared" si="127"/>
        <v>0</v>
      </c>
      <c r="E957" s="2">
        <f t="shared" si="128"/>
        <v>7.0000000000000284E-2</v>
      </c>
      <c r="F957" s="2">
        <f t="shared" ref="F957:G972" si="134">((F956*13)+D957)/14</f>
        <v>2.0525036328296799E-2</v>
      </c>
      <c r="G957" s="2">
        <f t="shared" si="134"/>
        <v>4.6776540246744179E-2</v>
      </c>
      <c r="H957" s="2">
        <f t="shared" si="130"/>
        <v>0.43878910710429075</v>
      </c>
      <c r="I957" s="2">
        <f t="shared" si="131"/>
        <v>30.497110725796247</v>
      </c>
    </row>
    <row r="958" spans="1:9" ht="13.5" x14ac:dyDescent="0.25">
      <c r="A958" s="3">
        <f>TITRES_STAT!B961</f>
        <v>43706</v>
      </c>
      <c r="B958" s="5">
        <f>TITRES_STAT!D961</f>
        <v>2.82</v>
      </c>
      <c r="C958" s="2">
        <f t="shared" si="126"/>
        <v>-8.0000000000000071E-2</v>
      </c>
      <c r="D958" s="2">
        <f t="shared" si="127"/>
        <v>0</v>
      </c>
      <c r="E958" s="2">
        <f t="shared" si="128"/>
        <v>8.0000000000000071E-2</v>
      </c>
      <c r="F958" s="2">
        <f t="shared" si="134"/>
        <v>1.9058962304847028E-2</v>
      </c>
      <c r="G958" s="2">
        <f t="shared" si="134"/>
        <v>4.9149644514833883E-2</v>
      </c>
      <c r="H958" s="2">
        <f t="shared" si="130"/>
        <v>0.38777416384150715</v>
      </c>
      <c r="I958" s="2">
        <f t="shared" si="131"/>
        <v>27.942166236047143</v>
      </c>
    </row>
    <row r="959" spans="1:9" ht="13.5" x14ac:dyDescent="0.25">
      <c r="A959" s="3">
        <f>TITRES_STAT!B962</f>
        <v>43707</v>
      </c>
      <c r="B959" s="5">
        <f>TITRES_STAT!D962</f>
        <v>2.73</v>
      </c>
      <c r="C959" s="2">
        <f t="shared" si="126"/>
        <v>-8.9999999999999858E-2</v>
      </c>
      <c r="D959" s="2">
        <f t="shared" si="127"/>
        <v>0</v>
      </c>
      <c r="E959" s="2">
        <f t="shared" si="128"/>
        <v>8.9999999999999858E-2</v>
      </c>
      <c r="F959" s="2">
        <f t="shared" si="134"/>
        <v>1.7697607854500811E-2</v>
      </c>
      <c r="G959" s="2">
        <f t="shared" si="134"/>
        <v>5.2067527049488596E-2</v>
      </c>
      <c r="H959" s="2">
        <f t="shared" si="130"/>
        <v>0.33989722303653436</v>
      </c>
      <c r="I959" s="2">
        <f t="shared" si="131"/>
        <v>25.367410066441082</v>
      </c>
    </row>
    <row r="960" spans="1:9" ht="13.5" x14ac:dyDescent="0.25">
      <c r="A960" s="3">
        <f>TITRES_STAT!B963</f>
        <v>43710</v>
      </c>
      <c r="B960" s="5">
        <f>TITRES_STAT!D963</f>
        <v>2.65</v>
      </c>
      <c r="C960" s="2">
        <f t="shared" si="126"/>
        <v>-8.0000000000000071E-2</v>
      </c>
      <c r="D960" s="2">
        <f t="shared" si="127"/>
        <v>0</v>
      </c>
      <c r="E960" s="2">
        <f t="shared" si="128"/>
        <v>8.0000000000000071E-2</v>
      </c>
      <c r="F960" s="2">
        <f t="shared" si="134"/>
        <v>1.6433493007750755E-2</v>
      </c>
      <c r="G960" s="2">
        <f t="shared" si="134"/>
        <v>5.4062703688810845E-2</v>
      </c>
      <c r="H960" s="2">
        <f t="shared" si="130"/>
        <v>0.30397097974128762</v>
      </c>
      <c r="I960" s="2">
        <f t="shared" si="131"/>
        <v>23.311176741187651</v>
      </c>
    </row>
    <row r="961" spans="1:9" ht="13.5" x14ac:dyDescent="0.25">
      <c r="A961" s="3">
        <f>TITRES_STAT!B964</f>
        <v>43711</v>
      </c>
      <c r="B961" s="5">
        <f>TITRES_STAT!D964</f>
        <v>2.58</v>
      </c>
      <c r="C961" s="2">
        <f t="shared" si="126"/>
        <v>-6.999999999999984E-2</v>
      </c>
      <c r="D961" s="2">
        <f t="shared" si="127"/>
        <v>0</v>
      </c>
      <c r="E961" s="2">
        <f t="shared" si="128"/>
        <v>6.999999999999984E-2</v>
      </c>
      <c r="F961" s="2">
        <f t="shared" si="134"/>
        <v>1.5259672078625702E-2</v>
      </c>
      <c r="G961" s="2">
        <f t="shared" si="134"/>
        <v>5.5201081996752922E-2</v>
      </c>
      <c r="H961" s="2">
        <f t="shared" si="130"/>
        <v>0.27643791619018115</v>
      </c>
      <c r="I961" s="2">
        <f t="shared" si="131"/>
        <v>21.656980937645045</v>
      </c>
    </row>
    <row r="962" spans="1:9" ht="13.5" x14ac:dyDescent="0.25">
      <c r="A962" s="3">
        <f>TITRES_STAT!B965</f>
        <v>43712</v>
      </c>
      <c r="B962" s="5">
        <f>TITRES_STAT!D965</f>
        <v>2.4700000000000002</v>
      </c>
      <c r="C962" s="2">
        <f t="shared" si="126"/>
        <v>-0.10999999999999988</v>
      </c>
      <c r="D962" s="2">
        <f t="shared" si="127"/>
        <v>0</v>
      </c>
      <c r="E962" s="2">
        <f t="shared" si="128"/>
        <v>0.10999999999999988</v>
      </c>
      <c r="F962" s="2">
        <f t="shared" si="134"/>
        <v>1.4169695501581009E-2</v>
      </c>
      <c r="G962" s="2">
        <f t="shared" si="134"/>
        <v>5.9115290425556279E-2</v>
      </c>
      <c r="H962" s="2">
        <f t="shared" si="130"/>
        <v>0.23969594667601046</v>
      </c>
      <c r="I962" s="2">
        <f t="shared" si="131"/>
        <v>19.335059319884508</v>
      </c>
    </row>
    <row r="963" spans="1:9" ht="13.5" x14ac:dyDescent="0.25">
      <c r="A963" s="3">
        <f>TITRES_STAT!B966</f>
        <v>43713</v>
      </c>
      <c r="B963" s="5">
        <f>TITRES_STAT!D966</f>
        <v>2.36</v>
      </c>
      <c r="C963" s="2">
        <f t="shared" ref="C963:C1026" si="135">B963-B962</f>
        <v>-0.11000000000000032</v>
      </c>
      <c r="D963" s="2">
        <f t="shared" ref="D963:D1026" si="136">IF(C963&gt;0,C963,0)</f>
        <v>0</v>
      </c>
      <c r="E963" s="2">
        <f t="shared" ref="E963:E1026" si="137">IF(C963&lt;0,-C963,0)</f>
        <v>0.11000000000000032</v>
      </c>
      <c r="F963" s="2">
        <f t="shared" si="134"/>
        <v>1.3157574394325222E-2</v>
      </c>
      <c r="G963" s="2">
        <f t="shared" si="134"/>
        <v>6.2749912538016567E-2</v>
      </c>
      <c r="H963" s="2">
        <f t="shared" si="130"/>
        <v>0.20968275272660825</v>
      </c>
      <c r="I963" s="2">
        <f t="shared" si="131"/>
        <v>17.33369780250122</v>
      </c>
    </row>
    <row r="964" spans="1:9" ht="13.5" x14ac:dyDescent="0.25">
      <c r="A964" s="3">
        <f>TITRES_STAT!B967</f>
        <v>43714</v>
      </c>
      <c r="B964" s="5">
        <f>TITRES_STAT!D967</f>
        <v>2.46</v>
      </c>
      <c r="C964" s="2">
        <f t="shared" si="135"/>
        <v>0.10000000000000009</v>
      </c>
      <c r="D964" s="2">
        <f t="shared" si="136"/>
        <v>0.10000000000000009</v>
      </c>
      <c r="E964" s="2">
        <f t="shared" si="137"/>
        <v>0</v>
      </c>
      <c r="F964" s="2">
        <f t="shared" si="134"/>
        <v>1.936060479473057E-2</v>
      </c>
      <c r="G964" s="2">
        <f t="shared" si="134"/>
        <v>5.8267775928158239E-2</v>
      </c>
      <c r="H964" s="2">
        <f t="shared" si="130"/>
        <v>0.33226950035987979</v>
      </c>
      <c r="I964" s="2">
        <f t="shared" si="131"/>
        <v>24.940111611811687</v>
      </c>
    </row>
    <row r="965" spans="1:9" ht="13.5" x14ac:dyDescent="0.25">
      <c r="A965" s="3">
        <f>TITRES_STAT!B968</f>
        <v>43717</v>
      </c>
      <c r="B965" s="5">
        <f>TITRES_STAT!D968</f>
        <v>2.57</v>
      </c>
      <c r="C965" s="2">
        <f t="shared" si="135"/>
        <v>0.10999999999999988</v>
      </c>
      <c r="D965" s="2">
        <f t="shared" si="136"/>
        <v>0.10999999999999988</v>
      </c>
      <c r="E965" s="2">
        <f t="shared" si="137"/>
        <v>0</v>
      </c>
      <c r="F965" s="2">
        <f t="shared" si="134"/>
        <v>2.5834847309392665E-2</v>
      </c>
      <c r="G965" s="2">
        <f t="shared" si="134"/>
        <v>5.4105791933289793E-2</v>
      </c>
      <c r="H965" s="2">
        <f t="shared" si="130"/>
        <v>0.47748764755621664</v>
      </c>
      <c r="I965" s="2">
        <f t="shared" si="131"/>
        <v>32.317539056653857</v>
      </c>
    </row>
    <row r="966" spans="1:9" ht="13.5" x14ac:dyDescent="0.25">
      <c r="A966" s="3">
        <f>TITRES_STAT!B969</f>
        <v>43718</v>
      </c>
      <c r="B966" s="5">
        <f>TITRES_STAT!D969</f>
        <v>2.64</v>
      </c>
      <c r="C966" s="2">
        <f t="shared" si="135"/>
        <v>7.0000000000000284E-2</v>
      </c>
      <c r="D966" s="2">
        <f t="shared" si="136"/>
        <v>7.0000000000000284E-2</v>
      </c>
      <c r="E966" s="2">
        <f t="shared" si="137"/>
        <v>0</v>
      </c>
      <c r="F966" s="2">
        <f t="shared" si="134"/>
        <v>2.8989501073007493E-2</v>
      </c>
      <c r="G966" s="2">
        <f t="shared" si="134"/>
        <v>5.024109250948338E-2</v>
      </c>
      <c r="H966" s="2">
        <f t="shared" si="130"/>
        <v>0.57700777640405632</v>
      </c>
      <c r="I966" s="2">
        <f t="shared" si="131"/>
        <v>36.588771789050263</v>
      </c>
    </row>
    <row r="967" spans="1:9" ht="13.5" x14ac:dyDescent="0.25">
      <c r="A967" s="3">
        <f>TITRES_STAT!B970</f>
        <v>43719</v>
      </c>
      <c r="B967" s="5">
        <f>TITRES_STAT!D970</f>
        <v>2.75</v>
      </c>
      <c r="C967" s="2">
        <f t="shared" si="135"/>
        <v>0.10999999999999988</v>
      </c>
      <c r="D967" s="2">
        <f t="shared" si="136"/>
        <v>0.10999999999999988</v>
      </c>
      <c r="E967" s="2">
        <f t="shared" si="137"/>
        <v>0</v>
      </c>
      <c r="F967" s="2">
        <f t="shared" si="134"/>
        <v>3.4775965282078374E-2</v>
      </c>
      <c r="G967" s="2">
        <f t="shared" si="134"/>
        <v>4.6652443044520278E-2</v>
      </c>
      <c r="H967" s="2">
        <f t="shared" si="130"/>
        <v>0.74542645599270718</v>
      </c>
      <c r="I967" s="2">
        <f t="shared" si="131"/>
        <v>42.707411328238848</v>
      </c>
    </row>
    <row r="968" spans="1:9" ht="13.5" x14ac:dyDescent="0.25">
      <c r="A968" s="3">
        <f>TITRES_STAT!B971</f>
        <v>43720</v>
      </c>
      <c r="B968" s="5">
        <f>TITRES_STAT!D971</f>
        <v>2.63</v>
      </c>
      <c r="C968" s="2">
        <f t="shared" si="135"/>
        <v>-0.12000000000000011</v>
      </c>
      <c r="D968" s="2">
        <f t="shared" si="136"/>
        <v>0</v>
      </c>
      <c r="E968" s="2">
        <f t="shared" si="137"/>
        <v>0.12000000000000011</v>
      </c>
      <c r="F968" s="2">
        <f t="shared" si="134"/>
        <v>3.229196776192992E-2</v>
      </c>
      <c r="G968" s="2">
        <f t="shared" si="134"/>
        <v>5.1891554255625978E-2</v>
      </c>
      <c r="H968" s="2">
        <f t="shared" si="130"/>
        <v>0.62229717774215421</v>
      </c>
      <c r="I968" s="2">
        <f t="shared" si="131"/>
        <v>38.359012533587808</v>
      </c>
    </row>
    <row r="969" spans="1:9" ht="13.5" x14ac:dyDescent="0.25">
      <c r="A969" s="3">
        <f>TITRES_STAT!B972</f>
        <v>43721</v>
      </c>
      <c r="B969" s="5">
        <f>TITRES_STAT!D972</f>
        <v>2.52</v>
      </c>
      <c r="C969" s="2">
        <f t="shared" si="135"/>
        <v>-0.10999999999999988</v>
      </c>
      <c r="D969" s="2">
        <f t="shared" si="136"/>
        <v>0</v>
      </c>
      <c r="E969" s="2">
        <f t="shared" si="137"/>
        <v>0.10999999999999988</v>
      </c>
      <c r="F969" s="2">
        <f t="shared" si="134"/>
        <v>2.9985398636077781E-2</v>
      </c>
      <c r="G969" s="2">
        <f t="shared" si="134"/>
        <v>5.6042157523081261E-2</v>
      </c>
      <c r="H969" s="2">
        <f t="shared" si="130"/>
        <v>0.5350507539565752</v>
      </c>
      <c r="I969" s="2">
        <f t="shared" si="131"/>
        <v>34.855574161146677</v>
      </c>
    </row>
    <row r="970" spans="1:9" ht="13.5" x14ac:dyDescent="0.25">
      <c r="A970" s="3">
        <f>TITRES_STAT!B973</f>
        <v>43724</v>
      </c>
      <c r="B970" s="5">
        <f>TITRES_STAT!D973</f>
        <v>2.52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2.784358444778651E-2</v>
      </c>
      <c r="G970" s="2">
        <f t="shared" si="134"/>
        <v>5.20391462714326E-2</v>
      </c>
      <c r="H970" s="2">
        <f t="shared" si="130"/>
        <v>0.5350507539565752</v>
      </c>
      <c r="I970" s="2">
        <f t="shared" si="131"/>
        <v>34.855574161146677</v>
      </c>
    </row>
    <row r="971" spans="1:9" ht="13.5" x14ac:dyDescent="0.25">
      <c r="A971" s="3">
        <f>TITRES_STAT!B974</f>
        <v>43725</v>
      </c>
      <c r="B971" s="5">
        <f>TITRES_STAT!D974</f>
        <v>2.52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2.5854756987230332E-2</v>
      </c>
      <c r="G971" s="2">
        <f t="shared" si="134"/>
        <v>4.83220643949017E-2</v>
      </c>
      <c r="H971" s="2">
        <f t="shared" si="130"/>
        <v>0.5350507539565752</v>
      </c>
      <c r="I971" s="2">
        <f t="shared" si="131"/>
        <v>34.855574161146677</v>
      </c>
    </row>
    <row r="972" spans="1:9" ht="13.5" x14ac:dyDescent="0.25">
      <c r="A972" s="3">
        <f>TITRES_STAT!B975</f>
        <v>43726</v>
      </c>
      <c r="B972" s="5">
        <f>TITRES_STAT!D975</f>
        <v>2.63</v>
      </c>
      <c r="C972" s="2">
        <f t="shared" si="135"/>
        <v>0.10999999999999988</v>
      </c>
      <c r="D972" s="2">
        <f t="shared" si="136"/>
        <v>0.10999999999999988</v>
      </c>
      <c r="E972" s="2">
        <f t="shared" si="137"/>
        <v>0</v>
      </c>
      <c r="F972" s="2">
        <f t="shared" si="134"/>
        <v>3.1865131488142441E-2</v>
      </c>
      <c r="G972" s="2">
        <f t="shared" si="134"/>
        <v>4.4870488366694439E-2</v>
      </c>
      <c r="H972" s="2">
        <f t="shared" si="130"/>
        <v>0.71015789326230394</v>
      </c>
      <c r="I972" s="2">
        <f t="shared" si="131"/>
        <v>41.525867059421273</v>
      </c>
    </row>
    <row r="973" spans="1:9" ht="13.5" x14ac:dyDescent="0.25">
      <c r="A973" s="3">
        <f>TITRES_STAT!B976</f>
        <v>43727</v>
      </c>
      <c r="B973" s="5">
        <f>TITRES_STAT!D976</f>
        <v>2.64</v>
      </c>
      <c r="C973" s="2">
        <f t="shared" si="135"/>
        <v>1.0000000000000231E-2</v>
      </c>
      <c r="D973" s="2">
        <f t="shared" si="136"/>
        <v>1.0000000000000231E-2</v>
      </c>
      <c r="E973" s="2">
        <f t="shared" si="137"/>
        <v>0</v>
      </c>
      <c r="F973" s="2">
        <f t="shared" ref="F973:G988" si="138">((F972*13)+D973)/14</f>
        <v>3.0303336381846568E-2</v>
      </c>
      <c r="G973" s="2">
        <f t="shared" si="138"/>
        <v>4.1665453483359115E-2</v>
      </c>
      <c r="H973" s="2">
        <f t="shared" si="130"/>
        <v>0.72730124955797026</v>
      </c>
      <c r="I973" s="2">
        <f t="shared" si="131"/>
        <v>42.106219152223289</v>
      </c>
    </row>
    <row r="974" spans="1:9" ht="13.5" x14ac:dyDescent="0.25">
      <c r="A974" s="3">
        <f>TITRES_STAT!B977</f>
        <v>43728</v>
      </c>
      <c r="B974" s="5">
        <f>TITRES_STAT!D977</f>
        <v>2.71</v>
      </c>
      <c r="C974" s="2">
        <f t="shared" si="135"/>
        <v>6.999999999999984E-2</v>
      </c>
      <c r="D974" s="2">
        <f t="shared" si="136"/>
        <v>6.999999999999984E-2</v>
      </c>
      <c r="E974" s="2">
        <f t="shared" si="137"/>
        <v>0</v>
      </c>
      <c r="F974" s="2">
        <f t="shared" si="138"/>
        <v>3.3138812354571799E-2</v>
      </c>
      <c r="G974" s="2">
        <f t="shared" si="138"/>
        <v>3.8689349663119176E-2</v>
      </c>
      <c r="H974" s="2">
        <f t="shared" si="130"/>
        <v>0.85653578163298894</v>
      </c>
      <c r="I974" s="2">
        <f t="shared" si="131"/>
        <v>46.136238800611174</v>
      </c>
    </row>
    <row r="975" spans="1:9" ht="13.5" x14ac:dyDescent="0.25">
      <c r="A975" s="3">
        <f>TITRES_STAT!B978</f>
        <v>43731</v>
      </c>
      <c r="B975" s="5">
        <f>TITRES_STAT!D978</f>
        <v>2.79</v>
      </c>
      <c r="C975" s="2">
        <f t="shared" si="135"/>
        <v>8.0000000000000071E-2</v>
      </c>
      <c r="D975" s="2">
        <f t="shared" si="136"/>
        <v>8.0000000000000071E-2</v>
      </c>
      <c r="E975" s="2">
        <f t="shared" si="137"/>
        <v>0</v>
      </c>
      <c r="F975" s="2">
        <f t="shared" si="138"/>
        <v>3.6486040043530961E-2</v>
      </c>
      <c r="G975" s="2">
        <f t="shared" si="138"/>
        <v>3.5925824687182091E-2</v>
      </c>
      <c r="H975" s="2">
        <f t="shared" si="130"/>
        <v>1.0155936672637818</v>
      </c>
      <c r="I975" s="2">
        <f t="shared" si="131"/>
        <v>50.386825666230408</v>
      </c>
    </row>
    <row r="976" spans="1:9" ht="13.5" x14ac:dyDescent="0.25">
      <c r="A976" s="3">
        <f>TITRES_STAT!B979</f>
        <v>43732</v>
      </c>
      <c r="B976" s="5">
        <f>TITRES_STAT!D979</f>
        <v>2.79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3.3879894326135897E-2</v>
      </c>
      <c r="G976" s="2">
        <f t="shared" si="138"/>
        <v>3.3359694352383375E-2</v>
      </c>
      <c r="H976" s="2">
        <f t="shared" si="130"/>
        <v>1.0155936672637818</v>
      </c>
      <c r="I976" s="2">
        <f t="shared" si="131"/>
        <v>50.386825666230408</v>
      </c>
    </row>
    <row r="977" spans="1:9" ht="13.5" x14ac:dyDescent="0.25">
      <c r="A977" s="3">
        <f>TITRES_STAT!B980</f>
        <v>43733</v>
      </c>
      <c r="B977" s="5">
        <f>TITRES_STAT!D980</f>
        <v>2.79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3.1459901874269044E-2</v>
      </c>
      <c r="G977" s="2">
        <f t="shared" si="138"/>
        <v>3.0976859041498848E-2</v>
      </c>
      <c r="H977" s="2">
        <f t="shared" ref="H977:H1040" si="139">F977/G977</f>
        <v>1.0155936672637815</v>
      </c>
      <c r="I977" s="2">
        <f t="shared" ref="I977:I1040" si="140">IF(G977=0,100,100-(100/(1+H977)))</f>
        <v>50.386825666230393</v>
      </c>
    </row>
    <row r="978" spans="1:9" ht="13.5" x14ac:dyDescent="0.25">
      <c r="A978" s="3">
        <f>TITRES_STAT!B981</f>
        <v>43734</v>
      </c>
      <c r="B978" s="5">
        <f>TITRES_STAT!D981</f>
        <v>2.79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2.9212766026106972E-2</v>
      </c>
      <c r="G978" s="2">
        <f t="shared" si="138"/>
        <v>2.8764226252820359E-2</v>
      </c>
      <c r="H978" s="2">
        <f t="shared" si="139"/>
        <v>1.0155936672637815</v>
      </c>
      <c r="I978" s="2">
        <f t="shared" si="140"/>
        <v>50.386825666230393</v>
      </c>
    </row>
    <row r="979" spans="1:9" ht="13.5" x14ac:dyDescent="0.25">
      <c r="A979" s="3">
        <f>TITRES_STAT!B982</f>
        <v>43735</v>
      </c>
      <c r="B979" s="5">
        <f>TITRES_STAT!D982</f>
        <v>2.79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2.7126139881385045E-2</v>
      </c>
      <c r="G979" s="2">
        <f t="shared" si="138"/>
        <v>2.6709638663333191E-2</v>
      </c>
      <c r="H979" s="2">
        <f t="shared" si="139"/>
        <v>1.0155936672637815</v>
      </c>
      <c r="I979" s="2">
        <f t="shared" si="140"/>
        <v>50.386825666230393</v>
      </c>
    </row>
    <row r="980" spans="1:9" ht="13.5" x14ac:dyDescent="0.25">
      <c r="A980" s="3">
        <f>TITRES_STAT!B983</f>
        <v>43738</v>
      </c>
      <c r="B980" s="5">
        <f>TITRES_STAT!D983</f>
        <v>2.8</v>
      </c>
      <c r="C980" s="2">
        <f t="shared" si="135"/>
        <v>9.9999999999997868E-3</v>
      </c>
      <c r="D980" s="2">
        <f t="shared" si="136"/>
        <v>9.9999999999997868E-3</v>
      </c>
      <c r="E980" s="2">
        <f t="shared" si="137"/>
        <v>0</v>
      </c>
      <c r="F980" s="2">
        <f t="shared" si="138"/>
        <v>2.5902844175571812E-2</v>
      </c>
      <c r="G980" s="2">
        <f t="shared" si="138"/>
        <v>2.4801807330237964E-2</v>
      </c>
      <c r="H980" s="2">
        <f t="shared" si="139"/>
        <v>1.044393411765258</v>
      </c>
      <c r="I980" s="2">
        <f t="shared" si="140"/>
        <v>51.085735541647189</v>
      </c>
    </row>
    <row r="981" spans="1:9" ht="13.5" x14ac:dyDescent="0.25">
      <c r="A981" s="3">
        <f>TITRES_STAT!B984</f>
        <v>43739</v>
      </c>
      <c r="B981" s="5">
        <f>TITRES_STAT!D984</f>
        <v>2.92</v>
      </c>
      <c r="C981" s="2">
        <f t="shared" si="135"/>
        <v>0.12000000000000011</v>
      </c>
      <c r="D981" s="2">
        <f t="shared" si="136"/>
        <v>0.12000000000000011</v>
      </c>
      <c r="E981" s="2">
        <f t="shared" si="137"/>
        <v>0</v>
      </c>
      <c r="F981" s="2">
        <f t="shared" si="138"/>
        <v>3.2624069591602405E-2</v>
      </c>
      <c r="G981" s="2">
        <f t="shared" si="138"/>
        <v>2.3030249663792395E-2</v>
      </c>
      <c r="H981" s="2">
        <f t="shared" si="139"/>
        <v>1.416574725322808</v>
      </c>
      <c r="I981" s="2">
        <f t="shared" si="140"/>
        <v>58.619115332077335</v>
      </c>
    </row>
    <row r="982" spans="1:9" ht="13.5" x14ac:dyDescent="0.25">
      <c r="A982" s="3">
        <f>TITRES_STAT!B985</f>
        <v>43740</v>
      </c>
      <c r="B982" s="5">
        <f>TITRES_STAT!D985</f>
        <v>3.05</v>
      </c>
      <c r="C982" s="2">
        <f t="shared" si="135"/>
        <v>0.12999999999999989</v>
      </c>
      <c r="D982" s="2">
        <f t="shared" si="136"/>
        <v>0.12999999999999989</v>
      </c>
      <c r="E982" s="2">
        <f t="shared" si="137"/>
        <v>0</v>
      </c>
      <c r="F982" s="2">
        <f t="shared" si="138"/>
        <v>3.957949319220222E-2</v>
      </c>
      <c r="G982" s="2">
        <f t="shared" si="138"/>
        <v>2.1385231830664368E-2</v>
      </c>
      <c r="H982" s="2">
        <f t="shared" si="139"/>
        <v>1.8507862578066154</v>
      </c>
      <c r="I982" s="2">
        <f t="shared" si="140"/>
        <v>64.921958029592986</v>
      </c>
    </row>
    <row r="983" spans="1:9" ht="13.5" x14ac:dyDescent="0.25">
      <c r="A983" s="3">
        <f>TITRES_STAT!B986</f>
        <v>43741</v>
      </c>
      <c r="B983" s="5">
        <f>TITRES_STAT!D986</f>
        <v>3.05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3.6752386535616348E-2</v>
      </c>
      <c r="G983" s="2">
        <f t="shared" si="138"/>
        <v>1.9857715271331199E-2</v>
      </c>
      <c r="H983" s="2">
        <f t="shared" si="139"/>
        <v>1.8507862578066154</v>
      </c>
      <c r="I983" s="2">
        <f t="shared" si="140"/>
        <v>64.921958029592986</v>
      </c>
    </row>
    <row r="984" spans="1:9" ht="13.5" x14ac:dyDescent="0.25">
      <c r="A984" s="3">
        <f>TITRES_STAT!B987</f>
        <v>43742</v>
      </c>
      <c r="B984" s="5">
        <f>TITRES_STAT!D987</f>
        <v>3.05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3.412721606878661E-2</v>
      </c>
      <c r="G984" s="2">
        <f t="shared" si="138"/>
        <v>1.8439307037664686E-2</v>
      </c>
      <c r="H984" s="2">
        <f t="shared" si="139"/>
        <v>1.8507862578066154</v>
      </c>
      <c r="I984" s="2">
        <f t="shared" si="140"/>
        <v>64.921958029592986</v>
      </c>
    </row>
    <row r="985" spans="1:9" ht="13.5" x14ac:dyDescent="0.25">
      <c r="A985" s="3">
        <f>TITRES_STAT!B988</f>
        <v>43745</v>
      </c>
      <c r="B985" s="5">
        <f>TITRES_STAT!D988</f>
        <v>3.1</v>
      </c>
      <c r="C985" s="2">
        <f t="shared" si="135"/>
        <v>5.0000000000000266E-2</v>
      </c>
      <c r="D985" s="2">
        <f t="shared" si="136"/>
        <v>5.0000000000000266E-2</v>
      </c>
      <c r="E985" s="2">
        <f t="shared" si="137"/>
        <v>0</v>
      </c>
      <c r="F985" s="2">
        <f t="shared" si="138"/>
        <v>3.5260986349587589E-2</v>
      </c>
      <c r="G985" s="2">
        <f t="shared" si="138"/>
        <v>1.7122213677831493E-2</v>
      </c>
      <c r="H985" s="2">
        <f t="shared" si="139"/>
        <v>2.059370769051946</v>
      </c>
      <c r="I985" s="2">
        <f t="shared" si="140"/>
        <v>67.31354008752966</v>
      </c>
    </row>
    <row r="986" spans="1:9" ht="13.5" x14ac:dyDescent="0.25">
      <c r="A986" s="3">
        <f>TITRES_STAT!B989</f>
        <v>43746</v>
      </c>
      <c r="B986" s="5">
        <f>TITRES_STAT!D989</f>
        <v>3.2</v>
      </c>
      <c r="C986" s="2">
        <f t="shared" si="135"/>
        <v>0.10000000000000009</v>
      </c>
      <c r="D986" s="2">
        <f t="shared" si="136"/>
        <v>0.10000000000000009</v>
      </c>
      <c r="E986" s="2">
        <f t="shared" si="137"/>
        <v>0</v>
      </c>
      <c r="F986" s="2">
        <f t="shared" si="138"/>
        <v>3.9885201610331336E-2</v>
      </c>
      <c r="G986" s="2">
        <f t="shared" si="138"/>
        <v>1.5899198415129243E-2</v>
      </c>
      <c r="H986" s="2">
        <f t="shared" si="139"/>
        <v>2.5086297163495783</v>
      </c>
      <c r="I986" s="2">
        <f t="shared" si="140"/>
        <v>71.498844824229209</v>
      </c>
    </row>
    <row r="987" spans="1:9" ht="13.5" x14ac:dyDescent="0.25">
      <c r="A987" s="3">
        <f>TITRES_STAT!B990</f>
        <v>43747</v>
      </c>
      <c r="B987" s="5">
        <f>TITRES_STAT!D990</f>
        <v>3.32</v>
      </c>
      <c r="C987" s="2">
        <f t="shared" si="135"/>
        <v>0.11999999999999966</v>
      </c>
      <c r="D987" s="2">
        <f t="shared" si="136"/>
        <v>0.11999999999999966</v>
      </c>
      <c r="E987" s="2">
        <f t="shared" si="137"/>
        <v>0</v>
      </c>
      <c r="F987" s="2">
        <f t="shared" si="138"/>
        <v>4.5607687209593357E-2</v>
      </c>
      <c r="G987" s="2">
        <f t="shared" si="138"/>
        <v>1.4763541385477155E-2</v>
      </c>
      <c r="H987" s="2">
        <f t="shared" si="139"/>
        <v>3.0892105097803624</v>
      </c>
      <c r="I987" s="2">
        <f t="shared" si="140"/>
        <v>75.545401793127269</v>
      </c>
    </row>
    <row r="988" spans="1:9" ht="13.5" x14ac:dyDescent="0.25">
      <c r="A988" s="3">
        <f>TITRES_STAT!B991</f>
        <v>43748</v>
      </c>
      <c r="B988" s="5">
        <f>TITRES_STAT!D991</f>
        <v>3.37</v>
      </c>
      <c r="C988" s="2">
        <f t="shared" si="135"/>
        <v>5.0000000000000266E-2</v>
      </c>
      <c r="D988" s="2">
        <f t="shared" si="136"/>
        <v>5.0000000000000266E-2</v>
      </c>
      <c r="E988" s="2">
        <f t="shared" si="137"/>
        <v>0</v>
      </c>
      <c r="F988" s="2">
        <f t="shared" si="138"/>
        <v>4.5921423837479561E-2</v>
      </c>
      <c r="G988" s="2">
        <f t="shared" si="138"/>
        <v>1.3709002715085929E-2</v>
      </c>
      <c r="H988" s="2">
        <f t="shared" si="139"/>
        <v>3.3497275324736648</v>
      </c>
      <c r="I988" s="2">
        <f t="shared" si="140"/>
        <v>77.01005424973583</v>
      </c>
    </row>
    <row r="989" spans="1:9" ht="13.5" x14ac:dyDescent="0.25">
      <c r="A989" s="3">
        <f>TITRES_STAT!B992</f>
        <v>43749</v>
      </c>
      <c r="B989" s="5">
        <f>TITRES_STAT!D992</f>
        <v>3.57</v>
      </c>
      <c r="C989" s="2">
        <f t="shared" si="135"/>
        <v>0.19999999999999973</v>
      </c>
      <c r="D989" s="2">
        <f t="shared" si="136"/>
        <v>0.19999999999999973</v>
      </c>
      <c r="E989" s="2">
        <f t="shared" si="137"/>
        <v>0</v>
      </c>
      <c r="F989" s="2">
        <f t="shared" ref="F989:G1004" si="141">((F988*13)+D989)/14</f>
        <v>5.6927036420516719E-2</v>
      </c>
      <c r="G989" s="2">
        <f t="shared" si="141"/>
        <v>1.2729788235436934E-2</v>
      </c>
      <c r="H989" s="2">
        <f t="shared" si="139"/>
        <v>4.4719547071525003</v>
      </c>
      <c r="I989" s="2">
        <f t="shared" si="140"/>
        <v>81.72499493292807</v>
      </c>
    </row>
    <row r="990" spans="1:9" ht="13.5" x14ac:dyDescent="0.25">
      <c r="A990" s="3">
        <f>TITRES_STAT!B993</f>
        <v>43752</v>
      </c>
      <c r="B990" s="5">
        <f>TITRES_STAT!D993</f>
        <v>3.73</v>
      </c>
      <c r="C990" s="2">
        <f t="shared" si="135"/>
        <v>0.16000000000000014</v>
      </c>
      <c r="D990" s="2">
        <f t="shared" si="136"/>
        <v>0.16000000000000014</v>
      </c>
      <c r="E990" s="2">
        <f t="shared" si="137"/>
        <v>0</v>
      </c>
      <c r="F990" s="2">
        <f t="shared" si="141"/>
        <v>6.4289390961908402E-2</v>
      </c>
      <c r="G990" s="2">
        <f t="shared" si="141"/>
        <v>1.182051764719144E-2</v>
      </c>
      <c r="H990" s="2">
        <f t="shared" si="139"/>
        <v>5.4387965807219611</v>
      </c>
      <c r="I990" s="2">
        <f t="shared" si="140"/>
        <v>84.469147495759628</v>
      </c>
    </row>
    <row r="991" spans="1:9" ht="13.5" x14ac:dyDescent="0.25">
      <c r="A991" s="3">
        <f>TITRES_STAT!B994</f>
        <v>43754</v>
      </c>
      <c r="B991" s="5">
        <f>TITRES_STAT!D994</f>
        <v>3.89</v>
      </c>
      <c r="C991" s="2">
        <f t="shared" si="135"/>
        <v>0.16000000000000014</v>
      </c>
      <c r="D991" s="2">
        <f t="shared" si="136"/>
        <v>0.16000000000000014</v>
      </c>
      <c r="E991" s="2">
        <f t="shared" si="137"/>
        <v>0</v>
      </c>
      <c r="F991" s="2">
        <f t="shared" si="141"/>
        <v>7.1125863036057807E-2</v>
      </c>
      <c r="G991" s="2">
        <f t="shared" si="141"/>
        <v>1.0976194958106337E-2</v>
      </c>
      <c r="H991" s="2">
        <f t="shared" si="139"/>
        <v>6.4800109061044555</v>
      </c>
      <c r="I991" s="2">
        <f t="shared" si="140"/>
        <v>86.631035535203594</v>
      </c>
    </row>
    <row r="992" spans="1:9" ht="13.5" x14ac:dyDescent="0.25">
      <c r="A992" s="3">
        <f>TITRES_STAT!B995</f>
        <v>43755</v>
      </c>
      <c r="B992" s="5">
        <f>TITRES_STAT!D995</f>
        <v>4.0599999999999996</v>
      </c>
      <c r="C992" s="2">
        <f t="shared" si="135"/>
        <v>0.16999999999999948</v>
      </c>
      <c r="D992" s="2">
        <f t="shared" si="136"/>
        <v>0.16999999999999948</v>
      </c>
      <c r="E992" s="2">
        <f t="shared" si="137"/>
        <v>0</v>
      </c>
      <c r="F992" s="2">
        <f t="shared" si="141"/>
        <v>7.8188301390625076E-2</v>
      </c>
      <c r="G992" s="2">
        <f t="shared" si="141"/>
        <v>1.0192181032527312E-2</v>
      </c>
      <c r="H992" s="2">
        <f t="shared" si="139"/>
        <v>7.671400374570962</v>
      </c>
      <c r="I992" s="2">
        <f t="shared" si="140"/>
        <v>88.467837294971204</v>
      </c>
    </row>
    <row r="993" spans="1:9" ht="13.5" x14ac:dyDescent="0.25">
      <c r="A993" s="3">
        <f>TITRES_STAT!B996</f>
        <v>43756</v>
      </c>
      <c r="B993" s="5">
        <f>TITRES_STAT!D996</f>
        <v>4.09</v>
      </c>
      <c r="C993" s="2">
        <f t="shared" si="135"/>
        <v>3.0000000000000249E-2</v>
      </c>
      <c r="D993" s="2">
        <f t="shared" si="136"/>
        <v>3.0000000000000249E-2</v>
      </c>
      <c r="E993" s="2">
        <f t="shared" si="137"/>
        <v>0</v>
      </c>
      <c r="F993" s="2">
        <f t="shared" si="141"/>
        <v>7.4746279862723308E-2</v>
      </c>
      <c r="G993" s="2">
        <f t="shared" si="141"/>
        <v>9.4641681016325047E-3</v>
      </c>
      <c r="H993" s="2">
        <f t="shared" si="139"/>
        <v>7.8978182826053231</v>
      </c>
      <c r="I993" s="2">
        <f t="shared" si="140"/>
        <v>88.761289922553971</v>
      </c>
    </row>
    <row r="994" spans="1:9" ht="13.5" x14ac:dyDescent="0.25">
      <c r="A994" s="3">
        <f>TITRES_STAT!B997</f>
        <v>43759</v>
      </c>
      <c r="B994" s="5">
        <f>TITRES_STAT!D997</f>
        <v>4.09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6.9407259872528784E-2</v>
      </c>
      <c r="G994" s="2">
        <f t="shared" si="141"/>
        <v>8.7881560943730407E-3</v>
      </c>
      <c r="H994" s="2">
        <f t="shared" si="139"/>
        <v>7.8978182826053223</v>
      </c>
      <c r="I994" s="2">
        <f t="shared" si="140"/>
        <v>88.761289922553971</v>
      </c>
    </row>
    <row r="995" spans="1:9" ht="13.5" x14ac:dyDescent="0.25">
      <c r="A995" s="3">
        <f>TITRES_STAT!B998</f>
        <v>43760</v>
      </c>
      <c r="B995" s="5">
        <f>TITRES_STAT!D998</f>
        <v>4.21</v>
      </c>
      <c r="C995" s="2">
        <f t="shared" si="135"/>
        <v>0.12000000000000011</v>
      </c>
      <c r="D995" s="2">
        <f t="shared" si="136"/>
        <v>0.12000000000000011</v>
      </c>
      <c r="E995" s="2">
        <f t="shared" si="137"/>
        <v>0</v>
      </c>
      <c r="F995" s="2">
        <f t="shared" si="141"/>
        <v>7.3021027024491023E-2</v>
      </c>
      <c r="G995" s="2">
        <f t="shared" si="141"/>
        <v>8.1604306590606808E-3</v>
      </c>
      <c r="H995" s="2">
        <f t="shared" si="139"/>
        <v>8.9481830157351308</v>
      </c>
      <c r="I995" s="2">
        <f t="shared" si="140"/>
        <v>89.947913117216572</v>
      </c>
    </row>
    <row r="996" spans="1:9" ht="13.5" x14ac:dyDescent="0.25">
      <c r="A996" s="3">
        <f>TITRES_STAT!B999</f>
        <v>43761</v>
      </c>
      <c r="B996" s="5">
        <f>TITRES_STAT!D999</f>
        <v>4.03</v>
      </c>
      <c r="C996" s="2">
        <f t="shared" si="135"/>
        <v>-0.17999999999999972</v>
      </c>
      <c r="D996" s="2">
        <f t="shared" si="136"/>
        <v>0</v>
      </c>
      <c r="E996" s="2">
        <f t="shared" si="137"/>
        <v>0.17999999999999972</v>
      </c>
      <c r="F996" s="2">
        <f t="shared" si="141"/>
        <v>6.7805239379884516E-2</v>
      </c>
      <c r="G996" s="2">
        <f t="shared" si="141"/>
        <v>2.0434685611984898E-2</v>
      </c>
      <c r="H996" s="2">
        <f t="shared" si="139"/>
        <v>3.3181444856737552</v>
      </c>
      <c r="I996" s="2">
        <f t="shared" si="140"/>
        <v>76.841905051633049</v>
      </c>
    </row>
    <row r="997" spans="1:9" ht="13.5" x14ac:dyDescent="0.25">
      <c r="A997" s="3">
        <f>TITRES_STAT!B1000</f>
        <v>43762</v>
      </c>
      <c r="B997" s="5">
        <f>TITRES_STAT!D1000</f>
        <v>4.1500000000000004</v>
      </c>
      <c r="C997" s="2">
        <f t="shared" si="135"/>
        <v>0.12000000000000011</v>
      </c>
      <c r="D997" s="2">
        <f t="shared" si="136"/>
        <v>0.12000000000000011</v>
      </c>
      <c r="E997" s="2">
        <f t="shared" si="137"/>
        <v>0</v>
      </c>
      <c r="F997" s="2">
        <f t="shared" si="141"/>
        <v>7.1533436567035633E-2</v>
      </c>
      <c r="G997" s="2">
        <f t="shared" si="141"/>
        <v>1.8975065211128832E-2</v>
      </c>
      <c r="H997" s="2">
        <f t="shared" si="139"/>
        <v>3.7698651241041023</v>
      </c>
      <c r="I997" s="2">
        <f t="shared" si="140"/>
        <v>79.035046610718908</v>
      </c>
    </row>
    <row r="998" spans="1:9" ht="13.5" x14ac:dyDescent="0.25">
      <c r="A998" s="3">
        <f>TITRES_STAT!B1001</f>
        <v>43763</v>
      </c>
      <c r="B998" s="5">
        <f>TITRES_STAT!D1001</f>
        <v>4.1500000000000004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6.6423905383675944E-2</v>
      </c>
      <c r="G998" s="2">
        <f t="shared" si="141"/>
        <v>1.7619703410333917E-2</v>
      </c>
      <c r="H998" s="2">
        <f t="shared" si="139"/>
        <v>3.7698651241041023</v>
      </c>
      <c r="I998" s="2">
        <f t="shared" si="140"/>
        <v>79.035046610718908</v>
      </c>
    </row>
    <row r="999" spans="1:9" ht="13.5" x14ac:dyDescent="0.25">
      <c r="A999" s="3">
        <f>TITRES_STAT!B1002</f>
        <v>43766</v>
      </c>
      <c r="B999" s="5">
        <f>TITRES_STAT!D1002</f>
        <v>4.1500000000000004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6.1679340713413376E-2</v>
      </c>
      <c r="G999" s="2">
        <f t="shared" si="141"/>
        <v>1.6361153166738637E-2</v>
      </c>
      <c r="H999" s="2">
        <f t="shared" si="139"/>
        <v>3.7698651241041023</v>
      </c>
      <c r="I999" s="2">
        <f t="shared" si="140"/>
        <v>79.035046610718908</v>
      </c>
    </row>
    <row r="1000" spans="1:9" ht="13.5" x14ac:dyDescent="0.25">
      <c r="A1000" s="3">
        <f>TITRES_STAT!B1003</f>
        <v>43767</v>
      </c>
      <c r="B1000" s="5">
        <f>TITRES_STAT!D1003</f>
        <v>4.1399999999999997</v>
      </c>
      <c r="C1000" s="2">
        <f t="shared" si="135"/>
        <v>-1.0000000000000675E-2</v>
      </c>
      <c r="D1000" s="2">
        <f t="shared" si="136"/>
        <v>0</v>
      </c>
      <c r="E1000" s="2">
        <f t="shared" si="137"/>
        <v>1.0000000000000675E-2</v>
      </c>
      <c r="F1000" s="2">
        <f t="shared" si="141"/>
        <v>5.7273673519598133E-2</v>
      </c>
      <c r="G1000" s="2">
        <f t="shared" si="141"/>
        <v>1.590678508340021E-2</v>
      </c>
      <c r="H1000" s="2">
        <f t="shared" si="139"/>
        <v>3.6005813380459277</v>
      </c>
      <c r="I1000" s="2">
        <f t="shared" si="140"/>
        <v>78.263616562320266</v>
      </c>
    </row>
    <row r="1001" spans="1:9" ht="13.5" x14ac:dyDescent="0.25">
      <c r="A1001" s="3">
        <f>TITRES_STAT!B1004</f>
        <v>43768</v>
      </c>
      <c r="B1001" s="5">
        <f>TITRES_STAT!D1004</f>
        <v>4.28</v>
      </c>
      <c r="C1001" s="2">
        <f t="shared" si="135"/>
        <v>0.14000000000000057</v>
      </c>
      <c r="D1001" s="2">
        <f t="shared" si="136"/>
        <v>0.14000000000000057</v>
      </c>
      <c r="E1001" s="2">
        <f t="shared" si="137"/>
        <v>0</v>
      </c>
      <c r="F1001" s="2">
        <f t="shared" si="141"/>
        <v>6.3182696839626878E-2</v>
      </c>
      <c r="G1001" s="2">
        <f t="shared" si="141"/>
        <v>1.4770586148871624E-2</v>
      </c>
      <c r="H1001" s="2">
        <f t="shared" si="139"/>
        <v>4.2776025408073348</v>
      </c>
      <c r="I1001" s="2">
        <f t="shared" si="140"/>
        <v>81.052002452480508</v>
      </c>
    </row>
    <row r="1002" spans="1:9" ht="13.5" x14ac:dyDescent="0.25">
      <c r="A1002" s="3">
        <f>TITRES_STAT!B1005</f>
        <v>43769</v>
      </c>
      <c r="B1002" s="5">
        <f>TITRES_STAT!D1005</f>
        <v>4.47</v>
      </c>
      <c r="C1002" s="2">
        <f t="shared" si="135"/>
        <v>0.1899999999999995</v>
      </c>
      <c r="D1002" s="2">
        <f t="shared" si="136"/>
        <v>0.1899999999999995</v>
      </c>
      <c r="E1002" s="2">
        <f t="shared" si="137"/>
        <v>0</v>
      </c>
      <c r="F1002" s="2">
        <f t="shared" si="141"/>
        <v>7.2241075636796354E-2</v>
      </c>
      <c r="G1002" s="2">
        <f t="shared" si="141"/>
        <v>1.3715544281095079E-2</v>
      </c>
      <c r="H1002" s="2">
        <f t="shared" si="139"/>
        <v>5.2670950679201534</v>
      </c>
      <c r="I1002" s="2">
        <f t="shared" si="140"/>
        <v>84.043643998337046</v>
      </c>
    </row>
    <row r="1003" spans="1:9" ht="13.5" x14ac:dyDescent="0.25">
      <c r="A1003" s="3">
        <f>TITRES_STAT!B1006</f>
        <v>43770</v>
      </c>
      <c r="B1003" s="5">
        <f>TITRES_STAT!D1006</f>
        <v>4.4400000000000004</v>
      </c>
      <c r="C1003" s="2">
        <f t="shared" si="135"/>
        <v>-2.9999999999999361E-2</v>
      </c>
      <c r="D1003" s="2">
        <f t="shared" si="136"/>
        <v>0</v>
      </c>
      <c r="E1003" s="2">
        <f t="shared" si="137"/>
        <v>2.9999999999999361E-2</v>
      </c>
      <c r="F1003" s="2">
        <f t="shared" si="141"/>
        <v>6.708099880559662E-2</v>
      </c>
      <c r="G1003" s="2">
        <f t="shared" si="141"/>
        <v>1.4878719689588243E-2</v>
      </c>
      <c r="H1003" s="2">
        <f t="shared" si="139"/>
        <v>4.5085195638532145</v>
      </c>
      <c r="I1003" s="2">
        <f t="shared" si="140"/>
        <v>81.846302106976651</v>
      </c>
    </row>
    <row r="1004" spans="1:9" ht="13.5" x14ac:dyDescent="0.25">
      <c r="A1004" s="3">
        <f>TITRES_STAT!B1007</f>
        <v>43773</v>
      </c>
      <c r="B1004" s="5">
        <f>TITRES_STAT!D1007</f>
        <v>4.47</v>
      </c>
      <c r="C1004" s="2">
        <f t="shared" si="135"/>
        <v>2.9999999999999361E-2</v>
      </c>
      <c r="D1004" s="2">
        <f t="shared" si="136"/>
        <v>2.9999999999999361E-2</v>
      </c>
      <c r="E1004" s="2">
        <f t="shared" si="137"/>
        <v>0</v>
      </c>
      <c r="F1004" s="2">
        <f t="shared" si="141"/>
        <v>6.4432356033768248E-2</v>
      </c>
      <c r="G1004" s="2">
        <f t="shared" si="141"/>
        <v>1.3815953997474798E-2</v>
      </c>
      <c r="H1004" s="2">
        <f t="shared" si="139"/>
        <v>4.66361975767615</v>
      </c>
      <c r="I1004" s="2">
        <f t="shared" si="140"/>
        <v>82.343447427863481</v>
      </c>
    </row>
    <row r="1005" spans="1:9" ht="13.5" x14ac:dyDescent="0.25">
      <c r="A1005" s="3">
        <f>TITRES_STAT!B1008</f>
        <v>43774</v>
      </c>
      <c r="B1005" s="5">
        <f>TITRES_STAT!D1008</f>
        <v>4.47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5.9830044888499086E-2</v>
      </c>
      <c r="G1005" s="2">
        <f t="shared" si="142"/>
        <v>1.2829100140512311E-2</v>
      </c>
      <c r="H1005" s="2">
        <f t="shared" si="139"/>
        <v>4.66361975767615</v>
      </c>
      <c r="I1005" s="2">
        <f t="shared" si="140"/>
        <v>82.343447427863481</v>
      </c>
    </row>
    <row r="1006" spans="1:9" ht="13.5" x14ac:dyDescent="0.25">
      <c r="A1006" s="3">
        <f>TITRES_STAT!B1009</f>
        <v>43775</v>
      </c>
      <c r="B1006" s="5">
        <f>TITRES_STAT!D1009</f>
        <v>4.34</v>
      </c>
      <c r="C1006" s="2">
        <f t="shared" si="135"/>
        <v>-0.12999999999999989</v>
      </c>
      <c r="D1006" s="2">
        <f t="shared" si="136"/>
        <v>0</v>
      </c>
      <c r="E1006" s="2">
        <f t="shared" si="137"/>
        <v>0.12999999999999989</v>
      </c>
      <c r="F1006" s="2">
        <f t="shared" si="142"/>
        <v>5.5556470253606292E-2</v>
      </c>
      <c r="G1006" s="2">
        <f t="shared" si="142"/>
        <v>2.1198450130475711E-2</v>
      </c>
      <c r="H1006" s="2">
        <f t="shared" si="139"/>
        <v>2.6207798169987986</v>
      </c>
      <c r="I1006" s="2">
        <f t="shared" si="140"/>
        <v>72.381640128869179</v>
      </c>
    </row>
    <row r="1007" spans="1:9" ht="13.5" x14ac:dyDescent="0.25">
      <c r="A1007" s="3">
        <f>TITRES_STAT!B1010</f>
        <v>43776</v>
      </c>
      <c r="B1007" s="5">
        <f>TITRES_STAT!D1010</f>
        <v>4.34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5.158815094977727E-2</v>
      </c>
      <c r="G1007" s="2">
        <f t="shared" si="142"/>
        <v>1.968427512115602E-2</v>
      </c>
      <c r="H1007" s="2">
        <f t="shared" si="139"/>
        <v>2.6207798169987981</v>
      </c>
      <c r="I1007" s="2">
        <f t="shared" si="140"/>
        <v>72.381640128869179</v>
      </c>
    </row>
    <row r="1008" spans="1:9" ht="13.5" x14ac:dyDescent="0.25">
      <c r="A1008" s="3">
        <f>TITRES_STAT!B1011</f>
        <v>43777</v>
      </c>
      <c r="B1008" s="5">
        <f>TITRES_STAT!D1011</f>
        <v>4.34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4.7903283024793179E-2</v>
      </c>
      <c r="G1008" s="2">
        <f t="shared" si="142"/>
        <v>1.8278255469644875E-2</v>
      </c>
      <c r="H1008" s="2">
        <f t="shared" si="139"/>
        <v>2.6207798169987981</v>
      </c>
      <c r="I1008" s="2">
        <f t="shared" si="140"/>
        <v>72.381640128869179</v>
      </c>
    </row>
    <row r="1009" spans="1:9" ht="13.5" x14ac:dyDescent="0.25">
      <c r="A1009" s="3">
        <f>TITRES_STAT!B1012</f>
        <v>43780</v>
      </c>
      <c r="B1009" s="5">
        <f>TITRES_STAT!D1012</f>
        <v>4.47</v>
      </c>
      <c r="C1009" s="2">
        <f t="shared" si="135"/>
        <v>0.12999999999999989</v>
      </c>
      <c r="D1009" s="2">
        <f t="shared" si="136"/>
        <v>0.12999999999999989</v>
      </c>
      <c r="E1009" s="2">
        <f t="shared" si="137"/>
        <v>0</v>
      </c>
      <c r="F1009" s="2">
        <f t="shared" si="142"/>
        <v>5.3767334237307944E-2</v>
      </c>
      <c r="G1009" s="2">
        <f t="shared" si="142"/>
        <v>1.6972665793241672E-2</v>
      </c>
      <c r="H1009" s="2">
        <f t="shared" si="139"/>
        <v>3.1678779805301711</v>
      </c>
      <c r="I1009" s="2">
        <f t="shared" si="140"/>
        <v>76.006975140073664</v>
      </c>
    </row>
    <row r="1010" spans="1:9" ht="13.5" x14ac:dyDescent="0.25">
      <c r="A1010" s="3">
        <f>TITRES_STAT!B1013</f>
        <v>43781</v>
      </c>
      <c r="B1010" s="5">
        <f>TITRES_STAT!D1013</f>
        <v>4.47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4.9926810363214516E-2</v>
      </c>
      <c r="G1010" s="2">
        <f t="shared" si="142"/>
        <v>1.5760332522295837E-2</v>
      </c>
      <c r="H1010" s="2">
        <f t="shared" si="139"/>
        <v>3.1678779805301711</v>
      </c>
      <c r="I1010" s="2">
        <f t="shared" si="140"/>
        <v>76.006975140073664</v>
      </c>
    </row>
    <row r="1011" spans="1:9" ht="13.5" x14ac:dyDescent="0.25">
      <c r="A1011" s="3">
        <f>TITRES_STAT!B1014</f>
        <v>43782</v>
      </c>
      <c r="B1011" s="5">
        <f>TITRES_STAT!D1014</f>
        <v>4.47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4.6360609622984904E-2</v>
      </c>
      <c r="G1011" s="2">
        <f t="shared" si="142"/>
        <v>1.4634594484988992E-2</v>
      </c>
      <c r="H1011" s="2">
        <f t="shared" si="139"/>
        <v>3.1678779805301707</v>
      </c>
      <c r="I1011" s="2">
        <f t="shared" si="140"/>
        <v>76.006975140073649</v>
      </c>
    </row>
    <row r="1012" spans="1:9" ht="13.5" x14ac:dyDescent="0.25">
      <c r="A1012" s="3">
        <f>TITRES_STAT!B1015</f>
        <v>43783</v>
      </c>
      <c r="B1012" s="5">
        <f>TITRES_STAT!D1015</f>
        <v>4.34</v>
      </c>
      <c r="C1012" s="2">
        <f t="shared" si="135"/>
        <v>-0.12999999999999989</v>
      </c>
      <c r="D1012" s="2">
        <f t="shared" si="136"/>
        <v>0</v>
      </c>
      <c r="E1012" s="2">
        <f t="shared" si="137"/>
        <v>0.12999999999999989</v>
      </c>
      <c r="F1012" s="2">
        <f t="shared" si="142"/>
        <v>4.3049137507057411E-2</v>
      </c>
      <c r="G1012" s="2">
        <f t="shared" si="142"/>
        <v>2.2874980593204055E-2</v>
      </c>
      <c r="H1012" s="2">
        <f t="shared" si="139"/>
        <v>1.8819311051064633</v>
      </c>
      <c r="I1012" s="2">
        <f t="shared" si="140"/>
        <v>65.301044212052446</v>
      </c>
    </row>
    <row r="1013" spans="1:9" ht="13.5" x14ac:dyDescent="0.25">
      <c r="A1013" s="3">
        <f>TITRES_STAT!B1016</f>
        <v>43784</v>
      </c>
      <c r="B1013" s="5">
        <f>TITRES_STAT!D1016</f>
        <v>4.21</v>
      </c>
      <c r="C1013" s="2">
        <f t="shared" si="135"/>
        <v>-0.12999999999999989</v>
      </c>
      <c r="D1013" s="2">
        <f t="shared" si="136"/>
        <v>0</v>
      </c>
      <c r="E1013" s="2">
        <f t="shared" si="137"/>
        <v>0.12999999999999989</v>
      </c>
      <c r="F1013" s="2">
        <f t="shared" si="142"/>
        <v>3.9974199113696166E-2</v>
      </c>
      <c r="G1013" s="2">
        <f t="shared" si="142"/>
        <v>3.0526767693689474E-2</v>
      </c>
      <c r="H1013" s="2">
        <f t="shared" si="139"/>
        <v>1.3094802409086919</v>
      </c>
      <c r="I1013" s="2">
        <f t="shared" si="140"/>
        <v>56.700214087714457</v>
      </c>
    </row>
    <row r="1014" spans="1:9" ht="13.5" x14ac:dyDescent="0.25">
      <c r="A1014" s="3">
        <f>TITRES_STAT!B1017</f>
        <v>43787</v>
      </c>
      <c r="B1014" s="5">
        <f>TITRES_STAT!D1017</f>
        <v>4.21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3.7118899177003582E-2</v>
      </c>
      <c r="G1014" s="2">
        <f t="shared" si="142"/>
        <v>2.834628428699737E-2</v>
      </c>
      <c r="H1014" s="2">
        <f t="shared" si="139"/>
        <v>1.3094802409086919</v>
      </c>
      <c r="I1014" s="2">
        <f t="shared" si="140"/>
        <v>56.700214087714457</v>
      </c>
    </row>
    <row r="1015" spans="1:9" ht="13.5" x14ac:dyDescent="0.25">
      <c r="A1015" s="3">
        <f>TITRES_STAT!B1018</f>
        <v>43788</v>
      </c>
      <c r="B1015" s="5">
        <f>TITRES_STAT!D1018</f>
        <v>4.3</v>
      </c>
      <c r="C1015" s="2">
        <f t="shared" si="135"/>
        <v>8.9999999999999858E-2</v>
      </c>
      <c r="D1015" s="2">
        <f t="shared" si="136"/>
        <v>8.9999999999999858E-2</v>
      </c>
      <c r="E1015" s="2">
        <f t="shared" si="137"/>
        <v>0</v>
      </c>
      <c r="F1015" s="2">
        <f t="shared" si="142"/>
        <v>4.0896120664360457E-2</v>
      </c>
      <c r="G1015" s="2">
        <f t="shared" si="142"/>
        <v>2.6321549695068985E-2</v>
      </c>
      <c r="H1015" s="2">
        <f t="shared" si="139"/>
        <v>1.553712495583869</v>
      </c>
      <c r="I1015" s="2">
        <f t="shared" si="140"/>
        <v>60.841324082906809</v>
      </c>
    </row>
    <row r="1016" spans="1:9" ht="13.5" x14ac:dyDescent="0.25">
      <c r="A1016" s="3">
        <f>TITRES_STAT!B1019</f>
        <v>43789</v>
      </c>
      <c r="B1016" s="5">
        <f>TITRES_STAT!D1019</f>
        <v>4.3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3.7974969188334706E-2</v>
      </c>
      <c r="G1016" s="2">
        <f t="shared" si="142"/>
        <v>2.4441439002564059E-2</v>
      </c>
      <c r="H1016" s="2">
        <f t="shared" si="139"/>
        <v>1.5537124955838686</v>
      </c>
      <c r="I1016" s="2">
        <f t="shared" si="140"/>
        <v>60.841324082906802</v>
      </c>
    </row>
    <row r="1017" spans="1:9" ht="13.5" x14ac:dyDescent="0.25">
      <c r="A1017" s="3">
        <f>TITRES_STAT!B1020</f>
        <v>43790</v>
      </c>
      <c r="B1017" s="5">
        <f>TITRES_STAT!D1020</f>
        <v>4.2</v>
      </c>
      <c r="C1017" s="2">
        <f t="shared" si="135"/>
        <v>-9.9999999999999645E-2</v>
      </c>
      <c r="D1017" s="2">
        <f t="shared" si="136"/>
        <v>0</v>
      </c>
      <c r="E1017" s="2">
        <f t="shared" si="137"/>
        <v>9.9999999999999645E-2</v>
      </c>
      <c r="F1017" s="2">
        <f t="shared" si="142"/>
        <v>3.5262471389167944E-2</v>
      </c>
      <c r="G1017" s="2">
        <f t="shared" si="142"/>
        <v>2.983847907380946E-2</v>
      </c>
      <c r="H1017" s="2">
        <f t="shared" si="139"/>
        <v>1.181778444603075</v>
      </c>
      <c r="I1017" s="2">
        <f t="shared" si="140"/>
        <v>54.165831893992916</v>
      </c>
    </row>
    <row r="1018" spans="1:9" ht="13.5" x14ac:dyDescent="0.25">
      <c r="A1018" s="3">
        <f>TITRES_STAT!B1021</f>
        <v>43791</v>
      </c>
      <c r="B1018" s="5">
        <f>TITRES_STAT!D1021</f>
        <v>4.42</v>
      </c>
      <c r="C1018" s="2">
        <f t="shared" si="135"/>
        <v>0.21999999999999975</v>
      </c>
      <c r="D1018" s="2">
        <f t="shared" si="136"/>
        <v>0.21999999999999975</v>
      </c>
      <c r="E1018" s="2">
        <f t="shared" si="137"/>
        <v>0</v>
      </c>
      <c r="F1018" s="2">
        <f t="shared" si="142"/>
        <v>4.8458009147084501E-2</v>
      </c>
      <c r="G1018" s="2">
        <f t="shared" si="142"/>
        <v>2.7707159139965926E-2</v>
      </c>
      <c r="H1018" s="2">
        <f t="shared" si="139"/>
        <v>1.7489345949288142</v>
      </c>
      <c r="I1018" s="2">
        <f t="shared" si="140"/>
        <v>63.622270175333298</v>
      </c>
    </row>
    <row r="1019" spans="1:9" ht="13.5" x14ac:dyDescent="0.25">
      <c r="A1019" s="3">
        <f>TITRES_STAT!B1022</f>
        <v>43794</v>
      </c>
      <c r="B1019" s="5">
        <f>TITRES_STAT!D1022</f>
        <v>4.5999999999999996</v>
      </c>
      <c r="C1019" s="2">
        <f t="shared" si="135"/>
        <v>0.17999999999999972</v>
      </c>
      <c r="D1019" s="2">
        <f t="shared" si="136"/>
        <v>0.17999999999999972</v>
      </c>
      <c r="E1019" s="2">
        <f t="shared" si="137"/>
        <v>0</v>
      </c>
      <c r="F1019" s="2">
        <f t="shared" si="142"/>
        <v>5.7853865636578447E-2</v>
      </c>
      <c r="G1019" s="2">
        <f t="shared" si="142"/>
        <v>2.5728076344254076E-2</v>
      </c>
      <c r="H1019" s="2">
        <f t="shared" si="139"/>
        <v>2.2486665875235214</v>
      </c>
      <c r="I1019" s="2">
        <f t="shared" si="140"/>
        <v>69.21814002580345</v>
      </c>
    </row>
    <row r="1020" spans="1:9" ht="13.5" x14ac:dyDescent="0.25">
      <c r="A1020" s="3">
        <f>TITRES_STAT!B1023</f>
        <v>43795</v>
      </c>
      <c r="B1020" s="5">
        <f>TITRES_STAT!D1023</f>
        <v>4.6500000000000004</v>
      </c>
      <c r="C1020" s="2">
        <f t="shared" si="135"/>
        <v>5.0000000000000711E-2</v>
      </c>
      <c r="D1020" s="2">
        <f t="shared" si="136"/>
        <v>5.0000000000000711E-2</v>
      </c>
      <c r="E1020" s="2">
        <f t="shared" si="137"/>
        <v>0</v>
      </c>
      <c r="F1020" s="2">
        <f t="shared" si="142"/>
        <v>5.729287523396575E-2</v>
      </c>
      <c r="G1020" s="2">
        <f t="shared" si="142"/>
        <v>2.3890356605378783E-2</v>
      </c>
      <c r="H1020" s="2">
        <f t="shared" si="139"/>
        <v>2.398159063940744</v>
      </c>
      <c r="I1020" s="2">
        <f t="shared" si="140"/>
        <v>70.572301614382653</v>
      </c>
    </row>
    <row r="1021" spans="1:9" ht="13.5" x14ac:dyDescent="0.25">
      <c r="A1021" s="3">
        <f>TITRES_STAT!B1024</f>
        <v>43796</v>
      </c>
      <c r="B1021" s="5">
        <f>TITRES_STAT!D1024</f>
        <v>4.5999999999999996</v>
      </c>
      <c r="C1021" s="2">
        <f t="shared" si="135"/>
        <v>-5.0000000000000711E-2</v>
      </c>
      <c r="D1021" s="2">
        <f t="shared" si="136"/>
        <v>0</v>
      </c>
      <c r="E1021" s="2">
        <f t="shared" si="137"/>
        <v>5.0000000000000711E-2</v>
      </c>
      <c r="F1021" s="2">
        <f t="shared" ref="F1021:G1036" si="143">((F1020*13)+D1021)/14</f>
        <v>5.3200527002968193E-2</v>
      </c>
      <c r="G1021" s="2">
        <f t="shared" si="143"/>
        <v>2.5755331133566064E-2</v>
      </c>
      <c r="H1021" s="2">
        <f t="shared" si="139"/>
        <v>2.0656122310007392</v>
      </c>
      <c r="I1021" s="2">
        <f t="shared" si="140"/>
        <v>67.38008839188511</v>
      </c>
    </row>
    <row r="1022" spans="1:9" ht="13.5" x14ac:dyDescent="0.25">
      <c r="A1022" s="3">
        <f>TITRES_STAT!B1025</f>
        <v>43797</v>
      </c>
      <c r="B1022" s="5">
        <f>TITRES_STAT!D1025</f>
        <v>4.6500000000000004</v>
      </c>
      <c r="C1022" s="2">
        <f t="shared" si="135"/>
        <v>5.0000000000000711E-2</v>
      </c>
      <c r="D1022" s="2">
        <f t="shared" si="136"/>
        <v>5.0000000000000711E-2</v>
      </c>
      <c r="E1022" s="2">
        <f t="shared" si="137"/>
        <v>0</v>
      </c>
      <c r="F1022" s="2">
        <f t="shared" si="143"/>
        <v>5.2971917931327661E-2</v>
      </c>
      <c r="G1022" s="2">
        <f t="shared" si="143"/>
        <v>2.3915664624025633E-2</v>
      </c>
      <c r="H1022" s="2">
        <f t="shared" si="139"/>
        <v>2.2149465115894027</v>
      </c>
      <c r="I1022" s="2">
        <f t="shared" si="140"/>
        <v>68.895283439548706</v>
      </c>
    </row>
    <row r="1023" spans="1:9" ht="13.5" x14ac:dyDescent="0.25">
      <c r="A1023" s="3">
        <f>TITRES_STAT!B1026</f>
        <v>43798</v>
      </c>
      <c r="B1023" s="5">
        <f>TITRES_STAT!D1026</f>
        <v>4.6399999999999997</v>
      </c>
      <c r="C1023" s="2">
        <f t="shared" si="135"/>
        <v>-1.0000000000000675E-2</v>
      </c>
      <c r="D1023" s="2">
        <f t="shared" si="136"/>
        <v>0</v>
      </c>
      <c r="E1023" s="2">
        <f t="shared" si="137"/>
        <v>1.0000000000000675E-2</v>
      </c>
      <c r="F1023" s="2">
        <f t="shared" si="143"/>
        <v>4.9188209507661403E-2</v>
      </c>
      <c r="G1023" s="2">
        <f t="shared" si="143"/>
        <v>2.2921688579452423E-2</v>
      </c>
      <c r="H1023" s="2">
        <f t="shared" si="139"/>
        <v>2.1459243431024952</v>
      </c>
      <c r="I1023" s="2">
        <f t="shared" si="140"/>
        <v>68.212840140529096</v>
      </c>
    </row>
    <row r="1024" spans="1:9" ht="13.5" x14ac:dyDescent="0.25">
      <c r="A1024" s="3">
        <f>TITRES_STAT!B1027</f>
        <v>43801</v>
      </c>
      <c r="B1024" s="5">
        <f>TITRES_STAT!D1027</f>
        <v>4.4400000000000004</v>
      </c>
      <c r="C1024" s="2">
        <f t="shared" si="135"/>
        <v>-0.19999999999999929</v>
      </c>
      <c r="D1024" s="2">
        <f t="shared" si="136"/>
        <v>0</v>
      </c>
      <c r="E1024" s="2">
        <f t="shared" si="137"/>
        <v>0.19999999999999929</v>
      </c>
      <c r="F1024" s="2">
        <f t="shared" si="143"/>
        <v>4.5674765971399869E-2</v>
      </c>
      <c r="G1024" s="2">
        <f t="shared" si="143"/>
        <v>3.5570139395205772E-2</v>
      </c>
      <c r="H1024" s="2">
        <f t="shared" si="139"/>
        <v>1.2840761028211214</v>
      </c>
      <c r="I1024" s="2">
        <f t="shared" si="140"/>
        <v>56.218621666551556</v>
      </c>
    </row>
    <row r="1025" spans="1:9" ht="13.5" x14ac:dyDescent="0.25">
      <c r="A1025" s="3">
        <f>TITRES_STAT!B1028</f>
        <v>43802</v>
      </c>
      <c r="B1025" s="5">
        <f>TITRES_STAT!D1028</f>
        <v>4.37</v>
      </c>
      <c r="C1025" s="2">
        <f t="shared" si="135"/>
        <v>-7.0000000000000284E-2</v>
      </c>
      <c r="D1025" s="2">
        <f t="shared" si="136"/>
        <v>0</v>
      </c>
      <c r="E1025" s="2">
        <f t="shared" si="137"/>
        <v>7.0000000000000284E-2</v>
      </c>
      <c r="F1025" s="2">
        <f t="shared" si="143"/>
        <v>4.2412282687728453E-2</v>
      </c>
      <c r="G1025" s="2">
        <f t="shared" si="143"/>
        <v>3.8029415152691093E-2</v>
      </c>
      <c r="H1025" s="2">
        <f t="shared" si="139"/>
        <v>1.1152494067405403</v>
      </c>
      <c r="I1025" s="2">
        <f t="shared" si="140"/>
        <v>52.724251012038621</v>
      </c>
    </row>
    <row r="1026" spans="1:9" ht="13.5" x14ac:dyDescent="0.25">
      <c r="A1026" s="3">
        <f>TITRES_STAT!B1029</f>
        <v>43803</v>
      </c>
      <c r="B1026" s="5">
        <f>TITRES_STAT!D1029</f>
        <v>4.25</v>
      </c>
      <c r="C1026" s="2">
        <f t="shared" si="135"/>
        <v>-0.12000000000000011</v>
      </c>
      <c r="D1026" s="2">
        <f t="shared" si="136"/>
        <v>0</v>
      </c>
      <c r="E1026" s="2">
        <f t="shared" si="137"/>
        <v>0.12000000000000011</v>
      </c>
      <c r="F1026" s="2">
        <f t="shared" si="143"/>
        <v>3.938283392431928E-2</v>
      </c>
      <c r="G1026" s="2">
        <f t="shared" si="143"/>
        <v>4.3884456927498879E-2</v>
      </c>
      <c r="H1026" s="2">
        <f t="shared" si="139"/>
        <v>0.89742101604181435</v>
      </c>
      <c r="I1026" s="2">
        <f t="shared" si="140"/>
        <v>47.296883952192793</v>
      </c>
    </row>
    <row r="1027" spans="1:9" ht="13.5" x14ac:dyDescent="0.25">
      <c r="A1027" s="3">
        <f>TITRES_STAT!B1030</f>
        <v>43804</v>
      </c>
      <c r="B1027" s="5">
        <f>TITRES_STAT!D1030</f>
        <v>4.25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3.6569774358296468E-2</v>
      </c>
      <c r="G1027" s="2">
        <f t="shared" si="143"/>
        <v>4.0749852861248957E-2</v>
      </c>
      <c r="H1027" s="2">
        <f t="shared" si="139"/>
        <v>0.89742101604181423</v>
      </c>
      <c r="I1027" s="2">
        <f t="shared" si="140"/>
        <v>47.296883952192786</v>
      </c>
    </row>
    <row r="1028" spans="1:9" ht="13.5" x14ac:dyDescent="0.25">
      <c r="A1028" s="3">
        <f>TITRES_STAT!B1031</f>
        <v>43805</v>
      </c>
      <c r="B1028" s="5">
        <f>TITRES_STAT!D1031</f>
        <v>4.25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3.3957647618418151E-2</v>
      </c>
      <c r="G1028" s="2">
        <f t="shared" si="143"/>
        <v>3.7839149085445459E-2</v>
      </c>
      <c r="H1028" s="2">
        <f t="shared" si="139"/>
        <v>0.89742101604181423</v>
      </c>
      <c r="I1028" s="2">
        <f t="shared" si="140"/>
        <v>47.296883952192786</v>
      </c>
    </row>
    <row r="1029" spans="1:9" ht="13.5" x14ac:dyDescent="0.25">
      <c r="A1029" s="3">
        <f>TITRES_STAT!B1032</f>
        <v>43808</v>
      </c>
      <c r="B1029" s="5">
        <f>TITRES_STAT!D1032</f>
        <v>4.25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3.1532101359959715E-2</v>
      </c>
      <c r="G1029" s="2">
        <f t="shared" si="143"/>
        <v>3.5136352722199352E-2</v>
      </c>
      <c r="H1029" s="2">
        <f t="shared" si="139"/>
        <v>0.89742101604181446</v>
      </c>
      <c r="I1029" s="2">
        <f t="shared" si="140"/>
        <v>47.2968839521928</v>
      </c>
    </row>
    <row r="1030" spans="1:9" ht="13.5" x14ac:dyDescent="0.25">
      <c r="A1030" s="3">
        <f>TITRES_STAT!B1033</f>
        <v>43809</v>
      </c>
      <c r="B1030" s="5">
        <f>TITRES_STAT!D1033</f>
        <v>4.25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2.9279808405676878E-2</v>
      </c>
      <c r="G1030" s="2">
        <f t="shared" si="143"/>
        <v>3.2626613242042253E-2</v>
      </c>
      <c r="H1030" s="2">
        <f t="shared" si="139"/>
        <v>0.89742101604181446</v>
      </c>
      <c r="I1030" s="2">
        <f t="shared" si="140"/>
        <v>47.2968839521928</v>
      </c>
    </row>
    <row r="1031" spans="1:9" ht="13.5" x14ac:dyDescent="0.25">
      <c r="A1031" s="3">
        <f>TITRES_STAT!B1034</f>
        <v>43810</v>
      </c>
      <c r="B1031" s="5">
        <f>TITRES_STAT!D1034</f>
        <v>4.37</v>
      </c>
      <c r="C1031" s="2">
        <f t="shared" si="144"/>
        <v>0.12000000000000011</v>
      </c>
      <c r="D1031" s="2">
        <f t="shared" si="145"/>
        <v>0.12000000000000011</v>
      </c>
      <c r="E1031" s="2">
        <f t="shared" si="146"/>
        <v>0</v>
      </c>
      <c r="F1031" s="2">
        <f t="shared" si="143"/>
        <v>3.5759822090985681E-2</v>
      </c>
      <c r="G1031" s="2">
        <f t="shared" si="143"/>
        <v>3.0296140867610667E-2</v>
      </c>
      <c r="H1031" s="2">
        <f t="shared" si="139"/>
        <v>1.1803424814814016</v>
      </c>
      <c r="I1031" s="2">
        <f t="shared" si="140"/>
        <v>54.135645730272401</v>
      </c>
    </row>
    <row r="1032" spans="1:9" ht="13.5" x14ac:dyDescent="0.25">
      <c r="A1032" s="3">
        <f>TITRES_STAT!B1035</f>
        <v>43811</v>
      </c>
      <c r="B1032" s="5">
        <f>TITRES_STAT!D1035</f>
        <v>4.3600000000000003</v>
      </c>
      <c r="C1032" s="2">
        <f t="shared" si="144"/>
        <v>-9.9999999999997868E-3</v>
      </c>
      <c r="D1032" s="2">
        <f t="shared" si="145"/>
        <v>0</v>
      </c>
      <c r="E1032" s="2">
        <f t="shared" si="146"/>
        <v>9.9999999999997868E-3</v>
      </c>
      <c r="F1032" s="2">
        <f t="shared" si="143"/>
        <v>3.3205549084486703E-2</v>
      </c>
      <c r="G1032" s="2">
        <f t="shared" si="143"/>
        <v>2.8846416519924176E-2</v>
      </c>
      <c r="H1032" s="2">
        <f t="shared" si="139"/>
        <v>1.1511152195126795</v>
      </c>
      <c r="I1032" s="2">
        <f t="shared" si="140"/>
        <v>53.512485480599075</v>
      </c>
    </row>
    <row r="1033" spans="1:9" ht="13.5" x14ac:dyDescent="0.25">
      <c r="A1033" s="3">
        <f>TITRES_STAT!B1036</f>
        <v>43812</v>
      </c>
      <c r="B1033" s="5">
        <f>TITRES_STAT!D1036</f>
        <v>4.4000000000000004</v>
      </c>
      <c r="C1033" s="2">
        <f t="shared" si="144"/>
        <v>4.0000000000000036E-2</v>
      </c>
      <c r="D1033" s="2">
        <f t="shared" si="145"/>
        <v>4.0000000000000036E-2</v>
      </c>
      <c r="E1033" s="2">
        <f t="shared" si="146"/>
        <v>0</v>
      </c>
      <c r="F1033" s="2">
        <f t="shared" si="143"/>
        <v>3.3690867007023374E-2</v>
      </c>
      <c r="G1033" s="2">
        <f t="shared" si="143"/>
        <v>2.6785958197072447E-2</v>
      </c>
      <c r="H1033" s="2">
        <f t="shared" si="139"/>
        <v>1.2577809148789605</v>
      </c>
      <c r="I1033" s="2">
        <f t="shared" si="140"/>
        <v>55.708722958462516</v>
      </c>
    </row>
    <row r="1034" spans="1:9" ht="13.5" x14ac:dyDescent="0.25">
      <c r="A1034" s="3">
        <f>TITRES_STAT!B1037</f>
        <v>43815</v>
      </c>
      <c r="B1034" s="5">
        <f>TITRES_STAT!D1037</f>
        <v>4.5</v>
      </c>
      <c r="C1034" s="2">
        <f t="shared" si="144"/>
        <v>9.9999999999999645E-2</v>
      </c>
      <c r="D1034" s="2">
        <f t="shared" si="145"/>
        <v>9.9999999999999645E-2</v>
      </c>
      <c r="E1034" s="2">
        <f t="shared" si="146"/>
        <v>0</v>
      </c>
      <c r="F1034" s="2">
        <f t="shared" si="143"/>
        <v>3.842723364937882E-2</v>
      </c>
      <c r="G1034" s="2">
        <f t="shared" si="143"/>
        <v>2.487267546871013E-2</v>
      </c>
      <c r="H1034" s="2">
        <f t="shared" si="139"/>
        <v>1.5449577870189457</v>
      </c>
      <c r="I1034" s="2">
        <f t="shared" si="140"/>
        <v>60.706617410288871</v>
      </c>
    </row>
    <row r="1035" spans="1:9" ht="13.5" x14ac:dyDescent="0.25">
      <c r="A1035" s="3">
        <f>TITRES_STAT!B1038</f>
        <v>43816</v>
      </c>
      <c r="B1035" s="5">
        <f>TITRES_STAT!D1038</f>
        <v>4.5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3.5682431245851763E-2</v>
      </c>
      <c r="G1035" s="2">
        <f t="shared" si="143"/>
        <v>2.3096055792373692E-2</v>
      </c>
      <c r="H1035" s="2">
        <f t="shared" si="139"/>
        <v>1.5449577870189457</v>
      </c>
      <c r="I1035" s="2">
        <f t="shared" si="140"/>
        <v>60.706617410288871</v>
      </c>
    </row>
    <row r="1036" spans="1:9" ht="13.5" x14ac:dyDescent="0.25">
      <c r="A1036" s="3">
        <f>TITRES_STAT!B1039</f>
        <v>43817</v>
      </c>
      <c r="B1036" s="5">
        <f>TITRES_STAT!D1039</f>
        <v>4.5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3.3133686156862352E-2</v>
      </c>
      <c r="G1036" s="2">
        <f t="shared" si="143"/>
        <v>2.1446337521489858E-2</v>
      </c>
      <c r="H1036" s="2">
        <f t="shared" si="139"/>
        <v>1.5449577870189457</v>
      </c>
      <c r="I1036" s="2">
        <f t="shared" si="140"/>
        <v>60.706617410288871</v>
      </c>
    </row>
    <row r="1037" spans="1:9" ht="13.5" x14ac:dyDescent="0.25">
      <c r="A1037" s="3">
        <f>TITRES_STAT!B1040</f>
        <v>43818</v>
      </c>
      <c r="B1037" s="5">
        <f>TITRES_STAT!D1040</f>
        <v>4.5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3.0766994288515041E-2</v>
      </c>
      <c r="G1037" s="2">
        <f t="shared" si="147"/>
        <v>1.9914456269954868E-2</v>
      </c>
      <c r="H1037" s="2">
        <f t="shared" si="139"/>
        <v>1.5449577870189457</v>
      </c>
      <c r="I1037" s="2">
        <f t="shared" si="140"/>
        <v>60.706617410288871</v>
      </c>
    </row>
    <row r="1038" spans="1:9" ht="13.5" x14ac:dyDescent="0.25">
      <c r="A1038" s="3">
        <f>TITRES_STAT!B1041</f>
        <v>43819</v>
      </c>
      <c r="B1038" s="5">
        <f>TITRES_STAT!D1041</f>
        <v>4.5999999999999996</v>
      </c>
      <c r="C1038" s="2">
        <f t="shared" si="144"/>
        <v>9.9999999999999645E-2</v>
      </c>
      <c r="D1038" s="2">
        <f t="shared" si="145"/>
        <v>9.9999999999999645E-2</v>
      </c>
      <c r="E1038" s="2">
        <f t="shared" si="146"/>
        <v>0</v>
      </c>
      <c r="F1038" s="2">
        <f t="shared" si="147"/>
        <v>3.571220898219251E-2</v>
      </c>
      <c r="G1038" s="2">
        <f t="shared" si="147"/>
        <v>1.8491995107815237E-2</v>
      </c>
      <c r="H1038" s="2">
        <f t="shared" si="139"/>
        <v>1.9312253098693244</v>
      </c>
      <c r="I1038" s="2">
        <f t="shared" si="140"/>
        <v>65.884574050550185</v>
      </c>
    </row>
    <row r="1039" spans="1:9" ht="13.5" x14ac:dyDescent="0.25">
      <c r="A1039" s="3">
        <f>TITRES_STAT!B1042</f>
        <v>43822</v>
      </c>
      <c r="B1039" s="5">
        <f>TITRES_STAT!D1042</f>
        <v>4.63</v>
      </c>
      <c r="C1039" s="2">
        <f t="shared" si="144"/>
        <v>3.0000000000000249E-2</v>
      </c>
      <c r="D1039" s="2">
        <f t="shared" si="145"/>
        <v>3.0000000000000249E-2</v>
      </c>
      <c r="E1039" s="2">
        <f t="shared" si="146"/>
        <v>0</v>
      </c>
      <c r="F1039" s="2">
        <f t="shared" si="147"/>
        <v>3.5304194054893059E-2</v>
      </c>
      <c r="G1039" s="2">
        <f t="shared" si="147"/>
        <v>1.7171138314399863E-2</v>
      </c>
      <c r="H1039" s="2">
        <f t="shared" si="139"/>
        <v>2.0560194326363712</v>
      </c>
      <c r="I1039" s="2">
        <f t="shared" si="140"/>
        <v>67.277694987125187</v>
      </c>
    </row>
    <row r="1040" spans="1:9" ht="13.5" x14ac:dyDescent="0.25">
      <c r="A1040" s="3">
        <f>TITRES_STAT!B1043</f>
        <v>43823</v>
      </c>
      <c r="B1040" s="5">
        <f>TITRES_STAT!D1043</f>
        <v>4.6399999999999997</v>
      </c>
      <c r="C1040" s="2">
        <f t="shared" si="144"/>
        <v>9.9999999999997868E-3</v>
      </c>
      <c r="D1040" s="2">
        <f t="shared" si="145"/>
        <v>9.9999999999997868E-3</v>
      </c>
      <c r="E1040" s="2">
        <f t="shared" si="146"/>
        <v>0</v>
      </c>
      <c r="F1040" s="2">
        <f t="shared" si="147"/>
        <v>3.3496751622400685E-2</v>
      </c>
      <c r="G1040" s="2">
        <f t="shared" si="147"/>
        <v>1.5944628434799872E-2</v>
      </c>
      <c r="H1040" s="2">
        <f t="shared" si="139"/>
        <v>2.1008173228604381</v>
      </c>
      <c r="I1040" s="2">
        <f t="shared" si="140"/>
        <v>67.750438162622203</v>
      </c>
    </row>
    <row r="1041" spans="1:9" ht="13.5" x14ac:dyDescent="0.25">
      <c r="A1041" s="3">
        <f>TITRES_STAT!B1044</f>
        <v>43824</v>
      </c>
      <c r="B1041" s="5">
        <f>TITRES_STAT!D1044</f>
        <v>4.51</v>
      </c>
      <c r="C1041" s="2">
        <f t="shared" si="144"/>
        <v>-0.12999999999999989</v>
      </c>
      <c r="D1041" s="2">
        <f t="shared" si="145"/>
        <v>0</v>
      </c>
      <c r="E1041" s="2">
        <f t="shared" si="146"/>
        <v>0.12999999999999989</v>
      </c>
      <c r="F1041" s="2">
        <f t="shared" si="147"/>
        <v>3.1104126506514923E-2</v>
      </c>
      <c r="G1041" s="2">
        <f t="shared" si="147"/>
        <v>2.4091440689457018E-2</v>
      </c>
      <c r="H1041" s="2">
        <f t="shared" ref="H1041:H1104" si="148">F1041/G1041</f>
        <v>1.2910861956099962</v>
      </c>
      <c r="I1041" s="2">
        <f t="shared" ref="I1041:I1104" si="149">IF(G1041=0,100,100-(100/(1+H1041)))</f>
        <v>56.352580626773303</v>
      </c>
    </row>
    <row r="1042" spans="1:9" ht="13.5" x14ac:dyDescent="0.25">
      <c r="A1042" s="3">
        <f>TITRES_STAT!B1045</f>
        <v>43825</v>
      </c>
      <c r="B1042" s="5">
        <f>TITRES_STAT!D1045</f>
        <v>4.6500000000000004</v>
      </c>
      <c r="C1042" s="2">
        <f t="shared" si="144"/>
        <v>0.14000000000000057</v>
      </c>
      <c r="D1042" s="2">
        <f t="shared" si="145"/>
        <v>0.14000000000000057</v>
      </c>
      <c r="E1042" s="2">
        <f t="shared" si="146"/>
        <v>0</v>
      </c>
      <c r="F1042" s="2">
        <f t="shared" si="147"/>
        <v>3.8882403184621044E-2</v>
      </c>
      <c r="G1042" s="2">
        <f t="shared" si="147"/>
        <v>2.2370623497352946E-2</v>
      </c>
      <c r="H1042" s="2">
        <f t="shared" si="148"/>
        <v>1.7381010050623709</v>
      </c>
      <c r="I1042" s="2">
        <f t="shared" si="149"/>
        <v>63.478337791369349</v>
      </c>
    </row>
    <row r="1043" spans="1:9" ht="13.5" x14ac:dyDescent="0.25">
      <c r="A1043" s="3">
        <f>TITRES_STAT!B1046</f>
        <v>43826</v>
      </c>
      <c r="B1043" s="5">
        <f>TITRES_STAT!D1046</f>
        <v>4.82</v>
      </c>
      <c r="C1043" s="2">
        <f t="shared" si="144"/>
        <v>0.16999999999999993</v>
      </c>
      <c r="D1043" s="2">
        <f t="shared" si="145"/>
        <v>0.16999999999999993</v>
      </c>
      <c r="E1043" s="2">
        <f t="shared" si="146"/>
        <v>0</v>
      </c>
      <c r="F1043" s="2">
        <f t="shared" si="147"/>
        <v>4.8247945814290968E-2</v>
      </c>
      <c r="G1043" s="2">
        <f t="shared" si="147"/>
        <v>2.077272181897059E-2</v>
      </c>
      <c r="H1043" s="2">
        <f t="shared" si="148"/>
        <v>2.3226588328077815</v>
      </c>
      <c r="I1043" s="2">
        <f t="shared" si="149"/>
        <v>69.903620855501458</v>
      </c>
    </row>
    <row r="1044" spans="1:9" ht="13.5" x14ac:dyDescent="0.25">
      <c r="A1044" s="3">
        <f>TITRES_STAT!B1047</f>
        <v>43829</v>
      </c>
      <c r="B1044" s="5">
        <f>TITRES_STAT!D1047</f>
        <v>4.82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4.480166397041304E-2</v>
      </c>
      <c r="G1044" s="2">
        <f t="shared" si="147"/>
        <v>1.9288955974758406E-2</v>
      </c>
      <c r="H1044" s="2">
        <f t="shared" si="148"/>
        <v>2.3226588328077815</v>
      </c>
      <c r="I1044" s="2">
        <f t="shared" si="149"/>
        <v>69.903620855501458</v>
      </c>
    </row>
    <row r="1045" spans="1:9" ht="13.5" x14ac:dyDescent="0.25">
      <c r="A1045" s="3">
        <f>TITRES_STAT!B1048</f>
        <v>43830</v>
      </c>
      <c r="B1045" s="5">
        <f>TITRES_STAT!D1048</f>
        <v>5.03</v>
      </c>
      <c r="C1045" s="2">
        <f t="shared" si="144"/>
        <v>0.20999999999999996</v>
      </c>
      <c r="D1045" s="2">
        <f t="shared" si="145"/>
        <v>0.20999999999999996</v>
      </c>
      <c r="E1045" s="2">
        <f t="shared" si="146"/>
        <v>0</v>
      </c>
      <c r="F1045" s="2">
        <f t="shared" si="147"/>
        <v>5.6601545115383532E-2</v>
      </c>
      <c r="G1045" s="2">
        <f t="shared" si="147"/>
        <v>1.7911173405132808E-2</v>
      </c>
      <c r="H1045" s="2">
        <f t="shared" si="148"/>
        <v>3.1601249027695313</v>
      </c>
      <c r="I1045" s="2">
        <f t="shared" si="149"/>
        <v>75.962260187566315</v>
      </c>
    </row>
    <row r="1046" spans="1:9" ht="13.5" x14ac:dyDescent="0.25">
      <c r="A1046" s="3">
        <f>TITRES_STAT!B1049</f>
        <v>43832</v>
      </c>
      <c r="B1046" s="5">
        <f>TITRES_STAT!D1049</f>
        <v>5.25</v>
      </c>
      <c r="C1046" s="2">
        <f t="shared" si="144"/>
        <v>0.21999999999999975</v>
      </c>
      <c r="D1046" s="2">
        <f t="shared" si="145"/>
        <v>0.21999999999999975</v>
      </c>
      <c r="E1046" s="2">
        <f t="shared" si="146"/>
        <v>0</v>
      </c>
      <c r="F1046" s="2">
        <f t="shared" si="147"/>
        <v>6.827286332142754E-2</v>
      </c>
      <c r="G1046" s="2">
        <f t="shared" si="147"/>
        <v>1.6631803876194749E-2</v>
      </c>
      <c r="H1046" s="2">
        <f t="shared" si="148"/>
        <v>4.1049584175981719</v>
      </c>
      <c r="I1046" s="2">
        <f t="shared" si="149"/>
        <v>80.411201851268174</v>
      </c>
    </row>
    <row r="1047" spans="1:9" ht="13.5" x14ac:dyDescent="0.25">
      <c r="A1047" s="3">
        <f>TITRES_STAT!B1050</f>
        <v>43833</v>
      </c>
      <c r="B1047" s="5">
        <f>TITRES_STAT!D1050</f>
        <v>5.24</v>
      </c>
      <c r="C1047" s="2">
        <f t="shared" si="144"/>
        <v>-9.9999999999997868E-3</v>
      </c>
      <c r="D1047" s="2">
        <f t="shared" si="145"/>
        <v>0</v>
      </c>
      <c r="E1047" s="2">
        <f t="shared" si="146"/>
        <v>9.9999999999997868E-3</v>
      </c>
      <c r="F1047" s="2">
        <f t="shared" si="147"/>
        <v>6.3396230227039857E-2</v>
      </c>
      <c r="G1047" s="2">
        <f t="shared" si="147"/>
        <v>1.6158103599323681E-2</v>
      </c>
      <c r="H1047" s="2">
        <f t="shared" si="148"/>
        <v>3.9234944767709865</v>
      </c>
      <c r="I1047" s="2">
        <f t="shared" si="149"/>
        <v>79.689222670645961</v>
      </c>
    </row>
    <row r="1048" spans="1:9" ht="13.5" x14ac:dyDescent="0.25">
      <c r="A1048" s="3">
        <f>TITRES_STAT!B1051</f>
        <v>43836</v>
      </c>
      <c r="B1048" s="5">
        <f>TITRES_STAT!D1051</f>
        <v>5.09</v>
      </c>
      <c r="C1048" s="2">
        <f t="shared" si="144"/>
        <v>-0.15000000000000036</v>
      </c>
      <c r="D1048" s="2">
        <f t="shared" si="145"/>
        <v>0</v>
      </c>
      <c r="E1048" s="2">
        <f t="shared" si="146"/>
        <v>0.15000000000000036</v>
      </c>
      <c r="F1048" s="2">
        <f t="shared" si="147"/>
        <v>5.8867928067965584E-2</v>
      </c>
      <c r="G1048" s="2">
        <f t="shared" si="147"/>
        <v>2.5718239056514873E-2</v>
      </c>
      <c r="H1048" s="2">
        <f t="shared" si="148"/>
        <v>2.2889564071088033</v>
      </c>
      <c r="I1048" s="2">
        <f t="shared" si="149"/>
        <v>69.595218780079179</v>
      </c>
    </row>
    <row r="1049" spans="1:9" ht="13.5" x14ac:dyDescent="0.25">
      <c r="A1049" s="3">
        <f>TITRES_STAT!B1052</f>
        <v>43837</v>
      </c>
      <c r="B1049" s="5">
        <f>TITRES_STAT!D1052</f>
        <v>4.87</v>
      </c>
      <c r="C1049" s="2">
        <f t="shared" si="144"/>
        <v>-0.21999999999999975</v>
      </c>
      <c r="D1049" s="2">
        <f t="shared" si="145"/>
        <v>0</v>
      </c>
      <c r="E1049" s="2">
        <f t="shared" si="146"/>
        <v>0.21999999999999975</v>
      </c>
      <c r="F1049" s="2">
        <f t="shared" si="147"/>
        <v>5.4663076063110896E-2</v>
      </c>
      <c r="G1049" s="2">
        <f t="shared" si="147"/>
        <v>3.9595507695335215E-2</v>
      </c>
      <c r="H1049" s="2">
        <f t="shared" si="148"/>
        <v>1.3805373196300954</v>
      </c>
      <c r="I1049" s="2">
        <f t="shared" si="149"/>
        <v>57.992677041694641</v>
      </c>
    </row>
    <row r="1050" spans="1:9" ht="13.5" x14ac:dyDescent="0.25">
      <c r="A1050" s="3">
        <f>TITRES_STAT!B1053</f>
        <v>43838</v>
      </c>
      <c r="B1050" s="5">
        <f>TITRES_STAT!D1053</f>
        <v>4.66</v>
      </c>
      <c r="C1050" s="2">
        <f t="shared" si="144"/>
        <v>-0.20999999999999996</v>
      </c>
      <c r="D1050" s="2">
        <f t="shared" si="145"/>
        <v>0</v>
      </c>
      <c r="E1050" s="2">
        <f t="shared" si="146"/>
        <v>0.20999999999999996</v>
      </c>
      <c r="F1050" s="2">
        <f t="shared" si="147"/>
        <v>5.0758570630031544E-2</v>
      </c>
      <c r="G1050" s="2">
        <f t="shared" si="147"/>
        <v>5.1767257145668412E-2</v>
      </c>
      <c r="H1050" s="2">
        <f t="shared" si="148"/>
        <v>0.98051497082801753</v>
      </c>
      <c r="I1050" s="2">
        <f t="shared" si="149"/>
        <v>49.508081749974444</v>
      </c>
    </row>
    <row r="1051" spans="1:9" ht="13.5" x14ac:dyDescent="0.25">
      <c r="A1051" s="3">
        <f>TITRES_STAT!B1054</f>
        <v>43839</v>
      </c>
      <c r="B1051" s="5">
        <f>TITRES_STAT!D1054</f>
        <v>4.66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4.7132958442172149E-2</v>
      </c>
      <c r="G1051" s="2">
        <f t="shared" si="147"/>
        <v>4.8069595920977815E-2</v>
      </c>
      <c r="H1051" s="2">
        <f t="shared" si="148"/>
        <v>0.98051497082801742</v>
      </c>
      <c r="I1051" s="2">
        <f t="shared" si="149"/>
        <v>49.508081749974444</v>
      </c>
    </row>
    <row r="1052" spans="1:9" ht="13.5" x14ac:dyDescent="0.25">
      <c r="A1052" s="3">
        <f>TITRES_STAT!B1055</f>
        <v>43840</v>
      </c>
      <c r="B1052" s="5">
        <f>TITRES_STAT!D1055</f>
        <v>4.66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4.3766318553445573E-2</v>
      </c>
      <c r="G1052" s="2">
        <f t="shared" si="147"/>
        <v>4.4636053355193682E-2</v>
      </c>
      <c r="H1052" s="2">
        <f t="shared" si="148"/>
        <v>0.98051497082801764</v>
      </c>
      <c r="I1052" s="2">
        <f t="shared" si="149"/>
        <v>49.508081749974451</v>
      </c>
    </row>
    <row r="1053" spans="1:9" ht="13.5" x14ac:dyDescent="0.25">
      <c r="A1053" s="3">
        <f>TITRES_STAT!B1056</f>
        <v>43843</v>
      </c>
      <c r="B1053" s="5">
        <f>TITRES_STAT!D1056</f>
        <v>4.46</v>
      </c>
      <c r="C1053" s="2">
        <f t="shared" si="144"/>
        <v>-0.20000000000000018</v>
      </c>
      <c r="D1053" s="2">
        <f t="shared" si="145"/>
        <v>0</v>
      </c>
      <c r="E1053" s="2">
        <f t="shared" si="146"/>
        <v>0.20000000000000018</v>
      </c>
      <c r="F1053" s="2">
        <f t="shared" ref="F1053:G1068" si="150">((F1052*13)+D1053)/14</f>
        <v>4.0640152942485179E-2</v>
      </c>
      <c r="G1053" s="2">
        <f t="shared" si="150"/>
        <v>5.5733478115537007E-2</v>
      </c>
      <c r="H1053" s="2">
        <f t="shared" si="148"/>
        <v>0.72918745279519503</v>
      </c>
      <c r="I1053" s="2">
        <f t="shared" si="149"/>
        <v>42.169369874647131</v>
      </c>
    </row>
    <row r="1054" spans="1:9" ht="13.5" x14ac:dyDescent="0.25">
      <c r="A1054" s="3">
        <f>TITRES_STAT!B1057</f>
        <v>43845</v>
      </c>
      <c r="B1054" s="5">
        <f>TITRES_STAT!D1057</f>
        <v>4.26</v>
      </c>
      <c r="C1054" s="2">
        <f t="shared" si="144"/>
        <v>-0.20000000000000018</v>
      </c>
      <c r="D1054" s="2">
        <f t="shared" si="145"/>
        <v>0</v>
      </c>
      <c r="E1054" s="2">
        <f t="shared" si="146"/>
        <v>0.20000000000000018</v>
      </c>
      <c r="F1054" s="2">
        <f t="shared" si="150"/>
        <v>3.7737284875164812E-2</v>
      </c>
      <c r="G1054" s="2">
        <f t="shared" si="150"/>
        <v>6.6038229678712951E-2</v>
      </c>
      <c r="H1054" s="2">
        <f t="shared" si="148"/>
        <v>0.57144604055503945</v>
      </c>
      <c r="I1054" s="2">
        <f t="shared" si="149"/>
        <v>36.364343783207666</v>
      </c>
    </row>
    <row r="1055" spans="1:9" ht="13.5" x14ac:dyDescent="0.25">
      <c r="A1055" s="3">
        <f>TITRES_STAT!B1058</f>
        <v>43846</v>
      </c>
      <c r="B1055" s="5">
        <f>TITRES_STAT!D1058</f>
        <v>4.07</v>
      </c>
      <c r="C1055" s="2">
        <f t="shared" si="144"/>
        <v>-0.1899999999999995</v>
      </c>
      <c r="D1055" s="2">
        <f t="shared" si="145"/>
        <v>0</v>
      </c>
      <c r="E1055" s="2">
        <f t="shared" si="146"/>
        <v>0.1899999999999995</v>
      </c>
      <c r="F1055" s="2">
        <f t="shared" si="150"/>
        <v>3.5041764526938753E-2</v>
      </c>
      <c r="G1055" s="2">
        <f t="shared" si="150"/>
        <v>7.4892641844519145E-2</v>
      </c>
      <c r="H1055" s="2">
        <f t="shared" si="148"/>
        <v>0.46789328916567269</v>
      </c>
      <c r="I1055" s="2">
        <f t="shared" si="149"/>
        <v>31.875156908143907</v>
      </c>
    </row>
    <row r="1056" spans="1:9" ht="13.5" x14ac:dyDescent="0.25">
      <c r="A1056" s="3">
        <f>TITRES_STAT!B1059</f>
        <v>43847</v>
      </c>
      <c r="B1056" s="5">
        <f>TITRES_STAT!D1059</f>
        <v>4</v>
      </c>
      <c r="C1056" s="2">
        <f t="shared" si="144"/>
        <v>-7.0000000000000284E-2</v>
      </c>
      <c r="D1056" s="2">
        <f t="shared" si="145"/>
        <v>0</v>
      </c>
      <c r="E1056" s="2">
        <f t="shared" si="146"/>
        <v>7.0000000000000284E-2</v>
      </c>
      <c r="F1056" s="2">
        <f t="shared" si="150"/>
        <v>3.2538781346443127E-2</v>
      </c>
      <c r="G1056" s="2">
        <f t="shared" si="150"/>
        <v>7.4543167427053511E-2</v>
      </c>
      <c r="H1056" s="2">
        <f t="shared" si="148"/>
        <v>0.43650923980772544</v>
      </c>
      <c r="I1056" s="2">
        <f t="shared" si="149"/>
        <v>30.386803489419364</v>
      </c>
    </row>
    <row r="1057" spans="1:9" ht="13.5" x14ac:dyDescent="0.25">
      <c r="A1057" s="3">
        <f>TITRES_STAT!B1060</f>
        <v>43850</v>
      </c>
      <c r="B1057" s="5">
        <f>TITRES_STAT!D1060</f>
        <v>4.18</v>
      </c>
      <c r="C1057" s="2">
        <f t="shared" si="144"/>
        <v>0.17999999999999972</v>
      </c>
      <c r="D1057" s="2">
        <f t="shared" si="145"/>
        <v>0.17999999999999972</v>
      </c>
      <c r="E1057" s="2">
        <f t="shared" si="146"/>
        <v>0</v>
      </c>
      <c r="F1057" s="2">
        <f t="shared" si="150"/>
        <v>4.3071725535982881E-2</v>
      </c>
      <c r="G1057" s="2">
        <f t="shared" si="150"/>
        <v>6.9218655467978257E-2</v>
      </c>
      <c r="H1057" s="2">
        <f t="shared" si="148"/>
        <v>0.622256026858375</v>
      </c>
      <c r="I1057" s="2">
        <f t="shared" si="149"/>
        <v>38.357448920280618</v>
      </c>
    </row>
    <row r="1058" spans="1:9" ht="13.5" x14ac:dyDescent="0.25">
      <c r="A1058" s="3">
        <f>TITRES_STAT!B1061</f>
        <v>43851</v>
      </c>
      <c r="B1058" s="5">
        <f>TITRES_STAT!D1061</f>
        <v>4.08</v>
      </c>
      <c r="C1058" s="2">
        <f t="shared" si="144"/>
        <v>-9.9999999999999645E-2</v>
      </c>
      <c r="D1058" s="2">
        <f t="shared" si="145"/>
        <v>0</v>
      </c>
      <c r="E1058" s="2">
        <f t="shared" si="146"/>
        <v>9.9999999999999645E-2</v>
      </c>
      <c r="F1058" s="2">
        <f t="shared" si="150"/>
        <v>3.9995173711984099E-2</v>
      </c>
      <c r="G1058" s="2">
        <f t="shared" si="150"/>
        <v>7.1417322934551206E-2</v>
      </c>
      <c r="H1058" s="2">
        <f t="shared" si="148"/>
        <v>0.560020623408648</v>
      </c>
      <c r="I1058" s="2">
        <f t="shared" si="149"/>
        <v>35.898283330703791</v>
      </c>
    </row>
    <row r="1059" spans="1:9" ht="13.5" x14ac:dyDescent="0.25">
      <c r="A1059" s="3">
        <f>TITRES_STAT!B1062</f>
        <v>43852</v>
      </c>
      <c r="B1059" s="5">
        <f>TITRES_STAT!D1062</f>
        <v>3.97</v>
      </c>
      <c r="C1059" s="2">
        <f t="shared" si="144"/>
        <v>-0.10999999999999988</v>
      </c>
      <c r="D1059" s="2">
        <f t="shared" si="145"/>
        <v>0</v>
      </c>
      <c r="E1059" s="2">
        <f t="shared" si="146"/>
        <v>0.10999999999999988</v>
      </c>
      <c r="F1059" s="2">
        <f t="shared" si="150"/>
        <v>3.713837558969952E-2</v>
      </c>
      <c r="G1059" s="2">
        <f t="shared" si="150"/>
        <v>7.4173228439226122E-2</v>
      </c>
      <c r="H1059" s="2">
        <f t="shared" si="148"/>
        <v>0.50069784437290432</v>
      </c>
      <c r="I1059" s="2">
        <f t="shared" si="149"/>
        <v>33.364334216267935</v>
      </c>
    </row>
    <row r="1060" spans="1:9" ht="13.5" x14ac:dyDescent="0.25">
      <c r="A1060" s="3">
        <f>TITRES_STAT!B1063</f>
        <v>43853</v>
      </c>
      <c r="B1060" s="5">
        <f>TITRES_STAT!D1063</f>
        <v>3.97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3.4485634476149558E-2</v>
      </c>
      <c r="G1060" s="2">
        <f t="shared" si="150"/>
        <v>6.8875140693567108E-2</v>
      </c>
      <c r="H1060" s="2">
        <f t="shared" si="148"/>
        <v>0.50069784437290443</v>
      </c>
      <c r="I1060" s="2">
        <f t="shared" si="149"/>
        <v>33.364334216267949</v>
      </c>
    </row>
    <row r="1061" spans="1:9" ht="13.5" x14ac:dyDescent="0.25">
      <c r="A1061" s="3">
        <f>TITRES_STAT!B1064</f>
        <v>43854</v>
      </c>
      <c r="B1061" s="5">
        <f>TITRES_STAT!D1064</f>
        <v>4.1399999999999997</v>
      </c>
      <c r="C1061" s="2">
        <f t="shared" si="144"/>
        <v>0.16999999999999948</v>
      </c>
      <c r="D1061" s="2">
        <f t="shared" si="145"/>
        <v>0.16999999999999948</v>
      </c>
      <c r="E1061" s="2">
        <f t="shared" si="146"/>
        <v>0</v>
      </c>
      <c r="F1061" s="2">
        <f t="shared" si="150"/>
        <v>4.4165232013567417E-2</v>
      </c>
      <c r="G1061" s="2">
        <f t="shared" si="150"/>
        <v>6.3955487786883744E-2</v>
      </c>
      <c r="H1061" s="2">
        <f t="shared" si="148"/>
        <v>0.69056203840923569</v>
      </c>
      <c r="I1061" s="2">
        <f t="shared" si="149"/>
        <v>40.84807435159447</v>
      </c>
    </row>
    <row r="1062" spans="1:9" ht="13.5" x14ac:dyDescent="0.25">
      <c r="A1062" s="3">
        <f>TITRES_STAT!B1065</f>
        <v>43857</v>
      </c>
      <c r="B1062" s="5">
        <f>TITRES_STAT!D1065</f>
        <v>4.1399999999999997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4.1010572584026891E-2</v>
      </c>
      <c r="G1062" s="2">
        <f t="shared" si="150"/>
        <v>5.9387238659249185E-2</v>
      </c>
      <c r="H1062" s="2">
        <f t="shared" si="148"/>
        <v>0.6905620384092358</v>
      </c>
      <c r="I1062" s="2">
        <f t="shared" si="149"/>
        <v>40.84807435159447</v>
      </c>
    </row>
    <row r="1063" spans="1:9" ht="13.5" x14ac:dyDescent="0.25">
      <c r="A1063" s="3">
        <f>TITRES_STAT!B1066</f>
        <v>43858</v>
      </c>
      <c r="B1063" s="5">
        <f>TITRES_STAT!D1066</f>
        <v>4.1399999999999997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3.8081245970882117E-2</v>
      </c>
      <c r="G1063" s="2">
        <f t="shared" si="150"/>
        <v>5.5145293040731388E-2</v>
      </c>
      <c r="H1063" s="2">
        <f t="shared" si="148"/>
        <v>0.69056203840923591</v>
      </c>
      <c r="I1063" s="2">
        <f t="shared" si="149"/>
        <v>40.848074351594477</v>
      </c>
    </row>
    <row r="1064" spans="1:9" ht="13.5" x14ac:dyDescent="0.25">
      <c r="A1064" s="3">
        <f>TITRES_STAT!B1067</f>
        <v>43859</v>
      </c>
      <c r="B1064" s="5">
        <f>TITRES_STAT!D1067</f>
        <v>4.1399999999999997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3.5361156972961966E-2</v>
      </c>
      <c r="G1064" s="2">
        <f t="shared" si="150"/>
        <v>5.1206343537822004E-2</v>
      </c>
      <c r="H1064" s="2">
        <f t="shared" si="148"/>
        <v>0.69056203840923591</v>
      </c>
      <c r="I1064" s="2">
        <f t="shared" si="149"/>
        <v>40.848074351594477</v>
      </c>
    </row>
    <row r="1065" spans="1:9" ht="13.5" x14ac:dyDescent="0.25">
      <c r="A1065" s="3">
        <f>TITRES_STAT!B1068</f>
        <v>43860</v>
      </c>
      <c r="B1065" s="5">
        <f>TITRES_STAT!D1068</f>
        <v>4.1399999999999997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3.2835360046321822E-2</v>
      </c>
      <c r="G1065" s="2">
        <f t="shared" si="150"/>
        <v>4.7548747570834715E-2</v>
      </c>
      <c r="H1065" s="2">
        <f t="shared" si="148"/>
        <v>0.6905620384092358</v>
      </c>
      <c r="I1065" s="2">
        <f t="shared" si="149"/>
        <v>40.84807435159447</v>
      </c>
    </row>
    <row r="1066" spans="1:9" ht="13.5" x14ac:dyDescent="0.25">
      <c r="A1066" s="3">
        <f>TITRES_STAT!B1069</f>
        <v>43861</v>
      </c>
      <c r="B1066" s="5">
        <f>TITRES_STAT!D1069</f>
        <v>4.1399999999999997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3.0489977185870265E-2</v>
      </c>
      <c r="G1066" s="2">
        <f t="shared" si="150"/>
        <v>4.4152408458632234E-2</v>
      </c>
      <c r="H1066" s="2">
        <f t="shared" si="148"/>
        <v>0.69056203840923591</v>
      </c>
      <c r="I1066" s="2">
        <f t="shared" si="149"/>
        <v>40.848074351594477</v>
      </c>
    </row>
    <row r="1067" spans="1:9" ht="13.5" x14ac:dyDescent="0.25">
      <c r="A1067" s="3">
        <f>TITRES_STAT!B1070</f>
        <v>43864</v>
      </c>
      <c r="B1067" s="5">
        <f>TITRES_STAT!D1070</f>
        <v>4.26</v>
      </c>
      <c r="C1067" s="2">
        <f t="shared" si="144"/>
        <v>0.12000000000000011</v>
      </c>
      <c r="D1067" s="2">
        <f t="shared" si="145"/>
        <v>0.12000000000000011</v>
      </c>
      <c r="E1067" s="2">
        <f t="shared" si="146"/>
        <v>0</v>
      </c>
      <c r="F1067" s="2">
        <f t="shared" si="150"/>
        <v>3.6883550244022394E-2</v>
      </c>
      <c r="G1067" s="2">
        <f t="shared" si="150"/>
        <v>4.0998664997301364E-2</v>
      </c>
      <c r="H1067" s="2">
        <f t="shared" si="148"/>
        <v>0.89962807926673127</v>
      </c>
      <c r="I1067" s="2">
        <f t="shared" si="149"/>
        <v>47.358116522155932</v>
      </c>
    </row>
    <row r="1068" spans="1:9" ht="13.5" x14ac:dyDescent="0.25">
      <c r="A1068" s="3">
        <f>TITRES_STAT!B1071</f>
        <v>43865</v>
      </c>
      <c r="B1068" s="5">
        <f>TITRES_STAT!D1071</f>
        <v>4.38</v>
      </c>
      <c r="C1068" s="2">
        <f t="shared" si="144"/>
        <v>0.12000000000000011</v>
      </c>
      <c r="D1068" s="2">
        <f t="shared" si="145"/>
        <v>0.12000000000000011</v>
      </c>
      <c r="E1068" s="2">
        <f t="shared" si="146"/>
        <v>0</v>
      </c>
      <c r="F1068" s="2">
        <f t="shared" si="150"/>
        <v>4.2820439512306518E-2</v>
      </c>
      <c r="G1068" s="2">
        <f t="shared" si="150"/>
        <v>3.8070188926065555E-2</v>
      </c>
      <c r="H1068" s="2">
        <f t="shared" si="148"/>
        <v>1.1247761232671112</v>
      </c>
      <c r="I1068" s="2">
        <f t="shared" si="149"/>
        <v>52.936218124365311</v>
      </c>
    </row>
    <row r="1069" spans="1:9" ht="13.5" x14ac:dyDescent="0.25">
      <c r="A1069" s="3">
        <f>TITRES_STAT!B1072</f>
        <v>43866</v>
      </c>
      <c r="B1069" s="5">
        <f>TITRES_STAT!D1072</f>
        <v>4.57</v>
      </c>
      <c r="C1069" s="2">
        <f t="shared" si="144"/>
        <v>0.19000000000000039</v>
      </c>
      <c r="D1069" s="2">
        <f t="shared" si="145"/>
        <v>0.19000000000000039</v>
      </c>
      <c r="E1069" s="2">
        <f t="shared" si="146"/>
        <v>0</v>
      </c>
      <c r="F1069" s="2">
        <f t="shared" ref="F1069:G1084" si="151">((F1068*13)+D1069)/14</f>
        <v>5.3333265261427509E-2</v>
      </c>
      <c r="G1069" s="2">
        <f t="shared" si="151"/>
        <v>3.5350889717060872E-2</v>
      </c>
      <c r="H1069" s="2">
        <f t="shared" si="148"/>
        <v>1.5086824034216053</v>
      </c>
      <c r="I1069" s="2">
        <f t="shared" si="149"/>
        <v>60.138437666079426</v>
      </c>
    </row>
    <row r="1070" spans="1:9" ht="13.5" x14ac:dyDescent="0.25">
      <c r="A1070" s="3">
        <f>TITRES_STAT!B1073</f>
        <v>43867</v>
      </c>
      <c r="B1070" s="5">
        <f>TITRES_STAT!D1073</f>
        <v>4.59</v>
      </c>
      <c r="C1070" s="2">
        <f t="shared" si="144"/>
        <v>1.9999999999999574E-2</v>
      </c>
      <c r="D1070" s="2">
        <f t="shared" si="145"/>
        <v>1.9999999999999574E-2</v>
      </c>
      <c r="E1070" s="2">
        <f t="shared" si="146"/>
        <v>0</v>
      </c>
      <c r="F1070" s="2">
        <f t="shared" si="151"/>
        <v>5.0952317742754091E-2</v>
      </c>
      <c r="G1070" s="2">
        <f t="shared" si="151"/>
        <v>3.2825826165842238E-2</v>
      </c>
      <c r="H1070" s="2">
        <f t="shared" si="148"/>
        <v>1.552202143682033</v>
      </c>
      <c r="I1070" s="2">
        <f t="shared" si="149"/>
        <v>60.818150612579949</v>
      </c>
    </row>
    <row r="1071" spans="1:9" ht="13.5" x14ac:dyDescent="0.25">
      <c r="A1071" s="3">
        <f>TITRES_STAT!B1074</f>
        <v>43868</v>
      </c>
      <c r="B1071" s="5">
        <f>TITRES_STAT!D1074</f>
        <v>4.72</v>
      </c>
      <c r="C1071" s="2">
        <f t="shared" si="144"/>
        <v>0.12999999999999989</v>
      </c>
      <c r="D1071" s="2">
        <f t="shared" si="145"/>
        <v>0.12999999999999989</v>
      </c>
      <c r="E1071" s="2">
        <f t="shared" si="146"/>
        <v>0</v>
      </c>
      <c r="F1071" s="2">
        <f t="shared" si="151"/>
        <v>5.6598580761128787E-2</v>
      </c>
      <c r="G1071" s="2">
        <f t="shared" si="151"/>
        <v>3.0481124296853509E-2</v>
      </c>
      <c r="H1071" s="2">
        <f t="shared" si="148"/>
        <v>1.8568403255050312</v>
      </c>
      <c r="I1071" s="2">
        <f t="shared" si="149"/>
        <v>64.99629359497996</v>
      </c>
    </row>
    <row r="1072" spans="1:9" ht="13.5" x14ac:dyDescent="0.25">
      <c r="A1072" s="3">
        <f>TITRES_STAT!B1075</f>
        <v>43871</v>
      </c>
      <c r="B1072" s="5">
        <f>TITRES_STAT!D1075</f>
        <v>4.93</v>
      </c>
      <c r="C1072" s="2">
        <f t="shared" si="144"/>
        <v>0.20999999999999996</v>
      </c>
      <c r="D1072" s="2">
        <f t="shared" si="145"/>
        <v>0.20999999999999996</v>
      </c>
      <c r="E1072" s="2">
        <f t="shared" si="146"/>
        <v>0</v>
      </c>
      <c r="F1072" s="2">
        <f t="shared" si="151"/>
        <v>6.7555824992476726E-2</v>
      </c>
      <c r="G1072" s="2">
        <f t="shared" si="151"/>
        <v>2.8303901132792544E-2</v>
      </c>
      <c r="H1072" s="2">
        <f t="shared" si="148"/>
        <v>2.386802606309538</v>
      </c>
      <c r="I1072" s="2">
        <f t="shared" si="149"/>
        <v>70.473626123440965</v>
      </c>
    </row>
    <row r="1073" spans="1:9" ht="13.5" x14ac:dyDescent="0.25">
      <c r="A1073" s="3">
        <f>TITRES_STAT!B1076</f>
        <v>43872</v>
      </c>
      <c r="B1073" s="5">
        <f>TITRES_STAT!D1076</f>
        <v>4.9800000000000004</v>
      </c>
      <c r="C1073" s="2">
        <f t="shared" si="144"/>
        <v>5.0000000000000711E-2</v>
      </c>
      <c r="D1073" s="2">
        <f t="shared" si="145"/>
        <v>5.0000000000000711E-2</v>
      </c>
      <c r="E1073" s="2">
        <f t="shared" si="146"/>
        <v>0</v>
      </c>
      <c r="F1073" s="2">
        <f t="shared" si="151"/>
        <v>6.6301837493014146E-2</v>
      </c>
      <c r="G1073" s="2">
        <f t="shared" si="151"/>
        <v>2.6282193909021648E-2</v>
      </c>
      <c r="H1073" s="2">
        <f t="shared" si="148"/>
        <v>2.5226903706183874</v>
      </c>
      <c r="I1073" s="2">
        <f t="shared" si="149"/>
        <v>71.612605855437252</v>
      </c>
    </row>
    <row r="1074" spans="1:9" ht="13.5" x14ac:dyDescent="0.25">
      <c r="A1074" s="3">
        <f>TITRES_STAT!B1077</f>
        <v>43873</v>
      </c>
      <c r="B1074" s="5">
        <f>TITRES_STAT!D1077</f>
        <v>4.9800000000000004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6.1565991957798848E-2</v>
      </c>
      <c r="G1074" s="2">
        <f t="shared" si="151"/>
        <v>2.4404894344091533E-2</v>
      </c>
      <c r="H1074" s="2">
        <f t="shared" si="148"/>
        <v>2.522690370618387</v>
      </c>
      <c r="I1074" s="2">
        <f t="shared" si="149"/>
        <v>71.612605855437238</v>
      </c>
    </row>
    <row r="1075" spans="1:9" ht="13.5" x14ac:dyDescent="0.25">
      <c r="A1075" s="3">
        <f>TITRES_STAT!B1078</f>
        <v>43874</v>
      </c>
      <c r="B1075" s="5">
        <f>TITRES_STAT!D1078</f>
        <v>4.9800000000000004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5.7168421103670361E-2</v>
      </c>
      <c r="G1075" s="2">
        <f t="shared" si="151"/>
        <v>2.2661687605227854E-2</v>
      </c>
      <c r="H1075" s="2">
        <f t="shared" si="148"/>
        <v>2.522690370618387</v>
      </c>
      <c r="I1075" s="2">
        <f t="shared" si="149"/>
        <v>71.612605855437238</v>
      </c>
    </row>
    <row r="1076" spans="1:9" ht="13.5" x14ac:dyDescent="0.25">
      <c r="A1076" s="3">
        <f>TITRES_STAT!B1079</f>
        <v>43875</v>
      </c>
      <c r="B1076" s="5">
        <f>TITRES_STAT!D1079</f>
        <v>4.9800000000000004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5.3084962453408192E-2</v>
      </c>
      <c r="G1076" s="2">
        <f t="shared" si="151"/>
        <v>2.1042995633425866E-2</v>
      </c>
      <c r="H1076" s="2">
        <f t="shared" si="148"/>
        <v>2.522690370618387</v>
      </c>
      <c r="I1076" s="2">
        <f t="shared" si="149"/>
        <v>71.612605855437238</v>
      </c>
    </row>
    <row r="1077" spans="1:9" ht="13.5" x14ac:dyDescent="0.25">
      <c r="A1077" s="3">
        <f>TITRES_STAT!B1080</f>
        <v>43878</v>
      </c>
      <c r="B1077" s="5">
        <f>TITRES_STAT!D1080</f>
        <v>4.9800000000000004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4.9293179421021897E-2</v>
      </c>
      <c r="G1077" s="2">
        <f t="shared" si="151"/>
        <v>1.9539924516752592E-2</v>
      </c>
      <c r="H1077" s="2">
        <f t="shared" si="148"/>
        <v>2.5226903706183865</v>
      </c>
      <c r="I1077" s="2">
        <f t="shared" si="149"/>
        <v>71.612605855437238</v>
      </c>
    </row>
    <row r="1078" spans="1:9" ht="13.5" x14ac:dyDescent="0.25">
      <c r="A1078" s="3">
        <f>TITRES_STAT!B1081</f>
        <v>43879</v>
      </c>
      <c r="B1078" s="5">
        <f>TITRES_STAT!D1081</f>
        <v>4.96</v>
      </c>
      <c r="C1078" s="2">
        <f t="shared" si="144"/>
        <v>-2.0000000000000462E-2</v>
      </c>
      <c r="D1078" s="2">
        <f t="shared" si="145"/>
        <v>0</v>
      </c>
      <c r="E1078" s="2">
        <f t="shared" si="146"/>
        <v>2.0000000000000462E-2</v>
      </c>
      <c r="F1078" s="2">
        <f t="shared" si="151"/>
        <v>4.5772238033806048E-2</v>
      </c>
      <c r="G1078" s="2">
        <f t="shared" si="151"/>
        <v>1.9572787051270298E-2</v>
      </c>
      <c r="H1078" s="2">
        <f t="shared" si="148"/>
        <v>2.3385651677457644</v>
      </c>
      <c r="I1078" s="2">
        <f t="shared" si="149"/>
        <v>70.047012720880602</v>
      </c>
    </row>
    <row r="1079" spans="1:9" ht="13.5" x14ac:dyDescent="0.25">
      <c r="A1079" s="3">
        <f>TITRES_STAT!B1082</f>
        <v>43880</v>
      </c>
      <c r="B1079" s="5">
        <f>TITRES_STAT!D1082</f>
        <v>4.99</v>
      </c>
      <c r="C1079" s="2">
        <f t="shared" si="144"/>
        <v>3.0000000000000249E-2</v>
      </c>
      <c r="D1079" s="2">
        <f t="shared" si="145"/>
        <v>3.0000000000000249E-2</v>
      </c>
      <c r="E1079" s="2">
        <f t="shared" si="146"/>
        <v>0</v>
      </c>
      <c r="F1079" s="2">
        <f t="shared" si="151"/>
        <v>4.4645649602819922E-2</v>
      </c>
      <c r="G1079" s="2">
        <f t="shared" si="151"/>
        <v>1.8174730833322418E-2</v>
      </c>
      <c r="H1079" s="2">
        <f t="shared" si="148"/>
        <v>2.456468269723393</v>
      </c>
      <c r="I1079" s="2">
        <f t="shared" si="149"/>
        <v>71.068734848243636</v>
      </c>
    </row>
    <row r="1080" spans="1:9" ht="13.5" x14ac:dyDescent="0.25">
      <c r="A1080" s="3">
        <f>TITRES_STAT!B1083</f>
        <v>43881</v>
      </c>
      <c r="B1080" s="5">
        <f>TITRES_STAT!D1083</f>
        <v>4.99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4.1456674631189926E-2</v>
      </c>
      <c r="G1080" s="2">
        <f t="shared" si="151"/>
        <v>1.6876535773799387E-2</v>
      </c>
      <c r="H1080" s="2">
        <f t="shared" si="148"/>
        <v>2.456468269723393</v>
      </c>
      <c r="I1080" s="2">
        <f t="shared" si="149"/>
        <v>71.068734848243636</v>
      </c>
    </row>
    <row r="1081" spans="1:9" ht="13.5" x14ac:dyDescent="0.25">
      <c r="A1081" s="3">
        <f>TITRES_STAT!B1084</f>
        <v>43882</v>
      </c>
      <c r="B1081" s="5">
        <f>TITRES_STAT!D1084</f>
        <v>5</v>
      </c>
      <c r="C1081" s="2">
        <f t="shared" si="144"/>
        <v>9.9999999999997868E-3</v>
      </c>
      <c r="D1081" s="2">
        <f t="shared" si="145"/>
        <v>9.9999999999997868E-3</v>
      </c>
      <c r="E1081" s="2">
        <f t="shared" si="146"/>
        <v>0</v>
      </c>
      <c r="F1081" s="2">
        <f t="shared" si="151"/>
        <v>3.9209769300390628E-2</v>
      </c>
      <c r="G1081" s="2">
        <f t="shared" si="151"/>
        <v>1.5671068932813718E-2</v>
      </c>
      <c r="H1081" s="2">
        <f t="shared" si="148"/>
        <v>2.5020481671348609</v>
      </c>
      <c r="I1081" s="2">
        <f t="shared" si="149"/>
        <v>71.445281381776866</v>
      </c>
    </row>
    <row r="1082" spans="1:9" ht="13.5" x14ac:dyDescent="0.25">
      <c r="A1082" s="3">
        <f>TITRES_STAT!B1085</f>
        <v>43885</v>
      </c>
      <c r="B1082" s="5">
        <f>TITRES_STAT!D1085</f>
        <v>5.15</v>
      </c>
      <c r="C1082" s="2">
        <f t="shared" si="144"/>
        <v>0.15000000000000036</v>
      </c>
      <c r="D1082" s="2">
        <f t="shared" si="145"/>
        <v>0.15000000000000036</v>
      </c>
      <c r="E1082" s="2">
        <f t="shared" si="146"/>
        <v>0</v>
      </c>
      <c r="F1082" s="2">
        <f t="shared" si="151"/>
        <v>4.7123357207505608E-2</v>
      </c>
      <c r="G1082" s="2">
        <f t="shared" si="151"/>
        <v>1.4551706866184167E-2</v>
      </c>
      <c r="H1082" s="2">
        <f t="shared" si="148"/>
        <v>3.2383388176278296</v>
      </c>
      <c r="I1082" s="2">
        <f t="shared" si="149"/>
        <v>76.405850427982216</v>
      </c>
    </row>
    <row r="1083" spans="1:9" ht="13.5" x14ac:dyDescent="0.25">
      <c r="A1083" s="3">
        <f>TITRES_STAT!B1086</f>
        <v>43886</v>
      </c>
      <c r="B1083" s="5">
        <f>TITRES_STAT!D1086</f>
        <v>5.39</v>
      </c>
      <c r="C1083" s="2">
        <f t="shared" si="144"/>
        <v>0.23999999999999932</v>
      </c>
      <c r="D1083" s="2">
        <f t="shared" si="145"/>
        <v>0.23999999999999932</v>
      </c>
      <c r="E1083" s="2">
        <f t="shared" si="146"/>
        <v>0</v>
      </c>
      <c r="F1083" s="2">
        <f t="shared" si="151"/>
        <v>6.0900260264112306E-2</v>
      </c>
      <c r="G1083" s="2">
        <f t="shared" si="151"/>
        <v>1.3512299232885298E-2</v>
      </c>
      <c r="H1083" s="2">
        <f t="shared" si="148"/>
        <v>4.5070242461695544</v>
      </c>
      <c r="I1083" s="2">
        <f t="shared" si="149"/>
        <v>81.841372848584129</v>
      </c>
    </row>
    <row r="1084" spans="1:9" ht="13.5" x14ac:dyDescent="0.25">
      <c r="A1084" s="3">
        <f>TITRES_STAT!B1087</f>
        <v>43887</v>
      </c>
      <c r="B1084" s="5">
        <f>TITRES_STAT!D1087</f>
        <v>5.54</v>
      </c>
      <c r="C1084" s="2">
        <f t="shared" si="144"/>
        <v>0.15000000000000036</v>
      </c>
      <c r="D1084" s="2">
        <f t="shared" si="145"/>
        <v>0.15000000000000036</v>
      </c>
      <c r="E1084" s="2">
        <f t="shared" si="146"/>
        <v>0</v>
      </c>
      <c r="F1084" s="2">
        <f t="shared" si="151"/>
        <v>6.7264527388104317E-2</v>
      </c>
      <c r="G1084" s="2">
        <f t="shared" si="151"/>
        <v>1.2547135001964919E-2</v>
      </c>
      <c r="H1084" s="2">
        <f t="shared" si="148"/>
        <v>5.3609471307649512</v>
      </c>
      <c r="I1084" s="2">
        <f t="shared" si="149"/>
        <v>84.279070719461515</v>
      </c>
    </row>
    <row r="1085" spans="1:9" ht="13.5" x14ac:dyDescent="0.25">
      <c r="A1085" s="3">
        <f>TITRES_STAT!B1088</f>
        <v>43888</v>
      </c>
      <c r="B1085" s="5">
        <f>TITRES_STAT!D1088</f>
        <v>5.59</v>
      </c>
      <c r="C1085" s="2">
        <f t="shared" si="144"/>
        <v>4.9999999999999822E-2</v>
      </c>
      <c r="D1085" s="2">
        <f t="shared" si="145"/>
        <v>4.9999999999999822E-2</v>
      </c>
      <c r="E1085" s="2">
        <f t="shared" si="146"/>
        <v>0</v>
      </c>
      <c r="F1085" s="2">
        <f t="shared" ref="F1085:G1100" si="152">((F1084*13)+D1085)/14</f>
        <v>6.6031346860382562E-2</v>
      </c>
      <c r="G1085" s="2">
        <f t="shared" si="152"/>
        <v>1.165091107325314E-2</v>
      </c>
      <c r="H1085" s="2">
        <f t="shared" si="148"/>
        <v>5.6674835508761161</v>
      </c>
      <c r="I1085" s="2">
        <f t="shared" si="149"/>
        <v>85.00183776428517</v>
      </c>
    </row>
    <row r="1086" spans="1:9" ht="13.5" x14ac:dyDescent="0.25">
      <c r="A1086" s="3">
        <f>TITRES_STAT!B1089</f>
        <v>43889</v>
      </c>
      <c r="B1086" s="5">
        <f>TITRES_STAT!D1089</f>
        <v>5.59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6.1314822084640952E-2</v>
      </c>
      <c r="G1086" s="2">
        <f t="shared" si="152"/>
        <v>1.0818703139449343E-2</v>
      </c>
      <c r="H1086" s="2">
        <f t="shared" si="148"/>
        <v>5.6674835508761161</v>
      </c>
      <c r="I1086" s="2">
        <f t="shared" si="149"/>
        <v>85.00183776428517</v>
      </c>
    </row>
    <row r="1087" spans="1:9" ht="13.5" x14ac:dyDescent="0.25">
      <c r="A1087" s="3">
        <f>TITRES_STAT!B1090</f>
        <v>43892</v>
      </c>
      <c r="B1087" s="5">
        <f>TITRES_STAT!D1090</f>
        <v>5.92</v>
      </c>
      <c r="C1087" s="2">
        <f t="shared" si="144"/>
        <v>0.33000000000000007</v>
      </c>
      <c r="D1087" s="2">
        <f t="shared" si="145"/>
        <v>0.33000000000000007</v>
      </c>
      <c r="E1087" s="2">
        <f t="shared" si="146"/>
        <v>0</v>
      </c>
      <c r="F1087" s="2">
        <f t="shared" si="152"/>
        <v>8.0506620507166601E-2</v>
      </c>
      <c r="G1087" s="2">
        <f t="shared" si="152"/>
        <v>1.0045938629488676E-2</v>
      </c>
      <c r="H1087" s="2">
        <f t="shared" si="148"/>
        <v>8.0138475334548485</v>
      </c>
      <c r="I1087" s="2">
        <f t="shared" si="149"/>
        <v>88.905958345883874</v>
      </c>
    </row>
    <row r="1088" spans="1:9" ht="13.5" x14ac:dyDescent="0.25">
      <c r="A1088" s="3">
        <f>TITRES_STAT!B1091</f>
        <v>43893</v>
      </c>
      <c r="B1088" s="5">
        <f>TITRES_STAT!D1091</f>
        <v>6.2</v>
      </c>
      <c r="C1088" s="2">
        <f t="shared" si="144"/>
        <v>0.28000000000000025</v>
      </c>
      <c r="D1088" s="2">
        <f t="shared" si="145"/>
        <v>0.28000000000000025</v>
      </c>
      <c r="E1088" s="2">
        <f t="shared" si="146"/>
        <v>0</v>
      </c>
      <c r="F1088" s="2">
        <f t="shared" si="152"/>
        <v>9.4756147613797581E-2</v>
      </c>
      <c r="G1088" s="2">
        <f t="shared" si="152"/>
        <v>9.3283715845251976E-3</v>
      </c>
      <c r="H1088" s="2">
        <f t="shared" si="148"/>
        <v>10.157844459261058</v>
      </c>
      <c r="I1088" s="2">
        <f t="shared" si="149"/>
        <v>91.037695464826129</v>
      </c>
    </row>
    <row r="1089" spans="1:9" ht="13.5" x14ac:dyDescent="0.25">
      <c r="A1089" s="3">
        <f>TITRES_STAT!B1092</f>
        <v>43894</v>
      </c>
      <c r="B1089" s="5">
        <f>TITRES_STAT!D1092</f>
        <v>6.02</v>
      </c>
      <c r="C1089" s="2">
        <f t="shared" si="144"/>
        <v>-0.1800000000000006</v>
      </c>
      <c r="D1089" s="2">
        <f t="shared" si="145"/>
        <v>0</v>
      </c>
      <c r="E1089" s="2">
        <f t="shared" si="146"/>
        <v>0.1800000000000006</v>
      </c>
      <c r="F1089" s="2">
        <f t="shared" si="152"/>
        <v>8.798785135566918E-2</v>
      </c>
      <c r="G1089" s="2">
        <f t="shared" si="152"/>
        <v>2.1519202185630582E-2</v>
      </c>
      <c r="H1089" s="2">
        <f t="shared" si="148"/>
        <v>4.0888063877397345</v>
      </c>
      <c r="I1089" s="2">
        <f t="shared" si="149"/>
        <v>80.349026396263341</v>
      </c>
    </row>
    <row r="1090" spans="1:9" ht="13.5" x14ac:dyDescent="0.25">
      <c r="A1090" s="3">
        <f>TITRES_STAT!B1093</f>
        <v>43895</v>
      </c>
      <c r="B1090" s="5">
        <f>TITRES_STAT!D1093</f>
        <v>6.01</v>
      </c>
      <c r="C1090" s="2">
        <f t="shared" si="144"/>
        <v>-9.9999999999997868E-3</v>
      </c>
      <c r="D1090" s="2">
        <f t="shared" si="145"/>
        <v>0</v>
      </c>
      <c r="E1090" s="2">
        <f t="shared" si="146"/>
        <v>9.9999999999997868E-3</v>
      </c>
      <c r="F1090" s="2">
        <f t="shared" si="152"/>
        <v>8.1703004830264242E-2</v>
      </c>
      <c r="G1090" s="2">
        <f t="shared" si="152"/>
        <v>2.0696402029514095E-2</v>
      </c>
      <c r="H1090" s="2">
        <f t="shared" si="148"/>
        <v>3.9476912322128119</v>
      </c>
      <c r="I1090" s="2">
        <f t="shared" si="149"/>
        <v>79.788552820569635</v>
      </c>
    </row>
    <row r="1091" spans="1:9" ht="13.5" x14ac:dyDescent="0.25">
      <c r="A1091" s="3">
        <f>TITRES_STAT!B1094</f>
        <v>43896</v>
      </c>
      <c r="B1091" s="5">
        <f>TITRES_STAT!D1094</f>
        <v>5.85</v>
      </c>
      <c r="C1091" s="2">
        <f t="shared" ref="C1091:C1154" si="153">B1091-B1090</f>
        <v>-0.16000000000000014</v>
      </c>
      <c r="D1091" s="2">
        <f t="shared" ref="D1091:D1154" si="154">IF(C1091&gt;0,C1091,0)</f>
        <v>0</v>
      </c>
      <c r="E1091" s="2">
        <f t="shared" ref="E1091:E1154" si="155">IF(C1091&lt;0,-C1091,0)</f>
        <v>0.16000000000000014</v>
      </c>
      <c r="F1091" s="2">
        <f t="shared" si="152"/>
        <v>7.5867075913816792E-2</v>
      </c>
      <c r="G1091" s="2">
        <f t="shared" si="152"/>
        <v>3.0646659027405956E-2</v>
      </c>
      <c r="H1091" s="2">
        <f t="shared" si="148"/>
        <v>2.4755414887466922</v>
      </c>
      <c r="I1091" s="2">
        <f t="shared" si="149"/>
        <v>71.227505030860442</v>
      </c>
    </row>
    <row r="1092" spans="1:9" ht="13.5" x14ac:dyDescent="0.25">
      <c r="A1092" s="3">
        <f>TITRES_STAT!B1095</f>
        <v>43899</v>
      </c>
      <c r="B1092" s="5">
        <f>TITRES_STAT!D1095</f>
        <v>5.68</v>
      </c>
      <c r="C1092" s="2">
        <f t="shared" si="153"/>
        <v>-0.16999999999999993</v>
      </c>
      <c r="D1092" s="2">
        <f t="shared" si="154"/>
        <v>0</v>
      </c>
      <c r="E1092" s="2">
        <f t="shared" si="155"/>
        <v>0.16999999999999993</v>
      </c>
      <c r="F1092" s="2">
        <f t="shared" si="152"/>
        <v>7.0447999062829877E-2</v>
      </c>
      <c r="G1092" s="2">
        <f t="shared" si="152"/>
        <v>4.0600469096876958E-2</v>
      </c>
      <c r="H1092" s="2">
        <f t="shared" si="148"/>
        <v>1.7351523425685944</v>
      </c>
      <c r="I1092" s="2">
        <f t="shared" si="149"/>
        <v>63.438965192670203</v>
      </c>
    </row>
    <row r="1093" spans="1:9" ht="13.5" x14ac:dyDescent="0.25">
      <c r="A1093" s="3">
        <f>TITRES_STAT!B1096</f>
        <v>43900</v>
      </c>
      <c r="B1093" s="5">
        <f>TITRES_STAT!D1096</f>
        <v>5.43</v>
      </c>
      <c r="C1093" s="2">
        <f t="shared" si="153"/>
        <v>-0.25</v>
      </c>
      <c r="D1093" s="2">
        <f t="shared" si="154"/>
        <v>0</v>
      </c>
      <c r="E1093" s="2">
        <f t="shared" si="155"/>
        <v>0.25</v>
      </c>
      <c r="F1093" s="2">
        <f t="shared" si="152"/>
        <v>6.5415999129770599E-2</v>
      </c>
      <c r="G1093" s="2">
        <f t="shared" si="152"/>
        <v>5.5557578447100034E-2</v>
      </c>
      <c r="H1093" s="2">
        <f t="shared" si="148"/>
        <v>1.1774451111482012</v>
      </c>
      <c r="I1093" s="2">
        <f t="shared" si="149"/>
        <v>54.074617317325433</v>
      </c>
    </row>
    <row r="1094" spans="1:9" ht="13.5" x14ac:dyDescent="0.25">
      <c r="A1094" s="3">
        <f>TITRES_STAT!B1097</f>
        <v>43901</v>
      </c>
      <c r="B1094" s="5">
        <f>TITRES_STAT!D1097</f>
        <v>5.19</v>
      </c>
      <c r="C1094" s="2">
        <f t="shared" si="153"/>
        <v>-0.23999999999999932</v>
      </c>
      <c r="D1094" s="2">
        <f t="shared" si="154"/>
        <v>0</v>
      </c>
      <c r="E1094" s="2">
        <f t="shared" si="155"/>
        <v>0.23999999999999932</v>
      </c>
      <c r="F1094" s="2">
        <f t="shared" si="152"/>
        <v>6.0743427763358414E-2</v>
      </c>
      <c r="G1094" s="2">
        <f t="shared" si="152"/>
        <v>6.8732037129449988E-2</v>
      </c>
      <c r="H1094" s="2">
        <f t="shared" si="148"/>
        <v>0.88377167766691067</v>
      </c>
      <c r="I1094" s="2">
        <f t="shared" si="149"/>
        <v>46.915010356323002</v>
      </c>
    </row>
    <row r="1095" spans="1:9" ht="13.5" x14ac:dyDescent="0.25">
      <c r="A1095" s="3">
        <f>TITRES_STAT!B1098</f>
        <v>43902</v>
      </c>
      <c r="B1095" s="5">
        <f>TITRES_STAT!D1098</f>
        <v>5.19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5.6404611494547098E-2</v>
      </c>
      <c r="G1095" s="2">
        <f t="shared" si="152"/>
        <v>6.3822605905917845E-2</v>
      </c>
      <c r="H1095" s="2">
        <f t="shared" si="148"/>
        <v>0.88377167766691067</v>
      </c>
      <c r="I1095" s="2">
        <f t="shared" si="149"/>
        <v>46.915010356323002</v>
      </c>
    </row>
    <row r="1096" spans="1:9" ht="13.5" x14ac:dyDescent="0.25">
      <c r="A1096" s="3">
        <f>TITRES_STAT!B1099</f>
        <v>43903</v>
      </c>
      <c r="B1096" s="5">
        <f>TITRES_STAT!D1099</f>
        <v>5.04</v>
      </c>
      <c r="C1096" s="2">
        <f t="shared" si="153"/>
        <v>-0.15000000000000036</v>
      </c>
      <c r="D1096" s="2">
        <f t="shared" si="154"/>
        <v>0</v>
      </c>
      <c r="E1096" s="2">
        <f t="shared" si="155"/>
        <v>0.15000000000000036</v>
      </c>
      <c r="F1096" s="2">
        <f t="shared" si="152"/>
        <v>5.2375710673508026E-2</v>
      </c>
      <c r="G1096" s="2">
        <f t="shared" si="152"/>
        <v>6.9978134055495161E-2</v>
      </c>
      <c r="H1096" s="2">
        <f t="shared" si="148"/>
        <v>0.748458234567561</v>
      </c>
      <c r="I1096" s="2">
        <f t="shared" si="149"/>
        <v>42.806755104028788</v>
      </c>
    </row>
    <row r="1097" spans="1:9" ht="13.5" x14ac:dyDescent="0.25">
      <c r="A1097" s="3">
        <f>TITRES_STAT!B1100</f>
        <v>43906</v>
      </c>
      <c r="B1097" s="5">
        <f>TITRES_STAT!D1100</f>
        <v>5.04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4.8634588482543165E-2</v>
      </c>
      <c r="G1097" s="2">
        <f t="shared" si="152"/>
        <v>6.4979695908674071E-2</v>
      </c>
      <c r="H1097" s="2">
        <f t="shared" si="148"/>
        <v>0.748458234567561</v>
      </c>
      <c r="I1097" s="2">
        <f t="shared" si="149"/>
        <v>42.806755104028788</v>
      </c>
    </row>
    <row r="1098" spans="1:9" ht="13.5" x14ac:dyDescent="0.25">
      <c r="A1098" s="3">
        <f>TITRES_STAT!B1101</f>
        <v>43907</v>
      </c>
      <c r="B1098" s="5">
        <f>TITRES_STAT!D1101</f>
        <v>5.04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4.5160689305218653E-2</v>
      </c>
      <c r="G1098" s="2">
        <f t="shared" si="152"/>
        <v>6.0338289058054495E-2</v>
      </c>
      <c r="H1098" s="2">
        <f t="shared" si="148"/>
        <v>0.748458234567561</v>
      </c>
      <c r="I1098" s="2">
        <f t="shared" si="149"/>
        <v>42.806755104028788</v>
      </c>
    </row>
    <row r="1099" spans="1:9" ht="13.5" x14ac:dyDescent="0.25">
      <c r="A1099" s="3">
        <f>TITRES_STAT!B1102</f>
        <v>43908</v>
      </c>
      <c r="B1099" s="5">
        <f>TITRES_STAT!D1102</f>
        <v>5.04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4.1934925783417322E-2</v>
      </c>
      <c r="G1099" s="2">
        <f t="shared" si="152"/>
        <v>5.6028411268193461E-2</v>
      </c>
      <c r="H1099" s="2">
        <f t="shared" si="148"/>
        <v>0.748458234567561</v>
      </c>
      <c r="I1099" s="2">
        <f t="shared" si="149"/>
        <v>42.806755104028788</v>
      </c>
    </row>
    <row r="1100" spans="1:9" ht="13.5" x14ac:dyDescent="0.25">
      <c r="A1100" s="3">
        <f>TITRES_STAT!B1103</f>
        <v>43909</v>
      </c>
      <c r="B1100" s="5">
        <f>TITRES_STAT!D1103</f>
        <v>4.8899999999999997</v>
      </c>
      <c r="C1100" s="2">
        <f t="shared" si="153"/>
        <v>-0.15000000000000036</v>
      </c>
      <c r="D1100" s="2">
        <f t="shared" si="154"/>
        <v>0</v>
      </c>
      <c r="E1100" s="2">
        <f t="shared" si="155"/>
        <v>0.15000000000000036</v>
      </c>
      <c r="F1100" s="2">
        <f t="shared" si="152"/>
        <v>3.8939573941744653E-2</v>
      </c>
      <c r="G1100" s="2">
        <f t="shared" si="152"/>
        <v>6.2740667606179662E-2</v>
      </c>
      <c r="H1100" s="2">
        <f t="shared" si="148"/>
        <v>0.62064328333524599</v>
      </c>
      <c r="I1100" s="2">
        <f t="shared" si="149"/>
        <v>38.29610684332561</v>
      </c>
    </row>
    <row r="1101" spans="1:9" ht="13.5" x14ac:dyDescent="0.25">
      <c r="A1101" s="3">
        <f>TITRES_STAT!B1104</f>
        <v>43913</v>
      </c>
      <c r="B1101" s="5">
        <f>TITRES_STAT!D1104</f>
        <v>5.03</v>
      </c>
      <c r="C1101" s="2">
        <f t="shared" si="153"/>
        <v>0.14000000000000057</v>
      </c>
      <c r="D1101" s="2">
        <f t="shared" si="154"/>
        <v>0.14000000000000057</v>
      </c>
      <c r="E1101" s="2">
        <f t="shared" si="155"/>
        <v>0</v>
      </c>
      <c r="F1101" s="2">
        <f t="shared" ref="F1101:G1116" si="156">((F1100*13)+D1101)/14</f>
        <v>4.6158175803048644E-2</v>
      </c>
      <c r="G1101" s="2">
        <f t="shared" si="156"/>
        <v>5.8259191348595404E-2</v>
      </c>
      <c r="H1101" s="2">
        <f t="shared" si="148"/>
        <v>0.79229001870039673</v>
      </c>
      <c r="I1101" s="2">
        <f t="shared" si="149"/>
        <v>44.205458404264967</v>
      </c>
    </row>
    <row r="1102" spans="1:9" ht="13.5" x14ac:dyDescent="0.25">
      <c r="A1102" s="3">
        <f>TITRES_STAT!B1105</f>
        <v>43914</v>
      </c>
      <c r="B1102" s="5">
        <f>TITRES_STAT!D1105</f>
        <v>5.03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4.2861163245688026E-2</v>
      </c>
      <c r="G1102" s="2">
        <f t="shared" si="156"/>
        <v>5.4097820537981449E-2</v>
      </c>
      <c r="H1102" s="2">
        <f t="shared" si="148"/>
        <v>0.79229001870039673</v>
      </c>
      <c r="I1102" s="2">
        <f t="shared" si="149"/>
        <v>44.205458404264967</v>
      </c>
    </row>
    <row r="1103" spans="1:9" ht="13.5" x14ac:dyDescent="0.25">
      <c r="A1103" s="3">
        <f>TITRES_STAT!B1106</f>
        <v>43915</v>
      </c>
      <c r="B1103" s="5">
        <f>TITRES_STAT!D1106</f>
        <v>5.18</v>
      </c>
      <c r="C1103" s="2">
        <f t="shared" si="153"/>
        <v>0.14999999999999947</v>
      </c>
      <c r="D1103" s="2">
        <f t="shared" si="154"/>
        <v>0.14999999999999947</v>
      </c>
      <c r="E1103" s="2">
        <f t="shared" si="155"/>
        <v>0</v>
      </c>
      <c r="F1103" s="2">
        <f t="shared" si="156"/>
        <v>5.0513937299567414E-2</v>
      </c>
      <c r="G1103" s="2">
        <f t="shared" si="156"/>
        <v>5.0233690499554208E-2</v>
      </c>
      <c r="H1103" s="2">
        <f t="shared" si="148"/>
        <v>1.0055788614618251</v>
      </c>
      <c r="I1103" s="2">
        <f t="shared" si="149"/>
        <v>50.139083572554185</v>
      </c>
    </row>
    <row r="1104" spans="1:9" ht="13.5" x14ac:dyDescent="0.25">
      <c r="A1104" s="3">
        <f>TITRES_STAT!B1107</f>
        <v>43916</v>
      </c>
      <c r="B1104" s="5">
        <f>TITRES_STAT!D1107</f>
        <v>5.33</v>
      </c>
      <c r="C1104" s="2">
        <f t="shared" si="153"/>
        <v>0.15000000000000036</v>
      </c>
      <c r="D1104" s="2">
        <f t="shared" si="154"/>
        <v>0.15000000000000036</v>
      </c>
      <c r="E1104" s="2">
        <f t="shared" si="155"/>
        <v>0</v>
      </c>
      <c r="F1104" s="2">
        <f t="shared" si="156"/>
        <v>5.7620084635312631E-2</v>
      </c>
      <c r="G1104" s="2">
        <f t="shared" si="156"/>
        <v>4.6645569749586051E-2</v>
      </c>
      <c r="H1104" s="2">
        <f t="shared" si="148"/>
        <v>1.2352745382818262</v>
      </c>
      <c r="I1104" s="2">
        <f t="shared" si="149"/>
        <v>55.262766032817453</v>
      </c>
    </row>
    <row r="1105" spans="1:9" ht="13.5" x14ac:dyDescent="0.25">
      <c r="A1105" s="3">
        <f>TITRES_STAT!B1108</f>
        <v>43917</v>
      </c>
      <c r="B1105" s="5">
        <f>TITRES_STAT!D1108</f>
        <v>5.48</v>
      </c>
      <c r="C1105" s="2">
        <f t="shared" si="153"/>
        <v>0.15000000000000036</v>
      </c>
      <c r="D1105" s="2">
        <f t="shared" si="154"/>
        <v>0.15000000000000036</v>
      </c>
      <c r="E1105" s="2">
        <f t="shared" si="155"/>
        <v>0</v>
      </c>
      <c r="F1105" s="2">
        <f t="shared" si="156"/>
        <v>6.4218650018504617E-2</v>
      </c>
      <c r="G1105" s="2">
        <f t="shared" si="156"/>
        <v>4.3313743338901332E-2</v>
      </c>
      <c r="H1105" s="2">
        <f t="shared" ref="H1105:H1168" si="157">F1105/G1105</f>
        <v>1.4826391133187506</v>
      </c>
      <c r="I1105" s="2">
        <f t="shared" ref="I1105:I1168" si="158">IF(G1105=0,100,100-(100/(1+H1105)))</f>
        <v>59.720283361554849</v>
      </c>
    </row>
    <row r="1106" spans="1:9" ht="13.5" x14ac:dyDescent="0.25">
      <c r="A1106" s="3">
        <f>TITRES_STAT!B1109</f>
        <v>43920</v>
      </c>
      <c r="B1106" s="5">
        <f>TITRES_STAT!D1109</f>
        <v>5.5</v>
      </c>
      <c r="C1106" s="2">
        <f t="shared" si="153"/>
        <v>1.9999999999999574E-2</v>
      </c>
      <c r="D1106" s="2">
        <f t="shared" si="154"/>
        <v>1.9999999999999574E-2</v>
      </c>
      <c r="E1106" s="2">
        <f t="shared" si="155"/>
        <v>0</v>
      </c>
      <c r="F1106" s="2">
        <f t="shared" si="156"/>
        <v>6.1060175017182826E-2</v>
      </c>
      <c r="G1106" s="2">
        <f t="shared" si="156"/>
        <v>4.0219904528979812E-2</v>
      </c>
      <c r="H1106" s="2">
        <f t="shared" si="157"/>
        <v>1.5181581292214876</v>
      </c>
      <c r="I1106" s="2">
        <f t="shared" si="158"/>
        <v>60.288435090882892</v>
      </c>
    </row>
    <row r="1107" spans="1:9" ht="13.5" x14ac:dyDescent="0.25">
      <c r="A1107" s="3">
        <f>TITRES_STAT!B1110</f>
        <v>43921</v>
      </c>
      <c r="B1107" s="5">
        <f>TITRES_STAT!D1110</f>
        <v>5.5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5.6698733944526909E-2</v>
      </c>
      <c r="G1107" s="2">
        <f t="shared" si="156"/>
        <v>3.7347054205481255E-2</v>
      </c>
      <c r="H1107" s="2">
        <f t="shared" si="157"/>
        <v>1.5181581292214874</v>
      </c>
      <c r="I1107" s="2">
        <f t="shared" si="158"/>
        <v>60.288435090882892</v>
      </c>
    </row>
    <row r="1108" spans="1:9" ht="13.5" x14ac:dyDescent="0.25">
      <c r="A1108" s="3">
        <f>TITRES_STAT!B1111</f>
        <v>43922</v>
      </c>
      <c r="B1108" s="5">
        <f>TITRES_STAT!D1111</f>
        <v>5.5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5.2648824377060699E-2</v>
      </c>
      <c r="G1108" s="2">
        <f t="shared" si="156"/>
        <v>3.4679407476518306E-2</v>
      </c>
      <c r="H1108" s="2">
        <f t="shared" si="157"/>
        <v>1.5181581292214874</v>
      </c>
      <c r="I1108" s="2">
        <f t="shared" si="158"/>
        <v>60.288435090882892</v>
      </c>
    </row>
    <row r="1109" spans="1:9" ht="13.5" x14ac:dyDescent="0.25">
      <c r="A1109" s="3">
        <f>TITRES_STAT!B1112</f>
        <v>43923</v>
      </c>
      <c r="B1109" s="5">
        <f>TITRES_STAT!D1112</f>
        <v>5.5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4.8888194064413505E-2</v>
      </c>
      <c r="G1109" s="2">
        <f t="shared" si="156"/>
        <v>3.2202306942481287E-2</v>
      </c>
      <c r="H1109" s="2">
        <f t="shared" si="157"/>
        <v>1.5181581292214874</v>
      </c>
      <c r="I1109" s="2">
        <f t="shared" si="158"/>
        <v>60.288435090882892</v>
      </c>
    </row>
    <row r="1110" spans="1:9" ht="13.5" x14ac:dyDescent="0.25">
      <c r="A1110" s="3">
        <f>TITRES_STAT!B1113</f>
        <v>43924</v>
      </c>
      <c r="B1110" s="5">
        <f>TITRES_STAT!D1113</f>
        <v>5.5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4.5396180202669681E-2</v>
      </c>
      <c r="G1110" s="2">
        <f t="shared" si="156"/>
        <v>2.9902142160875479E-2</v>
      </c>
      <c r="H1110" s="2">
        <f t="shared" si="157"/>
        <v>1.5181581292214874</v>
      </c>
      <c r="I1110" s="2">
        <f t="shared" si="158"/>
        <v>60.288435090882892</v>
      </c>
    </row>
    <row r="1111" spans="1:9" ht="13.5" x14ac:dyDescent="0.25">
      <c r="A1111" s="3">
        <f>TITRES_STAT!B1114</f>
        <v>43927</v>
      </c>
      <c r="B1111" s="5">
        <f>TITRES_STAT!D1114</f>
        <v>5.5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4.2153595902478989E-2</v>
      </c>
      <c r="G1111" s="2">
        <f t="shared" si="156"/>
        <v>2.7766274863670087E-2</v>
      </c>
      <c r="H1111" s="2">
        <f t="shared" si="157"/>
        <v>1.5181581292214874</v>
      </c>
      <c r="I1111" s="2">
        <f t="shared" si="158"/>
        <v>60.288435090882892</v>
      </c>
    </row>
    <row r="1112" spans="1:9" ht="13.5" x14ac:dyDescent="0.25">
      <c r="A1112" s="3">
        <f>TITRES_STAT!B1115</f>
        <v>43928</v>
      </c>
      <c r="B1112" s="5">
        <f>TITRES_STAT!D1115</f>
        <v>5.5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3.9142624766587635E-2</v>
      </c>
      <c r="G1112" s="2">
        <f t="shared" si="156"/>
        <v>2.5782969516265082E-2</v>
      </c>
      <c r="H1112" s="2">
        <f t="shared" si="157"/>
        <v>1.5181581292214874</v>
      </c>
      <c r="I1112" s="2">
        <f t="shared" si="158"/>
        <v>60.288435090882892</v>
      </c>
    </row>
    <row r="1113" spans="1:9" ht="13.5" x14ac:dyDescent="0.25">
      <c r="A1113" s="3">
        <f>TITRES_STAT!B1116</f>
        <v>43929</v>
      </c>
      <c r="B1113" s="5">
        <f>TITRES_STAT!D1116</f>
        <v>5.5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3.6346722997545662E-2</v>
      </c>
      <c r="G1113" s="2">
        <f t="shared" si="156"/>
        <v>2.3941328836531862E-2</v>
      </c>
      <c r="H1113" s="2">
        <f t="shared" si="157"/>
        <v>1.5181581292214874</v>
      </c>
      <c r="I1113" s="2">
        <f t="shared" si="158"/>
        <v>60.288435090882892</v>
      </c>
    </row>
    <row r="1114" spans="1:9" ht="13.5" x14ac:dyDescent="0.25">
      <c r="A1114" s="3">
        <f>TITRES_STAT!B1117</f>
        <v>43934</v>
      </c>
      <c r="B1114" s="5">
        <f>TITRES_STAT!D1117</f>
        <v>5.66</v>
      </c>
      <c r="C1114" s="2">
        <f t="shared" si="153"/>
        <v>0.16000000000000014</v>
      </c>
      <c r="D1114" s="2">
        <f t="shared" si="154"/>
        <v>0.16000000000000014</v>
      </c>
      <c r="E1114" s="2">
        <f t="shared" si="155"/>
        <v>0</v>
      </c>
      <c r="F1114" s="2">
        <f t="shared" si="156"/>
        <v>4.5179099926292418E-2</v>
      </c>
      <c r="G1114" s="2">
        <f t="shared" si="156"/>
        <v>2.2231233919636727E-2</v>
      </c>
      <c r="H1114" s="2">
        <f t="shared" si="157"/>
        <v>2.0322353716221735</v>
      </c>
      <c r="I1114" s="2">
        <f t="shared" si="158"/>
        <v>67.021029786845872</v>
      </c>
    </row>
    <row r="1115" spans="1:9" ht="13.5" x14ac:dyDescent="0.25">
      <c r="A1115" s="3">
        <f>TITRES_STAT!B1118</f>
        <v>43935</v>
      </c>
      <c r="B1115" s="5">
        <f>TITRES_STAT!D1118</f>
        <v>5.66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4.1952021360128669E-2</v>
      </c>
      <c r="G1115" s="2">
        <f t="shared" si="156"/>
        <v>2.0643288639662673E-2</v>
      </c>
      <c r="H1115" s="2">
        <f t="shared" si="157"/>
        <v>2.0322353716221739</v>
      </c>
      <c r="I1115" s="2">
        <f t="shared" si="158"/>
        <v>67.021029786845872</v>
      </c>
    </row>
    <row r="1116" spans="1:9" ht="13.5" x14ac:dyDescent="0.25">
      <c r="A1116" s="3">
        <f>TITRES_STAT!B1119</f>
        <v>43936</v>
      </c>
      <c r="B1116" s="5">
        <f>TITRES_STAT!D1119</f>
        <v>5.5</v>
      </c>
      <c r="C1116" s="2">
        <f t="shared" si="153"/>
        <v>-0.16000000000000014</v>
      </c>
      <c r="D1116" s="2">
        <f t="shared" si="154"/>
        <v>0</v>
      </c>
      <c r="E1116" s="2">
        <f t="shared" si="155"/>
        <v>0.16000000000000014</v>
      </c>
      <c r="F1116" s="2">
        <f t="shared" si="156"/>
        <v>3.8955448405833766E-2</v>
      </c>
      <c r="G1116" s="2">
        <f t="shared" si="156"/>
        <v>3.0597339451115348E-2</v>
      </c>
      <c r="H1116" s="2">
        <f t="shared" si="157"/>
        <v>1.2731645660915052</v>
      </c>
      <c r="I1116" s="2">
        <f t="shared" si="158"/>
        <v>56.008464370909721</v>
      </c>
    </row>
    <row r="1117" spans="1:9" ht="13.5" x14ac:dyDescent="0.25">
      <c r="A1117" s="3">
        <f>TITRES_STAT!B1120</f>
        <v>43937</v>
      </c>
      <c r="B1117" s="5">
        <f>TITRES_STAT!D1120</f>
        <v>5.34</v>
      </c>
      <c r="C1117" s="2">
        <f t="shared" si="153"/>
        <v>-0.16000000000000014</v>
      </c>
      <c r="D1117" s="2">
        <f t="shared" si="154"/>
        <v>0</v>
      </c>
      <c r="E1117" s="2">
        <f t="shared" si="155"/>
        <v>0.16000000000000014</v>
      </c>
      <c r="F1117" s="2">
        <f t="shared" ref="F1117:G1132" si="159">((F1116*13)+D1117)/14</f>
        <v>3.6172916376845644E-2</v>
      </c>
      <c r="G1117" s="2">
        <f t="shared" si="159"/>
        <v>3.984038663317855E-2</v>
      </c>
      <c r="H1117" s="2">
        <f t="shared" si="157"/>
        <v>0.90794591703890026</v>
      </c>
      <c r="I1117" s="2">
        <f t="shared" si="158"/>
        <v>47.587612884122883</v>
      </c>
    </row>
    <row r="1118" spans="1:9" ht="13.5" x14ac:dyDescent="0.25">
      <c r="A1118" s="3">
        <f>TITRES_STAT!B1121</f>
        <v>43938</v>
      </c>
      <c r="B1118" s="5">
        <f>TITRES_STAT!D1121</f>
        <v>5.18</v>
      </c>
      <c r="C1118" s="2">
        <f t="shared" si="153"/>
        <v>-0.16000000000000014</v>
      </c>
      <c r="D1118" s="2">
        <f t="shared" si="154"/>
        <v>0</v>
      </c>
      <c r="E1118" s="2">
        <f t="shared" si="155"/>
        <v>0.16000000000000014</v>
      </c>
      <c r="F1118" s="2">
        <f t="shared" si="159"/>
        <v>3.3589136635642385E-2</v>
      </c>
      <c r="G1118" s="2">
        <f t="shared" si="159"/>
        <v>4.8423216159380097E-2</v>
      </c>
      <c r="H1118" s="2">
        <f t="shared" si="157"/>
        <v>0.69365769768548935</v>
      </c>
      <c r="I1118" s="2">
        <f t="shared" si="158"/>
        <v>40.956191952684698</v>
      </c>
    </row>
    <row r="1119" spans="1:9" ht="13.5" x14ac:dyDescent="0.25">
      <c r="A1119" s="3">
        <f>TITRES_STAT!B1122</f>
        <v>43941</v>
      </c>
      <c r="B1119" s="5">
        <f>TITRES_STAT!D1122</f>
        <v>5.33</v>
      </c>
      <c r="C1119" s="2">
        <f t="shared" si="153"/>
        <v>0.15000000000000036</v>
      </c>
      <c r="D1119" s="2">
        <f t="shared" si="154"/>
        <v>0.15000000000000036</v>
      </c>
      <c r="E1119" s="2">
        <f t="shared" si="155"/>
        <v>0</v>
      </c>
      <c r="F1119" s="2">
        <f t="shared" si="159"/>
        <v>4.1904198304525089E-2</v>
      </c>
      <c r="G1119" s="2">
        <f t="shared" si="159"/>
        <v>4.4964415005138661E-2</v>
      </c>
      <c r="H1119" s="2">
        <f t="shared" si="157"/>
        <v>0.93194136518258175</v>
      </c>
      <c r="I1119" s="2">
        <f t="shared" si="158"/>
        <v>48.238594709861019</v>
      </c>
    </row>
    <row r="1120" spans="1:9" ht="13.5" x14ac:dyDescent="0.25">
      <c r="A1120" s="3">
        <f>TITRES_STAT!B1123</f>
        <v>43942</v>
      </c>
      <c r="B1120" s="5">
        <f>TITRES_STAT!D1123</f>
        <v>5.33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3.8911041282773298E-2</v>
      </c>
      <c r="G1120" s="2">
        <f t="shared" si="159"/>
        <v>4.1752671076200183E-2</v>
      </c>
      <c r="H1120" s="2">
        <f t="shared" si="157"/>
        <v>0.93194136518258186</v>
      </c>
      <c r="I1120" s="2">
        <f t="shared" si="158"/>
        <v>48.238594709861026</v>
      </c>
    </row>
    <row r="1121" spans="1:9" ht="13.5" x14ac:dyDescent="0.25">
      <c r="A1121" s="3">
        <f>TITRES_STAT!B1124</f>
        <v>43943</v>
      </c>
      <c r="B1121" s="5">
        <f>TITRES_STAT!D1124</f>
        <v>5.33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3.6131681191146632E-2</v>
      </c>
      <c r="G1121" s="2">
        <f t="shared" si="159"/>
        <v>3.8770337427900169E-2</v>
      </c>
      <c r="H1121" s="2">
        <f t="shared" si="157"/>
        <v>0.93194136518258186</v>
      </c>
      <c r="I1121" s="2">
        <f t="shared" si="158"/>
        <v>48.238594709861026</v>
      </c>
    </row>
    <row r="1122" spans="1:9" ht="13.5" x14ac:dyDescent="0.25">
      <c r="A1122" s="3">
        <f>TITRES_STAT!B1125</f>
        <v>43944</v>
      </c>
      <c r="B1122" s="5">
        <f>TITRES_STAT!D1125</f>
        <v>5.48</v>
      </c>
      <c r="C1122" s="2">
        <f t="shared" si="153"/>
        <v>0.15000000000000036</v>
      </c>
      <c r="D1122" s="2">
        <f t="shared" si="154"/>
        <v>0.15000000000000036</v>
      </c>
      <c r="E1122" s="2">
        <f t="shared" si="155"/>
        <v>0</v>
      </c>
      <c r="F1122" s="2">
        <f t="shared" si="159"/>
        <v>4.4265132534636188E-2</v>
      </c>
      <c r="G1122" s="2">
        <f t="shared" si="159"/>
        <v>3.6001027611621585E-2</v>
      </c>
      <c r="H1122" s="2">
        <f t="shared" si="157"/>
        <v>1.2295519175776761</v>
      </c>
      <c r="I1122" s="2">
        <f t="shared" si="158"/>
        <v>55.147938376493947</v>
      </c>
    </row>
    <row r="1123" spans="1:9" ht="13.5" x14ac:dyDescent="0.25">
      <c r="A1123" s="3">
        <f>TITRES_STAT!B1126</f>
        <v>43945</v>
      </c>
      <c r="B1123" s="5">
        <f>TITRES_STAT!D1126</f>
        <v>5.64</v>
      </c>
      <c r="C1123" s="2">
        <f t="shared" si="153"/>
        <v>0.15999999999999925</v>
      </c>
      <c r="D1123" s="2">
        <f t="shared" si="154"/>
        <v>0.15999999999999925</v>
      </c>
      <c r="E1123" s="2">
        <f t="shared" si="155"/>
        <v>0</v>
      </c>
      <c r="F1123" s="2">
        <f t="shared" si="159"/>
        <v>5.2531908782162122E-2</v>
      </c>
      <c r="G1123" s="2">
        <f t="shared" si="159"/>
        <v>3.3429525639362898E-2</v>
      </c>
      <c r="H1123" s="2">
        <f t="shared" si="157"/>
        <v>1.5714225008417821</v>
      </c>
      <c r="I1123" s="2">
        <f t="shared" si="158"/>
        <v>61.111019302637374</v>
      </c>
    </row>
    <row r="1124" spans="1:9" ht="13.5" x14ac:dyDescent="0.25">
      <c r="A1124" s="3">
        <f>TITRES_STAT!B1127</f>
        <v>43948</v>
      </c>
      <c r="B1124" s="5">
        <f>TITRES_STAT!D1127</f>
        <v>5.64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4.8779629583436256E-2</v>
      </c>
      <c r="G1124" s="2">
        <f t="shared" si="159"/>
        <v>3.1041702379408405E-2</v>
      </c>
      <c r="H1124" s="2">
        <f t="shared" si="157"/>
        <v>1.5714225008417821</v>
      </c>
      <c r="I1124" s="2">
        <f t="shared" si="158"/>
        <v>61.111019302637374</v>
      </c>
    </row>
    <row r="1125" spans="1:9" ht="13.5" x14ac:dyDescent="0.25">
      <c r="A1125" s="3">
        <f>TITRES_STAT!B1128</f>
        <v>43949</v>
      </c>
      <c r="B1125" s="5">
        <f>TITRES_STAT!D1128</f>
        <v>5.64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4.5295370327476527E-2</v>
      </c>
      <c r="G1125" s="2">
        <f t="shared" si="159"/>
        <v>2.8824437923736377E-2</v>
      </c>
      <c r="H1125" s="2">
        <f t="shared" si="157"/>
        <v>1.5714225008417821</v>
      </c>
      <c r="I1125" s="2">
        <f t="shared" si="158"/>
        <v>61.111019302637374</v>
      </c>
    </row>
    <row r="1126" spans="1:9" ht="13.5" x14ac:dyDescent="0.25">
      <c r="A1126" s="3">
        <f>TITRES_STAT!B1129</f>
        <v>43950</v>
      </c>
      <c r="B1126" s="5">
        <f>TITRES_STAT!D1129</f>
        <v>5.48</v>
      </c>
      <c r="C1126" s="2">
        <f t="shared" si="153"/>
        <v>-0.15999999999999925</v>
      </c>
      <c r="D1126" s="2">
        <f t="shared" si="154"/>
        <v>0</v>
      </c>
      <c r="E1126" s="2">
        <f t="shared" si="155"/>
        <v>0.15999999999999925</v>
      </c>
      <c r="F1126" s="2">
        <f t="shared" si="159"/>
        <v>4.2059986732656776E-2</v>
      </c>
      <c r="G1126" s="2">
        <f t="shared" si="159"/>
        <v>3.8194120929183728E-2</v>
      </c>
      <c r="H1126" s="2">
        <f t="shared" si="157"/>
        <v>1.1012162529055403</v>
      </c>
      <c r="I1126" s="2">
        <f t="shared" si="158"/>
        <v>52.408515848037517</v>
      </c>
    </row>
    <row r="1127" spans="1:9" ht="13.5" x14ac:dyDescent="0.25">
      <c r="A1127" s="3">
        <f>TITRES_STAT!B1130</f>
        <v>43951</v>
      </c>
      <c r="B1127" s="5">
        <f>TITRES_STAT!D1130</f>
        <v>5.48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3.9055701966038435E-2</v>
      </c>
      <c r="G1127" s="2">
        <f t="shared" si="159"/>
        <v>3.5465969434242031E-2</v>
      </c>
      <c r="H1127" s="2">
        <f t="shared" si="157"/>
        <v>1.1012162529055403</v>
      </c>
      <c r="I1127" s="2">
        <f t="shared" si="158"/>
        <v>52.408515848037517</v>
      </c>
    </row>
    <row r="1128" spans="1:9" ht="13.5" x14ac:dyDescent="0.25">
      <c r="A1128" s="3">
        <f>TITRES_STAT!B1131</f>
        <v>43955</v>
      </c>
      <c r="B1128" s="5">
        <f>TITRES_STAT!D1131</f>
        <v>5.48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3.6266008968464263E-2</v>
      </c>
      <c r="G1128" s="2">
        <f t="shared" si="159"/>
        <v>3.2932685903224741E-2</v>
      </c>
      <c r="H1128" s="2">
        <f t="shared" si="157"/>
        <v>1.1012162529055405</v>
      </c>
      <c r="I1128" s="2">
        <f t="shared" si="158"/>
        <v>52.408515848037524</v>
      </c>
    </row>
    <row r="1129" spans="1:9" ht="13.5" x14ac:dyDescent="0.25">
      <c r="A1129" s="3">
        <f>TITRES_STAT!B1132</f>
        <v>43956</v>
      </c>
      <c r="B1129" s="5">
        <f>TITRES_STAT!D1132</f>
        <v>5.48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3.3675579756431102E-2</v>
      </c>
      <c r="G1129" s="2">
        <f t="shared" si="159"/>
        <v>3.0580351195851545E-2</v>
      </c>
      <c r="H1129" s="2">
        <f t="shared" si="157"/>
        <v>1.1012162529055405</v>
      </c>
      <c r="I1129" s="2">
        <f t="shared" si="158"/>
        <v>52.408515848037524</v>
      </c>
    </row>
    <row r="1130" spans="1:9" ht="13.5" x14ac:dyDescent="0.25">
      <c r="A1130" s="3">
        <f>TITRES_STAT!B1133</f>
        <v>43957</v>
      </c>
      <c r="B1130" s="5">
        <f>TITRES_STAT!D1133</f>
        <v>5.48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3.1270181202400313E-2</v>
      </c>
      <c r="G1130" s="2">
        <f t="shared" si="159"/>
        <v>2.8396040396147865E-2</v>
      </c>
      <c r="H1130" s="2">
        <f t="shared" si="157"/>
        <v>1.1012162529055405</v>
      </c>
      <c r="I1130" s="2">
        <f t="shared" si="158"/>
        <v>52.408515848037524</v>
      </c>
    </row>
    <row r="1131" spans="1:9" ht="13.5" x14ac:dyDescent="0.25">
      <c r="A1131" s="3">
        <f>TITRES_STAT!B1134</f>
        <v>43958</v>
      </c>
      <c r="B1131" s="5">
        <f>TITRES_STAT!D1134</f>
        <v>5.48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2.9036596830800291E-2</v>
      </c>
      <c r="G1131" s="2">
        <f t="shared" si="159"/>
        <v>2.6367751796423016E-2</v>
      </c>
      <c r="H1131" s="2">
        <f t="shared" si="157"/>
        <v>1.1012162529055407</v>
      </c>
      <c r="I1131" s="2">
        <f t="shared" si="158"/>
        <v>52.408515848037538</v>
      </c>
    </row>
    <row r="1132" spans="1:9" ht="13.5" x14ac:dyDescent="0.25">
      <c r="A1132" s="3">
        <f>TITRES_STAT!B1135</f>
        <v>43959</v>
      </c>
      <c r="B1132" s="5">
        <f>TITRES_STAT!D1135</f>
        <v>5.64</v>
      </c>
      <c r="C1132" s="2">
        <f t="shared" si="153"/>
        <v>0.15999999999999925</v>
      </c>
      <c r="D1132" s="2">
        <f t="shared" si="154"/>
        <v>0.15999999999999925</v>
      </c>
      <c r="E1132" s="2">
        <f t="shared" si="155"/>
        <v>0</v>
      </c>
      <c r="F1132" s="2">
        <f t="shared" si="159"/>
        <v>3.8391125628600219E-2</v>
      </c>
      <c r="G1132" s="2">
        <f t="shared" si="159"/>
        <v>2.4484340953821373E-2</v>
      </c>
      <c r="H1132" s="2">
        <f t="shared" si="157"/>
        <v>1.5679868901110183</v>
      </c>
      <c r="I1132" s="2">
        <f t="shared" si="158"/>
        <v>61.058991233527351</v>
      </c>
    </row>
    <row r="1133" spans="1:9" ht="13.5" x14ac:dyDescent="0.25">
      <c r="A1133" s="3">
        <f>TITRES_STAT!B1136</f>
        <v>43962</v>
      </c>
      <c r="B1133" s="5">
        <f>TITRES_STAT!D1136</f>
        <v>5.8</v>
      </c>
      <c r="C1133" s="2">
        <f t="shared" si="153"/>
        <v>0.16000000000000014</v>
      </c>
      <c r="D1133" s="2">
        <f t="shared" si="154"/>
        <v>0.16000000000000014</v>
      </c>
      <c r="E1133" s="2">
        <f t="shared" si="155"/>
        <v>0</v>
      </c>
      <c r="F1133" s="2">
        <f t="shared" ref="F1133:G1148" si="160">((F1132*13)+D1133)/14</f>
        <v>4.7077473797985929E-2</v>
      </c>
      <c r="G1133" s="2">
        <f t="shared" si="160"/>
        <v>2.2735459457119848E-2</v>
      </c>
      <c r="H1133" s="2">
        <f t="shared" si="157"/>
        <v>2.0706629609476894</v>
      </c>
      <c r="I1133" s="2">
        <f t="shared" si="158"/>
        <v>67.433742722080666</v>
      </c>
    </row>
    <row r="1134" spans="1:9" ht="13.5" x14ac:dyDescent="0.25">
      <c r="A1134" s="3">
        <f>TITRES_STAT!B1137</f>
        <v>43963</v>
      </c>
      <c r="B1134" s="5">
        <f>TITRES_STAT!D1137</f>
        <v>5.8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4.3714797098129796E-2</v>
      </c>
      <c r="G1134" s="2">
        <f t="shared" si="160"/>
        <v>2.1111498067325572E-2</v>
      </c>
      <c r="H1134" s="2">
        <f t="shared" si="157"/>
        <v>2.0706629609476899</v>
      </c>
      <c r="I1134" s="2">
        <f t="shared" si="158"/>
        <v>67.43374272208068</v>
      </c>
    </row>
    <row r="1135" spans="1:9" ht="13.5" x14ac:dyDescent="0.25">
      <c r="A1135" s="3">
        <f>TITRES_STAT!B1138</f>
        <v>43964</v>
      </c>
      <c r="B1135" s="5">
        <f>TITRES_STAT!D1138</f>
        <v>5.8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4.0592311591120527E-2</v>
      </c>
      <c r="G1135" s="2">
        <f t="shared" si="160"/>
        <v>1.9603533919659459E-2</v>
      </c>
      <c r="H1135" s="2">
        <f t="shared" si="157"/>
        <v>2.0706629609476899</v>
      </c>
      <c r="I1135" s="2">
        <f t="shared" si="158"/>
        <v>67.43374272208068</v>
      </c>
    </row>
    <row r="1136" spans="1:9" ht="13.5" x14ac:dyDescent="0.25">
      <c r="A1136" s="3">
        <f>TITRES_STAT!B1139</f>
        <v>43965</v>
      </c>
      <c r="B1136" s="5">
        <f>TITRES_STAT!D1139</f>
        <v>5.63</v>
      </c>
      <c r="C1136" s="2">
        <f t="shared" si="153"/>
        <v>-0.16999999999999993</v>
      </c>
      <c r="D1136" s="2">
        <f t="shared" si="154"/>
        <v>0</v>
      </c>
      <c r="E1136" s="2">
        <f t="shared" si="155"/>
        <v>0.16999999999999993</v>
      </c>
      <c r="F1136" s="2">
        <f t="shared" si="160"/>
        <v>3.7692860763183345E-2</v>
      </c>
      <c r="G1136" s="2">
        <f t="shared" si="160"/>
        <v>3.0346138639683776E-2</v>
      </c>
      <c r="H1136" s="2">
        <f t="shared" si="157"/>
        <v>1.2420974282998967</v>
      </c>
      <c r="I1136" s="2">
        <f t="shared" si="158"/>
        <v>55.398905177895649</v>
      </c>
    </row>
    <row r="1137" spans="1:9" ht="13.5" x14ac:dyDescent="0.25">
      <c r="A1137" s="3">
        <f>TITRES_STAT!B1140</f>
        <v>43966</v>
      </c>
      <c r="B1137" s="5">
        <f>TITRES_STAT!D1140</f>
        <v>5.63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3.5000513565813109E-2</v>
      </c>
      <c r="G1137" s="2">
        <f t="shared" si="160"/>
        <v>2.8178557308277792E-2</v>
      </c>
      <c r="H1137" s="2">
        <f t="shared" si="157"/>
        <v>1.2420974282998969</v>
      </c>
      <c r="I1137" s="2">
        <f t="shared" si="158"/>
        <v>55.398905177895656</v>
      </c>
    </row>
    <row r="1138" spans="1:9" ht="13.5" x14ac:dyDescent="0.25">
      <c r="A1138" s="3">
        <f>TITRES_STAT!B1141</f>
        <v>43969</v>
      </c>
      <c r="B1138" s="5">
        <f>TITRES_STAT!D1141</f>
        <v>5.79</v>
      </c>
      <c r="C1138" s="2">
        <f t="shared" si="153"/>
        <v>0.16000000000000014</v>
      </c>
      <c r="D1138" s="2">
        <f t="shared" si="154"/>
        <v>0.16000000000000014</v>
      </c>
      <c r="E1138" s="2">
        <f t="shared" si="155"/>
        <v>0</v>
      </c>
      <c r="F1138" s="2">
        <f t="shared" si="160"/>
        <v>4.3929048311112183E-2</v>
      </c>
      <c r="G1138" s="2">
        <f t="shared" si="160"/>
        <v>2.6165803214829381E-2</v>
      </c>
      <c r="H1138" s="2">
        <f t="shared" si="157"/>
        <v>1.678872532612167</v>
      </c>
      <c r="I1138" s="2">
        <f t="shared" si="158"/>
        <v>62.670862916164936</v>
      </c>
    </row>
    <row r="1139" spans="1:9" ht="13.5" x14ac:dyDescent="0.25">
      <c r="A1139" s="3">
        <f>TITRES_STAT!B1142</f>
        <v>43970</v>
      </c>
      <c r="B1139" s="5">
        <f>TITRES_STAT!D1142</f>
        <v>5.79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4.0791259146032745E-2</v>
      </c>
      <c r="G1139" s="2">
        <f t="shared" si="160"/>
        <v>2.4296817270912995E-2</v>
      </c>
      <c r="H1139" s="2">
        <f t="shared" si="157"/>
        <v>1.6788725326121672</v>
      </c>
      <c r="I1139" s="2">
        <f t="shared" si="158"/>
        <v>62.670862916164936</v>
      </c>
    </row>
    <row r="1140" spans="1:9" ht="13.5" x14ac:dyDescent="0.25">
      <c r="A1140" s="3">
        <f>TITRES_STAT!B1143</f>
        <v>43971</v>
      </c>
      <c r="B1140" s="5">
        <f>TITRES_STAT!D1143</f>
        <v>5.79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3.7877597778458984E-2</v>
      </c>
      <c r="G1140" s="2">
        <f t="shared" si="160"/>
        <v>2.2561330322990635E-2</v>
      </c>
      <c r="H1140" s="2">
        <f t="shared" si="157"/>
        <v>1.6788725326121676</v>
      </c>
      <c r="I1140" s="2">
        <f t="shared" si="158"/>
        <v>62.67086291616495</v>
      </c>
    </row>
    <row r="1141" spans="1:9" ht="13.5" x14ac:dyDescent="0.25">
      <c r="A1141" s="3">
        <f>TITRES_STAT!B1144</f>
        <v>43972</v>
      </c>
      <c r="B1141" s="5">
        <f>TITRES_STAT!D1144</f>
        <v>5.79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3.5172055079997627E-2</v>
      </c>
      <c r="G1141" s="2">
        <f t="shared" si="160"/>
        <v>2.0949806728491303E-2</v>
      </c>
      <c r="H1141" s="2">
        <f t="shared" si="157"/>
        <v>1.6788725326121678</v>
      </c>
      <c r="I1141" s="2">
        <f t="shared" si="158"/>
        <v>62.67086291616495</v>
      </c>
    </row>
    <row r="1142" spans="1:9" ht="13.5" x14ac:dyDescent="0.25">
      <c r="A1142" s="3">
        <f>TITRES_STAT!B1145</f>
        <v>43973</v>
      </c>
      <c r="B1142" s="5">
        <f>TITRES_STAT!D1145</f>
        <v>5.79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3.2659765431426367E-2</v>
      </c>
      <c r="G1142" s="2">
        <f t="shared" si="160"/>
        <v>1.9453391962170496E-2</v>
      </c>
      <c r="H1142" s="2">
        <f t="shared" si="157"/>
        <v>1.6788725326121676</v>
      </c>
      <c r="I1142" s="2">
        <f t="shared" si="158"/>
        <v>62.67086291616495</v>
      </c>
    </row>
    <row r="1143" spans="1:9" ht="13.5" x14ac:dyDescent="0.25">
      <c r="A1143" s="3">
        <f>TITRES_STAT!B1146</f>
        <v>43977</v>
      </c>
      <c r="B1143" s="5">
        <f>TITRES_STAT!D1146</f>
        <v>5.79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3.0326925043467342E-2</v>
      </c>
      <c r="G1143" s="2">
        <f t="shared" si="160"/>
        <v>1.8063863964872605E-2</v>
      </c>
      <c r="H1143" s="2">
        <f t="shared" si="157"/>
        <v>1.6788725326121676</v>
      </c>
      <c r="I1143" s="2">
        <f t="shared" si="158"/>
        <v>62.67086291616495</v>
      </c>
    </row>
    <row r="1144" spans="1:9" ht="13.5" x14ac:dyDescent="0.25">
      <c r="A1144" s="3">
        <f>TITRES_STAT!B1147</f>
        <v>43978</v>
      </c>
      <c r="B1144" s="5">
        <f>TITRES_STAT!D1147</f>
        <v>5.62</v>
      </c>
      <c r="C1144" s="2">
        <f t="shared" si="153"/>
        <v>-0.16999999999999993</v>
      </c>
      <c r="D1144" s="2">
        <f t="shared" si="154"/>
        <v>0</v>
      </c>
      <c r="E1144" s="2">
        <f t="shared" si="155"/>
        <v>0.16999999999999993</v>
      </c>
      <c r="F1144" s="2">
        <f t="shared" si="160"/>
        <v>2.8160716111791103E-2</v>
      </c>
      <c r="G1144" s="2">
        <f t="shared" si="160"/>
        <v>2.8916445110238841E-2</v>
      </c>
      <c r="H1144" s="2">
        <f t="shared" si="157"/>
        <v>0.97386507934959998</v>
      </c>
      <c r="I1144" s="2">
        <f t="shared" si="158"/>
        <v>49.337976011536419</v>
      </c>
    </row>
    <row r="1145" spans="1:9" ht="13.5" x14ac:dyDescent="0.25">
      <c r="A1145" s="3">
        <f>TITRES_STAT!B1148</f>
        <v>43979</v>
      </c>
      <c r="B1145" s="5">
        <f>TITRES_STAT!D1148</f>
        <v>5.62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2.6149236389520308E-2</v>
      </c>
      <c r="G1145" s="2">
        <f t="shared" si="160"/>
        <v>2.6850984745221778E-2</v>
      </c>
      <c r="H1145" s="2">
        <f t="shared" si="157"/>
        <v>0.97386507934960009</v>
      </c>
      <c r="I1145" s="2">
        <f t="shared" si="158"/>
        <v>49.337976011536426</v>
      </c>
    </row>
    <row r="1146" spans="1:9" ht="13.5" x14ac:dyDescent="0.25">
      <c r="A1146" s="3">
        <f>TITRES_STAT!B1149</f>
        <v>43980</v>
      </c>
      <c r="B1146" s="5">
        <f>TITRES_STAT!D1149</f>
        <v>5.77</v>
      </c>
      <c r="C1146" s="2">
        <f t="shared" si="153"/>
        <v>0.14999999999999947</v>
      </c>
      <c r="D1146" s="2">
        <f t="shared" si="154"/>
        <v>0.14999999999999947</v>
      </c>
      <c r="E1146" s="2">
        <f t="shared" si="155"/>
        <v>0</v>
      </c>
      <c r="F1146" s="2">
        <f t="shared" si="160"/>
        <v>3.4995719504554532E-2</v>
      </c>
      <c r="G1146" s="2">
        <f t="shared" si="160"/>
        <v>2.4933057263420221E-2</v>
      </c>
      <c r="H1146" s="2">
        <f t="shared" si="157"/>
        <v>1.4035871788534109</v>
      </c>
      <c r="I1146" s="2">
        <f t="shared" si="158"/>
        <v>58.395517799482008</v>
      </c>
    </row>
    <row r="1147" spans="1:9" ht="13.5" x14ac:dyDescent="0.25">
      <c r="A1147" s="3">
        <f>TITRES_STAT!B1150</f>
        <v>43983</v>
      </c>
      <c r="B1147" s="5">
        <f>TITRES_STAT!D1150</f>
        <v>5.6</v>
      </c>
      <c r="C1147" s="2">
        <f t="shared" si="153"/>
        <v>-0.16999999999999993</v>
      </c>
      <c r="D1147" s="2">
        <f t="shared" si="154"/>
        <v>0</v>
      </c>
      <c r="E1147" s="2">
        <f t="shared" si="155"/>
        <v>0.16999999999999993</v>
      </c>
      <c r="F1147" s="2">
        <f t="shared" si="160"/>
        <v>3.2496025254229212E-2</v>
      </c>
      <c r="G1147" s="2">
        <f t="shared" si="160"/>
        <v>3.5294981744604485E-2</v>
      </c>
      <c r="H1147" s="2">
        <f t="shared" si="157"/>
        <v>0.92069817430056755</v>
      </c>
      <c r="I1147" s="2">
        <f t="shared" si="158"/>
        <v>47.935598972277084</v>
      </c>
    </row>
    <row r="1148" spans="1:9" ht="13.5" x14ac:dyDescent="0.25">
      <c r="A1148" s="3">
        <f>TITRES_STAT!B1151</f>
        <v>43984</v>
      </c>
      <c r="B1148" s="5">
        <f>TITRES_STAT!D1151</f>
        <v>5.6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3.0174880593212838E-2</v>
      </c>
      <c r="G1148" s="2">
        <f t="shared" si="160"/>
        <v>3.2773911619989875E-2</v>
      </c>
      <c r="H1148" s="2">
        <f t="shared" si="157"/>
        <v>0.92069817430056766</v>
      </c>
      <c r="I1148" s="2">
        <f t="shared" si="158"/>
        <v>47.935598972277084</v>
      </c>
    </row>
    <row r="1149" spans="1:9" ht="13.5" x14ac:dyDescent="0.25">
      <c r="A1149" s="3">
        <f>TITRES_STAT!B1152</f>
        <v>43985</v>
      </c>
      <c r="B1149" s="5">
        <f>TITRES_STAT!D1152</f>
        <v>5.6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2.801953197941192E-2</v>
      </c>
      <c r="G1149" s="2">
        <f t="shared" si="161"/>
        <v>3.043291793284774E-2</v>
      </c>
      <c r="H1149" s="2">
        <f t="shared" si="157"/>
        <v>0.92069817430056766</v>
      </c>
      <c r="I1149" s="2">
        <f t="shared" si="158"/>
        <v>47.935598972277084</v>
      </c>
    </row>
    <row r="1150" spans="1:9" ht="13.5" x14ac:dyDescent="0.25">
      <c r="A1150" s="3">
        <f>TITRES_STAT!B1153</f>
        <v>43986</v>
      </c>
      <c r="B1150" s="5">
        <f>TITRES_STAT!D1153</f>
        <v>5.6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2.6018136838025351E-2</v>
      </c>
      <c r="G1150" s="2">
        <f t="shared" si="161"/>
        <v>2.8259138080501473E-2</v>
      </c>
      <c r="H1150" s="2">
        <f t="shared" si="157"/>
        <v>0.92069817430056755</v>
      </c>
      <c r="I1150" s="2">
        <f t="shared" si="158"/>
        <v>47.935598972277084</v>
      </c>
    </row>
    <row r="1151" spans="1:9" ht="13.5" x14ac:dyDescent="0.25">
      <c r="A1151" s="3">
        <f>TITRES_STAT!B1154</f>
        <v>43987</v>
      </c>
      <c r="B1151" s="5">
        <f>TITRES_STAT!D1154</f>
        <v>5.6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2.4159698492452111E-2</v>
      </c>
      <c r="G1151" s="2">
        <f t="shared" si="161"/>
        <v>2.624062821760851E-2</v>
      </c>
      <c r="H1151" s="2">
        <f t="shared" si="157"/>
        <v>0.92069817430056755</v>
      </c>
      <c r="I1151" s="2">
        <f t="shared" si="158"/>
        <v>47.935598972277084</v>
      </c>
    </row>
    <row r="1152" spans="1:9" ht="13.5" x14ac:dyDescent="0.25">
      <c r="A1152" s="3">
        <f>TITRES_STAT!B1155</f>
        <v>43990</v>
      </c>
      <c r="B1152" s="5">
        <f>TITRES_STAT!D1155</f>
        <v>5.6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2.2434005742991248E-2</v>
      </c>
      <c r="G1152" s="2">
        <f t="shared" si="161"/>
        <v>2.4366297630636472E-2</v>
      </c>
      <c r="H1152" s="2">
        <f t="shared" si="157"/>
        <v>0.92069817430056766</v>
      </c>
      <c r="I1152" s="2">
        <f t="shared" si="158"/>
        <v>47.935598972277084</v>
      </c>
    </row>
    <row r="1153" spans="1:9" ht="13.5" x14ac:dyDescent="0.25">
      <c r="A1153" s="3">
        <f>TITRES_STAT!B1156</f>
        <v>43991</v>
      </c>
      <c r="B1153" s="5">
        <f>TITRES_STAT!D1156</f>
        <v>5.6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2.083157676134902E-2</v>
      </c>
      <c r="G1153" s="2">
        <f t="shared" si="161"/>
        <v>2.2625847799876725E-2</v>
      </c>
      <c r="H1153" s="2">
        <f t="shared" si="157"/>
        <v>0.92069817430056777</v>
      </c>
      <c r="I1153" s="2">
        <f t="shared" si="158"/>
        <v>47.935598972277091</v>
      </c>
    </row>
    <row r="1154" spans="1:9" ht="13.5" x14ac:dyDescent="0.25">
      <c r="A1154" s="3">
        <f>TITRES_STAT!B1157</f>
        <v>43992</v>
      </c>
      <c r="B1154" s="5">
        <f>TITRES_STAT!D1157</f>
        <v>5.6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1.9343606992681232E-2</v>
      </c>
      <c r="G1154" s="2">
        <f t="shared" si="161"/>
        <v>2.1009715814171246E-2</v>
      </c>
      <c r="H1154" s="2">
        <f t="shared" si="157"/>
        <v>0.92069817430056766</v>
      </c>
      <c r="I1154" s="2">
        <f t="shared" si="158"/>
        <v>47.935598972277084</v>
      </c>
    </row>
    <row r="1155" spans="1:9" ht="13.5" x14ac:dyDescent="0.25">
      <c r="A1155" s="3">
        <f>TITRES_STAT!B1158</f>
        <v>43993</v>
      </c>
      <c r="B1155" s="5">
        <f>TITRES_STAT!D1158</f>
        <v>5.6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1.7961920778918287E-2</v>
      </c>
      <c r="G1155" s="2">
        <f t="shared" si="161"/>
        <v>1.9509021827444729E-2</v>
      </c>
      <c r="H1155" s="2">
        <f t="shared" si="157"/>
        <v>0.92069817430056766</v>
      </c>
      <c r="I1155" s="2">
        <f t="shared" si="158"/>
        <v>47.935598972277084</v>
      </c>
    </row>
    <row r="1156" spans="1:9" ht="13.5" x14ac:dyDescent="0.25">
      <c r="A1156" s="3">
        <f>TITRES_STAT!B1159</f>
        <v>43994</v>
      </c>
      <c r="B1156" s="5">
        <f>TITRES_STAT!D1159</f>
        <v>5.6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1.6678926437566983E-2</v>
      </c>
      <c r="G1156" s="2">
        <f t="shared" si="161"/>
        <v>1.8115520268341536E-2</v>
      </c>
      <c r="H1156" s="2">
        <f t="shared" si="157"/>
        <v>0.92069817430056777</v>
      </c>
      <c r="I1156" s="2">
        <f t="shared" si="158"/>
        <v>47.935598972277091</v>
      </c>
    </row>
    <row r="1157" spans="1:9" ht="13.5" x14ac:dyDescent="0.25">
      <c r="A1157" s="3">
        <f>TITRES_STAT!B1160</f>
        <v>43997</v>
      </c>
      <c r="B1157" s="5">
        <f>TITRES_STAT!D1160</f>
        <v>5.6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1.5487574549169341E-2</v>
      </c>
      <c r="G1157" s="2">
        <f t="shared" si="161"/>
        <v>1.682155453488857E-2</v>
      </c>
      <c r="H1157" s="2">
        <f t="shared" si="157"/>
        <v>0.92069817430056766</v>
      </c>
      <c r="I1157" s="2">
        <f t="shared" si="158"/>
        <v>47.935598972277084</v>
      </c>
    </row>
    <row r="1158" spans="1:9" ht="13.5" x14ac:dyDescent="0.25">
      <c r="A1158" s="3">
        <f>TITRES_STAT!B1161</f>
        <v>43998</v>
      </c>
      <c r="B1158" s="5">
        <f>TITRES_STAT!D1161</f>
        <v>5.35</v>
      </c>
      <c r="C1158" s="2">
        <f t="shared" si="162"/>
        <v>-0.25</v>
      </c>
      <c r="D1158" s="2">
        <f t="shared" si="163"/>
        <v>0</v>
      </c>
      <c r="E1158" s="2">
        <f t="shared" si="164"/>
        <v>0.25</v>
      </c>
      <c r="F1158" s="2">
        <f t="shared" si="161"/>
        <v>1.4381319224228672E-2</v>
      </c>
      <c r="G1158" s="2">
        <f t="shared" si="161"/>
        <v>3.347715778239653E-2</v>
      </c>
      <c r="H1158" s="2">
        <f t="shared" si="157"/>
        <v>0.4295860275148829</v>
      </c>
      <c r="I1158" s="2">
        <f t="shared" si="158"/>
        <v>30.049680064490602</v>
      </c>
    </row>
    <row r="1159" spans="1:9" ht="13.5" x14ac:dyDescent="0.25">
      <c r="A1159" s="3">
        <f>TITRES_STAT!B1162</f>
        <v>43999</v>
      </c>
      <c r="B1159" s="5">
        <f>TITRES_STAT!D1162</f>
        <v>5.1100000000000003</v>
      </c>
      <c r="C1159" s="2">
        <f t="shared" si="162"/>
        <v>-0.23999999999999932</v>
      </c>
      <c r="D1159" s="2">
        <f t="shared" si="163"/>
        <v>0</v>
      </c>
      <c r="E1159" s="2">
        <f t="shared" si="164"/>
        <v>0.23999999999999932</v>
      </c>
      <c r="F1159" s="2">
        <f t="shared" si="161"/>
        <v>1.3354082136783766E-2</v>
      </c>
      <c r="G1159" s="2">
        <f t="shared" si="161"/>
        <v>4.8228789369368155E-2</v>
      </c>
      <c r="H1159" s="2">
        <f t="shared" si="157"/>
        <v>0.27689026225620805</v>
      </c>
      <c r="I1159" s="2">
        <f t="shared" si="158"/>
        <v>21.684734424002528</v>
      </c>
    </row>
    <row r="1160" spans="1:9" ht="13.5" x14ac:dyDescent="0.25">
      <c r="A1160" s="3">
        <f>TITRES_STAT!B1163</f>
        <v>44000</v>
      </c>
      <c r="B1160" s="5">
        <f>TITRES_STAT!D1163</f>
        <v>4.96</v>
      </c>
      <c r="C1160" s="2">
        <f t="shared" si="162"/>
        <v>-0.15000000000000036</v>
      </c>
      <c r="D1160" s="2">
        <f t="shared" si="163"/>
        <v>0</v>
      </c>
      <c r="E1160" s="2">
        <f t="shared" si="164"/>
        <v>0.15000000000000036</v>
      </c>
      <c r="F1160" s="2">
        <f t="shared" si="161"/>
        <v>1.2400219127013497E-2</v>
      </c>
      <c r="G1160" s="2">
        <f t="shared" si="161"/>
        <v>5.5498161557270456E-2</v>
      </c>
      <c r="H1160" s="2">
        <f t="shared" si="157"/>
        <v>0.22343477295580838</v>
      </c>
      <c r="I1160" s="2">
        <f t="shared" si="158"/>
        <v>18.262908484772893</v>
      </c>
    </row>
    <row r="1161" spans="1:9" ht="13.5" x14ac:dyDescent="0.25">
      <c r="A1161" s="3">
        <f>TITRES_STAT!B1164</f>
        <v>44001</v>
      </c>
      <c r="B1161" s="5">
        <f>TITRES_STAT!D1164</f>
        <v>4.96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1.1514489189369675E-2</v>
      </c>
      <c r="G1161" s="2">
        <f t="shared" si="161"/>
        <v>5.1534007160322567E-2</v>
      </c>
      <c r="H1161" s="2">
        <f t="shared" si="157"/>
        <v>0.22343477295580835</v>
      </c>
      <c r="I1161" s="2">
        <f t="shared" si="158"/>
        <v>18.262908484772893</v>
      </c>
    </row>
    <row r="1162" spans="1:9" ht="13.5" x14ac:dyDescent="0.25">
      <c r="A1162" s="3">
        <f>TITRES_STAT!B1165</f>
        <v>44004</v>
      </c>
      <c r="B1162" s="5">
        <f>TITRES_STAT!D1165</f>
        <v>4.96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1.0692025675843269E-2</v>
      </c>
      <c r="G1162" s="2">
        <f t="shared" si="161"/>
        <v>4.7853006648870954E-2</v>
      </c>
      <c r="H1162" s="2">
        <f t="shared" si="157"/>
        <v>0.22343477295580835</v>
      </c>
      <c r="I1162" s="2">
        <f t="shared" si="158"/>
        <v>18.262908484772893</v>
      </c>
    </row>
    <row r="1163" spans="1:9" ht="13.5" x14ac:dyDescent="0.25">
      <c r="A1163" s="3">
        <f>TITRES_STAT!B1166</f>
        <v>44005</v>
      </c>
      <c r="B1163" s="5">
        <f>TITRES_STAT!D1166</f>
        <v>4.74</v>
      </c>
      <c r="C1163" s="2">
        <f t="shared" si="162"/>
        <v>-0.21999999999999975</v>
      </c>
      <c r="D1163" s="2">
        <f t="shared" si="163"/>
        <v>0</v>
      </c>
      <c r="E1163" s="2">
        <f t="shared" si="164"/>
        <v>0.21999999999999975</v>
      </c>
      <c r="F1163" s="2">
        <f t="shared" si="161"/>
        <v>9.9283095561401771E-3</v>
      </c>
      <c r="G1163" s="2">
        <f t="shared" si="161"/>
        <v>6.0149220459665864E-2</v>
      </c>
      <c r="H1163" s="2">
        <f t="shared" si="157"/>
        <v>0.16506131717530376</v>
      </c>
      <c r="I1163" s="2">
        <f t="shared" si="158"/>
        <v>14.16760772518785</v>
      </c>
    </row>
    <row r="1164" spans="1:9" ht="13.5" x14ac:dyDescent="0.25">
      <c r="A1164" s="3">
        <f>TITRES_STAT!B1167</f>
        <v>44006</v>
      </c>
      <c r="B1164" s="5">
        <f>TITRES_STAT!D1167</f>
        <v>4.5599999999999996</v>
      </c>
      <c r="C1164" s="2">
        <f t="shared" si="162"/>
        <v>-0.1800000000000006</v>
      </c>
      <c r="D1164" s="2">
        <f t="shared" si="163"/>
        <v>0</v>
      </c>
      <c r="E1164" s="2">
        <f t="shared" si="164"/>
        <v>0.1800000000000006</v>
      </c>
      <c r="F1164" s="2">
        <f t="shared" si="161"/>
        <v>9.2191445878444505E-3</v>
      </c>
      <c r="G1164" s="2">
        <f t="shared" si="161"/>
        <v>6.8709990426832637E-2</v>
      </c>
      <c r="H1164" s="2">
        <f t="shared" si="157"/>
        <v>0.13417473253269716</v>
      </c>
      <c r="I1164" s="2">
        <f t="shared" si="158"/>
        <v>11.830164143497967</v>
      </c>
    </row>
    <row r="1165" spans="1:9" ht="13.5" x14ac:dyDescent="0.25">
      <c r="A1165" s="3">
        <f>TITRES_STAT!B1168</f>
        <v>44007</v>
      </c>
      <c r="B1165" s="5">
        <f>TITRES_STAT!D1168</f>
        <v>4.43</v>
      </c>
      <c r="C1165" s="2">
        <f t="shared" si="162"/>
        <v>-0.12999999999999989</v>
      </c>
      <c r="D1165" s="2">
        <f t="shared" si="163"/>
        <v>0</v>
      </c>
      <c r="E1165" s="2">
        <f t="shared" si="164"/>
        <v>0.12999999999999989</v>
      </c>
      <c r="F1165" s="2">
        <f t="shared" ref="F1165:G1180" si="165">((F1164*13)+D1165)/14</f>
        <v>8.5606342601412758E-3</v>
      </c>
      <c r="G1165" s="2">
        <f t="shared" si="165"/>
        <v>7.308784825348745E-2</v>
      </c>
      <c r="H1165" s="2">
        <f t="shared" si="157"/>
        <v>0.11712801053399186</v>
      </c>
      <c r="I1165" s="2">
        <f t="shared" si="158"/>
        <v>10.484743863687044</v>
      </c>
    </row>
    <row r="1166" spans="1:9" ht="13.5" x14ac:dyDescent="0.25">
      <c r="A1166" s="3">
        <f>TITRES_STAT!B1169</f>
        <v>44008</v>
      </c>
      <c r="B1166" s="5">
        <f>TITRES_STAT!D1169</f>
        <v>4.43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7.9491603844168996E-3</v>
      </c>
      <c r="G1166" s="2">
        <f t="shared" si="165"/>
        <v>6.7867287663952627E-2</v>
      </c>
      <c r="H1166" s="2">
        <f t="shared" si="157"/>
        <v>0.11712801053399187</v>
      </c>
      <c r="I1166" s="2">
        <f t="shared" si="158"/>
        <v>10.484743863687044</v>
      </c>
    </row>
    <row r="1167" spans="1:9" ht="13.5" x14ac:dyDescent="0.25">
      <c r="A1167" s="3">
        <f>TITRES_STAT!B1170</f>
        <v>44011</v>
      </c>
      <c r="B1167" s="5">
        <f>TITRES_STAT!D1170</f>
        <v>4.5599999999999996</v>
      </c>
      <c r="C1167" s="2">
        <f t="shared" si="162"/>
        <v>0.12999999999999989</v>
      </c>
      <c r="D1167" s="2">
        <f t="shared" si="163"/>
        <v>0.12999999999999989</v>
      </c>
      <c r="E1167" s="2">
        <f t="shared" si="164"/>
        <v>0</v>
      </c>
      <c r="F1167" s="2">
        <f t="shared" si="165"/>
        <v>1.6667077499815684E-2</v>
      </c>
      <c r="G1167" s="2">
        <f t="shared" si="165"/>
        <v>6.301962425938458E-2</v>
      </c>
      <c r="H1167" s="2">
        <f t="shared" si="157"/>
        <v>0.26447440294494778</v>
      </c>
      <c r="I1167" s="2">
        <f t="shared" si="158"/>
        <v>20.915757751124858</v>
      </c>
    </row>
    <row r="1168" spans="1:9" ht="13.5" x14ac:dyDescent="0.25">
      <c r="A1168" s="3">
        <f>TITRES_STAT!B1171</f>
        <v>44012</v>
      </c>
      <c r="B1168" s="5">
        <f>TITRES_STAT!D1171</f>
        <v>4.6900000000000004</v>
      </c>
      <c r="C1168" s="2">
        <f t="shared" si="162"/>
        <v>0.13000000000000078</v>
      </c>
      <c r="D1168" s="2">
        <f t="shared" si="163"/>
        <v>0.13000000000000078</v>
      </c>
      <c r="E1168" s="2">
        <f t="shared" si="164"/>
        <v>0</v>
      </c>
      <c r="F1168" s="2">
        <f t="shared" si="165"/>
        <v>2.4762286249828905E-2</v>
      </c>
      <c r="G1168" s="2">
        <f t="shared" si="165"/>
        <v>5.8518222526571399E-2</v>
      </c>
      <c r="H1168" s="2">
        <f t="shared" si="157"/>
        <v>0.4231551332336706</v>
      </c>
      <c r="I1168" s="2">
        <f t="shared" si="158"/>
        <v>29.7335914653369</v>
      </c>
    </row>
    <row r="1169" spans="1:9" ht="13.5" x14ac:dyDescent="0.25">
      <c r="A1169" s="3">
        <f>TITRES_STAT!B1172</f>
        <v>44013</v>
      </c>
      <c r="B1169" s="5">
        <f>TITRES_STAT!D1172</f>
        <v>4.6900000000000004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2.2993551517698271E-2</v>
      </c>
      <c r="G1169" s="2">
        <f t="shared" si="165"/>
        <v>5.4338349488959159E-2</v>
      </c>
      <c r="H1169" s="2">
        <f t="shared" ref="H1169:H1232" si="166">F1169/G1169</f>
        <v>0.4231551332336706</v>
      </c>
      <c r="I1169" s="2">
        <f t="shared" ref="I1169:I1232" si="167">IF(G1169=0,100,100-(100/(1+H1169)))</f>
        <v>29.7335914653369</v>
      </c>
    </row>
    <row r="1170" spans="1:9" ht="13.5" x14ac:dyDescent="0.25">
      <c r="A1170" s="3">
        <f>TITRES_STAT!B1173</f>
        <v>44014</v>
      </c>
      <c r="B1170" s="5">
        <f>TITRES_STAT!D1173</f>
        <v>4.6900000000000004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2.1351154980719822E-2</v>
      </c>
      <c r="G1170" s="2">
        <f t="shared" si="165"/>
        <v>5.0457038811176358E-2</v>
      </c>
      <c r="H1170" s="2">
        <f t="shared" si="166"/>
        <v>0.42315513323367066</v>
      </c>
      <c r="I1170" s="2">
        <f t="shared" si="167"/>
        <v>29.7335914653369</v>
      </c>
    </row>
    <row r="1171" spans="1:9" ht="13.5" x14ac:dyDescent="0.25">
      <c r="A1171" s="3">
        <f>TITRES_STAT!B1174</f>
        <v>44015</v>
      </c>
      <c r="B1171" s="5">
        <f>TITRES_STAT!D1174</f>
        <v>4.83</v>
      </c>
      <c r="C1171" s="2">
        <f t="shared" si="162"/>
        <v>0.13999999999999968</v>
      </c>
      <c r="D1171" s="2">
        <f t="shared" si="163"/>
        <v>0.13999999999999968</v>
      </c>
      <c r="E1171" s="2">
        <f t="shared" si="164"/>
        <v>0</v>
      </c>
      <c r="F1171" s="2">
        <f t="shared" si="165"/>
        <v>2.9826072482096955E-2</v>
      </c>
      <c r="G1171" s="2">
        <f t="shared" si="165"/>
        <v>4.6852964610378044E-2</v>
      </c>
      <c r="H1171" s="2">
        <f t="shared" si="166"/>
        <v>0.63658879923876599</v>
      </c>
      <c r="I1171" s="2">
        <f t="shared" si="167"/>
        <v>38.897296592452875</v>
      </c>
    </row>
    <row r="1172" spans="1:9" ht="13.5" x14ac:dyDescent="0.25">
      <c r="A1172" s="3">
        <f>TITRES_STAT!B1175</f>
        <v>44018</v>
      </c>
      <c r="B1172" s="5">
        <f>TITRES_STAT!D1175</f>
        <v>4.83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2.7695638733375744E-2</v>
      </c>
      <c r="G1172" s="2">
        <f t="shared" si="165"/>
        <v>4.3506324281065323E-2</v>
      </c>
      <c r="H1172" s="2">
        <f t="shared" si="166"/>
        <v>0.63658879923876599</v>
      </c>
      <c r="I1172" s="2">
        <f t="shared" si="167"/>
        <v>38.897296592452875</v>
      </c>
    </row>
    <row r="1173" spans="1:9" ht="13.5" x14ac:dyDescent="0.25">
      <c r="A1173" s="3">
        <f>TITRES_STAT!B1176</f>
        <v>44019</v>
      </c>
      <c r="B1173" s="5">
        <f>TITRES_STAT!D1176</f>
        <v>4.83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2.5717378823848908E-2</v>
      </c>
      <c r="G1173" s="2">
        <f t="shared" si="165"/>
        <v>4.039872968956066E-2</v>
      </c>
      <c r="H1173" s="2">
        <f t="shared" si="166"/>
        <v>0.6365887992387661</v>
      </c>
      <c r="I1173" s="2">
        <f t="shared" si="167"/>
        <v>38.897296592452875</v>
      </c>
    </row>
    <row r="1174" spans="1:9" ht="13.5" x14ac:dyDescent="0.25">
      <c r="A1174" s="3">
        <f>TITRES_STAT!B1177</f>
        <v>44020</v>
      </c>
      <c r="B1174" s="5">
        <f>TITRES_STAT!D1177</f>
        <v>4.83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2.3880423193573985E-2</v>
      </c>
      <c r="G1174" s="2">
        <f t="shared" si="165"/>
        <v>3.7513106140306327E-2</v>
      </c>
      <c r="H1174" s="2">
        <f t="shared" si="166"/>
        <v>0.63658879923876599</v>
      </c>
      <c r="I1174" s="2">
        <f t="shared" si="167"/>
        <v>38.897296592452875</v>
      </c>
    </row>
    <row r="1175" spans="1:9" ht="13.5" x14ac:dyDescent="0.25">
      <c r="A1175" s="3">
        <f>TITRES_STAT!B1178</f>
        <v>44021</v>
      </c>
      <c r="B1175" s="5">
        <f>TITRES_STAT!D1178</f>
        <v>4.83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2.2174678679747269E-2</v>
      </c>
      <c r="G1175" s="2">
        <f t="shared" si="165"/>
        <v>3.4833598558855879E-2</v>
      </c>
      <c r="H1175" s="2">
        <f t="shared" si="166"/>
        <v>0.63658879923876588</v>
      </c>
      <c r="I1175" s="2">
        <f t="shared" si="167"/>
        <v>38.897296592452875</v>
      </c>
    </row>
    <row r="1176" spans="1:9" ht="13.5" x14ac:dyDescent="0.25">
      <c r="A1176" s="3">
        <f>TITRES_STAT!B1179</f>
        <v>44022</v>
      </c>
      <c r="B1176" s="5">
        <f>TITRES_STAT!D1179</f>
        <v>4.83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2.0590773059765321E-2</v>
      </c>
      <c r="G1176" s="2">
        <f t="shared" si="165"/>
        <v>3.2345484376080459E-2</v>
      </c>
      <c r="H1176" s="2">
        <f t="shared" si="166"/>
        <v>0.63658879923876588</v>
      </c>
      <c r="I1176" s="2">
        <f t="shared" si="167"/>
        <v>38.897296592452875</v>
      </c>
    </row>
    <row r="1177" spans="1:9" ht="13.5" x14ac:dyDescent="0.25">
      <c r="A1177" s="3">
        <f>TITRES_STAT!B1180</f>
        <v>44025</v>
      </c>
      <c r="B1177" s="5">
        <f>TITRES_STAT!D1180</f>
        <v>4.88</v>
      </c>
      <c r="C1177" s="2">
        <f t="shared" si="162"/>
        <v>4.9999999999999822E-2</v>
      </c>
      <c r="D1177" s="2">
        <f t="shared" si="163"/>
        <v>4.9999999999999822E-2</v>
      </c>
      <c r="E1177" s="2">
        <f t="shared" si="164"/>
        <v>0</v>
      </c>
      <c r="F1177" s="2">
        <f t="shared" si="165"/>
        <v>2.2691432126924926E-2</v>
      </c>
      <c r="G1177" s="2">
        <f t="shared" si="165"/>
        <v>3.0035092634931853E-2</v>
      </c>
      <c r="H1177" s="2">
        <f t="shared" si="166"/>
        <v>0.75549732450413698</v>
      </c>
      <c r="I1177" s="2">
        <f t="shared" si="167"/>
        <v>43.036085214059611</v>
      </c>
    </row>
    <row r="1178" spans="1:9" ht="13.5" x14ac:dyDescent="0.25">
      <c r="A1178" s="3">
        <f>TITRES_STAT!B1181</f>
        <v>44026</v>
      </c>
      <c r="B1178" s="5">
        <f>TITRES_STAT!D1181</f>
        <v>4.97</v>
      </c>
      <c r="C1178" s="2">
        <f t="shared" si="162"/>
        <v>8.9999999999999858E-2</v>
      </c>
      <c r="D1178" s="2">
        <f t="shared" si="163"/>
        <v>8.9999999999999858E-2</v>
      </c>
      <c r="E1178" s="2">
        <f t="shared" si="164"/>
        <v>0</v>
      </c>
      <c r="F1178" s="2">
        <f t="shared" si="165"/>
        <v>2.7499186975001706E-2</v>
      </c>
      <c r="G1178" s="2">
        <f t="shared" si="165"/>
        <v>2.7889728875293864E-2</v>
      </c>
      <c r="H1178" s="2">
        <f t="shared" si="166"/>
        <v>0.98599692732624156</v>
      </c>
      <c r="I1178" s="2">
        <f t="shared" si="167"/>
        <v>49.647454825305026</v>
      </c>
    </row>
    <row r="1179" spans="1:9" ht="13.5" x14ac:dyDescent="0.25">
      <c r="A1179" s="3">
        <f>TITRES_STAT!B1182</f>
        <v>44027</v>
      </c>
      <c r="B1179" s="5">
        <f>TITRES_STAT!D1182</f>
        <v>5.0999999999999996</v>
      </c>
      <c r="C1179" s="2">
        <f t="shared" si="162"/>
        <v>0.12999999999999989</v>
      </c>
      <c r="D1179" s="2">
        <f t="shared" si="163"/>
        <v>0.12999999999999989</v>
      </c>
      <c r="E1179" s="2">
        <f t="shared" si="164"/>
        <v>0</v>
      </c>
      <c r="F1179" s="2">
        <f t="shared" si="165"/>
        <v>3.4820673619644436E-2</v>
      </c>
      <c r="G1179" s="2">
        <f t="shared" si="165"/>
        <v>2.5897605384201446E-2</v>
      </c>
      <c r="H1179" s="2">
        <f t="shared" si="166"/>
        <v>1.3445518650495158</v>
      </c>
      <c r="I1179" s="2">
        <f t="shared" si="167"/>
        <v>57.347925848555263</v>
      </c>
    </row>
    <row r="1180" spans="1:9" ht="13.5" x14ac:dyDescent="0.25">
      <c r="A1180" s="3">
        <f>TITRES_STAT!B1183</f>
        <v>44028</v>
      </c>
      <c r="B1180" s="5">
        <f>TITRES_STAT!D1183</f>
        <v>4.95</v>
      </c>
      <c r="C1180" s="2">
        <f t="shared" si="162"/>
        <v>-0.14999999999999947</v>
      </c>
      <c r="D1180" s="2">
        <f t="shared" si="163"/>
        <v>0</v>
      </c>
      <c r="E1180" s="2">
        <f t="shared" si="164"/>
        <v>0.14999999999999947</v>
      </c>
      <c r="F1180" s="2">
        <f t="shared" si="165"/>
        <v>3.233348264681269E-2</v>
      </c>
      <c r="G1180" s="2">
        <f t="shared" si="165"/>
        <v>3.4762062142472731E-2</v>
      </c>
      <c r="H1180" s="2">
        <f t="shared" si="166"/>
        <v>0.93013707053090011</v>
      </c>
      <c r="I1180" s="2">
        <f t="shared" si="167"/>
        <v>48.190208080665393</v>
      </c>
    </row>
    <row r="1181" spans="1:9" ht="13.5" x14ac:dyDescent="0.25">
      <c r="A1181" s="3">
        <f>TITRES_STAT!B1184</f>
        <v>44029</v>
      </c>
      <c r="B1181" s="5">
        <f>TITRES_STAT!D1184</f>
        <v>4.95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3.0023948172040356E-2</v>
      </c>
      <c r="G1181" s="2">
        <f t="shared" si="168"/>
        <v>3.2279057703724676E-2</v>
      </c>
      <c r="H1181" s="2">
        <f t="shared" si="166"/>
        <v>0.93013707053090022</v>
      </c>
      <c r="I1181" s="2">
        <f t="shared" si="167"/>
        <v>48.190208080665393</v>
      </c>
    </row>
    <row r="1182" spans="1:9" ht="13.5" x14ac:dyDescent="0.25">
      <c r="A1182" s="3">
        <f>TITRES_STAT!B1185</f>
        <v>44032</v>
      </c>
      <c r="B1182" s="5">
        <f>TITRES_STAT!D1185</f>
        <v>4.95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2.7879380445466045E-2</v>
      </c>
      <c r="G1182" s="2">
        <f t="shared" si="168"/>
        <v>2.9973410724887201E-2</v>
      </c>
      <c r="H1182" s="2">
        <f t="shared" si="166"/>
        <v>0.93013707053090011</v>
      </c>
      <c r="I1182" s="2">
        <f t="shared" si="167"/>
        <v>48.190208080665393</v>
      </c>
    </row>
    <row r="1183" spans="1:9" ht="13.5" x14ac:dyDescent="0.25">
      <c r="A1183" s="3">
        <f>TITRES_STAT!B1186</f>
        <v>44033</v>
      </c>
      <c r="B1183" s="5">
        <f>TITRES_STAT!D1186</f>
        <v>4.95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2.5887996127932755E-2</v>
      </c>
      <c r="G1183" s="2">
        <f t="shared" si="168"/>
        <v>2.7832452815966687E-2</v>
      </c>
      <c r="H1183" s="2">
        <f t="shared" si="166"/>
        <v>0.93013707053090011</v>
      </c>
      <c r="I1183" s="2">
        <f t="shared" si="167"/>
        <v>48.190208080665393</v>
      </c>
    </row>
    <row r="1184" spans="1:9" ht="13.5" x14ac:dyDescent="0.25">
      <c r="A1184" s="3">
        <f>TITRES_STAT!B1187</f>
        <v>44034</v>
      </c>
      <c r="B1184" s="5">
        <f>TITRES_STAT!D1187</f>
        <v>4.95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2.4038853547366127E-2</v>
      </c>
      <c r="G1184" s="2">
        <f t="shared" si="168"/>
        <v>2.5844420471969064E-2</v>
      </c>
      <c r="H1184" s="2">
        <f t="shared" si="166"/>
        <v>0.93013707053090011</v>
      </c>
      <c r="I1184" s="2">
        <f t="shared" si="167"/>
        <v>48.190208080665393</v>
      </c>
    </row>
    <row r="1185" spans="1:9" ht="13.5" x14ac:dyDescent="0.25">
      <c r="A1185" s="3">
        <f>TITRES_STAT!B1188</f>
        <v>44035</v>
      </c>
      <c r="B1185" s="5">
        <f>TITRES_STAT!D1188</f>
        <v>4.95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2.232179257969712E-2</v>
      </c>
      <c r="G1185" s="2">
        <f t="shared" si="168"/>
        <v>2.3998390438256988E-2</v>
      </c>
      <c r="H1185" s="2">
        <f t="shared" si="166"/>
        <v>0.93013707053090022</v>
      </c>
      <c r="I1185" s="2">
        <f t="shared" si="167"/>
        <v>48.190208080665393</v>
      </c>
    </row>
    <row r="1186" spans="1:9" ht="13.5" x14ac:dyDescent="0.25">
      <c r="A1186" s="3">
        <f>TITRES_STAT!B1189</f>
        <v>44036</v>
      </c>
      <c r="B1186" s="5">
        <f>TITRES_STAT!D1189</f>
        <v>4.95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2.072737882400447E-2</v>
      </c>
      <c r="G1186" s="2">
        <f t="shared" si="168"/>
        <v>2.2284219692667202E-2</v>
      </c>
      <c r="H1186" s="2">
        <f t="shared" si="166"/>
        <v>0.93013707053090022</v>
      </c>
      <c r="I1186" s="2">
        <f t="shared" si="167"/>
        <v>48.190208080665393</v>
      </c>
    </row>
    <row r="1187" spans="1:9" ht="13.5" x14ac:dyDescent="0.25">
      <c r="A1187" s="3">
        <f>TITRES_STAT!B1190</f>
        <v>44039</v>
      </c>
      <c r="B1187" s="5">
        <f>TITRES_STAT!D1190</f>
        <v>4.95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1.9246851765147007E-2</v>
      </c>
      <c r="G1187" s="2">
        <f t="shared" si="168"/>
        <v>2.0692489714619546E-2</v>
      </c>
      <c r="H1187" s="2">
        <f t="shared" si="166"/>
        <v>0.93013707053090022</v>
      </c>
      <c r="I1187" s="2">
        <f t="shared" si="167"/>
        <v>48.190208080665393</v>
      </c>
    </row>
    <row r="1188" spans="1:9" ht="13.5" x14ac:dyDescent="0.25">
      <c r="A1188" s="3">
        <f>TITRES_STAT!B1191</f>
        <v>44040</v>
      </c>
      <c r="B1188" s="5">
        <f>TITRES_STAT!D1191</f>
        <v>4.95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1.7872076639065076E-2</v>
      </c>
      <c r="G1188" s="2">
        <f t="shared" si="168"/>
        <v>1.9214454735003862E-2</v>
      </c>
      <c r="H1188" s="2">
        <f t="shared" si="166"/>
        <v>0.93013707053090011</v>
      </c>
      <c r="I1188" s="2">
        <f t="shared" si="167"/>
        <v>48.190208080665393</v>
      </c>
    </row>
    <row r="1189" spans="1:9" ht="13.5" x14ac:dyDescent="0.25">
      <c r="A1189" s="3">
        <f>TITRES_STAT!B1192</f>
        <v>44041</v>
      </c>
      <c r="B1189" s="5">
        <f>TITRES_STAT!D1192</f>
        <v>4.8099999999999996</v>
      </c>
      <c r="C1189" s="2">
        <f t="shared" si="162"/>
        <v>-0.14000000000000057</v>
      </c>
      <c r="D1189" s="2">
        <f t="shared" si="163"/>
        <v>0</v>
      </c>
      <c r="E1189" s="2">
        <f t="shared" si="164"/>
        <v>0.14000000000000057</v>
      </c>
      <c r="F1189" s="2">
        <f t="shared" si="168"/>
        <v>1.6595499736274714E-2</v>
      </c>
      <c r="G1189" s="2">
        <f t="shared" si="168"/>
        <v>2.7841993682503625E-2</v>
      </c>
      <c r="H1189" s="2">
        <f t="shared" si="166"/>
        <v>0.59606003526621032</v>
      </c>
      <c r="I1189" s="2">
        <f t="shared" si="167"/>
        <v>37.345715204678513</v>
      </c>
    </row>
    <row r="1190" spans="1:9" ht="13.5" x14ac:dyDescent="0.25">
      <c r="A1190" s="3">
        <f>TITRES_STAT!B1193</f>
        <v>44042</v>
      </c>
      <c r="B1190" s="5">
        <f>TITRES_STAT!D1193</f>
        <v>4.8099999999999996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1.5410106897969377E-2</v>
      </c>
      <c r="G1190" s="2">
        <f t="shared" si="168"/>
        <v>2.5853279848039083E-2</v>
      </c>
      <c r="H1190" s="2">
        <f t="shared" si="166"/>
        <v>0.59606003526621021</v>
      </c>
      <c r="I1190" s="2">
        <f t="shared" si="167"/>
        <v>37.345715204678505</v>
      </c>
    </row>
    <row r="1191" spans="1:9" ht="13.5" x14ac:dyDescent="0.25">
      <c r="A1191" s="3">
        <f>TITRES_STAT!B1194</f>
        <v>44046</v>
      </c>
      <c r="B1191" s="5">
        <f>TITRES_STAT!D1194</f>
        <v>4.8099999999999996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1.430938497668585E-2</v>
      </c>
      <c r="G1191" s="2">
        <f t="shared" si="168"/>
        <v>2.4006617001750576E-2</v>
      </c>
      <c r="H1191" s="2">
        <f t="shared" si="166"/>
        <v>0.59606003526621021</v>
      </c>
      <c r="I1191" s="2">
        <f t="shared" si="167"/>
        <v>37.345715204678505</v>
      </c>
    </row>
    <row r="1192" spans="1:9" ht="13.5" x14ac:dyDescent="0.25">
      <c r="A1192" s="3">
        <f>TITRES_STAT!B1195</f>
        <v>44047</v>
      </c>
      <c r="B1192" s="5">
        <f>TITRES_STAT!D1195</f>
        <v>4.95</v>
      </c>
      <c r="C1192" s="2">
        <f t="shared" si="162"/>
        <v>0.14000000000000057</v>
      </c>
      <c r="D1192" s="2">
        <f t="shared" si="163"/>
        <v>0.14000000000000057</v>
      </c>
      <c r="E1192" s="2">
        <f t="shared" si="164"/>
        <v>0</v>
      </c>
      <c r="F1192" s="2">
        <f t="shared" si="168"/>
        <v>2.3287286049779757E-2</v>
      </c>
      <c r="G1192" s="2">
        <f t="shared" si="168"/>
        <v>2.229185864448268E-2</v>
      </c>
      <c r="H1192" s="2">
        <f t="shared" si="166"/>
        <v>1.0446543027736024</v>
      </c>
      <c r="I1192" s="2">
        <f t="shared" si="167"/>
        <v>51.091976837185335</v>
      </c>
    </row>
    <row r="1193" spans="1:9" ht="13.5" x14ac:dyDescent="0.25">
      <c r="A1193" s="3">
        <f>TITRES_STAT!B1196</f>
        <v>44048</v>
      </c>
      <c r="B1193" s="5">
        <f>TITRES_STAT!D1196</f>
        <v>4.96</v>
      </c>
      <c r="C1193" s="2">
        <f t="shared" si="162"/>
        <v>9.9999999999997868E-3</v>
      </c>
      <c r="D1193" s="2">
        <f t="shared" si="163"/>
        <v>9.9999999999997868E-3</v>
      </c>
      <c r="E1193" s="2">
        <f t="shared" si="164"/>
        <v>0</v>
      </c>
      <c r="F1193" s="2">
        <f t="shared" si="168"/>
        <v>2.233819418908119E-2</v>
      </c>
      <c r="G1193" s="2">
        <f t="shared" si="168"/>
        <v>2.069958302701963E-2</v>
      </c>
      <c r="H1193" s="2">
        <f t="shared" si="166"/>
        <v>1.0791615541203243</v>
      </c>
      <c r="I1193" s="2">
        <f t="shared" si="167"/>
        <v>51.903689349282359</v>
      </c>
    </row>
    <row r="1194" spans="1:9" ht="13.5" x14ac:dyDescent="0.25">
      <c r="A1194" s="3">
        <f>TITRES_STAT!B1197</f>
        <v>44049</v>
      </c>
      <c r="B1194" s="5">
        <f>TITRES_STAT!D1197</f>
        <v>4.96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2.0742608889861104E-2</v>
      </c>
      <c r="G1194" s="2">
        <f t="shared" si="168"/>
        <v>1.9221041382232514E-2</v>
      </c>
      <c r="H1194" s="2">
        <f t="shared" si="166"/>
        <v>1.0791615541203241</v>
      </c>
      <c r="I1194" s="2">
        <f t="shared" si="167"/>
        <v>51.903689349282345</v>
      </c>
    </row>
    <row r="1195" spans="1:9" ht="13.5" x14ac:dyDescent="0.25">
      <c r="A1195" s="3">
        <f>TITRES_STAT!B1198</f>
        <v>44050</v>
      </c>
      <c r="B1195" s="5">
        <f>TITRES_STAT!D1198</f>
        <v>5.0999999999999996</v>
      </c>
      <c r="C1195" s="2">
        <f t="shared" si="162"/>
        <v>0.13999999999999968</v>
      </c>
      <c r="D1195" s="2">
        <f t="shared" si="163"/>
        <v>0.13999999999999968</v>
      </c>
      <c r="E1195" s="2">
        <f t="shared" si="164"/>
        <v>0</v>
      </c>
      <c r="F1195" s="2">
        <f t="shared" si="168"/>
        <v>2.9260993969156716E-2</v>
      </c>
      <c r="G1195" s="2">
        <f t="shared" si="168"/>
        <v>1.784810985493019E-2</v>
      </c>
      <c r="H1195" s="2">
        <f t="shared" si="166"/>
        <v>1.6394449724363356</v>
      </c>
      <c r="I1195" s="2">
        <f t="shared" si="167"/>
        <v>62.11324689686743</v>
      </c>
    </row>
    <row r="1196" spans="1:9" ht="13.5" x14ac:dyDescent="0.25">
      <c r="A1196" s="3">
        <f>TITRES_STAT!B1199</f>
        <v>44053</v>
      </c>
      <c r="B1196" s="5">
        <f>TITRES_STAT!D1199</f>
        <v>5.0999999999999996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2.7170922971359809E-2</v>
      </c>
      <c r="G1196" s="2">
        <f t="shared" si="168"/>
        <v>1.6573244865292318E-2</v>
      </c>
      <c r="H1196" s="2">
        <f t="shared" si="166"/>
        <v>1.6394449724363358</v>
      </c>
      <c r="I1196" s="2">
        <f t="shared" si="167"/>
        <v>62.113246896867437</v>
      </c>
    </row>
    <row r="1197" spans="1:9" ht="13.5" x14ac:dyDescent="0.25">
      <c r="A1197" s="3">
        <f>TITRES_STAT!B1200</f>
        <v>44054</v>
      </c>
      <c r="B1197" s="5">
        <f>TITRES_STAT!D1200</f>
        <v>5.0999999999999996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2.5230142759119823E-2</v>
      </c>
      <c r="G1197" s="2">
        <f t="shared" si="169"/>
        <v>1.5389441660628582E-2</v>
      </c>
      <c r="H1197" s="2">
        <f t="shared" si="166"/>
        <v>1.6394449724363358</v>
      </c>
      <c r="I1197" s="2">
        <f t="shared" si="167"/>
        <v>62.113246896867437</v>
      </c>
    </row>
    <row r="1198" spans="1:9" ht="13.5" x14ac:dyDescent="0.25">
      <c r="A1198" s="3">
        <f>TITRES_STAT!B1201</f>
        <v>44055</v>
      </c>
      <c r="B1198" s="5">
        <f>TITRES_STAT!D1201</f>
        <v>5.0999999999999996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2.3427989704896981E-2</v>
      </c>
      <c r="G1198" s="2">
        <f t="shared" si="169"/>
        <v>1.429019582772654E-2</v>
      </c>
      <c r="H1198" s="2">
        <f t="shared" si="166"/>
        <v>1.639444972436336</v>
      </c>
      <c r="I1198" s="2">
        <f t="shared" si="167"/>
        <v>62.113246896867437</v>
      </c>
    </row>
    <row r="1199" spans="1:9" ht="13.5" x14ac:dyDescent="0.25">
      <c r="A1199" s="3">
        <f>TITRES_STAT!B1202</f>
        <v>44057</v>
      </c>
      <c r="B1199" s="5">
        <f>TITRES_STAT!D1202</f>
        <v>5.0999999999999996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2.1754561868832911E-2</v>
      </c>
      <c r="G1199" s="2">
        <f t="shared" si="169"/>
        <v>1.3269467554317502E-2</v>
      </c>
      <c r="H1199" s="2">
        <f t="shared" si="166"/>
        <v>1.639444972436336</v>
      </c>
      <c r="I1199" s="2">
        <f t="shared" si="167"/>
        <v>62.113246896867437</v>
      </c>
    </row>
    <row r="1200" spans="1:9" ht="13.5" x14ac:dyDescent="0.25">
      <c r="A1200" s="3">
        <f>TITRES_STAT!B1203</f>
        <v>44060</v>
      </c>
      <c r="B1200" s="5">
        <f>TITRES_STAT!D1203</f>
        <v>5.0999999999999996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2.0200664592487701E-2</v>
      </c>
      <c r="G1200" s="2">
        <f t="shared" si="169"/>
        <v>1.2321648443294824E-2</v>
      </c>
      <c r="H1200" s="2">
        <f t="shared" si="166"/>
        <v>1.6394449724363358</v>
      </c>
      <c r="I1200" s="2">
        <f t="shared" si="167"/>
        <v>62.113246896867437</v>
      </c>
    </row>
    <row r="1201" spans="1:9" ht="13.5" x14ac:dyDescent="0.25">
      <c r="A1201" s="3">
        <f>TITRES_STAT!B1204</f>
        <v>44061</v>
      </c>
      <c r="B1201" s="5">
        <f>TITRES_STAT!D1204</f>
        <v>5.0999999999999996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1.8757759978738579E-2</v>
      </c>
      <c r="G1201" s="2">
        <f t="shared" si="169"/>
        <v>1.1441530697345192E-2</v>
      </c>
      <c r="H1201" s="2">
        <f t="shared" si="166"/>
        <v>1.6394449724363358</v>
      </c>
      <c r="I1201" s="2">
        <f t="shared" si="167"/>
        <v>62.113246896867437</v>
      </c>
    </row>
    <row r="1202" spans="1:9" ht="13.5" x14ac:dyDescent="0.25">
      <c r="A1202" s="3">
        <f>TITRES_STAT!B1205</f>
        <v>44062</v>
      </c>
      <c r="B1202" s="5">
        <f>TITRES_STAT!D1205</f>
        <v>5.1100000000000003</v>
      </c>
      <c r="C1202" s="2">
        <f t="shared" si="162"/>
        <v>1.0000000000000675E-2</v>
      </c>
      <c r="D1202" s="2">
        <f t="shared" si="163"/>
        <v>1.0000000000000675E-2</v>
      </c>
      <c r="E1202" s="2">
        <f t="shared" si="164"/>
        <v>0</v>
      </c>
      <c r="F1202" s="2">
        <f t="shared" si="169"/>
        <v>1.8132205694543015E-2</v>
      </c>
      <c r="G1202" s="2">
        <f t="shared" si="169"/>
        <v>1.0624278504677677E-2</v>
      </c>
      <c r="H1202" s="2">
        <f t="shared" si="166"/>
        <v>1.7066764285743954</v>
      </c>
      <c r="I1202" s="2">
        <f t="shared" si="167"/>
        <v>63.054320441003014</v>
      </c>
    </row>
    <row r="1203" spans="1:9" ht="13.5" x14ac:dyDescent="0.25">
      <c r="A1203" s="3">
        <f>TITRES_STAT!B1206</f>
        <v>44064</v>
      </c>
      <c r="B1203" s="5">
        <f>TITRES_STAT!D1206</f>
        <v>5.1100000000000003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1.6837048144932799E-2</v>
      </c>
      <c r="G1203" s="2">
        <f t="shared" si="169"/>
        <v>9.8654014686292719E-3</v>
      </c>
      <c r="H1203" s="2">
        <f t="shared" si="166"/>
        <v>1.7066764285743952</v>
      </c>
      <c r="I1203" s="2">
        <f t="shared" si="167"/>
        <v>63.054320441003014</v>
      </c>
    </row>
    <row r="1204" spans="1:9" ht="13.5" x14ac:dyDescent="0.25">
      <c r="A1204" s="3">
        <f>TITRES_STAT!B1207</f>
        <v>44067</v>
      </c>
      <c r="B1204" s="5">
        <f>TITRES_STAT!D1207</f>
        <v>4.96</v>
      </c>
      <c r="C1204" s="2">
        <f t="shared" si="162"/>
        <v>-0.15000000000000036</v>
      </c>
      <c r="D1204" s="2">
        <f t="shared" si="163"/>
        <v>0</v>
      </c>
      <c r="E1204" s="2">
        <f t="shared" si="164"/>
        <v>0.15000000000000036</v>
      </c>
      <c r="F1204" s="2">
        <f t="shared" si="169"/>
        <v>1.5634401848866171E-2</v>
      </c>
      <c r="G1204" s="2">
        <f t="shared" si="169"/>
        <v>1.9875015649441493E-2</v>
      </c>
      <c r="H1204" s="2">
        <f t="shared" si="166"/>
        <v>0.78663595162027022</v>
      </c>
      <c r="I1204" s="2">
        <f t="shared" si="167"/>
        <v>44.028888532489411</v>
      </c>
    </row>
    <row r="1205" spans="1:9" ht="13.5" x14ac:dyDescent="0.25">
      <c r="A1205" s="3">
        <f>TITRES_STAT!B1208</f>
        <v>44068</v>
      </c>
      <c r="B1205" s="5">
        <f>TITRES_STAT!D1208</f>
        <v>4.82</v>
      </c>
      <c r="C1205" s="2">
        <f t="shared" si="162"/>
        <v>-0.13999999999999968</v>
      </c>
      <c r="D1205" s="2">
        <f t="shared" si="163"/>
        <v>0</v>
      </c>
      <c r="E1205" s="2">
        <f t="shared" si="164"/>
        <v>0.13999999999999968</v>
      </c>
      <c r="F1205" s="2">
        <f t="shared" si="169"/>
        <v>1.4517658859661444E-2</v>
      </c>
      <c r="G1205" s="2">
        <f t="shared" si="169"/>
        <v>2.8455371674481363E-2</v>
      </c>
      <c r="H1205" s="2">
        <f t="shared" si="166"/>
        <v>0.51019044930208413</v>
      </c>
      <c r="I1205" s="2">
        <f t="shared" si="167"/>
        <v>33.783186056954762</v>
      </c>
    </row>
    <row r="1206" spans="1:9" ht="13.5" x14ac:dyDescent="0.25">
      <c r="A1206" s="3">
        <f>TITRES_STAT!B1209</f>
        <v>44069</v>
      </c>
      <c r="B1206" s="5">
        <f>TITRES_STAT!D1209</f>
        <v>4.82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1.3480683226828483E-2</v>
      </c>
      <c r="G1206" s="2">
        <f t="shared" si="169"/>
        <v>2.6422845126304124E-2</v>
      </c>
      <c r="H1206" s="2">
        <f t="shared" si="166"/>
        <v>0.51019044930208413</v>
      </c>
      <c r="I1206" s="2">
        <f t="shared" si="167"/>
        <v>33.783186056954762</v>
      </c>
    </row>
    <row r="1207" spans="1:9" ht="13.5" x14ac:dyDescent="0.25">
      <c r="A1207" s="3">
        <f>TITRES_STAT!B1210</f>
        <v>44070</v>
      </c>
      <c r="B1207" s="5">
        <f>TITRES_STAT!D1210</f>
        <v>4.82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1.2517777282055021E-2</v>
      </c>
      <c r="G1207" s="2">
        <f t="shared" si="169"/>
        <v>2.453549904585383E-2</v>
      </c>
      <c r="H1207" s="2">
        <f t="shared" si="166"/>
        <v>0.51019044930208413</v>
      </c>
      <c r="I1207" s="2">
        <f t="shared" si="167"/>
        <v>33.783186056954762</v>
      </c>
    </row>
    <row r="1208" spans="1:9" ht="13.5" x14ac:dyDescent="0.25">
      <c r="A1208" s="3">
        <f>TITRES_STAT!B1211</f>
        <v>44071</v>
      </c>
      <c r="B1208" s="5">
        <f>TITRES_STAT!D1211</f>
        <v>4.82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1.1623650333336805E-2</v>
      </c>
      <c r="G1208" s="2">
        <f t="shared" si="169"/>
        <v>2.2782963399721412E-2</v>
      </c>
      <c r="H1208" s="2">
        <f t="shared" si="166"/>
        <v>0.51019044930208413</v>
      </c>
      <c r="I1208" s="2">
        <f t="shared" si="167"/>
        <v>33.783186056954762</v>
      </c>
    </row>
    <row r="1209" spans="1:9" ht="13.5" x14ac:dyDescent="0.25">
      <c r="A1209" s="3">
        <f>TITRES_STAT!B1212</f>
        <v>44074</v>
      </c>
      <c r="B1209" s="5">
        <f>TITRES_STAT!D1212</f>
        <v>4.82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1.0793389595241318E-2</v>
      </c>
      <c r="G1209" s="2">
        <f t="shared" si="169"/>
        <v>2.1155608871169882E-2</v>
      </c>
      <c r="H1209" s="2">
        <f t="shared" si="166"/>
        <v>0.51019044930208413</v>
      </c>
      <c r="I1209" s="2">
        <f t="shared" si="167"/>
        <v>33.783186056954762</v>
      </c>
    </row>
    <row r="1210" spans="1:9" ht="13.5" x14ac:dyDescent="0.25">
      <c r="A1210" s="3">
        <f>TITRES_STAT!B1213</f>
        <v>44075</v>
      </c>
      <c r="B1210" s="5">
        <f>TITRES_STAT!D1213</f>
        <v>4.82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1.0022433195581226E-2</v>
      </c>
      <c r="G1210" s="2">
        <f t="shared" si="169"/>
        <v>1.9644493951800603E-2</v>
      </c>
      <c r="H1210" s="2">
        <f t="shared" si="166"/>
        <v>0.51019044930208424</v>
      </c>
      <c r="I1210" s="2">
        <f t="shared" si="167"/>
        <v>33.783186056954762</v>
      </c>
    </row>
    <row r="1211" spans="1:9" ht="13.5" x14ac:dyDescent="0.25">
      <c r="A1211" s="3">
        <f>TITRES_STAT!B1214</f>
        <v>44076</v>
      </c>
      <c r="B1211" s="5">
        <f>TITRES_STAT!D1214</f>
        <v>4.82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9.3065451101825673E-3</v>
      </c>
      <c r="G1211" s="2">
        <f t="shared" si="169"/>
        <v>1.8241315812386274E-2</v>
      </c>
      <c r="H1211" s="2">
        <f t="shared" si="166"/>
        <v>0.51019044930208424</v>
      </c>
      <c r="I1211" s="2">
        <f t="shared" si="167"/>
        <v>33.783186056954762</v>
      </c>
    </row>
    <row r="1212" spans="1:9" ht="13.5" x14ac:dyDescent="0.25">
      <c r="A1212" s="3">
        <f>TITRES_STAT!B1215</f>
        <v>44077</v>
      </c>
      <c r="B1212" s="5">
        <f>TITRES_STAT!D1215</f>
        <v>4.82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8.6417918880266707E-3</v>
      </c>
      <c r="G1212" s="2">
        <f t="shared" si="169"/>
        <v>1.6938364682930109E-2</v>
      </c>
      <c r="H1212" s="2">
        <f t="shared" si="166"/>
        <v>0.51019044930208435</v>
      </c>
      <c r="I1212" s="2">
        <f t="shared" si="167"/>
        <v>33.783186056954776</v>
      </c>
    </row>
    <row r="1213" spans="1:9" ht="13.5" x14ac:dyDescent="0.25">
      <c r="A1213" s="3">
        <f>TITRES_STAT!B1216</f>
        <v>44078</v>
      </c>
      <c r="B1213" s="5">
        <f>TITRES_STAT!D1216</f>
        <v>4.82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8.0245210388819078E-3</v>
      </c>
      <c r="G1213" s="2">
        <f t="shared" si="170"/>
        <v>1.5728481491292242E-2</v>
      </c>
      <c r="H1213" s="2">
        <f t="shared" si="166"/>
        <v>0.51019044930208446</v>
      </c>
      <c r="I1213" s="2">
        <f t="shared" si="167"/>
        <v>33.783186056954776</v>
      </c>
    </row>
    <row r="1214" spans="1:9" ht="13.5" x14ac:dyDescent="0.25">
      <c r="A1214" s="3">
        <f>TITRES_STAT!B1217</f>
        <v>44081</v>
      </c>
      <c r="B1214" s="5">
        <f>TITRES_STAT!D1217</f>
        <v>4.6100000000000003</v>
      </c>
      <c r="C1214" s="2">
        <f t="shared" si="162"/>
        <v>-0.20999999999999996</v>
      </c>
      <c r="D1214" s="2">
        <f t="shared" si="163"/>
        <v>0</v>
      </c>
      <c r="E1214" s="2">
        <f t="shared" si="164"/>
        <v>0.20999999999999996</v>
      </c>
      <c r="F1214" s="2">
        <f t="shared" si="170"/>
        <v>7.4513409646760568E-3</v>
      </c>
      <c r="G1214" s="2">
        <f t="shared" si="170"/>
        <v>2.9605018527628507E-2</v>
      </c>
      <c r="H1214" s="2">
        <f t="shared" si="166"/>
        <v>0.25169181899758608</v>
      </c>
      <c r="I1214" s="2">
        <f t="shared" si="167"/>
        <v>20.108130066644748</v>
      </c>
    </row>
    <row r="1215" spans="1:9" ht="13.5" x14ac:dyDescent="0.25">
      <c r="A1215" s="3">
        <f>TITRES_STAT!B1218</f>
        <v>44082</v>
      </c>
      <c r="B1215" s="5">
        <f>TITRES_STAT!D1218</f>
        <v>4.57</v>
      </c>
      <c r="C1215" s="2">
        <f t="shared" si="162"/>
        <v>-4.0000000000000036E-2</v>
      </c>
      <c r="D1215" s="2">
        <f t="shared" si="163"/>
        <v>0</v>
      </c>
      <c r="E1215" s="2">
        <f t="shared" si="164"/>
        <v>4.0000000000000036E-2</v>
      </c>
      <c r="F1215" s="2">
        <f t="shared" si="170"/>
        <v>6.9191023243420522E-3</v>
      </c>
      <c r="G1215" s="2">
        <f t="shared" si="170"/>
        <v>3.0347517204226477E-2</v>
      </c>
      <c r="H1215" s="2">
        <f t="shared" si="166"/>
        <v>0.22799566362478027</v>
      </c>
      <c r="I1215" s="2">
        <f t="shared" si="167"/>
        <v>18.566487682194719</v>
      </c>
    </row>
    <row r="1216" spans="1:9" ht="13.5" x14ac:dyDescent="0.25">
      <c r="A1216" s="3">
        <f>TITRES_STAT!B1219</f>
        <v>44083</v>
      </c>
      <c r="B1216" s="5">
        <f>TITRES_STAT!D1219</f>
        <v>4.4400000000000004</v>
      </c>
      <c r="C1216" s="2">
        <f t="shared" si="162"/>
        <v>-0.12999999999999989</v>
      </c>
      <c r="D1216" s="2">
        <f t="shared" si="163"/>
        <v>0</v>
      </c>
      <c r="E1216" s="2">
        <f t="shared" si="164"/>
        <v>0.12999999999999989</v>
      </c>
      <c r="F1216" s="2">
        <f t="shared" si="170"/>
        <v>6.4248807297461906E-3</v>
      </c>
      <c r="G1216" s="2">
        <f t="shared" si="170"/>
        <v>3.7465551689638867E-2</v>
      </c>
      <c r="H1216" s="2">
        <f t="shared" si="166"/>
        <v>0.17148768508653769</v>
      </c>
      <c r="I1216" s="2">
        <f t="shared" si="167"/>
        <v>14.638453930812759</v>
      </c>
    </row>
    <row r="1217" spans="1:9" ht="13.5" x14ac:dyDescent="0.25">
      <c r="A1217" s="3">
        <f>TITRES_STAT!B1220</f>
        <v>44084</v>
      </c>
      <c r="B1217" s="5">
        <f>TITRES_STAT!D1220</f>
        <v>4.3</v>
      </c>
      <c r="C1217" s="2">
        <f t="shared" si="162"/>
        <v>-0.14000000000000057</v>
      </c>
      <c r="D1217" s="2">
        <f t="shared" si="163"/>
        <v>0</v>
      </c>
      <c r="E1217" s="2">
        <f t="shared" si="164"/>
        <v>0.14000000000000057</v>
      </c>
      <c r="F1217" s="2">
        <f t="shared" si="170"/>
        <v>5.9659606776214626E-3</v>
      </c>
      <c r="G1217" s="2">
        <f t="shared" si="170"/>
        <v>4.47894408546647E-2</v>
      </c>
      <c r="H1217" s="2">
        <f t="shared" si="166"/>
        <v>0.13320015976489075</v>
      </c>
      <c r="I1217" s="2">
        <f t="shared" si="167"/>
        <v>11.754336479490632</v>
      </c>
    </row>
    <row r="1218" spans="1:9" ht="13.5" x14ac:dyDescent="0.25">
      <c r="A1218" s="3">
        <f>TITRES_STAT!B1221</f>
        <v>44085</v>
      </c>
      <c r="B1218" s="5">
        <f>TITRES_STAT!D1221</f>
        <v>4.3099999999999996</v>
      </c>
      <c r="C1218" s="2">
        <f t="shared" si="162"/>
        <v>9.9999999999997868E-3</v>
      </c>
      <c r="D1218" s="2">
        <f t="shared" si="163"/>
        <v>9.9999999999997868E-3</v>
      </c>
      <c r="E1218" s="2">
        <f t="shared" si="164"/>
        <v>0</v>
      </c>
      <c r="F1218" s="2">
        <f t="shared" si="170"/>
        <v>6.2541063435056291E-3</v>
      </c>
      <c r="G1218" s="2">
        <f t="shared" si="170"/>
        <v>4.1590195079331503E-2</v>
      </c>
      <c r="H1218" s="2">
        <f t="shared" si="166"/>
        <v>0.15037453735372461</v>
      </c>
      <c r="I1218" s="2">
        <f t="shared" si="167"/>
        <v>13.071789445169756</v>
      </c>
    </row>
    <row r="1219" spans="1:9" ht="13.5" x14ac:dyDescent="0.25">
      <c r="A1219" s="3">
        <f>TITRES_STAT!B1222</f>
        <v>44088</v>
      </c>
      <c r="B1219" s="5">
        <f>TITRES_STAT!D1222</f>
        <v>4.3099999999999996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5.8073844618266547E-3</v>
      </c>
      <c r="G1219" s="2">
        <f t="shared" si="170"/>
        <v>3.8619466859379246E-2</v>
      </c>
      <c r="H1219" s="2">
        <f t="shared" si="166"/>
        <v>0.15037453735372464</v>
      </c>
      <c r="I1219" s="2">
        <f t="shared" si="167"/>
        <v>13.071789445169756</v>
      </c>
    </row>
    <row r="1220" spans="1:9" ht="13.5" x14ac:dyDescent="0.25">
      <c r="A1220" s="3">
        <f>TITRES_STAT!B1223</f>
        <v>44089</v>
      </c>
      <c r="B1220" s="5">
        <f>TITRES_STAT!D1223</f>
        <v>4.3099999999999996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5.3925712859818941E-3</v>
      </c>
      <c r="G1220" s="2">
        <f t="shared" si="170"/>
        <v>3.5860933512280722E-2</v>
      </c>
      <c r="H1220" s="2">
        <f t="shared" si="166"/>
        <v>0.15037453735372466</v>
      </c>
      <c r="I1220" s="2">
        <f t="shared" si="167"/>
        <v>13.071789445169756</v>
      </c>
    </row>
    <row r="1221" spans="1:9" ht="13.5" x14ac:dyDescent="0.25">
      <c r="A1221" s="3">
        <f>TITRES_STAT!B1224</f>
        <v>44090</v>
      </c>
      <c r="B1221" s="5">
        <f>TITRES_STAT!D1224</f>
        <v>4.3099999999999996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5.0073876226974729E-3</v>
      </c>
      <c r="G1221" s="2">
        <f t="shared" si="170"/>
        <v>3.3299438261403531E-2</v>
      </c>
      <c r="H1221" s="2">
        <f t="shared" si="166"/>
        <v>0.15037453735372464</v>
      </c>
      <c r="I1221" s="2">
        <f t="shared" si="167"/>
        <v>13.071789445169756</v>
      </c>
    </row>
    <row r="1222" spans="1:9" ht="13.5" x14ac:dyDescent="0.25">
      <c r="A1222" s="3">
        <f>TITRES_STAT!B1225</f>
        <v>44091</v>
      </c>
      <c r="B1222" s="5">
        <f>TITRES_STAT!D1225</f>
        <v>4.5</v>
      </c>
      <c r="C1222" s="2">
        <f t="shared" si="171"/>
        <v>0.19000000000000039</v>
      </c>
      <c r="D1222" s="2">
        <f t="shared" si="172"/>
        <v>0.19000000000000039</v>
      </c>
      <c r="E1222" s="2">
        <f t="shared" si="173"/>
        <v>0</v>
      </c>
      <c r="F1222" s="2">
        <f t="shared" si="170"/>
        <v>1.822114564964768E-2</v>
      </c>
      <c r="G1222" s="2">
        <f t="shared" si="170"/>
        <v>3.0920906957017567E-2</v>
      </c>
      <c r="H1222" s="2">
        <f t="shared" si="166"/>
        <v>0.58928238020238122</v>
      </c>
      <c r="I1222" s="2">
        <f t="shared" si="167"/>
        <v>37.078519685554006</v>
      </c>
    </row>
    <row r="1223" spans="1:9" ht="13.5" x14ac:dyDescent="0.25">
      <c r="A1223" s="3">
        <f>TITRES_STAT!B1226</f>
        <v>44092</v>
      </c>
      <c r="B1223" s="5">
        <f>TITRES_STAT!D1226</f>
        <v>4.7</v>
      </c>
      <c r="C1223" s="2">
        <f t="shared" si="171"/>
        <v>0.20000000000000018</v>
      </c>
      <c r="D1223" s="2">
        <f t="shared" si="172"/>
        <v>0.20000000000000018</v>
      </c>
      <c r="E1223" s="2">
        <f t="shared" si="173"/>
        <v>0</v>
      </c>
      <c r="F1223" s="2">
        <f t="shared" si="170"/>
        <v>3.1205349531815717E-2</v>
      </c>
      <c r="G1223" s="2">
        <f t="shared" si="170"/>
        <v>2.8712270745802026E-2</v>
      </c>
      <c r="H1223" s="2">
        <f t="shared" si="166"/>
        <v>1.0868297324194813</v>
      </c>
      <c r="I1223" s="2">
        <f t="shared" si="167"/>
        <v>52.080422064880459</v>
      </c>
    </row>
    <row r="1224" spans="1:9" ht="13.5" x14ac:dyDescent="0.25">
      <c r="A1224" s="3">
        <f>TITRES_STAT!B1227</f>
        <v>44095</v>
      </c>
      <c r="B1224" s="5">
        <f>TITRES_STAT!D1227</f>
        <v>4.84</v>
      </c>
      <c r="C1224" s="2">
        <f t="shared" si="171"/>
        <v>0.13999999999999968</v>
      </c>
      <c r="D1224" s="2">
        <f t="shared" si="172"/>
        <v>0.13999999999999968</v>
      </c>
      <c r="E1224" s="2">
        <f t="shared" si="173"/>
        <v>0</v>
      </c>
      <c r="F1224" s="2">
        <f t="shared" si="170"/>
        <v>3.8976395993828857E-2</v>
      </c>
      <c r="G1224" s="2">
        <f t="shared" si="170"/>
        <v>2.6661394263959023E-2</v>
      </c>
      <c r="H1224" s="2">
        <f t="shared" si="166"/>
        <v>1.4619038902446786</v>
      </c>
      <c r="I1224" s="2">
        <f t="shared" si="167"/>
        <v>59.381030105906603</v>
      </c>
    </row>
    <row r="1225" spans="1:9" ht="13.5" x14ac:dyDescent="0.25">
      <c r="A1225" s="3">
        <f>TITRES_STAT!B1228</f>
        <v>44096</v>
      </c>
      <c r="B1225" s="5">
        <f>TITRES_STAT!D1228</f>
        <v>4.84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3.619236770855537E-2</v>
      </c>
      <c r="G1225" s="2">
        <f t="shared" si="170"/>
        <v>2.4757008959390519E-2</v>
      </c>
      <c r="H1225" s="2">
        <f t="shared" si="166"/>
        <v>1.461903890244679</v>
      </c>
      <c r="I1225" s="2">
        <f t="shared" si="167"/>
        <v>59.381030105906618</v>
      </c>
    </row>
    <row r="1226" spans="1:9" ht="13.5" x14ac:dyDescent="0.25">
      <c r="A1226" s="3">
        <f>TITRES_STAT!B1229</f>
        <v>44097</v>
      </c>
      <c r="B1226" s="5">
        <f>TITRES_STAT!D1229</f>
        <v>4.84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3.3607198586515702E-2</v>
      </c>
      <c r="G1226" s="2">
        <f t="shared" si="170"/>
        <v>2.2988651176576912E-2</v>
      </c>
      <c r="H1226" s="2">
        <f t="shared" si="166"/>
        <v>1.4619038902446788</v>
      </c>
      <c r="I1226" s="2">
        <f t="shared" si="167"/>
        <v>59.381030105906611</v>
      </c>
    </row>
    <row r="1227" spans="1:9" ht="13.5" x14ac:dyDescent="0.25">
      <c r="A1227" s="3">
        <f>TITRES_STAT!B1230</f>
        <v>44098</v>
      </c>
      <c r="B1227" s="5">
        <f>TITRES_STAT!D1230</f>
        <v>5.0599999999999996</v>
      </c>
      <c r="C1227" s="2">
        <f t="shared" si="171"/>
        <v>0.21999999999999975</v>
      </c>
      <c r="D1227" s="2">
        <f t="shared" si="172"/>
        <v>0.21999999999999975</v>
      </c>
      <c r="E1227" s="2">
        <f t="shared" si="173"/>
        <v>0</v>
      </c>
      <c r="F1227" s="2">
        <f t="shared" si="170"/>
        <v>4.692097011605028E-2</v>
      </c>
      <c r="G1227" s="2">
        <f t="shared" si="170"/>
        <v>2.1346604663964274E-2</v>
      </c>
      <c r="H1227" s="2">
        <f t="shared" si="166"/>
        <v>2.1980530793854407</v>
      </c>
      <c r="I1227" s="2">
        <f t="shared" si="167"/>
        <v>68.730975528643611</v>
      </c>
    </row>
    <row r="1228" spans="1:9" ht="13.5" x14ac:dyDescent="0.25">
      <c r="A1228" s="3">
        <f>TITRES_STAT!B1231</f>
        <v>44099</v>
      </c>
      <c r="B1228" s="5">
        <f>TITRES_STAT!D1231</f>
        <v>5.0999999999999996</v>
      </c>
      <c r="C1228" s="2">
        <f t="shared" si="171"/>
        <v>4.0000000000000036E-2</v>
      </c>
      <c r="D1228" s="2">
        <f t="shared" si="172"/>
        <v>4.0000000000000036E-2</v>
      </c>
      <c r="E1228" s="2">
        <f t="shared" si="173"/>
        <v>0</v>
      </c>
      <c r="F1228" s="2">
        <f t="shared" si="170"/>
        <v>4.6426615107760978E-2</v>
      </c>
      <c r="G1228" s="2">
        <f t="shared" si="170"/>
        <v>1.9821847187966823E-2</v>
      </c>
      <c r="H1228" s="2">
        <f t="shared" si="166"/>
        <v>2.3421941793570591</v>
      </c>
      <c r="I1228" s="2">
        <f t="shared" si="167"/>
        <v>70.079536186842063</v>
      </c>
    </row>
    <row r="1229" spans="1:9" ht="13.5" x14ac:dyDescent="0.25">
      <c r="A1229" s="3">
        <f>TITRES_STAT!B1232</f>
        <v>44102</v>
      </c>
      <c r="B1229" s="5">
        <f>TITRES_STAT!D1232</f>
        <v>5.0999999999999996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4.3110428314349476E-2</v>
      </c>
      <c r="G1229" s="2">
        <f t="shared" si="174"/>
        <v>1.8406000960254906E-2</v>
      </c>
      <c r="H1229" s="2">
        <f t="shared" si="166"/>
        <v>2.3421941793570591</v>
      </c>
      <c r="I1229" s="2">
        <f t="shared" si="167"/>
        <v>70.079536186842063</v>
      </c>
    </row>
    <row r="1230" spans="1:9" ht="13.5" x14ac:dyDescent="0.25">
      <c r="A1230" s="3">
        <f>TITRES_STAT!B1233</f>
        <v>44103</v>
      </c>
      <c r="B1230" s="5">
        <f>TITRES_STAT!D1233</f>
        <v>5.0999999999999996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4.0031112006181653E-2</v>
      </c>
      <c r="G1230" s="2">
        <f t="shared" si="174"/>
        <v>1.7091286605950985E-2</v>
      </c>
      <c r="H1230" s="2">
        <f t="shared" si="166"/>
        <v>2.3421941793570586</v>
      </c>
      <c r="I1230" s="2">
        <f t="shared" si="167"/>
        <v>70.079536186842049</v>
      </c>
    </row>
    <row r="1231" spans="1:9" ht="13.5" x14ac:dyDescent="0.25">
      <c r="A1231" s="3">
        <f>TITRES_STAT!B1234</f>
        <v>44104</v>
      </c>
      <c r="B1231" s="5">
        <f>TITRES_STAT!D1234</f>
        <v>5.0999999999999996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3.7171746862882958E-2</v>
      </c>
      <c r="G1231" s="2">
        <f t="shared" si="174"/>
        <v>1.5870480419811629E-2</v>
      </c>
      <c r="H1231" s="2">
        <f t="shared" si="166"/>
        <v>2.3421941793570582</v>
      </c>
      <c r="I1231" s="2">
        <f t="shared" si="167"/>
        <v>70.079536186842049</v>
      </c>
    </row>
    <row r="1232" spans="1:9" ht="13.5" x14ac:dyDescent="0.25">
      <c r="A1232" s="3">
        <f>TITRES_STAT!B1235</f>
        <v>44105</v>
      </c>
      <c r="B1232" s="5">
        <f>TITRES_STAT!D1235</f>
        <v>5.0999999999999996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3.4516622086962746E-2</v>
      </c>
      <c r="G1232" s="2">
        <f t="shared" si="174"/>
        <v>1.473687467553937E-2</v>
      </c>
      <c r="H1232" s="2">
        <f t="shared" si="166"/>
        <v>2.3421941793570582</v>
      </c>
      <c r="I1232" s="2">
        <f t="shared" si="167"/>
        <v>70.079536186842049</v>
      </c>
    </row>
    <row r="1233" spans="1:9" ht="13.5" x14ac:dyDescent="0.25">
      <c r="A1233" s="3">
        <f>TITRES_STAT!B1236</f>
        <v>44106</v>
      </c>
      <c r="B1233" s="5">
        <f>TITRES_STAT!D1236</f>
        <v>5.0999999999999996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3.2051149080751122E-2</v>
      </c>
      <c r="G1233" s="2">
        <f t="shared" si="174"/>
        <v>1.3684240770143701E-2</v>
      </c>
      <c r="H1233" s="2">
        <f t="shared" ref="H1233:H1296" si="175">F1233/G1233</f>
        <v>2.3421941793570582</v>
      </c>
      <c r="I1233" s="2">
        <f t="shared" ref="I1233:I1296" si="176">IF(G1233=0,100,100-(100/(1+H1233)))</f>
        <v>70.079536186842049</v>
      </c>
    </row>
    <row r="1234" spans="1:9" ht="13.5" x14ac:dyDescent="0.25">
      <c r="A1234" s="3">
        <f>TITRES_STAT!B1237</f>
        <v>44109</v>
      </c>
      <c r="B1234" s="5">
        <f>TITRES_STAT!D1237</f>
        <v>4.95</v>
      </c>
      <c r="C1234" s="2">
        <f t="shared" si="171"/>
        <v>-0.14999999999999947</v>
      </c>
      <c r="D1234" s="2">
        <f t="shared" si="172"/>
        <v>0</v>
      </c>
      <c r="E1234" s="2">
        <f t="shared" si="173"/>
        <v>0.14999999999999947</v>
      </c>
      <c r="F1234" s="2">
        <f t="shared" si="174"/>
        <v>2.9761781289268898E-2</v>
      </c>
      <c r="G1234" s="2">
        <f t="shared" si="174"/>
        <v>2.3421080715133397E-2</v>
      </c>
      <c r="H1234" s="2">
        <f t="shared" si="175"/>
        <v>1.2707262167470561</v>
      </c>
      <c r="I1234" s="2">
        <f t="shared" si="176"/>
        <v>55.961225416573704</v>
      </c>
    </row>
    <row r="1235" spans="1:9" ht="13.5" x14ac:dyDescent="0.25">
      <c r="A1235" s="3">
        <f>TITRES_STAT!B1238</f>
        <v>44110</v>
      </c>
      <c r="B1235" s="5">
        <f>TITRES_STAT!D1238</f>
        <v>4.95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2.7635939768606836E-2</v>
      </c>
      <c r="G1235" s="2">
        <f t="shared" si="174"/>
        <v>2.1748146378338155E-2</v>
      </c>
      <c r="H1235" s="2">
        <f t="shared" si="175"/>
        <v>1.2707262167470561</v>
      </c>
      <c r="I1235" s="2">
        <f t="shared" si="176"/>
        <v>55.961225416573704</v>
      </c>
    </row>
    <row r="1236" spans="1:9" ht="13.5" x14ac:dyDescent="0.25">
      <c r="A1236" s="3">
        <f>TITRES_STAT!B1239</f>
        <v>44111</v>
      </c>
      <c r="B1236" s="5">
        <f>TITRES_STAT!D1239</f>
        <v>5.09</v>
      </c>
      <c r="C1236" s="2">
        <f t="shared" si="171"/>
        <v>0.13999999999999968</v>
      </c>
      <c r="D1236" s="2">
        <f t="shared" si="172"/>
        <v>0.13999999999999968</v>
      </c>
      <c r="E1236" s="2">
        <f t="shared" si="173"/>
        <v>0</v>
      </c>
      <c r="F1236" s="2">
        <f t="shared" si="174"/>
        <v>3.5661944070849182E-2</v>
      </c>
      <c r="G1236" s="2">
        <f t="shared" si="174"/>
        <v>2.0194707351314001E-2</v>
      </c>
      <c r="H1236" s="2">
        <f t="shared" si="175"/>
        <v>1.7659054647567736</v>
      </c>
      <c r="I1236" s="2">
        <f t="shared" si="176"/>
        <v>63.845474375678371</v>
      </c>
    </row>
    <row r="1237" spans="1:9" ht="13.5" x14ac:dyDescent="0.25">
      <c r="A1237" s="3">
        <f>TITRES_STAT!B1240</f>
        <v>44112</v>
      </c>
      <c r="B1237" s="5">
        <f>TITRES_STAT!D1240</f>
        <v>5.0999999999999996</v>
      </c>
      <c r="C1237" s="2">
        <f t="shared" si="171"/>
        <v>9.9999999999997868E-3</v>
      </c>
      <c r="D1237" s="2">
        <f t="shared" si="172"/>
        <v>9.9999999999997868E-3</v>
      </c>
      <c r="E1237" s="2">
        <f t="shared" si="173"/>
        <v>0</v>
      </c>
      <c r="F1237" s="2">
        <f t="shared" si="174"/>
        <v>3.3828948065788511E-2</v>
      </c>
      <c r="G1237" s="2">
        <f t="shared" si="174"/>
        <v>1.8752228254791576E-2</v>
      </c>
      <c r="H1237" s="2">
        <f t="shared" si="175"/>
        <v>1.8039961761421353</v>
      </c>
      <c r="I1237" s="2">
        <f t="shared" si="176"/>
        <v>64.33661327684672</v>
      </c>
    </row>
    <row r="1238" spans="1:9" ht="13.5" x14ac:dyDescent="0.25">
      <c r="A1238" s="3">
        <f>TITRES_STAT!B1241</f>
        <v>44113</v>
      </c>
      <c r="B1238" s="5">
        <f>TITRES_STAT!D1241</f>
        <v>5.0999999999999996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3.1412594632517901E-2</v>
      </c>
      <c r="G1238" s="2">
        <f t="shared" si="174"/>
        <v>1.741278337944932E-2</v>
      </c>
      <c r="H1238" s="2">
        <f t="shared" si="175"/>
        <v>1.8039961761421353</v>
      </c>
      <c r="I1238" s="2">
        <f t="shared" si="176"/>
        <v>64.33661327684672</v>
      </c>
    </row>
    <row r="1239" spans="1:9" ht="13.5" x14ac:dyDescent="0.25">
      <c r="A1239" s="3">
        <f>TITRES_STAT!B1242</f>
        <v>44116</v>
      </c>
      <c r="B1239" s="5">
        <f>TITRES_STAT!D1242</f>
        <v>5.0999999999999996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2.9168837873052335E-2</v>
      </c>
      <c r="G1239" s="2">
        <f t="shared" si="174"/>
        <v>1.6169013138060084E-2</v>
      </c>
      <c r="H1239" s="2">
        <f t="shared" si="175"/>
        <v>1.803996176142135</v>
      </c>
      <c r="I1239" s="2">
        <f t="shared" si="176"/>
        <v>64.33661327684672</v>
      </c>
    </row>
    <row r="1240" spans="1:9" ht="13.5" x14ac:dyDescent="0.25">
      <c r="A1240" s="3">
        <f>TITRES_STAT!B1243</f>
        <v>44117</v>
      </c>
      <c r="B1240" s="5">
        <f>TITRES_STAT!D1243</f>
        <v>4.95</v>
      </c>
      <c r="C1240" s="2">
        <f t="shared" si="171"/>
        <v>-0.14999999999999947</v>
      </c>
      <c r="D1240" s="2">
        <f t="shared" si="172"/>
        <v>0</v>
      </c>
      <c r="E1240" s="2">
        <f t="shared" si="173"/>
        <v>0.14999999999999947</v>
      </c>
      <c r="F1240" s="2">
        <f t="shared" si="174"/>
        <v>2.7085349453548596E-2</v>
      </c>
      <c r="G1240" s="2">
        <f t="shared" si="174"/>
        <v>2.5728369342484323E-2</v>
      </c>
      <c r="H1240" s="2">
        <f t="shared" si="175"/>
        <v>1.0527425618390647</v>
      </c>
      <c r="I1240" s="2">
        <f t="shared" si="176"/>
        <v>51.284685250346541</v>
      </c>
    </row>
    <row r="1241" spans="1:9" ht="13.5" x14ac:dyDescent="0.25">
      <c r="A1241" s="3">
        <f>TITRES_STAT!B1244</f>
        <v>44118</v>
      </c>
      <c r="B1241" s="5">
        <f>TITRES_STAT!D1244</f>
        <v>4.7300000000000004</v>
      </c>
      <c r="C1241" s="2">
        <f t="shared" si="171"/>
        <v>-0.21999999999999975</v>
      </c>
      <c r="D1241" s="2">
        <f t="shared" si="172"/>
        <v>0</v>
      </c>
      <c r="E1241" s="2">
        <f t="shared" si="173"/>
        <v>0.21999999999999975</v>
      </c>
      <c r="F1241" s="2">
        <f t="shared" si="174"/>
        <v>2.5150681635437981E-2</v>
      </c>
      <c r="G1241" s="2">
        <f t="shared" si="174"/>
        <v>3.9604914389449707E-2</v>
      </c>
      <c r="H1241" s="2">
        <f t="shared" si="175"/>
        <v>0.63503941425354615</v>
      </c>
      <c r="I1241" s="2">
        <f t="shared" si="176"/>
        <v>38.839394862139407</v>
      </c>
    </row>
    <row r="1242" spans="1:9" ht="13.5" x14ac:dyDescent="0.25">
      <c r="A1242" s="3">
        <f>TITRES_STAT!B1245</f>
        <v>44120</v>
      </c>
      <c r="B1242" s="5">
        <f>TITRES_STAT!D1245</f>
        <v>4.7300000000000004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2.3354204375763837E-2</v>
      </c>
      <c r="G1242" s="2">
        <f t="shared" si="174"/>
        <v>3.6775991933060435E-2</v>
      </c>
      <c r="H1242" s="2">
        <f t="shared" si="175"/>
        <v>0.63503941425354615</v>
      </c>
      <c r="I1242" s="2">
        <f t="shared" si="176"/>
        <v>38.839394862139407</v>
      </c>
    </row>
    <row r="1243" spans="1:9" ht="13.5" x14ac:dyDescent="0.25">
      <c r="A1243" s="3">
        <f>TITRES_STAT!B1246</f>
        <v>44123</v>
      </c>
      <c r="B1243" s="5">
        <f>TITRES_STAT!D1246</f>
        <v>4.7300000000000004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2.1686046920352135E-2</v>
      </c>
      <c r="G1243" s="2">
        <f t="shared" si="174"/>
        <v>3.4149135366413265E-2</v>
      </c>
      <c r="H1243" s="2">
        <f t="shared" si="175"/>
        <v>0.63503941425354615</v>
      </c>
      <c r="I1243" s="2">
        <f t="shared" si="176"/>
        <v>38.839394862139407</v>
      </c>
    </row>
    <row r="1244" spans="1:9" ht="13.5" x14ac:dyDescent="0.25">
      <c r="A1244" s="3">
        <f>TITRES_STAT!B1247</f>
        <v>44124</v>
      </c>
      <c r="B1244" s="5">
        <f>TITRES_STAT!D1247</f>
        <v>4.59</v>
      </c>
      <c r="C1244" s="2">
        <f t="shared" si="171"/>
        <v>-0.14000000000000057</v>
      </c>
      <c r="D1244" s="2">
        <f t="shared" si="172"/>
        <v>0</v>
      </c>
      <c r="E1244" s="2">
        <f t="shared" si="173"/>
        <v>0.14000000000000057</v>
      </c>
      <c r="F1244" s="2">
        <f t="shared" si="174"/>
        <v>2.0137043568898411E-2</v>
      </c>
      <c r="G1244" s="2">
        <f t="shared" si="174"/>
        <v>4.1709911411669499E-2</v>
      </c>
      <c r="H1244" s="2">
        <f t="shared" si="175"/>
        <v>0.48278797262716117</v>
      </c>
      <c r="I1244" s="2">
        <f t="shared" si="176"/>
        <v>32.559474553315354</v>
      </c>
    </row>
    <row r="1245" spans="1:9" ht="13.5" x14ac:dyDescent="0.25">
      <c r="A1245" s="3">
        <f>TITRES_STAT!B1248</f>
        <v>44125</v>
      </c>
      <c r="B1245" s="5">
        <f>TITRES_STAT!D1248</f>
        <v>4.3899999999999997</v>
      </c>
      <c r="C1245" s="2">
        <f t="shared" si="171"/>
        <v>-0.20000000000000018</v>
      </c>
      <c r="D1245" s="2">
        <f t="shared" si="172"/>
        <v>0</v>
      </c>
      <c r="E1245" s="2">
        <f t="shared" si="173"/>
        <v>0.20000000000000018</v>
      </c>
      <c r="F1245" s="2">
        <f t="shared" ref="F1245:G1260" si="177">((F1244*13)+D1245)/14</f>
        <v>1.8698683313977095E-2</v>
      </c>
      <c r="G1245" s="2">
        <f t="shared" si="177"/>
        <v>5.3016346310835974E-2</v>
      </c>
      <c r="H1245" s="2">
        <f t="shared" si="175"/>
        <v>0.35269656653339171</v>
      </c>
      <c r="I1245" s="2">
        <f t="shared" si="176"/>
        <v>26.073590726799949</v>
      </c>
    </row>
    <row r="1246" spans="1:9" ht="13.5" x14ac:dyDescent="0.25">
      <c r="A1246" s="3">
        <f>TITRES_STAT!B1249</f>
        <v>44126</v>
      </c>
      <c r="B1246" s="5">
        <f>TITRES_STAT!D1249</f>
        <v>4.3899999999999997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1.7363063077264446E-2</v>
      </c>
      <c r="G1246" s="2">
        <f t="shared" si="177"/>
        <v>4.9229464431490552E-2</v>
      </c>
      <c r="H1246" s="2">
        <f t="shared" si="175"/>
        <v>0.35269656653339165</v>
      </c>
      <c r="I1246" s="2">
        <f t="shared" si="176"/>
        <v>26.073590726799949</v>
      </c>
    </row>
    <row r="1247" spans="1:9" ht="13.5" x14ac:dyDescent="0.25">
      <c r="A1247" s="3">
        <f>TITRES_STAT!B1250</f>
        <v>44127</v>
      </c>
      <c r="B1247" s="5">
        <f>TITRES_STAT!D1250</f>
        <v>4.41</v>
      </c>
      <c r="C1247" s="2">
        <f t="shared" si="171"/>
        <v>2.0000000000000462E-2</v>
      </c>
      <c r="D1247" s="2">
        <f t="shared" si="172"/>
        <v>2.0000000000000462E-2</v>
      </c>
      <c r="E1247" s="2">
        <f t="shared" si="173"/>
        <v>0</v>
      </c>
      <c r="F1247" s="2">
        <f t="shared" si="177"/>
        <v>1.7551415714602732E-2</v>
      </c>
      <c r="G1247" s="2">
        <f t="shared" si="177"/>
        <v>4.571307411495551E-2</v>
      </c>
      <c r="H1247" s="2">
        <f t="shared" si="175"/>
        <v>0.38394739479707413</v>
      </c>
      <c r="I1247" s="2">
        <f t="shared" si="176"/>
        <v>27.742918281469201</v>
      </c>
    </row>
    <row r="1248" spans="1:9" ht="13.5" x14ac:dyDescent="0.25">
      <c r="A1248" s="3">
        <f>TITRES_STAT!B1251</f>
        <v>44130</v>
      </c>
      <c r="B1248" s="5">
        <f>TITRES_STAT!D1251</f>
        <v>4.3099999999999996</v>
      </c>
      <c r="C1248" s="2">
        <f t="shared" si="171"/>
        <v>-0.10000000000000053</v>
      </c>
      <c r="D1248" s="2">
        <f t="shared" si="172"/>
        <v>0</v>
      </c>
      <c r="E1248" s="2">
        <f t="shared" si="173"/>
        <v>0.10000000000000053</v>
      </c>
      <c r="F1248" s="2">
        <f t="shared" si="177"/>
        <v>1.629774316355968E-2</v>
      </c>
      <c r="G1248" s="2">
        <f t="shared" si="177"/>
        <v>4.9590711678173013E-2</v>
      </c>
      <c r="H1248" s="2">
        <f t="shared" si="175"/>
        <v>0.32864507509645219</v>
      </c>
      <c r="I1248" s="2">
        <f t="shared" si="176"/>
        <v>24.735354930856488</v>
      </c>
    </row>
    <row r="1249" spans="1:9" ht="13.5" x14ac:dyDescent="0.25">
      <c r="A1249" s="3">
        <f>TITRES_STAT!B1252</f>
        <v>44131</v>
      </c>
      <c r="B1249" s="5">
        <f>TITRES_STAT!D1252</f>
        <v>4.32</v>
      </c>
      <c r="C1249" s="2">
        <f t="shared" si="171"/>
        <v>1.0000000000000675E-2</v>
      </c>
      <c r="D1249" s="2">
        <f t="shared" si="172"/>
        <v>1.0000000000000675E-2</v>
      </c>
      <c r="E1249" s="2">
        <f t="shared" si="173"/>
        <v>0</v>
      </c>
      <c r="F1249" s="2">
        <f t="shared" si="177"/>
        <v>1.5847904366162607E-2</v>
      </c>
      <c r="G1249" s="2">
        <f t="shared" si="177"/>
        <v>4.604851798687494E-2</v>
      </c>
      <c r="H1249" s="2">
        <f t="shared" si="175"/>
        <v>0.34415666473087547</v>
      </c>
      <c r="I1249" s="2">
        <f t="shared" si="176"/>
        <v>25.603910151335072</v>
      </c>
    </row>
    <row r="1250" spans="1:9" ht="13.5" x14ac:dyDescent="0.25">
      <c r="A1250" s="3">
        <f>TITRES_STAT!B1253</f>
        <v>44132</v>
      </c>
      <c r="B1250" s="5">
        <f>TITRES_STAT!D1253</f>
        <v>4.32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1.4715911197150992E-2</v>
      </c>
      <c r="G1250" s="2">
        <f t="shared" si="177"/>
        <v>4.2759338130669587E-2</v>
      </c>
      <c r="H1250" s="2">
        <f t="shared" si="175"/>
        <v>0.34415666473087547</v>
      </c>
      <c r="I1250" s="2">
        <f t="shared" si="176"/>
        <v>25.603910151335072</v>
      </c>
    </row>
    <row r="1251" spans="1:9" ht="13.5" x14ac:dyDescent="0.25">
      <c r="A1251" s="3">
        <f>TITRES_STAT!B1254</f>
        <v>44134</v>
      </c>
      <c r="B1251" s="5">
        <f>TITRES_STAT!D1254</f>
        <v>4.4400000000000004</v>
      </c>
      <c r="C1251" s="2">
        <f t="shared" si="171"/>
        <v>0.12000000000000011</v>
      </c>
      <c r="D1251" s="2">
        <f t="shared" si="172"/>
        <v>0.12000000000000011</v>
      </c>
      <c r="E1251" s="2">
        <f t="shared" si="173"/>
        <v>0</v>
      </c>
      <c r="F1251" s="2">
        <f t="shared" si="177"/>
        <v>2.2236203254497357E-2</v>
      </c>
      <c r="G1251" s="2">
        <f t="shared" si="177"/>
        <v>3.970509969276461E-2</v>
      </c>
      <c r="H1251" s="2">
        <f t="shared" si="175"/>
        <v>0.56003393585608907</v>
      </c>
      <c r="I1251" s="2">
        <f t="shared" si="176"/>
        <v>35.898830338505618</v>
      </c>
    </row>
    <row r="1252" spans="1:9" ht="13.5" x14ac:dyDescent="0.25">
      <c r="A1252" s="3">
        <f>TITRES_STAT!B1255</f>
        <v>44137</v>
      </c>
      <c r="B1252" s="5">
        <f>TITRES_STAT!D1255</f>
        <v>4.4400000000000004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2.0647903022033259E-2</v>
      </c>
      <c r="G1252" s="2">
        <f t="shared" si="177"/>
        <v>3.6869021143281423E-2</v>
      </c>
      <c r="H1252" s="2">
        <f t="shared" si="175"/>
        <v>0.56003393585608907</v>
      </c>
      <c r="I1252" s="2">
        <f t="shared" si="176"/>
        <v>35.898830338505618</v>
      </c>
    </row>
    <row r="1253" spans="1:9" ht="13.5" x14ac:dyDescent="0.25">
      <c r="A1253" s="3">
        <f>TITRES_STAT!B1256</f>
        <v>44138</v>
      </c>
      <c r="B1253" s="5">
        <f>TITRES_STAT!D1256</f>
        <v>4.3099999999999996</v>
      </c>
      <c r="C1253" s="2">
        <f t="shared" si="171"/>
        <v>-0.13000000000000078</v>
      </c>
      <c r="D1253" s="2">
        <f t="shared" si="172"/>
        <v>0</v>
      </c>
      <c r="E1253" s="2">
        <f t="shared" si="173"/>
        <v>0.13000000000000078</v>
      </c>
      <c r="F1253" s="2">
        <f t="shared" si="177"/>
        <v>1.9173052806173738E-2</v>
      </c>
      <c r="G1253" s="2">
        <f t="shared" si="177"/>
        <v>4.3521233918761379E-2</v>
      </c>
      <c r="H1253" s="2">
        <f t="shared" si="175"/>
        <v>0.44054478882567966</v>
      </c>
      <c r="I1253" s="2">
        <f t="shared" si="176"/>
        <v>30.581818228977681</v>
      </c>
    </row>
    <row r="1254" spans="1:9" ht="13.5" x14ac:dyDescent="0.25">
      <c r="A1254" s="3">
        <f>TITRES_STAT!B1257</f>
        <v>44139</v>
      </c>
      <c r="B1254" s="5">
        <f>TITRES_STAT!D1257</f>
        <v>4.3099999999999996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1.7803549034304186E-2</v>
      </c>
      <c r="G1254" s="2">
        <f t="shared" si="177"/>
        <v>4.0412574353135562E-2</v>
      </c>
      <c r="H1254" s="2">
        <f t="shared" si="175"/>
        <v>0.44054478882567971</v>
      </c>
      <c r="I1254" s="2">
        <f t="shared" si="176"/>
        <v>30.581818228977681</v>
      </c>
    </row>
    <row r="1255" spans="1:9" ht="13.5" x14ac:dyDescent="0.25">
      <c r="A1255" s="3">
        <f>TITRES_STAT!B1258</f>
        <v>44140</v>
      </c>
      <c r="B1255" s="5">
        <f>TITRES_STAT!D1258</f>
        <v>4.3099999999999996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1.6531866960425318E-2</v>
      </c>
      <c r="G1255" s="2">
        <f t="shared" si="177"/>
        <v>3.7525961899340161E-2</v>
      </c>
      <c r="H1255" s="2">
        <f t="shared" si="175"/>
        <v>0.44054478882567982</v>
      </c>
      <c r="I1255" s="2">
        <f t="shared" si="176"/>
        <v>30.581818228977681</v>
      </c>
    </row>
    <row r="1256" spans="1:9" ht="13.5" x14ac:dyDescent="0.25">
      <c r="A1256" s="3">
        <f>TITRES_STAT!B1259</f>
        <v>44141</v>
      </c>
      <c r="B1256" s="5">
        <f>TITRES_STAT!D1259</f>
        <v>4.1100000000000003</v>
      </c>
      <c r="C1256" s="2">
        <f t="shared" si="171"/>
        <v>-0.19999999999999929</v>
      </c>
      <c r="D1256" s="2">
        <f t="shared" si="172"/>
        <v>0</v>
      </c>
      <c r="E1256" s="2">
        <f t="shared" si="173"/>
        <v>0.19999999999999929</v>
      </c>
      <c r="F1256" s="2">
        <f t="shared" si="177"/>
        <v>1.5351019320394938E-2</v>
      </c>
      <c r="G1256" s="2">
        <f t="shared" si="177"/>
        <v>4.9131250335101524E-2</v>
      </c>
      <c r="H1256" s="2">
        <f t="shared" si="175"/>
        <v>0.3124491889722476</v>
      </c>
      <c r="I1256" s="2">
        <f t="shared" si="176"/>
        <v>23.806574120931899</v>
      </c>
    </row>
    <row r="1257" spans="1:9" ht="13.5" x14ac:dyDescent="0.25">
      <c r="A1257" s="3">
        <f>TITRES_STAT!B1260</f>
        <v>44144</v>
      </c>
      <c r="B1257" s="5">
        <f>TITRES_STAT!D1260</f>
        <v>4.12</v>
      </c>
      <c r="C1257" s="2">
        <f t="shared" si="171"/>
        <v>9.9999999999997868E-3</v>
      </c>
      <c r="D1257" s="2">
        <f t="shared" si="172"/>
        <v>9.9999999999997868E-3</v>
      </c>
      <c r="E1257" s="2">
        <f t="shared" si="173"/>
        <v>0</v>
      </c>
      <c r="F1257" s="2">
        <f t="shared" si="177"/>
        <v>1.4968803654652429E-2</v>
      </c>
      <c r="G1257" s="2">
        <f t="shared" si="177"/>
        <v>4.5621875311165697E-2</v>
      </c>
      <c r="H1257" s="2">
        <f t="shared" si="175"/>
        <v>0.32810583853813868</v>
      </c>
      <c r="I1257" s="2">
        <f t="shared" si="176"/>
        <v>24.704796034876907</v>
      </c>
    </row>
    <row r="1258" spans="1:9" ht="13.5" x14ac:dyDescent="0.25">
      <c r="A1258" s="3">
        <f>TITRES_STAT!B1261</f>
        <v>44145</v>
      </c>
      <c r="B1258" s="5">
        <f>TITRES_STAT!D1261</f>
        <v>4.24</v>
      </c>
      <c r="C1258" s="2">
        <f t="shared" si="171"/>
        <v>0.12000000000000011</v>
      </c>
      <c r="D1258" s="2">
        <f t="shared" si="172"/>
        <v>0.12000000000000011</v>
      </c>
      <c r="E1258" s="2">
        <f t="shared" si="173"/>
        <v>0</v>
      </c>
      <c r="F1258" s="2">
        <f t="shared" si="177"/>
        <v>2.2471031965034409E-2</v>
      </c>
      <c r="G1258" s="2">
        <f t="shared" si="177"/>
        <v>4.2363169931796722E-2</v>
      </c>
      <c r="H1258" s="2">
        <f t="shared" si="175"/>
        <v>0.53043792523581246</v>
      </c>
      <c r="I1258" s="2">
        <f t="shared" si="176"/>
        <v>34.659225081218608</v>
      </c>
    </row>
    <row r="1259" spans="1:9" ht="13.5" x14ac:dyDescent="0.25">
      <c r="A1259" s="3">
        <f>TITRES_STAT!B1262</f>
        <v>44146</v>
      </c>
      <c r="B1259" s="5">
        <f>TITRES_STAT!D1262</f>
        <v>4.43</v>
      </c>
      <c r="C1259" s="2">
        <f t="shared" si="171"/>
        <v>0.1899999999999995</v>
      </c>
      <c r="D1259" s="2">
        <f t="shared" si="172"/>
        <v>0.1899999999999995</v>
      </c>
      <c r="E1259" s="2">
        <f t="shared" si="173"/>
        <v>0</v>
      </c>
      <c r="F1259" s="2">
        <f t="shared" si="177"/>
        <v>3.4437386824674773E-2</v>
      </c>
      <c r="G1259" s="2">
        <f t="shared" si="177"/>
        <v>3.9337229222382676E-2</v>
      </c>
      <c r="H1259" s="2">
        <f t="shared" si="175"/>
        <v>0.87544007306645999</v>
      </c>
      <c r="I1259" s="2">
        <f t="shared" si="176"/>
        <v>46.679181363287263</v>
      </c>
    </row>
    <row r="1260" spans="1:9" ht="13.5" x14ac:dyDescent="0.25">
      <c r="A1260" s="3">
        <f>TITRES_STAT!B1263</f>
        <v>44147</v>
      </c>
      <c r="B1260" s="5">
        <f>TITRES_STAT!D1263</f>
        <v>4.43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3.1977573480055151E-2</v>
      </c>
      <c r="G1260" s="2">
        <f t="shared" si="177"/>
        <v>3.652742713506963E-2</v>
      </c>
      <c r="H1260" s="2">
        <f t="shared" si="175"/>
        <v>0.87544007306645999</v>
      </c>
      <c r="I1260" s="2">
        <f t="shared" si="176"/>
        <v>46.679181363287263</v>
      </c>
    </row>
    <row r="1261" spans="1:9" ht="13.5" x14ac:dyDescent="0.25">
      <c r="A1261" s="3">
        <f>TITRES_STAT!B1264</f>
        <v>44148</v>
      </c>
      <c r="B1261" s="5">
        <f>TITRES_STAT!D1264</f>
        <v>4.43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2.9693461088622641E-2</v>
      </c>
      <c r="G1261" s="2">
        <f t="shared" si="178"/>
        <v>3.3918325196850375E-2</v>
      </c>
      <c r="H1261" s="2">
        <f t="shared" si="175"/>
        <v>0.87544007306645988</v>
      </c>
      <c r="I1261" s="2">
        <f t="shared" si="176"/>
        <v>46.679181363287256</v>
      </c>
    </row>
    <row r="1262" spans="1:9" ht="13.5" x14ac:dyDescent="0.25">
      <c r="A1262" s="3">
        <f>TITRES_STAT!B1265</f>
        <v>44151</v>
      </c>
      <c r="B1262" s="5">
        <f>TITRES_STAT!D1265</f>
        <v>4.3099999999999996</v>
      </c>
      <c r="C1262" s="2">
        <f t="shared" si="171"/>
        <v>-0.12000000000000011</v>
      </c>
      <c r="D1262" s="2">
        <f t="shared" si="172"/>
        <v>0</v>
      </c>
      <c r="E1262" s="2">
        <f t="shared" si="173"/>
        <v>0.12000000000000011</v>
      </c>
      <c r="F1262" s="2">
        <f t="shared" si="178"/>
        <v>2.7572499582292454E-2</v>
      </c>
      <c r="G1262" s="2">
        <f t="shared" si="178"/>
        <v>4.0067016254218213E-2</v>
      </c>
      <c r="H1262" s="2">
        <f t="shared" si="175"/>
        <v>0.68815954268592816</v>
      </c>
      <c r="I1262" s="2">
        <f t="shared" si="176"/>
        <v>40.763892587488463</v>
      </c>
    </row>
    <row r="1263" spans="1:9" ht="13.5" x14ac:dyDescent="0.25">
      <c r="A1263" s="3">
        <f>TITRES_STAT!B1266</f>
        <v>44152</v>
      </c>
      <c r="B1263" s="5">
        <f>TITRES_STAT!D1266</f>
        <v>4.3099999999999996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2.5603035326414423E-2</v>
      </c>
      <c r="G1263" s="2">
        <f t="shared" si="178"/>
        <v>3.720508652177406E-2</v>
      </c>
      <c r="H1263" s="2">
        <f t="shared" si="175"/>
        <v>0.68815954268592805</v>
      </c>
      <c r="I1263" s="2">
        <f t="shared" si="176"/>
        <v>40.763892587488449</v>
      </c>
    </row>
    <row r="1264" spans="1:9" ht="13.5" x14ac:dyDescent="0.25">
      <c r="A1264" s="3">
        <f>TITRES_STAT!B1267</f>
        <v>44153</v>
      </c>
      <c r="B1264" s="5">
        <f>TITRES_STAT!D1267</f>
        <v>4.3099999999999996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2.3774247088813392E-2</v>
      </c>
      <c r="G1264" s="2">
        <f t="shared" si="178"/>
        <v>3.4547580341647337E-2</v>
      </c>
      <c r="H1264" s="2">
        <f t="shared" si="175"/>
        <v>0.68815954268592816</v>
      </c>
      <c r="I1264" s="2">
        <f t="shared" si="176"/>
        <v>40.763892587488463</v>
      </c>
    </row>
    <row r="1265" spans="1:9" ht="13.5" x14ac:dyDescent="0.25">
      <c r="A1265" s="3">
        <f>TITRES_STAT!B1268</f>
        <v>44154</v>
      </c>
      <c r="B1265" s="5">
        <f>TITRES_STAT!D1268</f>
        <v>4.4000000000000004</v>
      </c>
      <c r="C1265" s="2">
        <f t="shared" si="171"/>
        <v>9.0000000000000746E-2</v>
      </c>
      <c r="D1265" s="2">
        <f t="shared" si="172"/>
        <v>9.0000000000000746E-2</v>
      </c>
      <c r="E1265" s="2">
        <f t="shared" si="173"/>
        <v>0</v>
      </c>
      <c r="F1265" s="2">
        <f t="shared" si="178"/>
        <v>2.8504658011041063E-2</v>
      </c>
      <c r="G1265" s="2">
        <f t="shared" si="178"/>
        <v>3.2079896031529671E-2</v>
      </c>
      <c r="H1265" s="2">
        <f t="shared" si="175"/>
        <v>0.8885520695897926</v>
      </c>
      <c r="I1265" s="2">
        <f t="shared" si="176"/>
        <v>47.04938158166815</v>
      </c>
    </row>
    <row r="1266" spans="1:9" ht="13.5" x14ac:dyDescent="0.25">
      <c r="A1266" s="3">
        <f>TITRES_STAT!B1269</f>
        <v>44155</v>
      </c>
      <c r="B1266" s="5">
        <f>TITRES_STAT!D1269</f>
        <v>4.4000000000000004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2.6468611010252416E-2</v>
      </c>
      <c r="G1266" s="2">
        <f t="shared" si="178"/>
        <v>2.9788474886420412E-2</v>
      </c>
      <c r="H1266" s="2">
        <f t="shared" si="175"/>
        <v>0.88855206958979249</v>
      </c>
      <c r="I1266" s="2">
        <f t="shared" si="176"/>
        <v>47.04938158166815</v>
      </c>
    </row>
    <row r="1267" spans="1:9" ht="13.5" x14ac:dyDescent="0.25">
      <c r="A1267" s="3">
        <f>TITRES_STAT!B1270</f>
        <v>44158</v>
      </c>
      <c r="B1267" s="5">
        <f>TITRES_STAT!D1270</f>
        <v>4.4000000000000004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2.457799593809153E-2</v>
      </c>
      <c r="G1267" s="2">
        <f t="shared" si="178"/>
        <v>2.7660726680247525E-2</v>
      </c>
      <c r="H1267" s="2">
        <f t="shared" si="175"/>
        <v>0.88855206958979249</v>
      </c>
      <c r="I1267" s="2">
        <f t="shared" si="176"/>
        <v>47.04938158166815</v>
      </c>
    </row>
    <row r="1268" spans="1:9" ht="13.5" x14ac:dyDescent="0.25">
      <c r="A1268" s="3">
        <f>TITRES_STAT!B1271</f>
        <v>44159</v>
      </c>
      <c r="B1268" s="5">
        <f>TITRES_STAT!D1271</f>
        <v>4.4000000000000004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2.2822424799656422E-2</v>
      </c>
      <c r="G1268" s="2">
        <f t="shared" si="178"/>
        <v>2.5684960488801273E-2</v>
      </c>
      <c r="H1268" s="2">
        <f t="shared" si="175"/>
        <v>0.8885520695897926</v>
      </c>
      <c r="I1268" s="2">
        <f t="shared" si="176"/>
        <v>47.04938158166815</v>
      </c>
    </row>
    <row r="1269" spans="1:9" ht="13.5" x14ac:dyDescent="0.25">
      <c r="A1269" s="3">
        <f>TITRES_STAT!B1272</f>
        <v>44160</v>
      </c>
      <c r="B1269" s="5">
        <f>TITRES_STAT!D1272</f>
        <v>4.3099999999999996</v>
      </c>
      <c r="C1269" s="2">
        <f t="shared" si="171"/>
        <v>-9.0000000000000746E-2</v>
      </c>
      <c r="D1269" s="2">
        <f t="shared" si="172"/>
        <v>0</v>
      </c>
      <c r="E1269" s="2">
        <f t="shared" si="173"/>
        <v>9.0000000000000746E-2</v>
      </c>
      <c r="F1269" s="2">
        <f t="shared" si="178"/>
        <v>2.1192251599680963E-2</v>
      </c>
      <c r="G1269" s="2">
        <f t="shared" si="178"/>
        <v>3.0278891882458379E-2</v>
      </c>
      <c r="H1269" s="2">
        <f t="shared" si="175"/>
        <v>0.69990182209932117</v>
      </c>
      <c r="I1269" s="2">
        <f t="shared" si="176"/>
        <v>41.173073232839187</v>
      </c>
    </row>
    <row r="1270" spans="1:9" ht="13.5" x14ac:dyDescent="0.25">
      <c r="A1270" s="3">
        <f>TITRES_STAT!B1273</f>
        <v>44161</v>
      </c>
      <c r="B1270" s="5">
        <f>TITRES_STAT!D1273</f>
        <v>4.3099999999999996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1.9678519342560895E-2</v>
      </c>
      <c r="G1270" s="2">
        <f t="shared" si="178"/>
        <v>2.8116113890854211E-2</v>
      </c>
      <c r="H1270" s="2">
        <f t="shared" si="175"/>
        <v>0.69990182209932106</v>
      </c>
      <c r="I1270" s="2">
        <f t="shared" si="176"/>
        <v>41.173073232839187</v>
      </c>
    </row>
    <row r="1271" spans="1:9" ht="13.5" x14ac:dyDescent="0.25">
      <c r="A1271" s="3">
        <f>TITRES_STAT!B1274</f>
        <v>44162</v>
      </c>
      <c r="B1271" s="5">
        <f>TITRES_STAT!D1274</f>
        <v>4.3099999999999996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1.827291081809226E-2</v>
      </c>
      <c r="G1271" s="2">
        <f t="shared" si="178"/>
        <v>2.6107820041507485E-2</v>
      </c>
      <c r="H1271" s="2">
        <f t="shared" si="175"/>
        <v>0.69990182209932106</v>
      </c>
      <c r="I1271" s="2">
        <f t="shared" si="176"/>
        <v>41.173073232839187</v>
      </c>
    </row>
    <row r="1272" spans="1:9" ht="13.5" x14ac:dyDescent="0.25">
      <c r="A1272" s="3">
        <f>TITRES_STAT!B1275</f>
        <v>44165</v>
      </c>
      <c r="B1272" s="5">
        <f>TITRES_STAT!D1275</f>
        <v>4.3099999999999996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1.6967702902514242E-2</v>
      </c>
      <c r="G1272" s="2">
        <f t="shared" si="178"/>
        <v>2.4242975752828379E-2</v>
      </c>
      <c r="H1272" s="2">
        <f t="shared" si="175"/>
        <v>0.69990182209932106</v>
      </c>
      <c r="I1272" s="2">
        <f t="shared" si="176"/>
        <v>41.173073232839187</v>
      </c>
    </row>
    <row r="1273" spans="1:9" ht="13.5" x14ac:dyDescent="0.25">
      <c r="A1273" s="3">
        <f>TITRES_STAT!B1276</f>
        <v>44166</v>
      </c>
      <c r="B1273" s="5">
        <f>TITRES_STAT!D1276</f>
        <v>4.3099999999999996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1.5755724123763224E-2</v>
      </c>
      <c r="G1273" s="2">
        <f t="shared" si="178"/>
        <v>2.2511334627626355E-2</v>
      </c>
      <c r="H1273" s="2">
        <f t="shared" si="175"/>
        <v>0.69990182209932095</v>
      </c>
      <c r="I1273" s="2">
        <f t="shared" si="176"/>
        <v>41.17307323283918</v>
      </c>
    </row>
    <row r="1274" spans="1:9" ht="13.5" x14ac:dyDescent="0.25">
      <c r="A1274" s="3">
        <f>TITRES_STAT!B1277</f>
        <v>44167</v>
      </c>
      <c r="B1274" s="5">
        <f>TITRES_STAT!D1277</f>
        <v>4.3099999999999996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1.4630315257780137E-2</v>
      </c>
      <c r="G1274" s="2">
        <f t="shared" si="178"/>
        <v>2.0903382154224472E-2</v>
      </c>
      <c r="H1274" s="2">
        <f t="shared" si="175"/>
        <v>0.69990182209932095</v>
      </c>
      <c r="I1274" s="2">
        <f t="shared" si="176"/>
        <v>41.17307323283918</v>
      </c>
    </row>
    <row r="1275" spans="1:9" ht="13.5" x14ac:dyDescent="0.25">
      <c r="A1275" s="3">
        <f>TITRES_STAT!B1278</f>
        <v>44168</v>
      </c>
      <c r="B1275" s="5">
        <f>TITRES_STAT!D1278</f>
        <v>4.3099999999999996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1.3585292739367271E-2</v>
      </c>
      <c r="G1275" s="2">
        <f t="shared" si="178"/>
        <v>1.9410283428922724E-2</v>
      </c>
      <c r="H1275" s="2">
        <f t="shared" si="175"/>
        <v>0.69990182209932106</v>
      </c>
      <c r="I1275" s="2">
        <f t="shared" si="176"/>
        <v>41.173073232839187</v>
      </c>
    </row>
    <row r="1276" spans="1:9" ht="13.5" x14ac:dyDescent="0.25">
      <c r="A1276" s="3">
        <f>TITRES_STAT!B1279</f>
        <v>44169</v>
      </c>
      <c r="B1276" s="5">
        <f>TITRES_STAT!D1279</f>
        <v>4.3099999999999996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1.2614914686555323E-2</v>
      </c>
      <c r="G1276" s="2">
        <f t="shared" si="178"/>
        <v>1.80238346125711E-2</v>
      </c>
      <c r="H1276" s="2">
        <f t="shared" si="175"/>
        <v>0.69990182209932095</v>
      </c>
      <c r="I1276" s="2">
        <f t="shared" si="176"/>
        <v>41.17307323283918</v>
      </c>
    </row>
    <row r="1277" spans="1:9" ht="13.5" x14ac:dyDescent="0.25">
      <c r="A1277" s="3">
        <f>TITRES_STAT!B1280</f>
        <v>44172</v>
      </c>
      <c r="B1277" s="5">
        <f>TITRES_STAT!D1280</f>
        <v>4.3099999999999996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1.1713849351801369E-2</v>
      </c>
      <c r="G1277" s="2">
        <f t="shared" si="179"/>
        <v>1.6736417854530308E-2</v>
      </c>
      <c r="H1277" s="2">
        <f t="shared" si="175"/>
        <v>0.69990182209932095</v>
      </c>
      <c r="I1277" s="2">
        <f t="shared" si="176"/>
        <v>41.17307323283918</v>
      </c>
    </row>
    <row r="1278" spans="1:9" ht="13.5" x14ac:dyDescent="0.25">
      <c r="A1278" s="3">
        <f>TITRES_STAT!B1281</f>
        <v>44173</v>
      </c>
      <c r="B1278" s="5">
        <f>TITRES_STAT!D1281</f>
        <v>4.3099999999999996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1.0877145826672699E-2</v>
      </c>
      <c r="G1278" s="2">
        <f t="shared" si="179"/>
        <v>1.5540959436349571E-2</v>
      </c>
      <c r="H1278" s="2">
        <f t="shared" si="175"/>
        <v>0.69990182209932084</v>
      </c>
      <c r="I1278" s="2">
        <f t="shared" si="176"/>
        <v>41.173073232839165</v>
      </c>
    </row>
    <row r="1279" spans="1:9" ht="13.5" x14ac:dyDescent="0.25">
      <c r="A1279" s="3">
        <f>TITRES_STAT!B1282</f>
        <v>44174</v>
      </c>
      <c r="B1279" s="5">
        <f>TITRES_STAT!D1282</f>
        <v>4.3099999999999996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1.010020683905322E-2</v>
      </c>
      <c r="G1279" s="2">
        <f t="shared" si="179"/>
        <v>1.4430890905181746E-2</v>
      </c>
      <c r="H1279" s="2">
        <f t="shared" si="175"/>
        <v>0.69990182209932073</v>
      </c>
      <c r="I1279" s="2">
        <f t="shared" si="176"/>
        <v>41.173073232839165</v>
      </c>
    </row>
    <row r="1280" spans="1:9" ht="13.5" x14ac:dyDescent="0.25">
      <c r="A1280" s="3">
        <f>TITRES_STAT!B1283</f>
        <v>44175</v>
      </c>
      <c r="B1280" s="5">
        <f>TITRES_STAT!D1283</f>
        <v>4.3099999999999996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9.3787634934065622E-3</v>
      </c>
      <c r="G1280" s="2">
        <f t="shared" si="179"/>
        <v>1.3400112983383049E-2</v>
      </c>
      <c r="H1280" s="2">
        <f t="shared" si="175"/>
        <v>0.69990182209932084</v>
      </c>
      <c r="I1280" s="2">
        <f t="shared" si="176"/>
        <v>41.173073232839165</v>
      </c>
    </row>
    <row r="1281" spans="1:9" ht="13.5" x14ac:dyDescent="0.25">
      <c r="A1281" s="3">
        <f>TITRES_STAT!B1284</f>
        <v>44176</v>
      </c>
      <c r="B1281" s="5">
        <f>TITRES_STAT!D1284</f>
        <v>4.3099999999999996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8.7088518153060936E-3</v>
      </c>
      <c r="G1281" s="2">
        <f t="shared" si="179"/>
        <v>1.2442962055998544E-2</v>
      </c>
      <c r="H1281" s="2">
        <f t="shared" si="175"/>
        <v>0.69990182209932095</v>
      </c>
      <c r="I1281" s="2">
        <f t="shared" si="176"/>
        <v>41.17307323283918</v>
      </c>
    </row>
    <row r="1282" spans="1:9" ht="13.5" x14ac:dyDescent="0.25">
      <c r="A1282" s="3">
        <f>TITRES_STAT!B1285</f>
        <v>44179</v>
      </c>
      <c r="B1282" s="5">
        <f>TITRES_STAT!D1285</f>
        <v>4.3099999999999996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8.0867909713556573E-3</v>
      </c>
      <c r="G1282" s="2">
        <f t="shared" si="179"/>
        <v>1.155417905199865E-2</v>
      </c>
      <c r="H1282" s="2">
        <f t="shared" si="175"/>
        <v>0.69990182209932073</v>
      </c>
      <c r="I1282" s="2">
        <f t="shared" si="176"/>
        <v>41.173073232839165</v>
      </c>
    </row>
    <row r="1283" spans="1:9" ht="13.5" x14ac:dyDescent="0.25">
      <c r="A1283" s="3">
        <f>TITRES_STAT!B1286</f>
        <v>44180</v>
      </c>
      <c r="B1283" s="5">
        <f>TITRES_STAT!D1286</f>
        <v>4.1900000000000004</v>
      </c>
      <c r="C1283" s="2">
        <f t="shared" ref="C1283:C1346" si="180">B1283-B1282</f>
        <v>-0.11999999999999922</v>
      </c>
      <c r="D1283" s="2">
        <f t="shared" ref="D1283:D1346" si="181">IF(C1283&gt;0,C1283,0)</f>
        <v>0</v>
      </c>
      <c r="E1283" s="2">
        <f t="shared" ref="E1283:E1346" si="182">IF(C1283&lt;0,-C1283,0)</f>
        <v>0.11999999999999922</v>
      </c>
      <c r="F1283" s="2">
        <f t="shared" si="179"/>
        <v>7.5091630448302525E-3</v>
      </c>
      <c r="G1283" s="2">
        <f t="shared" si="179"/>
        <v>1.9300309119712977E-2</v>
      </c>
      <c r="H1283" s="2">
        <f t="shared" si="175"/>
        <v>0.38906957387332897</v>
      </c>
      <c r="I1283" s="2">
        <f t="shared" si="176"/>
        <v>28.009365491206765</v>
      </c>
    </row>
    <row r="1284" spans="1:9" ht="13.5" x14ac:dyDescent="0.25">
      <c r="A1284" s="3">
        <f>TITRES_STAT!B1287</f>
        <v>44181</v>
      </c>
      <c r="B1284" s="5">
        <f>TITRES_STAT!D1287</f>
        <v>4.05</v>
      </c>
      <c r="C1284" s="2">
        <f t="shared" si="180"/>
        <v>-0.14000000000000057</v>
      </c>
      <c r="D1284" s="2">
        <f t="shared" si="181"/>
        <v>0</v>
      </c>
      <c r="E1284" s="2">
        <f t="shared" si="182"/>
        <v>0.14000000000000057</v>
      </c>
      <c r="F1284" s="2">
        <f t="shared" si="179"/>
        <v>6.9727942559138058E-3</v>
      </c>
      <c r="G1284" s="2">
        <f t="shared" si="179"/>
        <v>2.7921715611162089E-2</v>
      </c>
      <c r="H1284" s="2">
        <f t="shared" si="175"/>
        <v>0.24972656956388223</v>
      </c>
      <c r="I1284" s="2">
        <f t="shared" si="176"/>
        <v>19.982496623323726</v>
      </c>
    </row>
    <row r="1285" spans="1:9" ht="13.5" x14ac:dyDescent="0.25">
      <c r="A1285" s="3">
        <f>TITRES_STAT!B1288</f>
        <v>44182</v>
      </c>
      <c r="B1285" s="5">
        <f>TITRES_STAT!D1288</f>
        <v>4.05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6.4747375233485342E-3</v>
      </c>
      <c r="G1285" s="2">
        <f t="shared" si="179"/>
        <v>2.5927307353221938E-2</v>
      </c>
      <c r="H1285" s="2">
        <f t="shared" si="175"/>
        <v>0.24972656956388226</v>
      </c>
      <c r="I1285" s="2">
        <f t="shared" si="176"/>
        <v>19.982496623323726</v>
      </c>
    </row>
    <row r="1286" spans="1:9" ht="13.5" x14ac:dyDescent="0.25">
      <c r="A1286" s="3">
        <f>TITRES_STAT!B1289</f>
        <v>44183</v>
      </c>
      <c r="B1286" s="5">
        <f>TITRES_STAT!D1289</f>
        <v>4.05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6.0122562716807817E-3</v>
      </c>
      <c r="G1286" s="2">
        <f t="shared" si="179"/>
        <v>2.4075356827991799E-2</v>
      </c>
      <c r="H1286" s="2">
        <f t="shared" si="175"/>
        <v>0.24972656956388226</v>
      </c>
      <c r="I1286" s="2">
        <f t="shared" si="176"/>
        <v>19.982496623323726</v>
      </c>
    </row>
    <row r="1287" spans="1:9" ht="13.5" x14ac:dyDescent="0.25">
      <c r="A1287" s="3">
        <f>TITRES_STAT!B1290</f>
        <v>44186</v>
      </c>
      <c r="B1287" s="5">
        <f>TITRES_STAT!D1290</f>
        <v>4.05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5.5828093951321546E-3</v>
      </c>
      <c r="G1287" s="2">
        <f t="shared" si="179"/>
        <v>2.2355688483135242E-2</v>
      </c>
      <c r="H1287" s="2">
        <f t="shared" si="175"/>
        <v>0.24972656956388226</v>
      </c>
      <c r="I1287" s="2">
        <f t="shared" si="176"/>
        <v>19.982496623323726</v>
      </c>
    </row>
    <row r="1288" spans="1:9" ht="13.5" x14ac:dyDescent="0.25">
      <c r="A1288" s="3">
        <f>TITRES_STAT!B1291</f>
        <v>44187</v>
      </c>
      <c r="B1288" s="5">
        <f>TITRES_STAT!D1291</f>
        <v>4.05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5.1840372954798583E-3</v>
      </c>
      <c r="G1288" s="2">
        <f t="shared" si="179"/>
        <v>2.0758853591482725E-2</v>
      </c>
      <c r="H1288" s="2">
        <f t="shared" si="175"/>
        <v>0.24972656956388228</v>
      </c>
      <c r="I1288" s="2">
        <f t="shared" si="176"/>
        <v>19.982496623323726</v>
      </c>
    </row>
    <row r="1289" spans="1:9" ht="13.5" x14ac:dyDescent="0.25">
      <c r="A1289" s="3">
        <f>TITRES_STAT!B1292</f>
        <v>44188</v>
      </c>
      <c r="B1289" s="5">
        <f>TITRES_STAT!D1292</f>
        <v>4.05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4.8137489172312975E-3</v>
      </c>
      <c r="G1289" s="2">
        <f t="shared" si="179"/>
        <v>1.9276078334948245E-2</v>
      </c>
      <c r="H1289" s="2">
        <f t="shared" si="175"/>
        <v>0.24972656956388231</v>
      </c>
      <c r="I1289" s="2">
        <f t="shared" si="176"/>
        <v>19.98249662332374</v>
      </c>
    </row>
    <row r="1290" spans="1:9" ht="13.5" x14ac:dyDescent="0.25">
      <c r="A1290" s="3">
        <f>TITRES_STAT!B1293</f>
        <v>44189</v>
      </c>
      <c r="B1290" s="5">
        <f>TITRES_STAT!D1293</f>
        <v>4.05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4.4699097088576334E-3</v>
      </c>
      <c r="G1290" s="2">
        <f t="shared" si="179"/>
        <v>1.7899215596737655E-2</v>
      </c>
      <c r="H1290" s="2">
        <f t="shared" si="175"/>
        <v>0.24972656956388231</v>
      </c>
      <c r="I1290" s="2">
        <f t="shared" si="176"/>
        <v>19.98249662332374</v>
      </c>
    </row>
    <row r="1291" spans="1:9" ht="13.5" x14ac:dyDescent="0.25">
      <c r="A1291" s="3">
        <f>TITRES_STAT!B1294</f>
        <v>44190</v>
      </c>
      <c r="B1291" s="5">
        <f>TITRES_STAT!D1294</f>
        <v>4.05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4.1506304439392306E-3</v>
      </c>
      <c r="G1291" s="2">
        <f t="shared" si="179"/>
        <v>1.6620700196970681E-2</v>
      </c>
      <c r="H1291" s="2">
        <f t="shared" si="175"/>
        <v>0.24972656956388228</v>
      </c>
      <c r="I1291" s="2">
        <f t="shared" si="176"/>
        <v>19.982496623323726</v>
      </c>
    </row>
    <row r="1292" spans="1:9" ht="13.5" x14ac:dyDescent="0.25">
      <c r="A1292" s="3">
        <f>TITRES_STAT!B1295</f>
        <v>44193</v>
      </c>
      <c r="B1292" s="5">
        <f>TITRES_STAT!D1295</f>
        <v>4.05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3.8541568408007143E-3</v>
      </c>
      <c r="G1292" s="2">
        <f t="shared" si="179"/>
        <v>1.543350732575849E-2</v>
      </c>
      <c r="H1292" s="2">
        <f t="shared" si="175"/>
        <v>0.24972656956388228</v>
      </c>
      <c r="I1292" s="2">
        <f t="shared" si="176"/>
        <v>19.982496623323726</v>
      </c>
    </row>
    <row r="1293" spans="1:9" ht="13.5" x14ac:dyDescent="0.25">
      <c r="A1293" s="3">
        <f>TITRES_STAT!B1296</f>
        <v>44194</v>
      </c>
      <c r="B1293" s="5">
        <f>TITRES_STAT!D1296</f>
        <v>4.05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3.5788599236006636E-3</v>
      </c>
      <c r="G1293" s="2">
        <f t="shared" si="183"/>
        <v>1.433111394534717E-2</v>
      </c>
      <c r="H1293" s="2">
        <f t="shared" si="175"/>
        <v>0.24972656956388228</v>
      </c>
      <c r="I1293" s="2">
        <f t="shared" si="176"/>
        <v>19.982496623323726</v>
      </c>
    </row>
    <row r="1294" spans="1:9" ht="13.5" x14ac:dyDescent="0.25">
      <c r="A1294" s="3">
        <f>TITRES_STAT!B1297</f>
        <v>44195</v>
      </c>
      <c r="B1294" s="5">
        <f>TITRES_STAT!D1297</f>
        <v>3.87</v>
      </c>
      <c r="C1294" s="2">
        <f t="shared" si="180"/>
        <v>-0.17999999999999972</v>
      </c>
      <c r="D1294" s="2">
        <f t="shared" si="181"/>
        <v>0</v>
      </c>
      <c r="E1294" s="2">
        <f t="shared" si="182"/>
        <v>0.17999999999999972</v>
      </c>
      <c r="F1294" s="2">
        <f t="shared" si="183"/>
        <v>3.3232270719149022E-3</v>
      </c>
      <c r="G1294" s="2">
        <f t="shared" si="183"/>
        <v>2.6164605806393782E-2</v>
      </c>
      <c r="H1294" s="2">
        <f t="shared" si="175"/>
        <v>0.12701231184239026</v>
      </c>
      <c r="I1294" s="2">
        <f t="shared" si="176"/>
        <v>11.269824695593258</v>
      </c>
    </row>
    <row r="1295" spans="1:9" ht="13.5" x14ac:dyDescent="0.25">
      <c r="A1295" s="3">
        <f>TITRES_STAT!B1298</f>
        <v>44196</v>
      </c>
      <c r="B1295" s="5">
        <f>TITRES_STAT!D1298</f>
        <v>3.84</v>
      </c>
      <c r="C1295" s="2">
        <f t="shared" si="180"/>
        <v>-3.0000000000000249E-2</v>
      </c>
      <c r="D1295" s="2">
        <f t="shared" si="181"/>
        <v>0</v>
      </c>
      <c r="E1295" s="2">
        <f t="shared" si="182"/>
        <v>3.0000000000000249E-2</v>
      </c>
      <c r="F1295" s="2">
        <f t="shared" si="183"/>
        <v>3.0858537096352663E-3</v>
      </c>
      <c r="G1295" s="2">
        <f t="shared" si="183"/>
        <v>2.643856253450853E-2</v>
      </c>
      <c r="H1295" s="2">
        <f t="shared" si="175"/>
        <v>0.11671790800303544</v>
      </c>
      <c r="I1295" s="2">
        <f t="shared" si="176"/>
        <v>10.451870357461672</v>
      </c>
    </row>
    <row r="1296" spans="1:9" ht="13.5" x14ac:dyDescent="0.25">
      <c r="A1296" s="3">
        <f>TITRES_STAT!B1299</f>
        <v>44200</v>
      </c>
      <c r="B1296" s="5">
        <f>TITRES_STAT!D1299</f>
        <v>3.84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2.8654355875184613E-3</v>
      </c>
      <c r="G1296" s="2">
        <f t="shared" si="183"/>
        <v>2.4550093782043637E-2</v>
      </c>
      <c r="H1296" s="2">
        <f t="shared" si="175"/>
        <v>0.11671790800303543</v>
      </c>
      <c r="I1296" s="2">
        <f t="shared" si="176"/>
        <v>10.451870357461672</v>
      </c>
    </row>
    <row r="1297" spans="1:9" ht="13.5" x14ac:dyDescent="0.25">
      <c r="A1297" s="3">
        <f>TITRES_STAT!B1300</f>
        <v>44201</v>
      </c>
      <c r="B1297" s="5">
        <f>TITRES_STAT!D1300</f>
        <v>3.73</v>
      </c>
      <c r="C1297" s="2">
        <f t="shared" si="180"/>
        <v>-0.10999999999999988</v>
      </c>
      <c r="D1297" s="2">
        <f t="shared" si="181"/>
        <v>0</v>
      </c>
      <c r="E1297" s="2">
        <f t="shared" si="182"/>
        <v>0.10999999999999988</v>
      </c>
      <c r="F1297" s="2">
        <f t="shared" si="183"/>
        <v>2.6607616169814284E-3</v>
      </c>
      <c r="G1297" s="2">
        <f t="shared" si="183"/>
        <v>3.0653658511897657E-2</v>
      </c>
      <c r="H1297" s="2">
        <f t="shared" ref="H1297:H1360" si="184">F1297/G1297</f>
        <v>8.6800784837760964E-2</v>
      </c>
      <c r="I1297" s="2">
        <f t="shared" ref="I1297:I1360" si="185">IF(G1297=0,100,100-(100/(1+H1297)))</f>
        <v>7.9868165397689381</v>
      </c>
    </row>
    <row r="1298" spans="1:9" ht="13.5" x14ac:dyDescent="0.25">
      <c r="A1298" s="3">
        <f>TITRES_STAT!B1301</f>
        <v>44202</v>
      </c>
      <c r="B1298" s="5">
        <f>TITRES_STAT!D1301</f>
        <v>3.73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2.470707215768469E-3</v>
      </c>
      <c r="G1298" s="2">
        <f t="shared" si="183"/>
        <v>2.8464111475333537E-2</v>
      </c>
      <c r="H1298" s="2">
        <f t="shared" si="184"/>
        <v>8.6800784837760964E-2</v>
      </c>
      <c r="I1298" s="2">
        <f t="shared" si="185"/>
        <v>7.9868165397689381</v>
      </c>
    </row>
    <row r="1299" spans="1:9" ht="13.5" x14ac:dyDescent="0.25">
      <c r="A1299" s="3">
        <f>TITRES_STAT!B1302</f>
        <v>44203</v>
      </c>
      <c r="B1299" s="5">
        <f>TITRES_STAT!D1302</f>
        <v>3.83</v>
      </c>
      <c r="C1299" s="2">
        <f t="shared" si="180"/>
        <v>0.10000000000000009</v>
      </c>
      <c r="D1299" s="2">
        <f t="shared" si="181"/>
        <v>0.10000000000000009</v>
      </c>
      <c r="E1299" s="2">
        <f t="shared" si="182"/>
        <v>0</v>
      </c>
      <c r="F1299" s="2">
        <f t="shared" si="183"/>
        <v>9.4370852717850125E-3</v>
      </c>
      <c r="G1299" s="2">
        <f t="shared" si="183"/>
        <v>2.6430960655666857E-2</v>
      </c>
      <c r="H1299" s="2">
        <f t="shared" si="184"/>
        <v>0.35704662402278897</v>
      </c>
      <c r="I1299" s="2">
        <f t="shared" si="185"/>
        <v>26.310564257871292</v>
      </c>
    </row>
    <row r="1300" spans="1:9" ht="13.5" x14ac:dyDescent="0.25">
      <c r="A1300" s="3">
        <f>TITRES_STAT!B1303</f>
        <v>44204</v>
      </c>
      <c r="B1300" s="5">
        <f>TITRES_STAT!D1303</f>
        <v>3.83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8.7630077523717965E-3</v>
      </c>
      <c r="G1300" s="2">
        <f t="shared" si="183"/>
        <v>2.4543034894547795E-2</v>
      </c>
      <c r="H1300" s="2">
        <f t="shared" si="184"/>
        <v>0.35704662402278897</v>
      </c>
      <c r="I1300" s="2">
        <f t="shared" si="185"/>
        <v>26.310564257871292</v>
      </c>
    </row>
    <row r="1301" spans="1:9" ht="13.5" x14ac:dyDescent="0.25">
      <c r="A1301" s="3">
        <f>TITRES_STAT!B1304</f>
        <v>44207</v>
      </c>
      <c r="B1301" s="5">
        <f>TITRES_STAT!D1304</f>
        <v>3.83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8.1370786272023828E-3</v>
      </c>
      <c r="G1301" s="2">
        <f t="shared" si="183"/>
        <v>2.2789960973508668E-2</v>
      </c>
      <c r="H1301" s="2">
        <f t="shared" si="184"/>
        <v>0.35704662402278897</v>
      </c>
      <c r="I1301" s="2">
        <f t="shared" si="185"/>
        <v>26.310564257871292</v>
      </c>
    </row>
    <row r="1302" spans="1:9" ht="13.5" x14ac:dyDescent="0.25">
      <c r="A1302" s="3">
        <f>TITRES_STAT!B1305</f>
        <v>44208</v>
      </c>
      <c r="B1302" s="5">
        <f>TITRES_STAT!D1305</f>
        <v>3.83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7.5558587252593555E-3</v>
      </c>
      <c r="G1302" s="2">
        <f t="shared" si="183"/>
        <v>2.1162106618258049E-2</v>
      </c>
      <c r="H1302" s="2">
        <f t="shared" si="184"/>
        <v>0.35704662402278897</v>
      </c>
      <c r="I1302" s="2">
        <f t="shared" si="185"/>
        <v>26.310564257871292</v>
      </c>
    </row>
    <row r="1303" spans="1:9" ht="13.5" x14ac:dyDescent="0.25">
      <c r="A1303" s="3">
        <f>TITRES_STAT!B1306</f>
        <v>44209</v>
      </c>
      <c r="B1303" s="5">
        <f>TITRES_STAT!D1306</f>
        <v>3.83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7.0161545305979728E-3</v>
      </c>
      <c r="G1303" s="2">
        <f t="shared" si="183"/>
        <v>1.9650527574096761E-2</v>
      </c>
      <c r="H1303" s="2">
        <f t="shared" si="184"/>
        <v>0.35704662402278892</v>
      </c>
      <c r="I1303" s="2">
        <f t="shared" si="185"/>
        <v>26.310564257871292</v>
      </c>
    </row>
    <row r="1304" spans="1:9" ht="13.5" x14ac:dyDescent="0.25">
      <c r="A1304" s="3">
        <f>TITRES_STAT!B1307</f>
        <v>44211</v>
      </c>
      <c r="B1304" s="5">
        <f>TITRES_STAT!D1307</f>
        <v>3.83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6.5150006355552603E-3</v>
      </c>
      <c r="G1304" s="2">
        <f t="shared" si="183"/>
        <v>1.8246918461661276E-2</v>
      </c>
      <c r="H1304" s="2">
        <f t="shared" si="184"/>
        <v>0.35704662402278897</v>
      </c>
      <c r="I1304" s="2">
        <f t="shared" si="185"/>
        <v>26.310564257871292</v>
      </c>
    </row>
    <row r="1305" spans="1:9" ht="13.5" x14ac:dyDescent="0.25">
      <c r="A1305" s="3">
        <f>TITRES_STAT!B1308</f>
        <v>44214</v>
      </c>
      <c r="B1305" s="5">
        <f>TITRES_STAT!D1308</f>
        <v>3.83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6.0496434473013136E-3</v>
      </c>
      <c r="G1305" s="2">
        <f t="shared" si="183"/>
        <v>1.6943567142971187E-2</v>
      </c>
      <c r="H1305" s="2">
        <f t="shared" si="184"/>
        <v>0.35704662402278897</v>
      </c>
      <c r="I1305" s="2">
        <f t="shared" si="185"/>
        <v>26.310564257871292</v>
      </c>
    </row>
    <row r="1306" spans="1:9" ht="13.5" x14ac:dyDescent="0.25">
      <c r="A1306" s="3">
        <f>TITRES_STAT!B1309</f>
        <v>44215</v>
      </c>
      <c r="B1306" s="5">
        <f>TITRES_STAT!D1309</f>
        <v>3.83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5.617526058208362E-3</v>
      </c>
      <c r="G1306" s="2">
        <f t="shared" si="183"/>
        <v>1.5733312347044674E-2</v>
      </c>
      <c r="H1306" s="2">
        <f t="shared" si="184"/>
        <v>0.35704662402278892</v>
      </c>
      <c r="I1306" s="2">
        <f t="shared" si="185"/>
        <v>26.310564257871292</v>
      </c>
    </row>
    <row r="1307" spans="1:9" ht="13.5" x14ac:dyDescent="0.25">
      <c r="A1307" s="3">
        <f>TITRES_STAT!B1310</f>
        <v>44216</v>
      </c>
      <c r="B1307" s="5">
        <f>TITRES_STAT!D1310</f>
        <v>3.83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5.2162741969077652E-3</v>
      </c>
      <c r="G1307" s="2">
        <f t="shared" si="183"/>
        <v>1.460950432225577E-2</v>
      </c>
      <c r="H1307" s="2">
        <f t="shared" si="184"/>
        <v>0.35704662402278892</v>
      </c>
      <c r="I1307" s="2">
        <f t="shared" si="185"/>
        <v>26.310564257871292</v>
      </c>
    </row>
    <row r="1308" spans="1:9" ht="13.5" x14ac:dyDescent="0.25">
      <c r="A1308" s="3">
        <f>TITRES_STAT!B1311</f>
        <v>44217</v>
      </c>
      <c r="B1308" s="5">
        <f>TITRES_STAT!D1311</f>
        <v>3.94</v>
      </c>
      <c r="C1308" s="2">
        <f t="shared" si="180"/>
        <v>0.10999999999999988</v>
      </c>
      <c r="D1308" s="2">
        <f t="shared" si="181"/>
        <v>0.10999999999999988</v>
      </c>
      <c r="E1308" s="2">
        <f t="shared" si="182"/>
        <v>0</v>
      </c>
      <c r="F1308" s="2">
        <f t="shared" si="183"/>
        <v>1.2700826039985774E-2</v>
      </c>
      <c r="G1308" s="2">
        <f t="shared" si="183"/>
        <v>1.3565968299237499E-2</v>
      </c>
      <c r="H1308" s="2">
        <f t="shared" si="184"/>
        <v>0.93622701747722992</v>
      </c>
      <c r="I1308" s="2">
        <f t="shared" si="185"/>
        <v>48.353163602534018</v>
      </c>
    </row>
    <row r="1309" spans="1:9" ht="13.5" x14ac:dyDescent="0.25">
      <c r="A1309" s="3">
        <f>TITRES_STAT!B1312</f>
        <v>44218</v>
      </c>
      <c r="B1309" s="5">
        <f>TITRES_STAT!D1312</f>
        <v>3.94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1.179362417998679E-2</v>
      </c>
      <c r="G1309" s="2">
        <f t="shared" si="186"/>
        <v>1.2596970563577678E-2</v>
      </c>
      <c r="H1309" s="2">
        <f t="shared" si="184"/>
        <v>0.93622701747722992</v>
      </c>
      <c r="I1309" s="2">
        <f t="shared" si="185"/>
        <v>48.353163602534018</v>
      </c>
    </row>
    <row r="1310" spans="1:9" ht="13.5" x14ac:dyDescent="0.25">
      <c r="A1310" s="3">
        <f>TITRES_STAT!B1313</f>
        <v>44221</v>
      </c>
      <c r="B1310" s="5">
        <f>TITRES_STAT!D1313</f>
        <v>3.94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1.0951222452844878E-2</v>
      </c>
      <c r="G1310" s="2">
        <f t="shared" si="186"/>
        <v>1.1697186951893559E-2</v>
      </c>
      <c r="H1310" s="2">
        <f t="shared" si="184"/>
        <v>0.93622701747723003</v>
      </c>
      <c r="I1310" s="2">
        <f t="shared" si="185"/>
        <v>48.353163602534018</v>
      </c>
    </row>
    <row r="1311" spans="1:9" ht="13.5" x14ac:dyDescent="0.25">
      <c r="A1311" s="3">
        <f>TITRES_STAT!B1314</f>
        <v>44222</v>
      </c>
      <c r="B1311" s="5">
        <f>TITRES_STAT!D1314</f>
        <v>3.94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1.0168992277641674E-2</v>
      </c>
      <c r="G1311" s="2">
        <f t="shared" si="186"/>
        <v>1.0861673598186876E-2</v>
      </c>
      <c r="H1311" s="2">
        <f t="shared" si="184"/>
        <v>0.93622701747723014</v>
      </c>
      <c r="I1311" s="2">
        <f t="shared" si="185"/>
        <v>48.353163602534018</v>
      </c>
    </row>
    <row r="1312" spans="1:9" ht="13.5" x14ac:dyDescent="0.25">
      <c r="A1312" s="3">
        <f>TITRES_STAT!B1315</f>
        <v>44223</v>
      </c>
      <c r="B1312" s="5">
        <f>TITRES_STAT!D1315</f>
        <v>3.94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9.4426356863815536E-3</v>
      </c>
      <c r="G1312" s="2">
        <f t="shared" si="186"/>
        <v>1.0085839769744956E-2</v>
      </c>
      <c r="H1312" s="2">
        <f t="shared" si="184"/>
        <v>0.93622701747723014</v>
      </c>
      <c r="I1312" s="2">
        <f t="shared" si="185"/>
        <v>48.353163602534018</v>
      </c>
    </row>
    <row r="1313" spans="1:9" ht="13.5" x14ac:dyDescent="0.25">
      <c r="A1313" s="3">
        <f>TITRES_STAT!B1316</f>
        <v>44224</v>
      </c>
      <c r="B1313" s="5">
        <f>TITRES_STAT!D1316</f>
        <v>3.77</v>
      </c>
      <c r="C1313" s="2">
        <f t="shared" si="180"/>
        <v>-0.16999999999999993</v>
      </c>
      <c r="D1313" s="2">
        <f t="shared" si="181"/>
        <v>0</v>
      </c>
      <c r="E1313" s="2">
        <f t="shared" si="182"/>
        <v>0.16999999999999993</v>
      </c>
      <c r="F1313" s="2">
        <f t="shared" si="186"/>
        <v>8.7681617087828709E-3</v>
      </c>
      <c r="G1313" s="2">
        <f t="shared" si="186"/>
        <v>2.1508279786191742E-2</v>
      </c>
      <c r="H1313" s="2">
        <f t="shared" si="184"/>
        <v>0.40766448065326022</v>
      </c>
      <c r="I1313" s="2">
        <f t="shared" si="185"/>
        <v>28.960344333194641</v>
      </c>
    </row>
    <row r="1314" spans="1:9" ht="13.5" x14ac:dyDescent="0.25">
      <c r="A1314" s="3">
        <f>TITRES_STAT!B1317</f>
        <v>44225</v>
      </c>
      <c r="B1314" s="5">
        <f>TITRES_STAT!D1317</f>
        <v>3.71</v>
      </c>
      <c r="C1314" s="2">
        <f t="shared" si="180"/>
        <v>-6.0000000000000053E-2</v>
      </c>
      <c r="D1314" s="2">
        <f t="shared" si="181"/>
        <v>0</v>
      </c>
      <c r="E1314" s="2">
        <f t="shared" si="182"/>
        <v>6.0000000000000053E-2</v>
      </c>
      <c r="F1314" s="2">
        <f t="shared" si="186"/>
        <v>8.1418644438698094E-3</v>
      </c>
      <c r="G1314" s="2">
        <f t="shared" si="186"/>
        <v>2.4257688372892335E-2</v>
      </c>
      <c r="H1314" s="2">
        <f t="shared" si="184"/>
        <v>0.33564057377240619</v>
      </c>
      <c r="I1314" s="2">
        <f t="shared" si="185"/>
        <v>25.129558083460822</v>
      </c>
    </row>
    <row r="1315" spans="1:9" ht="13.5" x14ac:dyDescent="0.25">
      <c r="A1315" s="3">
        <f>TITRES_STAT!B1318</f>
        <v>44228</v>
      </c>
      <c r="B1315" s="5">
        <f>TITRES_STAT!D1318</f>
        <v>3.71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7.5603026978791083E-3</v>
      </c>
      <c r="G1315" s="2">
        <f t="shared" si="186"/>
        <v>2.2524996346257171E-2</v>
      </c>
      <c r="H1315" s="2">
        <f t="shared" si="184"/>
        <v>0.33564057377240614</v>
      </c>
      <c r="I1315" s="2">
        <f t="shared" si="185"/>
        <v>25.129558083460822</v>
      </c>
    </row>
    <row r="1316" spans="1:9" ht="13.5" x14ac:dyDescent="0.25">
      <c r="A1316" s="3">
        <f>TITRES_STAT!B1319</f>
        <v>44229</v>
      </c>
      <c r="B1316" s="5">
        <f>TITRES_STAT!D1319</f>
        <v>3.6</v>
      </c>
      <c r="C1316" s="2">
        <f t="shared" si="180"/>
        <v>-0.10999999999999988</v>
      </c>
      <c r="D1316" s="2">
        <f t="shared" si="181"/>
        <v>0</v>
      </c>
      <c r="E1316" s="2">
        <f t="shared" si="182"/>
        <v>0.10999999999999988</v>
      </c>
      <c r="F1316" s="2">
        <f t="shared" si="186"/>
        <v>7.0202810766020292E-3</v>
      </c>
      <c r="G1316" s="2">
        <f t="shared" si="186"/>
        <v>2.8773210892953077E-2</v>
      </c>
      <c r="H1316" s="2">
        <f t="shared" si="184"/>
        <v>0.2439867105106919</v>
      </c>
      <c r="I1316" s="2">
        <f t="shared" si="185"/>
        <v>19.613289149248899</v>
      </c>
    </row>
    <row r="1317" spans="1:9" ht="13.5" x14ac:dyDescent="0.25">
      <c r="A1317" s="3">
        <f>TITRES_STAT!B1320</f>
        <v>44230</v>
      </c>
      <c r="B1317" s="5">
        <f>TITRES_STAT!D1320</f>
        <v>3.6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6.5188324282733131E-3</v>
      </c>
      <c r="G1317" s="2">
        <f t="shared" si="186"/>
        <v>2.6717981543456427E-2</v>
      </c>
      <c r="H1317" s="2">
        <f t="shared" si="184"/>
        <v>0.24398671051069193</v>
      </c>
      <c r="I1317" s="2">
        <f t="shared" si="185"/>
        <v>19.613289149248899</v>
      </c>
    </row>
    <row r="1318" spans="1:9" ht="13.5" x14ac:dyDescent="0.25">
      <c r="A1318" s="3">
        <f>TITRES_STAT!B1321</f>
        <v>44231</v>
      </c>
      <c r="B1318" s="5">
        <f>TITRES_STAT!D1321</f>
        <v>3.6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6.0532015405395049E-3</v>
      </c>
      <c r="G1318" s="2">
        <f t="shared" si="186"/>
        <v>2.4809554290352396E-2</v>
      </c>
      <c r="H1318" s="2">
        <f t="shared" si="184"/>
        <v>0.24398671051069193</v>
      </c>
      <c r="I1318" s="2">
        <f t="shared" si="185"/>
        <v>19.613289149248899</v>
      </c>
    </row>
    <row r="1319" spans="1:9" ht="13.5" x14ac:dyDescent="0.25">
      <c r="A1319" s="3">
        <f>TITRES_STAT!B1322</f>
        <v>44232</v>
      </c>
      <c r="B1319" s="5">
        <f>TITRES_STAT!D1322</f>
        <v>3.6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5.6208300019295401E-3</v>
      </c>
      <c r="G1319" s="2">
        <f t="shared" si="186"/>
        <v>2.3037443269612937E-2</v>
      </c>
      <c r="H1319" s="2">
        <f t="shared" si="184"/>
        <v>0.24398671051069193</v>
      </c>
      <c r="I1319" s="2">
        <f t="shared" si="185"/>
        <v>19.613289149248899</v>
      </c>
    </row>
    <row r="1320" spans="1:9" ht="13.5" x14ac:dyDescent="0.25">
      <c r="A1320" s="3">
        <f>TITRES_STAT!B1323</f>
        <v>44235</v>
      </c>
      <c r="B1320" s="5">
        <f>TITRES_STAT!D1323</f>
        <v>3.5</v>
      </c>
      <c r="C1320" s="2">
        <f t="shared" si="180"/>
        <v>-0.10000000000000009</v>
      </c>
      <c r="D1320" s="2">
        <f t="shared" si="181"/>
        <v>0</v>
      </c>
      <c r="E1320" s="2">
        <f t="shared" si="182"/>
        <v>0.10000000000000009</v>
      </c>
      <c r="F1320" s="2">
        <f t="shared" si="186"/>
        <v>5.2193421446488581E-3</v>
      </c>
      <c r="G1320" s="2">
        <f t="shared" si="186"/>
        <v>2.8534768750354877E-2</v>
      </c>
      <c r="H1320" s="2">
        <f t="shared" si="184"/>
        <v>0.18291166787829485</v>
      </c>
      <c r="I1320" s="2">
        <f t="shared" si="185"/>
        <v>15.462834026007258</v>
      </c>
    </row>
    <row r="1321" spans="1:9" ht="13.5" x14ac:dyDescent="0.25">
      <c r="A1321" s="3">
        <f>TITRES_STAT!B1324</f>
        <v>44236</v>
      </c>
      <c r="B1321" s="5">
        <f>TITRES_STAT!D1324</f>
        <v>3.5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4.8465319914596534E-3</v>
      </c>
      <c r="G1321" s="2">
        <f t="shared" si="186"/>
        <v>2.6496570982472385E-2</v>
      </c>
      <c r="H1321" s="2">
        <f t="shared" si="184"/>
        <v>0.18291166787829485</v>
      </c>
      <c r="I1321" s="2">
        <f t="shared" si="185"/>
        <v>15.462834026007258</v>
      </c>
    </row>
    <row r="1322" spans="1:9" ht="13.5" x14ac:dyDescent="0.25">
      <c r="A1322" s="3">
        <f>TITRES_STAT!B1325</f>
        <v>44237</v>
      </c>
      <c r="B1322" s="5">
        <f>TITRES_STAT!D1325</f>
        <v>3.5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4.5003511349268211E-3</v>
      </c>
      <c r="G1322" s="2">
        <f t="shared" si="186"/>
        <v>2.4603958769438643E-2</v>
      </c>
      <c r="H1322" s="2">
        <f t="shared" si="184"/>
        <v>0.18291166787829485</v>
      </c>
      <c r="I1322" s="2">
        <f t="shared" si="185"/>
        <v>15.462834026007258</v>
      </c>
    </row>
    <row r="1323" spans="1:9" ht="13.5" x14ac:dyDescent="0.25">
      <c r="A1323" s="3">
        <f>TITRES_STAT!B1326</f>
        <v>44238</v>
      </c>
      <c r="B1323" s="5">
        <f>TITRES_STAT!D1326</f>
        <v>3.6</v>
      </c>
      <c r="C1323" s="2">
        <f t="shared" si="180"/>
        <v>0.10000000000000009</v>
      </c>
      <c r="D1323" s="2">
        <f t="shared" si="181"/>
        <v>0.10000000000000009</v>
      </c>
      <c r="E1323" s="2">
        <f t="shared" si="182"/>
        <v>0</v>
      </c>
      <c r="F1323" s="2">
        <f t="shared" si="186"/>
        <v>1.1321754625289197E-2</v>
      </c>
      <c r="G1323" s="2">
        <f t="shared" si="186"/>
        <v>2.2846533143050168E-2</v>
      </c>
      <c r="H1323" s="2">
        <f t="shared" si="184"/>
        <v>0.49555678992518098</v>
      </c>
      <c r="I1323" s="2">
        <f t="shared" si="185"/>
        <v>33.135270640573424</v>
      </c>
    </row>
    <row r="1324" spans="1:9" ht="13.5" x14ac:dyDescent="0.25">
      <c r="A1324" s="3">
        <f>TITRES_STAT!B1327</f>
        <v>44239</v>
      </c>
      <c r="B1324" s="5">
        <f>TITRES_STAT!D1327</f>
        <v>3.5</v>
      </c>
      <c r="C1324" s="2">
        <f t="shared" si="180"/>
        <v>-0.10000000000000009</v>
      </c>
      <c r="D1324" s="2">
        <f t="shared" si="181"/>
        <v>0</v>
      </c>
      <c r="E1324" s="2">
        <f t="shared" si="182"/>
        <v>0.10000000000000009</v>
      </c>
      <c r="F1324" s="2">
        <f t="shared" si="186"/>
        <v>1.0513057866339968E-2</v>
      </c>
      <c r="G1324" s="2">
        <f t="shared" si="186"/>
        <v>2.8357495061403733E-2</v>
      </c>
      <c r="H1324" s="2">
        <f t="shared" si="184"/>
        <v>0.37073295238439014</v>
      </c>
      <c r="I1324" s="2">
        <f t="shared" si="185"/>
        <v>27.046329610702074</v>
      </c>
    </row>
    <row r="1325" spans="1:9" ht="13.5" x14ac:dyDescent="0.25">
      <c r="A1325" s="3">
        <f>TITRES_STAT!B1328</f>
        <v>44242</v>
      </c>
      <c r="B1325" s="5">
        <f>TITRES_STAT!D1328</f>
        <v>3.5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9.7621251616013989E-3</v>
      </c>
      <c r="G1325" s="2">
        <f t="shared" si="187"/>
        <v>2.6331959699874896E-2</v>
      </c>
      <c r="H1325" s="2">
        <f t="shared" si="184"/>
        <v>0.37073295238439008</v>
      </c>
      <c r="I1325" s="2">
        <f t="shared" si="185"/>
        <v>27.046329610702074</v>
      </c>
    </row>
    <row r="1326" spans="1:9" ht="13.5" x14ac:dyDescent="0.25">
      <c r="A1326" s="3">
        <f>TITRES_STAT!B1329</f>
        <v>44243</v>
      </c>
      <c r="B1326" s="5">
        <f>TITRES_STAT!D1329</f>
        <v>3.5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9.0648305072012995E-3</v>
      </c>
      <c r="G1326" s="2">
        <f t="shared" si="187"/>
        <v>2.4451105435598117E-2</v>
      </c>
      <c r="H1326" s="2">
        <f t="shared" si="184"/>
        <v>0.37073295238439014</v>
      </c>
      <c r="I1326" s="2">
        <f t="shared" si="185"/>
        <v>27.046329610702074</v>
      </c>
    </row>
    <row r="1327" spans="1:9" ht="13.5" x14ac:dyDescent="0.25">
      <c r="A1327" s="3">
        <f>TITRES_STAT!B1330</f>
        <v>44244</v>
      </c>
      <c r="B1327" s="5">
        <f>TITRES_STAT!D1330</f>
        <v>3.6</v>
      </c>
      <c r="C1327" s="2">
        <f t="shared" si="180"/>
        <v>0.10000000000000009</v>
      </c>
      <c r="D1327" s="2">
        <f t="shared" si="181"/>
        <v>0.10000000000000009</v>
      </c>
      <c r="E1327" s="2">
        <f t="shared" si="182"/>
        <v>0</v>
      </c>
      <c r="F1327" s="2">
        <f t="shared" si="187"/>
        <v>1.5560199756686929E-2</v>
      </c>
      <c r="G1327" s="2">
        <f t="shared" si="187"/>
        <v>2.2704597904483963E-2</v>
      </c>
      <c r="H1327" s="2">
        <f t="shared" si="184"/>
        <v>0.68533254022586865</v>
      </c>
      <c r="I1327" s="2">
        <f t="shared" si="185"/>
        <v>40.664529039118911</v>
      </c>
    </row>
    <row r="1328" spans="1:9" ht="13.5" x14ac:dyDescent="0.25">
      <c r="A1328" s="3">
        <f>TITRES_STAT!B1331</f>
        <v>44245</v>
      </c>
      <c r="B1328" s="5">
        <f>TITRES_STAT!D1331</f>
        <v>3.6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1.4448756916923575E-2</v>
      </c>
      <c r="G1328" s="2">
        <f t="shared" si="187"/>
        <v>2.1082840911306539E-2</v>
      </c>
      <c r="H1328" s="2">
        <f t="shared" si="184"/>
        <v>0.68533254022586854</v>
      </c>
      <c r="I1328" s="2">
        <f t="shared" si="185"/>
        <v>40.664529039118904</v>
      </c>
    </row>
    <row r="1329" spans="1:9" ht="13.5" x14ac:dyDescent="0.25">
      <c r="A1329" s="3">
        <f>TITRES_STAT!B1332</f>
        <v>44246</v>
      </c>
      <c r="B1329" s="5">
        <f>TITRES_STAT!D1332</f>
        <v>3.6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1.3416702851429036E-2</v>
      </c>
      <c r="G1329" s="2">
        <f t="shared" si="187"/>
        <v>1.9576923703356071E-2</v>
      </c>
      <c r="H1329" s="2">
        <f t="shared" si="184"/>
        <v>0.68533254022586865</v>
      </c>
      <c r="I1329" s="2">
        <f t="shared" si="185"/>
        <v>40.664529039118911</v>
      </c>
    </row>
    <row r="1330" spans="1:9" ht="13.5" x14ac:dyDescent="0.25">
      <c r="A1330" s="3">
        <f>TITRES_STAT!B1333</f>
        <v>44249</v>
      </c>
      <c r="B1330" s="5">
        <f>TITRES_STAT!D1333</f>
        <v>3.6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1.2458366933469819E-2</v>
      </c>
      <c r="G1330" s="2">
        <f t="shared" si="187"/>
        <v>1.8178572010259211E-2</v>
      </c>
      <c r="H1330" s="2">
        <f t="shared" si="184"/>
        <v>0.68533254022586854</v>
      </c>
      <c r="I1330" s="2">
        <f t="shared" si="185"/>
        <v>40.664529039118904</v>
      </c>
    </row>
    <row r="1331" spans="1:9" ht="13.5" x14ac:dyDescent="0.25">
      <c r="A1331" s="3">
        <f>TITRES_STAT!B1334</f>
        <v>44250</v>
      </c>
      <c r="B1331" s="5">
        <f>TITRES_STAT!D1334</f>
        <v>3.6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1.1568483581079118E-2</v>
      </c>
      <c r="G1331" s="2">
        <f t="shared" si="187"/>
        <v>1.688010258095498E-2</v>
      </c>
      <c r="H1331" s="2">
        <f t="shared" si="184"/>
        <v>0.68533254022586865</v>
      </c>
      <c r="I1331" s="2">
        <f t="shared" si="185"/>
        <v>40.664529039118911</v>
      </c>
    </row>
    <row r="1332" spans="1:9" ht="13.5" x14ac:dyDescent="0.25">
      <c r="A1332" s="3">
        <f>TITRES_STAT!B1335</f>
        <v>44251</v>
      </c>
      <c r="B1332" s="5">
        <f>TITRES_STAT!D1335</f>
        <v>3.6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1.0742163325287752E-2</v>
      </c>
      <c r="G1332" s="2">
        <f t="shared" si="187"/>
        <v>1.5674380968029623E-2</v>
      </c>
      <c r="H1332" s="2">
        <f t="shared" si="184"/>
        <v>0.68533254022586865</v>
      </c>
      <c r="I1332" s="2">
        <f t="shared" si="185"/>
        <v>40.664529039118911</v>
      </c>
    </row>
    <row r="1333" spans="1:9" ht="13.5" x14ac:dyDescent="0.25">
      <c r="A1333" s="3">
        <f>TITRES_STAT!B1336</f>
        <v>44252</v>
      </c>
      <c r="B1333" s="5">
        <f>TITRES_STAT!D1336</f>
        <v>3.6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9.9748659449100559E-3</v>
      </c>
      <c r="G1333" s="2">
        <f t="shared" si="187"/>
        <v>1.4554782327456078E-2</v>
      </c>
      <c r="H1333" s="2">
        <f t="shared" si="184"/>
        <v>0.68533254022586876</v>
      </c>
      <c r="I1333" s="2">
        <f t="shared" si="185"/>
        <v>40.664529039118911</v>
      </c>
    </row>
    <row r="1334" spans="1:9" ht="13.5" x14ac:dyDescent="0.25">
      <c r="A1334" s="3">
        <f>TITRES_STAT!B1337</f>
        <v>44253</v>
      </c>
      <c r="B1334" s="5">
        <f>TITRES_STAT!D1337</f>
        <v>3.6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9.2623755202736226E-3</v>
      </c>
      <c r="G1334" s="2">
        <f t="shared" si="187"/>
        <v>1.3515155018352073E-2</v>
      </c>
      <c r="H1334" s="2">
        <f t="shared" si="184"/>
        <v>0.68533254022586865</v>
      </c>
      <c r="I1334" s="2">
        <f t="shared" si="185"/>
        <v>40.664529039118911</v>
      </c>
    </row>
    <row r="1335" spans="1:9" ht="13.5" x14ac:dyDescent="0.25">
      <c r="A1335" s="3">
        <f>TITRES_STAT!B1338</f>
        <v>44256</v>
      </c>
      <c r="B1335" s="5">
        <f>TITRES_STAT!D1338</f>
        <v>3.5</v>
      </c>
      <c r="C1335" s="2">
        <f t="shared" si="180"/>
        <v>-0.10000000000000009</v>
      </c>
      <c r="D1335" s="2">
        <f t="shared" si="181"/>
        <v>0</v>
      </c>
      <c r="E1335" s="2">
        <f t="shared" si="182"/>
        <v>0.10000000000000009</v>
      </c>
      <c r="F1335" s="2">
        <f t="shared" si="187"/>
        <v>8.6007772688255057E-3</v>
      </c>
      <c r="G1335" s="2">
        <f t="shared" si="187"/>
        <v>1.9692643945612646E-2</v>
      </c>
      <c r="H1335" s="2">
        <f t="shared" si="184"/>
        <v>0.43675076300466426</v>
      </c>
      <c r="I1335" s="2">
        <f t="shared" si="185"/>
        <v>30.398505729086324</v>
      </c>
    </row>
    <row r="1336" spans="1:9" ht="13.5" x14ac:dyDescent="0.25">
      <c r="A1336" s="3">
        <f>TITRES_STAT!B1339</f>
        <v>44257</v>
      </c>
      <c r="B1336" s="5">
        <f>TITRES_STAT!D1339</f>
        <v>3.5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7.9864360353379699E-3</v>
      </c>
      <c r="G1336" s="2">
        <f t="shared" si="187"/>
        <v>1.8286026520926028E-2</v>
      </c>
      <c r="H1336" s="2">
        <f t="shared" si="184"/>
        <v>0.43675076300466431</v>
      </c>
      <c r="I1336" s="2">
        <f t="shared" si="185"/>
        <v>30.398505729086324</v>
      </c>
    </row>
    <row r="1337" spans="1:9" ht="13.5" x14ac:dyDescent="0.25">
      <c r="A1337" s="3">
        <f>TITRES_STAT!B1340</f>
        <v>44258</v>
      </c>
      <c r="B1337" s="5">
        <f>TITRES_STAT!D1340</f>
        <v>3.5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7.4159763185281157E-3</v>
      </c>
      <c r="G1337" s="2">
        <f t="shared" si="187"/>
        <v>1.6979881769431313E-2</v>
      </c>
      <c r="H1337" s="2">
        <f t="shared" si="184"/>
        <v>0.43675076300466431</v>
      </c>
      <c r="I1337" s="2">
        <f t="shared" si="185"/>
        <v>30.398505729086324</v>
      </c>
    </row>
    <row r="1338" spans="1:9" ht="13.5" x14ac:dyDescent="0.25">
      <c r="A1338" s="3">
        <f>TITRES_STAT!B1341</f>
        <v>44259</v>
      </c>
      <c r="B1338" s="5">
        <f>TITRES_STAT!D1341</f>
        <v>3.4</v>
      </c>
      <c r="C1338" s="2">
        <f t="shared" si="180"/>
        <v>-0.10000000000000009</v>
      </c>
      <c r="D1338" s="2">
        <f t="shared" si="181"/>
        <v>0</v>
      </c>
      <c r="E1338" s="2">
        <f t="shared" si="182"/>
        <v>0.10000000000000009</v>
      </c>
      <c r="F1338" s="2">
        <f t="shared" si="187"/>
        <v>6.8862637243475361E-3</v>
      </c>
      <c r="G1338" s="2">
        <f t="shared" si="187"/>
        <v>2.2909890214471939E-2</v>
      </c>
      <c r="H1338" s="2">
        <f t="shared" si="184"/>
        <v>0.30058038951219218</v>
      </c>
      <c r="I1338" s="2">
        <f t="shared" si="185"/>
        <v>23.111250326089461</v>
      </c>
    </row>
    <row r="1339" spans="1:9" ht="13.5" x14ac:dyDescent="0.25">
      <c r="A1339" s="3">
        <f>TITRES_STAT!B1342</f>
        <v>44260</v>
      </c>
      <c r="B1339" s="5">
        <f>TITRES_STAT!D1342</f>
        <v>3.32</v>
      </c>
      <c r="C1339" s="2">
        <f t="shared" si="180"/>
        <v>-8.0000000000000071E-2</v>
      </c>
      <c r="D1339" s="2">
        <f t="shared" si="181"/>
        <v>0</v>
      </c>
      <c r="E1339" s="2">
        <f t="shared" si="182"/>
        <v>8.0000000000000071E-2</v>
      </c>
      <c r="F1339" s="2">
        <f t="shared" si="187"/>
        <v>6.3943877440369983E-3</v>
      </c>
      <c r="G1339" s="2">
        <f t="shared" si="187"/>
        <v>2.698775519915252E-2</v>
      </c>
      <c r="H1339" s="2">
        <f t="shared" si="184"/>
        <v>0.23693662910644001</v>
      </c>
      <c r="I1339" s="2">
        <f t="shared" si="185"/>
        <v>19.155114621967542</v>
      </c>
    </row>
    <row r="1340" spans="1:9" ht="13.5" x14ac:dyDescent="0.25">
      <c r="A1340" s="3">
        <f>TITRES_STAT!B1343</f>
        <v>44263</v>
      </c>
      <c r="B1340" s="5">
        <f>TITRES_STAT!D1343</f>
        <v>3.46</v>
      </c>
      <c r="C1340" s="2">
        <f t="shared" si="180"/>
        <v>0.14000000000000012</v>
      </c>
      <c r="D1340" s="2">
        <f t="shared" si="181"/>
        <v>0.14000000000000012</v>
      </c>
      <c r="E1340" s="2">
        <f t="shared" si="182"/>
        <v>0</v>
      </c>
      <c r="F1340" s="2">
        <f t="shared" si="187"/>
        <v>1.5937645762320079E-2</v>
      </c>
      <c r="G1340" s="2">
        <f t="shared" si="187"/>
        <v>2.5060058399213055E-2</v>
      </c>
      <c r="H1340" s="2">
        <f t="shared" si="184"/>
        <v>0.6359779976738027</v>
      </c>
      <c r="I1340" s="2">
        <f t="shared" si="185"/>
        <v>38.87448355528619</v>
      </c>
    </row>
    <row r="1341" spans="1:9" ht="13.5" x14ac:dyDescent="0.25">
      <c r="A1341" s="3">
        <f>TITRES_STAT!B1344</f>
        <v>44264</v>
      </c>
      <c r="B1341" s="5">
        <f>TITRES_STAT!D1344</f>
        <v>3.61</v>
      </c>
      <c r="C1341" s="2">
        <f t="shared" si="180"/>
        <v>0.14999999999999991</v>
      </c>
      <c r="D1341" s="2">
        <f t="shared" si="181"/>
        <v>0.14999999999999991</v>
      </c>
      <c r="E1341" s="2">
        <f t="shared" si="182"/>
        <v>0</v>
      </c>
      <c r="F1341" s="2">
        <f t="shared" ref="F1341:G1356" si="188">((F1340*13)+D1341)/14</f>
        <v>2.551352820786864E-2</v>
      </c>
      <c r="G1341" s="2">
        <f t="shared" si="188"/>
        <v>2.3270054227840696E-2</v>
      </c>
      <c r="H1341" s="2">
        <f t="shared" si="184"/>
        <v>1.0964103460207588</v>
      </c>
      <c r="I1341" s="2">
        <f t="shared" si="185"/>
        <v>52.299414954800177</v>
      </c>
    </row>
    <row r="1342" spans="1:9" ht="13.5" x14ac:dyDescent="0.25">
      <c r="A1342" s="3">
        <f>TITRES_STAT!B1345</f>
        <v>44265</v>
      </c>
      <c r="B1342" s="5">
        <f>TITRES_STAT!D1345</f>
        <v>3.77</v>
      </c>
      <c r="C1342" s="2">
        <f t="shared" si="180"/>
        <v>0.16000000000000014</v>
      </c>
      <c r="D1342" s="2">
        <f t="shared" si="181"/>
        <v>0.16000000000000014</v>
      </c>
      <c r="E1342" s="2">
        <f t="shared" si="182"/>
        <v>0</v>
      </c>
      <c r="F1342" s="2">
        <f t="shared" si="188"/>
        <v>3.5119704764449464E-2</v>
      </c>
      <c r="G1342" s="2">
        <f t="shared" si="188"/>
        <v>2.1607907497280646E-2</v>
      </c>
      <c r="H1342" s="2">
        <f t="shared" si="184"/>
        <v>1.6253172487372634</v>
      </c>
      <c r="I1342" s="2">
        <f t="shared" si="185"/>
        <v>61.909365411704648</v>
      </c>
    </row>
    <row r="1343" spans="1:9" ht="13.5" x14ac:dyDescent="0.25">
      <c r="A1343" s="3">
        <f>TITRES_STAT!B1346</f>
        <v>44266</v>
      </c>
      <c r="B1343" s="5">
        <f>TITRES_STAT!D1346</f>
        <v>3.93</v>
      </c>
      <c r="C1343" s="2">
        <f t="shared" si="180"/>
        <v>0.16000000000000014</v>
      </c>
      <c r="D1343" s="2">
        <f t="shared" si="181"/>
        <v>0.16000000000000014</v>
      </c>
      <c r="E1343" s="2">
        <f t="shared" si="182"/>
        <v>0</v>
      </c>
      <c r="F1343" s="2">
        <f t="shared" si="188"/>
        <v>4.403972585270309E-2</v>
      </c>
      <c r="G1343" s="2">
        <f t="shared" si="188"/>
        <v>2.0064485533189173E-2</v>
      </c>
      <c r="H1343" s="2">
        <f t="shared" si="184"/>
        <v>2.1949092978165758</v>
      </c>
      <c r="I1343" s="2">
        <f t="shared" si="185"/>
        <v>68.700206898411565</v>
      </c>
    </row>
    <row r="1344" spans="1:9" ht="13.5" x14ac:dyDescent="0.25">
      <c r="A1344" s="3">
        <f>TITRES_STAT!B1347</f>
        <v>44267</v>
      </c>
      <c r="B1344" s="5">
        <f>TITRES_STAT!D1347</f>
        <v>3.88</v>
      </c>
      <c r="C1344" s="2">
        <f t="shared" si="180"/>
        <v>-5.0000000000000266E-2</v>
      </c>
      <c r="D1344" s="2">
        <f t="shared" si="181"/>
        <v>0</v>
      </c>
      <c r="E1344" s="2">
        <f t="shared" si="182"/>
        <v>5.0000000000000266E-2</v>
      </c>
      <c r="F1344" s="2">
        <f t="shared" si="188"/>
        <v>4.0894031148938581E-2</v>
      </c>
      <c r="G1344" s="2">
        <f t="shared" si="188"/>
        <v>2.2202736566532821E-2</v>
      </c>
      <c r="H1344" s="2">
        <f t="shared" si="184"/>
        <v>1.8418464330464555</v>
      </c>
      <c r="I1344" s="2">
        <f t="shared" si="185"/>
        <v>64.811610213293562</v>
      </c>
    </row>
    <row r="1345" spans="1:9" ht="13.5" x14ac:dyDescent="0.25">
      <c r="A1345" s="3">
        <f>TITRES_STAT!B1348</f>
        <v>44270</v>
      </c>
      <c r="B1345" s="5">
        <f>TITRES_STAT!D1348</f>
        <v>3.88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3.7973028924014392E-2</v>
      </c>
      <c r="G1345" s="2">
        <f t="shared" si="188"/>
        <v>2.0616826811780477E-2</v>
      </c>
      <c r="H1345" s="2">
        <f t="shared" si="184"/>
        <v>1.841846433046455</v>
      </c>
      <c r="I1345" s="2">
        <f t="shared" si="185"/>
        <v>64.811610213293562</v>
      </c>
    </row>
    <row r="1346" spans="1:9" ht="13.5" x14ac:dyDescent="0.25">
      <c r="A1346" s="3">
        <f>TITRES_STAT!B1349</f>
        <v>44271</v>
      </c>
      <c r="B1346" s="5">
        <f>TITRES_STAT!D1349</f>
        <v>3.99</v>
      </c>
      <c r="C1346" s="2">
        <f t="shared" si="180"/>
        <v>0.11000000000000032</v>
      </c>
      <c r="D1346" s="2">
        <f t="shared" si="181"/>
        <v>0.11000000000000032</v>
      </c>
      <c r="E1346" s="2">
        <f t="shared" si="182"/>
        <v>0</v>
      </c>
      <c r="F1346" s="2">
        <f t="shared" si="188"/>
        <v>4.3117812572299109E-2</v>
      </c>
      <c r="G1346" s="2">
        <f t="shared" si="188"/>
        <v>1.9144196325224731E-2</v>
      </c>
      <c r="H1346" s="2">
        <f t="shared" si="184"/>
        <v>2.2522654824369055</v>
      </c>
      <c r="I1346" s="2">
        <f t="shared" si="185"/>
        <v>69.252202644579143</v>
      </c>
    </row>
    <row r="1347" spans="1:9" ht="13.5" x14ac:dyDescent="0.25">
      <c r="A1347" s="3">
        <f>TITRES_STAT!B1350</f>
        <v>44272</v>
      </c>
      <c r="B1347" s="5">
        <f>TITRES_STAT!D1350</f>
        <v>4.08</v>
      </c>
      <c r="C1347" s="2">
        <f t="shared" ref="C1347:C1410" si="189">B1347-B1346</f>
        <v>8.9999999999999858E-2</v>
      </c>
      <c r="D1347" s="2">
        <f t="shared" ref="D1347:D1410" si="190">IF(C1347&gt;0,C1347,0)</f>
        <v>8.9999999999999858E-2</v>
      </c>
      <c r="E1347" s="2">
        <f t="shared" ref="E1347:E1410" si="191">IF(C1347&lt;0,-C1347,0)</f>
        <v>0</v>
      </c>
      <c r="F1347" s="2">
        <f t="shared" si="188"/>
        <v>4.6466540245706303E-2</v>
      </c>
      <c r="G1347" s="2">
        <f t="shared" si="188"/>
        <v>1.7776753730565822E-2</v>
      </c>
      <c r="H1347" s="2">
        <f t="shared" si="184"/>
        <v>2.6138934560256915</v>
      </c>
      <c r="I1347" s="2">
        <f t="shared" si="185"/>
        <v>72.329012679313166</v>
      </c>
    </row>
    <row r="1348" spans="1:9" ht="13.5" x14ac:dyDescent="0.25">
      <c r="A1348" s="3">
        <f>TITRES_STAT!B1351</f>
        <v>44273</v>
      </c>
      <c r="B1348" s="5">
        <f>TITRES_STAT!D1351</f>
        <v>4.08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4.3147501656727281E-2</v>
      </c>
      <c r="G1348" s="2">
        <f t="shared" si="188"/>
        <v>1.6506985606953978E-2</v>
      </c>
      <c r="H1348" s="2">
        <f t="shared" si="184"/>
        <v>2.6138934560256915</v>
      </c>
      <c r="I1348" s="2">
        <f t="shared" si="185"/>
        <v>72.329012679313166</v>
      </c>
    </row>
    <row r="1349" spans="1:9" ht="13.5" x14ac:dyDescent="0.25">
      <c r="A1349" s="3">
        <f>TITRES_STAT!B1352</f>
        <v>44274</v>
      </c>
      <c r="B1349" s="5">
        <f>TITRES_STAT!D1352</f>
        <v>4.2</v>
      </c>
      <c r="C1349" s="2">
        <f t="shared" si="189"/>
        <v>0.12000000000000011</v>
      </c>
      <c r="D1349" s="2">
        <f t="shared" si="190"/>
        <v>0.12000000000000011</v>
      </c>
      <c r="E1349" s="2">
        <f t="shared" si="191"/>
        <v>0</v>
      </c>
      <c r="F1349" s="2">
        <f t="shared" si="188"/>
        <v>4.8636965824103914E-2</v>
      </c>
      <c r="G1349" s="2">
        <f t="shared" si="188"/>
        <v>1.5327915206457265E-2</v>
      </c>
      <c r="H1349" s="2">
        <f t="shared" si="184"/>
        <v>3.1730972652833036</v>
      </c>
      <c r="I1349" s="2">
        <f t="shared" si="185"/>
        <v>76.036983170290142</v>
      </c>
    </row>
    <row r="1350" spans="1:9" ht="13.5" x14ac:dyDescent="0.25">
      <c r="A1350" s="3">
        <f>TITRES_STAT!B1353</f>
        <v>44277</v>
      </c>
      <c r="B1350" s="5">
        <f>TITRES_STAT!D1353</f>
        <v>4.2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4.5162896836667916E-2</v>
      </c>
      <c r="G1350" s="2">
        <f t="shared" si="188"/>
        <v>1.4233064120281747E-2</v>
      </c>
      <c r="H1350" s="2">
        <f t="shared" si="184"/>
        <v>3.1730972652833036</v>
      </c>
      <c r="I1350" s="2">
        <f t="shared" si="185"/>
        <v>76.036983170290142</v>
      </c>
    </row>
    <row r="1351" spans="1:9" ht="13.5" x14ac:dyDescent="0.25">
      <c r="A1351" s="3">
        <f>TITRES_STAT!B1354</f>
        <v>44278</v>
      </c>
      <c r="B1351" s="5">
        <f>TITRES_STAT!D1354</f>
        <v>4.2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4.193697563404878E-2</v>
      </c>
      <c r="G1351" s="2">
        <f t="shared" si="188"/>
        <v>1.3216416683118765E-2</v>
      </c>
      <c r="H1351" s="2">
        <f t="shared" si="184"/>
        <v>3.1730972652833036</v>
      </c>
      <c r="I1351" s="2">
        <f t="shared" si="185"/>
        <v>76.036983170290142</v>
      </c>
    </row>
    <row r="1352" spans="1:9" ht="13.5" x14ac:dyDescent="0.25">
      <c r="A1352" s="3">
        <f>TITRES_STAT!B1355</f>
        <v>44279</v>
      </c>
      <c r="B1352" s="5">
        <f>TITRES_STAT!D1355</f>
        <v>4.3</v>
      </c>
      <c r="C1352" s="2">
        <f t="shared" si="189"/>
        <v>9.9999999999999645E-2</v>
      </c>
      <c r="D1352" s="2">
        <f t="shared" si="190"/>
        <v>9.9999999999999645E-2</v>
      </c>
      <c r="E1352" s="2">
        <f t="shared" si="191"/>
        <v>0</v>
      </c>
      <c r="F1352" s="2">
        <f t="shared" si="188"/>
        <v>4.6084334517330981E-2</v>
      </c>
      <c r="G1352" s="2">
        <f t="shared" si="188"/>
        <v>1.2272386920038852E-2</v>
      </c>
      <c r="H1352" s="2">
        <f t="shared" si="184"/>
        <v>3.7551239883158023</v>
      </c>
      <c r="I1352" s="2">
        <f t="shared" si="185"/>
        <v>78.970054146701955</v>
      </c>
    </row>
    <row r="1353" spans="1:9" ht="13.5" x14ac:dyDescent="0.25">
      <c r="A1353" s="3">
        <f>TITRES_STAT!B1356</f>
        <v>44280</v>
      </c>
      <c r="B1353" s="5">
        <f>TITRES_STAT!D1356</f>
        <v>4.45</v>
      </c>
      <c r="C1353" s="2">
        <f t="shared" si="189"/>
        <v>0.15000000000000036</v>
      </c>
      <c r="D1353" s="2">
        <f t="shared" si="190"/>
        <v>0.15000000000000036</v>
      </c>
      <c r="E1353" s="2">
        <f t="shared" si="191"/>
        <v>0</v>
      </c>
      <c r="F1353" s="2">
        <f t="shared" si="188"/>
        <v>5.3506882051807363E-2</v>
      </c>
      <c r="G1353" s="2">
        <f t="shared" si="188"/>
        <v>1.139578785432179E-2</v>
      </c>
      <c r="H1353" s="2">
        <f t="shared" si="184"/>
        <v>4.6953210024452297</v>
      </c>
      <c r="I1353" s="2">
        <f t="shared" si="185"/>
        <v>82.441727172697384</v>
      </c>
    </row>
    <row r="1354" spans="1:9" ht="13.5" x14ac:dyDescent="0.25">
      <c r="A1354" s="3">
        <f>TITRES_STAT!B1357</f>
        <v>44281</v>
      </c>
      <c r="B1354" s="5">
        <f>TITRES_STAT!D1357</f>
        <v>4.4800000000000004</v>
      </c>
      <c r="C1354" s="2">
        <f t="shared" si="189"/>
        <v>3.0000000000000249E-2</v>
      </c>
      <c r="D1354" s="2">
        <f t="shared" si="190"/>
        <v>3.0000000000000249E-2</v>
      </c>
      <c r="E1354" s="2">
        <f t="shared" si="191"/>
        <v>0</v>
      </c>
      <c r="F1354" s="2">
        <f t="shared" si="188"/>
        <v>5.1827819048106856E-2</v>
      </c>
      <c r="G1354" s="2">
        <f t="shared" si="188"/>
        <v>1.0581803007584519E-2</v>
      </c>
      <c r="H1354" s="2">
        <f t="shared" si="184"/>
        <v>4.8978249747192617</v>
      </c>
      <c r="I1354" s="2">
        <f t="shared" si="185"/>
        <v>83.044596876196721</v>
      </c>
    </row>
    <row r="1355" spans="1:9" ht="13.5" x14ac:dyDescent="0.25">
      <c r="A1355" s="3">
        <f>TITRES_STAT!B1358</f>
        <v>44284</v>
      </c>
      <c r="B1355" s="5">
        <f>TITRES_STAT!D1358</f>
        <v>4.5</v>
      </c>
      <c r="C1355" s="2">
        <f t="shared" si="189"/>
        <v>1.9999999999999574E-2</v>
      </c>
      <c r="D1355" s="2">
        <f t="shared" si="190"/>
        <v>1.9999999999999574E-2</v>
      </c>
      <c r="E1355" s="2">
        <f t="shared" si="191"/>
        <v>0</v>
      </c>
      <c r="F1355" s="2">
        <f t="shared" si="188"/>
        <v>4.9554403401813482E-2</v>
      </c>
      <c r="G1355" s="2">
        <f t="shared" si="188"/>
        <v>9.8259599356141959E-3</v>
      </c>
      <c r="H1355" s="2">
        <f t="shared" si="184"/>
        <v>5.0432124419929218</v>
      </c>
      <c r="I1355" s="2">
        <f t="shared" si="185"/>
        <v>83.452509578329142</v>
      </c>
    </row>
    <row r="1356" spans="1:9" ht="13.5" x14ac:dyDescent="0.25">
      <c r="A1356" s="3">
        <f>TITRES_STAT!B1359</f>
        <v>44285</v>
      </c>
      <c r="B1356" s="5">
        <f>TITRES_STAT!D1359</f>
        <v>4.5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4.6014803158826799E-2</v>
      </c>
      <c r="G1356" s="2">
        <f t="shared" si="188"/>
        <v>9.1241056544988965E-3</v>
      </c>
      <c r="H1356" s="2">
        <f t="shared" si="184"/>
        <v>5.043212441992921</v>
      </c>
      <c r="I1356" s="2">
        <f t="shared" si="185"/>
        <v>83.452509578329142</v>
      </c>
    </row>
    <row r="1357" spans="1:9" ht="13.5" x14ac:dyDescent="0.25">
      <c r="A1357" s="3">
        <f>TITRES_STAT!B1360</f>
        <v>44286</v>
      </c>
      <c r="B1357" s="5">
        <f>TITRES_STAT!D1360</f>
        <v>4.5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4.2728031504624883E-2</v>
      </c>
      <c r="G1357" s="2">
        <f t="shared" si="192"/>
        <v>8.4723838220346886E-3</v>
      </c>
      <c r="H1357" s="2">
        <f t="shared" si="184"/>
        <v>5.0432124419929218</v>
      </c>
      <c r="I1357" s="2">
        <f t="shared" si="185"/>
        <v>83.452509578329142</v>
      </c>
    </row>
    <row r="1358" spans="1:9" ht="13.5" x14ac:dyDescent="0.25">
      <c r="A1358" s="3">
        <f>TITRES_STAT!B1361</f>
        <v>44287</v>
      </c>
      <c r="B1358" s="5">
        <f>TITRES_STAT!D1361</f>
        <v>4.5999999999999996</v>
      </c>
      <c r="C1358" s="2">
        <f t="shared" si="189"/>
        <v>9.9999999999999645E-2</v>
      </c>
      <c r="D1358" s="2">
        <f t="shared" si="190"/>
        <v>9.9999999999999645E-2</v>
      </c>
      <c r="E1358" s="2">
        <f t="shared" si="191"/>
        <v>0</v>
      </c>
      <c r="F1358" s="2">
        <f t="shared" si="192"/>
        <v>4.6818886397151649E-2</v>
      </c>
      <c r="G1358" s="2">
        <f t="shared" si="192"/>
        <v>7.86721354903221E-3</v>
      </c>
      <c r="H1358" s="2">
        <f t="shared" si="184"/>
        <v>5.9511396386222541</v>
      </c>
      <c r="I1358" s="2">
        <f t="shared" si="185"/>
        <v>85.613869782679203</v>
      </c>
    </row>
    <row r="1359" spans="1:9" ht="13.5" x14ac:dyDescent="0.25">
      <c r="A1359" s="3">
        <f>TITRES_STAT!B1362</f>
        <v>44288</v>
      </c>
      <c r="B1359" s="5">
        <f>TITRES_STAT!D1362</f>
        <v>4.7300000000000004</v>
      </c>
      <c r="C1359" s="2">
        <f t="shared" si="189"/>
        <v>0.13000000000000078</v>
      </c>
      <c r="D1359" s="2">
        <f t="shared" si="190"/>
        <v>0.13000000000000078</v>
      </c>
      <c r="E1359" s="2">
        <f t="shared" si="191"/>
        <v>0</v>
      </c>
      <c r="F1359" s="2">
        <f t="shared" si="192"/>
        <v>5.2760394511640878E-2</v>
      </c>
      <c r="G1359" s="2">
        <f t="shared" si="192"/>
        <v>7.3052697241013376E-3</v>
      </c>
      <c r="H1359" s="2">
        <f t="shared" si="184"/>
        <v>7.2222377139033336</v>
      </c>
      <c r="I1359" s="2">
        <f t="shared" si="185"/>
        <v>87.837860752808723</v>
      </c>
    </row>
    <row r="1360" spans="1:9" ht="13.5" x14ac:dyDescent="0.25">
      <c r="A1360" s="3">
        <f>TITRES_STAT!B1363</f>
        <v>44291</v>
      </c>
      <c r="B1360" s="5">
        <f>TITRES_STAT!D1363</f>
        <v>4.7300000000000004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4.8991794903666529E-2</v>
      </c>
      <c r="G1360" s="2">
        <f t="shared" si="192"/>
        <v>6.783464743808385E-3</v>
      </c>
      <c r="H1360" s="2">
        <f t="shared" si="184"/>
        <v>7.2222377139033327</v>
      </c>
      <c r="I1360" s="2">
        <f t="shared" si="185"/>
        <v>87.837860752808723</v>
      </c>
    </row>
    <row r="1361" spans="1:9" ht="13.5" x14ac:dyDescent="0.25">
      <c r="A1361" s="3">
        <f>TITRES_STAT!B1364</f>
        <v>44292</v>
      </c>
      <c r="B1361" s="5">
        <f>TITRES_STAT!D1364</f>
        <v>4.8</v>
      </c>
      <c r="C1361" s="2">
        <f t="shared" si="189"/>
        <v>6.9999999999999396E-2</v>
      </c>
      <c r="D1361" s="2">
        <f t="shared" si="190"/>
        <v>6.9999999999999396E-2</v>
      </c>
      <c r="E1361" s="2">
        <f t="shared" si="191"/>
        <v>0</v>
      </c>
      <c r="F1361" s="2">
        <f t="shared" si="192"/>
        <v>5.0492380981976018E-2</v>
      </c>
      <c r="G1361" s="2">
        <f t="shared" si="192"/>
        <v>6.2989315478220722E-3</v>
      </c>
      <c r="H1361" s="2">
        <f t="shared" ref="H1361:H1424" si="193">F1361/G1361</f>
        <v>8.0160231300551814</v>
      </c>
      <c r="I1361" s="2">
        <f t="shared" ref="I1361:I1424" si="194">IF(G1361=0,100,100-(100/(1+H1361)))</f>
        <v>88.908635375318966</v>
      </c>
    </row>
    <row r="1362" spans="1:9" ht="13.5" x14ac:dyDescent="0.25">
      <c r="A1362" s="3">
        <f>TITRES_STAT!B1365</f>
        <v>44293</v>
      </c>
      <c r="B1362" s="5">
        <f>TITRES_STAT!D1365</f>
        <v>4.9400000000000004</v>
      </c>
      <c r="C1362" s="2">
        <f t="shared" si="189"/>
        <v>0.14000000000000057</v>
      </c>
      <c r="D1362" s="2">
        <f t="shared" si="190"/>
        <v>0.14000000000000057</v>
      </c>
      <c r="E1362" s="2">
        <f t="shared" si="191"/>
        <v>0</v>
      </c>
      <c r="F1362" s="2">
        <f t="shared" si="192"/>
        <v>5.6885782340406345E-2</v>
      </c>
      <c r="G1362" s="2">
        <f t="shared" si="192"/>
        <v>5.8490078658347813E-3</v>
      </c>
      <c r="H1362" s="2">
        <f t="shared" si="193"/>
        <v>9.7257147956130332</v>
      </c>
      <c r="I1362" s="2">
        <f t="shared" si="194"/>
        <v>90.676612057510482</v>
      </c>
    </row>
    <row r="1363" spans="1:9" ht="13.5" x14ac:dyDescent="0.25">
      <c r="A1363" s="3">
        <f>TITRES_STAT!B1366</f>
        <v>44294</v>
      </c>
      <c r="B1363" s="5">
        <f>TITRES_STAT!D1366</f>
        <v>5.09</v>
      </c>
      <c r="C1363" s="2">
        <f t="shared" si="189"/>
        <v>0.14999999999999947</v>
      </c>
      <c r="D1363" s="2">
        <f t="shared" si="190"/>
        <v>0.14999999999999947</v>
      </c>
      <c r="E1363" s="2">
        <f t="shared" si="191"/>
        <v>0</v>
      </c>
      <c r="F1363" s="2">
        <f t="shared" si="192"/>
        <v>6.3536797887520133E-2</v>
      </c>
      <c r="G1363" s="2">
        <f t="shared" si="192"/>
        <v>5.4312215897037251E-3</v>
      </c>
      <c r="H1363" s="2">
        <f t="shared" si="193"/>
        <v>11.698435948179769</v>
      </c>
      <c r="I1363" s="2">
        <f t="shared" si="194"/>
        <v>92.125014418461959</v>
      </c>
    </row>
    <row r="1364" spans="1:9" ht="13.5" x14ac:dyDescent="0.25">
      <c r="A1364" s="3">
        <f>TITRES_STAT!B1367</f>
        <v>44298</v>
      </c>
      <c r="B1364" s="5">
        <f>TITRES_STAT!D1367</f>
        <v>5.24</v>
      </c>
      <c r="C1364" s="2">
        <f t="shared" si="189"/>
        <v>0.15000000000000036</v>
      </c>
      <c r="D1364" s="2">
        <f t="shared" si="190"/>
        <v>0.15000000000000036</v>
      </c>
      <c r="E1364" s="2">
        <f t="shared" si="191"/>
        <v>0</v>
      </c>
      <c r="F1364" s="2">
        <f t="shared" si="192"/>
        <v>6.9712740895554431E-2</v>
      </c>
      <c r="G1364" s="2">
        <f t="shared" si="192"/>
        <v>5.0432771904391728E-3</v>
      </c>
      <c r="H1364" s="2">
        <f t="shared" si="193"/>
        <v>13.822904881713193</v>
      </c>
      <c r="I1364" s="2">
        <f t="shared" si="194"/>
        <v>93.253684024960009</v>
      </c>
    </row>
    <row r="1365" spans="1:9" ht="13.5" x14ac:dyDescent="0.25">
      <c r="A1365" s="3">
        <f>TITRES_STAT!B1368</f>
        <v>44299</v>
      </c>
      <c r="B1365" s="5">
        <f>TITRES_STAT!D1368</f>
        <v>5.24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6.4733259403014831E-2</v>
      </c>
      <c r="G1365" s="2">
        <f t="shared" si="192"/>
        <v>4.6830431054078036E-3</v>
      </c>
      <c r="H1365" s="2">
        <f t="shared" si="193"/>
        <v>13.822904881713191</v>
      </c>
      <c r="I1365" s="2">
        <f t="shared" si="194"/>
        <v>93.253684024960009</v>
      </c>
    </row>
    <row r="1366" spans="1:9" ht="13.5" x14ac:dyDescent="0.25">
      <c r="A1366" s="3">
        <f>TITRES_STAT!B1369</f>
        <v>44300</v>
      </c>
      <c r="B1366" s="5">
        <f>TITRES_STAT!D1369</f>
        <v>5.39</v>
      </c>
      <c r="C1366" s="2">
        <f t="shared" si="189"/>
        <v>0.14999999999999947</v>
      </c>
      <c r="D1366" s="2">
        <f t="shared" si="190"/>
        <v>0.14999999999999947</v>
      </c>
      <c r="E1366" s="2">
        <f t="shared" si="191"/>
        <v>0</v>
      </c>
      <c r="F1366" s="2">
        <f t="shared" si="192"/>
        <v>7.0823740874228019E-2</v>
      </c>
      <c r="G1366" s="2">
        <f t="shared" si="192"/>
        <v>4.3485400264501031E-3</v>
      </c>
      <c r="H1366" s="2">
        <f t="shared" si="193"/>
        <v>16.286786011728271</v>
      </c>
      <c r="I1366" s="2">
        <f t="shared" si="194"/>
        <v>94.215234692431849</v>
      </c>
    </row>
    <row r="1367" spans="1:9" ht="13.5" x14ac:dyDescent="0.25">
      <c r="A1367" s="3">
        <f>TITRES_STAT!B1370</f>
        <v>44301</v>
      </c>
      <c r="B1367" s="5">
        <f>TITRES_STAT!D1370</f>
        <v>5.49</v>
      </c>
      <c r="C1367" s="2">
        <f t="shared" si="189"/>
        <v>0.10000000000000053</v>
      </c>
      <c r="D1367" s="2">
        <f t="shared" si="190"/>
        <v>0.10000000000000053</v>
      </c>
      <c r="E1367" s="2">
        <f t="shared" si="191"/>
        <v>0</v>
      </c>
      <c r="F1367" s="2">
        <f t="shared" si="192"/>
        <v>7.290775938321177E-2</v>
      </c>
      <c r="G1367" s="2">
        <f t="shared" si="192"/>
        <v>4.0379300245608095E-3</v>
      </c>
      <c r="H1367" s="2">
        <f t="shared" si="193"/>
        <v>18.055726310200651</v>
      </c>
      <c r="I1367" s="2">
        <f t="shared" si="194"/>
        <v>94.752233613553244</v>
      </c>
    </row>
    <row r="1368" spans="1:9" ht="13.5" x14ac:dyDescent="0.25">
      <c r="A1368" s="3">
        <f>TITRES_STAT!B1371</f>
        <v>44302</v>
      </c>
      <c r="B1368" s="5">
        <f>TITRES_STAT!D1371</f>
        <v>5.66</v>
      </c>
      <c r="C1368" s="2">
        <f t="shared" si="189"/>
        <v>0.16999999999999993</v>
      </c>
      <c r="D1368" s="2">
        <f t="shared" si="190"/>
        <v>0.16999999999999993</v>
      </c>
      <c r="E1368" s="2">
        <f t="shared" si="191"/>
        <v>0</v>
      </c>
      <c r="F1368" s="2">
        <f t="shared" si="192"/>
        <v>7.9842919427268066E-2</v>
      </c>
      <c r="G1368" s="2">
        <f t="shared" si="192"/>
        <v>3.7495064513778944E-3</v>
      </c>
      <c r="H1368" s="2">
        <f t="shared" si="193"/>
        <v>21.294247779711604</v>
      </c>
      <c r="I1368" s="2">
        <f t="shared" si="194"/>
        <v>95.514538055372171</v>
      </c>
    </row>
    <row r="1369" spans="1:9" ht="13.5" x14ac:dyDescent="0.25">
      <c r="A1369" s="3">
        <f>TITRES_STAT!B1372</f>
        <v>44305</v>
      </c>
      <c r="B1369" s="5">
        <f>TITRES_STAT!D1372</f>
        <v>5.82</v>
      </c>
      <c r="C1369" s="2">
        <f t="shared" si="189"/>
        <v>0.16000000000000014</v>
      </c>
      <c r="D1369" s="2">
        <f t="shared" si="190"/>
        <v>0.16000000000000014</v>
      </c>
      <c r="E1369" s="2">
        <f t="shared" si="191"/>
        <v>0</v>
      </c>
      <c r="F1369" s="2">
        <f t="shared" si="192"/>
        <v>8.5568425182463215E-2</v>
      </c>
      <c r="G1369" s="2">
        <f t="shared" si="192"/>
        <v>3.4816845619937589E-3</v>
      </c>
      <c r="H1369" s="2">
        <f t="shared" si="193"/>
        <v>24.576731079125427</v>
      </c>
      <c r="I1369" s="2">
        <f t="shared" si="194"/>
        <v>96.090196214260729</v>
      </c>
    </row>
    <row r="1370" spans="1:9" ht="13.5" x14ac:dyDescent="0.25">
      <c r="A1370" s="3">
        <f>TITRES_STAT!B1373</f>
        <v>44306</v>
      </c>
      <c r="B1370" s="5">
        <f>TITRES_STAT!D1373</f>
        <v>5.98</v>
      </c>
      <c r="C1370" s="2">
        <f t="shared" si="189"/>
        <v>0.16000000000000014</v>
      </c>
      <c r="D1370" s="2">
        <f t="shared" si="190"/>
        <v>0.16000000000000014</v>
      </c>
      <c r="E1370" s="2">
        <f t="shared" si="191"/>
        <v>0</v>
      </c>
      <c r="F1370" s="2">
        <f t="shared" si="192"/>
        <v>9.0884966240858719E-2</v>
      </c>
      <c r="G1370" s="2">
        <f t="shared" si="192"/>
        <v>3.2329928075656334E-3</v>
      </c>
      <c r="H1370" s="2">
        <f t="shared" si="193"/>
        <v>28.111713093878777</v>
      </c>
      <c r="I1370" s="2">
        <f t="shared" si="194"/>
        <v>96.564956528751082</v>
      </c>
    </row>
    <row r="1371" spans="1:9" ht="13.5" x14ac:dyDescent="0.25">
      <c r="A1371" s="3">
        <f>TITRES_STAT!B1374</f>
        <v>44307</v>
      </c>
      <c r="B1371" s="5">
        <f>TITRES_STAT!D1374</f>
        <v>5.98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8.439318293794025E-2</v>
      </c>
      <c r="G1371" s="2">
        <f t="shared" si="192"/>
        <v>3.0020647498823737E-3</v>
      </c>
      <c r="H1371" s="2">
        <f t="shared" si="193"/>
        <v>28.11171309387878</v>
      </c>
      <c r="I1371" s="2">
        <f t="shared" si="194"/>
        <v>96.564956528751082</v>
      </c>
    </row>
    <row r="1372" spans="1:9" ht="13.5" x14ac:dyDescent="0.25">
      <c r="A1372" s="3">
        <f>TITRES_STAT!B1375</f>
        <v>44308</v>
      </c>
      <c r="B1372" s="5">
        <f>TITRES_STAT!D1375</f>
        <v>5.98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7.8365098442373091E-2</v>
      </c>
      <c r="G1372" s="2">
        <f t="shared" si="192"/>
        <v>2.7876315534622045E-3</v>
      </c>
      <c r="H1372" s="2">
        <f t="shared" si="193"/>
        <v>28.111713093878777</v>
      </c>
      <c r="I1372" s="2">
        <f t="shared" si="194"/>
        <v>96.564956528751082</v>
      </c>
    </row>
    <row r="1373" spans="1:9" ht="13.5" x14ac:dyDescent="0.25">
      <c r="A1373" s="3">
        <f>TITRES_STAT!B1376</f>
        <v>44309</v>
      </c>
      <c r="B1373" s="5">
        <f>TITRES_STAT!D1376</f>
        <v>5.98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7.2767591410775018E-2</v>
      </c>
      <c r="G1373" s="2">
        <f t="shared" si="195"/>
        <v>2.5885150139291898E-3</v>
      </c>
      <c r="H1373" s="2">
        <f t="shared" si="193"/>
        <v>28.11171309387878</v>
      </c>
      <c r="I1373" s="2">
        <f t="shared" si="194"/>
        <v>96.564956528751082</v>
      </c>
    </row>
    <row r="1374" spans="1:9" ht="13.5" x14ac:dyDescent="0.25">
      <c r="A1374" s="3">
        <f>TITRES_STAT!B1377</f>
        <v>44312</v>
      </c>
      <c r="B1374" s="5">
        <f>TITRES_STAT!D1377</f>
        <v>5.98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6.7569906310005382E-2</v>
      </c>
      <c r="G1374" s="2">
        <f t="shared" si="195"/>
        <v>2.4036210843628191E-3</v>
      </c>
      <c r="H1374" s="2">
        <f t="shared" si="193"/>
        <v>28.111713093878784</v>
      </c>
      <c r="I1374" s="2">
        <f t="shared" si="194"/>
        <v>96.564956528751082</v>
      </c>
    </row>
    <row r="1375" spans="1:9" ht="13.5" x14ac:dyDescent="0.25">
      <c r="A1375" s="3">
        <f>TITRES_STAT!B1378</f>
        <v>44313</v>
      </c>
      <c r="B1375" s="5">
        <f>TITRES_STAT!D1378</f>
        <v>5.98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6.2743484430719282E-2</v>
      </c>
      <c r="G1375" s="2">
        <f t="shared" si="195"/>
        <v>2.2319338640511893E-3</v>
      </c>
      <c r="H1375" s="2">
        <f t="shared" si="193"/>
        <v>28.11171309387878</v>
      </c>
      <c r="I1375" s="2">
        <f t="shared" si="194"/>
        <v>96.564956528751082</v>
      </c>
    </row>
    <row r="1376" spans="1:9" ht="13.5" x14ac:dyDescent="0.25">
      <c r="A1376" s="3">
        <f>TITRES_STAT!B1379</f>
        <v>44314</v>
      </c>
      <c r="B1376" s="5">
        <f>TITRES_STAT!D1379</f>
        <v>6</v>
      </c>
      <c r="C1376" s="2">
        <f t="shared" si="189"/>
        <v>1.9999999999999574E-2</v>
      </c>
      <c r="D1376" s="2">
        <f t="shared" si="190"/>
        <v>1.9999999999999574E-2</v>
      </c>
      <c r="E1376" s="2">
        <f t="shared" si="191"/>
        <v>0</v>
      </c>
      <c r="F1376" s="2">
        <f t="shared" si="195"/>
        <v>5.9690378399953593E-2</v>
      </c>
      <c r="G1376" s="2">
        <f t="shared" si="195"/>
        <v>2.0725100166189615E-3</v>
      </c>
      <c r="H1376" s="2">
        <f t="shared" si="193"/>
        <v>28.801008401074419</v>
      </c>
      <c r="I1376" s="2">
        <f t="shared" si="194"/>
        <v>96.644408851735548</v>
      </c>
    </row>
    <row r="1377" spans="1:9" ht="13.5" x14ac:dyDescent="0.25">
      <c r="A1377" s="3">
        <f>TITRES_STAT!B1380</f>
        <v>44315</v>
      </c>
      <c r="B1377" s="5">
        <f>TITRES_STAT!D1380</f>
        <v>6.18</v>
      </c>
      <c r="C1377" s="2">
        <f t="shared" si="189"/>
        <v>0.17999999999999972</v>
      </c>
      <c r="D1377" s="2">
        <f t="shared" si="190"/>
        <v>0.17999999999999972</v>
      </c>
      <c r="E1377" s="2">
        <f t="shared" si="191"/>
        <v>0</v>
      </c>
      <c r="F1377" s="2">
        <f t="shared" si="195"/>
        <v>6.8283922799956889E-2</v>
      </c>
      <c r="G1377" s="2">
        <f t="shared" si="195"/>
        <v>1.9244735868604642E-3</v>
      </c>
      <c r="H1377" s="2">
        <f t="shared" si="193"/>
        <v>35.481870609278403</v>
      </c>
      <c r="I1377" s="2">
        <f t="shared" si="194"/>
        <v>97.25891248639627</v>
      </c>
    </row>
    <row r="1378" spans="1:9" ht="13.5" x14ac:dyDescent="0.25">
      <c r="A1378" s="3">
        <f>TITRES_STAT!B1381</f>
        <v>44316</v>
      </c>
      <c r="B1378" s="5">
        <f>TITRES_STAT!D1381</f>
        <v>6.18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6.3406499742817118E-2</v>
      </c>
      <c r="G1378" s="2">
        <f t="shared" si="195"/>
        <v>1.7870111877990025E-3</v>
      </c>
      <c r="H1378" s="2">
        <f t="shared" si="193"/>
        <v>35.481870609278403</v>
      </c>
      <c r="I1378" s="2">
        <f t="shared" si="194"/>
        <v>97.25891248639627</v>
      </c>
    </row>
    <row r="1379" spans="1:9" ht="13.5" x14ac:dyDescent="0.25">
      <c r="A1379" s="3">
        <f>TITRES_STAT!B1382</f>
        <v>44319</v>
      </c>
      <c r="B1379" s="5">
        <f>TITRES_STAT!D1382</f>
        <v>6.24</v>
      </c>
      <c r="C1379" s="2">
        <f t="shared" si="189"/>
        <v>6.0000000000000497E-2</v>
      </c>
      <c r="D1379" s="2">
        <f t="shared" si="190"/>
        <v>6.0000000000000497E-2</v>
      </c>
      <c r="E1379" s="2">
        <f t="shared" si="191"/>
        <v>0</v>
      </c>
      <c r="F1379" s="2">
        <f t="shared" si="195"/>
        <v>6.3163178332615935E-2</v>
      </c>
      <c r="G1379" s="2">
        <f t="shared" si="195"/>
        <v>1.6593675315276452E-3</v>
      </c>
      <c r="H1379" s="2">
        <f t="shared" si="193"/>
        <v>38.064610240063402</v>
      </c>
      <c r="I1379" s="2">
        <f t="shared" si="194"/>
        <v>97.440138289222119</v>
      </c>
    </row>
    <row r="1380" spans="1:9" ht="13.5" x14ac:dyDescent="0.25">
      <c r="A1380" s="3">
        <f>TITRES_STAT!B1383</f>
        <v>44320</v>
      </c>
      <c r="B1380" s="5">
        <f>TITRES_STAT!D1383</f>
        <v>6.24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5.8651522737429081E-2</v>
      </c>
      <c r="G1380" s="2">
        <f t="shared" si="195"/>
        <v>1.5408412792756703E-3</v>
      </c>
      <c r="H1380" s="2">
        <f t="shared" si="193"/>
        <v>38.064610240063409</v>
      </c>
      <c r="I1380" s="2">
        <f t="shared" si="194"/>
        <v>97.440138289222119</v>
      </c>
    </row>
    <row r="1381" spans="1:9" ht="13.5" x14ac:dyDescent="0.25">
      <c r="A1381" s="3">
        <f>TITRES_STAT!B1384</f>
        <v>44321</v>
      </c>
      <c r="B1381" s="5">
        <f>TITRES_STAT!D1384</f>
        <v>6.24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5.4462128256184142E-2</v>
      </c>
      <c r="G1381" s="2">
        <f t="shared" si="195"/>
        <v>1.4307811878988366E-3</v>
      </c>
      <c r="H1381" s="2">
        <f t="shared" si="193"/>
        <v>38.064610240063409</v>
      </c>
      <c r="I1381" s="2">
        <f t="shared" si="194"/>
        <v>97.440138289222119</v>
      </c>
    </row>
    <row r="1382" spans="1:9" ht="13.5" x14ac:dyDescent="0.25">
      <c r="A1382" s="3">
        <f>TITRES_STAT!B1385</f>
        <v>44322</v>
      </c>
      <c r="B1382" s="5">
        <f>TITRES_STAT!D1385</f>
        <v>6.24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5.0571976237885279E-2</v>
      </c>
      <c r="G1382" s="2">
        <f t="shared" si="195"/>
        <v>1.3285825316203482E-3</v>
      </c>
      <c r="H1382" s="2">
        <f t="shared" si="193"/>
        <v>38.064610240063409</v>
      </c>
      <c r="I1382" s="2">
        <f t="shared" si="194"/>
        <v>97.440138289222119</v>
      </c>
    </row>
    <row r="1383" spans="1:9" ht="13.5" x14ac:dyDescent="0.25">
      <c r="A1383" s="3">
        <f>TITRES_STAT!B1386</f>
        <v>44323</v>
      </c>
      <c r="B1383" s="5">
        <f>TITRES_STAT!D1386</f>
        <v>6.2</v>
      </c>
      <c r="C1383" s="2">
        <f t="shared" si="189"/>
        <v>-4.0000000000000036E-2</v>
      </c>
      <c r="D1383" s="2">
        <f t="shared" si="190"/>
        <v>0</v>
      </c>
      <c r="E1383" s="2">
        <f t="shared" si="191"/>
        <v>4.0000000000000036E-2</v>
      </c>
      <c r="F1383" s="2">
        <f t="shared" si="195"/>
        <v>4.6959692220893474E-2</v>
      </c>
      <c r="G1383" s="2">
        <f t="shared" si="195"/>
        <v>4.0908266365046117E-3</v>
      </c>
      <c r="H1383" s="2">
        <f t="shared" si="193"/>
        <v>11.479267246831553</v>
      </c>
      <c r="I1383" s="2">
        <f t="shared" si="194"/>
        <v>91.986708993239191</v>
      </c>
    </row>
    <row r="1384" spans="1:9" ht="13.5" x14ac:dyDescent="0.25">
      <c r="A1384" s="3">
        <f>TITRES_STAT!B1387</f>
        <v>44326</v>
      </c>
      <c r="B1384" s="5">
        <f>TITRES_STAT!D1387</f>
        <v>6.2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4.3605428490829656E-2</v>
      </c>
      <c r="G1384" s="2">
        <f t="shared" si="195"/>
        <v>3.7986247338971393E-3</v>
      </c>
      <c r="H1384" s="2">
        <f t="shared" si="193"/>
        <v>11.479267246831553</v>
      </c>
      <c r="I1384" s="2">
        <f t="shared" si="194"/>
        <v>91.986708993239191</v>
      </c>
    </row>
    <row r="1385" spans="1:9" ht="13.5" x14ac:dyDescent="0.25">
      <c r="A1385" s="3">
        <f>TITRES_STAT!B1388</f>
        <v>44327</v>
      </c>
      <c r="B1385" s="5">
        <f>TITRES_STAT!D1388</f>
        <v>6.2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4.0490755027198962E-2</v>
      </c>
      <c r="G1385" s="2">
        <f t="shared" si="195"/>
        <v>3.527294395761629E-3</v>
      </c>
      <c r="H1385" s="2">
        <f t="shared" si="193"/>
        <v>11.479267246831553</v>
      </c>
      <c r="I1385" s="2">
        <f t="shared" si="194"/>
        <v>91.986708993239191</v>
      </c>
    </row>
    <row r="1386" spans="1:9" ht="13.5" x14ac:dyDescent="0.25">
      <c r="A1386" s="3">
        <f>TITRES_STAT!B1389</f>
        <v>44333</v>
      </c>
      <c r="B1386" s="5">
        <f>TITRES_STAT!D1389</f>
        <v>6.2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3.759855823954189E-2</v>
      </c>
      <c r="G1386" s="2">
        <f t="shared" si="195"/>
        <v>3.2753447960643697E-3</v>
      </c>
      <c r="H1386" s="2">
        <f t="shared" si="193"/>
        <v>11.479267246831553</v>
      </c>
      <c r="I1386" s="2">
        <f t="shared" si="194"/>
        <v>91.986708993239191</v>
      </c>
    </row>
    <row r="1387" spans="1:9" ht="13.5" x14ac:dyDescent="0.25">
      <c r="A1387" s="3">
        <f>TITRES_STAT!B1390</f>
        <v>44334</v>
      </c>
      <c r="B1387" s="5">
        <f>TITRES_STAT!D1390</f>
        <v>6.2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3.4912946936717468E-2</v>
      </c>
      <c r="G1387" s="2">
        <f t="shared" si="195"/>
        <v>3.0413915963454865E-3</v>
      </c>
      <c r="H1387" s="2">
        <f t="shared" si="193"/>
        <v>11.479267246831551</v>
      </c>
      <c r="I1387" s="2">
        <f t="shared" si="194"/>
        <v>91.986708993239191</v>
      </c>
    </row>
    <row r="1388" spans="1:9" ht="13.5" x14ac:dyDescent="0.25">
      <c r="A1388" s="3">
        <f>TITRES_STAT!B1391</f>
        <v>44335</v>
      </c>
      <c r="B1388" s="5">
        <f>TITRES_STAT!D1391</f>
        <v>6.2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3.2419165012666222E-2</v>
      </c>
      <c r="G1388" s="2">
        <f t="shared" si="195"/>
        <v>2.8241493394636661E-3</v>
      </c>
      <c r="H1388" s="2">
        <f t="shared" si="193"/>
        <v>11.479267246831551</v>
      </c>
      <c r="I1388" s="2">
        <f t="shared" si="194"/>
        <v>91.986708993239191</v>
      </c>
    </row>
    <row r="1389" spans="1:9" ht="13.5" x14ac:dyDescent="0.25">
      <c r="A1389" s="3">
        <f>TITRES_STAT!B1392</f>
        <v>44336</v>
      </c>
      <c r="B1389" s="5">
        <f>TITRES_STAT!D1392</f>
        <v>6.2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3.0103510368904348E-2</v>
      </c>
      <c r="G1389" s="2">
        <f t="shared" si="196"/>
        <v>2.6224243866448328E-3</v>
      </c>
      <c r="H1389" s="2">
        <f t="shared" si="193"/>
        <v>11.479267246831551</v>
      </c>
      <c r="I1389" s="2">
        <f t="shared" si="194"/>
        <v>91.986708993239191</v>
      </c>
    </row>
    <row r="1390" spans="1:9" ht="13.5" x14ac:dyDescent="0.25">
      <c r="A1390" s="3">
        <f>TITRES_STAT!B1393</f>
        <v>44337</v>
      </c>
      <c r="B1390" s="5">
        <f>TITRES_STAT!D1393</f>
        <v>6.2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2.7953259628268324E-2</v>
      </c>
      <c r="G1390" s="2">
        <f t="shared" si="196"/>
        <v>2.4351083590273448E-3</v>
      </c>
      <c r="H1390" s="2">
        <f t="shared" si="193"/>
        <v>11.479267246831551</v>
      </c>
      <c r="I1390" s="2">
        <f t="shared" si="194"/>
        <v>91.986708993239191</v>
      </c>
    </row>
    <row r="1391" spans="1:9" ht="13.5" x14ac:dyDescent="0.25">
      <c r="A1391" s="3">
        <f>TITRES_STAT!B1394</f>
        <v>44340</v>
      </c>
      <c r="B1391" s="5">
        <f>TITRES_STAT!D1394</f>
        <v>6.2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2.5956598226249159E-2</v>
      </c>
      <c r="G1391" s="2">
        <f t="shared" si="196"/>
        <v>2.2611720476682488E-3</v>
      </c>
      <c r="H1391" s="2">
        <f t="shared" si="193"/>
        <v>11.479267246831551</v>
      </c>
      <c r="I1391" s="2">
        <f t="shared" si="194"/>
        <v>91.986708993239191</v>
      </c>
    </row>
    <row r="1392" spans="1:9" ht="13.5" x14ac:dyDescent="0.25">
      <c r="A1392" s="3">
        <f>TITRES_STAT!B1395</f>
        <v>44341</v>
      </c>
      <c r="B1392" s="5">
        <f>TITRES_STAT!D1395</f>
        <v>6.2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2.4102555495802789E-2</v>
      </c>
      <c r="G1392" s="2">
        <f t="shared" si="196"/>
        <v>2.0996597585490879E-3</v>
      </c>
      <c r="H1392" s="2">
        <f t="shared" si="193"/>
        <v>11.479267246831551</v>
      </c>
      <c r="I1392" s="2">
        <f t="shared" si="194"/>
        <v>91.986708993239191</v>
      </c>
    </row>
    <row r="1393" spans="1:9" ht="13.5" x14ac:dyDescent="0.25">
      <c r="A1393" s="3">
        <f>TITRES_STAT!B1396</f>
        <v>44342</v>
      </c>
      <c r="B1393" s="5">
        <f>TITRES_STAT!D1396</f>
        <v>6.2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2.2380944388959732E-2</v>
      </c>
      <c r="G1393" s="2">
        <f t="shared" si="196"/>
        <v>1.9496840615098672E-3</v>
      </c>
      <c r="H1393" s="2">
        <f t="shared" si="193"/>
        <v>11.479267246831553</v>
      </c>
      <c r="I1393" s="2">
        <f t="shared" si="194"/>
        <v>91.986708993239191</v>
      </c>
    </row>
    <row r="1394" spans="1:9" ht="13.5" x14ac:dyDescent="0.25">
      <c r="A1394" s="3">
        <f>TITRES_STAT!B1397</f>
        <v>44343</v>
      </c>
      <c r="B1394" s="5">
        <f>TITRES_STAT!D1397</f>
        <v>6.2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2.0782305504034038E-2</v>
      </c>
      <c r="G1394" s="2">
        <f t="shared" si="196"/>
        <v>1.8104209142591626E-3</v>
      </c>
      <c r="H1394" s="2">
        <f t="shared" si="193"/>
        <v>11.479267246831551</v>
      </c>
      <c r="I1394" s="2">
        <f t="shared" si="194"/>
        <v>91.986708993239191</v>
      </c>
    </row>
    <row r="1395" spans="1:9" ht="13.5" x14ac:dyDescent="0.25">
      <c r="A1395" s="3">
        <f>TITRES_STAT!B1398</f>
        <v>44344</v>
      </c>
      <c r="B1395" s="5">
        <f>TITRES_STAT!D1398</f>
        <v>6.2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1.9297855110888749E-2</v>
      </c>
      <c r="G1395" s="2">
        <f t="shared" si="196"/>
        <v>1.6811051346692224E-3</v>
      </c>
      <c r="H1395" s="2">
        <f t="shared" si="193"/>
        <v>11.479267246831551</v>
      </c>
      <c r="I1395" s="2">
        <f t="shared" si="194"/>
        <v>91.986708993239191</v>
      </c>
    </row>
    <row r="1396" spans="1:9" ht="13.5" x14ac:dyDescent="0.25">
      <c r="A1396" s="3">
        <f>TITRES_STAT!B1399</f>
        <v>44347</v>
      </c>
      <c r="B1396" s="5">
        <f>TITRES_STAT!D1399</f>
        <v>6.2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1.7919436888682409E-2</v>
      </c>
      <c r="G1396" s="2">
        <f t="shared" si="196"/>
        <v>1.5610261964785638E-3</v>
      </c>
      <c r="H1396" s="2">
        <f t="shared" si="193"/>
        <v>11.479267246831551</v>
      </c>
      <c r="I1396" s="2">
        <f t="shared" si="194"/>
        <v>91.986708993239191</v>
      </c>
    </row>
    <row r="1397" spans="1:9" ht="13.5" x14ac:dyDescent="0.25">
      <c r="A1397" s="3">
        <f>TITRES_STAT!B1400</f>
        <v>44348</v>
      </c>
      <c r="B1397" s="5">
        <f>TITRES_STAT!D1400</f>
        <v>6.2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1.6639477110919381E-2</v>
      </c>
      <c r="G1397" s="2">
        <f t="shared" si="196"/>
        <v>1.4495243253015236E-3</v>
      </c>
      <c r="H1397" s="2">
        <f t="shared" si="193"/>
        <v>11.479267246831551</v>
      </c>
      <c r="I1397" s="2">
        <f t="shared" si="194"/>
        <v>91.986708993239191</v>
      </c>
    </row>
    <row r="1398" spans="1:9" ht="13.5" x14ac:dyDescent="0.25">
      <c r="A1398" s="3">
        <f>TITRES_STAT!B1401</f>
        <v>44349</v>
      </c>
      <c r="B1398" s="5">
        <f>TITRES_STAT!D1401</f>
        <v>6.02</v>
      </c>
      <c r="C1398" s="2">
        <f t="shared" si="189"/>
        <v>-0.1800000000000006</v>
      </c>
      <c r="D1398" s="2">
        <f t="shared" si="190"/>
        <v>0</v>
      </c>
      <c r="E1398" s="2">
        <f t="shared" si="191"/>
        <v>0.1800000000000006</v>
      </c>
      <c r="F1398" s="2">
        <f t="shared" si="196"/>
        <v>1.5450943031567996E-2</v>
      </c>
      <c r="G1398" s="2">
        <f t="shared" si="196"/>
        <v>1.4203129730637172E-2</v>
      </c>
      <c r="H1398" s="2">
        <f t="shared" si="193"/>
        <v>1.0878548126079002</v>
      </c>
      <c r="I1398" s="2">
        <f t="shared" si="194"/>
        <v>52.103949280318069</v>
      </c>
    </row>
    <row r="1399" spans="1:9" ht="13.5" x14ac:dyDescent="0.25">
      <c r="A1399" s="3">
        <f>TITRES_STAT!B1402</f>
        <v>44350</v>
      </c>
      <c r="B1399" s="5">
        <f>TITRES_STAT!D1402</f>
        <v>5.75</v>
      </c>
      <c r="C1399" s="2">
        <f t="shared" si="189"/>
        <v>-0.26999999999999957</v>
      </c>
      <c r="D1399" s="2">
        <f t="shared" si="190"/>
        <v>0</v>
      </c>
      <c r="E1399" s="2">
        <f t="shared" si="191"/>
        <v>0.26999999999999957</v>
      </c>
      <c r="F1399" s="2">
        <f t="shared" si="196"/>
        <v>1.4347304243598855E-2</v>
      </c>
      <c r="G1399" s="2">
        <f t="shared" si="196"/>
        <v>3.2474334749877341E-2</v>
      </c>
      <c r="H1399" s="2">
        <f t="shared" si="193"/>
        <v>0.4418044081304251</v>
      </c>
      <c r="I1399" s="2">
        <f t="shared" si="194"/>
        <v>30.642464791969175</v>
      </c>
    </row>
    <row r="1400" spans="1:9" ht="13.5" x14ac:dyDescent="0.25">
      <c r="A1400" s="3">
        <f>TITRES_STAT!B1403</f>
        <v>44351</v>
      </c>
      <c r="B1400" s="5">
        <f>TITRES_STAT!D1403</f>
        <v>5.5</v>
      </c>
      <c r="C1400" s="2">
        <f t="shared" si="189"/>
        <v>-0.25</v>
      </c>
      <c r="D1400" s="2">
        <f t="shared" si="190"/>
        <v>0</v>
      </c>
      <c r="E1400" s="2">
        <f t="shared" si="191"/>
        <v>0.25</v>
      </c>
      <c r="F1400" s="2">
        <f t="shared" si="196"/>
        <v>1.3322496797627509E-2</v>
      </c>
      <c r="G1400" s="2">
        <f t="shared" si="196"/>
        <v>4.8011882267743243E-2</v>
      </c>
      <c r="H1400" s="2">
        <f t="shared" si="193"/>
        <v>0.27748332638435674</v>
      </c>
      <c r="I1400" s="2">
        <f t="shared" si="194"/>
        <v>21.721091825888166</v>
      </c>
    </row>
    <row r="1401" spans="1:9" ht="13.5" x14ac:dyDescent="0.25">
      <c r="A1401" s="3">
        <f>TITRES_STAT!B1404</f>
        <v>44354</v>
      </c>
      <c r="B1401" s="5">
        <f>TITRES_STAT!D1404</f>
        <v>5.34</v>
      </c>
      <c r="C1401" s="2">
        <f t="shared" si="189"/>
        <v>-0.16000000000000014</v>
      </c>
      <c r="D1401" s="2">
        <f t="shared" si="190"/>
        <v>0</v>
      </c>
      <c r="E1401" s="2">
        <f t="shared" si="191"/>
        <v>0.16000000000000014</v>
      </c>
      <c r="F1401" s="2">
        <f t="shared" si="196"/>
        <v>1.2370889883511258E-2</v>
      </c>
      <c r="G1401" s="2">
        <f t="shared" si="196"/>
        <v>5.6011033534333017E-2</v>
      </c>
      <c r="H1401" s="2">
        <f t="shared" si="193"/>
        <v>0.22086523141781142</v>
      </c>
      <c r="I1401" s="2">
        <f t="shared" si="194"/>
        <v>18.090877333062949</v>
      </c>
    </row>
    <row r="1402" spans="1:9" ht="13.5" x14ac:dyDescent="0.25">
      <c r="A1402" s="3">
        <f>TITRES_STAT!B1405</f>
        <v>44355</v>
      </c>
      <c r="B1402" s="5">
        <f>TITRES_STAT!D1405</f>
        <v>5.18</v>
      </c>
      <c r="C1402" s="2">
        <f t="shared" si="189"/>
        <v>-0.16000000000000014</v>
      </c>
      <c r="D1402" s="2">
        <f t="shared" si="190"/>
        <v>0</v>
      </c>
      <c r="E1402" s="2">
        <f t="shared" si="191"/>
        <v>0.16000000000000014</v>
      </c>
      <c r="F1402" s="2">
        <f t="shared" si="196"/>
        <v>1.1487254891831883E-2</v>
      </c>
      <c r="G1402" s="2">
        <f t="shared" si="196"/>
        <v>6.3438816853309238E-2</v>
      </c>
      <c r="H1402" s="2">
        <f t="shared" si="193"/>
        <v>0.18107612123968322</v>
      </c>
      <c r="I1402" s="2">
        <f t="shared" si="194"/>
        <v>15.331452222539369</v>
      </c>
    </row>
    <row r="1403" spans="1:9" ht="13.5" x14ac:dyDescent="0.25">
      <c r="A1403" s="3">
        <f>TITRES_STAT!B1406</f>
        <v>44356</v>
      </c>
      <c r="B1403" s="5">
        <f>TITRES_STAT!D1406</f>
        <v>4.95</v>
      </c>
      <c r="C1403" s="2">
        <f t="shared" si="189"/>
        <v>-0.22999999999999954</v>
      </c>
      <c r="D1403" s="2">
        <f t="shared" si="190"/>
        <v>0</v>
      </c>
      <c r="E1403" s="2">
        <f t="shared" si="191"/>
        <v>0.22999999999999954</v>
      </c>
      <c r="F1403" s="2">
        <f t="shared" si="196"/>
        <v>1.0666736685272463E-2</v>
      </c>
      <c r="G1403" s="2">
        <f t="shared" si="196"/>
        <v>7.5336044220929974E-2</v>
      </c>
      <c r="H1403" s="2">
        <f t="shared" si="193"/>
        <v>0.14158875470009102</v>
      </c>
      <c r="I1403" s="2">
        <f t="shared" si="194"/>
        <v>12.402781134375132</v>
      </c>
    </row>
    <row r="1404" spans="1:9" ht="13.5" x14ac:dyDescent="0.25">
      <c r="A1404" s="3">
        <f>TITRES_STAT!B1407</f>
        <v>44357</v>
      </c>
      <c r="B1404" s="5">
        <f>TITRES_STAT!D1407</f>
        <v>4.7300000000000004</v>
      </c>
      <c r="C1404" s="2">
        <f t="shared" si="189"/>
        <v>-0.21999999999999975</v>
      </c>
      <c r="D1404" s="2">
        <f t="shared" si="190"/>
        <v>0</v>
      </c>
      <c r="E1404" s="2">
        <f t="shared" si="191"/>
        <v>0.21999999999999975</v>
      </c>
      <c r="F1404" s="2">
        <f t="shared" si="196"/>
        <v>9.9048269220387165E-3</v>
      </c>
      <c r="G1404" s="2">
        <f t="shared" si="196"/>
        <v>8.5669183919434941E-2</v>
      </c>
      <c r="H1404" s="2">
        <f t="shared" si="193"/>
        <v>0.1156171504021028</v>
      </c>
      <c r="I1404" s="2">
        <f t="shared" si="194"/>
        <v>10.363514971101949</v>
      </c>
    </row>
    <row r="1405" spans="1:9" ht="13.5" x14ac:dyDescent="0.25">
      <c r="A1405" s="3">
        <f>TITRES_STAT!B1408</f>
        <v>44358</v>
      </c>
      <c r="B1405" s="5">
        <f>TITRES_STAT!D1408</f>
        <v>4.7300000000000004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9.1973392847502361E-3</v>
      </c>
      <c r="G1405" s="2">
        <f t="shared" si="197"/>
        <v>7.9549956496618154E-2</v>
      </c>
      <c r="H1405" s="2">
        <f t="shared" si="193"/>
        <v>0.1156171504021028</v>
      </c>
      <c r="I1405" s="2">
        <f t="shared" si="194"/>
        <v>10.363514971101949</v>
      </c>
    </row>
    <row r="1406" spans="1:9" ht="13.5" x14ac:dyDescent="0.25">
      <c r="A1406" s="3">
        <f>TITRES_STAT!B1409</f>
        <v>44361</v>
      </c>
      <c r="B1406" s="5">
        <f>TITRES_STAT!D1409</f>
        <v>4.5199999999999996</v>
      </c>
      <c r="C1406" s="2">
        <f t="shared" si="189"/>
        <v>-0.21000000000000085</v>
      </c>
      <c r="D1406" s="2">
        <f t="shared" si="190"/>
        <v>0</v>
      </c>
      <c r="E1406" s="2">
        <f t="shared" si="191"/>
        <v>0.21000000000000085</v>
      </c>
      <c r="F1406" s="2">
        <f t="shared" si="197"/>
        <v>8.5403864786966471E-3</v>
      </c>
      <c r="G1406" s="2">
        <f t="shared" si="197"/>
        <v>8.8867816746859771E-2</v>
      </c>
      <c r="H1406" s="2">
        <f t="shared" si="193"/>
        <v>9.6102130009832046E-2</v>
      </c>
      <c r="I1406" s="2">
        <f t="shared" si="194"/>
        <v>8.767625513962841</v>
      </c>
    </row>
    <row r="1407" spans="1:9" ht="13.5" x14ac:dyDescent="0.25">
      <c r="A1407" s="3">
        <f>TITRES_STAT!B1410</f>
        <v>44362</v>
      </c>
      <c r="B1407" s="5">
        <f>TITRES_STAT!D1410</f>
        <v>4.32</v>
      </c>
      <c r="C1407" s="2">
        <f t="shared" si="189"/>
        <v>-0.19999999999999929</v>
      </c>
      <c r="D1407" s="2">
        <f t="shared" si="190"/>
        <v>0</v>
      </c>
      <c r="E1407" s="2">
        <f t="shared" si="191"/>
        <v>0.19999999999999929</v>
      </c>
      <c r="F1407" s="2">
        <f t="shared" si="197"/>
        <v>7.9303588730754576E-3</v>
      </c>
      <c r="G1407" s="2">
        <f t="shared" si="197"/>
        <v>9.6805829836369733E-2</v>
      </c>
      <c r="H1407" s="2">
        <f t="shared" si="193"/>
        <v>8.1920261274347747E-2</v>
      </c>
      <c r="I1407" s="2">
        <f t="shared" si="194"/>
        <v>7.5717466625365972</v>
      </c>
    </row>
    <row r="1408" spans="1:9" ht="13.5" x14ac:dyDescent="0.25">
      <c r="A1408" s="3">
        <f>TITRES_STAT!B1411</f>
        <v>44363</v>
      </c>
      <c r="B1408" s="5">
        <f>TITRES_STAT!D1411</f>
        <v>4.13</v>
      </c>
      <c r="C1408" s="2">
        <f t="shared" si="189"/>
        <v>-0.19000000000000039</v>
      </c>
      <c r="D1408" s="2">
        <f t="shared" si="190"/>
        <v>0</v>
      </c>
      <c r="E1408" s="2">
        <f t="shared" si="191"/>
        <v>0.19000000000000039</v>
      </c>
      <c r="F1408" s="2">
        <f t="shared" si="197"/>
        <v>7.3639046678557821E-3</v>
      </c>
      <c r="G1408" s="2">
        <f t="shared" si="197"/>
        <v>0.10346255627662906</v>
      </c>
      <c r="H1408" s="2">
        <f t="shared" si="193"/>
        <v>7.1174586564117195E-2</v>
      </c>
      <c r="I1408" s="2">
        <f t="shared" si="194"/>
        <v>6.6445365169104349</v>
      </c>
    </row>
    <row r="1409" spans="1:9" ht="13.5" x14ac:dyDescent="0.25">
      <c r="A1409" s="3">
        <f>TITRES_STAT!B1412</f>
        <v>44364</v>
      </c>
      <c r="B1409" s="5">
        <f>TITRES_STAT!D1412</f>
        <v>3.95</v>
      </c>
      <c r="C1409" s="2">
        <f t="shared" si="189"/>
        <v>-0.17999999999999972</v>
      </c>
      <c r="D1409" s="2">
        <f t="shared" si="190"/>
        <v>0</v>
      </c>
      <c r="E1409" s="2">
        <f t="shared" si="191"/>
        <v>0.17999999999999972</v>
      </c>
      <c r="F1409" s="2">
        <f t="shared" si="197"/>
        <v>6.8379114772946547E-3</v>
      </c>
      <c r="G1409" s="2">
        <f t="shared" si="197"/>
        <v>0.10892951654258411</v>
      </c>
      <c r="H1409" s="2">
        <f t="shared" si="193"/>
        <v>6.2773724646262352E-2</v>
      </c>
      <c r="I1409" s="2">
        <f t="shared" si="194"/>
        <v>5.9065935853049183</v>
      </c>
    </row>
    <row r="1410" spans="1:9" ht="13.5" x14ac:dyDescent="0.25">
      <c r="A1410" s="3">
        <f>TITRES_STAT!B1413</f>
        <v>44365</v>
      </c>
      <c r="B1410" s="5">
        <f>TITRES_STAT!D1413</f>
        <v>3.95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6.3494892289164646E-3</v>
      </c>
      <c r="G1410" s="2">
        <f t="shared" si="197"/>
        <v>0.10114883678954238</v>
      </c>
      <c r="H1410" s="2">
        <f t="shared" si="193"/>
        <v>6.2773724646262352E-2</v>
      </c>
      <c r="I1410" s="2">
        <f t="shared" si="194"/>
        <v>5.9065935853049183</v>
      </c>
    </row>
    <row r="1411" spans="1:9" ht="13.5" x14ac:dyDescent="0.25">
      <c r="A1411" s="3">
        <f>TITRES_STAT!B1414</f>
        <v>44368</v>
      </c>
      <c r="B1411" s="5">
        <f>TITRES_STAT!D1414</f>
        <v>3.95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5.8959542839938598E-3</v>
      </c>
      <c r="G1411" s="2">
        <f t="shared" si="197"/>
        <v>9.3923919876003639E-2</v>
      </c>
      <c r="H1411" s="2">
        <f t="shared" si="193"/>
        <v>6.2773724646262352E-2</v>
      </c>
      <c r="I1411" s="2">
        <f t="shared" si="194"/>
        <v>5.9065935853049183</v>
      </c>
    </row>
    <row r="1412" spans="1:9" ht="13.5" x14ac:dyDescent="0.25">
      <c r="A1412" s="3">
        <f>TITRES_STAT!B1415</f>
        <v>44369</v>
      </c>
      <c r="B1412" s="5">
        <f>TITRES_STAT!D1415</f>
        <v>3.95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5.4748146922800126E-3</v>
      </c>
      <c r="G1412" s="2">
        <f t="shared" si="197"/>
        <v>8.7215068456289097E-2</v>
      </c>
      <c r="H1412" s="2">
        <f t="shared" si="193"/>
        <v>6.2773724646262352E-2</v>
      </c>
      <c r="I1412" s="2">
        <f t="shared" si="194"/>
        <v>5.9065935853049183</v>
      </c>
    </row>
    <row r="1413" spans="1:9" ht="13.5" x14ac:dyDescent="0.25">
      <c r="A1413" s="3">
        <f>TITRES_STAT!B1416</f>
        <v>44370</v>
      </c>
      <c r="B1413" s="5">
        <f>TITRES_STAT!D1416</f>
        <v>4.0599999999999996</v>
      </c>
      <c r="C1413" s="2">
        <f t="shared" si="198"/>
        <v>0.10999999999999943</v>
      </c>
      <c r="D1413" s="2">
        <f t="shared" si="199"/>
        <v>0.10999999999999943</v>
      </c>
      <c r="E1413" s="2">
        <f t="shared" si="200"/>
        <v>0</v>
      </c>
      <c r="F1413" s="2">
        <f t="shared" si="197"/>
        <v>1.2940899357117114E-2</v>
      </c>
      <c r="G1413" s="2">
        <f t="shared" si="197"/>
        <v>8.0985420709411296E-2</v>
      </c>
      <c r="H1413" s="2">
        <f t="shared" si="193"/>
        <v>0.15979295092571219</v>
      </c>
      <c r="I1413" s="2">
        <f t="shared" si="194"/>
        <v>13.777713582253639</v>
      </c>
    </row>
    <row r="1414" spans="1:9" ht="13.5" x14ac:dyDescent="0.25">
      <c r="A1414" s="3">
        <f>TITRES_STAT!B1417</f>
        <v>44371</v>
      </c>
      <c r="B1414" s="5">
        <f>TITRES_STAT!D1417</f>
        <v>4.24</v>
      </c>
      <c r="C1414" s="2">
        <f t="shared" si="198"/>
        <v>0.1800000000000006</v>
      </c>
      <c r="D1414" s="2">
        <f t="shared" si="199"/>
        <v>0.1800000000000006</v>
      </c>
      <c r="E1414" s="2">
        <f t="shared" si="200"/>
        <v>0</v>
      </c>
      <c r="F1414" s="2">
        <f t="shared" si="197"/>
        <v>2.487369226018022E-2</v>
      </c>
      <c r="G1414" s="2">
        <f t="shared" si="197"/>
        <v>7.5200747801596204E-2</v>
      </c>
      <c r="H1414" s="2">
        <f t="shared" si="193"/>
        <v>0.33076389513845039</v>
      </c>
      <c r="I1414" s="2">
        <f t="shared" si="194"/>
        <v>24.855190041358782</v>
      </c>
    </row>
    <row r="1415" spans="1:9" ht="13.5" x14ac:dyDescent="0.25">
      <c r="A1415" s="3">
        <f>TITRES_STAT!B1418</f>
        <v>44372</v>
      </c>
      <c r="B1415" s="5">
        <f>TITRES_STAT!D1418</f>
        <v>4.43</v>
      </c>
      <c r="C1415" s="2">
        <f t="shared" si="198"/>
        <v>0.1899999999999995</v>
      </c>
      <c r="D1415" s="2">
        <f t="shared" si="199"/>
        <v>0.1899999999999995</v>
      </c>
      <c r="E1415" s="2">
        <f t="shared" si="200"/>
        <v>0</v>
      </c>
      <c r="F1415" s="2">
        <f t="shared" si="197"/>
        <v>3.6668428527310171E-2</v>
      </c>
      <c r="G1415" s="2">
        <f t="shared" si="197"/>
        <v>6.9829265815767899E-2</v>
      </c>
      <c r="H1415" s="2">
        <f t="shared" si="193"/>
        <v>0.52511548129480978</v>
      </c>
      <c r="I1415" s="2">
        <f t="shared" si="194"/>
        <v>34.431194734774536</v>
      </c>
    </row>
    <row r="1416" spans="1:9" ht="13.5" x14ac:dyDescent="0.25">
      <c r="A1416" s="3">
        <f>TITRES_STAT!B1419</f>
        <v>44375</v>
      </c>
      <c r="B1416" s="5">
        <f>TITRES_STAT!D1419</f>
        <v>4.62</v>
      </c>
      <c r="C1416" s="2">
        <f t="shared" si="198"/>
        <v>0.19000000000000039</v>
      </c>
      <c r="D1416" s="2">
        <f t="shared" si="199"/>
        <v>0.19000000000000039</v>
      </c>
      <c r="E1416" s="2">
        <f t="shared" si="200"/>
        <v>0</v>
      </c>
      <c r="F1416" s="2">
        <f t="shared" si="197"/>
        <v>4.7620683632502332E-2</v>
      </c>
      <c r="G1416" s="2">
        <f t="shared" si="197"/>
        <v>6.4841461114641619E-2</v>
      </c>
      <c r="H1416" s="2">
        <f t="shared" si="193"/>
        <v>0.73441718946319789</v>
      </c>
      <c r="I1416" s="2">
        <f t="shared" si="194"/>
        <v>42.343744857054837</v>
      </c>
    </row>
    <row r="1417" spans="1:9" ht="13.5" x14ac:dyDescent="0.25">
      <c r="A1417" s="3">
        <f>TITRES_STAT!B1420</f>
        <v>44376</v>
      </c>
      <c r="B1417" s="5">
        <f>TITRES_STAT!D1420</f>
        <v>4.62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4.4219206230180733E-2</v>
      </c>
      <c r="G1417" s="2">
        <f t="shared" si="197"/>
        <v>6.0209928177881504E-2</v>
      </c>
      <c r="H1417" s="2">
        <f t="shared" si="193"/>
        <v>0.73441718946319778</v>
      </c>
      <c r="I1417" s="2">
        <f t="shared" si="194"/>
        <v>42.34374485705483</v>
      </c>
    </row>
    <row r="1418" spans="1:9" ht="13.5" x14ac:dyDescent="0.25">
      <c r="A1418" s="3">
        <f>TITRES_STAT!B1421</f>
        <v>44377</v>
      </c>
      <c r="B1418" s="5">
        <f>TITRES_STAT!D1421</f>
        <v>4.62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4.1060691499453537E-2</v>
      </c>
      <c r="G1418" s="2">
        <f t="shared" si="197"/>
        <v>5.5909219022318539E-2</v>
      </c>
      <c r="H1418" s="2">
        <f t="shared" si="193"/>
        <v>0.73441718946319778</v>
      </c>
      <c r="I1418" s="2">
        <f t="shared" si="194"/>
        <v>42.34374485705483</v>
      </c>
    </row>
    <row r="1419" spans="1:9" ht="13.5" x14ac:dyDescent="0.25">
      <c r="A1419" s="3">
        <f>TITRES_STAT!B1422</f>
        <v>44378</v>
      </c>
      <c r="B1419" s="5">
        <f>TITRES_STAT!D1422</f>
        <v>4.75</v>
      </c>
      <c r="C1419" s="2">
        <f t="shared" si="198"/>
        <v>0.12999999999999989</v>
      </c>
      <c r="D1419" s="2">
        <f t="shared" si="199"/>
        <v>0.12999999999999989</v>
      </c>
      <c r="E1419" s="2">
        <f t="shared" si="200"/>
        <v>0</v>
      </c>
      <c r="F1419" s="2">
        <f t="shared" si="197"/>
        <v>4.7413499249492563E-2</v>
      </c>
      <c r="G1419" s="2">
        <f t="shared" si="197"/>
        <v>5.1915703377867217E-2</v>
      </c>
      <c r="H1419" s="2">
        <f t="shared" si="193"/>
        <v>0.91327856822808573</v>
      </c>
      <c r="I1419" s="2">
        <f t="shared" si="194"/>
        <v>47.733695625613258</v>
      </c>
    </row>
    <row r="1420" spans="1:9" ht="13.5" x14ac:dyDescent="0.25">
      <c r="A1420" s="3">
        <f>TITRES_STAT!B1423</f>
        <v>44379</v>
      </c>
      <c r="B1420" s="5">
        <f>TITRES_STAT!D1423</f>
        <v>4.8899999999999997</v>
      </c>
      <c r="C1420" s="2">
        <f t="shared" si="198"/>
        <v>0.13999999999999968</v>
      </c>
      <c r="D1420" s="2">
        <f t="shared" si="199"/>
        <v>0.13999999999999968</v>
      </c>
      <c r="E1420" s="2">
        <f t="shared" si="200"/>
        <v>0</v>
      </c>
      <c r="F1420" s="2">
        <f t="shared" si="197"/>
        <v>5.4026820731671643E-2</v>
      </c>
      <c r="G1420" s="2">
        <f t="shared" si="197"/>
        <v>4.8207438850876701E-2</v>
      </c>
      <c r="H1420" s="2">
        <f t="shared" si="193"/>
        <v>1.1207154335412097</v>
      </c>
      <c r="I1420" s="2">
        <f t="shared" si="194"/>
        <v>52.846101641737874</v>
      </c>
    </row>
    <row r="1421" spans="1:9" ht="13.5" x14ac:dyDescent="0.25">
      <c r="A1421" s="3">
        <f>TITRES_STAT!B1424</f>
        <v>44382</v>
      </c>
      <c r="B1421" s="5">
        <f>TITRES_STAT!D1424</f>
        <v>4.8899999999999997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5.0167762107980809E-2</v>
      </c>
      <c r="G1421" s="2">
        <f t="shared" si="201"/>
        <v>4.4764050361528362E-2</v>
      </c>
      <c r="H1421" s="2">
        <f t="shared" si="193"/>
        <v>1.1207154335412097</v>
      </c>
      <c r="I1421" s="2">
        <f t="shared" si="194"/>
        <v>52.846101641737874</v>
      </c>
    </row>
    <row r="1422" spans="1:9" ht="13.5" x14ac:dyDescent="0.25">
      <c r="A1422" s="3">
        <f>TITRES_STAT!B1425</f>
        <v>44383</v>
      </c>
      <c r="B1422" s="5">
        <f>TITRES_STAT!D1425</f>
        <v>5.03</v>
      </c>
      <c r="C1422" s="2">
        <f t="shared" si="198"/>
        <v>0.14000000000000057</v>
      </c>
      <c r="D1422" s="2">
        <f t="shared" si="199"/>
        <v>0.14000000000000057</v>
      </c>
      <c r="E1422" s="2">
        <f t="shared" si="200"/>
        <v>0</v>
      </c>
      <c r="F1422" s="2">
        <f t="shared" si="201"/>
        <v>5.6584350528839367E-2</v>
      </c>
      <c r="G1422" s="2">
        <f t="shared" si="201"/>
        <v>4.1566618192847758E-2</v>
      </c>
      <c r="H1422" s="2">
        <f t="shared" si="193"/>
        <v>1.3612930998215214</v>
      </c>
      <c r="I1422" s="2">
        <f t="shared" si="194"/>
        <v>57.650323033782421</v>
      </c>
    </row>
    <row r="1423" spans="1:9" ht="13.5" x14ac:dyDescent="0.25">
      <c r="A1423" s="3">
        <f>TITRES_STAT!B1426</f>
        <v>44384</v>
      </c>
      <c r="B1423" s="5">
        <f>TITRES_STAT!D1426</f>
        <v>5.03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5.2542611205350843E-2</v>
      </c>
      <c r="G1423" s="2">
        <f t="shared" si="201"/>
        <v>3.8597574036215776E-2</v>
      </c>
      <c r="H1423" s="2">
        <f t="shared" si="193"/>
        <v>1.3612930998215214</v>
      </c>
      <c r="I1423" s="2">
        <f t="shared" si="194"/>
        <v>57.650323033782421</v>
      </c>
    </row>
    <row r="1424" spans="1:9" ht="13.5" x14ac:dyDescent="0.25">
      <c r="A1424" s="3">
        <f>TITRES_STAT!B1427</f>
        <v>44385</v>
      </c>
      <c r="B1424" s="5">
        <f>TITRES_STAT!D1427</f>
        <v>5.15</v>
      </c>
      <c r="C1424" s="2">
        <f t="shared" si="198"/>
        <v>0.12000000000000011</v>
      </c>
      <c r="D1424" s="2">
        <f t="shared" si="199"/>
        <v>0.12000000000000011</v>
      </c>
      <c r="E1424" s="2">
        <f t="shared" si="200"/>
        <v>0</v>
      </c>
      <c r="F1424" s="2">
        <f t="shared" si="201"/>
        <v>5.7360996119254368E-2</v>
      </c>
      <c r="G1424" s="2">
        <f t="shared" si="201"/>
        <v>3.5840604462200366E-2</v>
      </c>
      <c r="H1424" s="2">
        <f t="shared" si="193"/>
        <v>1.6004472296149661</v>
      </c>
      <c r="I1424" s="2">
        <f t="shared" si="194"/>
        <v>61.545076223366991</v>
      </c>
    </row>
    <row r="1425" spans="1:9" ht="13.5" x14ac:dyDescent="0.25">
      <c r="A1425" s="3">
        <f>TITRES_STAT!B1428</f>
        <v>44386</v>
      </c>
      <c r="B1425" s="5">
        <f>TITRES_STAT!D1428</f>
        <v>5.3</v>
      </c>
      <c r="C1425" s="2">
        <f t="shared" si="198"/>
        <v>0.14999999999999947</v>
      </c>
      <c r="D1425" s="2">
        <f t="shared" si="199"/>
        <v>0.14999999999999947</v>
      </c>
      <c r="E1425" s="2">
        <f t="shared" si="200"/>
        <v>0</v>
      </c>
      <c r="F1425" s="2">
        <f t="shared" si="201"/>
        <v>6.397806782502187E-2</v>
      </c>
      <c r="G1425" s="2">
        <f t="shared" si="201"/>
        <v>3.3280561286328912E-2</v>
      </c>
      <c r="H1425" s="2">
        <f t="shared" ref="H1425:H1488" si="202">F1425/G1425</f>
        <v>1.9223854812599861</v>
      </c>
      <c r="I1425" s="2">
        <f t="shared" ref="I1425:I1488" si="203">IF(G1425=0,100,100-(100/(1+H1425)))</f>
        <v>65.781379410328498</v>
      </c>
    </row>
    <row r="1426" spans="1:9" ht="13.5" x14ac:dyDescent="0.25">
      <c r="A1426" s="3">
        <f>TITRES_STAT!B1429</f>
        <v>44389</v>
      </c>
      <c r="B1426" s="5">
        <f>TITRES_STAT!D1429</f>
        <v>5.45</v>
      </c>
      <c r="C1426" s="2">
        <f t="shared" si="198"/>
        <v>0.15000000000000036</v>
      </c>
      <c r="D1426" s="2">
        <f t="shared" si="199"/>
        <v>0.15000000000000036</v>
      </c>
      <c r="E1426" s="2">
        <f t="shared" si="200"/>
        <v>0</v>
      </c>
      <c r="F1426" s="2">
        <f t="shared" si="201"/>
        <v>7.012249155180604E-2</v>
      </c>
      <c r="G1426" s="2">
        <f t="shared" si="201"/>
        <v>3.0903378337305418E-2</v>
      </c>
      <c r="H1426" s="2">
        <f t="shared" si="202"/>
        <v>2.2690882138007789</v>
      </c>
      <c r="I1426" s="2">
        <f t="shared" si="203"/>
        <v>69.410430841896485</v>
      </c>
    </row>
    <row r="1427" spans="1:9" ht="13.5" x14ac:dyDescent="0.25">
      <c r="A1427" s="3">
        <f>TITRES_STAT!B1430</f>
        <v>44390</v>
      </c>
      <c r="B1427" s="5">
        <f>TITRES_STAT!D1430</f>
        <v>5.61</v>
      </c>
      <c r="C1427" s="2">
        <f t="shared" si="198"/>
        <v>0.16000000000000014</v>
      </c>
      <c r="D1427" s="2">
        <f t="shared" si="199"/>
        <v>0.16000000000000014</v>
      </c>
      <c r="E1427" s="2">
        <f t="shared" si="200"/>
        <v>0</v>
      </c>
      <c r="F1427" s="2">
        <f t="shared" si="201"/>
        <v>7.654231358381991E-2</v>
      </c>
      <c r="G1427" s="2">
        <f t="shared" si="201"/>
        <v>2.8695994170355031E-2</v>
      </c>
      <c r="H1427" s="2">
        <f t="shared" si="202"/>
        <v>2.667351865539946</v>
      </c>
      <c r="I1427" s="2">
        <f t="shared" si="203"/>
        <v>72.732368295596601</v>
      </c>
    </row>
    <row r="1428" spans="1:9" ht="13.5" x14ac:dyDescent="0.25">
      <c r="A1428" s="3">
        <f>TITRES_STAT!B1431</f>
        <v>44391</v>
      </c>
      <c r="B1428" s="5">
        <f>TITRES_STAT!D1431</f>
        <v>5.77</v>
      </c>
      <c r="C1428" s="2">
        <f t="shared" si="198"/>
        <v>0.15999999999999925</v>
      </c>
      <c r="D1428" s="2">
        <f t="shared" si="199"/>
        <v>0.15999999999999925</v>
      </c>
      <c r="E1428" s="2">
        <f t="shared" si="200"/>
        <v>0</v>
      </c>
      <c r="F1428" s="2">
        <f t="shared" si="201"/>
        <v>8.2503576899261286E-2</v>
      </c>
      <c r="G1428" s="2">
        <f t="shared" si="201"/>
        <v>2.6646280301043958E-2</v>
      </c>
      <c r="H1428" s="2">
        <f t="shared" si="202"/>
        <v>3.0962511827975079</v>
      </c>
      <c r="I1428" s="2">
        <f t="shared" si="203"/>
        <v>75.587434574335433</v>
      </c>
    </row>
    <row r="1429" spans="1:9" ht="13.5" x14ac:dyDescent="0.25">
      <c r="A1429" s="3">
        <f>TITRES_STAT!B1432</f>
        <v>44392</v>
      </c>
      <c r="B1429" s="5">
        <f>TITRES_STAT!D1432</f>
        <v>5.77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7.6610464263599756E-2</v>
      </c>
      <c r="G1429" s="2">
        <f t="shared" si="201"/>
        <v>2.4742974565255104E-2</v>
      </c>
      <c r="H1429" s="2">
        <f t="shared" si="202"/>
        <v>3.0962511827975074</v>
      </c>
      <c r="I1429" s="2">
        <f t="shared" si="203"/>
        <v>75.587434574335433</v>
      </c>
    </row>
    <row r="1430" spans="1:9" ht="13.5" x14ac:dyDescent="0.25">
      <c r="A1430" s="3">
        <f>TITRES_STAT!B1433</f>
        <v>44393</v>
      </c>
      <c r="B1430" s="5">
        <f>TITRES_STAT!D1433</f>
        <v>5.94</v>
      </c>
      <c r="C1430" s="2">
        <f t="shared" si="198"/>
        <v>0.17000000000000082</v>
      </c>
      <c r="D1430" s="2">
        <f t="shared" si="199"/>
        <v>0.17000000000000082</v>
      </c>
      <c r="E1430" s="2">
        <f t="shared" si="200"/>
        <v>0</v>
      </c>
      <c r="F1430" s="2">
        <f t="shared" si="201"/>
        <v>8.3281145387628416E-2</v>
      </c>
      <c r="G1430" s="2">
        <f t="shared" si="201"/>
        <v>2.2975619239165451E-2</v>
      </c>
      <c r="H1430" s="2">
        <f t="shared" si="202"/>
        <v>3.6247617320216983</v>
      </c>
      <c r="I1430" s="2">
        <f t="shared" si="203"/>
        <v>78.37726443124555</v>
      </c>
    </row>
    <row r="1431" spans="1:9" ht="13.5" x14ac:dyDescent="0.25">
      <c r="A1431" s="3">
        <f>TITRES_STAT!B1434</f>
        <v>44396</v>
      </c>
      <c r="B1431" s="5">
        <f>TITRES_STAT!D1434</f>
        <v>6.11</v>
      </c>
      <c r="C1431" s="2">
        <f t="shared" si="198"/>
        <v>0.16999999999999993</v>
      </c>
      <c r="D1431" s="2">
        <f t="shared" si="199"/>
        <v>0.16999999999999993</v>
      </c>
      <c r="E1431" s="2">
        <f t="shared" si="200"/>
        <v>0</v>
      </c>
      <c r="F1431" s="2">
        <f t="shared" si="201"/>
        <v>8.9475349288512099E-2</v>
      </c>
      <c r="G1431" s="2">
        <f t="shared" si="201"/>
        <v>2.1334503579225061E-2</v>
      </c>
      <c r="H1431" s="2">
        <f t="shared" si="202"/>
        <v>4.1939269388785156</v>
      </c>
      <c r="I1431" s="2">
        <f t="shared" si="203"/>
        <v>80.746744962571185</v>
      </c>
    </row>
    <row r="1432" spans="1:9" ht="13.5" x14ac:dyDescent="0.25">
      <c r="A1432" s="3">
        <f>TITRES_STAT!B1435</f>
        <v>44399</v>
      </c>
      <c r="B1432" s="5">
        <f>TITRES_STAT!D1435</f>
        <v>6.11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8.3084252910761242E-2</v>
      </c>
      <c r="G1432" s="2">
        <f t="shared" si="201"/>
        <v>1.9810610466423271E-2</v>
      </c>
      <c r="H1432" s="2">
        <f t="shared" si="202"/>
        <v>4.1939269388785165</v>
      </c>
      <c r="I1432" s="2">
        <f t="shared" si="203"/>
        <v>80.746744962571185</v>
      </c>
    </row>
    <row r="1433" spans="1:9" ht="13.5" x14ac:dyDescent="0.25">
      <c r="A1433" s="3">
        <f>TITRES_STAT!B1436</f>
        <v>44400</v>
      </c>
      <c r="B1433" s="5">
        <f>TITRES_STAT!D1436</f>
        <v>6.11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7.7149663417135445E-2</v>
      </c>
      <c r="G1433" s="2">
        <f t="shared" si="201"/>
        <v>1.8395566861678751E-2</v>
      </c>
      <c r="H1433" s="2">
        <f t="shared" si="202"/>
        <v>4.1939269388785165</v>
      </c>
      <c r="I1433" s="2">
        <f t="shared" si="203"/>
        <v>80.746744962571185</v>
      </c>
    </row>
    <row r="1434" spans="1:9" ht="13.5" x14ac:dyDescent="0.25">
      <c r="A1434" s="3">
        <f>TITRES_STAT!B1437</f>
        <v>44403</v>
      </c>
      <c r="B1434" s="5">
        <f>TITRES_STAT!D1437</f>
        <v>6.11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7.1638973173054343E-2</v>
      </c>
      <c r="G1434" s="2">
        <f t="shared" si="201"/>
        <v>1.7081597800130268E-2</v>
      </c>
      <c r="H1434" s="2">
        <f t="shared" si="202"/>
        <v>4.1939269388785165</v>
      </c>
      <c r="I1434" s="2">
        <f t="shared" si="203"/>
        <v>80.746744962571185</v>
      </c>
    </row>
    <row r="1435" spans="1:9" ht="13.5" x14ac:dyDescent="0.25">
      <c r="A1435" s="3">
        <f>TITRES_STAT!B1438</f>
        <v>44404</v>
      </c>
      <c r="B1435" s="5">
        <f>TITRES_STAT!D1438</f>
        <v>6.11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6.6521903660693313E-2</v>
      </c>
      <c r="G1435" s="2">
        <f t="shared" si="201"/>
        <v>1.5861483671549534E-2</v>
      </c>
      <c r="H1435" s="2">
        <f t="shared" si="202"/>
        <v>4.1939269388785165</v>
      </c>
      <c r="I1435" s="2">
        <f t="shared" si="203"/>
        <v>80.746744962571185</v>
      </c>
    </row>
    <row r="1436" spans="1:9" ht="13.5" x14ac:dyDescent="0.25">
      <c r="A1436" s="3">
        <f>TITRES_STAT!B1439</f>
        <v>44405</v>
      </c>
      <c r="B1436" s="5">
        <f>TITRES_STAT!D1439</f>
        <v>6.11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6.1770339113500931E-2</v>
      </c>
      <c r="G1436" s="2">
        <f t="shared" si="201"/>
        <v>1.4728520552153139E-2</v>
      </c>
      <c r="H1436" s="2">
        <f t="shared" si="202"/>
        <v>4.1939269388785165</v>
      </c>
      <c r="I1436" s="2">
        <f t="shared" si="203"/>
        <v>80.746744962571185</v>
      </c>
    </row>
    <row r="1437" spans="1:9" ht="13.5" x14ac:dyDescent="0.25">
      <c r="A1437" s="3">
        <f>TITRES_STAT!B1440</f>
        <v>44406</v>
      </c>
      <c r="B1437" s="5">
        <f>TITRES_STAT!D1440</f>
        <v>6.11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5.7358172033965149E-2</v>
      </c>
      <c r="G1437" s="2">
        <f t="shared" si="204"/>
        <v>1.3676483369856485E-2</v>
      </c>
      <c r="H1437" s="2">
        <f t="shared" si="202"/>
        <v>4.1939269388785165</v>
      </c>
      <c r="I1437" s="2">
        <f t="shared" si="203"/>
        <v>80.746744962571185</v>
      </c>
    </row>
    <row r="1438" spans="1:9" ht="13.5" x14ac:dyDescent="0.25">
      <c r="A1438" s="3">
        <f>TITRES_STAT!B1441</f>
        <v>44407</v>
      </c>
      <c r="B1438" s="5">
        <f>TITRES_STAT!D1441</f>
        <v>6.11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5.3261159745824779E-2</v>
      </c>
      <c r="G1438" s="2">
        <f t="shared" si="204"/>
        <v>1.2699591700581022E-2</v>
      </c>
      <c r="H1438" s="2">
        <f t="shared" si="202"/>
        <v>4.1939269388785165</v>
      </c>
      <c r="I1438" s="2">
        <f t="shared" si="203"/>
        <v>80.746744962571185</v>
      </c>
    </row>
    <row r="1439" spans="1:9" ht="13.5" x14ac:dyDescent="0.25">
      <c r="A1439" s="3">
        <f>TITRES_STAT!B1442</f>
        <v>44410</v>
      </c>
      <c r="B1439" s="5">
        <f>TITRES_STAT!D1442</f>
        <v>6.11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4.9456791192551579E-2</v>
      </c>
      <c r="G1439" s="2">
        <f t="shared" si="204"/>
        <v>1.1792478007682378E-2</v>
      </c>
      <c r="H1439" s="2">
        <f t="shared" si="202"/>
        <v>4.1939269388785165</v>
      </c>
      <c r="I1439" s="2">
        <f t="shared" si="203"/>
        <v>80.746744962571185</v>
      </c>
    </row>
    <row r="1440" spans="1:9" ht="13.5" x14ac:dyDescent="0.25">
      <c r="A1440" s="3">
        <f>TITRES_STAT!B1443</f>
        <v>44411</v>
      </c>
      <c r="B1440" s="5">
        <f>TITRES_STAT!D1443</f>
        <v>6.11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4.5924163250226469E-2</v>
      </c>
      <c r="G1440" s="2">
        <f t="shared" si="204"/>
        <v>1.095015814999078E-2</v>
      </c>
      <c r="H1440" s="2">
        <f t="shared" si="202"/>
        <v>4.1939269388785165</v>
      </c>
      <c r="I1440" s="2">
        <f t="shared" si="203"/>
        <v>80.746744962571185</v>
      </c>
    </row>
    <row r="1441" spans="1:9" ht="13.5" x14ac:dyDescent="0.25">
      <c r="A1441" s="3">
        <f>TITRES_STAT!B1444</f>
        <v>44412</v>
      </c>
      <c r="B1441" s="5">
        <f>TITRES_STAT!D1444</f>
        <v>6.11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4.2643865875210296E-2</v>
      </c>
      <c r="G1441" s="2">
        <f t="shared" si="204"/>
        <v>1.0168003996420011E-2</v>
      </c>
      <c r="H1441" s="2">
        <f t="shared" si="202"/>
        <v>4.1939269388785165</v>
      </c>
      <c r="I1441" s="2">
        <f t="shared" si="203"/>
        <v>80.746744962571185</v>
      </c>
    </row>
    <row r="1442" spans="1:9" ht="13.5" x14ac:dyDescent="0.25">
      <c r="A1442" s="3">
        <f>TITRES_STAT!B1445</f>
        <v>44413</v>
      </c>
      <c r="B1442" s="5">
        <f>TITRES_STAT!D1445</f>
        <v>6.11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3.959787545555242E-2</v>
      </c>
      <c r="G1442" s="2">
        <f t="shared" si="204"/>
        <v>9.4417179966757251E-3</v>
      </c>
      <c r="H1442" s="2">
        <f t="shared" si="202"/>
        <v>4.1939269388785165</v>
      </c>
      <c r="I1442" s="2">
        <f t="shared" si="203"/>
        <v>80.746744962571185</v>
      </c>
    </row>
    <row r="1443" spans="1:9" ht="13.5" x14ac:dyDescent="0.25">
      <c r="A1443" s="3">
        <f>TITRES_STAT!B1446</f>
        <v>44414</v>
      </c>
      <c r="B1443" s="5">
        <f>TITRES_STAT!D1446</f>
        <v>6.11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3.6769455780155821E-2</v>
      </c>
      <c r="G1443" s="2">
        <f t="shared" si="204"/>
        <v>8.7673095683417444E-3</v>
      </c>
      <c r="H1443" s="2">
        <f t="shared" si="202"/>
        <v>4.1939269388785165</v>
      </c>
      <c r="I1443" s="2">
        <f t="shared" si="203"/>
        <v>80.746744962571185</v>
      </c>
    </row>
    <row r="1444" spans="1:9" ht="13.5" x14ac:dyDescent="0.25">
      <c r="A1444" s="3">
        <f>TITRES_STAT!B1447</f>
        <v>44417</v>
      </c>
      <c r="B1444" s="5">
        <f>TITRES_STAT!D1447</f>
        <v>6.11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3.4143066081573262E-2</v>
      </c>
      <c r="G1444" s="2">
        <f t="shared" si="204"/>
        <v>8.1410731706030477E-3</v>
      </c>
      <c r="H1444" s="2">
        <f t="shared" si="202"/>
        <v>4.1939269388785165</v>
      </c>
      <c r="I1444" s="2">
        <f t="shared" si="203"/>
        <v>80.746744962571185</v>
      </c>
    </row>
    <row r="1445" spans="1:9" ht="13.5" x14ac:dyDescent="0.25">
      <c r="A1445" s="3">
        <f>TITRES_STAT!B1448</f>
        <v>44419</v>
      </c>
      <c r="B1445" s="5">
        <f>TITRES_STAT!D1448</f>
        <v>6.11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3.1704275647175172E-2</v>
      </c>
      <c r="G1445" s="2">
        <f t="shared" si="204"/>
        <v>7.5595679441314012E-3</v>
      </c>
      <c r="H1445" s="2">
        <f t="shared" si="202"/>
        <v>4.1939269388785174</v>
      </c>
      <c r="I1445" s="2">
        <f t="shared" si="203"/>
        <v>80.746744962571199</v>
      </c>
    </row>
    <row r="1446" spans="1:9" ht="13.5" x14ac:dyDescent="0.25">
      <c r="A1446" s="3">
        <f>TITRES_STAT!B1449</f>
        <v>44420</v>
      </c>
      <c r="B1446" s="5">
        <f>TITRES_STAT!D1449</f>
        <v>6.11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2.9439684529519804E-2</v>
      </c>
      <c r="G1446" s="2">
        <f t="shared" si="204"/>
        <v>7.0195988052648723E-3</v>
      </c>
      <c r="H1446" s="2">
        <f t="shared" si="202"/>
        <v>4.1939269388785174</v>
      </c>
      <c r="I1446" s="2">
        <f t="shared" si="203"/>
        <v>80.746744962571199</v>
      </c>
    </row>
    <row r="1447" spans="1:9" ht="13.5" x14ac:dyDescent="0.25">
      <c r="A1447" s="3">
        <f>TITRES_STAT!B1450</f>
        <v>44424</v>
      </c>
      <c r="B1447" s="5">
        <f>TITRES_STAT!D1450</f>
        <v>6.11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2.7336849920268389E-2</v>
      </c>
      <c r="G1447" s="2">
        <f t="shared" si="204"/>
        <v>6.5181988906030958E-3</v>
      </c>
      <c r="H1447" s="2">
        <f t="shared" si="202"/>
        <v>4.1939269388785174</v>
      </c>
      <c r="I1447" s="2">
        <f t="shared" si="203"/>
        <v>80.746744962571199</v>
      </c>
    </row>
    <row r="1448" spans="1:9" ht="13.5" x14ac:dyDescent="0.25">
      <c r="A1448" s="3">
        <f>TITRES_STAT!B1451</f>
        <v>44425</v>
      </c>
      <c r="B1448" s="5">
        <f>TITRES_STAT!D1451</f>
        <v>6.11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2.5384217783106362E-2</v>
      </c>
      <c r="G1448" s="2">
        <f t="shared" si="204"/>
        <v>6.0526132555600177E-3</v>
      </c>
      <c r="H1448" s="2">
        <f t="shared" si="202"/>
        <v>4.1939269388785174</v>
      </c>
      <c r="I1448" s="2">
        <f t="shared" si="203"/>
        <v>80.746744962571199</v>
      </c>
    </row>
    <row r="1449" spans="1:9" ht="13.5" x14ac:dyDescent="0.25">
      <c r="A1449" s="3">
        <f>TITRES_STAT!B1452</f>
        <v>44426</v>
      </c>
      <c r="B1449" s="5">
        <f>TITRES_STAT!D1452</f>
        <v>6.11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2.3571059370027337E-2</v>
      </c>
      <c r="G1449" s="2">
        <f t="shared" si="204"/>
        <v>5.6202837373057314E-3</v>
      </c>
      <c r="H1449" s="2">
        <f t="shared" si="202"/>
        <v>4.1939269388785165</v>
      </c>
      <c r="I1449" s="2">
        <f t="shared" si="203"/>
        <v>80.746744962571185</v>
      </c>
    </row>
    <row r="1450" spans="1:9" ht="13.5" x14ac:dyDescent="0.25">
      <c r="A1450" s="3">
        <f>TITRES_STAT!B1453</f>
        <v>44427</v>
      </c>
      <c r="B1450" s="5">
        <f>TITRES_STAT!D1453</f>
        <v>6.11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2.1887412272168245E-2</v>
      </c>
      <c r="G1450" s="2">
        <f t="shared" si="204"/>
        <v>5.2188348989267511E-3</v>
      </c>
      <c r="H1450" s="2">
        <f t="shared" si="202"/>
        <v>4.1939269388785174</v>
      </c>
      <c r="I1450" s="2">
        <f t="shared" si="203"/>
        <v>80.746744962571199</v>
      </c>
    </row>
    <row r="1451" spans="1:9" ht="13.5" x14ac:dyDescent="0.25">
      <c r="A1451" s="3">
        <f>TITRES_STAT!B1454</f>
        <v>44428</v>
      </c>
      <c r="B1451" s="5">
        <f>TITRES_STAT!D1454</f>
        <v>6.11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2.0324025681299086E-2</v>
      </c>
      <c r="G1451" s="2">
        <f t="shared" si="204"/>
        <v>4.8460609775748398E-3</v>
      </c>
      <c r="H1451" s="2">
        <f t="shared" si="202"/>
        <v>4.1939269388785183</v>
      </c>
      <c r="I1451" s="2">
        <f t="shared" si="203"/>
        <v>80.746744962571199</v>
      </c>
    </row>
    <row r="1452" spans="1:9" ht="13.5" x14ac:dyDescent="0.25">
      <c r="A1452" s="3">
        <f>TITRES_STAT!B1455</f>
        <v>44431</v>
      </c>
      <c r="B1452" s="5">
        <f>TITRES_STAT!D1455</f>
        <v>6.11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1.8872309561206297E-2</v>
      </c>
      <c r="G1452" s="2">
        <f t="shared" si="204"/>
        <v>4.4999137648909227E-3</v>
      </c>
      <c r="H1452" s="2">
        <f t="shared" si="202"/>
        <v>4.1939269388785183</v>
      </c>
      <c r="I1452" s="2">
        <f t="shared" si="203"/>
        <v>80.746744962571199</v>
      </c>
    </row>
    <row r="1453" spans="1:9" ht="13.5" x14ac:dyDescent="0.25">
      <c r="A1453" s="3">
        <f>TITRES_STAT!B1456</f>
        <v>44432</v>
      </c>
      <c r="B1453" s="5">
        <f>TITRES_STAT!D1456</f>
        <v>6.11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1.7524287449691561E-2</v>
      </c>
      <c r="G1453" s="2">
        <f t="shared" si="205"/>
        <v>4.1784913531129992E-3</v>
      </c>
      <c r="H1453" s="2">
        <f t="shared" si="202"/>
        <v>4.1939269388785192</v>
      </c>
      <c r="I1453" s="2">
        <f t="shared" si="203"/>
        <v>80.746744962571199</v>
      </c>
    </row>
    <row r="1454" spans="1:9" ht="13.5" x14ac:dyDescent="0.25">
      <c r="A1454" s="3">
        <f>TITRES_STAT!B1457</f>
        <v>44433</v>
      </c>
      <c r="B1454" s="5">
        <f>TITRES_STAT!D1457</f>
        <v>6.11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1.6272552631856448E-2</v>
      </c>
      <c r="G1454" s="2">
        <f t="shared" si="205"/>
        <v>3.8800276850334994E-3</v>
      </c>
      <c r="H1454" s="2">
        <f t="shared" si="202"/>
        <v>4.1939269388785183</v>
      </c>
      <c r="I1454" s="2">
        <f t="shared" si="203"/>
        <v>80.746744962571199</v>
      </c>
    </row>
    <row r="1455" spans="1:9" ht="13.5" x14ac:dyDescent="0.25">
      <c r="A1455" s="3">
        <f>TITRES_STAT!B1458</f>
        <v>44434</v>
      </c>
      <c r="B1455" s="5">
        <f>TITRES_STAT!D1458</f>
        <v>6.11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1.5110227443866701E-2</v>
      </c>
      <c r="G1455" s="2">
        <f t="shared" si="205"/>
        <v>3.6028828503882498E-3</v>
      </c>
      <c r="H1455" s="2">
        <f t="shared" si="202"/>
        <v>4.1939269388785174</v>
      </c>
      <c r="I1455" s="2">
        <f t="shared" si="203"/>
        <v>80.746744962571199</v>
      </c>
    </row>
    <row r="1456" spans="1:9" ht="13.5" x14ac:dyDescent="0.25">
      <c r="A1456" s="3">
        <f>TITRES_STAT!B1459</f>
        <v>44435</v>
      </c>
      <c r="B1456" s="5">
        <f>TITRES_STAT!D1459</f>
        <v>6.11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1.4030925483590509E-2</v>
      </c>
      <c r="G1456" s="2">
        <f t="shared" si="205"/>
        <v>3.3455340753605176E-3</v>
      </c>
      <c r="H1456" s="2">
        <f t="shared" si="202"/>
        <v>4.1939269388785183</v>
      </c>
      <c r="I1456" s="2">
        <f t="shared" si="203"/>
        <v>80.746744962571199</v>
      </c>
    </row>
    <row r="1457" spans="1:9" ht="13.5" x14ac:dyDescent="0.25">
      <c r="A1457" s="3">
        <f>TITRES_STAT!B1460</f>
        <v>44438</v>
      </c>
      <c r="B1457" s="5">
        <f>TITRES_STAT!D1460</f>
        <v>6.11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1.3028716520476902E-2</v>
      </c>
      <c r="G1457" s="2">
        <f t="shared" si="205"/>
        <v>3.1065673556919088E-3</v>
      </c>
      <c r="H1457" s="2">
        <f t="shared" si="202"/>
        <v>4.1939269388785192</v>
      </c>
      <c r="I1457" s="2">
        <f t="shared" si="203"/>
        <v>80.746744962571199</v>
      </c>
    </row>
    <row r="1458" spans="1:9" ht="13.5" x14ac:dyDescent="0.25">
      <c r="A1458" s="3">
        <f>TITRES_STAT!B1461</f>
        <v>44439</v>
      </c>
      <c r="B1458" s="5">
        <f>TITRES_STAT!D1461</f>
        <v>6.11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1.2098093911871411E-2</v>
      </c>
      <c r="G1458" s="2">
        <f t="shared" si="205"/>
        <v>2.884669687428201E-3</v>
      </c>
      <c r="H1458" s="2">
        <f t="shared" si="202"/>
        <v>4.1939269388785192</v>
      </c>
      <c r="I1458" s="2">
        <f t="shared" si="203"/>
        <v>80.746744962571199</v>
      </c>
    </row>
    <row r="1459" spans="1:9" ht="13.5" x14ac:dyDescent="0.25">
      <c r="A1459" s="3">
        <f>TITRES_STAT!B1462</f>
        <v>44440</v>
      </c>
      <c r="B1459" s="5">
        <f>TITRES_STAT!D1462</f>
        <v>6.11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1.123394434673774E-2</v>
      </c>
      <c r="G1459" s="2">
        <f t="shared" si="205"/>
        <v>2.6786218526119007E-3</v>
      </c>
      <c r="H1459" s="2">
        <f t="shared" si="202"/>
        <v>4.1939269388785201</v>
      </c>
      <c r="I1459" s="2">
        <f t="shared" si="203"/>
        <v>80.746744962571199</v>
      </c>
    </row>
    <row r="1460" spans="1:9" ht="13.5" x14ac:dyDescent="0.25">
      <c r="A1460" s="3">
        <f>TITRES_STAT!B1463</f>
        <v>44441</v>
      </c>
      <c r="B1460" s="5">
        <f>TITRES_STAT!D1463</f>
        <v>6.11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1.0431519750542188E-2</v>
      </c>
      <c r="G1460" s="2">
        <f t="shared" si="205"/>
        <v>2.487291720282479E-3</v>
      </c>
      <c r="H1460" s="2">
        <f t="shared" si="202"/>
        <v>4.193926938878521</v>
      </c>
      <c r="I1460" s="2">
        <f t="shared" si="203"/>
        <v>80.746744962571199</v>
      </c>
    </row>
    <row r="1461" spans="1:9" ht="13.5" x14ac:dyDescent="0.25">
      <c r="A1461" s="3">
        <f>TITRES_STAT!B1464</f>
        <v>44442</v>
      </c>
      <c r="B1461" s="5">
        <f>TITRES_STAT!D1464</f>
        <v>6.11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9.6864111969320321E-3</v>
      </c>
      <c r="G1461" s="2">
        <f t="shared" si="205"/>
        <v>2.3096280259765874E-3</v>
      </c>
      <c r="H1461" s="2">
        <f t="shared" si="202"/>
        <v>4.1939269388785219</v>
      </c>
      <c r="I1461" s="2">
        <f t="shared" si="203"/>
        <v>80.746744962571213</v>
      </c>
    </row>
    <row r="1462" spans="1:9" ht="13.5" x14ac:dyDescent="0.25">
      <c r="A1462" s="3">
        <f>TITRES_STAT!B1465</f>
        <v>44445</v>
      </c>
      <c r="B1462" s="5">
        <f>TITRES_STAT!D1465</f>
        <v>6.11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8.9945246828654589E-3</v>
      </c>
      <c r="G1462" s="2">
        <f t="shared" si="205"/>
        <v>2.1446545955496883E-3</v>
      </c>
      <c r="H1462" s="2">
        <f t="shared" si="202"/>
        <v>4.1939269388785219</v>
      </c>
      <c r="I1462" s="2">
        <f t="shared" si="203"/>
        <v>80.746744962571213</v>
      </c>
    </row>
    <row r="1463" spans="1:9" ht="13.5" x14ac:dyDescent="0.25">
      <c r="A1463" s="3">
        <f>TITRES_STAT!B1466</f>
        <v>44446</v>
      </c>
      <c r="B1463" s="5">
        <f>TITRES_STAT!D1466</f>
        <v>6.11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8.3520586340893547E-3</v>
      </c>
      <c r="G1463" s="2">
        <f t="shared" si="205"/>
        <v>1.9914649815818532E-3</v>
      </c>
      <c r="H1463" s="2">
        <f t="shared" si="202"/>
        <v>4.1939269388785227</v>
      </c>
      <c r="I1463" s="2">
        <f t="shared" si="203"/>
        <v>80.746744962571213</v>
      </c>
    </row>
    <row r="1464" spans="1:9" ht="13.5" x14ac:dyDescent="0.25">
      <c r="A1464" s="3">
        <f>TITRES_STAT!B1467</f>
        <v>44447</v>
      </c>
      <c r="B1464" s="5">
        <f>TITRES_STAT!D1467</f>
        <v>6.11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7.755483017368686E-3</v>
      </c>
      <c r="G1464" s="2">
        <f t="shared" si="205"/>
        <v>1.8492174828974352E-3</v>
      </c>
      <c r="H1464" s="2">
        <f t="shared" si="202"/>
        <v>4.1939269388785219</v>
      </c>
      <c r="I1464" s="2">
        <f t="shared" si="203"/>
        <v>80.746744962571213</v>
      </c>
    </row>
    <row r="1465" spans="1:9" ht="13.5" x14ac:dyDescent="0.25">
      <c r="A1465" s="3">
        <f>TITRES_STAT!B1468</f>
        <v>44448</v>
      </c>
      <c r="B1465" s="5">
        <f>TITRES_STAT!D1468</f>
        <v>6.11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7.201519944699494E-3</v>
      </c>
      <c r="G1465" s="2">
        <f t="shared" si="205"/>
        <v>1.7171305198333327E-3</v>
      </c>
      <c r="H1465" s="2">
        <f t="shared" si="202"/>
        <v>4.1939269388785219</v>
      </c>
      <c r="I1465" s="2">
        <f t="shared" si="203"/>
        <v>80.746744962571213</v>
      </c>
    </row>
    <row r="1466" spans="1:9" ht="13.5" x14ac:dyDescent="0.25">
      <c r="A1466" s="3">
        <f>TITRES_STAT!B1469</f>
        <v>44449</v>
      </c>
      <c r="B1466" s="5">
        <f>TITRES_STAT!D1469</f>
        <v>6.11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6.6871256629352444E-3</v>
      </c>
      <c r="G1466" s="2">
        <f t="shared" si="205"/>
        <v>1.5944783398452375E-3</v>
      </c>
      <c r="H1466" s="2">
        <f t="shared" si="202"/>
        <v>4.1939269388785219</v>
      </c>
      <c r="I1466" s="2">
        <f t="shared" si="203"/>
        <v>80.746744962571213</v>
      </c>
    </row>
    <row r="1467" spans="1:9" ht="13.5" x14ac:dyDescent="0.25">
      <c r="A1467" s="3">
        <f>TITRES_STAT!B1470</f>
        <v>44452</v>
      </c>
      <c r="B1467" s="5">
        <f>TITRES_STAT!D1470</f>
        <v>6.11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6.2094738298684405E-3</v>
      </c>
      <c r="G1467" s="2">
        <f t="shared" si="205"/>
        <v>1.4805870298562919E-3</v>
      </c>
      <c r="H1467" s="2">
        <f t="shared" si="202"/>
        <v>4.1939269388785219</v>
      </c>
      <c r="I1467" s="2">
        <f t="shared" si="203"/>
        <v>80.746744962571213</v>
      </c>
    </row>
    <row r="1468" spans="1:9" ht="13.5" x14ac:dyDescent="0.25">
      <c r="A1468" s="3">
        <f>TITRES_STAT!B1471</f>
        <v>44453</v>
      </c>
      <c r="B1468" s="5">
        <f>TITRES_STAT!D1471</f>
        <v>6.12</v>
      </c>
      <c r="C1468" s="2">
        <f t="shared" si="198"/>
        <v>9.9999999999997868E-3</v>
      </c>
      <c r="D1468" s="2">
        <f t="shared" si="199"/>
        <v>9.9999999999997868E-3</v>
      </c>
      <c r="E1468" s="2">
        <f t="shared" si="200"/>
        <v>0</v>
      </c>
      <c r="F1468" s="2">
        <f t="shared" si="205"/>
        <v>6.480225699163537E-3</v>
      </c>
      <c r="G1468" s="2">
        <f t="shared" si="205"/>
        <v>1.3748308134379854E-3</v>
      </c>
      <c r="H1468" s="2">
        <f t="shared" si="202"/>
        <v>4.7134713855872139</v>
      </c>
      <c r="I1468" s="2">
        <f t="shared" si="203"/>
        <v>82.497505762913292</v>
      </c>
    </row>
    <row r="1469" spans="1:9" ht="13.5" x14ac:dyDescent="0.25">
      <c r="A1469" s="3">
        <f>TITRES_STAT!B1472</f>
        <v>44454</v>
      </c>
      <c r="B1469" s="5">
        <f>TITRES_STAT!D1472</f>
        <v>6.12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6.0173524349375696E-3</v>
      </c>
      <c r="G1469" s="2">
        <f t="shared" si="206"/>
        <v>1.2766286124781293E-3</v>
      </c>
      <c r="H1469" s="2">
        <f t="shared" si="202"/>
        <v>4.713471385587213</v>
      </c>
      <c r="I1469" s="2">
        <f t="shared" si="203"/>
        <v>82.497505762913292</v>
      </c>
    </row>
    <row r="1470" spans="1:9" ht="13.5" x14ac:dyDescent="0.25">
      <c r="A1470" s="3">
        <f>TITRES_STAT!B1473</f>
        <v>44455</v>
      </c>
      <c r="B1470" s="5">
        <f>TITRES_STAT!D1473</f>
        <v>6.12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5.5875415467277426E-3</v>
      </c>
      <c r="G1470" s="2">
        <f t="shared" si="206"/>
        <v>1.1854408544439772E-3</v>
      </c>
      <c r="H1470" s="2">
        <f t="shared" si="202"/>
        <v>4.713471385587213</v>
      </c>
      <c r="I1470" s="2">
        <f t="shared" si="203"/>
        <v>82.497505762913292</v>
      </c>
    </row>
    <row r="1471" spans="1:9" ht="13.5" x14ac:dyDescent="0.25">
      <c r="A1471" s="3">
        <f>TITRES_STAT!B1474</f>
        <v>44456</v>
      </c>
      <c r="B1471" s="5">
        <f>TITRES_STAT!D1474</f>
        <v>6.12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5.1884314362471897E-3</v>
      </c>
      <c r="G1471" s="2">
        <f t="shared" si="206"/>
        <v>1.1007665076979789E-3</v>
      </c>
      <c r="H1471" s="2">
        <f t="shared" si="202"/>
        <v>4.7134713855872121</v>
      </c>
      <c r="I1471" s="2">
        <f t="shared" si="203"/>
        <v>82.497505762913292</v>
      </c>
    </row>
    <row r="1472" spans="1:9" ht="13.5" x14ac:dyDescent="0.25">
      <c r="A1472" s="3">
        <f>TITRES_STAT!B1475</f>
        <v>44459</v>
      </c>
      <c r="B1472" s="5">
        <f>TITRES_STAT!D1475</f>
        <v>6.12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4.8178291908009619E-3</v>
      </c>
      <c r="G1472" s="2">
        <f t="shared" si="206"/>
        <v>1.0221403285766947E-3</v>
      </c>
      <c r="H1472" s="2">
        <f t="shared" si="202"/>
        <v>4.713471385587213</v>
      </c>
      <c r="I1472" s="2">
        <f t="shared" si="203"/>
        <v>82.497505762913292</v>
      </c>
    </row>
    <row r="1473" spans="1:9" ht="13.5" x14ac:dyDescent="0.25">
      <c r="A1473" s="3">
        <f>TITRES_STAT!B1476</f>
        <v>44460</v>
      </c>
      <c r="B1473" s="5">
        <f>TITRES_STAT!D1476</f>
        <v>6.12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4.4736985343151788E-3</v>
      </c>
      <c r="G1473" s="2">
        <f t="shared" si="206"/>
        <v>9.4913030510693067E-4</v>
      </c>
      <c r="H1473" s="2">
        <f t="shared" si="202"/>
        <v>4.713471385587213</v>
      </c>
      <c r="I1473" s="2">
        <f t="shared" si="203"/>
        <v>82.497505762913292</v>
      </c>
    </row>
    <row r="1474" spans="1:9" ht="13.5" x14ac:dyDescent="0.25">
      <c r="A1474" s="3">
        <f>TITRES_STAT!B1477</f>
        <v>44461</v>
      </c>
      <c r="B1474" s="5">
        <f>TITRES_STAT!D1477</f>
        <v>6.12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4.1541486390069523E-3</v>
      </c>
      <c r="G1474" s="2">
        <f t="shared" si="206"/>
        <v>8.8133528331357856E-4</v>
      </c>
      <c r="H1474" s="2">
        <f t="shared" si="202"/>
        <v>4.713471385587213</v>
      </c>
      <c r="I1474" s="2">
        <f t="shared" si="203"/>
        <v>82.497505762913292</v>
      </c>
    </row>
    <row r="1475" spans="1:9" ht="13.5" x14ac:dyDescent="0.25">
      <c r="A1475" s="3">
        <f>TITRES_STAT!B1478</f>
        <v>44462</v>
      </c>
      <c r="B1475" s="5">
        <f>TITRES_STAT!D1478</f>
        <v>6.12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3.8574237362207415E-3</v>
      </c>
      <c r="G1475" s="2">
        <f t="shared" si="206"/>
        <v>8.1838276307689441E-4</v>
      </c>
      <c r="H1475" s="2">
        <f t="shared" si="202"/>
        <v>4.713471385587213</v>
      </c>
      <c r="I1475" s="2">
        <f t="shared" si="203"/>
        <v>82.497505762913292</v>
      </c>
    </row>
    <row r="1476" spans="1:9" ht="13.5" x14ac:dyDescent="0.25">
      <c r="A1476" s="3">
        <f>TITRES_STAT!B1479</f>
        <v>44463</v>
      </c>
      <c r="B1476" s="5">
        <f>TITRES_STAT!D1479</f>
        <v>6.12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3.5818934693478315E-3</v>
      </c>
      <c r="G1476" s="2">
        <f t="shared" si="206"/>
        <v>7.5992685142854482E-4</v>
      </c>
      <c r="H1476" s="2">
        <f t="shared" si="202"/>
        <v>4.713471385587213</v>
      </c>
      <c r="I1476" s="2">
        <f t="shared" si="203"/>
        <v>82.497505762913292</v>
      </c>
    </row>
    <row r="1477" spans="1:9" ht="13.5" x14ac:dyDescent="0.25">
      <c r="A1477" s="3">
        <f>TITRES_STAT!B1480</f>
        <v>44466</v>
      </c>
      <c r="B1477" s="5">
        <f>TITRES_STAT!D1480</f>
        <v>6.12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3.3260439358229863E-3</v>
      </c>
      <c r="G1477" s="2">
        <f t="shared" si="206"/>
        <v>7.0564636204079154E-4</v>
      </c>
      <c r="H1477" s="2">
        <f t="shared" si="202"/>
        <v>4.7134713855872139</v>
      </c>
      <c r="I1477" s="2">
        <f t="shared" si="203"/>
        <v>82.497505762913292</v>
      </c>
    </row>
    <row r="1478" spans="1:9" ht="13.5" x14ac:dyDescent="0.25">
      <c r="A1478" s="3">
        <f>TITRES_STAT!B1481</f>
        <v>44467</v>
      </c>
      <c r="B1478" s="5">
        <f>TITRES_STAT!D1481</f>
        <v>6.12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3.088469368978487E-3</v>
      </c>
      <c r="G1478" s="2">
        <f t="shared" si="206"/>
        <v>6.5524305046644929E-4</v>
      </c>
      <c r="H1478" s="2">
        <f t="shared" si="202"/>
        <v>4.713471385587213</v>
      </c>
      <c r="I1478" s="2">
        <f t="shared" si="203"/>
        <v>82.497505762913292</v>
      </c>
    </row>
    <row r="1479" spans="1:9" ht="13.5" x14ac:dyDescent="0.25">
      <c r="A1479" s="3">
        <f>TITRES_STAT!B1482</f>
        <v>44468</v>
      </c>
      <c r="B1479" s="5">
        <f>TITRES_STAT!D1482</f>
        <v>6.12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2.8678644140514519E-3</v>
      </c>
      <c r="G1479" s="2">
        <f t="shared" si="206"/>
        <v>6.0843997543313152E-4</v>
      </c>
      <c r="H1479" s="2">
        <f t="shared" si="202"/>
        <v>4.7134713855872121</v>
      </c>
      <c r="I1479" s="2">
        <f t="shared" si="203"/>
        <v>82.497505762913292</v>
      </c>
    </row>
    <row r="1480" spans="1:9" ht="13.5" x14ac:dyDescent="0.25">
      <c r="A1480" s="3">
        <f>TITRES_STAT!B1483</f>
        <v>44469</v>
      </c>
      <c r="B1480" s="5">
        <f>TITRES_STAT!D1483</f>
        <v>6.12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2.6630169559049193E-3</v>
      </c>
      <c r="G1480" s="2">
        <f t="shared" si="206"/>
        <v>5.6497997718790792E-4</v>
      </c>
      <c r="H1480" s="2">
        <f t="shared" si="202"/>
        <v>4.7134713855872112</v>
      </c>
      <c r="I1480" s="2">
        <f t="shared" si="203"/>
        <v>82.497505762913292</v>
      </c>
    </row>
    <row r="1481" spans="1:9" ht="13.5" x14ac:dyDescent="0.25">
      <c r="A1481" s="3">
        <f>TITRES_STAT!B1484</f>
        <v>44470</v>
      </c>
      <c r="B1481" s="5">
        <f>TITRES_STAT!D1484</f>
        <v>6.12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2.472801459054568E-3</v>
      </c>
      <c r="G1481" s="2">
        <f t="shared" si="206"/>
        <v>5.2462426453162871E-4</v>
      </c>
      <c r="H1481" s="2">
        <f t="shared" si="202"/>
        <v>4.7134713855872121</v>
      </c>
      <c r="I1481" s="2">
        <f t="shared" si="203"/>
        <v>82.497505762913292</v>
      </c>
    </row>
    <row r="1482" spans="1:9" ht="13.5" x14ac:dyDescent="0.25">
      <c r="A1482" s="3">
        <f>TITRES_STAT!B1485</f>
        <v>44473</v>
      </c>
      <c r="B1482" s="5">
        <f>TITRES_STAT!D1485</f>
        <v>6.12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2.296172783407813E-3</v>
      </c>
      <c r="G1482" s="2">
        <f t="shared" si="206"/>
        <v>4.871511027793695E-4</v>
      </c>
      <c r="H1482" s="2">
        <f t="shared" si="202"/>
        <v>4.7134713855872121</v>
      </c>
      <c r="I1482" s="2">
        <f t="shared" si="203"/>
        <v>82.497505762913292</v>
      </c>
    </row>
    <row r="1483" spans="1:9" ht="13.5" x14ac:dyDescent="0.25">
      <c r="A1483" s="3">
        <f>TITRES_STAT!B1486</f>
        <v>44474</v>
      </c>
      <c r="B1483" s="5">
        <f>TITRES_STAT!D1486</f>
        <v>6.12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2.1321604417358264E-3</v>
      </c>
      <c r="G1483" s="2">
        <f t="shared" si="206"/>
        <v>4.52354595437986E-4</v>
      </c>
      <c r="H1483" s="2">
        <f t="shared" si="202"/>
        <v>4.7134713855872112</v>
      </c>
      <c r="I1483" s="2">
        <f t="shared" si="203"/>
        <v>82.497505762913292</v>
      </c>
    </row>
    <row r="1484" spans="1:9" ht="13.5" x14ac:dyDescent="0.25">
      <c r="A1484" s="3">
        <f>TITRES_STAT!B1487</f>
        <v>44475</v>
      </c>
      <c r="B1484" s="5">
        <f>TITRES_STAT!D1487</f>
        <v>6.12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1.9798632673261245E-3</v>
      </c>
      <c r="G1484" s="2">
        <f t="shared" si="206"/>
        <v>4.2004355290670132E-4</v>
      </c>
      <c r="H1484" s="2">
        <f t="shared" si="202"/>
        <v>4.7134713855872112</v>
      </c>
      <c r="I1484" s="2">
        <f t="shared" si="203"/>
        <v>82.497505762913292</v>
      </c>
    </row>
    <row r="1485" spans="1:9" ht="13.5" x14ac:dyDescent="0.25">
      <c r="A1485" s="3">
        <f>TITRES_STAT!B1488</f>
        <v>44476</v>
      </c>
      <c r="B1485" s="5">
        <f>TITRES_STAT!D1488</f>
        <v>6.12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1.8384444625171154E-3</v>
      </c>
      <c r="G1485" s="2">
        <f t="shared" si="210"/>
        <v>3.9004044198479411E-4</v>
      </c>
      <c r="H1485" s="2">
        <f t="shared" si="202"/>
        <v>4.7134713855872103</v>
      </c>
      <c r="I1485" s="2">
        <f t="shared" si="203"/>
        <v>82.497505762913278</v>
      </c>
    </row>
    <row r="1486" spans="1:9" ht="13.5" x14ac:dyDescent="0.25">
      <c r="A1486" s="3">
        <f>TITRES_STAT!B1489</f>
        <v>44477</v>
      </c>
      <c r="B1486" s="5">
        <f>TITRES_STAT!D1489</f>
        <v>6.12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1.70712700090875E-3</v>
      </c>
      <c r="G1486" s="2">
        <f t="shared" si="210"/>
        <v>3.621804104144517E-4</v>
      </c>
      <c r="H1486" s="2">
        <f t="shared" si="202"/>
        <v>4.7134713855872095</v>
      </c>
      <c r="I1486" s="2">
        <f t="shared" si="203"/>
        <v>82.497505762913278</v>
      </c>
    </row>
    <row r="1487" spans="1:9" ht="13.5" x14ac:dyDescent="0.25">
      <c r="A1487" s="3">
        <f>TITRES_STAT!B1490</f>
        <v>44480</v>
      </c>
      <c r="B1487" s="5">
        <f>TITRES_STAT!D1490</f>
        <v>6.12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1.5851893579866964E-3</v>
      </c>
      <c r="G1487" s="2">
        <f t="shared" si="210"/>
        <v>3.3631038109913373E-4</v>
      </c>
      <c r="H1487" s="2">
        <f t="shared" si="202"/>
        <v>4.7134713855872095</v>
      </c>
      <c r="I1487" s="2">
        <f t="shared" si="203"/>
        <v>82.497505762913278</v>
      </c>
    </row>
    <row r="1488" spans="1:9" ht="13.5" x14ac:dyDescent="0.25">
      <c r="A1488" s="3">
        <f>TITRES_STAT!B1491</f>
        <v>44481</v>
      </c>
      <c r="B1488" s="5">
        <f>TITRES_STAT!D1491</f>
        <v>6.12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1.4719615467019324E-3</v>
      </c>
      <c r="G1488" s="2">
        <f t="shared" si="210"/>
        <v>3.1228821102062418E-4</v>
      </c>
      <c r="H1488" s="2">
        <f t="shared" si="202"/>
        <v>4.7134713855872095</v>
      </c>
      <c r="I1488" s="2">
        <f t="shared" si="203"/>
        <v>82.497505762913278</v>
      </c>
    </row>
    <row r="1489" spans="1:9" ht="13.5" x14ac:dyDescent="0.25">
      <c r="A1489" s="3">
        <f>TITRES_STAT!B1492</f>
        <v>44482</v>
      </c>
      <c r="B1489" s="5">
        <f>TITRES_STAT!D1492</f>
        <v>6.12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1.366821436223223E-3</v>
      </c>
      <c r="G1489" s="2">
        <f t="shared" si="210"/>
        <v>2.8998191023343672E-4</v>
      </c>
      <c r="H1489" s="2">
        <f t="shared" ref="H1489:H1552" si="211">F1489/G1489</f>
        <v>4.7134713855872103</v>
      </c>
      <c r="I1489" s="2">
        <f t="shared" ref="I1489:I1552" si="212">IF(G1489=0,100,100-(100/(1+H1489)))</f>
        <v>82.497505762913278</v>
      </c>
    </row>
    <row r="1490" spans="1:9" ht="13.5" x14ac:dyDescent="0.25">
      <c r="A1490" s="3">
        <f>TITRES_STAT!B1493</f>
        <v>44483</v>
      </c>
      <c r="B1490" s="5">
        <f>TITRES_STAT!D1493</f>
        <v>6.12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1.2691913336358499E-3</v>
      </c>
      <c r="G1490" s="2">
        <f t="shared" si="210"/>
        <v>2.692689166453341E-4</v>
      </c>
      <c r="H1490" s="2">
        <f t="shared" si="211"/>
        <v>4.7134713855872103</v>
      </c>
      <c r="I1490" s="2">
        <f t="shared" si="212"/>
        <v>82.497505762913278</v>
      </c>
    </row>
    <row r="1491" spans="1:9" ht="13.5" x14ac:dyDescent="0.25">
      <c r="A1491" s="3">
        <f>TITRES_STAT!B1494</f>
        <v>44488</v>
      </c>
      <c r="B1491" s="5">
        <f>TITRES_STAT!D1494</f>
        <v>6.12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1.1785348098047178E-3</v>
      </c>
      <c r="G1491" s="2">
        <f t="shared" si="210"/>
        <v>2.5003542259923877E-4</v>
      </c>
      <c r="H1491" s="2">
        <f t="shared" si="211"/>
        <v>4.7134713855872112</v>
      </c>
      <c r="I1491" s="2">
        <f t="shared" si="212"/>
        <v>82.497505762913292</v>
      </c>
    </row>
    <row r="1492" spans="1:9" ht="13.5" x14ac:dyDescent="0.25">
      <c r="A1492" s="3">
        <f>TITRES_STAT!B1495</f>
        <v>44489</v>
      </c>
      <c r="B1492" s="5">
        <f>TITRES_STAT!D1495</f>
        <v>6.12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1.0943537519615238E-3</v>
      </c>
      <c r="G1492" s="2">
        <f t="shared" si="210"/>
        <v>2.3217574955643601E-4</v>
      </c>
      <c r="H1492" s="2">
        <f t="shared" si="211"/>
        <v>4.7134713855872112</v>
      </c>
      <c r="I1492" s="2">
        <f t="shared" si="212"/>
        <v>82.497505762913292</v>
      </c>
    </row>
    <row r="1493" spans="1:9" ht="13.5" x14ac:dyDescent="0.25">
      <c r="A1493" s="3">
        <f>TITRES_STAT!B1496</f>
        <v>44490</v>
      </c>
      <c r="B1493" s="5">
        <f>TITRES_STAT!D1496</f>
        <v>6.12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1.016185626821415E-3</v>
      </c>
      <c r="G1493" s="2">
        <f t="shared" si="210"/>
        <v>2.1559176744526202E-4</v>
      </c>
      <c r="H1493" s="2">
        <f t="shared" si="211"/>
        <v>4.7134713855872112</v>
      </c>
      <c r="I1493" s="2">
        <f t="shared" si="212"/>
        <v>82.497505762913292</v>
      </c>
    </row>
    <row r="1494" spans="1:9" ht="13.5" x14ac:dyDescent="0.25">
      <c r="A1494" s="3">
        <f>TITRES_STAT!B1497</f>
        <v>44491</v>
      </c>
      <c r="B1494" s="5">
        <f>TITRES_STAT!D1497</f>
        <v>6.12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9.4360093919131397E-4</v>
      </c>
      <c r="G1494" s="2">
        <f t="shared" si="210"/>
        <v>2.0019235548488615E-4</v>
      </c>
      <c r="H1494" s="2">
        <f t="shared" si="211"/>
        <v>4.7134713855872112</v>
      </c>
      <c r="I1494" s="2">
        <f t="shared" si="212"/>
        <v>82.497505762913292</v>
      </c>
    </row>
    <row r="1495" spans="1:9" ht="13.5" x14ac:dyDescent="0.25">
      <c r="A1495" s="3">
        <f>TITRES_STAT!B1498</f>
        <v>44494</v>
      </c>
      <c r="B1495" s="5">
        <f>TITRES_STAT!D1498</f>
        <v>6.12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8.7620087210622019E-4</v>
      </c>
      <c r="G1495" s="2">
        <f t="shared" si="210"/>
        <v>1.8589290152168001E-4</v>
      </c>
      <c r="H1495" s="2">
        <f t="shared" si="211"/>
        <v>4.7134713855872121</v>
      </c>
      <c r="I1495" s="2">
        <f t="shared" si="212"/>
        <v>82.497505762913292</v>
      </c>
    </row>
    <row r="1496" spans="1:9" ht="13.5" x14ac:dyDescent="0.25">
      <c r="A1496" s="3">
        <f>TITRES_STAT!B1499</f>
        <v>44495</v>
      </c>
      <c r="B1496" s="5">
        <f>TITRES_STAT!D1499</f>
        <v>6.12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8.1361509552720448E-4</v>
      </c>
      <c r="G1496" s="2">
        <f t="shared" si="210"/>
        <v>1.7261483712727432E-4</v>
      </c>
      <c r="H1496" s="2">
        <f t="shared" si="211"/>
        <v>4.7134713855872112</v>
      </c>
      <c r="I1496" s="2">
        <f t="shared" si="212"/>
        <v>82.497505762913292</v>
      </c>
    </row>
    <row r="1497" spans="1:9" ht="13.5" x14ac:dyDescent="0.25">
      <c r="A1497" s="3">
        <f>TITRES_STAT!B1500</f>
        <v>44496</v>
      </c>
      <c r="B1497" s="5">
        <f>TITRES_STAT!D1500</f>
        <v>6.12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7.5549973156097561E-4</v>
      </c>
      <c r="G1497" s="2">
        <f t="shared" si="210"/>
        <v>1.6028520590389756E-4</v>
      </c>
      <c r="H1497" s="2">
        <f t="shared" si="211"/>
        <v>4.7134713855872121</v>
      </c>
      <c r="I1497" s="2">
        <f t="shared" si="212"/>
        <v>82.497505762913292</v>
      </c>
    </row>
    <row r="1498" spans="1:9" ht="13.5" x14ac:dyDescent="0.25">
      <c r="A1498" s="3">
        <f>TITRES_STAT!B1501</f>
        <v>44497</v>
      </c>
      <c r="B1498" s="5">
        <f>TITRES_STAT!D1501</f>
        <v>6.12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7.0153546502090588E-4</v>
      </c>
      <c r="G1498" s="2">
        <f t="shared" si="210"/>
        <v>1.4883626262504772E-4</v>
      </c>
      <c r="H1498" s="2">
        <f t="shared" si="211"/>
        <v>4.7134713855872121</v>
      </c>
      <c r="I1498" s="2">
        <f t="shared" si="212"/>
        <v>82.497505762913292</v>
      </c>
    </row>
    <row r="1499" spans="1:9" ht="13.5" x14ac:dyDescent="0.25">
      <c r="A1499" s="3">
        <f>TITRES_STAT!B1502</f>
        <v>44498</v>
      </c>
      <c r="B1499" s="5">
        <f>TITRES_STAT!D1502</f>
        <v>6.12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6.5142578894798406E-4</v>
      </c>
      <c r="G1499" s="2">
        <f t="shared" si="210"/>
        <v>1.3820510100897288E-4</v>
      </c>
      <c r="H1499" s="2">
        <f t="shared" si="211"/>
        <v>4.7134713855872121</v>
      </c>
      <c r="I1499" s="2">
        <f t="shared" si="212"/>
        <v>82.497505762913292</v>
      </c>
    </row>
    <row r="1500" spans="1:9" ht="13.5" x14ac:dyDescent="0.25">
      <c r="A1500" s="3">
        <f>TITRES_STAT!B1503</f>
        <v>44501</v>
      </c>
      <c r="B1500" s="5">
        <f>TITRES_STAT!D1503</f>
        <v>6.12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6.048953754516995E-4</v>
      </c>
      <c r="G1500" s="2">
        <f t="shared" si="210"/>
        <v>1.2833330807976055E-4</v>
      </c>
      <c r="H1500" s="2">
        <f t="shared" si="211"/>
        <v>4.7134713855872121</v>
      </c>
      <c r="I1500" s="2">
        <f t="shared" si="212"/>
        <v>82.497505762913292</v>
      </c>
    </row>
    <row r="1501" spans="1:9" ht="13.5" x14ac:dyDescent="0.25">
      <c r="A1501" s="3">
        <f>TITRES_STAT!B1504</f>
        <v>44502</v>
      </c>
      <c r="B1501" s="5">
        <f>TITRES_STAT!D1504</f>
        <v>6.12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5.6168856291943521E-4</v>
      </c>
      <c r="G1501" s="2">
        <f t="shared" si="213"/>
        <v>1.191666432169205E-4</v>
      </c>
      <c r="H1501" s="2">
        <f t="shared" si="211"/>
        <v>4.7134713855872121</v>
      </c>
      <c r="I1501" s="2">
        <f t="shared" si="212"/>
        <v>82.497505762913292</v>
      </c>
    </row>
    <row r="1502" spans="1:9" ht="13.5" x14ac:dyDescent="0.25">
      <c r="A1502" s="3">
        <f>TITRES_STAT!B1505</f>
        <v>44503</v>
      </c>
      <c r="B1502" s="5">
        <f>TITRES_STAT!D1505</f>
        <v>6.12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5.2156795128233265E-4</v>
      </c>
      <c r="G1502" s="2">
        <f t="shared" si="213"/>
        <v>1.106547401299976E-4</v>
      </c>
      <c r="H1502" s="2">
        <f t="shared" si="211"/>
        <v>4.7134713855872121</v>
      </c>
      <c r="I1502" s="2">
        <f t="shared" si="212"/>
        <v>82.497505762913292</v>
      </c>
    </row>
    <row r="1503" spans="1:9" ht="13.5" x14ac:dyDescent="0.25">
      <c r="A1503" s="3">
        <f>TITRES_STAT!B1506</f>
        <v>44504</v>
      </c>
      <c r="B1503" s="5">
        <f>TITRES_STAT!D1506</f>
        <v>5.85</v>
      </c>
      <c r="C1503" s="2">
        <f t="shared" si="207"/>
        <v>-0.27000000000000046</v>
      </c>
      <c r="D1503" s="2">
        <f t="shared" si="208"/>
        <v>0</v>
      </c>
      <c r="E1503" s="2">
        <f t="shared" si="209"/>
        <v>0.27000000000000046</v>
      </c>
      <c r="F1503" s="2">
        <f t="shared" si="213"/>
        <v>4.843130976193089E-4</v>
      </c>
      <c r="G1503" s="2">
        <f t="shared" si="213"/>
        <v>1.938846511583503E-2</v>
      </c>
      <c r="H1503" s="2">
        <f t="shared" si="211"/>
        <v>2.4979444980601308E-2</v>
      </c>
      <c r="I1503" s="2">
        <f t="shared" si="212"/>
        <v>2.4370678946712019</v>
      </c>
    </row>
    <row r="1504" spans="1:9" ht="13.5" x14ac:dyDescent="0.25">
      <c r="A1504" s="3">
        <f>TITRES_STAT!B1507</f>
        <v>44505</v>
      </c>
      <c r="B1504" s="5">
        <f>TITRES_STAT!D1507</f>
        <v>5.85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4.4971930493221539E-4</v>
      </c>
      <c r="G1504" s="2">
        <f t="shared" si="213"/>
        <v>1.8003574750418243E-2</v>
      </c>
      <c r="H1504" s="2">
        <f t="shared" si="211"/>
        <v>2.4979444980601305E-2</v>
      </c>
      <c r="I1504" s="2">
        <f t="shared" si="212"/>
        <v>2.4370678946712019</v>
      </c>
    </row>
    <row r="1505" spans="1:9" ht="13.5" x14ac:dyDescent="0.25">
      <c r="A1505" s="3">
        <f>TITRES_STAT!B1508</f>
        <v>44508</v>
      </c>
      <c r="B1505" s="5">
        <f>TITRES_STAT!D1508</f>
        <v>5.85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4.175964974370571E-4</v>
      </c>
      <c r="G1505" s="2">
        <f t="shared" si="213"/>
        <v>1.671760512538837E-2</v>
      </c>
      <c r="H1505" s="2">
        <f t="shared" si="211"/>
        <v>2.4979444980601302E-2</v>
      </c>
      <c r="I1505" s="2">
        <f t="shared" si="212"/>
        <v>2.4370678946712019</v>
      </c>
    </row>
    <row r="1506" spans="1:9" ht="13.5" x14ac:dyDescent="0.25">
      <c r="A1506" s="3">
        <f>TITRES_STAT!B1509</f>
        <v>44509</v>
      </c>
      <c r="B1506" s="5">
        <f>TITRES_STAT!D1509</f>
        <v>5.61</v>
      </c>
      <c r="C1506" s="2">
        <f t="shared" si="207"/>
        <v>-0.23999999999999932</v>
      </c>
      <c r="D1506" s="2">
        <f t="shared" si="208"/>
        <v>0</v>
      </c>
      <c r="E1506" s="2">
        <f t="shared" si="209"/>
        <v>0.23999999999999932</v>
      </c>
      <c r="F1506" s="2">
        <f t="shared" si="213"/>
        <v>3.8776817619155297E-4</v>
      </c>
      <c r="G1506" s="2">
        <f t="shared" si="213"/>
        <v>3.2666347616432008E-2</v>
      </c>
      <c r="H1506" s="2">
        <f t="shared" si="211"/>
        <v>1.1870570311218255E-2</v>
      </c>
      <c r="I1506" s="2">
        <f t="shared" si="212"/>
        <v>1.1731312936166631</v>
      </c>
    </row>
    <row r="1507" spans="1:9" ht="13.5" x14ac:dyDescent="0.25">
      <c r="A1507" s="3">
        <f>TITRES_STAT!B1510</f>
        <v>44510</v>
      </c>
      <c r="B1507" s="5">
        <f>TITRES_STAT!D1510</f>
        <v>5.61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3.6007044932072775E-4</v>
      </c>
      <c r="G1507" s="2">
        <f t="shared" si="213"/>
        <v>3.0333037072401151E-2</v>
      </c>
      <c r="H1507" s="2">
        <f t="shared" si="211"/>
        <v>1.1870570311218253E-2</v>
      </c>
      <c r="I1507" s="2">
        <f t="shared" si="212"/>
        <v>1.1731312936166631</v>
      </c>
    </row>
    <row r="1508" spans="1:9" ht="13.5" x14ac:dyDescent="0.25">
      <c r="A1508" s="3">
        <f>TITRES_STAT!B1511</f>
        <v>44511</v>
      </c>
      <c r="B1508" s="5">
        <f>TITRES_STAT!D1511</f>
        <v>5.61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3.343511315121043E-4</v>
      </c>
      <c r="G1508" s="2">
        <f t="shared" si="213"/>
        <v>2.8166391567229641E-2</v>
      </c>
      <c r="H1508" s="2">
        <f t="shared" si="211"/>
        <v>1.1870570311218251E-2</v>
      </c>
      <c r="I1508" s="2">
        <f t="shared" si="212"/>
        <v>1.1731312936166631</v>
      </c>
    </row>
    <row r="1509" spans="1:9" ht="13.5" x14ac:dyDescent="0.25">
      <c r="A1509" s="3">
        <f>TITRES_STAT!B1512</f>
        <v>44512</v>
      </c>
      <c r="B1509" s="5">
        <f>TITRES_STAT!D1512</f>
        <v>5.61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3.104689078326683E-4</v>
      </c>
      <c r="G1509" s="2">
        <f t="shared" si="213"/>
        <v>2.6154506455284665E-2</v>
      </c>
      <c r="H1509" s="2">
        <f t="shared" si="211"/>
        <v>1.1870570311218253E-2</v>
      </c>
      <c r="I1509" s="2">
        <f t="shared" si="212"/>
        <v>1.1731312936166631</v>
      </c>
    </row>
    <row r="1510" spans="1:9" ht="13.5" x14ac:dyDescent="0.25">
      <c r="A1510" s="3">
        <f>TITRES_STAT!B1513</f>
        <v>44515</v>
      </c>
      <c r="B1510" s="5">
        <f>TITRES_STAT!D1513</f>
        <v>5.6</v>
      </c>
      <c r="C1510" s="2">
        <f t="shared" si="207"/>
        <v>-1.0000000000000675E-2</v>
      </c>
      <c r="D1510" s="2">
        <f t="shared" si="208"/>
        <v>0</v>
      </c>
      <c r="E1510" s="2">
        <f t="shared" si="209"/>
        <v>1.0000000000000675E-2</v>
      </c>
      <c r="F1510" s="2">
        <f t="shared" si="213"/>
        <v>2.88292557273192E-4</v>
      </c>
      <c r="G1510" s="2">
        <f t="shared" si="213"/>
        <v>2.5000613137050095E-2</v>
      </c>
      <c r="H1510" s="2">
        <f t="shared" si="211"/>
        <v>1.1531419477306811E-2</v>
      </c>
      <c r="I1510" s="2">
        <f t="shared" si="212"/>
        <v>1.1399961736498057</v>
      </c>
    </row>
    <row r="1511" spans="1:9" ht="13.5" x14ac:dyDescent="0.25">
      <c r="A1511" s="3">
        <f>TITRES_STAT!B1514</f>
        <v>44516</v>
      </c>
      <c r="B1511" s="5">
        <f>TITRES_STAT!D1514</f>
        <v>5.6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2.6770023175367826E-4</v>
      </c>
      <c r="G1511" s="2">
        <f t="shared" si="213"/>
        <v>2.3214855055832231E-2</v>
      </c>
      <c r="H1511" s="2">
        <f t="shared" si="211"/>
        <v>1.153141947730681E-2</v>
      </c>
      <c r="I1511" s="2">
        <f t="shared" si="212"/>
        <v>1.1399961736498057</v>
      </c>
    </row>
    <row r="1512" spans="1:9" ht="13.5" x14ac:dyDescent="0.25">
      <c r="A1512" s="3">
        <f>TITRES_STAT!B1515</f>
        <v>44517</v>
      </c>
      <c r="B1512" s="5">
        <f>TITRES_STAT!D1515</f>
        <v>5.6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2.4857878662841551E-4</v>
      </c>
      <c r="G1512" s="2">
        <f t="shared" si="213"/>
        <v>2.1556651123272787E-2</v>
      </c>
      <c r="H1512" s="2">
        <f t="shared" si="211"/>
        <v>1.1531419477306808E-2</v>
      </c>
      <c r="I1512" s="2">
        <f t="shared" si="212"/>
        <v>1.1399961736498057</v>
      </c>
    </row>
    <row r="1513" spans="1:9" ht="13.5" x14ac:dyDescent="0.25">
      <c r="A1513" s="3">
        <f>TITRES_STAT!B1516</f>
        <v>44518</v>
      </c>
      <c r="B1513" s="5">
        <f>TITRES_STAT!D1516</f>
        <v>5.6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2.3082315901210013E-4</v>
      </c>
      <c r="G1513" s="2">
        <f t="shared" si="213"/>
        <v>2.0016890328753305E-2</v>
      </c>
      <c r="H1513" s="2">
        <f t="shared" si="211"/>
        <v>1.1531419477306808E-2</v>
      </c>
      <c r="I1513" s="2">
        <f t="shared" si="212"/>
        <v>1.1399961736498057</v>
      </c>
    </row>
    <row r="1514" spans="1:9" ht="13.5" x14ac:dyDescent="0.25">
      <c r="A1514" s="3">
        <f>TITRES_STAT!B1517</f>
        <v>44519</v>
      </c>
      <c r="B1514" s="5">
        <f>TITRES_STAT!D1517</f>
        <v>5.6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2.1433579051123583E-4</v>
      </c>
      <c r="G1514" s="2">
        <f t="shared" si="213"/>
        <v>1.8587112448128069E-2</v>
      </c>
      <c r="H1514" s="2">
        <f t="shared" si="211"/>
        <v>1.1531419477306808E-2</v>
      </c>
      <c r="I1514" s="2">
        <f t="shared" si="212"/>
        <v>1.1399961736498057</v>
      </c>
    </row>
    <row r="1515" spans="1:9" ht="13.5" x14ac:dyDescent="0.25">
      <c r="A1515" s="3">
        <f>TITRES_STAT!B1518</f>
        <v>44522</v>
      </c>
      <c r="B1515" s="5">
        <f>TITRES_STAT!D1518</f>
        <v>5.6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1.9902609118900469E-4</v>
      </c>
      <c r="G1515" s="2">
        <f t="shared" si="213"/>
        <v>1.7259461558976064E-2</v>
      </c>
      <c r="H1515" s="2">
        <f t="shared" si="211"/>
        <v>1.1531419477306806E-2</v>
      </c>
      <c r="I1515" s="2">
        <f t="shared" si="212"/>
        <v>1.1399961736498057</v>
      </c>
    </row>
    <row r="1516" spans="1:9" ht="13.5" x14ac:dyDescent="0.25">
      <c r="A1516" s="3">
        <f>TITRES_STAT!B1519</f>
        <v>44523</v>
      </c>
      <c r="B1516" s="5">
        <f>TITRES_STAT!D1519</f>
        <v>5.6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1.848099418183615E-4</v>
      </c>
      <c r="G1516" s="2">
        <f t="shared" si="213"/>
        <v>1.6026642876192061E-2</v>
      </c>
      <c r="H1516" s="2">
        <f t="shared" si="211"/>
        <v>1.1531419477306806E-2</v>
      </c>
      <c r="I1516" s="2">
        <f t="shared" si="212"/>
        <v>1.1399961736498057</v>
      </c>
    </row>
    <row r="1517" spans="1:9" ht="13.5" x14ac:dyDescent="0.25">
      <c r="A1517" s="3">
        <f>TITRES_STAT!B1520</f>
        <v>44524</v>
      </c>
      <c r="B1517" s="5">
        <f>TITRES_STAT!D1520</f>
        <v>5.6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1.7160923168847855E-4</v>
      </c>
      <c r="G1517" s="2">
        <f t="shared" si="214"/>
        <v>1.4881882670749771E-2</v>
      </c>
      <c r="H1517" s="2">
        <f t="shared" si="211"/>
        <v>1.1531419477306806E-2</v>
      </c>
      <c r="I1517" s="2">
        <f t="shared" si="212"/>
        <v>1.1399961736498057</v>
      </c>
    </row>
    <row r="1518" spans="1:9" ht="13.5" x14ac:dyDescent="0.25">
      <c r="A1518" s="3">
        <f>TITRES_STAT!B1521</f>
        <v>44525</v>
      </c>
      <c r="B1518" s="5">
        <f>TITRES_STAT!D1521</f>
        <v>5.6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1.593514294250158E-4</v>
      </c>
      <c r="G1518" s="2">
        <f t="shared" si="214"/>
        <v>1.3818891051410501E-2</v>
      </c>
      <c r="H1518" s="2">
        <f t="shared" si="211"/>
        <v>1.1531419477306808E-2</v>
      </c>
      <c r="I1518" s="2">
        <f t="shared" si="212"/>
        <v>1.1399961736498057</v>
      </c>
    </row>
    <row r="1519" spans="1:9" ht="13.5" x14ac:dyDescent="0.25">
      <c r="A1519" s="3">
        <f>TITRES_STAT!B1522</f>
        <v>44526</v>
      </c>
      <c r="B1519" s="5">
        <f>TITRES_STAT!D1522</f>
        <v>5.6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1.4796918446608609E-4</v>
      </c>
      <c r="G1519" s="2">
        <f t="shared" si="214"/>
        <v>1.2831827404881178E-2</v>
      </c>
      <c r="H1519" s="2">
        <f t="shared" si="211"/>
        <v>1.1531419477306808E-2</v>
      </c>
      <c r="I1519" s="2">
        <f t="shared" si="212"/>
        <v>1.1399961736498057</v>
      </c>
    </row>
    <row r="1520" spans="1:9" ht="13.5" x14ac:dyDescent="0.25">
      <c r="A1520" s="3">
        <f>TITRES_STAT!B1523</f>
        <v>44529</v>
      </c>
      <c r="B1520" s="5">
        <f>TITRES_STAT!D1523</f>
        <v>5.6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1.3739995700422279E-4</v>
      </c>
      <c r="G1520" s="2">
        <f t="shared" si="214"/>
        <v>1.1915268304532522E-2</v>
      </c>
      <c r="H1520" s="2">
        <f t="shared" si="211"/>
        <v>1.1531419477306808E-2</v>
      </c>
      <c r="I1520" s="2">
        <f t="shared" si="212"/>
        <v>1.1399961736498057</v>
      </c>
    </row>
    <row r="1521" spans="1:9" ht="13.5" x14ac:dyDescent="0.25">
      <c r="A1521" s="3">
        <f>TITRES_STAT!B1524</f>
        <v>44530</v>
      </c>
      <c r="B1521" s="5">
        <f>TITRES_STAT!D1524</f>
        <v>5.6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1.2758567436106403E-4</v>
      </c>
      <c r="G1521" s="2">
        <f t="shared" si="214"/>
        <v>1.1064177711351627E-2</v>
      </c>
      <c r="H1521" s="2">
        <f t="shared" si="211"/>
        <v>1.153141947730681E-2</v>
      </c>
      <c r="I1521" s="2">
        <f t="shared" si="212"/>
        <v>1.1399961736498057</v>
      </c>
    </row>
    <row r="1522" spans="1:9" ht="13.5" x14ac:dyDescent="0.25">
      <c r="A1522" s="3">
        <f>TITRES_STAT!B1525</f>
        <v>44531</v>
      </c>
      <c r="B1522" s="5">
        <f>TITRES_STAT!D1525</f>
        <v>5.6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1.1847241190670231E-4</v>
      </c>
      <c r="G1522" s="2">
        <f t="shared" si="214"/>
        <v>1.027387930339794E-2</v>
      </c>
      <c r="H1522" s="2">
        <f t="shared" si="211"/>
        <v>1.1531419477306808E-2</v>
      </c>
      <c r="I1522" s="2">
        <f t="shared" si="212"/>
        <v>1.1399961736498057</v>
      </c>
    </row>
    <row r="1523" spans="1:9" ht="13.5" x14ac:dyDescent="0.25">
      <c r="A1523" s="3">
        <f>TITRES_STAT!B1526</f>
        <v>44532</v>
      </c>
      <c r="B1523" s="5">
        <f>TITRES_STAT!D1526</f>
        <v>5.6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1.1001009677050929E-4</v>
      </c>
      <c r="G1523" s="2">
        <f t="shared" si="214"/>
        <v>9.5400307817266588E-3</v>
      </c>
      <c r="H1523" s="2">
        <f t="shared" si="211"/>
        <v>1.1531419477306808E-2</v>
      </c>
      <c r="I1523" s="2">
        <f t="shared" si="212"/>
        <v>1.1399961736498057</v>
      </c>
    </row>
    <row r="1524" spans="1:9" ht="13.5" x14ac:dyDescent="0.25">
      <c r="A1524" s="3">
        <f>TITRES_STAT!B1527</f>
        <v>44533</v>
      </c>
      <c r="B1524" s="5">
        <f>TITRES_STAT!D1527</f>
        <v>5.6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1.021522327154729E-4</v>
      </c>
      <c r="G1524" s="2">
        <f t="shared" si="214"/>
        <v>8.8586000116033254E-3</v>
      </c>
      <c r="H1524" s="2">
        <f t="shared" si="211"/>
        <v>1.1531419477306808E-2</v>
      </c>
      <c r="I1524" s="2">
        <f t="shared" si="212"/>
        <v>1.1399961736498057</v>
      </c>
    </row>
    <row r="1525" spans="1:9" ht="13.5" x14ac:dyDescent="0.25">
      <c r="A1525" s="3">
        <f>TITRES_STAT!B1528</f>
        <v>44536</v>
      </c>
      <c r="B1525" s="5">
        <f>TITRES_STAT!D1528</f>
        <v>5.6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9.4855644664367691E-5</v>
      </c>
      <c r="G1525" s="2">
        <f t="shared" si="214"/>
        <v>8.225842867917374E-3</v>
      </c>
      <c r="H1525" s="2">
        <f t="shared" si="211"/>
        <v>1.1531419477306806E-2</v>
      </c>
      <c r="I1525" s="2">
        <f t="shared" si="212"/>
        <v>1.1399961736498057</v>
      </c>
    </row>
    <row r="1526" spans="1:9" ht="13.5" x14ac:dyDescent="0.25">
      <c r="A1526" s="3">
        <f>TITRES_STAT!B1529</f>
        <v>44537</v>
      </c>
      <c r="B1526" s="5">
        <f>TITRES_STAT!D1529</f>
        <v>5.6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8.8080241474055714E-5</v>
      </c>
      <c r="G1526" s="2">
        <f t="shared" si="214"/>
        <v>7.638282663066133E-3</v>
      </c>
      <c r="H1526" s="2">
        <f t="shared" si="211"/>
        <v>1.1531419477306806E-2</v>
      </c>
      <c r="I1526" s="2">
        <f t="shared" si="212"/>
        <v>1.1399961736498057</v>
      </c>
    </row>
    <row r="1527" spans="1:9" ht="13.5" x14ac:dyDescent="0.25">
      <c r="A1527" s="3">
        <f>TITRES_STAT!B1530</f>
        <v>44538</v>
      </c>
      <c r="B1527" s="5">
        <f>TITRES_STAT!D1530</f>
        <v>5.6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8.17887956544803E-5</v>
      </c>
      <c r="G1527" s="2">
        <f t="shared" si="214"/>
        <v>7.0926910442756941E-3</v>
      </c>
      <c r="H1527" s="2">
        <f t="shared" si="211"/>
        <v>1.1531419477306808E-2</v>
      </c>
      <c r="I1527" s="2">
        <f t="shared" si="212"/>
        <v>1.1399961736498057</v>
      </c>
    </row>
    <row r="1528" spans="1:9" ht="13.5" x14ac:dyDescent="0.25">
      <c r="A1528" s="3">
        <f>TITRES_STAT!B1531</f>
        <v>44539</v>
      </c>
      <c r="B1528" s="5">
        <f>TITRES_STAT!D1531</f>
        <v>5.6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7.5946738822017435E-5</v>
      </c>
      <c r="G1528" s="2">
        <f t="shared" si="214"/>
        <v>6.5860702553988595E-3</v>
      </c>
      <c r="H1528" s="2">
        <f t="shared" si="211"/>
        <v>1.1531419477306808E-2</v>
      </c>
      <c r="I1528" s="2">
        <f t="shared" si="212"/>
        <v>1.1399961736498057</v>
      </c>
    </row>
    <row r="1529" spans="1:9" ht="13.5" x14ac:dyDescent="0.25">
      <c r="A1529" s="3">
        <f>TITRES_STAT!B1532</f>
        <v>44540</v>
      </c>
      <c r="B1529" s="5">
        <f>TITRES_STAT!D1532</f>
        <v>5.6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7.0521971763301905E-5</v>
      </c>
      <c r="G1529" s="2">
        <f t="shared" si="214"/>
        <v>6.1156366657275129E-3</v>
      </c>
      <c r="H1529" s="2">
        <f t="shared" si="211"/>
        <v>1.1531419477306808E-2</v>
      </c>
      <c r="I1529" s="2">
        <f t="shared" si="212"/>
        <v>1.1399961736498057</v>
      </c>
    </row>
    <row r="1530" spans="1:9" ht="13.5" x14ac:dyDescent="0.25">
      <c r="A1530" s="3">
        <f>TITRES_STAT!B1533</f>
        <v>44543</v>
      </c>
      <c r="B1530" s="5">
        <f>TITRES_STAT!D1533</f>
        <v>5.6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6.5484688065923192E-5</v>
      </c>
      <c r="G1530" s="2">
        <f t="shared" si="214"/>
        <v>5.6788054753184047E-3</v>
      </c>
      <c r="H1530" s="2">
        <f t="shared" si="211"/>
        <v>1.1531419477306806E-2</v>
      </c>
      <c r="I1530" s="2">
        <f t="shared" si="212"/>
        <v>1.1399961736498057</v>
      </c>
    </row>
    <row r="1531" spans="1:9" ht="13.5" x14ac:dyDescent="0.25">
      <c r="A1531" s="3">
        <f>TITRES_STAT!B1534</f>
        <v>44544</v>
      </c>
      <c r="B1531" s="5">
        <f>TITRES_STAT!D1534</f>
        <v>5.6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6.080721034692868E-5</v>
      </c>
      <c r="G1531" s="2">
        <f t="shared" si="214"/>
        <v>5.2731765127956619E-3</v>
      </c>
      <c r="H1531" s="2">
        <f t="shared" si="211"/>
        <v>1.1531419477306806E-2</v>
      </c>
      <c r="I1531" s="2">
        <f t="shared" si="212"/>
        <v>1.1399961736498057</v>
      </c>
    </row>
    <row r="1532" spans="1:9" ht="13.5" x14ac:dyDescent="0.25">
      <c r="A1532" s="3">
        <f>TITRES_STAT!B1535</f>
        <v>44545</v>
      </c>
      <c r="B1532" s="5">
        <f>TITRES_STAT!D1535</f>
        <v>5.6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5.6463838179290919E-5</v>
      </c>
      <c r="G1532" s="2">
        <f t="shared" si="214"/>
        <v>4.8965210475959715E-3</v>
      </c>
      <c r="H1532" s="2">
        <f t="shared" si="211"/>
        <v>1.1531419477306808E-2</v>
      </c>
      <c r="I1532" s="2">
        <f t="shared" si="212"/>
        <v>1.1399961736498057</v>
      </c>
    </row>
    <row r="1533" spans="1:9" ht="13.5" x14ac:dyDescent="0.25">
      <c r="A1533" s="3">
        <f>TITRES_STAT!B1536</f>
        <v>44546</v>
      </c>
      <c r="B1533" s="5">
        <f>TITRES_STAT!D1536</f>
        <v>5.6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5.2430706880770136E-5</v>
      </c>
      <c r="G1533" s="2">
        <f t="shared" si="215"/>
        <v>4.5467695441962592E-3</v>
      </c>
      <c r="H1533" s="2">
        <f t="shared" si="211"/>
        <v>1.1531419477306806E-2</v>
      </c>
      <c r="I1533" s="2">
        <f t="shared" si="212"/>
        <v>1.1399961736498057</v>
      </c>
    </row>
    <row r="1534" spans="1:9" ht="13.5" x14ac:dyDescent="0.25">
      <c r="A1534" s="3">
        <f>TITRES_STAT!B1537</f>
        <v>44550</v>
      </c>
      <c r="B1534" s="5">
        <f>TITRES_STAT!D1537</f>
        <v>5.6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4.8685656389286551E-5</v>
      </c>
      <c r="G1534" s="2">
        <f t="shared" si="215"/>
        <v>4.2220002910393836E-3</v>
      </c>
      <c r="H1534" s="2">
        <f t="shared" si="211"/>
        <v>1.1531419477306806E-2</v>
      </c>
      <c r="I1534" s="2">
        <f t="shared" si="212"/>
        <v>1.1399961736498057</v>
      </c>
    </row>
    <row r="1535" spans="1:9" ht="13.5" x14ac:dyDescent="0.25">
      <c r="A1535" s="3">
        <f>TITRES_STAT!B1538</f>
        <v>44551</v>
      </c>
      <c r="B1535" s="5">
        <f>TITRES_STAT!D1538</f>
        <v>5.6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4.5208109504337508E-5</v>
      </c>
      <c r="G1535" s="2">
        <f t="shared" si="215"/>
        <v>3.9204288416794277E-3</v>
      </c>
      <c r="H1535" s="2">
        <f t="shared" si="211"/>
        <v>1.1531419477306805E-2</v>
      </c>
      <c r="I1535" s="2">
        <f t="shared" si="212"/>
        <v>1.1399961736498057</v>
      </c>
    </row>
    <row r="1536" spans="1:9" ht="13.5" x14ac:dyDescent="0.25">
      <c r="A1536" s="3">
        <f>TITRES_STAT!B1539</f>
        <v>44552</v>
      </c>
      <c r="B1536" s="5">
        <f>TITRES_STAT!D1539</f>
        <v>5.6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4.1978958825456251E-5</v>
      </c>
      <c r="G1536" s="2">
        <f t="shared" si="215"/>
        <v>3.640398210130897E-3</v>
      </c>
      <c r="H1536" s="2">
        <f t="shared" si="211"/>
        <v>1.1531419477306803E-2</v>
      </c>
      <c r="I1536" s="2">
        <f t="shared" si="212"/>
        <v>1.1399961736498057</v>
      </c>
    </row>
    <row r="1537" spans="1:9" ht="13.5" x14ac:dyDescent="0.25">
      <c r="A1537" s="3">
        <f>TITRES_STAT!B1540</f>
        <v>44553</v>
      </c>
      <c r="B1537" s="5">
        <f>TITRES_STAT!D1540</f>
        <v>5.6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3.8980461766495087E-5</v>
      </c>
      <c r="G1537" s="2">
        <f t="shared" si="215"/>
        <v>3.3803697665501188E-3</v>
      </c>
      <c r="H1537" s="2">
        <f t="shared" si="211"/>
        <v>1.1531419477306801E-2</v>
      </c>
      <c r="I1537" s="2">
        <f t="shared" si="212"/>
        <v>1.1399961736498057</v>
      </c>
    </row>
    <row r="1538" spans="1:9" ht="13.5" x14ac:dyDescent="0.25">
      <c r="A1538" s="3">
        <f>TITRES_STAT!B1541</f>
        <v>44554</v>
      </c>
      <c r="B1538" s="5">
        <f>TITRES_STAT!D1541</f>
        <v>5.6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3.6196143068888297E-5</v>
      </c>
      <c r="G1538" s="2">
        <f t="shared" si="215"/>
        <v>3.1389147832251102E-3</v>
      </c>
      <c r="H1538" s="2">
        <f t="shared" si="211"/>
        <v>1.1531419477306803E-2</v>
      </c>
      <c r="I1538" s="2">
        <f t="shared" si="212"/>
        <v>1.1399961736498057</v>
      </c>
    </row>
    <row r="1539" spans="1:9" ht="13.5" x14ac:dyDescent="0.25">
      <c r="A1539" s="3">
        <f>TITRES_STAT!B1542</f>
        <v>44557</v>
      </c>
      <c r="B1539" s="5">
        <f>TITRES_STAT!D1542</f>
        <v>5.6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3.3610704278253417E-5</v>
      </c>
      <c r="G1539" s="2">
        <f t="shared" si="215"/>
        <v>2.914706584423317E-3</v>
      </c>
      <c r="H1539" s="2">
        <f t="shared" si="211"/>
        <v>1.1531419477306801E-2</v>
      </c>
      <c r="I1539" s="2">
        <f t="shared" si="212"/>
        <v>1.1399961736498057</v>
      </c>
    </row>
    <row r="1540" spans="1:9" ht="13.5" x14ac:dyDescent="0.25">
      <c r="A1540" s="3">
        <f>TITRES_STAT!B1543</f>
        <v>44558</v>
      </c>
      <c r="B1540" s="5">
        <f>TITRES_STAT!D1543</f>
        <v>5.6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3.1209939686949603E-5</v>
      </c>
      <c r="G1540" s="2">
        <f t="shared" si="215"/>
        <v>2.7065132569645089E-3</v>
      </c>
      <c r="H1540" s="2">
        <f t="shared" si="211"/>
        <v>1.1531419477306799E-2</v>
      </c>
      <c r="I1540" s="2">
        <f t="shared" si="212"/>
        <v>1.1399961736498057</v>
      </c>
    </row>
    <row r="1541" spans="1:9" ht="13.5" x14ac:dyDescent="0.25">
      <c r="A1541" s="3">
        <f>TITRES_STAT!B1544</f>
        <v>44559</v>
      </c>
      <c r="B1541" s="5">
        <f>TITRES_STAT!D1544</f>
        <v>5.6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2.898065828073892E-5</v>
      </c>
      <c r="G1541" s="2">
        <f t="shared" si="215"/>
        <v>2.5131908814670441E-3</v>
      </c>
      <c r="H1541" s="2">
        <f t="shared" si="211"/>
        <v>1.1531419477306801E-2</v>
      </c>
      <c r="I1541" s="2">
        <f t="shared" si="212"/>
        <v>1.1399961736498057</v>
      </c>
    </row>
    <row r="1542" spans="1:9" ht="13.5" x14ac:dyDescent="0.25">
      <c r="A1542" s="3">
        <f>TITRES_STAT!B1545</f>
        <v>44560</v>
      </c>
      <c r="B1542" s="5">
        <f>TITRES_STAT!D1545</f>
        <v>5.6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2.6910611260686139E-5</v>
      </c>
      <c r="G1542" s="2">
        <f t="shared" si="215"/>
        <v>2.3336772470765412E-3</v>
      </c>
      <c r="H1542" s="2">
        <f t="shared" si="211"/>
        <v>1.1531419477306799E-2</v>
      </c>
      <c r="I1542" s="2">
        <f t="shared" si="212"/>
        <v>1.1399961736498057</v>
      </c>
    </row>
    <row r="1543" spans="1:9" ht="13.5" x14ac:dyDescent="0.25">
      <c r="A1543" s="3">
        <f>TITRES_STAT!B1546</f>
        <v>44561</v>
      </c>
      <c r="B1543" s="5">
        <f>TITRES_STAT!D1546</f>
        <v>5.6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2.4988424742065699E-5</v>
      </c>
      <c r="G1543" s="2">
        <f t="shared" si="215"/>
        <v>2.1669860151425024E-3</v>
      </c>
      <c r="H1543" s="2">
        <f t="shared" si="211"/>
        <v>1.1531419477306799E-2</v>
      </c>
      <c r="I1543" s="2">
        <f t="shared" si="212"/>
        <v>1.1399961736498057</v>
      </c>
    </row>
    <row r="1544" spans="1:9" ht="13.5" x14ac:dyDescent="0.25">
      <c r="A1544" s="3">
        <f>TITRES_STAT!B1547</f>
        <v>44564</v>
      </c>
      <c r="B1544" s="5">
        <f>TITRES_STAT!D1547</f>
        <v>5.6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2.3203537260489577E-5</v>
      </c>
      <c r="G1544" s="2">
        <f t="shared" si="215"/>
        <v>2.0122012997751807E-3</v>
      </c>
      <c r="H1544" s="2">
        <f t="shared" si="211"/>
        <v>1.1531419477306799E-2</v>
      </c>
      <c r="I1544" s="2">
        <f t="shared" si="212"/>
        <v>1.1399961736498057</v>
      </c>
    </row>
    <row r="1545" spans="1:9" ht="13.5" x14ac:dyDescent="0.25">
      <c r="A1545" s="3">
        <f>TITRES_STAT!B1548</f>
        <v>44565</v>
      </c>
      <c r="B1545" s="5">
        <f>TITRES_STAT!D1548</f>
        <v>5.6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2.1546141741883177E-5</v>
      </c>
      <c r="G1545" s="2">
        <f t="shared" si="215"/>
        <v>1.8684726355055249E-3</v>
      </c>
      <c r="H1545" s="2">
        <f t="shared" si="211"/>
        <v>1.1531419477306799E-2</v>
      </c>
      <c r="I1545" s="2">
        <f t="shared" si="212"/>
        <v>1.1399961736498057</v>
      </c>
    </row>
    <row r="1546" spans="1:9" ht="13.5" x14ac:dyDescent="0.25">
      <c r="A1546" s="3">
        <f>TITRES_STAT!B1549</f>
        <v>44566</v>
      </c>
      <c r="B1546" s="5">
        <f>TITRES_STAT!D1549</f>
        <v>5.6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2.0007131617462951E-5</v>
      </c>
      <c r="G1546" s="2">
        <f t="shared" si="215"/>
        <v>1.7350103043979874E-3</v>
      </c>
      <c r="H1546" s="2">
        <f t="shared" si="211"/>
        <v>1.1531419477306799E-2</v>
      </c>
      <c r="I1546" s="2">
        <f t="shared" si="212"/>
        <v>1.1399961736498057</v>
      </c>
    </row>
    <row r="1547" spans="1:9" ht="13.5" x14ac:dyDescent="0.25">
      <c r="A1547" s="3">
        <f>TITRES_STAT!B1550</f>
        <v>44567</v>
      </c>
      <c r="B1547" s="5">
        <f>TITRES_STAT!D1550</f>
        <v>5.6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1.8578050787644168E-5</v>
      </c>
      <c r="G1547" s="2">
        <f t="shared" si="215"/>
        <v>1.6110809969409885E-3</v>
      </c>
      <c r="H1547" s="2">
        <f t="shared" si="211"/>
        <v>1.1531419477306798E-2</v>
      </c>
      <c r="I1547" s="2">
        <f t="shared" si="212"/>
        <v>1.1399961736498057</v>
      </c>
    </row>
    <row r="1548" spans="1:9" ht="13.5" x14ac:dyDescent="0.25">
      <c r="A1548" s="3">
        <f>TITRES_STAT!B1551</f>
        <v>44568</v>
      </c>
      <c r="B1548" s="5">
        <f>TITRES_STAT!D1551</f>
        <v>5.6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1.7251047159955297E-5</v>
      </c>
      <c r="G1548" s="2">
        <f t="shared" si="215"/>
        <v>1.496003782873775E-3</v>
      </c>
      <c r="H1548" s="2">
        <f t="shared" si="211"/>
        <v>1.1531419477306798E-2</v>
      </c>
      <c r="I1548" s="2">
        <f t="shared" si="212"/>
        <v>1.1399961736498057</v>
      </c>
    </row>
    <row r="1549" spans="1:9" ht="13.5" x14ac:dyDescent="0.25">
      <c r="A1549" s="3">
        <f>TITRES_STAT!B1552</f>
        <v>44571</v>
      </c>
      <c r="B1549" s="5">
        <f>TITRES_STAT!D1552</f>
        <v>5.6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1.6018829505672777E-5</v>
      </c>
      <c r="G1549" s="2">
        <f t="shared" si="219"/>
        <v>1.3891463698113625E-3</v>
      </c>
      <c r="H1549" s="2">
        <f t="shared" si="211"/>
        <v>1.1531419477306798E-2</v>
      </c>
      <c r="I1549" s="2">
        <f t="shared" si="212"/>
        <v>1.1399961736498057</v>
      </c>
    </row>
    <row r="1550" spans="1:9" ht="13.5" x14ac:dyDescent="0.25">
      <c r="A1550" s="3">
        <f>TITRES_STAT!B1553</f>
        <v>44572</v>
      </c>
      <c r="B1550" s="5">
        <f>TITRES_STAT!D1553</f>
        <v>5.6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1.4874627398124722E-5</v>
      </c>
      <c r="G1550" s="2">
        <f t="shared" si="219"/>
        <v>1.2899216291105508E-3</v>
      </c>
      <c r="H1550" s="2">
        <f t="shared" si="211"/>
        <v>1.1531419477306798E-2</v>
      </c>
      <c r="I1550" s="2">
        <f t="shared" si="212"/>
        <v>1.1399961736498057</v>
      </c>
    </row>
    <row r="1551" spans="1:9" ht="13.5" x14ac:dyDescent="0.25">
      <c r="A1551" s="3">
        <f>TITRES_STAT!B1554</f>
        <v>44573</v>
      </c>
      <c r="B1551" s="5">
        <f>TITRES_STAT!D1554</f>
        <v>5.6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1.3812154012544384E-5</v>
      </c>
      <c r="G1551" s="2">
        <f t="shared" si="219"/>
        <v>1.1977843698883685E-3</v>
      </c>
      <c r="H1551" s="2">
        <f t="shared" si="211"/>
        <v>1.1531419477306799E-2</v>
      </c>
      <c r="I1551" s="2">
        <f t="shared" si="212"/>
        <v>1.1399961736498057</v>
      </c>
    </row>
    <row r="1552" spans="1:9" ht="13.5" x14ac:dyDescent="0.25">
      <c r="A1552" s="3">
        <f>TITRES_STAT!B1555</f>
        <v>44574</v>
      </c>
      <c r="B1552" s="5">
        <f>TITRES_STAT!D1555</f>
        <v>5.6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1.2825571583076929E-5</v>
      </c>
      <c r="G1552" s="2">
        <f t="shared" si="219"/>
        <v>1.1122283434677708E-3</v>
      </c>
      <c r="H1552" s="2">
        <f t="shared" si="211"/>
        <v>1.1531419477306799E-2</v>
      </c>
      <c r="I1552" s="2">
        <f t="shared" si="212"/>
        <v>1.1399961736498057</v>
      </c>
    </row>
    <row r="1553" spans="1:9" ht="13.5" x14ac:dyDescent="0.25">
      <c r="A1553" s="3">
        <f>TITRES_STAT!B1556</f>
        <v>44575</v>
      </c>
      <c r="B1553" s="5">
        <f>TITRES_STAT!D1556</f>
        <v>5.6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1.1909459327142862E-5</v>
      </c>
      <c r="G1553" s="2">
        <f t="shared" si="219"/>
        <v>1.0327834617915013E-3</v>
      </c>
      <c r="H1553" s="2">
        <f t="shared" ref="H1553:H1616" si="220">F1553/G1553</f>
        <v>1.1531419477306801E-2</v>
      </c>
      <c r="I1553" s="2">
        <f t="shared" ref="I1553:I1616" si="221">IF(G1553=0,100,100-(100/(1+H1553)))</f>
        <v>1.1399961736498057</v>
      </c>
    </row>
    <row r="1554" spans="1:9" ht="13.5" x14ac:dyDescent="0.25">
      <c r="A1554" s="3">
        <f>TITRES_STAT!B1557</f>
        <v>44578</v>
      </c>
      <c r="B1554" s="5">
        <f>TITRES_STAT!D1557</f>
        <v>5.6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1.1058783660918372E-5</v>
      </c>
      <c r="G1554" s="2">
        <f t="shared" si="219"/>
        <v>9.5901321452067975E-4</v>
      </c>
      <c r="H1554" s="2">
        <f t="shared" si="220"/>
        <v>1.1531419477306801E-2</v>
      </c>
      <c r="I1554" s="2">
        <f t="shared" si="221"/>
        <v>1.1399961736498057</v>
      </c>
    </row>
    <row r="1555" spans="1:9" ht="13.5" x14ac:dyDescent="0.25">
      <c r="A1555" s="3">
        <f>TITRES_STAT!B1558</f>
        <v>44579</v>
      </c>
      <c r="B1555" s="5">
        <f>TITRES_STAT!D1558</f>
        <v>5.35</v>
      </c>
      <c r="C1555" s="2">
        <f t="shared" si="216"/>
        <v>-0.25</v>
      </c>
      <c r="D1555" s="2">
        <f t="shared" si="217"/>
        <v>0</v>
      </c>
      <c r="E1555" s="2">
        <f t="shared" si="218"/>
        <v>0.25</v>
      </c>
      <c r="F1555" s="2">
        <f t="shared" si="219"/>
        <v>1.0268870542281346E-5</v>
      </c>
      <c r="G1555" s="2">
        <f t="shared" si="219"/>
        <v>1.8747655127769203E-2</v>
      </c>
      <c r="H1555" s="2">
        <f t="shared" si="220"/>
        <v>5.4774159607144668E-4</v>
      </c>
      <c r="I1555" s="2">
        <f t="shared" si="221"/>
        <v>5.4744173945934449E-2</v>
      </c>
    </row>
    <row r="1556" spans="1:9" ht="13.5" x14ac:dyDescent="0.25">
      <c r="A1556" s="3">
        <f>TITRES_STAT!B1559</f>
        <v>44580</v>
      </c>
      <c r="B1556" s="5">
        <f>TITRES_STAT!D1559</f>
        <v>5.1100000000000003</v>
      </c>
      <c r="C1556" s="2">
        <f t="shared" si="216"/>
        <v>-0.23999999999999932</v>
      </c>
      <c r="D1556" s="2">
        <f t="shared" si="217"/>
        <v>0</v>
      </c>
      <c r="E1556" s="2">
        <f t="shared" si="218"/>
        <v>0.23999999999999932</v>
      </c>
      <c r="F1556" s="2">
        <f t="shared" si="219"/>
        <v>9.5353797892612492E-6</v>
      </c>
      <c r="G1556" s="2">
        <f t="shared" si="219"/>
        <v>3.4551394047214211E-2</v>
      </c>
      <c r="H1556" s="2">
        <f t="shared" si="220"/>
        <v>2.7597670230703939E-4</v>
      </c>
      <c r="I1556" s="2">
        <f t="shared" si="221"/>
        <v>2.7590056018027553E-2</v>
      </c>
    </row>
    <row r="1557" spans="1:9" ht="13.5" x14ac:dyDescent="0.25">
      <c r="A1557" s="3">
        <f>TITRES_STAT!B1560</f>
        <v>44581</v>
      </c>
      <c r="B1557" s="5">
        <f>TITRES_STAT!D1560</f>
        <v>4.8899999999999997</v>
      </c>
      <c r="C1557" s="2">
        <f t="shared" si="216"/>
        <v>-0.22000000000000064</v>
      </c>
      <c r="D1557" s="2">
        <f t="shared" si="217"/>
        <v>0</v>
      </c>
      <c r="E1557" s="2">
        <f t="shared" si="218"/>
        <v>0.22000000000000064</v>
      </c>
      <c r="F1557" s="2">
        <f t="shared" si="219"/>
        <v>8.8542812328854448E-6</v>
      </c>
      <c r="G1557" s="2">
        <f t="shared" si="219"/>
        <v>4.7797723043841812E-2</v>
      </c>
      <c r="H1557" s="2">
        <f t="shared" si="220"/>
        <v>1.8524483320604991E-4</v>
      </c>
      <c r="I1557" s="2">
        <f t="shared" si="221"/>
        <v>1.8521052391335502E-2</v>
      </c>
    </row>
    <row r="1558" spans="1:9" ht="13.5" x14ac:dyDescent="0.25">
      <c r="A1558" s="3">
        <f>TITRES_STAT!B1561</f>
        <v>44582</v>
      </c>
      <c r="B1558" s="5">
        <f>TITRES_STAT!D1561</f>
        <v>4.67</v>
      </c>
      <c r="C1558" s="2">
        <f t="shared" si="216"/>
        <v>-0.21999999999999975</v>
      </c>
      <c r="D1558" s="2">
        <f t="shared" si="217"/>
        <v>0</v>
      </c>
      <c r="E1558" s="2">
        <f t="shared" si="218"/>
        <v>0.21999999999999975</v>
      </c>
      <c r="F1558" s="2">
        <f t="shared" si="219"/>
        <v>8.2218325733936282E-6</v>
      </c>
      <c r="G1558" s="2">
        <f t="shared" si="219"/>
        <v>6.009788568356738E-2</v>
      </c>
      <c r="H1558" s="2">
        <f t="shared" si="220"/>
        <v>1.3680735153785505E-4</v>
      </c>
      <c r="I1558" s="2">
        <f t="shared" si="221"/>
        <v>1.3678863784647888E-2</v>
      </c>
    </row>
    <row r="1559" spans="1:9" ht="13.5" x14ac:dyDescent="0.25">
      <c r="A1559" s="3">
        <f>TITRES_STAT!B1562</f>
        <v>44585</v>
      </c>
      <c r="B1559" s="5">
        <f>TITRES_STAT!D1562</f>
        <v>4.46</v>
      </c>
      <c r="C1559" s="2">
        <f t="shared" si="216"/>
        <v>-0.20999999999999996</v>
      </c>
      <c r="D1559" s="2">
        <f t="shared" si="217"/>
        <v>0</v>
      </c>
      <c r="E1559" s="2">
        <f t="shared" si="218"/>
        <v>0.20999999999999996</v>
      </c>
      <c r="F1559" s="2">
        <f t="shared" si="219"/>
        <v>7.6345588181512259E-6</v>
      </c>
      <c r="G1559" s="2">
        <f t="shared" si="219"/>
        <v>7.0805179563312573E-2</v>
      </c>
      <c r="H1559" s="2">
        <f t="shared" si="220"/>
        <v>1.0782486345260316E-4</v>
      </c>
      <c r="I1559" s="2">
        <f t="shared" si="221"/>
        <v>1.0781323850480362E-2</v>
      </c>
    </row>
    <row r="1560" spans="1:9" ht="13.5" x14ac:dyDescent="0.25">
      <c r="A1560" s="3">
        <f>TITRES_STAT!B1563</f>
        <v>44586</v>
      </c>
      <c r="B1560" s="5">
        <f>TITRES_STAT!D1563</f>
        <v>4.26</v>
      </c>
      <c r="C1560" s="2">
        <f t="shared" si="216"/>
        <v>-0.20000000000000018</v>
      </c>
      <c r="D1560" s="2">
        <f t="shared" si="217"/>
        <v>0</v>
      </c>
      <c r="E1560" s="2">
        <f t="shared" si="218"/>
        <v>0.20000000000000018</v>
      </c>
      <c r="F1560" s="2">
        <f t="shared" si="219"/>
        <v>7.0892331882832804E-6</v>
      </c>
      <c r="G1560" s="2">
        <f t="shared" si="219"/>
        <v>8.0033381023075972E-2</v>
      </c>
      <c r="H1560" s="2">
        <f t="shared" si="220"/>
        <v>8.8578454360677911E-5</v>
      </c>
      <c r="I1560" s="2">
        <f t="shared" si="221"/>
        <v>8.8570608913016713E-3</v>
      </c>
    </row>
    <row r="1561" spans="1:9" ht="13.5" x14ac:dyDescent="0.25">
      <c r="A1561" s="3">
        <f>TITRES_STAT!B1564</f>
        <v>44587</v>
      </c>
      <c r="B1561" s="5">
        <f>TITRES_STAT!D1564</f>
        <v>4.26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6.582859389120189E-6</v>
      </c>
      <c r="G1561" s="2">
        <f t="shared" si="219"/>
        <v>7.4316710949999115E-2</v>
      </c>
      <c r="H1561" s="2">
        <f t="shared" si="220"/>
        <v>8.8578454360677911E-5</v>
      </c>
      <c r="I1561" s="2">
        <f t="shared" si="221"/>
        <v>8.8570608913016713E-3</v>
      </c>
    </row>
    <row r="1562" spans="1:9" ht="13.5" x14ac:dyDescent="0.25">
      <c r="A1562" s="3">
        <f>TITRES_STAT!B1565</f>
        <v>44588</v>
      </c>
      <c r="B1562" s="5">
        <f>TITRES_STAT!D1565</f>
        <v>4.26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6.1126551470401747E-6</v>
      </c>
      <c r="G1562" s="2">
        <f t="shared" si="219"/>
        <v>6.9008374453570609E-2</v>
      </c>
      <c r="H1562" s="2">
        <f t="shared" si="220"/>
        <v>8.8578454360677898E-5</v>
      </c>
      <c r="I1562" s="2">
        <f t="shared" si="221"/>
        <v>8.8570608913016713E-3</v>
      </c>
    </row>
    <row r="1563" spans="1:9" ht="13.5" x14ac:dyDescent="0.25">
      <c r="A1563" s="3">
        <f>TITRES_STAT!B1566</f>
        <v>44589</v>
      </c>
      <c r="B1563" s="5">
        <f>TITRES_STAT!D1566</f>
        <v>4.07</v>
      </c>
      <c r="C1563" s="2">
        <f t="shared" si="216"/>
        <v>-0.1899999999999995</v>
      </c>
      <c r="D1563" s="2">
        <f t="shared" si="217"/>
        <v>0</v>
      </c>
      <c r="E1563" s="2">
        <f t="shared" si="218"/>
        <v>0.1899999999999995</v>
      </c>
      <c r="F1563" s="2">
        <f t="shared" si="219"/>
        <v>5.6760369222515911E-6</v>
      </c>
      <c r="G1563" s="2">
        <f t="shared" si="219"/>
        <v>7.7650633421172663E-2</v>
      </c>
      <c r="H1563" s="2">
        <f t="shared" si="220"/>
        <v>7.3097110379835367E-5</v>
      </c>
      <c r="I1563" s="2">
        <f t="shared" si="221"/>
        <v>7.3091767582695866E-3</v>
      </c>
    </row>
    <row r="1564" spans="1:9" ht="13.5" x14ac:dyDescent="0.25">
      <c r="A1564" s="3">
        <f>TITRES_STAT!B1567</f>
        <v>44592</v>
      </c>
      <c r="B1564" s="5">
        <f>TITRES_STAT!D1567</f>
        <v>3.9</v>
      </c>
      <c r="C1564" s="2">
        <f t="shared" si="216"/>
        <v>-0.17000000000000037</v>
      </c>
      <c r="D1564" s="2">
        <f t="shared" si="217"/>
        <v>0</v>
      </c>
      <c r="E1564" s="2">
        <f t="shared" si="218"/>
        <v>0.17000000000000037</v>
      </c>
      <c r="F1564" s="2">
        <f t="shared" si="219"/>
        <v>5.2706057135193344E-6</v>
      </c>
      <c r="G1564" s="2">
        <f t="shared" si="219"/>
        <v>8.4247016748231776E-2</v>
      </c>
      <c r="H1564" s="2">
        <f t="shared" si="220"/>
        <v>6.2561333527931211E-5</v>
      </c>
      <c r="I1564" s="2">
        <f t="shared" si="221"/>
        <v>6.2557419852282692E-3</v>
      </c>
    </row>
    <row r="1565" spans="1:9" ht="13.5" x14ac:dyDescent="0.25">
      <c r="A1565" s="3">
        <f>TITRES_STAT!B1568</f>
        <v>44593</v>
      </c>
      <c r="B1565" s="5">
        <f>TITRES_STAT!D1568</f>
        <v>3.9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4.8941338768393816E-6</v>
      </c>
      <c r="G1565" s="2">
        <f t="shared" si="222"/>
        <v>7.822937269478665E-2</v>
      </c>
      <c r="H1565" s="2">
        <f t="shared" si="220"/>
        <v>6.2561333527931198E-5</v>
      </c>
      <c r="I1565" s="2">
        <f t="shared" si="221"/>
        <v>6.2557419852282692E-3</v>
      </c>
    </row>
    <row r="1566" spans="1:9" ht="13.5" x14ac:dyDescent="0.25">
      <c r="A1566" s="3">
        <f>TITRES_STAT!B1569</f>
        <v>44594</v>
      </c>
      <c r="B1566" s="5">
        <f>TITRES_STAT!D1569</f>
        <v>3.9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4.5445528856365687E-6</v>
      </c>
      <c r="G1566" s="2">
        <f t="shared" si="222"/>
        <v>7.264156035944476E-2</v>
      </c>
      <c r="H1566" s="2">
        <f t="shared" si="220"/>
        <v>6.2561333527931184E-5</v>
      </c>
      <c r="I1566" s="2">
        <f t="shared" si="221"/>
        <v>6.2557419852282692E-3</v>
      </c>
    </row>
    <row r="1567" spans="1:9" ht="13.5" x14ac:dyDescent="0.25">
      <c r="A1567" s="3">
        <f>TITRES_STAT!B1570</f>
        <v>44595</v>
      </c>
      <c r="B1567" s="5">
        <f>TITRES_STAT!D1570</f>
        <v>3.9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4.219941965233957E-6</v>
      </c>
      <c r="G1567" s="2">
        <f t="shared" si="222"/>
        <v>6.7452877476627274E-2</v>
      </c>
      <c r="H1567" s="2">
        <f t="shared" si="220"/>
        <v>6.2561333527931198E-5</v>
      </c>
      <c r="I1567" s="2">
        <f t="shared" si="221"/>
        <v>6.2557419852282692E-3</v>
      </c>
    </row>
    <row r="1568" spans="1:9" ht="13.5" x14ac:dyDescent="0.25">
      <c r="A1568" s="3">
        <f>TITRES_STAT!B1571</f>
        <v>44596</v>
      </c>
      <c r="B1568" s="5">
        <f>TITRES_STAT!D1571</f>
        <v>3.9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3.9185175391458168E-6</v>
      </c>
      <c r="G1568" s="2">
        <f t="shared" si="222"/>
        <v>6.2634814799725325E-2</v>
      </c>
      <c r="H1568" s="2">
        <f t="shared" si="220"/>
        <v>6.2561333527931198E-5</v>
      </c>
      <c r="I1568" s="2">
        <f t="shared" si="221"/>
        <v>6.2557419852282692E-3</v>
      </c>
    </row>
    <row r="1569" spans="1:9" ht="13.5" x14ac:dyDescent="0.25">
      <c r="A1569" s="3">
        <f>TITRES_STAT!B1572</f>
        <v>44599</v>
      </c>
      <c r="B1569" s="5">
        <f>TITRES_STAT!D1572</f>
        <v>3.9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3.6386234292068297E-6</v>
      </c>
      <c r="G1569" s="2">
        <f t="shared" si="222"/>
        <v>5.81608994568878E-2</v>
      </c>
      <c r="H1569" s="2">
        <f t="shared" si="220"/>
        <v>6.2561333527931184E-5</v>
      </c>
      <c r="I1569" s="2">
        <f t="shared" si="221"/>
        <v>6.2557419852282692E-3</v>
      </c>
    </row>
    <row r="1570" spans="1:9" ht="13.5" x14ac:dyDescent="0.25">
      <c r="A1570" s="3">
        <f>TITRES_STAT!B1573</f>
        <v>44600</v>
      </c>
      <c r="B1570" s="5">
        <f>TITRES_STAT!D1573</f>
        <v>3.9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3.3787217556920558E-6</v>
      </c>
      <c r="G1570" s="2">
        <f t="shared" si="222"/>
        <v>5.4006549495681525E-2</v>
      </c>
      <c r="H1570" s="2">
        <f t="shared" si="220"/>
        <v>6.2561333527931184E-5</v>
      </c>
      <c r="I1570" s="2">
        <f t="shared" si="221"/>
        <v>6.2557419852282692E-3</v>
      </c>
    </row>
    <row r="1571" spans="1:9" ht="13.5" x14ac:dyDescent="0.25">
      <c r="A1571" s="3">
        <f>TITRES_STAT!B1574</f>
        <v>44601</v>
      </c>
      <c r="B1571" s="5">
        <f>TITRES_STAT!D1574</f>
        <v>3.9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3.1373844874283373E-6</v>
      </c>
      <c r="G1571" s="2">
        <f t="shared" si="222"/>
        <v>5.014893881741856E-2</v>
      </c>
      <c r="H1571" s="2">
        <f t="shared" si="220"/>
        <v>6.2561333527931184E-5</v>
      </c>
      <c r="I1571" s="2">
        <f t="shared" si="221"/>
        <v>6.2557419852282692E-3</v>
      </c>
    </row>
    <row r="1572" spans="1:9" ht="13.5" x14ac:dyDescent="0.25">
      <c r="A1572" s="3">
        <f>TITRES_STAT!B1575</f>
        <v>44602</v>
      </c>
      <c r="B1572" s="5">
        <f>TITRES_STAT!D1575</f>
        <v>3.73</v>
      </c>
      <c r="C1572" s="2">
        <f t="shared" si="216"/>
        <v>-0.16999999999999993</v>
      </c>
      <c r="D1572" s="2">
        <f t="shared" si="217"/>
        <v>0</v>
      </c>
      <c r="E1572" s="2">
        <f t="shared" si="218"/>
        <v>0.16999999999999993</v>
      </c>
      <c r="F1572" s="2">
        <f t="shared" si="222"/>
        <v>2.9132855954691704E-6</v>
      </c>
      <c r="G1572" s="2">
        <f t="shared" si="222"/>
        <v>5.8709728901888657E-2</v>
      </c>
      <c r="H1572" s="2">
        <f t="shared" si="220"/>
        <v>4.9621853991825394E-5</v>
      </c>
      <c r="I1572" s="2">
        <f t="shared" si="221"/>
        <v>4.9619391785569178E-3</v>
      </c>
    </row>
    <row r="1573" spans="1:9" ht="13.5" x14ac:dyDescent="0.25">
      <c r="A1573" s="3">
        <f>TITRES_STAT!B1576</f>
        <v>44603</v>
      </c>
      <c r="B1573" s="5">
        <f>TITRES_STAT!D1576</f>
        <v>3.68</v>
      </c>
      <c r="C1573" s="2">
        <f t="shared" si="216"/>
        <v>-4.9999999999999822E-2</v>
      </c>
      <c r="D1573" s="2">
        <f t="shared" si="217"/>
        <v>0</v>
      </c>
      <c r="E1573" s="2">
        <f t="shared" si="218"/>
        <v>4.9999999999999822E-2</v>
      </c>
      <c r="F1573" s="2">
        <f t="shared" si="222"/>
        <v>2.7051937672213724E-6</v>
      </c>
      <c r="G1573" s="2">
        <f t="shared" si="222"/>
        <v>5.8087605408896591E-2</v>
      </c>
      <c r="H1573" s="2">
        <f t="shared" si="220"/>
        <v>4.6570929343337159E-5</v>
      </c>
      <c r="I1573" s="2">
        <f t="shared" si="221"/>
        <v>4.6568760592862191E-3</v>
      </c>
    </row>
    <row r="1574" spans="1:9" ht="13.5" x14ac:dyDescent="0.25">
      <c r="A1574" s="3">
        <f>TITRES_STAT!B1577</f>
        <v>44606</v>
      </c>
      <c r="B1574" s="5">
        <f>TITRES_STAT!D1577</f>
        <v>3.69</v>
      </c>
      <c r="C1574" s="2">
        <f t="shared" si="216"/>
        <v>9.9999999999997868E-3</v>
      </c>
      <c r="D1574" s="2">
        <f t="shared" si="217"/>
        <v>9.9999999999997868E-3</v>
      </c>
      <c r="E1574" s="2">
        <f t="shared" si="218"/>
        <v>0</v>
      </c>
      <c r="F1574" s="2">
        <f t="shared" si="222"/>
        <v>7.1679767992669039E-4</v>
      </c>
      <c r="G1574" s="2">
        <f t="shared" si="222"/>
        <v>5.3938490736832545E-2</v>
      </c>
      <c r="H1574" s="2">
        <f t="shared" si="220"/>
        <v>1.3289168275470794E-2</v>
      </c>
      <c r="I1574" s="2">
        <f t="shared" si="221"/>
        <v>1.3114882396392176</v>
      </c>
    </row>
    <row r="1575" spans="1:9" ht="13.5" x14ac:dyDescent="0.25">
      <c r="A1575" s="3">
        <f>TITRES_STAT!B1578</f>
        <v>44607</v>
      </c>
      <c r="B1575" s="5">
        <f>TITRES_STAT!D1578</f>
        <v>3.69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6.6559784564621243E-4</v>
      </c>
      <c r="G1575" s="2">
        <f t="shared" si="222"/>
        <v>5.0085741398487364E-2</v>
      </c>
      <c r="H1575" s="2">
        <f t="shared" si="220"/>
        <v>1.3289168275470793E-2</v>
      </c>
      <c r="I1575" s="2">
        <f t="shared" si="221"/>
        <v>1.3114882396392176</v>
      </c>
    </row>
    <row r="1576" spans="1:9" ht="13.5" x14ac:dyDescent="0.25">
      <c r="A1576" s="3">
        <f>TITRES_STAT!B1579</f>
        <v>44608</v>
      </c>
      <c r="B1576" s="5">
        <f>TITRES_STAT!D1579</f>
        <v>3.69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6.180551423857686E-4</v>
      </c>
      <c r="G1576" s="2">
        <f t="shared" si="222"/>
        <v>4.6508188441452554E-2</v>
      </c>
      <c r="H1576" s="2">
        <f t="shared" si="220"/>
        <v>1.3289168275470791E-2</v>
      </c>
      <c r="I1576" s="2">
        <f t="shared" si="221"/>
        <v>1.3114882396392176</v>
      </c>
    </row>
    <row r="1577" spans="1:9" ht="13.5" x14ac:dyDescent="0.25">
      <c r="A1577" s="3">
        <f>TITRES_STAT!B1580</f>
        <v>44609</v>
      </c>
      <c r="B1577" s="5">
        <f>TITRES_STAT!D1580</f>
        <v>3.69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5.7390834650107082E-4</v>
      </c>
      <c r="G1577" s="2">
        <f t="shared" si="222"/>
        <v>4.3186174981348802E-2</v>
      </c>
      <c r="H1577" s="2">
        <f t="shared" si="220"/>
        <v>1.3289168275470789E-2</v>
      </c>
      <c r="I1577" s="2">
        <f t="shared" si="221"/>
        <v>1.3114882396392176</v>
      </c>
    </row>
    <row r="1578" spans="1:9" ht="13.5" x14ac:dyDescent="0.25">
      <c r="A1578" s="3">
        <f>TITRES_STAT!B1581</f>
        <v>44610</v>
      </c>
      <c r="B1578" s="5">
        <f>TITRES_STAT!D1581</f>
        <v>3.69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5.3291489317956579E-4</v>
      </c>
      <c r="G1578" s="2">
        <f t="shared" si="222"/>
        <v>4.0101448196966746E-2</v>
      </c>
      <c r="H1578" s="2">
        <f t="shared" si="220"/>
        <v>1.3289168275470789E-2</v>
      </c>
      <c r="I1578" s="2">
        <f t="shared" si="221"/>
        <v>1.3114882396392176</v>
      </c>
    </row>
    <row r="1579" spans="1:9" ht="13.5" x14ac:dyDescent="0.25">
      <c r="A1579" s="3">
        <f>TITRES_STAT!B1582</f>
        <v>44613</v>
      </c>
      <c r="B1579" s="5">
        <f>TITRES_STAT!D1582</f>
        <v>3.69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4.9484954366673967E-4</v>
      </c>
      <c r="G1579" s="2">
        <f t="shared" si="222"/>
        <v>3.723705904004055E-2</v>
      </c>
      <c r="H1579" s="2">
        <f t="shared" si="220"/>
        <v>1.3289168275470791E-2</v>
      </c>
      <c r="I1579" s="2">
        <f t="shared" si="221"/>
        <v>1.3114882396392176</v>
      </c>
    </row>
    <row r="1580" spans="1:9" ht="13.5" x14ac:dyDescent="0.25">
      <c r="A1580" s="3">
        <f>TITRES_STAT!B1583</f>
        <v>44614</v>
      </c>
      <c r="B1580" s="5">
        <f>TITRES_STAT!D1583</f>
        <v>3.53</v>
      </c>
      <c r="C1580" s="2">
        <f t="shared" si="216"/>
        <v>-0.16000000000000014</v>
      </c>
      <c r="D1580" s="2">
        <f t="shared" si="217"/>
        <v>0</v>
      </c>
      <c r="E1580" s="2">
        <f t="shared" si="218"/>
        <v>0.16000000000000014</v>
      </c>
      <c r="F1580" s="2">
        <f t="shared" si="222"/>
        <v>4.5950314769054398E-4</v>
      </c>
      <c r="G1580" s="2">
        <f t="shared" si="222"/>
        <v>4.6005840537180522E-2</v>
      </c>
      <c r="H1580" s="2">
        <f t="shared" si="220"/>
        <v>9.9879307132577557E-3</v>
      </c>
      <c r="I1580" s="2">
        <f t="shared" si="221"/>
        <v>0.98891584835119772</v>
      </c>
    </row>
    <row r="1581" spans="1:9" ht="13.5" x14ac:dyDescent="0.25">
      <c r="A1581" s="3">
        <f>TITRES_STAT!B1584</f>
        <v>44615</v>
      </c>
      <c r="B1581" s="5">
        <f>TITRES_STAT!D1584</f>
        <v>3.4</v>
      </c>
      <c r="C1581" s="2">
        <f t="shared" si="216"/>
        <v>-0.12999999999999989</v>
      </c>
      <c r="D1581" s="2">
        <f t="shared" si="217"/>
        <v>0</v>
      </c>
      <c r="E1581" s="2">
        <f t="shared" si="218"/>
        <v>0.12999999999999989</v>
      </c>
      <c r="F1581" s="2">
        <f t="shared" ref="F1581:G1596" si="223">((F1580*13)+D1581)/14</f>
        <v>4.2668149428407655E-4</v>
      </c>
      <c r="G1581" s="2">
        <f t="shared" si="223"/>
        <v>5.2005423355953331E-2</v>
      </c>
      <c r="H1581" s="2">
        <f t="shared" si="220"/>
        <v>8.204557654759137E-3</v>
      </c>
      <c r="I1581" s="2">
        <f t="shared" si="221"/>
        <v>0.8137790681926873</v>
      </c>
    </row>
    <row r="1582" spans="1:9" ht="13.5" x14ac:dyDescent="0.25">
      <c r="A1582" s="3">
        <f>TITRES_STAT!B1585</f>
        <v>44616</v>
      </c>
      <c r="B1582" s="5">
        <f>TITRES_STAT!D1585</f>
        <v>3.4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3.9620424469235681E-4</v>
      </c>
      <c r="G1582" s="2">
        <f t="shared" si="223"/>
        <v>4.829075025909952E-2</v>
      </c>
      <c r="H1582" s="2">
        <f t="shared" si="220"/>
        <v>8.2045576547591387E-3</v>
      </c>
      <c r="I1582" s="2">
        <f t="shared" si="221"/>
        <v>0.8137790681926873</v>
      </c>
    </row>
    <row r="1583" spans="1:9" ht="13.5" x14ac:dyDescent="0.25">
      <c r="A1583" s="3">
        <f>TITRES_STAT!B1586</f>
        <v>44617</v>
      </c>
      <c r="B1583" s="5">
        <f>TITRES_STAT!D1586</f>
        <v>3.4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3.6790394150004561E-4</v>
      </c>
      <c r="G1583" s="2">
        <f t="shared" si="223"/>
        <v>4.4841410954878126E-2</v>
      </c>
      <c r="H1583" s="2">
        <f t="shared" si="220"/>
        <v>8.2045576547591387E-3</v>
      </c>
      <c r="I1583" s="2">
        <f t="shared" si="221"/>
        <v>0.8137790681926873</v>
      </c>
    </row>
    <row r="1584" spans="1:9" ht="13.5" x14ac:dyDescent="0.25">
      <c r="A1584" s="3">
        <f>TITRES_STAT!B1587</f>
        <v>44620</v>
      </c>
      <c r="B1584" s="5">
        <f>TITRES_STAT!D1587</f>
        <v>3.25</v>
      </c>
      <c r="C1584" s="2">
        <f t="shared" si="216"/>
        <v>-0.14999999999999991</v>
      </c>
      <c r="D1584" s="2">
        <f t="shared" si="217"/>
        <v>0</v>
      </c>
      <c r="E1584" s="2">
        <f t="shared" si="218"/>
        <v>0.14999999999999991</v>
      </c>
      <c r="F1584" s="2">
        <f t="shared" si="223"/>
        <v>3.4162508853575666E-4</v>
      </c>
      <c r="G1584" s="2">
        <f t="shared" si="223"/>
        <v>5.2352738743815401E-2</v>
      </c>
      <c r="H1584" s="2">
        <f t="shared" si="220"/>
        <v>6.5254482713402251E-3</v>
      </c>
      <c r="I1584" s="2">
        <f t="shared" si="221"/>
        <v>0.64831428579846317</v>
      </c>
    </row>
    <row r="1585" spans="1:9" ht="13.5" x14ac:dyDescent="0.25">
      <c r="A1585" s="3">
        <f>TITRES_STAT!B1588</f>
        <v>44621</v>
      </c>
      <c r="B1585" s="5">
        <f>TITRES_STAT!D1588</f>
        <v>3.39</v>
      </c>
      <c r="C1585" s="2">
        <f t="shared" si="216"/>
        <v>0.14000000000000012</v>
      </c>
      <c r="D1585" s="2">
        <f t="shared" si="217"/>
        <v>0.14000000000000012</v>
      </c>
      <c r="E1585" s="2">
        <f t="shared" si="218"/>
        <v>0</v>
      </c>
      <c r="F1585" s="2">
        <f t="shared" si="223"/>
        <v>1.0317223296497497E-2</v>
      </c>
      <c r="G1585" s="2">
        <f t="shared" si="223"/>
        <v>4.8613257404971445E-2</v>
      </c>
      <c r="H1585" s="2">
        <f t="shared" si="220"/>
        <v>0.21223065162143206</v>
      </c>
      <c r="I1585" s="2">
        <f t="shared" si="221"/>
        <v>17.507448053516939</v>
      </c>
    </row>
    <row r="1586" spans="1:9" ht="13.5" x14ac:dyDescent="0.25">
      <c r="A1586" s="3">
        <f>TITRES_STAT!B1589</f>
        <v>44622</v>
      </c>
      <c r="B1586" s="5">
        <f>TITRES_STAT!D1589</f>
        <v>3.39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9.5802787753191034E-3</v>
      </c>
      <c r="G1586" s="2">
        <f t="shared" si="223"/>
        <v>4.5140881876044918E-2</v>
      </c>
      <c r="H1586" s="2">
        <f t="shared" si="220"/>
        <v>0.21223065162143201</v>
      </c>
      <c r="I1586" s="2">
        <f t="shared" si="221"/>
        <v>17.507448053516939</v>
      </c>
    </row>
    <row r="1587" spans="1:9" ht="13.5" x14ac:dyDescent="0.25">
      <c r="A1587" s="3">
        <f>TITRES_STAT!B1590</f>
        <v>44623</v>
      </c>
      <c r="B1587" s="5">
        <f>TITRES_STAT!D1590</f>
        <v>3.39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8.8959731485105959E-3</v>
      </c>
      <c r="G1587" s="2">
        <f t="shared" si="223"/>
        <v>4.1916533170613134E-2</v>
      </c>
      <c r="H1587" s="2">
        <f t="shared" si="220"/>
        <v>0.21223065162143204</v>
      </c>
      <c r="I1587" s="2">
        <f t="shared" si="221"/>
        <v>17.507448053516939</v>
      </c>
    </row>
    <row r="1588" spans="1:9" ht="13.5" x14ac:dyDescent="0.25">
      <c r="A1588" s="3">
        <f>TITRES_STAT!B1591</f>
        <v>44624</v>
      </c>
      <c r="B1588" s="5">
        <f>TITRES_STAT!D1591</f>
        <v>3.39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8.2605464950455537E-3</v>
      </c>
      <c r="G1588" s="2">
        <f t="shared" si="223"/>
        <v>3.892249508699791E-2</v>
      </c>
      <c r="H1588" s="2">
        <f t="shared" si="220"/>
        <v>0.21223065162143204</v>
      </c>
      <c r="I1588" s="2">
        <f t="shared" si="221"/>
        <v>17.507448053516939</v>
      </c>
    </row>
    <row r="1589" spans="1:9" ht="13.5" x14ac:dyDescent="0.25">
      <c r="A1589" s="3">
        <f>TITRES_STAT!B1592</f>
        <v>44627</v>
      </c>
      <c r="B1589" s="5">
        <f>TITRES_STAT!D1592</f>
        <v>3.39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7.6705074596851571E-3</v>
      </c>
      <c r="G1589" s="2">
        <f t="shared" si="223"/>
        <v>3.6142316866498062E-2</v>
      </c>
      <c r="H1589" s="2">
        <f t="shared" si="220"/>
        <v>0.21223065162143204</v>
      </c>
      <c r="I1589" s="2">
        <f t="shared" si="221"/>
        <v>17.507448053516939</v>
      </c>
    </row>
    <row r="1590" spans="1:9" ht="13.5" x14ac:dyDescent="0.25">
      <c r="A1590" s="3">
        <f>TITRES_STAT!B1593</f>
        <v>44628</v>
      </c>
      <c r="B1590" s="5">
        <f>TITRES_STAT!D1593</f>
        <v>3.24</v>
      </c>
      <c r="C1590" s="2">
        <f t="shared" si="216"/>
        <v>-0.14999999999999991</v>
      </c>
      <c r="D1590" s="2">
        <f t="shared" si="217"/>
        <v>0</v>
      </c>
      <c r="E1590" s="2">
        <f t="shared" si="218"/>
        <v>0.14999999999999991</v>
      </c>
      <c r="F1590" s="2">
        <f t="shared" si="223"/>
        <v>7.1226140697076461E-3</v>
      </c>
      <c r="G1590" s="2">
        <f t="shared" si="223"/>
        <v>4.4275008518891053E-2</v>
      </c>
      <c r="H1590" s="2">
        <f t="shared" si="220"/>
        <v>0.16087211065512505</v>
      </c>
      <c r="I1590" s="2">
        <f t="shared" si="221"/>
        <v>13.857866786405836</v>
      </c>
    </row>
    <row r="1591" spans="1:9" ht="13.5" x14ac:dyDescent="0.25">
      <c r="A1591" s="3">
        <f>TITRES_STAT!B1594</f>
        <v>44629</v>
      </c>
      <c r="B1591" s="5">
        <f>TITRES_STAT!D1594</f>
        <v>3.2</v>
      </c>
      <c r="C1591" s="2">
        <f t="shared" si="216"/>
        <v>-4.0000000000000036E-2</v>
      </c>
      <c r="D1591" s="2">
        <f t="shared" si="217"/>
        <v>0</v>
      </c>
      <c r="E1591" s="2">
        <f t="shared" si="218"/>
        <v>4.0000000000000036E-2</v>
      </c>
      <c r="F1591" s="2">
        <f t="shared" si="223"/>
        <v>6.6138559218713857E-3</v>
      </c>
      <c r="G1591" s="2">
        <f t="shared" si="223"/>
        <v>4.3969650767541689E-2</v>
      </c>
      <c r="H1591" s="2">
        <f t="shared" si="220"/>
        <v>0.15041865938024965</v>
      </c>
      <c r="I1591" s="2">
        <f t="shared" si="221"/>
        <v>13.075123404316372</v>
      </c>
    </row>
    <row r="1592" spans="1:9" ht="13.5" x14ac:dyDescent="0.25">
      <c r="A1592" s="3">
        <f>TITRES_STAT!B1595</f>
        <v>44630</v>
      </c>
      <c r="B1592" s="5">
        <f>TITRES_STAT!D1595</f>
        <v>3.2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6.1414376417377155E-3</v>
      </c>
      <c r="G1592" s="2">
        <f t="shared" si="223"/>
        <v>4.0828961427002992E-2</v>
      </c>
      <c r="H1592" s="2">
        <f t="shared" si="220"/>
        <v>0.15041865938024968</v>
      </c>
      <c r="I1592" s="2">
        <f t="shared" si="221"/>
        <v>13.075123404316372</v>
      </c>
    </row>
    <row r="1593" spans="1:9" ht="13.5" x14ac:dyDescent="0.25">
      <c r="A1593" s="3">
        <f>TITRES_STAT!B1596</f>
        <v>44631</v>
      </c>
      <c r="B1593" s="5">
        <f>TITRES_STAT!D1596</f>
        <v>3.25</v>
      </c>
      <c r="C1593" s="2">
        <f t="shared" si="216"/>
        <v>4.9999999999999822E-2</v>
      </c>
      <c r="D1593" s="2">
        <f t="shared" si="217"/>
        <v>4.9999999999999822E-2</v>
      </c>
      <c r="E1593" s="2">
        <f t="shared" si="218"/>
        <v>0</v>
      </c>
      <c r="F1593" s="2">
        <f t="shared" si="223"/>
        <v>9.2741920958992943E-3</v>
      </c>
      <c r="G1593" s="2">
        <f t="shared" si="223"/>
        <v>3.7912607039359926E-2</v>
      </c>
      <c r="H1593" s="2">
        <f t="shared" si="220"/>
        <v>0.24462026803567105</v>
      </c>
      <c r="I1593" s="2">
        <f t="shared" si="221"/>
        <v>19.6542089437242</v>
      </c>
    </row>
    <row r="1594" spans="1:9" ht="13.5" x14ac:dyDescent="0.25">
      <c r="A1594" s="3">
        <f>TITRES_STAT!B1597</f>
        <v>44634</v>
      </c>
      <c r="B1594" s="5">
        <f>TITRES_STAT!D1597</f>
        <v>3.25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8.6117498033350583E-3</v>
      </c>
      <c r="G1594" s="2">
        <f t="shared" si="223"/>
        <v>3.5204563679405644E-2</v>
      </c>
      <c r="H1594" s="2">
        <f t="shared" si="220"/>
        <v>0.24462026803567105</v>
      </c>
      <c r="I1594" s="2">
        <f t="shared" si="221"/>
        <v>19.6542089437242</v>
      </c>
    </row>
    <row r="1595" spans="1:9" ht="13.5" x14ac:dyDescent="0.25">
      <c r="A1595" s="3">
        <f>TITRES_STAT!B1598</f>
        <v>44635</v>
      </c>
      <c r="B1595" s="5">
        <f>TITRES_STAT!D1598</f>
        <v>3.39</v>
      </c>
      <c r="C1595" s="2">
        <f t="shared" si="216"/>
        <v>0.14000000000000012</v>
      </c>
      <c r="D1595" s="2">
        <f t="shared" si="217"/>
        <v>0.14000000000000012</v>
      </c>
      <c r="E1595" s="2">
        <f t="shared" si="218"/>
        <v>0</v>
      </c>
      <c r="F1595" s="2">
        <f t="shared" si="223"/>
        <v>1.7996624817382564E-2</v>
      </c>
      <c r="G1595" s="2">
        <f t="shared" si="223"/>
        <v>3.2689951988019529E-2</v>
      </c>
      <c r="H1595" s="2">
        <f t="shared" si="220"/>
        <v>0.55052466348002316</v>
      </c>
      <c r="I1595" s="2">
        <f t="shared" si="221"/>
        <v>35.505701808342508</v>
      </c>
    </row>
    <row r="1596" spans="1:9" ht="13.5" x14ac:dyDescent="0.25">
      <c r="A1596" s="3">
        <f>TITRES_STAT!B1599</f>
        <v>44636</v>
      </c>
      <c r="B1596" s="5">
        <f>TITRES_STAT!D1599</f>
        <v>3.54</v>
      </c>
      <c r="C1596" s="2">
        <f t="shared" si="216"/>
        <v>0.14999999999999991</v>
      </c>
      <c r="D1596" s="2">
        <f t="shared" si="217"/>
        <v>0.14999999999999991</v>
      </c>
      <c r="E1596" s="2">
        <f t="shared" si="218"/>
        <v>0</v>
      </c>
      <c r="F1596" s="2">
        <f t="shared" si="223"/>
        <v>2.7425437330426659E-2</v>
      </c>
      <c r="G1596" s="2">
        <f t="shared" si="223"/>
        <v>3.0354955417446705E-2</v>
      </c>
      <c r="H1596" s="2">
        <f t="shared" si="220"/>
        <v>0.90349127360812109</v>
      </c>
      <c r="I1596" s="2">
        <f t="shared" si="221"/>
        <v>47.464954850858234</v>
      </c>
    </row>
    <row r="1597" spans="1:9" ht="13.5" x14ac:dyDescent="0.25">
      <c r="A1597" s="3">
        <f>TITRES_STAT!B1600</f>
        <v>44637</v>
      </c>
      <c r="B1597" s="5">
        <f>TITRES_STAT!D1600</f>
        <v>3.54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2.5466477521110469E-2</v>
      </c>
      <c r="G1597" s="2">
        <f t="shared" si="224"/>
        <v>2.8186744316200513E-2</v>
      </c>
      <c r="H1597" s="2">
        <f t="shared" si="220"/>
        <v>0.90349127360812098</v>
      </c>
      <c r="I1597" s="2">
        <f t="shared" si="221"/>
        <v>47.464954850858227</v>
      </c>
    </row>
    <row r="1598" spans="1:9" ht="13.5" x14ac:dyDescent="0.25">
      <c r="A1598" s="3">
        <f>TITRES_STAT!B1601</f>
        <v>44638</v>
      </c>
      <c r="B1598" s="5">
        <f>TITRES_STAT!D1601</f>
        <v>3.54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2.364744341245972E-2</v>
      </c>
      <c r="G1598" s="2">
        <f t="shared" si="224"/>
        <v>2.6173405436471904E-2</v>
      </c>
      <c r="H1598" s="2">
        <f t="shared" si="220"/>
        <v>0.90349127360812109</v>
      </c>
      <c r="I1598" s="2">
        <f t="shared" si="221"/>
        <v>47.464954850858234</v>
      </c>
    </row>
    <row r="1599" spans="1:9" ht="13.5" x14ac:dyDescent="0.25">
      <c r="A1599" s="3">
        <f>TITRES_STAT!B1602</f>
        <v>44641</v>
      </c>
      <c r="B1599" s="5">
        <f>TITRES_STAT!D1602</f>
        <v>3.54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2.1958340311569739E-2</v>
      </c>
      <c r="G1599" s="2">
        <f t="shared" si="224"/>
        <v>2.4303876476723912E-2</v>
      </c>
      <c r="H1599" s="2">
        <f t="shared" si="220"/>
        <v>0.90349127360812098</v>
      </c>
      <c r="I1599" s="2">
        <f t="shared" si="221"/>
        <v>47.464954850858227</v>
      </c>
    </row>
    <row r="1600" spans="1:9" ht="13.5" x14ac:dyDescent="0.25">
      <c r="A1600" s="3">
        <f>TITRES_STAT!B1603</f>
        <v>44642</v>
      </c>
      <c r="B1600" s="5">
        <f>TITRES_STAT!D1603</f>
        <v>3.54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2.0389887432171901E-2</v>
      </c>
      <c r="G1600" s="2">
        <f t="shared" si="224"/>
        <v>2.2567885299815064E-2</v>
      </c>
      <c r="H1600" s="2">
        <f t="shared" si="220"/>
        <v>0.90349127360812087</v>
      </c>
      <c r="I1600" s="2">
        <f t="shared" si="221"/>
        <v>47.464954850858227</v>
      </c>
    </row>
    <row r="1601" spans="1:9" ht="13.5" x14ac:dyDescent="0.25">
      <c r="A1601" s="3">
        <f>TITRES_STAT!B1604</f>
        <v>44643</v>
      </c>
      <c r="B1601" s="5">
        <f>TITRES_STAT!D1604</f>
        <v>3.54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1.893346690130248E-2</v>
      </c>
      <c r="G1601" s="2">
        <f t="shared" si="224"/>
        <v>2.0955893492685417E-2</v>
      </c>
      <c r="H1601" s="2">
        <f t="shared" si="220"/>
        <v>0.90349127360812087</v>
      </c>
      <c r="I1601" s="2">
        <f t="shared" si="221"/>
        <v>47.464954850858227</v>
      </c>
    </row>
    <row r="1602" spans="1:9" ht="13.5" x14ac:dyDescent="0.25">
      <c r="A1602" s="3">
        <f>TITRES_STAT!B1605</f>
        <v>44644</v>
      </c>
      <c r="B1602" s="5">
        <f>TITRES_STAT!D1605</f>
        <v>3.54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1.7581076408352304E-2</v>
      </c>
      <c r="G1602" s="2">
        <f t="shared" si="224"/>
        <v>1.9459043957493601E-2</v>
      </c>
      <c r="H1602" s="2">
        <f t="shared" si="220"/>
        <v>0.90349127360812098</v>
      </c>
      <c r="I1602" s="2">
        <f t="shared" si="221"/>
        <v>47.464954850858227</v>
      </c>
    </row>
    <row r="1603" spans="1:9" ht="13.5" x14ac:dyDescent="0.25">
      <c r="A1603" s="3">
        <f>TITRES_STAT!B1606</f>
        <v>44645</v>
      </c>
      <c r="B1603" s="5">
        <f>TITRES_STAT!D1606</f>
        <v>3.54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1.632528523632714E-2</v>
      </c>
      <c r="G1603" s="2">
        <f t="shared" si="224"/>
        <v>1.8069112246244058E-2</v>
      </c>
      <c r="H1603" s="2">
        <f t="shared" si="220"/>
        <v>0.90349127360812098</v>
      </c>
      <c r="I1603" s="2">
        <f t="shared" si="221"/>
        <v>47.464954850858227</v>
      </c>
    </row>
    <row r="1604" spans="1:9" ht="13.5" x14ac:dyDescent="0.25">
      <c r="A1604" s="3">
        <f>TITRES_STAT!B1607</f>
        <v>44648</v>
      </c>
      <c r="B1604" s="5">
        <f>TITRES_STAT!D1607</f>
        <v>3.54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1.5159193433732345E-2</v>
      </c>
      <c r="G1604" s="2">
        <f t="shared" si="224"/>
        <v>1.677846137151234E-2</v>
      </c>
      <c r="H1604" s="2">
        <f t="shared" si="220"/>
        <v>0.90349127360812098</v>
      </c>
      <c r="I1604" s="2">
        <f t="shared" si="221"/>
        <v>47.464954850858227</v>
      </c>
    </row>
    <row r="1605" spans="1:9" ht="13.5" x14ac:dyDescent="0.25">
      <c r="A1605" s="3">
        <f>TITRES_STAT!B1608</f>
        <v>44649</v>
      </c>
      <c r="B1605" s="5">
        <f>TITRES_STAT!D1608</f>
        <v>3.54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1.4076393902751463E-2</v>
      </c>
      <c r="G1605" s="2">
        <f t="shared" si="224"/>
        <v>1.5579999844975743E-2</v>
      </c>
      <c r="H1605" s="2">
        <f t="shared" si="220"/>
        <v>0.90349127360812109</v>
      </c>
      <c r="I1605" s="2">
        <f t="shared" si="221"/>
        <v>47.464954850858234</v>
      </c>
    </row>
    <row r="1606" spans="1:9" ht="13.5" x14ac:dyDescent="0.25">
      <c r="A1606" s="3">
        <f>TITRES_STAT!B1609</f>
        <v>44650</v>
      </c>
      <c r="B1606" s="5">
        <f>TITRES_STAT!D1609</f>
        <v>3.69</v>
      </c>
      <c r="C1606" s="2">
        <f t="shared" si="225"/>
        <v>0.14999999999999991</v>
      </c>
      <c r="D1606" s="2">
        <f t="shared" si="226"/>
        <v>0.14999999999999991</v>
      </c>
      <c r="E1606" s="2">
        <f t="shared" si="227"/>
        <v>0</v>
      </c>
      <c r="F1606" s="2">
        <f t="shared" si="224"/>
        <v>2.3785222909697781E-2</v>
      </c>
      <c r="G1606" s="2">
        <f t="shared" si="224"/>
        <v>1.4467142713191761E-2</v>
      </c>
      <c r="H1606" s="2">
        <f t="shared" si="220"/>
        <v>1.6440857314561081</v>
      </c>
      <c r="I1606" s="2">
        <f t="shared" si="221"/>
        <v>62.179743716203326</v>
      </c>
    </row>
    <row r="1607" spans="1:9" ht="13.5" x14ac:dyDescent="0.25">
      <c r="A1607" s="3">
        <f>TITRES_STAT!B1610</f>
        <v>44651</v>
      </c>
      <c r="B1607" s="5">
        <f>TITRES_STAT!D1610</f>
        <v>3.69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2.208627841614794E-2</v>
      </c>
      <c r="G1607" s="2">
        <f t="shared" si="224"/>
        <v>1.3433775376535206E-2</v>
      </c>
      <c r="H1607" s="2">
        <f t="shared" si="220"/>
        <v>1.6440857314561081</v>
      </c>
      <c r="I1607" s="2">
        <f t="shared" si="221"/>
        <v>62.179743716203326</v>
      </c>
    </row>
    <row r="1608" spans="1:9" ht="13.5" x14ac:dyDescent="0.25">
      <c r="A1608" s="3">
        <f>TITRES_STAT!B1611</f>
        <v>44652</v>
      </c>
      <c r="B1608" s="5">
        <f>TITRES_STAT!D1611</f>
        <v>3.69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2.05086871007088E-2</v>
      </c>
      <c r="G1608" s="2">
        <f t="shared" si="224"/>
        <v>1.2474219992496977E-2</v>
      </c>
      <c r="H1608" s="2">
        <f t="shared" si="220"/>
        <v>1.6440857314561081</v>
      </c>
      <c r="I1608" s="2">
        <f t="shared" si="221"/>
        <v>62.179743716203326</v>
      </c>
    </row>
    <row r="1609" spans="1:9" ht="13.5" x14ac:dyDescent="0.25">
      <c r="A1609" s="3">
        <f>TITRES_STAT!B1612</f>
        <v>44655</v>
      </c>
      <c r="B1609" s="5">
        <f>TITRES_STAT!D1612</f>
        <v>3.69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1.9043780879229599E-2</v>
      </c>
      <c r="G1609" s="2">
        <f t="shared" si="224"/>
        <v>1.1583204278747193E-2</v>
      </c>
      <c r="H1609" s="2">
        <f t="shared" si="220"/>
        <v>1.6440857314561079</v>
      </c>
      <c r="I1609" s="2">
        <f t="shared" si="221"/>
        <v>62.179743716203319</v>
      </c>
    </row>
    <row r="1610" spans="1:9" ht="13.5" x14ac:dyDescent="0.25">
      <c r="A1610" s="3">
        <f>TITRES_STAT!B1613</f>
        <v>44656</v>
      </c>
      <c r="B1610" s="5">
        <f>TITRES_STAT!D1613</f>
        <v>3.69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1.7683510816427484E-2</v>
      </c>
      <c r="G1610" s="2">
        <f t="shared" si="224"/>
        <v>1.0755832544550965E-2</v>
      </c>
      <c r="H1610" s="2">
        <f t="shared" si="220"/>
        <v>1.6440857314561079</v>
      </c>
      <c r="I1610" s="2">
        <f t="shared" si="221"/>
        <v>62.179743716203319</v>
      </c>
    </row>
    <row r="1611" spans="1:9" ht="13.5" x14ac:dyDescent="0.25">
      <c r="A1611" s="3">
        <f>TITRES_STAT!B1614</f>
        <v>44657</v>
      </c>
      <c r="B1611" s="5">
        <f>TITRES_STAT!D1614</f>
        <v>3.69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1.6420402900968377E-2</v>
      </c>
      <c r="G1611" s="2">
        <f t="shared" si="224"/>
        <v>9.9875587913687541E-3</v>
      </c>
      <c r="H1611" s="2">
        <f t="shared" si="220"/>
        <v>1.6440857314561077</v>
      </c>
      <c r="I1611" s="2">
        <f t="shared" si="221"/>
        <v>62.179743716203319</v>
      </c>
    </row>
    <row r="1612" spans="1:9" ht="13.5" x14ac:dyDescent="0.25">
      <c r="A1612" s="3">
        <f>TITRES_STAT!B1615</f>
        <v>44658</v>
      </c>
      <c r="B1612" s="5">
        <f>TITRES_STAT!D1615</f>
        <v>3.69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1.5247516979470636E-2</v>
      </c>
      <c r="G1612" s="2">
        <f t="shared" si="224"/>
        <v>9.2741617348424139E-3</v>
      </c>
      <c r="H1612" s="2">
        <f t="shared" si="220"/>
        <v>1.6440857314561077</v>
      </c>
      <c r="I1612" s="2">
        <f t="shared" si="221"/>
        <v>62.179743716203319</v>
      </c>
    </row>
    <row r="1613" spans="1:9" ht="13.5" x14ac:dyDescent="0.25">
      <c r="A1613" s="3">
        <f>TITRES_STAT!B1616</f>
        <v>44659</v>
      </c>
      <c r="B1613" s="5">
        <f>TITRES_STAT!D1616</f>
        <v>3.69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1.4158408623794163E-2</v>
      </c>
      <c r="G1613" s="2">
        <f t="shared" si="228"/>
        <v>8.6117216109250997E-3</v>
      </c>
      <c r="H1613" s="2">
        <f t="shared" si="220"/>
        <v>1.6440857314561077</v>
      </c>
      <c r="I1613" s="2">
        <f t="shared" si="221"/>
        <v>62.179743716203319</v>
      </c>
    </row>
    <row r="1614" spans="1:9" ht="13.5" x14ac:dyDescent="0.25">
      <c r="A1614" s="3">
        <f>TITRES_STAT!B1617</f>
        <v>44662</v>
      </c>
      <c r="B1614" s="5">
        <f>TITRES_STAT!D1617</f>
        <v>3.69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1.3147093722094579E-2</v>
      </c>
      <c r="G1614" s="2">
        <f t="shared" si="228"/>
        <v>7.9965986387161639E-3</v>
      </c>
      <c r="H1614" s="2">
        <f t="shared" si="220"/>
        <v>1.6440857314561077</v>
      </c>
      <c r="I1614" s="2">
        <f t="shared" si="221"/>
        <v>62.179743716203319</v>
      </c>
    </row>
    <row r="1615" spans="1:9" ht="13.5" x14ac:dyDescent="0.25">
      <c r="A1615" s="3">
        <f>TITRES_STAT!B1618</f>
        <v>44663</v>
      </c>
      <c r="B1615" s="5">
        <f>TITRES_STAT!D1618</f>
        <v>3.69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1.2208015599087824E-2</v>
      </c>
      <c r="G1615" s="2">
        <f t="shared" si="228"/>
        <v>7.4254130216650088E-3</v>
      </c>
      <c r="H1615" s="2">
        <f t="shared" si="220"/>
        <v>1.6440857314561077</v>
      </c>
      <c r="I1615" s="2">
        <f t="shared" si="221"/>
        <v>62.179743716203319</v>
      </c>
    </row>
    <row r="1616" spans="1:9" ht="13.5" x14ac:dyDescent="0.25">
      <c r="A1616" s="3">
        <f>TITRES_STAT!B1619</f>
        <v>44664</v>
      </c>
      <c r="B1616" s="5">
        <f>TITRES_STAT!D1619</f>
        <v>3.69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1.1336014484867265E-2</v>
      </c>
      <c r="G1616" s="2">
        <f t="shared" si="228"/>
        <v>6.8950263772603656E-3</v>
      </c>
      <c r="H1616" s="2">
        <f t="shared" si="220"/>
        <v>1.6440857314561077</v>
      </c>
      <c r="I1616" s="2">
        <f t="shared" si="221"/>
        <v>62.179743716203319</v>
      </c>
    </row>
    <row r="1617" spans="1:9" ht="13.5" x14ac:dyDescent="0.25">
      <c r="A1617" s="3">
        <f>TITRES_STAT!B1620</f>
        <v>44665</v>
      </c>
      <c r="B1617" s="5">
        <f>TITRES_STAT!D1620</f>
        <v>3.69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1.0526299164519604E-2</v>
      </c>
      <c r="G1617" s="2">
        <f t="shared" si="228"/>
        <v>6.4025244931703394E-3</v>
      </c>
      <c r="H1617" s="2">
        <f t="shared" ref="H1617:H1680" si="229">F1617/G1617</f>
        <v>1.6440857314561079</v>
      </c>
      <c r="I1617" s="2">
        <f t="shared" ref="I1617:I1680" si="230">IF(G1617=0,100,100-(100/(1+H1617)))</f>
        <v>62.179743716203319</v>
      </c>
    </row>
    <row r="1618" spans="1:9" ht="13.5" x14ac:dyDescent="0.25">
      <c r="A1618" s="3">
        <f>TITRES_STAT!B1621</f>
        <v>44666</v>
      </c>
      <c r="B1618" s="5">
        <f>TITRES_STAT!D1621</f>
        <v>3.69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9.7744206527682048E-3</v>
      </c>
      <c r="G1618" s="2">
        <f t="shared" si="228"/>
        <v>5.9452013150867438E-3</v>
      </c>
      <c r="H1618" s="2">
        <f t="shared" si="229"/>
        <v>1.6440857314561081</v>
      </c>
      <c r="I1618" s="2">
        <f t="shared" si="230"/>
        <v>62.179743716203326</v>
      </c>
    </row>
    <row r="1619" spans="1:9" ht="13.5" x14ac:dyDescent="0.25">
      <c r="A1619" s="3">
        <f>TITRES_STAT!B1622</f>
        <v>44669</v>
      </c>
      <c r="B1619" s="5">
        <f>TITRES_STAT!D1622</f>
        <v>3.69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9.0762477489990476E-3</v>
      </c>
      <c r="G1619" s="2">
        <f t="shared" si="228"/>
        <v>5.5205440782948329E-3</v>
      </c>
      <c r="H1619" s="2">
        <f t="shared" si="229"/>
        <v>1.6440857314561084</v>
      </c>
      <c r="I1619" s="2">
        <f t="shared" si="230"/>
        <v>62.179743716203333</v>
      </c>
    </row>
    <row r="1620" spans="1:9" ht="13.5" x14ac:dyDescent="0.25">
      <c r="A1620" s="3">
        <f>TITRES_STAT!B1623</f>
        <v>44670</v>
      </c>
      <c r="B1620" s="5">
        <f>TITRES_STAT!D1623</f>
        <v>3.69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8.4279443383562577E-3</v>
      </c>
      <c r="G1620" s="2">
        <f t="shared" si="228"/>
        <v>5.1262195012737738E-3</v>
      </c>
      <c r="H1620" s="2">
        <f t="shared" si="229"/>
        <v>1.6440857314561079</v>
      </c>
      <c r="I1620" s="2">
        <f t="shared" si="230"/>
        <v>62.179743716203319</v>
      </c>
    </row>
    <row r="1621" spans="1:9" ht="13.5" x14ac:dyDescent="0.25">
      <c r="A1621" s="3">
        <f>TITRES_STAT!B1624</f>
        <v>44671</v>
      </c>
      <c r="B1621" s="5">
        <f>TITRES_STAT!D1624</f>
        <v>3.53</v>
      </c>
      <c r="C1621" s="2">
        <f t="shared" si="225"/>
        <v>-0.16000000000000014</v>
      </c>
      <c r="D1621" s="2">
        <f t="shared" si="226"/>
        <v>0</v>
      </c>
      <c r="E1621" s="2">
        <f t="shared" si="227"/>
        <v>0.16000000000000014</v>
      </c>
      <c r="F1621" s="2">
        <f t="shared" si="228"/>
        <v>7.8259483141879544E-3</v>
      </c>
      <c r="G1621" s="2">
        <f t="shared" si="228"/>
        <v>1.6188632394039944E-2</v>
      </c>
      <c r="H1621" s="2">
        <f t="shared" si="229"/>
        <v>0.48342244877147122</v>
      </c>
      <c r="I1621" s="2">
        <f t="shared" si="230"/>
        <v>32.588319609955207</v>
      </c>
    </row>
    <row r="1622" spans="1:9" ht="13.5" x14ac:dyDescent="0.25">
      <c r="A1622" s="3">
        <f>TITRES_STAT!B1625</f>
        <v>44672</v>
      </c>
      <c r="B1622" s="5">
        <f>TITRES_STAT!D1625</f>
        <v>3.53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7.2669520060316727E-3</v>
      </c>
      <c r="G1622" s="2">
        <f t="shared" si="228"/>
        <v>1.5032301508751376E-2</v>
      </c>
      <c r="H1622" s="2">
        <f t="shared" si="229"/>
        <v>0.48342244877147128</v>
      </c>
      <c r="I1622" s="2">
        <f t="shared" si="230"/>
        <v>32.588319609955221</v>
      </c>
    </row>
    <row r="1623" spans="1:9" ht="13.5" x14ac:dyDescent="0.25">
      <c r="A1623" s="3">
        <f>TITRES_STAT!B1626</f>
        <v>44673</v>
      </c>
      <c r="B1623" s="5">
        <f>TITRES_STAT!D1626</f>
        <v>3.53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6.7478840056008392E-3</v>
      </c>
      <c r="G1623" s="2">
        <f t="shared" si="228"/>
        <v>1.3958565686697707E-2</v>
      </c>
      <c r="H1623" s="2">
        <f t="shared" si="229"/>
        <v>0.48342244877147128</v>
      </c>
      <c r="I1623" s="2">
        <f t="shared" si="230"/>
        <v>32.588319609955221</v>
      </c>
    </row>
    <row r="1624" spans="1:9" ht="13.5" x14ac:dyDescent="0.25">
      <c r="A1624" s="3">
        <f>TITRES_STAT!B1627</f>
        <v>44676</v>
      </c>
      <c r="B1624" s="5">
        <f>TITRES_STAT!D1627</f>
        <v>3.53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6.2658922909150649E-3</v>
      </c>
      <c r="G1624" s="2">
        <f t="shared" si="228"/>
        <v>1.2961525280505013E-2</v>
      </c>
      <c r="H1624" s="2">
        <f t="shared" si="229"/>
        <v>0.48342244877147128</v>
      </c>
      <c r="I1624" s="2">
        <f t="shared" si="230"/>
        <v>32.588319609955221</v>
      </c>
    </row>
    <row r="1625" spans="1:9" ht="13.5" x14ac:dyDescent="0.25">
      <c r="A1625" s="3">
        <f>TITRES_STAT!B1628</f>
        <v>44677</v>
      </c>
      <c r="B1625" s="5">
        <f>TITRES_STAT!D1628</f>
        <v>3.53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5.8183285558497033E-3</v>
      </c>
      <c r="G1625" s="2">
        <f t="shared" si="228"/>
        <v>1.2035702046183228E-2</v>
      </c>
      <c r="H1625" s="2">
        <f t="shared" si="229"/>
        <v>0.48342244877147128</v>
      </c>
      <c r="I1625" s="2">
        <f t="shared" si="230"/>
        <v>32.588319609955221</v>
      </c>
    </row>
    <row r="1626" spans="1:9" ht="13.5" x14ac:dyDescent="0.25">
      <c r="A1626" s="3">
        <f>TITRES_STAT!B1629</f>
        <v>44678</v>
      </c>
      <c r="B1626" s="5">
        <f>TITRES_STAT!D1629</f>
        <v>3.53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5.4027336590032962E-3</v>
      </c>
      <c r="G1626" s="2">
        <f t="shared" si="228"/>
        <v>1.1176009042884428E-2</v>
      </c>
      <c r="H1626" s="2">
        <f t="shared" si="229"/>
        <v>0.48342244877147122</v>
      </c>
      <c r="I1626" s="2">
        <f t="shared" si="230"/>
        <v>32.588319609955207</v>
      </c>
    </row>
    <row r="1627" spans="1:9" ht="13.5" x14ac:dyDescent="0.25">
      <c r="A1627" s="3">
        <f>TITRES_STAT!B1630</f>
        <v>44679</v>
      </c>
      <c r="B1627" s="5">
        <f>TITRES_STAT!D1630</f>
        <v>3.58</v>
      </c>
      <c r="C1627" s="2">
        <f t="shared" si="225"/>
        <v>5.0000000000000266E-2</v>
      </c>
      <c r="D1627" s="2">
        <f t="shared" si="226"/>
        <v>5.0000000000000266E-2</v>
      </c>
      <c r="E1627" s="2">
        <f t="shared" si="227"/>
        <v>0</v>
      </c>
      <c r="F1627" s="2">
        <f t="shared" si="228"/>
        <v>8.5882526833602219E-3</v>
      </c>
      <c r="G1627" s="2">
        <f t="shared" si="228"/>
        <v>1.0377722682678397E-2</v>
      </c>
      <c r="H1627" s="2">
        <f t="shared" si="229"/>
        <v>0.82756621524440954</v>
      </c>
      <c r="I1627" s="2">
        <f t="shared" si="230"/>
        <v>45.282420321702816</v>
      </c>
    </row>
    <row r="1628" spans="1:9" ht="13.5" x14ac:dyDescent="0.25">
      <c r="A1628" s="3">
        <f>TITRES_STAT!B1631</f>
        <v>44680</v>
      </c>
      <c r="B1628" s="5">
        <f>TITRES_STAT!D1631</f>
        <v>3.58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7.9748060631202062E-3</v>
      </c>
      <c r="G1628" s="2">
        <f t="shared" si="228"/>
        <v>9.636456776772797E-3</v>
      </c>
      <c r="H1628" s="2">
        <f t="shared" si="229"/>
        <v>0.82756621524440965</v>
      </c>
      <c r="I1628" s="2">
        <f t="shared" si="230"/>
        <v>45.282420321702823</v>
      </c>
    </row>
    <row r="1629" spans="1:9" ht="13.5" x14ac:dyDescent="0.25">
      <c r="A1629" s="3">
        <f>TITRES_STAT!B1632</f>
        <v>44685</v>
      </c>
      <c r="B1629" s="5">
        <f>TITRES_STAT!D1632</f>
        <v>3.74</v>
      </c>
      <c r="C1629" s="2">
        <f t="shared" si="225"/>
        <v>0.16000000000000014</v>
      </c>
      <c r="D1629" s="2">
        <f t="shared" si="226"/>
        <v>0.16000000000000014</v>
      </c>
      <c r="E1629" s="2">
        <f t="shared" si="227"/>
        <v>0</v>
      </c>
      <c r="F1629" s="2">
        <f t="shared" ref="F1629:G1644" si="231">((F1628*13)+D1629)/14</f>
        <v>1.8833748487183059E-2</v>
      </c>
      <c r="G1629" s="2">
        <f t="shared" si="231"/>
        <v>8.948138435574739E-3</v>
      </c>
      <c r="H1629" s="2">
        <f t="shared" si="229"/>
        <v>2.1047672231250374</v>
      </c>
      <c r="I1629" s="2">
        <f t="shared" si="230"/>
        <v>67.79146621518791</v>
      </c>
    </row>
    <row r="1630" spans="1:9" ht="13.5" x14ac:dyDescent="0.25">
      <c r="A1630" s="3">
        <f>TITRES_STAT!B1633</f>
        <v>44686</v>
      </c>
      <c r="B1630" s="5">
        <f>TITRES_STAT!D1633</f>
        <v>3.9</v>
      </c>
      <c r="C1630" s="2">
        <f t="shared" si="225"/>
        <v>0.1599999999999997</v>
      </c>
      <c r="D1630" s="2">
        <f t="shared" si="226"/>
        <v>0.1599999999999997</v>
      </c>
      <c r="E1630" s="2">
        <f t="shared" si="227"/>
        <v>0</v>
      </c>
      <c r="F1630" s="2">
        <f t="shared" si="231"/>
        <v>2.8917052166669961E-2</v>
      </c>
      <c r="G1630" s="2">
        <f t="shared" si="231"/>
        <v>8.308985690176544E-3</v>
      </c>
      <c r="H1630" s="2">
        <f t="shared" si="229"/>
        <v>3.4802144623810936</v>
      </c>
      <c r="I1630" s="2">
        <f t="shared" si="230"/>
        <v>77.67963992802855</v>
      </c>
    </row>
    <row r="1631" spans="1:9" ht="13.5" x14ac:dyDescent="0.25">
      <c r="A1631" s="3">
        <f>TITRES_STAT!B1634</f>
        <v>44687</v>
      </c>
      <c r="B1631" s="5">
        <f>TITRES_STAT!D1634</f>
        <v>3.9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2.685154844047925E-2</v>
      </c>
      <c r="G1631" s="2">
        <f t="shared" si="231"/>
        <v>7.7154867123067905E-3</v>
      </c>
      <c r="H1631" s="2">
        <f t="shared" si="229"/>
        <v>3.480214462381094</v>
      </c>
      <c r="I1631" s="2">
        <f t="shared" si="230"/>
        <v>77.67963992802855</v>
      </c>
    </row>
    <row r="1632" spans="1:9" ht="13.5" x14ac:dyDescent="0.25">
      <c r="A1632" s="3">
        <f>TITRES_STAT!B1635</f>
        <v>44690</v>
      </c>
      <c r="B1632" s="5">
        <f>TITRES_STAT!D1635</f>
        <v>3.95</v>
      </c>
      <c r="C1632" s="2">
        <f t="shared" si="225"/>
        <v>5.0000000000000266E-2</v>
      </c>
      <c r="D1632" s="2">
        <f t="shared" si="226"/>
        <v>5.0000000000000266E-2</v>
      </c>
      <c r="E1632" s="2">
        <f t="shared" si="227"/>
        <v>0</v>
      </c>
      <c r="F1632" s="2">
        <f t="shared" si="231"/>
        <v>2.8505009266159322E-2</v>
      </c>
      <c r="G1632" s="2">
        <f t="shared" si="231"/>
        <v>7.1643805185705916E-3</v>
      </c>
      <c r="H1632" s="2">
        <f t="shared" si="229"/>
        <v>3.9787123523481589</v>
      </c>
      <c r="I1632" s="2">
        <f t="shared" si="230"/>
        <v>79.914485328151969</v>
      </c>
    </row>
    <row r="1633" spans="1:9" ht="13.5" x14ac:dyDescent="0.25">
      <c r="A1633" s="3">
        <f>TITRES_STAT!B1636</f>
        <v>44691</v>
      </c>
      <c r="B1633" s="5">
        <f>TITRES_STAT!D1636</f>
        <v>3.95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2.6468937175719371E-2</v>
      </c>
      <c r="G1633" s="2">
        <f t="shared" si="231"/>
        <v>6.652639052958406E-3</v>
      </c>
      <c r="H1633" s="2">
        <f t="shared" si="229"/>
        <v>3.9787123523481593</v>
      </c>
      <c r="I1633" s="2">
        <f t="shared" si="230"/>
        <v>79.914485328151969</v>
      </c>
    </row>
    <row r="1634" spans="1:9" ht="13.5" x14ac:dyDescent="0.25">
      <c r="A1634" s="3">
        <f>TITRES_STAT!B1637</f>
        <v>44692</v>
      </c>
      <c r="B1634" s="5">
        <f>TITRES_STAT!D1637</f>
        <v>3.95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2.457829880602513E-2</v>
      </c>
      <c r="G1634" s="2">
        <f t="shared" si="231"/>
        <v>6.1774505491756625E-3</v>
      </c>
      <c r="H1634" s="2">
        <f t="shared" si="229"/>
        <v>3.9787123523481598</v>
      </c>
      <c r="I1634" s="2">
        <f t="shared" si="230"/>
        <v>79.914485328151969</v>
      </c>
    </row>
    <row r="1635" spans="1:9" ht="13.5" x14ac:dyDescent="0.25">
      <c r="A1635" s="3">
        <f>TITRES_STAT!B1638</f>
        <v>44693</v>
      </c>
      <c r="B1635" s="5">
        <f>TITRES_STAT!D1638</f>
        <v>3.95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2.2822706034166192E-2</v>
      </c>
      <c r="G1635" s="2">
        <f t="shared" si="231"/>
        <v>5.7362040813774004E-3</v>
      </c>
      <c r="H1635" s="2">
        <f t="shared" si="229"/>
        <v>3.9787123523481598</v>
      </c>
      <c r="I1635" s="2">
        <f t="shared" si="230"/>
        <v>79.914485328151969</v>
      </c>
    </row>
    <row r="1636" spans="1:9" ht="13.5" x14ac:dyDescent="0.25">
      <c r="A1636" s="3">
        <f>TITRES_STAT!B1639</f>
        <v>44694</v>
      </c>
      <c r="B1636" s="5">
        <f>TITRES_STAT!D1639</f>
        <v>3.95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2.1192512746011465E-2</v>
      </c>
      <c r="G1636" s="2">
        <f t="shared" si="231"/>
        <v>5.3264752184218724E-3</v>
      </c>
      <c r="H1636" s="2">
        <f t="shared" si="229"/>
        <v>3.9787123523481593</v>
      </c>
      <c r="I1636" s="2">
        <f t="shared" si="230"/>
        <v>79.914485328151969</v>
      </c>
    </row>
    <row r="1637" spans="1:9" ht="13.5" x14ac:dyDescent="0.25">
      <c r="A1637" s="3">
        <f>TITRES_STAT!B1640</f>
        <v>44697</v>
      </c>
      <c r="B1637" s="5">
        <f>TITRES_STAT!D1640</f>
        <v>3.95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1.9678761835582072E-2</v>
      </c>
      <c r="G1637" s="2">
        <f t="shared" si="231"/>
        <v>4.9460127028203103E-3</v>
      </c>
      <c r="H1637" s="2">
        <f t="shared" si="229"/>
        <v>3.9787123523481589</v>
      </c>
      <c r="I1637" s="2">
        <f t="shared" si="230"/>
        <v>79.914485328151969</v>
      </c>
    </row>
    <row r="1638" spans="1:9" ht="13.5" x14ac:dyDescent="0.25">
      <c r="A1638" s="3">
        <f>TITRES_STAT!B1641</f>
        <v>44698</v>
      </c>
      <c r="B1638" s="5">
        <f>TITRES_STAT!D1641</f>
        <v>4</v>
      </c>
      <c r="C1638" s="2">
        <f t="shared" si="225"/>
        <v>4.9999999999999822E-2</v>
      </c>
      <c r="D1638" s="2">
        <f t="shared" si="226"/>
        <v>4.9999999999999822E-2</v>
      </c>
      <c r="E1638" s="2">
        <f t="shared" si="227"/>
        <v>0</v>
      </c>
      <c r="F1638" s="2">
        <f t="shared" si="231"/>
        <v>2.184456456161191E-2</v>
      </c>
      <c r="G1638" s="2">
        <f t="shared" si="231"/>
        <v>4.5927260811902881E-3</v>
      </c>
      <c r="H1638" s="2">
        <f t="shared" si="229"/>
        <v>4.7563395193711395</v>
      </c>
      <c r="I1638" s="2">
        <f t="shared" si="230"/>
        <v>82.627848884958638</v>
      </c>
    </row>
    <row r="1639" spans="1:9" ht="13.5" x14ac:dyDescent="0.25">
      <c r="A1639" s="3">
        <f>TITRES_STAT!B1642</f>
        <v>44699</v>
      </c>
      <c r="B1639" s="5">
        <f>TITRES_STAT!D1642</f>
        <v>4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2.0284238521496772E-2</v>
      </c>
      <c r="G1639" s="2">
        <f t="shared" si="231"/>
        <v>4.2646742182481248E-3</v>
      </c>
      <c r="H1639" s="2">
        <f t="shared" si="229"/>
        <v>4.7563395193711386</v>
      </c>
      <c r="I1639" s="2">
        <f t="shared" si="230"/>
        <v>82.627848884958638</v>
      </c>
    </row>
    <row r="1640" spans="1:9" ht="13.5" x14ac:dyDescent="0.25">
      <c r="A1640" s="3">
        <f>TITRES_STAT!B1643</f>
        <v>44700</v>
      </c>
      <c r="B1640" s="5">
        <f>TITRES_STAT!D1643</f>
        <v>4.18</v>
      </c>
      <c r="C1640" s="2">
        <f t="shared" si="225"/>
        <v>0.17999999999999972</v>
      </c>
      <c r="D1640" s="2">
        <f t="shared" si="226"/>
        <v>0.17999999999999972</v>
      </c>
      <c r="E1640" s="2">
        <f t="shared" si="227"/>
        <v>0</v>
      </c>
      <c r="F1640" s="2">
        <f t="shared" si="231"/>
        <v>3.1692507198532692E-2</v>
      </c>
      <c r="G1640" s="2">
        <f t="shared" si="231"/>
        <v>3.9600546312304015E-3</v>
      </c>
      <c r="H1640" s="2">
        <f t="shared" si="229"/>
        <v>8.0030479752966759</v>
      </c>
      <c r="I1640" s="2">
        <f t="shared" si="230"/>
        <v>88.892650547415897</v>
      </c>
    </row>
    <row r="1641" spans="1:9" ht="13.5" x14ac:dyDescent="0.25">
      <c r="A1641" s="3">
        <f>TITRES_STAT!B1644</f>
        <v>44701</v>
      </c>
      <c r="B1641" s="5">
        <f>TITRES_STAT!D1644</f>
        <v>4.18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2.9428756684351787E-2</v>
      </c>
      <c r="G1641" s="2">
        <f t="shared" si="231"/>
        <v>3.6771935861425156E-3</v>
      </c>
      <c r="H1641" s="2">
        <f t="shared" si="229"/>
        <v>8.0030479752966777</v>
      </c>
      <c r="I1641" s="2">
        <f t="shared" si="230"/>
        <v>88.892650547415897</v>
      </c>
    </row>
    <row r="1642" spans="1:9" ht="13.5" x14ac:dyDescent="0.25">
      <c r="A1642" s="3">
        <f>TITRES_STAT!B1645</f>
        <v>44704</v>
      </c>
      <c r="B1642" s="5">
        <f>TITRES_STAT!D1645</f>
        <v>4.18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2.7326702635469519E-2</v>
      </c>
      <c r="G1642" s="2">
        <f t="shared" si="231"/>
        <v>3.4145369014180501E-3</v>
      </c>
      <c r="H1642" s="2">
        <f t="shared" si="229"/>
        <v>8.0030479752966777</v>
      </c>
      <c r="I1642" s="2">
        <f t="shared" si="230"/>
        <v>88.892650547415897</v>
      </c>
    </row>
    <row r="1643" spans="1:9" ht="13.5" x14ac:dyDescent="0.25">
      <c r="A1643" s="3">
        <f>TITRES_STAT!B1646</f>
        <v>44705</v>
      </c>
      <c r="B1643" s="5">
        <f>TITRES_STAT!D1646</f>
        <v>4.18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2.5374795304364556E-2</v>
      </c>
      <c r="G1643" s="2">
        <f t="shared" si="231"/>
        <v>3.1706414084596182E-3</v>
      </c>
      <c r="H1643" s="2">
        <f t="shared" si="229"/>
        <v>8.0030479752966777</v>
      </c>
      <c r="I1643" s="2">
        <f t="shared" si="230"/>
        <v>88.892650547415897</v>
      </c>
    </row>
    <row r="1644" spans="1:9" ht="13.5" x14ac:dyDescent="0.25">
      <c r="A1644" s="3">
        <f>TITRES_STAT!B1647</f>
        <v>44706</v>
      </c>
      <c r="B1644" s="5">
        <f>TITRES_STAT!D1647</f>
        <v>4.18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2.3562309925481372E-2</v>
      </c>
      <c r="G1644" s="2">
        <f t="shared" si="231"/>
        <v>2.9441670221410743E-3</v>
      </c>
      <c r="H1644" s="2">
        <f t="shared" si="229"/>
        <v>8.0030479752966777</v>
      </c>
      <c r="I1644" s="2">
        <f t="shared" si="230"/>
        <v>88.892650547415897</v>
      </c>
    </row>
    <row r="1645" spans="1:9" ht="13.5" x14ac:dyDescent="0.25">
      <c r="A1645" s="3">
        <f>TITRES_STAT!B1648</f>
        <v>44707</v>
      </c>
      <c r="B1645" s="5">
        <f>TITRES_STAT!D1648</f>
        <v>4.18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2.1879287787946986E-2</v>
      </c>
      <c r="G1645" s="2">
        <f t="shared" si="232"/>
        <v>2.7338693777024261E-3</v>
      </c>
      <c r="H1645" s="2">
        <f t="shared" si="229"/>
        <v>8.0030479752966759</v>
      </c>
      <c r="I1645" s="2">
        <f t="shared" si="230"/>
        <v>88.892650547415897</v>
      </c>
    </row>
    <row r="1646" spans="1:9" ht="13.5" x14ac:dyDescent="0.25">
      <c r="A1646" s="3">
        <f>TITRES_STAT!B1649</f>
        <v>44708</v>
      </c>
      <c r="B1646" s="5">
        <f>TITRES_STAT!D1649</f>
        <v>4.18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2.0316481517379342E-2</v>
      </c>
      <c r="G1646" s="2">
        <f t="shared" si="232"/>
        <v>2.5385929935808241E-3</v>
      </c>
      <c r="H1646" s="2">
        <f t="shared" si="229"/>
        <v>8.0030479752966759</v>
      </c>
      <c r="I1646" s="2">
        <f t="shared" si="230"/>
        <v>88.892650547415897</v>
      </c>
    </row>
    <row r="1647" spans="1:9" ht="13.5" x14ac:dyDescent="0.25">
      <c r="A1647" s="3">
        <f>TITRES_STAT!B1650</f>
        <v>44711</v>
      </c>
      <c r="B1647" s="5">
        <f>TITRES_STAT!D1650</f>
        <v>4.18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1.8865304266137962E-2</v>
      </c>
      <c r="G1647" s="2">
        <f t="shared" si="232"/>
        <v>2.3572649226107655E-3</v>
      </c>
      <c r="H1647" s="2">
        <f t="shared" si="229"/>
        <v>8.0030479752966759</v>
      </c>
      <c r="I1647" s="2">
        <f t="shared" si="230"/>
        <v>88.892650547415897</v>
      </c>
    </row>
    <row r="1648" spans="1:9" ht="13.5" x14ac:dyDescent="0.25">
      <c r="A1648" s="3">
        <f>TITRES_STAT!B1651</f>
        <v>44712</v>
      </c>
      <c r="B1648" s="5">
        <f>TITRES_STAT!D1651</f>
        <v>4</v>
      </c>
      <c r="C1648" s="2">
        <f t="shared" si="225"/>
        <v>-0.17999999999999972</v>
      </c>
      <c r="D1648" s="2">
        <f t="shared" si="226"/>
        <v>0</v>
      </c>
      <c r="E1648" s="2">
        <f t="shared" si="227"/>
        <v>0.17999999999999972</v>
      </c>
      <c r="F1648" s="2">
        <f t="shared" si="232"/>
        <v>1.7517782532842394E-2</v>
      </c>
      <c r="G1648" s="2">
        <f t="shared" si="232"/>
        <v>1.5046031713852834E-2</v>
      </c>
      <c r="H1648" s="2">
        <f t="shared" si="229"/>
        <v>1.1642792509013409</v>
      </c>
      <c r="I1648" s="2">
        <f t="shared" si="230"/>
        <v>53.795241552884754</v>
      </c>
    </row>
    <row r="1649" spans="1:9" ht="13.5" x14ac:dyDescent="0.25">
      <c r="A1649" s="3">
        <f>TITRES_STAT!B1652</f>
        <v>44713</v>
      </c>
      <c r="B1649" s="5">
        <f>TITRES_STAT!D1652</f>
        <v>3.82</v>
      </c>
      <c r="C1649" s="2">
        <f t="shared" si="225"/>
        <v>-0.18000000000000016</v>
      </c>
      <c r="D1649" s="2">
        <f t="shared" si="226"/>
        <v>0</v>
      </c>
      <c r="E1649" s="2">
        <f t="shared" si="227"/>
        <v>0.18000000000000016</v>
      </c>
      <c r="F1649" s="2">
        <f t="shared" si="232"/>
        <v>1.626651235192508E-2</v>
      </c>
      <c r="G1649" s="2">
        <f t="shared" si="232"/>
        <v>2.6828458020006215E-2</v>
      </c>
      <c r="H1649" s="2">
        <f t="shared" si="229"/>
        <v>0.60631558995284041</v>
      </c>
      <c r="I1649" s="2">
        <f t="shared" si="230"/>
        <v>37.7457327654176</v>
      </c>
    </row>
    <row r="1650" spans="1:9" ht="13.5" x14ac:dyDescent="0.25">
      <c r="A1650" s="3">
        <f>TITRES_STAT!B1653</f>
        <v>44714</v>
      </c>
      <c r="B1650" s="5">
        <f>TITRES_STAT!D1653</f>
        <v>3.65</v>
      </c>
      <c r="C1650" s="2">
        <f t="shared" si="225"/>
        <v>-0.16999999999999993</v>
      </c>
      <c r="D1650" s="2">
        <f t="shared" si="226"/>
        <v>0</v>
      </c>
      <c r="E1650" s="2">
        <f t="shared" si="227"/>
        <v>0.16999999999999993</v>
      </c>
      <c r="F1650" s="2">
        <f t="shared" si="232"/>
        <v>1.5104618612501858E-2</v>
      </c>
      <c r="G1650" s="2">
        <f t="shared" si="232"/>
        <v>3.7054996732862909E-2</v>
      </c>
      <c r="H1650" s="2">
        <f t="shared" si="229"/>
        <v>0.40762703938133255</v>
      </c>
      <c r="I1650" s="2">
        <f t="shared" si="230"/>
        <v>28.958454759471593</v>
      </c>
    </row>
    <row r="1651" spans="1:9" ht="13.5" x14ac:dyDescent="0.25">
      <c r="A1651" s="3">
        <f>TITRES_STAT!B1654</f>
        <v>44715</v>
      </c>
      <c r="B1651" s="5">
        <f>TITRES_STAT!D1654</f>
        <v>3.65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1.4025717283037439E-2</v>
      </c>
      <c r="G1651" s="2">
        <f t="shared" si="232"/>
        <v>3.4408211251944133E-2</v>
      </c>
      <c r="H1651" s="2">
        <f t="shared" si="229"/>
        <v>0.40762703938133249</v>
      </c>
      <c r="I1651" s="2">
        <f t="shared" si="230"/>
        <v>28.958454759471593</v>
      </c>
    </row>
    <row r="1652" spans="1:9" ht="13.5" x14ac:dyDescent="0.25">
      <c r="A1652" s="3">
        <f>TITRES_STAT!B1655</f>
        <v>44718</v>
      </c>
      <c r="B1652" s="5">
        <f>TITRES_STAT!D1655</f>
        <v>3.49</v>
      </c>
      <c r="C1652" s="2">
        <f t="shared" si="225"/>
        <v>-0.1599999999999997</v>
      </c>
      <c r="D1652" s="2">
        <f t="shared" si="226"/>
        <v>0</v>
      </c>
      <c r="E1652" s="2">
        <f t="shared" si="227"/>
        <v>0.1599999999999997</v>
      </c>
      <c r="F1652" s="2">
        <f t="shared" si="232"/>
        <v>1.302388033424905E-2</v>
      </c>
      <c r="G1652" s="2">
        <f t="shared" si="232"/>
        <v>4.3379053305376676E-2</v>
      </c>
      <c r="H1652" s="2">
        <f t="shared" si="229"/>
        <v>0.30023431453343374</v>
      </c>
      <c r="I1652" s="2">
        <f t="shared" si="230"/>
        <v>23.090785343653039</v>
      </c>
    </row>
    <row r="1653" spans="1:9" ht="13.5" x14ac:dyDescent="0.25">
      <c r="A1653" s="3">
        <f>TITRES_STAT!B1656</f>
        <v>44719</v>
      </c>
      <c r="B1653" s="5">
        <f>TITRES_STAT!D1656</f>
        <v>3.49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1.2093603167516976E-2</v>
      </c>
      <c r="G1653" s="2">
        <f t="shared" si="232"/>
        <v>4.0280549497849767E-2</v>
      </c>
      <c r="H1653" s="2">
        <f t="shared" si="229"/>
        <v>0.3002343145334338</v>
      </c>
      <c r="I1653" s="2">
        <f t="shared" si="230"/>
        <v>23.090785343653053</v>
      </c>
    </row>
    <row r="1654" spans="1:9" ht="13.5" x14ac:dyDescent="0.25">
      <c r="A1654" s="3">
        <f>TITRES_STAT!B1657</f>
        <v>44720</v>
      </c>
      <c r="B1654" s="5">
        <f>TITRES_STAT!D1657</f>
        <v>3.49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1.1229774369837192E-2</v>
      </c>
      <c r="G1654" s="2">
        <f t="shared" si="232"/>
        <v>3.7403367390860497E-2</v>
      </c>
      <c r="H1654" s="2">
        <f t="shared" si="229"/>
        <v>0.3002343145334338</v>
      </c>
      <c r="I1654" s="2">
        <f t="shared" si="230"/>
        <v>23.090785343653053</v>
      </c>
    </row>
    <row r="1655" spans="1:9" ht="13.5" x14ac:dyDescent="0.25">
      <c r="A1655" s="3">
        <f>TITRES_STAT!B1658</f>
        <v>44721</v>
      </c>
      <c r="B1655" s="5">
        <f>TITRES_STAT!D1658</f>
        <v>3.62</v>
      </c>
      <c r="C1655" s="2">
        <f t="shared" si="225"/>
        <v>0.12999999999999989</v>
      </c>
      <c r="D1655" s="2">
        <f t="shared" si="226"/>
        <v>0.12999999999999989</v>
      </c>
      <c r="E1655" s="2">
        <f t="shared" si="227"/>
        <v>0</v>
      </c>
      <c r="F1655" s="2">
        <f t="shared" si="232"/>
        <v>1.9713361914848813E-2</v>
      </c>
      <c r="G1655" s="2">
        <f t="shared" si="232"/>
        <v>3.4731698291513319E-2</v>
      </c>
      <c r="H1655" s="2">
        <f t="shared" si="229"/>
        <v>0.56758992173054112</v>
      </c>
      <c r="I1655" s="2">
        <f t="shared" si="230"/>
        <v>36.207806254836733</v>
      </c>
    </row>
    <row r="1656" spans="1:9" ht="13.5" x14ac:dyDescent="0.25">
      <c r="A1656" s="3">
        <f>TITRES_STAT!B1659</f>
        <v>44722</v>
      </c>
      <c r="B1656" s="5">
        <f>TITRES_STAT!D1659</f>
        <v>3.65</v>
      </c>
      <c r="C1656" s="2">
        <f t="shared" si="225"/>
        <v>2.9999999999999805E-2</v>
      </c>
      <c r="D1656" s="2">
        <f t="shared" si="226"/>
        <v>2.9999999999999805E-2</v>
      </c>
      <c r="E1656" s="2">
        <f t="shared" si="227"/>
        <v>0</v>
      </c>
      <c r="F1656" s="2">
        <f t="shared" si="232"/>
        <v>2.0448121778073886E-2</v>
      </c>
      <c r="G1656" s="2">
        <f t="shared" si="232"/>
        <v>3.2250862699262368E-2</v>
      </c>
      <c r="H1656" s="2">
        <f t="shared" si="229"/>
        <v>0.63403332706946691</v>
      </c>
      <c r="I1656" s="2">
        <f t="shared" si="230"/>
        <v>38.801737796043895</v>
      </c>
    </row>
    <row r="1657" spans="1:9" ht="13.5" x14ac:dyDescent="0.25">
      <c r="A1657" s="3">
        <f>TITRES_STAT!B1660</f>
        <v>44725</v>
      </c>
      <c r="B1657" s="5">
        <f>TITRES_STAT!D1660</f>
        <v>3.81</v>
      </c>
      <c r="C1657" s="2">
        <f t="shared" si="225"/>
        <v>0.16000000000000014</v>
      </c>
      <c r="D1657" s="2">
        <f t="shared" si="226"/>
        <v>0.16000000000000014</v>
      </c>
      <c r="E1657" s="2">
        <f t="shared" si="227"/>
        <v>0</v>
      </c>
      <c r="F1657" s="2">
        <f t="shared" si="232"/>
        <v>3.0416113079640046E-2</v>
      </c>
      <c r="G1657" s="2">
        <f t="shared" si="232"/>
        <v>2.9947229649315059E-2</v>
      </c>
      <c r="H1657" s="2">
        <f t="shared" si="229"/>
        <v>1.0156569885032991</v>
      </c>
      <c r="I1657" s="2">
        <f t="shared" si="230"/>
        <v>50.388384248723909</v>
      </c>
    </row>
    <row r="1658" spans="1:9" ht="13.5" x14ac:dyDescent="0.25">
      <c r="A1658" s="3">
        <f>TITRES_STAT!B1661</f>
        <v>44726</v>
      </c>
      <c r="B1658" s="5">
        <f>TITRES_STAT!D1661</f>
        <v>3.81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2.8243533573951474E-2</v>
      </c>
      <c r="G1658" s="2">
        <f t="shared" si="232"/>
        <v>2.7808141817221126E-2</v>
      </c>
      <c r="H1658" s="2">
        <f t="shared" si="229"/>
        <v>1.0156569885032993</v>
      </c>
      <c r="I1658" s="2">
        <f t="shared" si="230"/>
        <v>50.388384248723924</v>
      </c>
    </row>
    <row r="1659" spans="1:9" ht="13.5" x14ac:dyDescent="0.25">
      <c r="A1659" s="3">
        <f>TITRES_STAT!B1662</f>
        <v>44727</v>
      </c>
      <c r="B1659" s="5">
        <f>TITRES_STAT!D1662</f>
        <v>3.81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2.6226138318669229E-2</v>
      </c>
      <c r="G1659" s="2">
        <f t="shared" si="232"/>
        <v>2.5821845973133899E-2</v>
      </c>
      <c r="H1659" s="2">
        <f t="shared" si="229"/>
        <v>1.0156569885032996</v>
      </c>
      <c r="I1659" s="2">
        <f t="shared" si="230"/>
        <v>50.388384248723924</v>
      </c>
    </row>
    <row r="1660" spans="1:9" ht="13.5" x14ac:dyDescent="0.25">
      <c r="A1660" s="3">
        <f>TITRES_STAT!B1663</f>
        <v>44728</v>
      </c>
      <c r="B1660" s="5">
        <f>TITRES_STAT!D1663</f>
        <v>3.81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2.435284272447857E-2</v>
      </c>
      <c r="G1660" s="2">
        <f t="shared" si="232"/>
        <v>2.3977428403624334E-2</v>
      </c>
      <c r="H1660" s="2">
        <f t="shared" si="229"/>
        <v>1.0156569885032996</v>
      </c>
      <c r="I1660" s="2">
        <f t="shared" si="230"/>
        <v>50.388384248723924</v>
      </c>
    </row>
    <row r="1661" spans="1:9" ht="13.5" x14ac:dyDescent="0.25">
      <c r="A1661" s="3">
        <f>TITRES_STAT!B1664</f>
        <v>44729</v>
      </c>
      <c r="B1661" s="5">
        <f>TITRES_STAT!D1664</f>
        <v>3.65</v>
      </c>
      <c r="C1661" s="2">
        <f t="shared" si="225"/>
        <v>-0.16000000000000014</v>
      </c>
      <c r="D1661" s="2">
        <f t="shared" si="226"/>
        <v>0</v>
      </c>
      <c r="E1661" s="2">
        <f t="shared" si="227"/>
        <v>0.16000000000000014</v>
      </c>
      <c r="F1661" s="2">
        <f t="shared" ref="F1661:G1676" si="233">((F1660*13)+D1661)/14</f>
        <v>2.2613353958444386E-2</v>
      </c>
      <c r="G1661" s="2">
        <f t="shared" si="233"/>
        <v>3.3693326374794032E-2</v>
      </c>
      <c r="H1661" s="2">
        <f t="shared" si="229"/>
        <v>0.67115231387072039</v>
      </c>
      <c r="I1661" s="2">
        <f t="shared" si="230"/>
        <v>40.161049851655854</v>
      </c>
    </row>
    <row r="1662" spans="1:9" ht="13.5" x14ac:dyDescent="0.25">
      <c r="A1662" s="3">
        <f>TITRES_STAT!B1665</f>
        <v>44732</v>
      </c>
      <c r="B1662" s="5">
        <f>TITRES_STAT!D1665</f>
        <v>3.59</v>
      </c>
      <c r="C1662" s="2">
        <f t="shared" si="225"/>
        <v>-6.0000000000000053E-2</v>
      </c>
      <c r="D1662" s="2">
        <f t="shared" si="226"/>
        <v>0</v>
      </c>
      <c r="E1662" s="2">
        <f t="shared" si="227"/>
        <v>6.0000000000000053E-2</v>
      </c>
      <c r="F1662" s="2">
        <f t="shared" si="233"/>
        <v>2.0998114389984075E-2</v>
      </c>
      <c r="G1662" s="2">
        <f t="shared" si="233"/>
        <v>3.5572374490880174E-2</v>
      </c>
      <c r="H1662" s="2">
        <f t="shared" si="229"/>
        <v>0.59029273953492878</v>
      </c>
      <c r="I1662" s="2">
        <f t="shared" si="230"/>
        <v>37.118495536083259</v>
      </c>
    </row>
    <row r="1663" spans="1:9" ht="13.5" x14ac:dyDescent="0.25">
      <c r="A1663" s="3">
        <f>TITRES_STAT!B1666</f>
        <v>44733</v>
      </c>
      <c r="B1663" s="5">
        <f>TITRES_STAT!D1666</f>
        <v>3.59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1.9498249076413784E-2</v>
      </c>
      <c r="G1663" s="2">
        <f t="shared" si="233"/>
        <v>3.3031490598674447E-2</v>
      </c>
      <c r="H1663" s="2">
        <f t="shared" si="229"/>
        <v>0.59029273953492878</v>
      </c>
      <c r="I1663" s="2">
        <f t="shared" si="230"/>
        <v>37.118495536083259</v>
      </c>
    </row>
    <row r="1664" spans="1:9" ht="13.5" x14ac:dyDescent="0.25">
      <c r="A1664" s="3">
        <f>TITRES_STAT!B1667</f>
        <v>44734</v>
      </c>
      <c r="B1664" s="5">
        <f>TITRES_STAT!D1667</f>
        <v>3.59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1.8105516999527085E-2</v>
      </c>
      <c r="G1664" s="2">
        <f t="shared" si="233"/>
        <v>3.0672098413054846E-2</v>
      </c>
      <c r="H1664" s="2">
        <f t="shared" si="229"/>
        <v>0.59029273953492878</v>
      </c>
      <c r="I1664" s="2">
        <f t="shared" si="230"/>
        <v>37.118495536083259</v>
      </c>
    </row>
    <row r="1665" spans="1:9" ht="13.5" x14ac:dyDescent="0.25">
      <c r="A1665" s="3">
        <f>TITRES_STAT!B1668</f>
        <v>44735</v>
      </c>
      <c r="B1665" s="5">
        <f>TITRES_STAT!D1668</f>
        <v>3.59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1.681226578527515E-2</v>
      </c>
      <c r="G1665" s="2">
        <f t="shared" si="233"/>
        <v>2.8481234240693785E-2</v>
      </c>
      <c r="H1665" s="2">
        <f t="shared" si="229"/>
        <v>0.59029273953492878</v>
      </c>
      <c r="I1665" s="2">
        <f t="shared" si="230"/>
        <v>37.118495536083259</v>
      </c>
    </row>
    <row r="1666" spans="1:9" ht="13.5" x14ac:dyDescent="0.25">
      <c r="A1666" s="3">
        <f>TITRES_STAT!B1669</f>
        <v>44736</v>
      </c>
      <c r="B1666" s="5">
        <f>TITRES_STAT!D1669</f>
        <v>3.59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1.5611389657755496E-2</v>
      </c>
      <c r="G1666" s="2">
        <f t="shared" si="233"/>
        <v>2.6446860366358516E-2</v>
      </c>
      <c r="H1666" s="2">
        <f t="shared" si="229"/>
        <v>0.59029273953492867</v>
      </c>
      <c r="I1666" s="2">
        <f t="shared" si="230"/>
        <v>37.118495536083259</v>
      </c>
    </row>
    <row r="1667" spans="1:9" ht="13.5" x14ac:dyDescent="0.25">
      <c r="A1667" s="3">
        <f>TITRES_STAT!B1670</f>
        <v>44739</v>
      </c>
      <c r="B1667" s="5">
        <f>TITRES_STAT!D1670</f>
        <v>3.59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1.4496290396487246E-2</v>
      </c>
      <c r="G1667" s="2">
        <f t="shared" si="233"/>
        <v>2.4557798911618623E-2</v>
      </c>
      <c r="H1667" s="2">
        <f t="shared" si="229"/>
        <v>0.59029273953492867</v>
      </c>
      <c r="I1667" s="2">
        <f t="shared" si="230"/>
        <v>37.118495536083259</v>
      </c>
    </row>
    <row r="1668" spans="1:9" ht="13.5" x14ac:dyDescent="0.25">
      <c r="A1668" s="3">
        <f>TITRES_STAT!B1671</f>
        <v>44740</v>
      </c>
      <c r="B1668" s="5">
        <f>TITRES_STAT!D1671</f>
        <v>3.59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1.3460841082452444E-2</v>
      </c>
      <c r="G1668" s="2">
        <f t="shared" si="233"/>
        <v>2.280367041793158E-2</v>
      </c>
      <c r="H1668" s="2">
        <f t="shared" si="229"/>
        <v>0.59029273953492867</v>
      </c>
      <c r="I1668" s="2">
        <f t="shared" si="230"/>
        <v>37.118495536083259</v>
      </c>
    </row>
    <row r="1669" spans="1:9" ht="13.5" x14ac:dyDescent="0.25">
      <c r="A1669" s="3">
        <f>TITRES_STAT!B1672</f>
        <v>44741</v>
      </c>
      <c r="B1669" s="5">
        <f>TITRES_STAT!D1672</f>
        <v>3.59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1.249935243370584E-2</v>
      </c>
      <c r="G1669" s="2">
        <f t="shared" si="233"/>
        <v>2.1174836816650753E-2</v>
      </c>
      <c r="H1669" s="2">
        <f t="shared" si="229"/>
        <v>0.59029273953492867</v>
      </c>
      <c r="I1669" s="2">
        <f t="shared" si="230"/>
        <v>37.118495536083259</v>
      </c>
    </row>
    <row r="1670" spans="1:9" ht="13.5" x14ac:dyDescent="0.25">
      <c r="A1670" s="3">
        <f>TITRES_STAT!B1673</f>
        <v>44742</v>
      </c>
      <c r="B1670" s="5">
        <f>TITRES_STAT!D1673</f>
        <v>3.59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1.1606541545583994E-2</v>
      </c>
      <c r="G1670" s="2">
        <f t="shared" si="233"/>
        <v>1.9662348472604268E-2</v>
      </c>
      <c r="H1670" s="2">
        <f t="shared" si="229"/>
        <v>0.59029273953492867</v>
      </c>
      <c r="I1670" s="2">
        <f t="shared" si="230"/>
        <v>37.118495536083259</v>
      </c>
    </row>
    <row r="1671" spans="1:9" ht="13.5" x14ac:dyDescent="0.25">
      <c r="A1671" s="3">
        <f>TITRES_STAT!B1674</f>
        <v>44743</v>
      </c>
      <c r="B1671" s="5">
        <f>TITRES_STAT!D1674</f>
        <v>3.59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1.0777502863756566E-2</v>
      </c>
      <c r="G1671" s="2">
        <f t="shared" si="233"/>
        <v>1.8257895010275391E-2</v>
      </c>
      <c r="H1671" s="2">
        <f t="shared" si="229"/>
        <v>0.59029273953492867</v>
      </c>
      <c r="I1671" s="2">
        <f t="shared" si="230"/>
        <v>37.118495536083259</v>
      </c>
    </row>
    <row r="1672" spans="1:9" ht="13.5" x14ac:dyDescent="0.25">
      <c r="A1672" s="3">
        <f>TITRES_STAT!B1675</f>
        <v>44746</v>
      </c>
      <c r="B1672" s="5">
        <f>TITRES_STAT!D1675</f>
        <v>3.59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1.0007681230631097E-2</v>
      </c>
      <c r="G1672" s="2">
        <f t="shared" si="233"/>
        <v>1.6953759652398578E-2</v>
      </c>
      <c r="H1672" s="2">
        <f t="shared" si="229"/>
        <v>0.59029273953492867</v>
      </c>
      <c r="I1672" s="2">
        <f t="shared" si="230"/>
        <v>37.118495536083259</v>
      </c>
    </row>
    <row r="1673" spans="1:9" ht="13.5" x14ac:dyDescent="0.25">
      <c r="A1673" s="3">
        <f>TITRES_STAT!B1676</f>
        <v>44747</v>
      </c>
      <c r="B1673" s="5">
        <f>TITRES_STAT!D1676</f>
        <v>3.59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9.2928468570145899E-3</v>
      </c>
      <c r="G1673" s="2">
        <f t="shared" si="233"/>
        <v>1.5742776820084396E-2</v>
      </c>
      <c r="H1673" s="2">
        <f t="shared" si="229"/>
        <v>0.59029273953492856</v>
      </c>
      <c r="I1673" s="2">
        <f t="shared" si="230"/>
        <v>37.118495536083259</v>
      </c>
    </row>
    <row r="1674" spans="1:9" ht="13.5" x14ac:dyDescent="0.25">
      <c r="A1674" s="3">
        <f>TITRES_STAT!B1677</f>
        <v>44748</v>
      </c>
      <c r="B1674" s="5">
        <f>TITRES_STAT!D1677</f>
        <v>3.59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8.6290720815135474E-3</v>
      </c>
      <c r="G1674" s="2">
        <f t="shared" si="233"/>
        <v>1.4618292761506941E-2</v>
      </c>
      <c r="H1674" s="2">
        <f t="shared" si="229"/>
        <v>0.59029273953492856</v>
      </c>
      <c r="I1674" s="2">
        <f t="shared" si="230"/>
        <v>37.118495536083259</v>
      </c>
    </row>
    <row r="1675" spans="1:9" ht="13.5" x14ac:dyDescent="0.25">
      <c r="A1675" s="3">
        <f>TITRES_STAT!B1678</f>
        <v>44749</v>
      </c>
      <c r="B1675" s="5">
        <f>TITRES_STAT!D1678</f>
        <v>3.59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8.012709789976865E-3</v>
      </c>
      <c r="G1675" s="2">
        <f t="shared" si="233"/>
        <v>1.3574128992827875E-2</v>
      </c>
      <c r="H1675" s="2">
        <f t="shared" si="229"/>
        <v>0.59029273953492845</v>
      </c>
      <c r="I1675" s="2">
        <f t="shared" si="230"/>
        <v>37.118495536083252</v>
      </c>
    </row>
    <row r="1676" spans="1:9" ht="13.5" x14ac:dyDescent="0.25">
      <c r="A1676" s="3">
        <f>TITRES_STAT!B1679</f>
        <v>44750</v>
      </c>
      <c r="B1676" s="5">
        <f>TITRES_STAT!D1679</f>
        <v>3.59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7.4403733764070888E-3</v>
      </c>
      <c r="G1676" s="2">
        <f t="shared" si="233"/>
        <v>1.2604548350483026E-2</v>
      </c>
      <c r="H1676" s="2">
        <f t="shared" si="229"/>
        <v>0.59029273953492845</v>
      </c>
      <c r="I1676" s="2">
        <f t="shared" si="230"/>
        <v>37.118495536083252</v>
      </c>
    </row>
    <row r="1677" spans="1:9" ht="13.5" x14ac:dyDescent="0.25">
      <c r="A1677" s="3">
        <f>TITRES_STAT!B1680</f>
        <v>44753</v>
      </c>
      <c r="B1677" s="5">
        <f>TITRES_STAT!D1680</f>
        <v>3.59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6.9089181352351538E-3</v>
      </c>
      <c r="G1677" s="2">
        <f t="shared" si="237"/>
        <v>1.1704223468305668E-2</v>
      </c>
      <c r="H1677" s="2">
        <f t="shared" si="229"/>
        <v>0.59029273953492833</v>
      </c>
      <c r="I1677" s="2">
        <f t="shared" si="230"/>
        <v>37.118495536083245</v>
      </c>
    </row>
    <row r="1678" spans="1:9" ht="13.5" x14ac:dyDescent="0.25">
      <c r="A1678" s="3">
        <f>TITRES_STAT!B1681</f>
        <v>44754</v>
      </c>
      <c r="B1678" s="5">
        <f>TITRES_STAT!D1681</f>
        <v>3.59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6.4154239827183572E-3</v>
      </c>
      <c r="G1678" s="2">
        <f t="shared" si="237"/>
        <v>1.0868207506283836E-2</v>
      </c>
      <c r="H1678" s="2">
        <f t="shared" si="229"/>
        <v>0.59029273953492833</v>
      </c>
      <c r="I1678" s="2">
        <f t="shared" si="230"/>
        <v>37.118495536083245</v>
      </c>
    </row>
    <row r="1679" spans="1:9" ht="13.5" x14ac:dyDescent="0.25">
      <c r="A1679" s="3">
        <f>TITRES_STAT!B1682</f>
        <v>44755</v>
      </c>
      <c r="B1679" s="5">
        <f>TITRES_STAT!D1682</f>
        <v>3.59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5.9571794125241884E-3</v>
      </c>
      <c r="G1679" s="2">
        <f t="shared" si="237"/>
        <v>1.0091906970120704E-2</v>
      </c>
      <c r="H1679" s="2">
        <f t="shared" si="229"/>
        <v>0.59029273953492833</v>
      </c>
      <c r="I1679" s="2">
        <f t="shared" si="230"/>
        <v>37.118495536083245</v>
      </c>
    </row>
    <row r="1680" spans="1:9" ht="13.5" x14ac:dyDescent="0.25">
      <c r="A1680" s="3">
        <f>TITRES_STAT!B1683</f>
        <v>44756</v>
      </c>
      <c r="B1680" s="5">
        <f>TITRES_STAT!D1683</f>
        <v>3.59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5.5316665973438889E-3</v>
      </c>
      <c r="G1680" s="2">
        <f t="shared" si="237"/>
        <v>9.3710564722549374E-3</v>
      </c>
      <c r="H1680" s="2">
        <f t="shared" si="229"/>
        <v>0.59029273953492845</v>
      </c>
      <c r="I1680" s="2">
        <f t="shared" si="230"/>
        <v>37.118495536083252</v>
      </c>
    </row>
    <row r="1681" spans="1:9" ht="13.5" x14ac:dyDescent="0.25">
      <c r="A1681" s="3">
        <f>TITRES_STAT!B1684</f>
        <v>44757</v>
      </c>
      <c r="B1681" s="5">
        <f>TITRES_STAT!D1684</f>
        <v>3.59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5.1365475546764688E-3</v>
      </c>
      <c r="G1681" s="2">
        <f t="shared" si="237"/>
        <v>8.7016952956652984E-3</v>
      </c>
      <c r="H1681" s="2">
        <f t="shared" ref="H1681:H1744" si="238">F1681/G1681</f>
        <v>0.59029273953492856</v>
      </c>
      <c r="I1681" s="2">
        <f t="shared" ref="I1681:I1744" si="239">IF(G1681=0,100,100-(100/(1+H1681)))</f>
        <v>37.118495536083259</v>
      </c>
    </row>
    <row r="1682" spans="1:9" ht="13.5" x14ac:dyDescent="0.25">
      <c r="A1682" s="3">
        <f>TITRES_STAT!B1685</f>
        <v>44760</v>
      </c>
      <c r="B1682" s="5">
        <f>TITRES_STAT!D1685</f>
        <v>3.59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4.7696513007710068E-3</v>
      </c>
      <c r="G1682" s="2">
        <f t="shared" si="237"/>
        <v>8.0801456316892065E-3</v>
      </c>
      <c r="H1682" s="2">
        <f t="shared" si="238"/>
        <v>0.59029273953492845</v>
      </c>
      <c r="I1682" s="2">
        <f t="shared" si="239"/>
        <v>37.118495536083252</v>
      </c>
    </row>
    <row r="1683" spans="1:9" ht="13.5" x14ac:dyDescent="0.25">
      <c r="A1683" s="3">
        <f>TITRES_STAT!B1686</f>
        <v>44761</v>
      </c>
      <c r="B1683" s="5">
        <f>TITRES_STAT!D1686</f>
        <v>3.59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4.4289619221445061E-3</v>
      </c>
      <c r="G1683" s="2">
        <f t="shared" si="237"/>
        <v>7.5029923722828348E-3</v>
      </c>
      <c r="H1683" s="2">
        <f t="shared" si="238"/>
        <v>0.59029273953492845</v>
      </c>
      <c r="I1683" s="2">
        <f t="shared" si="239"/>
        <v>37.118495536083252</v>
      </c>
    </row>
    <row r="1684" spans="1:9" ht="13.5" x14ac:dyDescent="0.25">
      <c r="A1684" s="3">
        <f>TITRES_STAT!B1687</f>
        <v>44762</v>
      </c>
      <c r="B1684" s="5">
        <f>TITRES_STAT!D1687</f>
        <v>3.59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4.1126074991341844E-3</v>
      </c>
      <c r="G1684" s="2">
        <f t="shared" si="237"/>
        <v>6.9670643456912042E-3</v>
      </c>
      <c r="H1684" s="2">
        <f t="shared" si="238"/>
        <v>0.59029273953492845</v>
      </c>
      <c r="I1684" s="2">
        <f t="shared" si="239"/>
        <v>37.118495536083252</v>
      </c>
    </row>
    <row r="1685" spans="1:9" ht="13.5" x14ac:dyDescent="0.25">
      <c r="A1685" s="3">
        <f>TITRES_STAT!B1688</f>
        <v>44763</v>
      </c>
      <c r="B1685" s="5">
        <f>TITRES_STAT!D1688</f>
        <v>3.59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3.8188498206245996E-3</v>
      </c>
      <c r="G1685" s="2">
        <f t="shared" si="237"/>
        <v>6.4694168924275472E-3</v>
      </c>
      <c r="H1685" s="2">
        <f t="shared" si="238"/>
        <v>0.59029273953492833</v>
      </c>
      <c r="I1685" s="2">
        <f t="shared" si="239"/>
        <v>37.118495536083245</v>
      </c>
    </row>
    <row r="1686" spans="1:9" ht="13.5" x14ac:dyDescent="0.25">
      <c r="A1686" s="3">
        <f>TITRES_STAT!B1689</f>
        <v>44764</v>
      </c>
      <c r="B1686" s="5">
        <f>TITRES_STAT!D1689</f>
        <v>3.59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3.5460748334371281E-3</v>
      </c>
      <c r="G1686" s="2">
        <f t="shared" si="237"/>
        <v>6.0073156858255804E-3</v>
      </c>
      <c r="H1686" s="2">
        <f t="shared" si="238"/>
        <v>0.59029273953492822</v>
      </c>
      <c r="I1686" s="2">
        <f t="shared" si="239"/>
        <v>37.118495536083245</v>
      </c>
    </row>
    <row r="1687" spans="1:9" ht="13.5" x14ac:dyDescent="0.25">
      <c r="A1687" s="3">
        <f>TITRES_STAT!B1690</f>
        <v>44768</v>
      </c>
      <c r="B1687" s="5">
        <f>TITRES_STAT!D1690</f>
        <v>3.59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3.2927837739059047E-3</v>
      </c>
      <c r="G1687" s="2">
        <f t="shared" si="237"/>
        <v>5.5782217082666107E-3</v>
      </c>
      <c r="H1687" s="2">
        <f t="shared" si="238"/>
        <v>0.59029273953492822</v>
      </c>
      <c r="I1687" s="2">
        <f t="shared" si="239"/>
        <v>37.118495536083245</v>
      </c>
    </row>
    <row r="1688" spans="1:9" ht="13.5" x14ac:dyDescent="0.25">
      <c r="A1688" s="3">
        <f>TITRES_STAT!B1691</f>
        <v>44769</v>
      </c>
      <c r="B1688" s="5">
        <f>TITRES_STAT!D1691</f>
        <v>3.59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3.0575849329126255E-3</v>
      </c>
      <c r="G1688" s="2">
        <f t="shared" si="237"/>
        <v>5.1797773005332814E-3</v>
      </c>
      <c r="H1688" s="2">
        <f t="shared" si="238"/>
        <v>0.59029273953492811</v>
      </c>
      <c r="I1688" s="2">
        <f t="shared" si="239"/>
        <v>37.118495536083245</v>
      </c>
    </row>
    <row r="1689" spans="1:9" ht="13.5" x14ac:dyDescent="0.25">
      <c r="A1689" s="3">
        <f>TITRES_STAT!B1692</f>
        <v>44770</v>
      </c>
      <c r="B1689" s="5">
        <f>TITRES_STAT!D1692</f>
        <v>3.59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2.8391860091331522E-3</v>
      </c>
      <c r="G1689" s="2">
        <f t="shared" si="237"/>
        <v>4.8097932076380471E-3</v>
      </c>
      <c r="H1689" s="2">
        <f t="shared" si="238"/>
        <v>0.59029273953492811</v>
      </c>
      <c r="I1689" s="2">
        <f t="shared" si="239"/>
        <v>37.118495536083245</v>
      </c>
    </row>
    <row r="1690" spans="1:9" ht="13.5" x14ac:dyDescent="0.25">
      <c r="A1690" s="3">
        <f>TITRES_STAT!B1693</f>
        <v>44771</v>
      </c>
      <c r="B1690" s="5">
        <f>TITRES_STAT!D1693</f>
        <v>3.59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2.6363870084807838E-3</v>
      </c>
      <c r="G1690" s="2">
        <f t="shared" si="237"/>
        <v>4.4662365499496147E-3</v>
      </c>
      <c r="H1690" s="2">
        <f t="shared" si="238"/>
        <v>0.59029273953492811</v>
      </c>
      <c r="I1690" s="2">
        <f t="shared" si="239"/>
        <v>37.118495536083245</v>
      </c>
    </row>
    <row r="1691" spans="1:9" ht="13.5" x14ac:dyDescent="0.25">
      <c r="A1691" s="3">
        <f>TITRES_STAT!B1694</f>
        <v>44774</v>
      </c>
      <c r="B1691" s="5">
        <f>TITRES_STAT!D1694</f>
        <v>3.59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2.4480736507321564E-3</v>
      </c>
      <c r="G1691" s="2">
        <f t="shared" si="237"/>
        <v>4.1472196535246421E-3</v>
      </c>
      <c r="H1691" s="2">
        <f t="shared" si="238"/>
        <v>0.59029273953492811</v>
      </c>
      <c r="I1691" s="2">
        <f t="shared" si="239"/>
        <v>37.118495536083245</v>
      </c>
    </row>
    <row r="1692" spans="1:9" ht="13.5" x14ac:dyDescent="0.25">
      <c r="A1692" s="3">
        <f>TITRES_STAT!B1695</f>
        <v>44775</v>
      </c>
      <c r="B1692" s="5">
        <f>TITRES_STAT!D1695</f>
        <v>3.59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2.2732112471084312E-3</v>
      </c>
      <c r="G1692" s="2">
        <f t="shared" si="237"/>
        <v>3.8509896782728818E-3</v>
      </c>
      <c r="H1692" s="2">
        <f t="shared" si="238"/>
        <v>0.59029273953492822</v>
      </c>
      <c r="I1692" s="2">
        <f t="shared" si="239"/>
        <v>37.118495536083245</v>
      </c>
    </row>
    <row r="1693" spans="1:9" ht="13.5" x14ac:dyDescent="0.25">
      <c r="A1693" s="3">
        <f>TITRES_STAT!B1696</f>
        <v>44776</v>
      </c>
      <c r="B1693" s="5">
        <f>TITRES_STAT!D1696</f>
        <v>3.59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2.1108390151721146E-3</v>
      </c>
      <c r="G1693" s="2">
        <f t="shared" si="240"/>
        <v>3.575918986967676E-3</v>
      </c>
      <c r="H1693" s="2">
        <f t="shared" si="238"/>
        <v>0.59029273953492822</v>
      </c>
      <c r="I1693" s="2">
        <f t="shared" si="239"/>
        <v>37.118495536083245</v>
      </c>
    </row>
    <row r="1694" spans="1:9" ht="13.5" x14ac:dyDescent="0.25">
      <c r="A1694" s="3">
        <f>TITRES_STAT!B1697</f>
        <v>44777</v>
      </c>
      <c r="B1694" s="5">
        <f>TITRES_STAT!D1697</f>
        <v>3.59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1.9600647998026777E-3</v>
      </c>
      <c r="G1694" s="2">
        <f t="shared" si="240"/>
        <v>3.3204962021842707E-3</v>
      </c>
      <c r="H1694" s="2">
        <f t="shared" si="238"/>
        <v>0.59029273953492811</v>
      </c>
      <c r="I1694" s="2">
        <f t="shared" si="239"/>
        <v>37.118495536083245</v>
      </c>
    </row>
    <row r="1695" spans="1:9" ht="13.5" x14ac:dyDescent="0.25">
      <c r="A1695" s="3">
        <f>TITRES_STAT!B1698</f>
        <v>44778</v>
      </c>
      <c r="B1695" s="5">
        <f>TITRES_STAT!D1698</f>
        <v>3.59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1.8200601712453437E-3</v>
      </c>
      <c r="G1695" s="2">
        <f t="shared" si="240"/>
        <v>3.0833179020282515E-3</v>
      </c>
      <c r="H1695" s="2">
        <f t="shared" si="238"/>
        <v>0.59029273953492811</v>
      </c>
      <c r="I1695" s="2">
        <f t="shared" si="239"/>
        <v>37.118495536083245</v>
      </c>
    </row>
    <row r="1696" spans="1:9" ht="13.5" x14ac:dyDescent="0.25">
      <c r="A1696" s="3">
        <f>TITRES_STAT!B1699</f>
        <v>44781</v>
      </c>
      <c r="B1696" s="5">
        <f>TITRES_STAT!D1699</f>
        <v>3.59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1.6900558732992478E-3</v>
      </c>
      <c r="G1696" s="2">
        <f t="shared" si="240"/>
        <v>2.8630809090262337E-3</v>
      </c>
      <c r="H1696" s="2">
        <f t="shared" si="238"/>
        <v>0.59029273953492811</v>
      </c>
      <c r="I1696" s="2">
        <f t="shared" si="239"/>
        <v>37.118495536083245</v>
      </c>
    </row>
    <row r="1697" spans="1:9" ht="13.5" x14ac:dyDescent="0.25">
      <c r="A1697" s="3">
        <f>TITRES_STAT!B1700</f>
        <v>44782</v>
      </c>
      <c r="B1697" s="5">
        <f>TITRES_STAT!D1700</f>
        <v>3.59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1.5693375966350158E-3</v>
      </c>
      <c r="G1697" s="2">
        <f t="shared" si="240"/>
        <v>2.6585751298100744E-3</v>
      </c>
      <c r="H1697" s="2">
        <f t="shared" si="238"/>
        <v>0.590292739534928</v>
      </c>
      <c r="I1697" s="2">
        <f t="shared" si="239"/>
        <v>37.11849553608323</v>
      </c>
    </row>
    <row r="1698" spans="1:9" ht="13.5" x14ac:dyDescent="0.25">
      <c r="A1698" s="3">
        <f>TITRES_STAT!B1701</f>
        <v>44783</v>
      </c>
      <c r="B1698" s="5">
        <f>TITRES_STAT!D1701</f>
        <v>3.59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1.4572420540182288E-3</v>
      </c>
      <c r="G1698" s="2">
        <f t="shared" si="240"/>
        <v>2.4686769062522121E-3</v>
      </c>
      <c r="H1698" s="2">
        <f t="shared" si="238"/>
        <v>0.590292739534928</v>
      </c>
      <c r="I1698" s="2">
        <f t="shared" si="239"/>
        <v>37.11849553608323</v>
      </c>
    </row>
    <row r="1699" spans="1:9" ht="13.5" x14ac:dyDescent="0.25">
      <c r="A1699" s="3">
        <f>TITRES_STAT!B1702</f>
        <v>44784</v>
      </c>
      <c r="B1699" s="5">
        <f>TITRES_STAT!D1702</f>
        <v>3.59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1.3531533358740696E-3</v>
      </c>
      <c r="G1699" s="2">
        <f t="shared" si="240"/>
        <v>2.2923428415199112E-3</v>
      </c>
      <c r="H1699" s="2">
        <f t="shared" si="238"/>
        <v>0.590292739534928</v>
      </c>
      <c r="I1699" s="2">
        <f t="shared" si="239"/>
        <v>37.11849553608323</v>
      </c>
    </row>
    <row r="1700" spans="1:9" ht="13.5" x14ac:dyDescent="0.25">
      <c r="A1700" s="3">
        <f>TITRES_STAT!B1703</f>
        <v>44785</v>
      </c>
      <c r="B1700" s="5">
        <f>TITRES_STAT!D1703</f>
        <v>3.59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1.2564995261687788E-3</v>
      </c>
      <c r="G1700" s="2">
        <f t="shared" si="240"/>
        <v>2.128604067125632E-3</v>
      </c>
      <c r="H1700" s="2">
        <f t="shared" si="238"/>
        <v>0.59029273953492789</v>
      </c>
      <c r="I1700" s="2">
        <f t="shared" si="239"/>
        <v>37.118495536083223</v>
      </c>
    </row>
    <row r="1701" spans="1:9" ht="13.5" x14ac:dyDescent="0.25">
      <c r="A1701" s="3">
        <f>TITRES_STAT!B1704</f>
        <v>44788</v>
      </c>
      <c r="B1701" s="5">
        <f>TITRES_STAT!D1704</f>
        <v>3.59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1.1667495600138661E-3</v>
      </c>
      <c r="G1701" s="2">
        <f t="shared" si="240"/>
        <v>1.976560919473801E-3</v>
      </c>
      <c r="H1701" s="2">
        <f t="shared" si="238"/>
        <v>0.590292739534928</v>
      </c>
      <c r="I1701" s="2">
        <f t="shared" si="239"/>
        <v>37.11849553608323</v>
      </c>
    </row>
    <row r="1702" spans="1:9" ht="13.5" x14ac:dyDescent="0.25">
      <c r="A1702" s="3">
        <f>TITRES_STAT!B1705</f>
        <v>44789</v>
      </c>
      <c r="B1702" s="5">
        <f>TITRES_STAT!D1705</f>
        <v>3.59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1.0834103057271614E-3</v>
      </c>
      <c r="G1702" s="2">
        <f t="shared" si="240"/>
        <v>1.8353779966542437E-3</v>
      </c>
      <c r="H1702" s="2">
        <f t="shared" si="238"/>
        <v>0.590292739534928</v>
      </c>
      <c r="I1702" s="2">
        <f t="shared" si="239"/>
        <v>37.11849553608323</v>
      </c>
    </row>
    <row r="1703" spans="1:9" ht="13.5" x14ac:dyDescent="0.25">
      <c r="A1703" s="3">
        <f>TITRES_STAT!B1706</f>
        <v>44790</v>
      </c>
      <c r="B1703" s="5">
        <f>TITRES_STAT!D1706</f>
        <v>3.59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1.0060238553180785E-3</v>
      </c>
      <c r="G1703" s="2">
        <f t="shared" si="240"/>
        <v>1.7042795683217978E-3</v>
      </c>
      <c r="H1703" s="2">
        <f t="shared" si="238"/>
        <v>0.590292739534928</v>
      </c>
      <c r="I1703" s="2">
        <f t="shared" si="239"/>
        <v>37.11849553608323</v>
      </c>
    </row>
    <row r="1704" spans="1:9" ht="13.5" x14ac:dyDescent="0.25">
      <c r="A1704" s="3">
        <f>TITRES_STAT!B1707</f>
        <v>44791</v>
      </c>
      <c r="B1704" s="5">
        <f>TITRES_STAT!D1707</f>
        <v>3.59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9.3416500850964431E-4</v>
      </c>
      <c r="G1704" s="2">
        <f t="shared" si="240"/>
        <v>1.5825453134416694E-3</v>
      </c>
      <c r="H1704" s="2">
        <f t="shared" si="238"/>
        <v>0.590292739534928</v>
      </c>
      <c r="I1704" s="2">
        <f t="shared" si="239"/>
        <v>37.11849553608323</v>
      </c>
    </row>
    <row r="1705" spans="1:9" ht="13.5" x14ac:dyDescent="0.25">
      <c r="A1705" s="3">
        <f>TITRES_STAT!B1708</f>
        <v>44792</v>
      </c>
      <c r="B1705" s="5">
        <f>TITRES_STAT!D1708</f>
        <v>3.59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8.6743893647324107E-4</v>
      </c>
      <c r="G1705" s="2">
        <f t="shared" si="240"/>
        <v>1.4695063624815502E-3</v>
      </c>
      <c r="H1705" s="2">
        <f t="shared" si="238"/>
        <v>0.59029273953492789</v>
      </c>
      <c r="I1705" s="2">
        <f t="shared" si="239"/>
        <v>37.118495536083223</v>
      </c>
    </row>
    <row r="1706" spans="1:9" ht="13.5" x14ac:dyDescent="0.25">
      <c r="A1706" s="3">
        <f>TITRES_STAT!B1709</f>
        <v>44795</v>
      </c>
      <c r="B1706" s="5">
        <f>TITRES_STAT!D1709</f>
        <v>3.59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8.0547901243943816E-4</v>
      </c>
      <c r="G1706" s="2">
        <f t="shared" si="240"/>
        <v>1.3645416223042966E-3</v>
      </c>
      <c r="H1706" s="2">
        <f t="shared" si="238"/>
        <v>0.59029273953492789</v>
      </c>
      <c r="I1706" s="2">
        <f t="shared" si="239"/>
        <v>37.118495536083223</v>
      </c>
    </row>
    <row r="1707" spans="1:9" ht="13.5" x14ac:dyDescent="0.25">
      <c r="A1707" s="3">
        <f>TITRES_STAT!B1710</f>
        <v>44796</v>
      </c>
      <c r="B1707" s="5">
        <f>TITRES_STAT!D1710</f>
        <v>3.59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7.4794479726519262E-4</v>
      </c>
      <c r="G1707" s="2">
        <f t="shared" si="240"/>
        <v>1.2670743635682755E-3</v>
      </c>
      <c r="H1707" s="2">
        <f t="shared" si="238"/>
        <v>0.59029273953492789</v>
      </c>
      <c r="I1707" s="2">
        <f t="shared" si="239"/>
        <v>37.118495536083223</v>
      </c>
    </row>
    <row r="1708" spans="1:9" ht="13.5" x14ac:dyDescent="0.25">
      <c r="A1708" s="3">
        <f>TITRES_STAT!B1711</f>
        <v>44797</v>
      </c>
      <c r="B1708" s="5">
        <f>TITRES_STAT!D1711</f>
        <v>3.43</v>
      </c>
      <c r="C1708" s="2">
        <f t="shared" si="234"/>
        <v>-0.1599999999999997</v>
      </c>
      <c r="D1708" s="2">
        <f t="shared" si="235"/>
        <v>0</v>
      </c>
      <c r="E1708" s="2">
        <f t="shared" si="236"/>
        <v>0.1599999999999997</v>
      </c>
      <c r="F1708" s="2">
        <f t="shared" si="240"/>
        <v>6.9452016888910735E-4</v>
      </c>
      <c r="G1708" s="2">
        <f t="shared" si="240"/>
        <v>1.2605140480456235E-2</v>
      </c>
      <c r="H1708" s="2">
        <f t="shared" si="238"/>
        <v>5.509816966863107E-2</v>
      </c>
      <c r="I1708" s="2">
        <f t="shared" si="239"/>
        <v>5.2220893991253376</v>
      </c>
    </row>
    <row r="1709" spans="1:9" ht="13.5" x14ac:dyDescent="0.25">
      <c r="A1709" s="3">
        <f>TITRES_STAT!B1712</f>
        <v>44798</v>
      </c>
      <c r="B1709" s="5">
        <f>TITRES_STAT!D1712</f>
        <v>3.28</v>
      </c>
      <c r="C1709" s="2">
        <f t="shared" si="234"/>
        <v>-0.15000000000000036</v>
      </c>
      <c r="D1709" s="2">
        <f t="shared" si="235"/>
        <v>0</v>
      </c>
      <c r="E1709" s="2">
        <f t="shared" si="236"/>
        <v>0.15000000000000036</v>
      </c>
      <c r="F1709" s="2">
        <f t="shared" ref="F1709:G1724" si="241">((F1708*13)+D1709)/14</f>
        <v>6.4491158539702823E-4</v>
      </c>
      <c r="G1709" s="2">
        <f t="shared" si="241"/>
        <v>2.241905901756653E-2</v>
      </c>
      <c r="H1709" s="2">
        <f t="shared" si="238"/>
        <v>2.8766220067118143E-2</v>
      </c>
      <c r="I1709" s="2">
        <f t="shared" si="239"/>
        <v>2.7961862963620092</v>
      </c>
    </row>
    <row r="1710" spans="1:9" ht="13.5" x14ac:dyDescent="0.25">
      <c r="A1710" s="3">
        <f>TITRES_STAT!B1713</f>
        <v>44799</v>
      </c>
      <c r="B1710" s="5">
        <f>TITRES_STAT!D1713</f>
        <v>3.28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5.988464721543834E-4</v>
      </c>
      <c r="G1710" s="2">
        <f t="shared" si="241"/>
        <v>2.081769765916892E-2</v>
      </c>
      <c r="H1710" s="2">
        <f t="shared" si="238"/>
        <v>2.8766220067118143E-2</v>
      </c>
      <c r="I1710" s="2">
        <f t="shared" si="239"/>
        <v>2.7961862963620092</v>
      </c>
    </row>
    <row r="1711" spans="1:9" ht="13.5" x14ac:dyDescent="0.25">
      <c r="A1711" s="3">
        <f>TITRES_STAT!B1714</f>
        <v>44802</v>
      </c>
      <c r="B1711" s="5">
        <f>TITRES_STAT!D1714</f>
        <v>3.23</v>
      </c>
      <c r="C1711" s="2">
        <f t="shared" si="234"/>
        <v>-4.9999999999999822E-2</v>
      </c>
      <c r="D1711" s="2">
        <f t="shared" si="235"/>
        <v>0</v>
      </c>
      <c r="E1711" s="2">
        <f t="shared" si="236"/>
        <v>4.9999999999999822E-2</v>
      </c>
      <c r="F1711" s="2">
        <f t="shared" si="241"/>
        <v>5.5607172414335606E-4</v>
      </c>
      <c r="G1711" s="2">
        <f t="shared" si="241"/>
        <v>2.2902147826371125E-2</v>
      </c>
      <c r="H1711" s="2">
        <f t="shared" si="238"/>
        <v>2.4280330751470236E-2</v>
      </c>
      <c r="I1711" s="2">
        <f t="shared" si="239"/>
        <v>2.370477106951455</v>
      </c>
    </row>
    <row r="1712" spans="1:9" ht="13.5" x14ac:dyDescent="0.25">
      <c r="A1712" s="3">
        <f>TITRES_STAT!B1715</f>
        <v>44803</v>
      </c>
      <c r="B1712" s="5">
        <f>TITRES_STAT!D1715</f>
        <v>3.22</v>
      </c>
      <c r="C1712" s="2">
        <f t="shared" si="234"/>
        <v>-9.9999999999997868E-3</v>
      </c>
      <c r="D1712" s="2">
        <f t="shared" si="235"/>
        <v>0</v>
      </c>
      <c r="E1712" s="2">
        <f t="shared" si="236"/>
        <v>9.9999999999997868E-3</v>
      </c>
      <c r="F1712" s="2">
        <f t="shared" si="241"/>
        <v>5.1635231527597349E-4</v>
      </c>
      <c r="G1712" s="2">
        <f t="shared" si="241"/>
        <v>2.1980565838773173E-2</v>
      </c>
      <c r="H1712" s="2">
        <f t="shared" si="238"/>
        <v>2.3491311327624734E-2</v>
      </c>
      <c r="I1712" s="2">
        <f t="shared" si="239"/>
        <v>2.2952135565423504</v>
      </c>
    </row>
    <row r="1713" spans="1:9" ht="13.5" x14ac:dyDescent="0.25">
      <c r="A1713" s="3">
        <f>TITRES_STAT!B1716</f>
        <v>44804</v>
      </c>
      <c r="B1713" s="5">
        <f>TITRES_STAT!D1716</f>
        <v>3.22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4.7947000704197542E-4</v>
      </c>
      <c r="G1713" s="2">
        <f t="shared" si="241"/>
        <v>2.0410525421717948E-2</v>
      </c>
      <c r="H1713" s="2">
        <f t="shared" si="238"/>
        <v>2.3491311327624734E-2</v>
      </c>
      <c r="I1713" s="2">
        <f t="shared" si="239"/>
        <v>2.2952135565423504</v>
      </c>
    </row>
    <row r="1714" spans="1:9" ht="13.5" x14ac:dyDescent="0.25">
      <c r="A1714" s="3">
        <f>TITRES_STAT!B1717</f>
        <v>44805</v>
      </c>
      <c r="B1714" s="5">
        <f>TITRES_STAT!D1717</f>
        <v>3.23</v>
      </c>
      <c r="C1714" s="2">
        <f t="shared" si="234"/>
        <v>9.9999999999997868E-3</v>
      </c>
      <c r="D1714" s="2">
        <f t="shared" si="235"/>
        <v>9.9999999999997868E-3</v>
      </c>
      <c r="E1714" s="2">
        <f t="shared" si="236"/>
        <v>0</v>
      </c>
      <c r="F1714" s="2">
        <f t="shared" si="241"/>
        <v>1.1595078636818191E-3</v>
      </c>
      <c r="G1714" s="2">
        <f t="shared" si="241"/>
        <v>1.8952630748738094E-2</v>
      </c>
      <c r="H1714" s="2">
        <f t="shared" si="238"/>
        <v>6.1179256803650946E-2</v>
      </c>
      <c r="I1714" s="2">
        <f t="shared" si="239"/>
        <v>5.7652141625843001</v>
      </c>
    </row>
    <row r="1715" spans="1:9" ht="13.5" x14ac:dyDescent="0.25">
      <c r="A1715" s="3">
        <f>TITRES_STAT!B1718</f>
        <v>44806</v>
      </c>
      <c r="B1715" s="5">
        <f>TITRES_STAT!D1718</f>
        <v>3.37</v>
      </c>
      <c r="C1715" s="2">
        <f t="shared" si="234"/>
        <v>0.14000000000000012</v>
      </c>
      <c r="D1715" s="2">
        <f t="shared" si="235"/>
        <v>0.14000000000000012</v>
      </c>
      <c r="E1715" s="2">
        <f t="shared" si="236"/>
        <v>0</v>
      </c>
      <c r="F1715" s="2">
        <f t="shared" si="241"/>
        <v>1.107668587341884E-2</v>
      </c>
      <c r="G1715" s="2">
        <f t="shared" si="241"/>
        <v>1.7598871409542517E-2</v>
      </c>
      <c r="H1715" s="2">
        <f t="shared" si="238"/>
        <v>0.62939751167298175</v>
      </c>
      <c r="I1715" s="2">
        <f t="shared" si="239"/>
        <v>38.627621999173712</v>
      </c>
    </row>
    <row r="1716" spans="1:9" ht="13.5" x14ac:dyDescent="0.25">
      <c r="A1716" s="3">
        <f>TITRES_STAT!B1719</f>
        <v>44809</v>
      </c>
      <c r="B1716" s="5">
        <f>TITRES_STAT!D1719</f>
        <v>3.52</v>
      </c>
      <c r="C1716" s="2">
        <f t="shared" si="234"/>
        <v>0.14999999999999991</v>
      </c>
      <c r="D1716" s="2">
        <f t="shared" si="235"/>
        <v>0.14999999999999991</v>
      </c>
      <c r="E1716" s="2">
        <f t="shared" si="236"/>
        <v>0</v>
      </c>
      <c r="F1716" s="2">
        <f t="shared" si="241"/>
        <v>2.0999779739603201E-2</v>
      </c>
      <c r="G1716" s="2">
        <f t="shared" si="241"/>
        <v>1.6341809166003765E-2</v>
      </c>
      <c r="H1716" s="2">
        <f t="shared" si="238"/>
        <v>1.2850339595991316</v>
      </c>
      <c r="I1716" s="2">
        <f t="shared" si="239"/>
        <v>56.236974255934818</v>
      </c>
    </row>
    <row r="1717" spans="1:9" ht="13.5" x14ac:dyDescent="0.25">
      <c r="A1717" s="3">
        <f>TITRES_STAT!B1720</f>
        <v>44810</v>
      </c>
      <c r="B1717" s="5">
        <f>TITRES_STAT!D1720</f>
        <v>3.59</v>
      </c>
      <c r="C1717" s="2">
        <f t="shared" si="234"/>
        <v>6.999999999999984E-2</v>
      </c>
      <c r="D1717" s="2">
        <f t="shared" si="235"/>
        <v>6.999999999999984E-2</v>
      </c>
      <c r="E1717" s="2">
        <f t="shared" si="236"/>
        <v>0</v>
      </c>
      <c r="F1717" s="2">
        <f t="shared" si="241"/>
        <v>2.4499795472488674E-2</v>
      </c>
      <c r="G1717" s="2">
        <f t="shared" si="241"/>
        <v>1.5174537082717781E-2</v>
      </c>
      <c r="H1717" s="2">
        <f t="shared" si="238"/>
        <v>1.6145333026594526</v>
      </c>
      <c r="I1717" s="2">
        <f t="shared" si="239"/>
        <v>61.752256168134508</v>
      </c>
    </row>
    <row r="1718" spans="1:9" ht="13.5" x14ac:dyDescent="0.25">
      <c r="A1718" s="3">
        <f>TITRES_STAT!B1721</f>
        <v>44811</v>
      </c>
      <c r="B1718" s="5">
        <f>TITRES_STAT!D1721</f>
        <v>3.75</v>
      </c>
      <c r="C1718" s="2">
        <f t="shared" si="234"/>
        <v>0.16000000000000014</v>
      </c>
      <c r="D1718" s="2">
        <f t="shared" si="235"/>
        <v>0.16000000000000014</v>
      </c>
      <c r="E1718" s="2">
        <f t="shared" si="236"/>
        <v>0</v>
      </c>
      <c r="F1718" s="2">
        <f t="shared" si="241"/>
        <v>3.4178381510168068E-2</v>
      </c>
      <c r="G1718" s="2">
        <f t="shared" si="241"/>
        <v>1.4090641576809367E-2</v>
      </c>
      <c r="H1718" s="2">
        <f t="shared" si="238"/>
        <v>2.425608608654092</v>
      </c>
      <c r="I1718" s="2">
        <f t="shared" si="239"/>
        <v>70.808106989406014</v>
      </c>
    </row>
    <row r="1719" spans="1:9" ht="13.5" x14ac:dyDescent="0.25">
      <c r="A1719" s="3">
        <f>TITRES_STAT!B1722</f>
        <v>44812</v>
      </c>
      <c r="B1719" s="5">
        <f>TITRES_STAT!D1722</f>
        <v>3.89</v>
      </c>
      <c r="C1719" s="2">
        <f t="shared" si="234"/>
        <v>0.14000000000000012</v>
      </c>
      <c r="D1719" s="2">
        <f t="shared" si="235"/>
        <v>0.14000000000000012</v>
      </c>
      <c r="E1719" s="2">
        <f t="shared" si="236"/>
        <v>0</v>
      </c>
      <c r="F1719" s="2">
        <f t="shared" si="241"/>
        <v>4.1737068545156068E-2</v>
      </c>
      <c r="G1719" s="2">
        <f t="shared" si="241"/>
        <v>1.3084167178465842E-2</v>
      </c>
      <c r="H1719" s="2">
        <f t="shared" si="238"/>
        <v>3.1898911085336548</v>
      </c>
      <c r="I1719" s="2">
        <f t="shared" si="239"/>
        <v>76.133031286582238</v>
      </c>
    </row>
    <row r="1720" spans="1:9" ht="13.5" x14ac:dyDescent="0.25">
      <c r="A1720" s="3">
        <f>TITRES_STAT!B1723</f>
        <v>44813</v>
      </c>
      <c r="B1720" s="5">
        <f>TITRES_STAT!D1723</f>
        <v>3.89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3.8755849363359206E-2</v>
      </c>
      <c r="G1720" s="2">
        <f t="shared" si="241"/>
        <v>1.2149583808575424E-2</v>
      </c>
      <c r="H1720" s="2">
        <f t="shared" si="238"/>
        <v>3.1898911085336552</v>
      </c>
      <c r="I1720" s="2">
        <f t="shared" si="239"/>
        <v>76.133031286582238</v>
      </c>
    </row>
    <row r="1721" spans="1:9" ht="13.5" x14ac:dyDescent="0.25">
      <c r="A1721" s="3">
        <f>TITRES_STAT!B1724</f>
        <v>44816</v>
      </c>
      <c r="B1721" s="5">
        <f>TITRES_STAT!D1724</f>
        <v>4.0599999999999996</v>
      </c>
      <c r="C1721" s="2">
        <f t="shared" si="234"/>
        <v>0.16999999999999948</v>
      </c>
      <c r="D1721" s="2">
        <f t="shared" si="235"/>
        <v>0.16999999999999948</v>
      </c>
      <c r="E1721" s="2">
        <f t="shared" si="236"/>
        <v>0</v>
      </c>
      <c r="F1721" s="2">
        <f t="shared" si="241"/>
        <v>4.8130431551690653E-2</v>
      </c>
      <c r="G1721" s="2">
        <f t="shared" si="241"/>
        <v>1.128175639367718E-2</v>
      </c>
      <c r="H1721" s="2">
        <f t="shared" si="238"/>
        <v>4.2662179426835687</v>
      </c>
      <c r="I1721" s="2">
        <f t="shared" si="239"/>
        <v>81.011040354125214</v>
      </c>
    </row>
    <row r="1722" spans="1:9" ht="13.5" x14ac:dyDescent="0.25">
      <c r="A1722" s="3">
        <f>TITRES_STAT!B1725</f>
        <v>44817</v>
      </c>
      <c r="B1722" s="5">
        <f>TITRES_STAT!D1725</f>
        <v>4.04</v>
      </c>
      <c r="C1722" s="2">
        <f t="shared" si="234"/>
        <v>-1.9999999999999574E-2</v>
      </c>
      <c r="D1722" s="2">
        <f t="shared" si="235"/>
        <v>0</v>
      </c>
      <c r="E1722" s="2">
        <f t="shared" si="236"/>
        <v>1.9999999999999574E-2</v>
      </c>
      <c r="F1722" s="2">
        <f t="shared" si="241"/>
        <v>4.4692543583712753E-2</v>
      </c>
      <c r="G1722" s="2">
        <f t="shared" si="241"/>
        <v>1.1904488079843066E-2</v>
      </c>
      <c r="H1722" s="2">
        <f t="shared" si="238"/>
        <v>3.7542600138671336</v>
      </c>
      <c r="I1722" s="2">
        <f t="shared" si="239"/>
        <v>78.966232450828954</v>
      </c>
    </row>
    <row r="1723" spans="1:9" ht="13.5" x14ac:dyDescent="0.25">
      <c r="A1723" s="3">
        <f>TITRES_STAT!B1726</f>
        <v>44818</v>
      </c>
      <c r="B1723" s="5">
        <f>TITRES_STAT!D1726</f>
        <v>4.0999999999999996</v>
      </c>
      <c r="C1723" s="2">
        <f t="shared" si="234"/>
        <v>5.9999999999999609E-2</v>
      </c>
      <c r="D1723" s="2">
        <f t="shared" si="235"/>
        <v>5.9999999999999609E-2</v>
      </c>
      <c r="E1723" s="2">
        <f t="shared" si="236"/>
        <v>0</v>
      </c>
      <c r="F1723" s="2">
        <f t="shared" si="241"/>
        <v>4.5785933327733244E-2</v>
      </c>
      <c r="G1723" s="2">
        <f t="shared" si="241"/>
        <v>1.1054167502711418E-2</v>
      </c>
      <c r="H1723" s="2">
        <f t="shared" si="238"/>
        <v>4.1419612391889897</v>
      </c>
      <c r="I1723" s="2">
        <f t="shared" si="239"/>
        <v>80.552167675271619</v>
      </c>
    </row>
    <row r="1724" spans="1:9" ht="13.5" x14ac:dyDescent="0.25">
      <c r="A1724" s="3">
        <f>TITRES_STAT!B1727</f>
        <v>44819</v>
      </c>
      <c r="B1724" s="5">
        <f>TITRES_STAT!D1727</f>
        <v>4.1100000000000003</v>
      </c>
      <c r="C1724" s="2">
        <f t="shared" si="234"/>
        <v>1.0000000000000675E-2</v>
      </c>
      <c r="D1724" s="2">
        <f t="shared" si="235"/>
        <v>1.0000000000000675E-2</v>
      </c>
      <c r="E1724" s="2">
        <f t="shared" si="236"/>
        <v>0</v>
      </c>
      <c r="F1724" s="2">
        <f t="shared" si="241"/>
        <v>4.3229795232895205E-2</v>
      </c>
      <c r="G1724" s="2">
        <f t="shared" si="241"/>
        <v>1.0264584109660604E-2</v>
      </c>
      <c r="H1724" s="2">
        <f t="shared" si="238"/>
        <v>4.2115486386057377</v>
      </c>
      <c r="I1724" s="2">
        <f t="shared" si="239"/>
        <v>80.811845588616961</v>
      </c>
    </row>
    <row r="1725" spans="1:9" ht="13.5" x14ac:dyDescent="0.25">
      <c r="A1725" s="3">
        <f>TITRES_STAT!B1728</f>
        <v>44820</v>
      </c>
      <c r="B1725" s="5">
        <f>TITRES_STAT!D1728</f>
        <v>4.1100000000000003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4.0141952716259831E-2</v>
      </c>
      <c r="G1725" s="2">
        <f t="shared" si="242"/>
        <v>9.531399530399132E-3</v>
      </c>
      <c r="H1725" s="2">
        <f t="shared" si="238"/>
        <v>4.2115486386057377</v>
      </c>
      <c r="I1725" s="2">
        <f t="shared" si="239"/>
        <v>80.811845588616961</v>
      </c>
    </row>
    <row r="1726" spans="1:9" ht="13.5" x14ac:dyDescent="0.25">
      <c r="A1726" s="3">
        <f>TITRES_STAT!B1729</f>
        <v>44823</v>
      </c>
      <c r="B1726" s="5">
        <f>TITRES_STAT!D1729</f>
        <v>4.1100000000000003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3.7274670379384131E-2</v>
      </c>
      <c r="G1726" s="2">
        <f t="shared" si="242"/>
        <v>8.8505852782277648E-3</v>
      </c>
      <c r="H1726" s="2">
        <f t="shared" si="238"/>
        <v>4.2115486386057377</v>
      </c>
      <c r="I1726" s="2">
        <f t="shared" si="239"/>
        <v>80.811845588616961</v>
      </c>
    </row>
    <row r="1727" spans="1:9" ht="13.5" x14ac:dyDescent="0.25">
      <c r="A1727" s="3">
        <f>TITRES_STAT!B1730</f>
        <v>44824</v>
      </c>
      <c r="B1727" s="5">
        <f>TITRES_STAT!D1730</f>
        <v>4.1100000000000003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3.4612193923713834E-2</v>
      </c>
      <c r="G1727" s="2">
        <f t="shared" si="242"/>
        <v>8.2184006154972112E-3</v>
      </c>
      <c r="H1727" s="2">
        <f t="shared" si="238"/>
        <v>4.2115486386057377</v>
      </c>
      <c r="I1727" s="2">
        <f t="shared" si="239"/>
        <v>80.811845588616961</v>
      </c>
    </row>
    <row r="1728" spans="1:9" ht="13.5" x14ac:dyDescent="0.25">
      <c r="A1728" s="3">
        <f>TITRES_STAT!B1731</f>
        <v>44825</v>
      </c>
      <c r="B1728" s="5">
        <f>TITRES_STAT!D1731</f>
        <v>4.1100000000000003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3.2139894357734275E-2</v>
      </c>
      <c r="G1728" s="2">
        <f t="shared" si="242"/>
        <v>7.6313720001045535E-3</v>
      </c>
      <c r="H1728" s="2">
        <f t="shared" si="238"/>
        <v>4.2115486386057377</v>
      </c>
      <c r="I1728" s="2">
        <f t="shared" si="239"/>
        <v>80.811845588616961</v>
      </c>
    </row>
    <row r="1729" spans="1:9" ht="13.5" x14ac:dyDescent="0.25">
      <c r="A1729" s="3">
        <f>TITRES_STAT!B1732</f>
        <v>44826</v>
      </c>
      <c r="B1729" s="5">
        <f>TITRES_STAT!D1732</f>
        <v>4.1100000000000003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2.9844187617896114E-2</v>
      </c>
      <c r="G1729" s="2">
        <f t="shared" si="242"/>
        <v>7.0862740000970856E-3</v>
      </c>
      <c r="H1729" s="2">
        <f t="shared" si="238"/>
        <v>4.2115486386057377</v>
      </c>
      <c r="I1729" s="2">
        <f t="shared" si="239"/>
        <v>80.811845588616961</v>
      </c>
    </row>
    <row r="1730" spans="1:9" ht="13.5" x14ac:dyDescent="0.25">
      <c r="A1730" s="3">
        <f>TITRES_STAT!B1733</f>
        <v>44827</v>
      </c>
      <c r="B1730" s="5">
        <f>TITRES_STAT!D1733</f>
        <v>3.93</v>
      </c>
      <c r="C1730" s="2">
        <f t="shared" si="234"/>
        <v>-0.18000000000000016</v>
      </c>
      <c r="D1730" s="2">
        <f t="shared" si="235"/>
        <v>0</v>
      </c>
      <c r="E1730" s="2">
        <f t="shared" si="236"/>
        <v>0.18000000000000016</v>
      </c>
      <c r="F1730" s="2">
        <f t="shared" si="242"/>
        <v>2.7712459930903537E-2</v>
      </c>
      <c r="G1730" s="2">
        <f t="shared" si="242"/>
        <v>1.943725442866159E-2</v>
      </c>
      <c r="H1730" s="2">
        <f t="shared" si="238"/>
        <v>1.4257394238786925</v>
      </c>
      <c r="I1730" s="2">
        <f t="shared" si="239"/>
        <v>58.775456664631072</v>
      </c>
    </row>
    <row r="1731" spans="1:9" ht="13.5" x14ac:dyDescent="0.25">
      <c r="A1731" s="3">
        <f>TITRES_STAT!B1734</f>
        <v>44830</v>
      </c>
      <c r="B1731" s="5">
        <f>TITRES_STAT!D1734</f>
        <v>3.93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2.5732998507267568E-2</v>
      </c>
      <c r="G1731" s="2">
        <f t="shared" si="242"/>
        <v>1.8048879112328619E-2</v>
      </c>
      <c r="H1731" s="2">
        <f t="shared" si="238"/>
        <v>1.4257394238786922</v>
      </c>
      <c r="I1731" s="2">
        <f t="shared" si="239"/>
        <v>58.775456664631072</v>
      </c>
    </row>
    <row r="1732" spans="1:9" ht="13.5" x14ac:dyDescent="0.25">
      <c r="A1732" s="3">
        <f>TITRES_STAT!B1735</f>
        <v>44831</v>
      </c>
      <c r="B1732" s="5">
        <f>TITRES_STAT!D1735</f>
        <v>3.93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2.3894927185319884E-2</v>
      </c>
      <c r="G1732" s="2">
        <f t="shared" si="242"/>
        <v>1.6759673461448004E-2</v>
      </c>
      <c r="H1732" s="2">
        <f t="shared" si="238"/>
        <v>1.4257394238786922</v>
      </c>
      <c r="I1732" s="2">
        <f t="shared" si="239"/>
        <v>58.775456664631072</v>
      </c>
    </row>
    <row r="1733" spans="1:9" ht="13.5" x14ac:dyDescent="0.25">
      <c r="A1733" s="3">
        <f>TITRES_STAT!B1736</f>
        <v>44832</v>
      </c>
      <c r="B1733" s="5">
        <f>TITRES_STAT!D1736</f>
        <v>3.93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2.2188146672082749E-2</v>
      </c>
      <c r="G1733" s="2">
        <f t="shared" si="242"/>
        <v>1.5562553928487433E-2</v>
      </c>
      <c r="H1733" s="2">
        <f t="shared" si="238"/>
        <v>1.4257394238786922</v>
      </c>
      <c r="I1733" s="2">
        <f t="shared" si="239"/>
        <v>58.775456664631072</v>
      </c>
    </row>
    <row r="1734" spans="1:9" ht="13.5" x14ac:dyDescent="0.25">
      <c r="A1734" s="3">
        <f>TITRES_STAT!B1737</f>
        <v>44833</v>
      </c>
      <c r="B1734" s="5">
        <f>TITRES_STAT!D1737</f>
        <v>3.93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2.060327905264827E-2</v>
      </c>
      <c r="G1734" s="2">
        <f t="shared" si="242"/>
        <v>1.4450942933595473E-2</v>
      </c>
      <c r="H1734" s="2">
        <f t="shared" si="238"/>
        <v>1.4257394238786922</v>
      </c>
      <c r="I1734" s="2">
        <f t="shared" si="239"/>
        <v>58.775456664631072</v>
      </c>
    </row>
    <row r="1735" spans="1:9" ht="13.5" x14ac:dyDescent="0.25">
      <c r="A1735" s="3">
        <f>TITRES_STAT!B1738</f>
        <v>44834</v>
      </c>
      <c r="B1735" s="5">
        <f>TITRES_STAT!D1738</f>
        <v>3.93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1.9131616263173393E-2</v>
      </c>
      <c r="G1735" s="2">
        <f t="shared" si="242"/>
        <v>1.341873272405294E-2</v>
      </c>
      <c r="H1735" s="2">
        <f t="shared" si="238"/>
        <v>1.4257394238786922</v>
      </c>
      <c r="I1735" s="2">
        <f t="shared" si="239"/>
        <v>58.775456664631072</v>
      </c>
    </row>
    <row r="1736" spans="1:9" ht="13.5" x14ac:dyDescent="0.25">
      <c r="A1736" s="3">
        <f>TITRES_STAT!B1739</f>
        <v>44837</v>
      </c>
      <c r="B1736" s="5">
        <f>TITRES_STAT!D1739</f>
        <v>3.93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1.7765072244375294E-2</v>
      </c>
      <c r="G1736" s="2">
        <f t="shared" si="242"/>
        <v>1.2460251815192017E-2</v>
      </c>
      <c r="H1736" s="2">
        <f t="shared" si="238"/>
        <v>1.4257394238786922</v>
      </c>
      <c r="I1736" s="2">
        <f t="shared" si="239"/>
        <v>58.775456664631072</v>
      </c>
    </row>
    <row r="1737" spans="1:9" ht="13.5" x14ac:dyDescent="0.25">
      <c r="A1737" s="3">
        <f>TITRES_STAT!B1740</f>
        <v>44838</v>
      </c>
      <c r="B1737" s="5">
        <f>TITRES_STAT!D1740</f>
        <v>3.93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1.6496138512634203E-2</v>
      </c>
      <c r="G1737" s="2">
        <f t="shared" si="242"/>
        <v>1.1570233828392586E-2</v>
      </c>
      <c r="H1737" s="2">
        <f t="shared" si="238"/>
        <v>1.4257394238786922</v>
      </c>
      <c r="I1737" s="2">
        <f t="shared" si="239"/>
        <v>58.775456664631072</v>
      </c>
    </row>
    <row r="1738" spans="1:9" ht="13.5" x14ac:dyDescent="0.25">
      <c r="A1738" s="3">
        <f>TITRES_STAT!B1741</f>
        <v>44839</v>
      </c>
      <c r="B1738" s="5">
        <f>TITRES_STAT!D1741</f>
        <v>3.93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1.5317842904588902E-2</v>
      </c>
      <c r="G1738" s="2">
        <f t="shared" si="242"/>
        <v>1.0743788554935973E-2</v>
      </c>
      <c r="H1738" s="2">
        <f t="shared" si="238"/>
        <v>1.4257394238786922</v>
      </c>
      <c r="I1738" s="2">
        <f t="shared" si="239"/>
        <v>58.775456664631072</v>
      </c>
    </row>
    <row r="1739" spans="1:9" ht="13.5" x14ac:dyDescent="0.25">
      <c r="A1739" s="3">
        <f>TITRES_STAT!B1742</f>
        <v>44840</v>
      </c>
      <c r="B1739" s="5">
        <f>TITRES_STAT!D1742</f>
        <v>3.93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1.4223711268546838E-2</v>
      </c>
      <c r="G1739" s="2">
        <f t="shared" si="242"/>
        <v>9.9763750867262607E-3</v>
      </c>
      <c r="H1739" s="2">
        <f t="shared" si="238"/>
        <v>1.4257394238786922</v>
      </c>
      <c r="I1739" s="2">
        <f t="shared" si="239"/>
        <v>58.775456664631072</v>
      </c>
    </row>
    <row r="1740" spans="1:9" ht="13.5" x14ac:dyDescent="0.25">
      <c r="A1740" s="3">
        <f>TITRES_STAT!B1743</f>
        <v>44841</v>
      </c>
      <c r="B1740" s="5">
        <f>TITRES_STAT!D1743</f>
        <v>3.93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1.3207731892222062E-2</v>
      </c>
      <c r="G1740" s="2">
        <f t="shared" si="242"/>
        <v>9.2637768662458143E-3</v>
      </c>
      <c r="H1740" s="2">
        <f t="shared" si="238"/>
        <v>1.425739423878692</v>
      </c>
      <c r="I1740" s="2">
        <f t="shared" si="239"/>
        <v>58.775456664631072</v>
      </c>
    </row>
    <row r="1741" spans="1:9" ht="13.5" x14ac:dyDescent="0.25">
      <c r="A1741" s="3">
        <f>TITRES_STAT!B1744</f>
        <v>44844</v>
      </c>
      <c r="B1741" s="5">
        <f>TITRES_STAT!D1744</f>
        <v>3.93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1.2264322471349056E-2</v>
      </c>
      <c r="G1741" s="2">
        <f t="shared" si="246"/>
        <v>8.6020785186568284E-3</v>
      </c>
      <c r="H1741" s="2">
        <f t="shared" si="238"/>
        <v>1.4257394238786918</v>
      </c>
      <c r="I1741" s="2">
        <f t="shared" si="239"/>
        <v>58.775456664631065</v>
      </c>
    </row>
    <row r="1742" spans="1:9" ht="13.5" x14ac:dyDescent="0.25">
      <c r="A1742" s="3">
        <f>TITRES_STAT!B1745</f>
        <v>44845</v>
      </c>
      <c r="B1742" s="5">
        <f>TITRES_STAT!D1745</f>
        <v>3.93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1.1388299437681267E-2</v>
      </c>
      <c r="G1742" s="2">
        <f t="shared" si="246"/>
        <v>7.9876443387527692E-3</v>
      </c>
      <c r="H1742" s="2">
        <f t="shared" si="238"/>
        <v>1.4257394238786918</v>
      </c>
      <c r="I1742" s="2">
        <f t="shared" si="239"/>
        <v>58.775456664631065</v>
      </c>
    </row>
    <row r="1743" spans="1:9" ht="13.5" x14ac:dyDescent="0.25">
      <c r="A1743" s="3">
        <f>TITRES_STAT!B1746</f>
        <v>44846</v>
      </c>
      <c r="B1743" s="5">
        <f>TITRES_STAT!D1746</f>
        <v>4.0999999999999996</v>
      </c>
      <c r="C1743" s="2">
        <f t="shared" si="243"/>
        <v>0.16999999999999948</v>
      </c>
      <c r="D1743" s="2">
        <f t="shared" si="244"/>
        <v>0.16999999999999948</v>
      </c>
      <c r="E1743" s="2">
        <f t="shared" si="245"/>
        <v>0</v>
      </c>
      <c r="F1743" s="2">
        <f t="shared" si="246"/>
        <v>2.2717706620703996E-2</v>
      </c>
      <c r="G1743" s="2">
        <f t="shared" si="246"/>
        <v>7.4170983145561429E-3</v>
      </c>
      <c r="H1743" s="2">
        <f t="shared" si="238"/>
        <v>3.0628833078995634</v>
      </c>
      <c r="I1743" s="2">
        <f t="shared" si="239"/>
        <v>75.386937693837382</v>
      </c>
    </row>
    <row r="1744" spans="1:9" ht="13.5" x14ac:dyDescent="0.25">
      <c r="A1744" s="3">
        <f>TITRES_STAT!B1747</f>
        <v>44847</v>
      </c>
      <c r="B1744" s="5">
        <f>TITRES_STAT!D1747</f>
        <v>4.0999999999999996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2.1095013290653712E-2</v>
      </c>
      <c r="G1744" s="2">
        <f t="shared" si="246"/>
        <v>6.8873055778021332E-3</v>
      </c>
      <c r="H1744" s="2">
        <f t="shared" si="238"/>
        <v>3.0628833078995634</v>
      </c>
      <c r="I1744" s="2">
        <f t="shared" si="239"/>
        <v>75.386937693837382</v>
      </c>
    </row>
    <row r="1745" spans="1:9" ht="13.5" x14ac:dyDescent="0.25">
      <c r="A1745" s="3">
        <f>TITRES_STAT!B1748</f>
        <v>44848</v>
      </c>
      <c r="B1745" s="5">
        <f>TITRES_STAT!D1748</f>
        <v>4.0999999999999996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1.9588226627035587E-2</v>
      </c>
      <c r="G1745" s="2">
        <f t="shared" si="246"/>
        <v>6.3953551793876958E-3</v>
      </c>
      <c r="H1745" s="2">
        <f t="shared" ref="H1745:H1808" si="247">F1745/G1745</f>
        <v>3.0628833078995625</v>
      </c>
      <c r="I1745" s="2">
        <f t="shared" ref="I1745:I1808" si="248">IF(G1745=0,100,100-(100/(1+H1745)))</f>
        <v>75.386937693837382</v>
      </c>
    </row>
    <row r="1746" spans="1:9" ht="13.5" x14ac:dyDescent="0.25">
      <c r="A1746" s="3">
        <f>TITRES_STAT!B1749</f>
        <v>44851</v>
      </c>
      <c r="B1746" s="5">
        <f>TITRES_STAT!D1749</f>
        <v>4.0999999999999996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1.818906758224733E-2</v>
      </c>
      <c r="G1746" s="2">
        <f t="shared" si="246"/>
        <v>5.9385440951457173E-3</v>
      </c>
      <c r="H1746" s="2">
        <f t="shared" si="247"/>
        <v>3.0628833078995625</v>
      </c>
      <c r="I1746" s="2">
        <f t="shared" si="248"/>
        <v>75.386937693837382</v>
      </c>
    </row>
    <row r="1747" spans="1:9" ht="13.5" x14ac:dyDescent="0.25">
      <c r="A1747" s="3">
        <f>TITRES_STAT!B1750</f>
        <v>44852</v>
      </c>
      <c r="B1747" s="5">
        <f>TITRES_STAT!D1750</f>
        <v>4.0999999999999996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1.6889848469229665E-2</v>
      </c>
      <c r="G1747" s="2">
        <f t="shared" si="246"/>
        <v>5.5143623740638798E-3</v>
      </c>
      <c r="H1747" s="2">
        <f t="shared" si="247"/>
        <v>3.062883307899563</v>
      </c>
      <c r="I1747" s="2">
        <f t="shared" si="248"/>
        <v>75.386937693837382</v>
      </c>
    </row>
    <row r="1748" spans="1:9" ht="13.5" x14ac:dyDescent="0.25">
      <c r="A1748" s="3">
        <f>TITRES_STAT!B1751</f>
        <v>44853</v>
      </c>
      <c r="B1748" s="5">
        <f>TITRES_STAT!D1751</f>
        <v>4.0999999999999996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1.5683430721427544E-2</v>
      </c>
      <c r="G1748" s="2">
        <f t="shared" si="246"/>
        <v>5.120479347345031E-3</v>
      </c>
      <c r="H1748" s="2">
        <f t="shared" si="247"/>
        <v>3.062883307899563</v>
      </c>
      <c r="I1748" s="2">
        <f t="shared" si="248"/>
        <v>75.386937693837382</v>
      </c>
    </row>
    <row r="1749" spans="1:9" ht="13.5" x14ac:dyDescent="0.25">
      <c r="A1749" s="3">
        <f>TITRES_STAT!B1752</f>
        <v>44854</v>
      </c>
      <c r="B1749" s="5">
        <f>TITRES_STAT!D1752</f>
        <v>4.28</v>
      </c>
      <c r="C1749" s="2">
        <f t="shared" si="243"/>
        <v>0.1800000000000006</v>
      </c>
      <c r="D1749" s="2">
        <f t="shared" si="244"/>
        <v>0.1800000000000006</v>
      </c>
      <c r="E1749" s="2">
        <f t="shared" si="245"/>
        <v>0</v>
      </c>
      <c r="F1749" s="2">
        <f t="shared" si="246"/>
        <v>2.7420328527039906E-2</v>
      </c>
      <c r="G1749" s="2">
        <f t="shared" si="246"/>
        <v>4.7547308225346719E-3</v>
      </c>
      <c r="H1749" s="2">
        <f t="shared" si="247"/>
        <v>5.7669570687542224</v>
      </c>
      <c r="I1749" s="2">
        <f t="shared" si="248"/>
        <v>85.222309084575045</v>
      </c>
    </row>
    <row r="1750" spans="1:9" ht="13.5" x14ac:dyDescent="0.25">
      <c r="A1750" s="3">
        <f>TITRES_STAT!B1753</f>
        <v>44855</v>
      </c>
      <c r="B1750" s="5">
        <f>TITRES_STAT!D1753</f>
        <v>4.3</v>
      </c>
      <c r="C1750" s="2">
        <f t="shared" si="243"/>
        <v>1.9999999999999574E-2</v>
      </c>
      <c r="D1750" s="2">
        <f t="shared" si="244"/>
        <v>1.9999999999999574E-2</v>
      </c>
      <c r="E1750" s="2">
        <f t="shared" si="245"/>
        <v>0</v>
      </c>
      <c r="F1750" s="2">
        <f t="shared" si="246"/>
        <v>2.6890305060822739E-2</v>
      </c>
      <c r="G1750" s="2">
        <f t="shared" si="246"/>
        <v>4.4151071923536241E-3</v>
      </c>
      <c r="H1750" s="2">
        <f t="shared" si="247"/>
        <v>6.0905214503949434</v>
      </c>
      <c r="I1750" s="2">
        <f t="shared" si="248"/>
        <v>85.896664906862384</v>
      </c>
    </row>
    <row r="1751" spans="1:9" ht="13.5" x14ac:dyDescent="0.25">
      <c r="A1751" s="3">
        <f>TITRES_STAT!B1754</f>
        <v>44858</v>
      </c>
      <c r="B1751" s="5">
        <f>TITRES_STAT!D1754</f>
        <v>4.34</v>
      </c>
      <c r="C1751" s="2">
        <f t="shared" si="243"/>
        <v>4.0000000000000036E-2</v>
      </c>
      <c r="D1751" s="2">
        <f t="shared" si="244"/>
        <v>4.0000000000000036E-2</v>
      </c>
      <c r="E1751" s="2">
        <f t="shared" si="245"/>
        <v>0</v>
      </c>
      <c r="F1751" s="2">
        <f t="shared" si="246"/>
        <v>2.7826711842192545E-2</v>
      </c>
      <c r="G1751" s="2">
        <f t="shared" si="246"/>
        <v>4.0997423928997934E-3</v>
      </c>
      <c r="H1751" s="2">
        <f t="shared" si="247"/>
        <v>6.7874293493134337</v>
      </c>
      <c r="I1751" s="2">
        <f t="shared" si="248"/>
        <v>87.158792007683985</v>
      </c>
    </row>
    <row r="1752" spans="1:9" ht="13.5" x14ac:dyDescent="0.25">
      <c r="A1752" s="3">
        <f>TITRES_STAT!B1755</f>
        <v>44859</v>
      </c>
      <c r="B1752" s="5">
        <f>TITRES_STAT!D1755</f>
        <v>4.34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2.5839089567750221E-2</v>
      </c>
      <c r="G1752" s="2">
        <f t="shared" si="246"/>
        <v>3.8069036505498084E-3</v>
      </c>
      <c r="H1752" s="2">
        <f t="shared" si="247"/>
        <v>6.7874293493134337</v>
      </c>
      <c r="I1752" s="2">
        <f t="shared" si="248"/>
        <v>87.158792007683985</v>
      </c>
    </row>
    <row r="1753" spans="1:9" ht="13.5" x14ac:dyDescent="0.25">
      <c r="A1753" s="3">
        <f>TITRES_STAT!B1756</f>
        <v>44860</v>
      </c>
      <c r="B1753" s="5">
        <f>TITRES_STAT!D1756</f>
        <v>4.3</v>
      </c>
      <c r="C1753" s="2">
        <f t="shared" si="243"/>
        <v>-4.0000000000000036E-2</v>
      </c>
      <c r="D1753" s="2">
        <f t="shared" si="244"/>
        <v>0</v>
      </c>
      <c r="E1753" s="2">
        <f t="shared" si="245"/>
        <v>4.0000000000000036E-2</v>
      </c>
      <c r="F1753" s="2">
        <f t="shared" si="246"/>
        <v>2.3993440312910921E-2</v>
      </c>
      <c r="G1753" s="2">
        <f t="shared" si="246"/>
        <v>6.3921248183676825E-3</v>
      </c>
      <c r="H1753" s="2">
        <f t="shared" si="247"/>
        <v>3.7535938353340819</v>
      </c>
      <c r="I1753" s="2">
        <f t="shared" si="248"/>
        <v>78.963284734870072</v>
      </c>
    </row>
    <row r="1754" spans="1:9" ht="13.5" x14ac:dyDescent="0.25">
      <c r="A1754" s="3">
        <f>TITRES_STAT!B1757</f>
        <v>44861</v>
      </c>
      <c r="B1754" s="5">
        <f>TITRES_STAT!D1757</f>
        <v>4.3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2.2279623147702998E-2</v>
      </c>
      <c r="G1754" s="2">
        <f t="shared" si="246"/>
        <v>5.9355444741985624E-3</v>
      </c>
      <c r="H1754" s="2">
        <f t="shared" si="247"/>
        <v>3.7535938353340819</v>
      </c>
      <c r="I1754" s="2">
        <f t="shared" si="248"/>
        <v>78.963284734870072</v>
      </c>
    </row>
    <row r="1755" spans="1:9" ht="13.5" x14ac:dyDescent="0.25">
      <c r="A1755" s="3">
        <f>TITRES_STAT!B1758</f>
        <v>44862</v>
      </c>
      <c r="B1755" s="5">
        <f>TITRES_STAT!D1758</f>
        <v>4.3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2.0688221494295639E-2</v>
      </c>
      <c r="G1755" s="2">
        <f t="shared" si="246"/>
        <v>5.5115770117558083E-3</v>
      </c>
      <c r="H1755" s="2">
        <f t="shared" si="247"/>
        <v>3.7535938353340814</v>
      </c>
      <c r="I1755" s="2">
        <f t="shared" si="248"/>
        <v>78.963284734870072</v>
      </c>
    </row>
    <row r="1756" spans="1:9" ht="13.5" x14ac:dyDescent="0.25">
      <c r="A1756" s="3">
        <f>TITRES_STAT!B1759</f>
        <v>44865</v>
      </c>
      <c r="B1756" s="5">
        <f>TITRES_STAT!D1759</f>
        <v>4.3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1.9210491387560234E-2</v>
      </c>
      <c r="G1756" s="2">
        <f t="shared" si="246"/>
        <v>5.1178929394875361E-3</v>
      </c>
      <c r="H1756" s="2">
        <f t="shared" si="247"/>
        <v>3.753593835334081</v>
      </c>
      <c r="I1756" s="2">
        <f t="shared" si="248"/>
        <v>78.963284734870072</v>
      </c>
    </row>
    <row r="1757" spans="1:9" ht="13.5" x14ac:dyDescent="0.25">
      <c r="A1757" s="3">
        <f>TITRES_STAT!B1760</f>
        <v>44866</v>
      </c>
      <c r="B1757" s="5">
        <f>TITRES_STAT!D1760</f>
        <v>4.3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1.7838313431305933E-2</v>
      </c>
      <c r="G1757" s="2">
        <f t="shared" si="249"/>
        <v>4.7523291580955692E-3</v>
      </c>
      <c r="H1757" s="2">
        <f t="shared" si="247"/>
        <v>3.7535938353340814</v>
      </c>
      <c r="I1757" s="2">
        <f t="shared" si="248"/>
        <v>78.963284734870072</v>
      </c>
    </row>
    <row r="1758" spans="1:9" ht="13.5" x14ac:dyDescent="0.25">
      <c r="A1758" s="3">
        <f>TITRES_STAT!B1761</f>
        <v>44867</v>
      </c>
      <c r="B1758" s="5">
        <f>TITRES_STAT!D1761</f>
        <v>4.3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1.6564148186212654E-2</v>
      </c>
      <c r="G1758" s="2">
        <f t="shared" si="249"/>
        <v>4.4128770753744575E-3</v>
      </c>
      <c r="H1758" s="2">
        <f t="shared" si="247"/>
        <v>3.7535938353340814</v>
      </c>
      <c r="I1758" s="2">
        <f t="shared" si="248"/>
        <v>78.963284734870072</v>
      </c>
    </row>
    <row r="1759" spans="1:9" ht="13.5" x14ac:dyDescent="0.25">
      <c r="A1759" s="3">
        <f>TITRES_STAT!B1762</f>
        <v>44868</v>
      </c>
      <c r="B1759" s="5">
        <f>TITRES_STAT!D1762</f>
        <v>4.3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1.5380994744340321E-2</v>
      </c>
      <c r="G1759" s="2">
        <f t="shared" si="249"/>
        <v>4.0976715699905675E-3</v>
      </c>
      <c r="H1759" s="2">
        <f t="shared" si="247"/>
        <v>3.7535938353340814</v>
      </c>
      <c r="I1759" s="2">
        <f t="shared" si="248"/>
        <v>78.963284734870072</v>
      </c>
    </row>
    <row r="1760" spans="1:9" ht="13.5" x14ac:dyDescent="0.25">
      <c r="A1760" s="3">
        <f>TITRES_STAT!B1763</f>
        <v>44869</v>
      </c>
      <c r="B1760" s="5">
        <f>TITRES_STAT!D1763</f>
        <v>4.3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1.4282352262601727E-2</v>
      </c>
      <c r="G1760" s="2">
        <f t="shared" si="249"/>
        <v>3.8049807435626697E-3</v>
      </c>
      <c r="H1760" s="2">
        <f t="shared" si="247"/>
        <v>3.7535938353340814</v>
      </c>
      <c r="I1760" s="2">
        <f t="shared" si="248"/>
        <v>78.963284734870072</v>
      </c>
    </row>
    <row r="1761" spans="1:9" ht="13.5" x14ac:dyDescent="0.25">
      <c r="A1761" s="3">
        <f>TITRES_STAT!B1764</f>
        <v>44872</v>
      </c>
      <c r="B1761" s="5">
        <f>TITRES_STAT!D1764</f>
        <v>4.3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1.326218424384446E-2</v>
      </c>
      <c r="G1761" s="2">
        <f t="shared" si="249"/>
        <v>3.5331964047367647E-3</v>
      </c>
      <c r="H1761" s="2">
        <f t="shared" si="247"/>
        <v>3.7535938353340814</v>
      </c>
      <c r="I1761" s="2">
        <f t="shared" si="248"/>
        <v>78.963284734870072</v>
      </c>
    </row>
    <row r="1762" spans="1:9" ht="13.5" x14ac:dyDescent="0.25">
      <c r="A1762" s="3">
        <f>TITRES_STAT!B1765</f>
        <v>44873</v>
      </c>
      <c r="B1762" s="5">
        <f>TITRES_STAT!D1765</f>
        <v>4.3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1.2314885369284141E-2</v>
      </c>
      <c r="G1762" s="2">
        <f t="shared" si="249"/>
        <v>3.2808252329698528E-3</v>
      </c>
      <c r="H1762" s="2">
        <f t="shared" si="247"/>
        <v>3.7535938353340814</v>
      </c>
      <c r="I1762" s="2">
        <f t="shared" si="248"/>
        <v>78.963284734870072</v>
      </c>
    </row>
    <row r="1763" spans="1:9" ht="13.5" x14ac:dyDescent="0.25">
      <c r="A1763" s="3">
        <f>TITRES_STAT!B1766</f>
        <v>44874</v>
      </c>
      <c r="B1763" s="5">
        <f>TITRES_STAT!D1766</f>
        <v>4.3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1.1435250700049559E-2</v>
      </c>
      <c r="G1763" s="2">
        <f t="shared" si="249"/>
        <v>3.0464805734720063E-3</v>
      </c>
      <c r="H1763" s="2">
        <f t="shared" si="247"/>
        <v>3.7535938353340814</v>
      </c>
      <c r="I1763" s="2">
        <f t="shared" si="248"/>
        <v>78.963284734870072</v>
      </c>
    </row>
    <row r="1764" spans="1:9" ht="13.5" x14ac:dyDescent="0.25">
      <c r="A1764" s="3">
        <f>TITRES_STAT!B1767</f>
        <v>44875</v>
      </c>
      <c r="B1764" s="5">
        <f>TITRES_STAT!D1767</f>
        <v>4.3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1.0618447078617447E-2</v>
      </c>
      <c r="G1764" s="2">
        <f t="shared" si="249"/>
        <v>2.8288748182240058E-3</v>
      </c>
      <c r="H1764" s="2">
        <f t="shared" si="247"/>
        <v>3.753593835334081</v>
      </c>
      <c r="I1764" s="2">
        <f t="shared" si="248"/>
        <v>78.963284734870072</v>
      </c>
    </row>
    <row r="1765" spans="1:9" ht="13.5" x14ac:dyDescent="0.25">
      <c r="A1765" s="3">
        <f>TITRES_STAT!B1768</f>
        <v>44876</v>
      </c>
      <c r="B1765" s="5">
        <f>TITRES_STAT!D1768</f>
        <v>4.3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9.8599865730019144E-3</v>
      </c>
      <c r="G1765" s="2">
        <f t="shared" si="249"/>
        <v>2.6268123312080051E-3</v>
      </c>
      <c r="H1765" s="2">
        <f t="shared" si="247"/>
        <v>3.753593835334081</v>
      </c>
      <c r="I1765" s="2">
        <f t="shared" si="248"/>
        <v>78.963284734870072</v>
      </c>
    </row>
    <row r="1766" spans="1:9" ht="13.5" x14ac:dyDescent="0.25">
      <c r="A1766" s="3">
        <f>TITRES_STAT!B1769</f>
        <v>44879</v>
      </c>
      <c r="B1766" s="5">
        <f>TITRES_STAT!D1769</f>
        <v>4.3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9.1557018177874927E-3</v>
      </c>
      <c r="G1766" s="2">
        <f t="shared" si="249"/>
        <v>2.4391828789788622E-3</v>
      </c>
      <c r="H1766" s="2">
        <f t="shared" si="247"/>
        <v>3.753593835334081</v>
      </c>
      <c r="I1766" s="2">
        <f t="shared" si="248"/>
        <v>78.963284734870072</v>
      </c>
    </row>
    <row r="1767" spans="1:9" ht="13.5" x14ac:dyDescent="0.25">
      <c r="A1767" s="3">
        <f>TITRES_STAT!B1770</f>
        <v>44880</v>
      </c>
      <c r="B1767" s="5">
        <f>TITRES_STAT!D1770</f>
        <v>4.3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8.5017231165169568E-3</v>
      </c>
      <c r="G1767" s="2">
        <f t="shared" si="249"/>
        <v>2.2649555304803718E-3</v>
      </c>
      <c r="H1767" s="2">
        <f t="shared" si="247"/>
        <v>3.753593835334081</v>
      </c>
      <c r="I1767" s="2">
        <f t="shared" si="248"/>
        <v>78.963284734870072</v>
      </c>
    </row>
    <row r="1768" spans="1:9" ht="13.5" x14ac:dyDescent="0.25">
      <c r="A1768" s="3">
        <f>TITRES_STAT!B1771</f>
        <v>44881</v>
      </c>
      <c r="B1768" s="5">
        <f>TITRES_STAT!D1771</f>
        <v>4.3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7.8944571796228883E-3</v>
      </c>
      <c r="G1768" s="2">
        <f t="shared" si="249"/>
        <v>2.1031729925889168E-3</v>
      </c>
      <c r="H1768" s="2">
        <f t="shared" si="247"/>
        <v>3.7535938353340805</v>
      </c>
      <c r="I1768" s="2">
        <f t="shared" si="248"/>
        <v>78.963284734870058</v>
      </c>
    </row>
    <row r="1769" spans="1:9" ht="13.5" x14ac:dyDescent="0.25">
      <c r="A1769" s="3">
        <f>TITRES_STAT!B1772</f>
        <v>44882</v>
      </c>
      <c r="B1769" s="5">
        <f>TITRES_STAT!D1772</f>
        <v>4.3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7.3305673810783959E-3</v>
      </c>
      <c r="G1769" s="2">
        <f t="shared" si="249"/>
        <v>1.952946350261137E-3</v>
      </c>
      <c r="H1769" s="2">
        <f t="shared" si="247"/>
        <v>3.7535938353340805</v>
      </c>
      <c r="I1769" s="2">
        <f t="shared" si="248"/>
        <v>78.963284734870058</v>
      </c>
    </row>
    <row r="1770" spans="1:9" ht="13.5" x14ac:dyDescent="0.25">
      <c r="A1770" s="3">
        <f>TITRES_STAT!B1773</f>
        <v>44883</v>
      </c>
      <c r="B1770" s="5">
        <f>TITRES_STAT!D1773</f>
        <v>4.3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6.8069554252870815E-3</v>
      </c>
      <c r="G1770" s="2">
        <f t="shared" si="249"/>
        <v>1.8134501823853417E-3</v>
      </c>
      <c r="H1770" s="2">
        <f t="shared" si="247"/>
        <v>3.7535938353340801</v>
      </c>
      <c r="I1770" s="2">
        <f t="shared" si="248"/>
        <v>78.963284734870058</v>
      </c>
    </row>
    <row r="1771" spans="1:9" ht="13.5" x14ac:dyDescent="0.25">
      <c r="A1771" s="3">
        <f>TITRES_STAT!B1774</f>
        <v>44886</v>
      </c>
      <c r="B1771" s="5">
        <f>TITRES_STAT!D1774</f>
        <v>4.3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6.3207443234808616E-3</v>
      </c>
      <c r="G1771" s="2">
        <f t="shared" si="249"/>
        <v>1.6839180265006744E-3</v>
      </c>
      <c r="H1771" s="2">
        <f t="shared" si="247"/>
        <v>3.7535938353340801</v>
      </c>
      <c r="I1771" s="2">
        <f t="shared" si="248"/>
        <v>78.963284734870058</v>
      </c>
    </row>
    <row r="1772" spans="1:9" ht="13.5" x14ac:dyDescent="0.25">
      <c r="A1772" s="3">
        <f>TITRES_STAT!B1775</f>
        <v>44887</v>
      </c>
      <c r="B1772" s="5">
        <f>TITRES_STAT!D1775</f>
        <v>4.3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5.8692625860893716E-3</v>
      </c>
      <c r="G1772" s="2">
        <f t="shared" si="249"/>
        <v>1.5636381674649122E-3</v>
      </c>
      <c r="H1772" s="2">
        <f t="shared" si="247"/>
        <v>3.7535938353340796</v>
      </c>
      <c r="I1772" s="2">
        <f t="shared" si="248"/>
        <v>78.963284734870058</v>
      </c>
    </row>
    <row r="1773" spans="1:9" ht="13.5" x14ac:dyDescent="0.25">
      <c r="A1773" s="3">
        <f>TITRES_STAT!B1776</f>
        <v>44888</v>
      </c>
      <c r="B1773" s="5">
        <f>TITRES_STAT!D1776</f>
        <v>4.3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5.4500295442258453E-3</v>
      </c>
      <c r="G1773" s="2">
        <f t="shared" si="250"/>
        <v>1.451949726931704E-3</v>
      </c>
      <c r="H1773" s="2">
        <f t="shared" si="247"/>
        <v>3.7535938353340801</v>
      </c>
      <c r="I1773" s="2">
        <f t="shared" si="248"/>
        <v>78.963284734870058</v>
      </c>
    </row>
    <row r="1774" spans="1:9" ht="13.5" x14ac:dyDescent="0.25">
      <c r="A1774" s="3">
        <f>TITRES_STAT!B1777</f>
        <v>44889</v>
      </c>
      <c r="B1774" s="5">
        <f>TITRES_STAT!D1777</f>
        <v>4.3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5.0607417196382853E-3</v>
      </c>
      <c r="G1774" s="2">
        <f t="shared" si="250"/>
        <v>1.3482390321508679E-3</v>
      </c>
      <c r="H1774" s="2">
        <f t="shared" si="247"/>
        <v>3.753593835334081</v>
      </c>
      <c r="I1774" s="2">
        <f t="shared" si="248"/>
        <v>78.963284734870072</v>
      </c>
    </row>
    <row r="1775" spans="1:9" ht="13.5" x14ac:dyDescent="0.25">
      <c r="A1775" s="3">
        <f>TITRES_STAT!B1778</f>
        <v>44890</v>
      </c>
      <c r="B1775" s="5">
        <f>TITRES_STAT!D1778</f>
        <v>4.3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4.6992601682355499E-3</v>
      </c>
      <c r="G1775" s="2">
        <f t="shared" si="250"/>
        <v>1.2519362441400918E-3</v>
      </c>
      <c r="H1775" s="2">
        <f t="shared" si="247"/>
        <v>3.7535938353340796</v>
      </c>
      <c r="I1775" s="2">
        <f t="shared" si="248"/>
        <v>78.963284734870058</v>
      </c>
    </row>
    <row r="1776" spans="1:9" ht="13.5" x14ac:dyDescent="0.25">
      <c r="A1776" s="3">
        <f>TITRES_STAT!B1779</f>
        <v>44893</v>
      </c>
      <c r="B1776" s="5">
        <f>TITRES_STAT!D1779</f>
        <v>4.3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4.3635987276472964E-3</v>
      </c>
      <c r="G1776" s="2">
        <f t="shared" si="250"/>
        <v>1.1625122267015138E-3</v>
      </c>
      <c r="H1776" s="2">
        <f t="shared" si="247"/>
        <v>3.7535938353340796</v>
      </c>
      <c r="I1776" s="2">
        <f t="shared" si="248"/>
        <v>78.963284734870058</v>
      </c>
    </row>
    <row r="1777" spans="1:9" ht="13.5" x14ac:dyDescent="0.25">
      <c r="A1777" s="3">
        <f>TITRES_STAT!B1780</f>
        <v>44894</v>
      </c>
      <c r="B1777" s="5">
        <f>TITRES_STAT!D1780</f>
        <v>4.3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4.0519131042439181E-3</v>
      </c>
      <c r="G1777" s="2">
        <f t="shared" si="250"/>
        <v>1.079475639079977E-3</v>
      </c>
      <c r="H1777" s="2">
        <f t="shared" si="247"/>
        <v>3.7535938353340801</v>
      </c>
      <c r="I1777" s="2">
        <f t="shared" si="248"/>
        <v>78.963284734870058</v>
      </c>
    </row>
    <row r="1778" spans="1:9" ht="13.5" x14ac:dyDescent="0.25">
      <c r="A1778" s="3">
        <f>TITRES_STAT!B1781</f>
        <v>44895</v>
      </c>
      <c r="B1778" s="5">
        <f>TITRES_STAT!D1781</f>
        <v>4.1100000000000003</v>
      </c>
      <c r="C1778" s="2">
        <f t="shared" si="243"/>
        <v>-0.1899999999999995</v>
      </c>
      <c r="D1778" s="2">
        <f t="shared" si="244"/>
        <v>0</v>
      </c>
      <c r="E1778" s="2">
        <f t="shared" si="245"/>
        <v>0.1899999999999995</v>
      </c>
      <c r="F1778" s="2">
        <f t="shared" si="250"/>
        <v>3.7624907396550666E-3</v>
      </c>
      <c r="G1778" s="2">
        <f t="shared" si="250"/>
        <v>1.4573798807717087E-2</v>
      </c>
      <c r="H1778" s="2">
        <f t="shared" si="247"/>
        <v>0.25816815432245166</v>
      </c>
      <c r="I1778" s="2">
        <f t="shared" si="248"/>
        <v>20.519368053905339</v>
      </c>
    </row>
    <row r="1779" spans="1:9" ht="13.5" x14ac:dyDescent="0.25">
      <c r="A1779" s="3">
        <f>TITRES_STAT!B1782</f>
        <v>44896</v>
      </c>
      <c r="B1779" s="5">
        <f>TITRES_STAT!D1782</f>
        <v>4.1100000000000003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3.4937414011082762E-3</v>
      </c>
      <c r="G1779" s="2">
        <f t="shared" si="250"/>
        <v>1.3532813178594437E-2</v>
      </c>
      <c r="H1779" s="2">
        <f t="shared" si="247"/>
        <v>0.25816815432245166</v>
      </c>
      <c r="I1779" s="2">
        <f t="shared" si="248"/>
        <v>20.519368053905339</v>
      </c>
    </row>
    <row r="1780" spans="1:9" ht="13.5" x14ac:dyDescent="0.25">
      <c r="A1780" s="3">
        <f>TITRES_STAT!B1783</f>
        <v>44897</v>
      </c>
      <c r="B1780" s="5">
        <f>TITRES_STAT!D1783</f>
        <v>4.1100000000000003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3.2441884438862566E-3</v>
      </c>
      <c r="G1780" s="2">
        <f t="shared" si="250"/>
        <v>1.256618366583769E-2</v>
      </c>
      <c r="H1780" s="2">
        <f t="shared" si="247"/>
        <v>0.25816815432245172</v>
      </c>
      <c r="I1780" s="2">
        <f t="shared" si="248"/>
        <v>20.519368053905339</v>
      </c>
    </row>
    <row r="1781" spans="1:9" ht="13.5" x14ac:dyDescent="0.25">
      <c r="A1781" s="3">
        <f>TITRES_STAT!B1784</f>
        <v>44900</v>
      </c>
      <c r="B1781" s="5">
        <f>TITRES_STAT!D1784</f>
        <v>4.1100000000000003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3.0124606978943814E-3</v>
      </c>
      <c r="G1781" s="2">
        <f t="shared" si="250"/>
        <v>1.1668599118277856E-2</v>
      </c>
      <c r="H1781" s="2">
        <f t="shared" si="247"/>
        <v>0.25816815432245172</v>
      </c>
      <c r="I1781" s="2">
        <f t="shared" si="248"/>
        <v>20.519368053905339</v>
      </c>
    </row>
    <row r="1782" spans="1:9" ht="13.5" x14ac:dyDescent="0.25">
      <c r="A1782" s="3">
        <f>TITRES_STAT!B1785</f>
        <v>44901</v>
      </c>
      <c r="B1782" s="5">
        <f>TITRES_STAT!D1785</f>
        <v>4.1100000000000003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2.7972849337590685E-3</v>
      </c>
      <c r="G1782" s="2">
        <f t="shared" si="250"/>
        <v>1.0835127752686581E-2</v>
      </c>
      <c r="H1782" s="2">
        <f t="shared" si="247"/>
        <v>0.25816815432245166</v>
      </c>
      <c r="I1782" s="2">
        <f t="shared" si="248"/>
        <v>20.519368053905339</v>
      </c>
    </row>
    <row r="1783" spans="1:9" ht="13.5" x14ac:dyDescent="0.25">
      <c r="A1783" s="3">
        <f>TITRES_STAT!B1786</f>
        <v>44902</v>
      </c>
      <c r="B1783" s="5">
        <f>TITRES_STAT!D1786</f>
        <v>4.1100000000000003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2.5974788670619919E-3</v>
      </c>
      <c r="G1783" s="2">
        <f t="shared" si="250"/>
        <v>1.0061190056066111E-2</v>
      </c>
      <c r="H1783" s="2">
        <f t="shared" si="247"/>
        <v>0.25816815432245166</v>
      </c>
      <c r="I1783" s="2">
        <f t="shared" si="248"/>
        <v>20.519368053905339</v>
      </c>
    </row>
    <row r="1784" spans="1:9" ht="13.5" x14ac:dyDescent="0.25">
      <c r="A1784" s="3">
        <f>TITRES_STAT!B1787</f>
        <v>44903</v>
      </c>
      <c r="B1784" s="5">
        <f>TITRES_STAT!D1787</f>
        <v>4.1100000000000003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2.4119446622718498E-3</v>
      </c>
      <c r="G1784" s="2">
        <f t="shared" si="250"/>
        <v>9.3425336234899594E-3</v>
      </c>
      <c r="H1784" s="2">
        <f t="shared" si="247"/>
        <v>0.25816815432245172</v>
      </c>
      <c r="I1784" s="2">
        <f t="shared" si="248"/>
        <v>20.519368053905339</v>
      </c>
    </row>
    <row r="1785" spans="1:9" ht="13.5" x14ac:dyDescent="0.25">
      <c r="A1785" s="3">
        <f>TITRES_STAT!B1788</f>
        <v>44904</v>
      </c>
      <c r="B1785" s="5">
        <f>TITRES_STAT!D1788</f>
        <v>4.1100000000000003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2.2396629006810032E-3</v>
      </c>
      <c r="G1785" s="2">
        <f t="shared" si="250"/>
        <v>8.675209793240676E-3</v>
      </c>
      <c r="H1785" s="2">
        <f t="shared" si="247"/>
        <v>0.25816815432245172</v>
      </c>
      <c r="I1785" s="2">
        <f t="shared" si="248"/>
        <v>20.519368053905339</v>
      </c>
    </row>
    <row r="1786" spans="1:9" ht="13.5" x14ac:dyDescent="0.25">
      <c r="A1786" s="3">
        <f>TITRES_STAT!B1789</f>
        <v>44907</v>
      </c>
      <c r="B1786" s="5">
        <f>TITRES_STAT!D1789</f>
        <v>4.1100000000000003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2.0796869792037887E-3</v>
      </c>
      <c r="G1786" s="2">
        <f t="shared" si="250"/>
        <v>8.0555519508663416E-3</v>
      </c>
      <c r="H1786" s="2">
        <f t="shared" si="247"/>
        <v>0.25816815432245172</v>
      </c>
      <c r="I1786" s="2">
        <f t="shared" si="248"/>
        <v>20.519368053905339</v>
      </c>
    </row>
    <row r="1787" spans="1:9" ht="13.5" x14ac:dyDescent="0.25">
      <c r="A1787" s="3">
        <f>TITRES_STAT!B1790</f>
        <v>44908</v>
      </c>
      <c r="B1787" s="5">
        <f>TITRES_STAT!D1790</f>
        <v>4.1100000000000003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1.931137909260661E-3</v>
      </c>
      <c r="G1787" s="2">
        <f t="shared" si="250"/>
        <v>7.4801553829473167E-3</v>
      </c>
      <c r="H1787" s="2">
        <f t="shared" si="247"/>
        <v>0.25816815432245177</v>
      </c>
      <c r="I1787" s="2">
        <f t="shared" si="248"/>
        <v>20.519368053905339</v>
      </c>
    </row>
    <row r="1788" spans="1:9" ht="13.5" x14ac:dyDescent="0.25">
      <c r="A1788" s="3">
        <f>TITRES_STAT!B1791</f>
        <v>44909</v>
      </c>
      <c r="B1788" s="5">
        <f>TITRES_STAT!D1791</f>
        <v>4.1100000000000003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1.7931994871706136E-3</v>
      </c>
      <c r="G1788" s="2">
        <f t="shared" si="250"/>
        <v>6.9458585698796513E-3</v>
      </c>
      <c r="H1788" s="2">
        <f t="shared" si="247"/>
        <v>0.25816815432245172</v>
      </c>
      <c r="I1788" s="2">
        <f t="shared" si="248"/>
        <v>20.519368053905339</v>
      </c>
    </row>
    <row r="1789" spans="1:9" ht="13.5" x14ac:dyDescent="0.25">
      <c r="A1789" s="3">
        <f>TITRES_STAT!B1792</f>
        <v>44910</v>
      </c>
      <c r="B1789" s="5">
        <f>TITRES_STAT!D1792</f>
        <v>4.1100000000000003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1.6651138095155698E-3</v>
      </c>
      <c r="G1789" s="2">
        <f t="shared" si="251"/>
        <v>6.4497258148882479E-3</v>
      </c>
      <c r="H1789" s="2">
        <f t="shared" si="247"/>
        <v>0.25816815432245172</v>
      </c>
      <c r="I1789" s="2">
        <f t="shared" si="248"/>
        <v>20.519368053905339</v>
      </c>
    </row>
    <row r="1790" spans="1:9" ht="13.5" x14ac:dyDescent="0.25">
      <c r="A1790" s="3">
        <f>TITRES_STAT!B1793</f>
        <v>44911</v>
      </c>
      <c r="B1790" s="5">
        <f>TITRES_STAT!D1793</f>
        <v>4.1100000000000003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1.5461771088358862E-3</v>
      </c>
      <c r="G1790" s="2">
        <f t="shared" si="251"/>
        <v>5.9890311138248017E-3</v>
      </c>
      <c r="H1790" s="2">
        <f t="shared" si="247"/>
        <v>0.25816815432245172</v>
      </c>
      <c r="I1790" s="2">
        <f t="shared" si="248"/>
        <v>20.519368053905339</v>
      </c>
    </row>
    <row r="1791" spans="1:9" ht="13.5" x14ac:dyDescent="0.25">
      <c r="A1791" s="3">
        <f>TITRES_STAT!B1794</f>
        <v>44914</v>
      </c>
      <c r="B1791" s="5">
        <f>TITRES_STAT!D1794</f>
        <v>4.1100000000000003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1.4357358867761801E-3</v>
      </c>
      <c r="G1791" s="2">
        <f t="shared" si="251"/>
        <v>5.5612431771230302E-3</v>
      </c>
      <c r="H1791" s="2">
        <f t="shared" si="247"/>
        <v>0.25816815432245172</v>
      </c>
      <c r="I1791" s="2">
        <f t="shared" si="248"/>
        <v>20.519368053905339</v>
      </c>
    </row>
    <row r="1792" spans="1:9" ht="13.5" x14ac:dyDescent="0.25">
      <c r="A1792" s="3">
        <f>TITRES_STAT!B1795</f>
        <v>44915</v>
      </c>
      <c r="B1792" s="5">
        <f>TITRES_STAT!D1795</f>
        <v>4.1100000000000003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1.3331833234350246E-3</v>
      </c>
      <c r="G1792" s="2">
        <f t="shared" si="251"/>
        <v>5.1640115216142419E-3</v>
      </c>
      <c r="H1792" s="2">
        <f t="shared" si="247"/>
        <v>0.25816815432245177</v>
      </c>
      <c r="I1792" s="2">
        <f t="shared" si="248"/>
        <v>20.519368053905339</v>
      </c>
    </row>
    <row r="1793" spans="1:9" ht="13.5" x14ac:dyDescent="0.25">
      <c r="A1793" s="3">
        <f>TITRES_STAT!B1796</f>
        <v>44916</v>
      </c>
      <c r="B1793" s="5">
        <f>TITRES_STAT!D1796</f>
        <v>4.1100000000000003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1.2379559431896657E-3</v>
      </c>
      <c r="G1793" s="2">
        <f t="shared" si="251"/>
        <v>4.7951535557846526E-3</v>
      </c>
      <c r="H1793" s="2">
        <f t="shared" si="247"/>
        <v>0.25816815432245183</v>
      </c>
      <c r="I1793" s="2">
        <f t="shared" si="248"/>
        <v>20.519368053905353</v>
      </c>
    </row>
    <row r="1794" spans="1:9" ht="13.5" x14ac:dyDescent="0.25">
      <c r="A1794" s="3">
        <f>TITRES_STAT!B1797</f>
        <v>44917</v>
      </c>
      <c r="B1794" s="5">
        <f>TITRES_STAT!D1797</f>
        <v>4.1100000000000003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1.1495305186761183E-3</v>
      </c>
      <c r="G1794" s="2">
        <f t="shared" si="251"/>
        <v>4.4526425875143199E-3</v>
      </c>
      <c r="H1794" s="2">
        <f t="shared" si="247"/>
        <v>0.25816815432245188</v>
      </c>
      <c r="I1794" s="2">
        <f t="shared" si="248"/>
        <v>20.519368053905353</v>
      </c>
    </row>
    <row r="1795" spans="1:9" ht="13.5" x14ac:dyDescent="0.25">
      <c r="A1795" s="3">
        <f>TITRES_STAT!B1798</f>
        <v>44918</v>
      </c>
      <c r="B1795" s="5">
        <f>TITRES_STAT!D1798</f>
        <v>4.1100000000000003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1.0674211959135385E-3</v>
      </c>
      <c r="G1795" s="2">
        <f t="shared" si="251"/>
        <v>4.1345966884061541E-3</v>
      </c>
      <c r="H1795" s="2">
        <f t="shared" si="247"/>
        <v>0.25816815432245188</v>
      </c>
      <c r="I1795" s="2">
        <f t="shared" si="248"/>
        <v>20.519368053905353</v>
      </c>
    </row>
    <row r="1796" spans="1:9" ht="13.5" x14ac:dyDescent="0.25">
      <c r="A1796" s="3">
        <f>TITRES_STAT!B1799</f>
        <v>44921</v>
      </c>
      <c r="B1796" s="5">
        <f>TITRES_STAT!D1799</f>
        <v>4.1100000000000003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9.9117682477685713E-4</v>
      </c>
      <c r="G1796" s="2">
        <f t="shared" si="251"/>
        <v>3.8392683535200004E-3</v>
      </c>
      <c r="H1796" s="2">
        <f t="shared" si="247"/>
        <v>0.25816815432245188</v>
      </c>
      <c r="I1796" s="2">
        <f t="shared" si="248"/>
        <v>20.519368053905353</v>
      </c>
    </row>
    <row r="1797" spans="1:9" ht="13.5" x14ac:dyDescent="0.25">
      <c r="A1797" s="3">
        <f>TITRES_STAT!B1800</f>
        <v>44922</v>
      </c>
      <c r="B1797" s="5">
        <f>TITRES_STAT!D1800</f>
        <v>4.1100000000000003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9.2037848014993871E-4</v>
      </c>
      <c r="G1797" s="2">
        <f t="shared" si="251"/>
        <v>3.5650348996971435E-3</v>
      </c>
      <c r="H1797" s="2">
        <f t="shared" si="247"/>
        <v>0.25816815432245183</v>
      </c>
      <c r="I1797" s="2">
        <f t="shared" si="248"/>
        <v>20.519368053905353</v>
      </c>
    </row>
    <row r="1798" spans="1:9" ht="13.5" x14ac:dyDescent="0.25">
      <c r="A1798" s="3">
        <f>TITRES_STAT!B1801</f>
        <v>44923</v>
      </c>
      <c r="B1798" s="5">
        <f>TITRES_STAT!D1801</f>
        <v>4.1100000000000003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8.546371601392287E-4</v>
      </c>
      <c r="G1798" s="2">
        <f t="shared" si="251"/>
        <v>3.3103895497187765E-3</v>
      </c>
      <c r="H1798" s="2">
        <f t="shared" si="247"/>
        <v>0.25816815432245177</v>
      </c>
      <c r="I1798" s="2">
        <f t="shared" si="248"/>
        <v>20.519368053905339</v>
      </c>
    </row>
    <row r="1799" spans="1:9" ht="13.5" x14ac:dyDescent="0.25">
      <c r="A1799" s="3">
        <f>TITRES_STAT!B1802</f>
        <v>44924</v>
      </c>
      <c r="B1799" s="5">
        <f>TITRES_STAT!D1802</f>
        <v>4.1100000000000003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7.9359164870071235E-4</v>
      </c>
      <c r="G1799" s="2">
        <f t="shared" si="251"/>
        <v>3.0739331533102925E-3</v>
      </c>
      <c r="H1799" s="2">
        <f t="shared" si="247"/>
        <v>0.25816815432245177</v>
      </c>
      <c r="I1799" s="2">
        <f t="shared" si="248"/>
        <v>20.519368053905339</v>
      </c>
    </row>
    <row r="1800" spans="1:9" ht="13.5" x14ac:dyDescent="0.25">
      <c r="A1800" s="3">
        <f>TITRES_STAT!B1803</f>
        <v>44925</v>
      </c>
      <c r="B1800" s="5">
        <f>TITRES_STAT!D1803</f>
        <v>4.1100000000000003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7.3690653093637576E-4</v>
      </c>
      <c r="G1800" s="2">
        <f t="shared" si="251"/>
        <v>2.8543664995024148E-3</v>
      </c>
      <c r="H1800" s="2">
        <f t="shared" si="247"/>
        <v>0.25816815432245172</v>
      </c>
      <c r="I1800" s="2">
        <f t="shared" si="248"/>
        <v>20.519368053905339</v>
      </c>
    </row>
    <row r="1801" spans="1:9" ht="13.5" x14ac:dyDescent="0.25">
      <c r="A1801" s="3">
        <f>TITRES_STAT!B1804</f>
        <v>44928</v>
      </c>
      <c r="B1801" s="5">
        <f>TITRES_STAT!D1804</f>
        <v>4.1100000000000003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6.84270350155206E-4</v>
      </c>
      <c r="G1801" s="2">
        <f t="shared" si="251"/>
        <v>2.6504831781093848E-3</v>
      </c>
      <c r="H1801" s="2">
        <f t="shared" si="247"/>
        <v>0.25816815432245172</v>
      </c>
      <c r="I1801" s="2">
        <f t="shared" si="248"/>
        <v>20.519368053905339</v>
      </c>
    </row>
    <row r="1802" spans="1:9" ht="13.5" x14ac:dyDescent="0.25">
      <c r="A1802" s="3">
        <f>TITRES_STAT!B1805</f>
        <v>44929</v>
      </c>
      <c r="B1802" s="5">
        <f>TITRES_STAT!D1805</f>
        <v>4.1100000000000003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6.3539389657269135E-4</v>
      </c>
      <c r="G1802" s="2">
        <f t="shared" si="251"/>
        <v>2.4611629511015714E-3</v>
      </c>
      <c r="H1802" s="2">
        <f t="shared" si="247"/>
        <v>0.25816815432245177</v>
      </c>
      <c r="I1802" s="2">
        <f t="shared" si="248"/>
        <v>20.519368053905339</v>
      </c>
    </row>
    <row r="1803" spans="1:9" ht="13.5" x14ac:dyDescent="0.25">
      <c r="A1803" s="3">
        <f>TITRES_STAT!B1806</f>
        <v>44930</v>
      </c>
      <c r="B1803" s="5">
        <f>TITRES_STAT!D1806</f>
        <v>4.1100000000000003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5.9000861824607049E-4</v>
      </c>
      <c r="G1803" s="2">
        <f t="shared" si="251"/>
        <v>2.2853655974514595E-3</v>
      </c>
      <c r="H1803" s="2">
        <f t="shared" si="247"/>
        <v>0.25816815432245172</v>
      </c>
      <c r="I1803" s="2">
        <f t="shared" si="248"/>
        <v>20.519368053905339</v>
      </c>
    </row>
    <row r="1804" spans="1:9" ht="13.5" x14ac:dyDescent="0.25">
      <c r="A1804" s="3">
        <f>TITRES_STAT!B1807</f>
        <v>44931</v>
      </c>
      <c r="B1804" s="5">
        <f>TITRES_STAT!D1807</f>
        <v>4.1100000000000003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5.4786514551420835E-4</v>
      </c>
      <c r="G1804" s="2">
        <f t="shared" si="251"/>
        <v>2.122125197633498E-3</v>
      </c>
      <c r="H1804" s="2">
        <f t="shared" si="247"/>
        <v>0.25816815432245177</v>
      </c>
      <c r="I1804" s="2">
        <f t="shared" si="248"/>
        <v>20.519368053905339</v>
      </c>
    </row>
    <row r="1805" spans="1:9" ht="13.5" x14ac:dyDescent="0.25">
      <c r="A1805" s="3">
        <f>TITRES_STAT!B1808</f>
        <v>44932</v>
      </c>
      <c r="B1805" s="5">
        <f>TITRES_STAT!D1808</f>
        <v>4.1100000000000003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5.0873192083462199E-4</v>
      </c>
      <c r="G1805" s="2">
        <f t="shared" si="255"/>
        <v>1.9705448263739626E-3</v>
      </c>
      <c r="H1805" s="2">
        <f t="shared" si="247"/>
        <v>0.25816815432245172</v>
      </c>
      <c r="I1805" s="2">
        <f t="shared" si="248"/>
        <v>20.519368053905339</v>
      </c>
    </row>
    <row r="1806" spans="1:9" ht="13.5" x14ac:dyDescent="0.25">
      <c r="A1806" s="3">
        <f>TITRES_STAT!B1809</f>
        <v>44935</v>
      </c>
      <c r="B1806" s="5">
        <f>TITRES_STAT!D1809</f>
        <v>4.1100000000000003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4.7239392648929185E-4</v>
      </c>
      <c r="G1806" s="2">
        <f t="shared" si="255"/>
        <v>1.8297916244901082E-3</v>
      </c>
      <c r="H1806" s="2">
        <f t="shared" si="247"/>
        <v>0.25816815432245172</v>
      </c>
      <c r="I1806" s="2">
        <f t="shared" si="248"/>
        <v>20.519368053905339</v>
      </c>
    </row>
    <row r="1807" spans="1:9" ht="13.5" x14ac:dyDescent="0.25">
      <c r="A1807" s="3">
        <f>TITRES_STAT!B1810</f>
        <v>44936</v>
      </c>
      <c r="B1807" s="5">
        <f>TITRES_STAT!D1810</f>
        <v>4.1100000000000003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4.3865150316862815E-4</v>
      </c>
      <c r="G1807" s="2">
        <f t="shared" si="255"/>
        <v>1.6990922227408146E-3</v>
      </c>
      <c r="H1807" s="2">
        <f t="shared" si="247"/>
        <v>0.25816815432245172</v>
      </c>
      <c r="I1807" s="2">
        <f t="shared" si="248"/>
        <v>20.519368053905339</v>
      </c>
    </row>
    <row r="1808" spans="1:9" ht="13.5" x14ac:dyDescent="0.25">
      <c r="A1808" s="3">
        <f>TITRES_STAT!B1811</f>
        <v>44937</v>
      </c>
      <c r="B1808" s="5">
        <f>TITRES_STAT!D1811</f>
        <v>4.12</v>
      </c>
      <c r="C1808" s="2">
        <f t="shared" si="252"/>
        <v>9.9999999999997868E-3</v>
      </c>
      <c r="D1808" s="2">
        <f t="shared" si="253"/>
        <v>9.9999999999997868E-3</v>
      </c>
      <c r="E1808" s="2">
        <f t="shared" si="254"/>
        <v>0</v>
      </c>
      <c r="F1808" s="2">
        <f t="shared" si="255"/>
        <v>1.1216049672279967E-3</v>
      </c>
      <c r="G1808" s="2">
        <f t="shared" si="255"/>
        <v>1.5777284925450421E-3</v>
      </c>
      <c r="H1808" s="2">
        <f t="shared" si="247"/>
        <v>0.71089859410393852</v>
      </c>
      <c r="I1808" s="2">
        <f t="shared" si="248"/>
        <v>41.55118231751559</v>
      </c>
    </row>
    <row r="1809" spans="1:9" ht="13.5" x14ac:dyDescent="0.25">
      <c r="A1809" s="3">
        <f>TITRES_STAT!B1812</f>
        <v>44938</v>
      </c>
      <c r="B1809" s="5">
        <f>TITRES_STAT!D1812</f>
        <v>4.12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1.0414903267117112E-3</v>
      </c>
      <c r="G1809" s="2">
        <f t="shared" si="255"/>
        <v>1.4650336002203963E-3</v>
      </c>
      <c r="H1809" s="2">
        <f t="shared" ref="H1809:H1872" si="256">F1809/G1809</f>
        <v>0.71089859410393852</v>
      </c>
      <c r="I1809" s="2">
        <f t="shared" ref="I1809:I1872" si="257">IF(G1809=0,100,100-(100/(1+H1809)))</f>
        <v>41.55118231751559</v>
      </c>
    </row>
    <row r="1810" spans="1:9" ht="13.5" x14ac:dyDescent="0.25">
      <c r="A1810" s="3">
        <f>TITRES_STAT!B1813</f>
        <v>44939</v>
      </c>
      <c r="B1810" s="5">
        <f>TITRES_STAT!D1813</f>
        <v>4.12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9.6709816051801761E-4</v>
      </c>
      <c r="G1810" s="2">
        <f t="shared" si="255"/>
        <v>1.3603883430617966E-3</v>
      </c>
      <c r="H1810" s="2">
        <f t="shared" si="256"/>
        <v>0.71089859410393852</v>
      </c>
      <c r="I1810" s="2">
        <f t="shared" si="257"/>
        <v>41.55118231751559</v>
      </c>
    </row>
    <row r="1811" spans="1:9" ht="13.5" x14ac:dyDescent="0.25">
      <c r="A1811" s="3">
        <f>TITRES_STAT!B1814</f>
        <v>44942</v>
      </c>
      <c r="B1811" s="5">
        <f>TITRES_STAT!D1814</f>
        <v>4.12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8.9801972048101644E-4</v>
      </c>
      <c r="G1811" s="2">
        <f t="shared" si="255"/>
        <v>1.2632177471288111E-3</v>
      </c>
      <c r="H1811" s="2">
        <f t="shared" si="256"/>
        <v>0.71089859410393863</v>
      </c>
      <c r="I1811" s="2">
        <f t="shared" si="257"/>
        <v>41.551182317515597</v>
      </c>
    </row>
    <row r="1812" spans="1:9" ht="13.5" x14ac:dyDescent="0.25">
      <c r="A1812" s="3">
        <f>TITRES_STAT!B1815</f>
        <v>44943</v>
      </c>
      <c r="B1812" s="5">
        <f>TITRES_STAT!D1815</f>
        <v>4.12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8.3387545473237251E-4</v>
      </c>
      <c r="G1812" s="2">
        <f t="shared" si="255"/>
        <v>1.1729879080481819E-3</v>
      </c>
      <c r="H1812" s="2">
        <f t="shared" si="256"/>
        <v>0.71089859410393863</v>
      </c>
      <c r="I1812" s="2">
        <f t="shared" si="257"/>
        <v>41.551182317515597</v>
      </c>
    </row>
    <row r="1813" spans="1:9" ht="13.5" x14ac:dyDescent="0.25">
      <c r="A1813" s="3">
        <f>TITRES_STAT!B1816</f>
        <v>44944</v>
      </c>
      <c r="B1813" s="5">
        <f>TITRES_STAT!D1816</f>
        <v>4.12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7.7431292225148881E-4</v>
      </c>
      <c r="G1813" s="2">
        <f t="shared" si="255"/>
        <v>1.0892030574733117E-3</v>
      </c>
      <c r="H1813" s="2">
        <f t="shared" si="256"/>
        <v>0.71089859410393874</v>
      </c>
      <c r="I1813" s="2">
        <f t="shared" si="257"/>
        <v>41.551182317515597</v>
      </c>
    </row>
    <row r="1814" spans="1:9" ht="13.5" x14ac:dyDescent="0.25">
      <c r="A1814" s="3">
        <f>TITRES_STAT!B1817</f>
        <v>44945</v>
      </c>
      <c r="B1814" s="5">
        <f>TITRES_STAT!D1817</f>
        <v>4.12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7.1900485637638254E-4</v>
      </c>
      <c r="G1814" s="2">
        <f t="shared" si="255"/>
        <v>1.0114028390823609E-3</v>
      </c>
      <c r="H1814" s="2">
        <f t="shared" si="256"/>
        <v>0.71089859410393874</v>
      </c>
      <c r="I1814" s="2">
        <f t="shared" si="257"/>
        <v>41.551182317515597</v>
      </c>
    </row>
    <row r="1815" spans="1:9" ht="13.5" x14ac:dyDescent="0.25">
      <c r="A1815" s="3">
        <f>TITRES_STAT!B1818</f>
        <v>44946</v>
      </c>
      <c r="B1815" s="5">
        <f>TITRES_STAT!D1818</f>
        <v>4.12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6.6764736663521237E-4</v>
      </c>
      <c r="G1815" s="2">
        <f t="shared" si="255"/>
        <v>9.3915977914790663E-4</v>
      </c>
      <c r="H1815" s="2">
        <f t="shared" si="256"/>
        <v>0.71089859410393863</v>
      </c>
      <c r="I1815" s="2">
        <f t="shared" si="257"/>
        <v>41.551182317515597</v>
      </c>
    </row>
    <row r="1816" spans="1:9" ht="13.5" x14ac:dyDescent="0.25">
      <c r="A1816" s="3">
        <f>TITRES_STAT!B1819</f>
        <v>44949</v>
      </c>
      <c r="B1816" s="5">
        <f>TITRES_STAT!D1819</f>
        <v>4.12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6.1995826901841149E-4</v>
      </c>
      <c r="G1816" s="2">
        <f t="shared" si="255"/>
        <v>8.7207693778019904E-4</v>
      </c>
      <c r="H1816" s="2">
        <f t="shared" si="256"/>
        <v>0.71089859410393863</v>
      </c>
      <c r="I1816" s="2">
        <f t="shared" si="257"/>
        <v>41.551182317515597</v>
      </c>
    </row>
    <row r="1817" spans="1:9" ht="13.5" x14ac:dyDescent="0.25">
      <c r="A1817" s="3">
        <f>TITRES_STAT!B1820</f>
        <v>44950</v>
      </c>
      <c r="B1817" s="5">
        <f>TITRES_STAT!D1820</f>
        <v>4.2</v>
      </c>
      <c r="C1817" s="2">
        <f t="shared" si="252"/>
        <v>8.0000000000000071E-2</v>
      </c>
      <c r="D1817" s="2">
        <f t="shared" si="253"/>
        <v>8.0000000000000071E-2</v>
      </c>
      <c r="E1817" s="2">
        <f t="shared" si="254"/>
        <v>0</v>
      </c>
      <c r="F1817" s="2">
        <f t="shared" si="255"/>
        <v>6.2899612498028157E-3</v>
      </c>
      <c r="G1817" s="2">
        <f t="shared" si="255"/>
        <v>8.097857279387563E-4</v>
      </c>
      <c r="H1817" s="2">
        <f t="shared" si="256"/>
        <v>7.7674390061348708</v>
      </c>
      <c r="I1817" s="2">
        <f t="shared" si="257"/>
        <v>88.594160742945959</v>
      </c>
    </row>
    <row r="1818" spans="1:9" ht="13.5" x14ac:dyDescent="0.25">
      <c r="A1818" s="3">
        <f>TITRES_STAT!B1821</f>
        <v>44951</v>
      </c>
      <c r="B1818" s="5">
        <f>TITRES_STAT!D1821</f>
        <v>4.3</v>
      </c>
      <c r="C1818" s="2">
        <f t="shared" si="252"/>
        <v>9.9999999999999645E-2</v>
      </c>
      <c r="D1818" s="2">
        <f t="shared" si="253"/>
        <v>9.9999999999999645E-2</v>
      </c>
      <c r="E1818" s="2">
        <f t="shared" si="254"/>
        <v>0</v>
      </c>
      <c r="F1818" s="2">
        <f t="shared" si="255"/>
        <v>1.2983535446245448E-2</v>
      </c>
      <c r="G1818" s="2">
        <f t="shared" si="255"/>
        <v>7.519438902288451E-4</v>
      </c>
      <c r="H1818" s="2">
        <f t="shared" si="256"/>
        <v>17.266628022330316</v>
      </c>
      <c r="I1818" s="2">
        <f t="shared" si="257"/>
        <v>94.52553586366605</v>
      </c>
    </row>
    <row r="1819" spans="1:9" ht="13.5" x14ac:dyDescent="0.25">
      <c r="A1819" s="3">
        <f>TITRES_STAT!B1822</f>
        <v>44952</v>
      </c>
      <c r="B1819" s="5">
        <f>TITRES_STAT!D1822</f>
        <v>4.3099999999999996</v>
      </c>
      <c r="C1819" s="2">
        <f t="shared" si="252"/>
        <v>9.9999999999997868E-3</v>
      </c>
      <c r="D1819" s="2">
        <f t="shared" si="253"/>
        <v>9.9999999999997868E-3</v>
      </c>
      <c r="E1819" s="2">
        <f t="shared" si="254"/>
        <v>0</v>
      </c>
      <c r="F1819" s="2">
        <f t="shared" si="255"/>
        <v>1.2770425771513615E-2</v>
      </c>
      <c r="G1819" s="2">
        <f t="shared" si="255"/>
        <v>6.9823361235535613E-4</v>
      </c>
      <c r="H1819" s="2">
        <f t="shared" si="256"/>
        <v>18.289617608689809</v>
      </c>
      <c r="I1819" s="2">
        <f t="shared" si="257"/>
        <v>94.815864055545049</v>
      </c>
    </row>
    <row r="1820" spans="1:9" ht="13.5" x14ac:dyDescent="0.25">
      <c r="A1820" s="3">
        <f>TITRES_STAT!B1823</f>
        <v>44953</v>
      </c>
      <c r="B1820" s="5">
        <f>TITRES_STAT!D1823</f>
        <v>4.5</v>
      </c>
      <c r="C1820" s="2">
        <f t="shared" si="252"/>
        <v>0.19000000000000039</v>
      </c>
      <c r="D1820" s="2">
        <f t="shared" si="253"/>
        <v>0.19000000000000039</v>
      </c>
      <c r="E1820" s="2">
        <f t="shared" si="254"/>
        <v>0</v>
      </c>
      <c r="F1820" s="2">
        <f t="shared" si="255"/>
        <v>2.5429681073548389E-2</v>
      </c>
      <c r="G1820" s="2">
        <f t="shared" si="255"/>
        <v>6.4835978290140206E-4</v>
      </c>
      <c r="H1820" s="2">
        <f t="shared" si="256"/>
        <v>39.221558375738354</v>
      </c>
      <c r="I1820" s="2">
        <f t="shared" si="257"/>
        <v>97.513771120804705</v>
      </c>
    </row>
    <row r="1821" spans="1:9" ht="13.5" x14ac:dyDescent="0.25">
      <c r="A1821" s="3">
        <f>TITRES_STAT!B1824</f>
        <v>44956</v>
      </c>
      <c r="B1821" s="5">
        <f>TITRES_STAT!D1824</f>
        <v>4.5199999999999996</v>
      </c>
      <c r="C1821" s="2">
        <f t="shared" si="252"/>
        <v>1.9999999999999574E-2</v>
      </c>
      <c r="D1821" s="2">
        <f t="shared" si="253"/>
        <v>1.9999999999999574E-2</v>
      </c>
      <c r="E1821" s="2">
        <f t="shared" si="254"/>
        <v>0</v>
      </c>
      <c r="F1821" s="2">
        <f t="shared" ref="F1821:G1836" si="258">((F1820*13)+D1821)/14</f>
        <v>2.5041846711152043E-2</v>
      </c>
      <c r="G1821" s="2">
        <f t="shared" si="258"/>
        <v>6.0204836983701615E-4</v>
      </c>
      <c r="H1821" s="2">
        <f t="shared" si="256"/>
        <v>41.59440996066688</v>
      </c>
      <c r="I1821" s="2">
        <f t="shared" si="257"/>
        <v>97.652274087319356</v>
      </c>
    </row>
    <row r="1822" spans="1:9" ht="13.5" x14ac:dyDescent="0.25">
      <c r="A1822" s="3">
        <f>TITRES_STAT!B1825</f>
        <v>44957</v>
      </c>
      <c r="B1822" s="5">
        <f>TITRES_STAT!D1825</f>
        <v>4.62</v>
      </c>
      <c r="C1822" s="2">
        <f t="shared" si="252"/>
        <v>0.10000000000000053</v>
      </c>
      <c r="D1822" s="2">
        <f t="shared" si="253"/>
        <v>0.10000000000000053</v>
      </c>
      <c r="E1822" s="2">
        <f t="shared" si="254"/>
        <v>0</v>
      </c>
      <c r="F1822" s="2">
        <f t="shared" si="258"/>
        <v>3.0396000517498363E-2</v>
      </c>
      <c r="G1822" s="2">
        <f t="shared" si="258"/>
        <v>5.5904491484865784E-4</v>
      </c>
      <c r="H1822" s="2">
        <f t="shared" si="256"/>
        <v>54.371303110282355</v>
      </c>
      <c r="I1822" s="2">
        <f t="shared" si="257"/>
        <v>98.194010355854701</v>
      </c>
    </row>
    <row r="1823" spans="1:9" ht="13.5" x14ac:dyDescent="0.25">
      <c r="A1823" s="3">
        <f>TITRES_STAT!B1826</f>
        <v>44958</v>
      </c>
      <c r="B1823" s="5">
        <f>TITRES_STAT!D1826</f>
        <v>4.7300000000000004</v>
      </c>
      <c r="C1823" s="2">
        <f t="shared" si="252"/>
        <v>0.11000000000000032</v>
      </c>
      <c r="D1823" s="2">
        <f t="shared" si="253"/>
        <v>0.11000000000000032</v>
      </c>
      <c r="E1823" s="2">
        <f t="shared" si="254"/>
        <v>0</v>
      </c>
      <c r="F1823" s="2">
        <f t="shared" si="258"/>
        <v>3.608200048053422E-2</v>
      </c>
      <c r="G1823" s="2">
        <f t="shared" si="258"/>
        <v>5.1911313521661089E-4</v>
      </c>
      <c r="H1823" s="2">
        <f t="shared" si="256"/>
        <v>69.507007302903716</v>
      </c>
      <c r="I1823" s="2">
        <f t="shared" si="257"/>
        <v>98.581701254594563</v>
      </c>
    </row>
    <row r="1824" spans="1:9" ht="13.5" x14ac:dyDescent="0.25">
      <c r="A1824" s="3">
        <f>TITRES_STAT!B1827</f>
        <v>44959</v>
      </c>
      <c r="B1824" s="5">
        <f>TITRES_STAT!D1827</f>
        <v>4.82</v>
      </c>
      <c r="C1824" s="2">
        <f t="shared" si="252"/>
        <v>8.9999999999999858E-2</v>
      </c>
      <c r="D1824" s="2">
        <f t="shared" si="253"/>
        <v>8.9999999999999858E-2</v>
      </c>
      <c r="E1824" s="2">
        <f t="shared" si="254"/>
        <v>0</v>
      </c>
      <c r="F1824" s="2">
        <f t="shared" si="258"/>
        <v>3.9933286160496052E-2</v>
      </c>
      <c r="G1824" s="2">
        <f t="shared" si="258"/>
        <v>4.8203362555828154E-4</v>
      </c>
      <c r="H1824" s="2">
        <f t="shared" si="256"/>
        <v>82.843362046052562</v>
      </c>
      <c r="I1824" s="2">
        <f t="shared" si="257"/>
        <v>98.807299736560267</v>
      </c>
    </row>
    <row r="1825" spans="1:9" ht="13.5" x14ac:dyDescent="0.25">
      <c r="A1825" s="3">
        <f>TITRES_STAT!B1828</f>
        <v>44960</v>
      </c>
      <c r="B1825" s="5">
        <f>TITRES_STAT!D1828</f>
        <v>5</v>
      </c>
      <c r="C1825" s="2">
        <f t="shared" si="252"/>
        <v>0.17999999999999972</v>
      </c>
      <c r="D1825" s="2">
        <f t="shared" si="253"/>
        <v>0.17999999999999972</v>
      </c>
      <c r="E1825" s="2">
        <f t="shared" si="254"/>
        <v>0</v>
      </c>
      <c r="F1825" s="2">
        <f t="shared" si="258"/>
        <v>4.9938051434746319E-2</v>
      </c>
      <c r="G1825" s="2">
        <f t="shared" si="258"/>
        <v>4.4760265230411861E-4</v>
      </c>
      <c r="H1825" s="2">
        <f t="shared" si="256"/>
        <v>111.5678184159116</v>
      </c>
      <c r="I1825" s="2">
        <f t="shared" si="257"/>
        <v>99.111646637491688</v>
      </c>
    </row>
    <row r="1826" spans="1:9" ht="13.5" x14ac:dyDescent="0.25">
      <c r="A1826" s="3">
        <f>TITRES_STAT!B1829</f>
        <v>44963</v>
      </c>
      <c r="B1826" s="5">
        <f>TITRES_STAT!D1829</f>
        <v>5.2</v>
      </c>
      <c r="C1826" s="2">
        <f t="shared" si="252"/>
        <v>0.20000000000000018</v>
      </c>
      <c r="D1826" s="2">
        <f t="shared" si="253"/>
        <v>0.20000000000000018</v>
      </c>
      <c r="E1826" s="2">
        <f t="shared" si="254"/>
        <v>0</v>
      </c>
      <c r="F1826" s="2">
        <f t="shared" si="258"/>
        <v>6.0656762046550169E-2</v>
      </c>
      <c r="G1826" s="2">
        <f t="shared" si="258"/>
        <v>4.156310342823959E-4</v>
      </c>
      <c r="H1826" s="2">
        <f t="shared" si="256"/>
        <v>145.93896279010195</v>
      </c>
      <c r="I1826" s="2">
        <f t="shared" si="257"/>
        <v>99.319445311841164</v>
      </c>
    </row>
    <row r="1827" spans="1:9" ht="13.5" x14ac:dyDescent="0.25">
      <c r="A1827" s="3">
        <f>TITRES_STAT!B1830</f>
        <v>44964</v>
      </c>
      <c r="B1827" s="5">
        <f>TITRES_STAT!D1830</f>
        <v>5</v>
      </c>
      <c r="C1827" s="2">
        <f t="shared" si="252"/>
        <v>-0.20000000000000018</v>
      </c>
      <c r="D1827" s="2">
        <f t="shared" si="253"/>
        <v>0</v>
      </c>
      <c r="E1827" s="2">
        <f t="shared" si="254"/>
        <v>0.20000000000000018</v>
      </c>
      <c r="F1827" s="2">
        <f t="shared" si="258"/>
        <v>5.6324136186082299E-2</v>
      </c>
      <c r="G1827" s="2">
        <f t="shared" si="258"/>
        <v>1.4671657388976522E-2</v>
      </c>
      <c r="H1827" s="2">
        <f t="shared" si="256"/>
        <v>3.8389756993917512</v>
      </c>
      <c r="I1827" s="2">
        <f t="shared" si="257"/>
        <v>79.334469480272489</v>
      </c>
    </row>
    <row r="1828" spans="1:9" ht="13.5" x14ac:dyDescent="0.25">
      <c r="A1828" s="3">
        <f>TITRES_STAT!B1831</f>
        <v>44965</v>
      </c>
      <c r="B1828" s="5">
        <f>TITRES_STAT!D1831</f>
        <v>5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5.2300983601362136E-2</v>
      </c>
      <c r="G1828" s="2">
        <f t="shared" si="258"/>
        <v>1.3623681861192486E-2</v>
      </c>
      <c r="H1828" s="2">
        <f t="shared" si="256"/>
        <v>3.8389756993917512</v>
      </c>
      <c r="I1828" s="2">
        <f t="shared" si="257"/>
        <v>79.334469480272489</v>
      </c>
    </row>
    <row r="1829" spans="1:9" ht="13.5" x14ac:dyDescent="0.25">
      <c r="A1829" s="3">
        <f>TITRES_STAT!B1832</f>
        <v>44966</v>
      </c>
      <c r="B1829" s="5">
        <f>TITRES_STAT!D1832</f>
        <v>5.15</v>
      </c>
      <c r="C1829" s="2">
        <f t="shared" si="252"/>
        <v>0.15000000000000036</v>
      </c>
      <c r="D1829" s="2">
        <f t="shared" si="253"/>
        <v>0.15000000000000036</v>
      </c>
      <c r="E1829" s="2">
        <f t="shared" si="254"/>
        <v>0</v>
      </c>
      <c r="F1829" s="2">
        <f t="shared" si="258"/>
        <v>5.9279484772693437E-2</v>
      </c>
      <c r="G1829" s="2">
        <f t="shared" si="258"/>
        <v>1.2650561728250164E-2</v>
      </c>
      <c r="H1829" s="2">
        <f t="shared" si="256"/>
        <v>4.6859171984683892</v>
      </c>
      <c r="I1829" s="2">
        <f t="shared" si="257"/>
        <v>82.412687960539259</v>
      </c>
    </row>
    <row r="1830" spans="1:9" ht="13.5" x14ac:dyDescent="0.25">
      <c r="A1830" s="3">
        <f>TITRES_STAT!B1833</f>
        <v>44967</v>
      </c>
      <c r="B1830" s="5">
        <f>TITRES_STAT!D1833</f>
        <v>5.38</v>
      </c>
      <c r="C1830" s="2">
        <f t="shared" si="252"/>
        <v>0.22999999999999954</v>
      </c>
      <c r="D1830" s="2">
        <f t="shared" si="253"/>
        <v>0.22999999999999954</v>
      </c>
      <c r="E1830" s="2">
        <f t="shared" si="254"/>
        <v>0</v>
      </c>
      <c r="F1830" s="2">
        <f t="shared" si="258"/>
        <v>7.1473807288929589E-2</v>
      </c>
      <c r="G1830" s="2">
        <f t="shared" si="258"/>
        <v>1.1746950176232295E-2</v>
      </c>
      <c r="H1830" s="2">
        <f t="shared" si="256"/>
        <v>6.0844564943795501</v>
      </c>
      <c r="I1830" s="2">
        <f t="shared" si="257"/>
        <v>85.884591135631226</v>
      </c>
    </row>
    <row r="1831" spans="1:9" ht="13.5" x14ac:dyDescent="0.25">
      <c r="A1831" s="3">
        <f>TITRES_STAT!B1834</f>
        <v>44970</v>
      </c>
      <c r="B1831" s="5">
        <f>TITRES_STAT!D1834</f>
        <v>5.38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6.6368535339720328E-2</v>
      </c>
      <c r="G1831" s="2">
        <f t="shared" si="258"/>
        <v>1.0907882306501417E-2</v>
      </c>
      <c r="H1831" s="2">
        <f t="shared" si="256"/>
        <v>6.0844564943795501</v>
      </c>
      <c r="I1831" s="2">
        <f t="shared" si="257"/>
        <v>85.884591135631226</v>
      </c>
    </row>
    <row r="1832" spans="1:9" ht="13.5" x14ac:dyDescent="0.25">
      <c r="A1832" s="3">
        <f>TITRES_STAT!B1835</f>
        <v>44971</v>
      </c>
      <c r="B1832" s="5">
        <f>TITRES_STAT!D1835</f>
        <v>5.38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6.162792567259745E-2</v>
      </c>
      <c r="G1832" s="2">
        <f t="shared" si="258"/>
        <v>1.012874785603703E-2</v>
      </c>
      <c r="H1832" s="2">
        <f t="shared" si="256"/>
        <v>6.0844564943795501</v>
      </c>
      <c r="I1832" s="2">
        <f t="shared" si="257"/>
        <v>85.884591135631226</v>
      </c>
    </row>
    <row r="1833" spans="1:9" ht="13.5" x14ac:dyDescent="0.25">
      <c r="A1833" s="3">
        <f>TITRES_STAT!B1836</f>
        <v>44972</v>
      </c>
      <c r="B1833" s="5">
        <f>TITRES_STAT!D1836</f>
        <v>5.38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5.7225930981697634E-2</v>
      </c>
      <c r="G1833" s="2">
        <f t="shared" si="258"/>
        <v>9.4052658663200985E-3</v>
      </c>
      <c r="H1833" s="2">
        <f t="shared" si="256"/>
        <v>6.0844564943795509</v>
      </c>
      <c r="I1833" s="2">
        <f t="shared" si="257"/>
        <v>85.88459113563124</v>
      </c>
    </row>
    <row r="1834" spans="1:9" ht="13.5" x14ac:dyDescent="0.25">
      <c r="A1834" s="3">
        <f>TITRES_STAT!B1837</f>
        <v>44973</v>
      </c>
      <c r="B1834" s="5">
        <f>TITRES_STAT!D1837</f>
        <v>5.38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5.3138364483004949E-2</v>
      </c>
      <c r="G1834" s="2">
        <f t="shared" si="258"/>
        <v>8.7334611615829481E-3</v>
      </c>
      <c r="H1834" s="2">
        <f t="shared" si="256"/>
        <v>6.0844564943795518</v>
      </c>
      <c r="I1834" s="2">
        <f t="shared" si="257"/>
        <v>85.88459113563124</v>
      </c>
    </row>
    <row r="1835" spans="1:9" ht="13.5" x14ac:dyDescent="0.25">
      <c r="A1835" s="3">
        <f>TITRES_STAT!B1838</f>
        <v>44974</v>
      </c>
      <c r="B1835" s="5">
        <f>TITRES_STAT!D1838</f>
        <v>5.15</v>
      </c>
      <c r="C1835" s="2">
        <f t="shared" si="252"/>
        <v>-0.22999999999999954</v>
      </c>
      <c r="D1835" s="2">
        <f t="shared" si="253"/>
        <v>0</v>
      </c>
      <c r="E1835" s="2">
        <f t="shared" si="254"/>
        <v>0.22999999999999954</v>
      </c>
      <c r="F1835" s="2">
        <f t="shared" si="258"/>
        <v>4.9342767019933169E-2</v>
      </c>
      <c r="G1835" s="2">
        <f t="shared" si="258"/>
        <v>2.453821393575556E-2</v>
      </c>
      <c r="H1835" s="2">
        <f t="shared" si="256"/>
        <v>2.0108540560091033</v>
      </c>
      <c r="I1835" s="2">
        <f t="shared" si="257"/>
        <v>66.786832526665108</v>
      </c>
    </row>
    <row r="1836" spans="1:9" ht="13.5" x14ac:dyDescent="0.25">
      <c r="A1836" s="3">
        <f>TITRES_STAT!B1839</f>
        <v>44977</v>
      </c>
      <c r="B1836" s="5">
        <f>TITRES_STAT!D1839</f>
        <v>5.14</v>
      </c>
      <c r="C1836" s="2">
        <f t="shared" si="252"/>
        <v>-1.0000000000000675E-2</v>
      </c>
      <c r="D1836" s="2">
        <f t="shared" si="253"/>
        <v>0</v>
      </c>
      <c r="E1836" s="2">
        <f t="shared" si="254"/>
        <v>1.0000000000000675E-2</v>
      </c>
      <c r="F1836" s="2">
        <f t="shared" si="258"/>
        <v>4.5818283661366518E-2</v>
      </c>
      <c r="G1836" s="2">
        <f t="shared" si="258"/>
        <v>2.349977008320164E-2</v>
      </c>
      <c r="H1836" s="2">
        <f t="shared" si="256"/>
        <v>1.9497332739488733</v>
      </c>
      <c r="I1836" s="2">
        <f t="shared" si="257"/>
        <v>66.098629702160224</v>
      </c>
    </row>
    <row r="1837" spans="1:9" ht="13.5" x14ac:dyDescent="0.25">
      <c r="A1837" s="3">
        <f>TITRES_STAT!B1840</f>
        <v>44978</v>
      </c>
      <c r="B1837" s="5">
        <f>TITRES_STAT!D1840</f>
        <v>5.14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4.2545549114126051E-2</v>
      </c>
      <c r="G1837" s="2">
        <f t="shared" si="259"/>
        <v>2.1821215077258666E-2</v>
      </c>
      <c r="H1837" s="2">
        <f t="shared" si="256"/>
        <v>1.9497332739488731</v>
      </c>
      <c r="I1837" s="2">
        <f t="shared" si="257"/>
        <v>66.098629702160224</v>
      </c>
    </row>
    <row r="1838" spans="1:9" ht="13.5" x14ac:dyDescent="0.25">
      <c r="A1838" s="3">
        <f>TITRES_STAT!B1841</f>
        <v>44979</v>
      </c>
      <c r="B1838" s="5">
        <f>TITRES_STAT!D1841</f>
        <v>5.14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3.9506581320259908E-2</v>
      </c>
      <c r="G1838" s="2">
        <f t="shared" si="259"/>
        <v>2.0262556857454476E-2</v>
      </c>
      <c r="H1838" s="2">
        <f t="shared" si="256"/>
        <v>1.9497332739488731</v>
      </c>
      <c r="I1838" s="2">
        <f t="shared" si="257"/>
        <v>66.098629702160224</v>
      </c>
    </row>
    <row r="1839" spans="1:9" ht="13.5" x14ac:dyDescent="0.25">
      <c r="A1839" s="3">
        <f>TITRES_STAT!B1842</f>
        <v>44980</v>
      </c>
      <c r="B1839" s="5">
        <f>TITRES_STAT!D1842</f>
        <v>4.91</v>
      </c>
      <c r="C1839" s="2">
        <f t="shared" si="252"/>
        <v>-0.22999999999999954</v>
      </c>
      <c r="D1839" s="2">
        <f t="shared" si="253"/>
        <v>0</v>
      </c>
      <c r="E1839" s="2">
        <f t="shared" si="254"/>
        <v>0.22999999999999954</v>
      </c>
      <c r="F1839" s="2">
        <f t="shared" si="259"/>
        <v>3.6684682654527061E-2</v>
      </c>
      <c r="G1839" s="2">
        <f t="shared" si="259"/>
        <v>3.5243802796207695E-2</v>
      </c>
      <c r="H1839" s="2">
        <f t="shared" si="256"/>
        <v>1.04088321191249</v>
      </c>
      <c r="I1839" s="2">
        <f t="shared" si="257"/>
        <v>51.00160586538852</v>
      </c>
    </row>
    <row r="1840" spans="1:9" ht="13.5" x14ac:dyDescent="0.25">
      <c r="A1840" s="3">
        <f>TITRES_STAT!B1843</f>
        <v>44981</v>
      </c>
      <c r="B1840" s="5">
        <f>TITRES_STAT!D1843</f>
        <v>4.6900000000000004</v>
      </c>
      <c r="C1840" s="2">
        <f t="shared" si="252"/>
        <v>-0.21999999999999975</v>
      </c>
      <c r="D1840" s="2">
        <f t="shared" si="253"/>
        <v>0</v>
      </c>
      <c r="E1840" s="2">
        <f t="shared" si="254"/>
        <v>0.21999999999999975</v>
      </c>
      <c r="F1840" s="2">
        <f t="shared" si="259"/>
        <v>3.4064348179203695E-2</v>
      </c>
      <c r="G1840" s="2">
        <f t="shared" si="259"/>
        <v>4.8440674025049986E-2</v>
      </c>
      <c r="H1840" s="2">
        <f t="shared" si="256"/>
        <v>0.70321788176580902</v>
      </c>
      <c r="I1840" s="2">
        <f t="shared" si="257"/>
        <v>41.28760561371918</v>
      </c>
    </row>
    <row r="1841" spans="1:9" ht="13.5" x14ac:dyDescent="0.25">
      <c r="A1841" s="3">
        <f>TITRES_STAT!B1844</f>
        <v>44984</v>
      </c>
      <c r="B1841" s="5">
        <f>TITRES_STAT!D1844</f>
        <v>4.6900000000000004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3.163118045211772E-2</v>
      </c>
      <c r="G1841" s="2">
        <f t="shared" si="259"/>
        <v>4.4980625880403559E-2</v>
      </c>
      <c r="H1841" s="2">
        <f t="shared" si="256"/>
        <v>0.70321788176580902</v>
      </c>
      <c r="I1841" s="2">
        <f t="shared" si="257"/>
        <v>41.28760561371918</v>
      </c>
    </row>
    <row r="1842" spans="1:9" ht="13.5" x14ac:dyDescent="0.25">
      <c r="A1842" s="3">
        <f>TITRES_STAT!B1845</f>
        <v>44985</v>
      </c>
      <c r="B1842" s="5">
        <f>TITRES_STAT!D1845</f>
        <v>4.6900000000000004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2.9371810419823598E-2</v>
      </c>
      <c r="G1842" s="2">
        <f t="shared" si="259"/>
        <v>4.1767724031803302E-2</v>
      </c>
      <c r="H1842" s="2">
        <f t="shared" si="256"/>
        <v>0.70321788176580913</v>
      </c>
      <c r="I1842" s="2">
        <f t="shared" si="257"/>
        <v>41.287605613719187</v>
      </c>
    </row>
    <row r="1843" spans="1:9" ht="13.5" x14ac:dyDescent="0.25">
      <c r="A1843" s="3">
        <f>TITRES_STAT!B1846</f>
        <v>44986</v>
      </c>
      <c r="B1843" s="5">
        <f>TITRES_STAT!D1846</f>
        <v>4.4800000000000004</v>
      </c>
      <c r="C1843" s="2">
        <f t="shared" si="252"/>
        <v>-0.20999999999999996</v>
      </c>
      <c r="D1843" s="2">
        <f t="shared" si="253"/>
        <v>0</v>
      </c>
      <c r="E1843" s="2">
        <f t="shared" si="254"/>
        <v>0.20999999999999996</v>
      </c>
      <c r="F1843" s="2">
        <f t="shared" si="259"/>
        <v>2.7273823961264768E-2</v>
      </c>
      <c r="G1843" s="2">
        <f t="shared" si="259"/>
        <v>5.3784315172388783E-2</v>
      </c>
      <c r="H1843" s="2">
        <f t="shared" si="256"/>
        <v>0.50709623937475201</v>
      </c>
      <c r="I1843" s="2">
        <f t="shared" si="257"/>
        <v>33.64723672757161</v>
      </c>
    </row>
    <row r="1844" spans="1:9" ht="13.5" x14ac:dyDescent="0.25">
      <c r="A1844" s="3">
        <f>TITRES_STAT!B1847</f>
        <v>44987</v>
      </c>
      <c r="B1844" s="5">
        <f>TITRES_STAT!D1847</f>
        <v>4.3499999999999996</v>
      </c>
      <c r="C1844" s="2">
        <f t="shared" si="252"/>
        <v>-0.13000000000000078</v>
      </c>
      <c r="D1844" s="2">
        <f t="shared" si="253"/>
        <v>0</v>
      </c>
      <c r="E1844" s="2">
        <f t="shared" si="254"/>
        <v>0.13000000000000078</v>
      </c>
      <c r="F1844" s="2">
        <f t="shared" si="259"/>
        <v>2.5325693678317284E-2</v>
      </c>
      <c r="G1844" s="2">
        <f t="shared" si="259"/>
        <v>5.922829266007535E-2</v>
      </c>
      <c r="H1844" s="2">
        <f t="shared" si="256"/>
        <v>0.42759452519874586</v>
      </c>
      <c r="I1844" s="2">
        <f t="shared" si="257"/>
        <v>29.952098978469905</v>
      </c>
    </row>
    <row r="1845" spans="1:9" ht="13.5" x14ac:dyDescent="0.25">
      <c r="A1845" s="3">
        <f>TITRES_STAT!B1848</f>
        <v>44988</v>
      </c>
      <c r="B1845" s="5">
        <f>TITRES_STAT!D1848</f>
        <v>4.3499999999999996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2.3516715558437477E-2</v>
      </c>
      <c r="G1845" s="2">
        <f t="shared" si="259"/>
        <v>5.499770032721283E-2</v>
      </c>
      <c r="H1845" s="2">
        <f t="shared" si="256"/>
        <v>0.4275945251987458</v>
      </c>
      <c r="I1845" s="2">
        <f t="shared" si="257"/>
        <v>29.952098978469905</v>
      </c>
    </row>
    <row r="1846" spans="1:9" ht="13.5" x14ac:dyDescent="0.25">
      <c r="A1846" s="3">
        <f>TITRES_STAT!B1849</f>
        <v>44991</v>
      </c>
      <c r="B1846" s="5">
        <f>TITRES_STAT!D1849</f>
        <v>4.3499999999999996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2.1836950161406226E-2</v>
      </c>
      <c r="G1846" s="2">
        <f t="shared" si="259"/>
        <v>5.1069293160983346E-2</v>
      </c>
      <c r="H1846" s="2">
        <f t="shared" si="256"/>
        <v>0.42759452519874575</v>
      </c>
      <c r="I1846" s="2">
        <f t="shared" si="257"/>
        <v>29.952098978469905</v>
      </c>
    </row>
    <row r="1847" spans="1:9" ht="13.5" x14ac:dyDescent="0.25">
      <c r="A1847" s="3">
        <f>TITRES_STAT!B1850</f>
        <v>44992</v>
      </c>
      <c r="B1847" s="5">
        <f>TITRES_STAT!D1850</f>
        <v>4.25</v>
      </c>
      <c r="C1847" s="2">
        <f t="shared" si="252"/>
        <v>-9.9999999999999645E-2</v>
      </c>
      <c r="D1847" s="2">
        <f t="shared" si="253"/>
        <v>0</v>
      </c>
      <c r="E1847" s="2">
        <f t="shared" si="254"/>
        <v>9.9999999999999645E-2</v>
      </c>
      <c r="F1847" s="2">
        <f t="shared" si="259"/>
        <v>2.0277168007020067E-2</v>
      </c>
      <c r="G1847" s="2">
        <f t="shared" si="259"/>
        <v>5.4564343649484516E-2</v>
      </c>
      <c r="H1847" s="2">
        <f t="shared" si="256"/>
        <v>0.37161938824515905</v>
      </c>
      <c r="I1847" s="2">
        <f t="shared" si="257"/>
        <v>27.093477347284107</v>
      </c>
    </row>
    <row r="1848" spans="1:9" ht="13.5" x14ac:dyDescent="0.25">
      <c r="A1848" s="3">
        <f>TITRES_STAT!B1851</f>
        <v>44993</v>
      </c>
      <c r="B1848" s="5">
        <f>TITRES_STAT!D1851</f>
        <v>4.0599999999999996</v>
      </c>
      <c r="C1848" s="2">
        <f t="shared" si="252"/>
        <v>-0.19000000000000039</v>
      </c>
      <c r="D1848" s="2">
        <f t="shared" si="253"/>
        <v>0</v>
      </c>
      <c r="E1848" s="2">
        <f t="shared" si="254"/>
        <v>0.19000000000000039</v>
      </c>
      <c r="F1848" s="2">
        <f t="shared" si="259"/>
        <v>1.882879886366149E-2</v>
      </c>
      <c r="G1848" s="2">
        <f t="shared" si="259"/>
        <v>6.4238319103092786E-2</v>
      </c>
      <c r="H1848" s="2">
        <f t="shared" si="256"/>
        <v>0.29310852348804639</v>
      </c>
      <c r="I1848" s="2">
        <f t="shared" si="257"/>
        <v>22.66697018572053</v>
      </c>
    </row>
    <row r="1849" spans="1:9" ht="13.5" x14ac:dyDescent="0.25">
      <c r="A1849" s="3">
        <f>TITRES_STAT!B1852</f>
        <v>44994</v>
      </c>
      <c r="B1849" s="5">
        <f>TITRES_STAT!D1852</f>
        <v>4.0599999999999996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1.7483884659114241E-2</v>
      </c>
      <c r="G1849" s="2">
        <f t="shared" si="259"/>
        <v>5.964986773858616E-2</v>
      </c>
      <c r="H1849" s="2">
        <f t="shared" si="256"/>
        <v>0.29310852348804639</v>
      </c>
      <c r="I1849" s="2">
        <f t="shared" si="257"/>
        <v>22.66697018572053</v>
      </c>
    </row>
    <row r="1850" spans="1:9" ht="13.5" x14ac:dyDescent="0.25">
      <c r="A1850" s="3">
        <f>TITRES_STAT!B1853</f>
        <v>44995</v>
      </c>
      <c r="B1850" s="5">
        <f>TITRES_STAT!D1853</f>
        <v>4.01</v>
      </c>
      <c r="C1850" s="2">
        <f t="shared" si="252"/>
        <v>-4.9999999999999822E-2</v>
      </c>
      <c r="D1850" s="2">
        <f t="shared" si="253"/>
        <v>0</v>
      </c>
      <c r="E1850" s="2">
        <f t="shared" si="254"/>
        <v>4.9999999999999822E-2</v>
      </c>
      <c r="F1850" s="2">
        <f t="shared" si="259"/>
        <v>1.6235035754891793E-2</v>
      </c>
      <c r="G1850" s="2">
        <f t="shared" si="259"/>
        <v>5.8960591471544276E-2</v>
      </c>
      <c r="H1850" s="2">
        <f t="shared" si="256"/>
        <v>0.27535401782268742</v>
      </c>
      <c r="I1850" s="2">
        <f t="shared" si="257"/>
        <v>21.590398742207896</v>
      </c>
    </row>
    <row r="1851" spans="1:9" ht="13.5" x14ac:dyDescent="0.25">
      <c r="A1851" s="3">
        <f>TITRES_STAT!B1854</f>
        <v>44998</v>
      </c>
      <c r="B1851" s="5">
        <f>TITRES_STAT!D1854</f>
        <v>4.01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1.5075390343828094E-2</v>
      </c>
      <c r="G1851" s="2">
        <f t="shared" si="259"/>
        <v>5.4749120652148257E-2</v>
      </c>
      <c r="H1851" s="2">
        <f t="shared" si="256"/>
        <v>0.27535401782268737</v>
      </c>
      <c r="I1851" s="2">
        <f t="shared" si="257"/>
        <v>21.590398742207896</v>
      </c>
    </row>
    <row r="1852" spans="1:9" ht="13.5" x14ac:dyDescent="0.25">
      <c r="A1852" s="3">
        <f>TITRES_STAT!B1855</f>
        <v>44999</v>
      </c>
      <c r="B1852" s="5">
        <f>TITRES_STAT!D1855</f>
        <v>4.01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1.3998576747840373E-2</v>
      </c>
      <c r="G1852" s="2">
        <f t="shared" si="259"/>
        <v>5.0838469176994812E-2</v>
      </c>
      <c r="H1852" s="2">
        <f t="shared" si="256"/>
        <v>0.27535401782268742</v>
      </c>
      <c r="I1852" s="2">
        <f t="shared" si="257"/>
        <v>21.590398742207896</v>
      </c>
    </row>
    <row r="1853" spans="1:9" ht="13.5" x14ac:dyDescent="0.25">
      <c r="A1853" s="3">
        <f>TITRES_STAT!B1856</f>
        <v>45000</v>
      </c>
      <c r="B1853" s="5">
        <f>TITRES_STAT!D1856</f>
        <v>4.01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1.2998678408708917E-2</v>
      </c>
      <c r="G1853" s="2">
        <f t="shared" si="260"/>
        <v>4.7207149950066606E-2</v>
      </c>
      <c r="H1853" s="2">
        <f t="shared" si="256"/>
        <v>0.27535401782268742</v>
      </c>
      <c r="I1853" s="2">
        <f t="shared" si="257"/>
        <v>21.590398742207896</v>
      </c>
    </row>
    <row r="1854" spans="1:9" ht="13.5" x14ac:dyDescent="0.25">
      <c r="A1854" s="3">
        <f>TITRES_STAT!B1857</f>
        <v>45001</v>
      </c>
      <c r="B1854" s="5">
        <f>TITRES_STAT!D1857</f>
        <v>4.01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1.2070201379515423E-2</v>
      </c>
      <c r="G1854" s="2">
        <f t="shared" si="260"/>
        <v>4.383521066791899E-2</v>
      </c>
      <c r="H1854" s="2">
        <f t="shared" si="256"/>
        <v>0.27535401782268742</v>
      </c>
      <c r="I1854" s="2">
        <f t="shared" si="257"/>
        <v>21.590398742207896</v>
      </c>
    </row>
    <row r="1855" spans="1:9" ht="13.5" x14ac:dyDescent="0.25">
      <c r="A1855" s="3">
        <f>TITRES_STAT!B1858</f>
        <v>45002</v>
      </c>
      <c r="B1855" s="5">
        <f>TITRES_STAT!D1858</f>
        <v>3.83</v>
      </c>
      <c r="C1855" s="2">
        <f t="shared" si="252"/>
        <v>-0.17999999999999972</v>
      </c>
      <c r="D1855" s="2">
        <f t="shared" si="253"/>
        <v>0</v>
      </c>
      <c r="E1855" s="2">
        <f t="shared" si="254"/>
        <v>0.17999999999999972</v>
      </c>
      <c r="F1855" s="2">
        <f t="shared" si="260"/>
        <v>1.1208044138121464E-2</v>
      </c>
      <c r="G1855" s="2">
        <f t="shared" si="260"/>
        <v>5.3561267048781898E-2</v>
      </c>
      <c r="H1855" s="2">
        <f t="shared" si="256"/>
        <v>0.20925651605503534</v>
      </c>
      <c r="I1855" s="2">
        <f t="shared" si="257"/>
        <v>17.304559725482733</v>
      </c>
    </row>
    <row r="1856" spans="1:9" ht="13.5" x14ac:dyDescent="0.25">
      <c r="A1856" s="3">
        <f>TITRES_STAT!B1859</f>
        <v>45006</v>
      </c>
      <c r="B1856" s="5">
        <f>TITRES_STAT!D1859</f>
        <v>3.66</v>
      </c>
      <c r="C1856" s="2">
        <f t="shared" si="252"/>
        <v>-0.16999999999999993</v>
      </c>
      <c r="D1856" s="2">
        <f t="shared" si="253"/>
        <v>0</v>
      </c>
      <c r="E1856" s="2">
        <f t="shared" si="254"/>
        <v>0.16999999999999993</v>
      </c>
      <c r="F1856" s="2">
        <f t="shared" si="260"/>
        <v>1.0407469556827073E-2</v>
      </c>
      <c r="G1856" s="2">
        <f t="shared" si="260"/>
        <v>6.1878319402440325E-2</v>
      </c>
      <c r="H1856" s="2">
        <f t="shared" si="256"/>
        <v>0.1681925051832715</v>
      </c>
      <c r="I1856" s="2">
        <f t="shared" si="257"/>
        <v>14.397670284392447</v>
      </c>
    </row>
    <row r="1857" spans="1:9" ht="13.5" x14ac:dyDescent="0.25">
      <c r="A1857" s="3">
        <f>TITRES_STAT!B1860</f>
        <v>45007</v>
      </c>
      <c r="B1857" s="5">
        <f>TITRES_STAT!D1860</f>
        <v>3.5</v>
      </c>
      <c r="C1857" s="2">
        <f t="shared" si="252"/>
        <v>-0.16000000000000014</v>
      </c>
      <c r="D1857" s="2">
        <f t="shared" si="253"/>
        <v>0</v>
      </c>
      <c r="E1857" s="2">
        <f t="shared" si="254"/>
        <v>0.16000000000000014</v>
      </c>
      <c r="F1857" s="2">
        <f t="shared" si="260"/>
        <v>9.6640788741965689E-3</v>
      </c>
      <c r="G1857" s="2">
        <f t="shared" si="260"/>
        <v>6.8887010873694601E-2</v>
      </c>
      <c r="H1857" s="2">
        <f t="shared" si="256"/>
        <v>0.14028884040150627</v>
      </c>
      <c r="I1857" s="2">
        <f t="shared" si="257"/>
        <v>12.302921455594472</v>
      </c>
    </row>
    <row r="1858" spans="1:9" ht="13.5" x14ac:dyDescent="0.25">
      <c r="A1858" s="3">
        <f>TITRES_STAT!B1861</f>
        <v>45008</v>
      </c>
      <c r="B1858" s="5">
        <f>TITRES_STAT!D1861</f>
        <v>3.5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8.9737875260396706E-3</v>
      </c>
      <c r="G1858" s="2">
        <f t="shared" si="260"/>
        <v>6.3966510097002133E-2</v>
      </c>
      <c r="H1858" s="2">
        <f t="shared" si="256"/>
        <v>0.14028884040150624</v>
      </c>
      <c r="I1858" s="2">
        <f t="shared" si="257"/>
        <v>12.302921455594458</v>
      </c>
    </row>
    <row r="1859" spans="1:9" ht="13.5" x14ac:dyDescent="0.25">
      <c r="A1859" s="3">
        <f>TITRES_STAT!B1862</f>
        <v>45009</v>
      </c>
      <c r="B1859" s="5">
        <f>TITRES_STAT!D1862</f>
        <v>3.5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8.3328027027511232E-3</v>
      </c>
      <c r="G1859" s="2">
        <f t="shared" si="260"/>
        <v>5.9397473661501984E-2</v>
      </c>
      <c r="H1859" s="2">
        <f t="shared" si="256"/>
        <v>0.14028884040150624</v>
      </c>
      <c r="I1859" s="2">
        <f t="shared" si="257"/>
        <v>12.302921455594458</v>
      </c>
    </row>
    <row r="1860" spans="1:9" ht="13.5" x14ac:dyDescent="0.25">
      <c r="A1860" s="3">
        <f>TITRES_STAT!B1863</f>
        <v>45012</v>
      </c>
      <c r="B1860" s="5">
        <f>TITRES_STAT!D1863</f>
        <v>3.5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7.7376025096974723E-3</v>
      </c>
      <c r="G1860" s="2">
        <f t="shared" si="260"/>
        <v>5.51547969713947E-2</v>
      </c>
      <c r="H1860" s="2">
        <f t="shared" si="256"/>
        <v>0.14028884040150627</v>
      </c>
      <c r="I1860" s="2">
        <f t="shared" si="257"/>
        <v>12.302921455594472</v>
      </c>
    </row>
    <row r="1861" spans="1:9" ht="13.5" x14ac:dyDescent="0.25">
      <c r="A1861" s="3">
        <f>TITRES_STAT!B1864</f>
        <v>45013</v>
      </c>
      <c r="B1861" s="5">
        <f>TITRES_STAT!D1864</f>
        <v>3.35</v>
      </c>
      <c r="C1861" s="2">
        <f t="shared" si="261"/>
        <v>-0.14999999999999991</v>
      </c>
      <c r="D1861" s="2">
        <f t="shared" si="262"/>
        <v>0</v>
      </c>
      <c r="E1861" s="2">
        <f t="shared" si="263"/>
        <v>0.14999999999999991</v>
      </c>
      <c r="F1861" s="2">
        <f t="shared" si="260"/>
        <v>7.1849166161476533E-3</v>
      </c>
      <c r="G1861" s="2">
        <f t="shared" si="260"/>
        <v>6.1929454330580787E-2</v>
      </c>
      <c r="H1861" s="2">
        <f t="shared" si="256"/>
        <v>0.11601776075394449</v>
      </c>
      <c r="I1861" s="2">
        <f t="shared" si="257"/>
        <v>10.395691254551977</v>
      </c>
    </row>
    <row r="1862" spans="1:9" ht="13.5" x14ac:dyDescent="0.25">
      <c r="A1862" s="3">
        <f>TITRES_STAT!B1865</f>
        <v>45014</v>
      </c>
      <c r="B1862" s="5">
        <f>TITRES_STAT!D1865</f>
        <v>3.35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6.6717082864228205E-3</v>
      </c>
      <c r="G1862" s="2">
        <f t="shared" si="260"/>
        <v>5.750592187839644E-2</v>
      </c>
      <c r="H1862" s="2">
        <f t="shared" si="256"/>
        <v>0.11601776075394449</v>
      </c>
      <c r="I1862" s="2">
        <f t="shared" si="257"/>
        <v>10.395691254551977</v>
      </c>
    </row>
    <row r="1863" spans="1:9" ht="13.5" x14ac:dyDescent="0.25">
      <c r="A1863" s="3">
        <f>TITRES_STAT!B1866</f>
        <v>45015</v>
      </c>
      <c r="B1863" s="5">
        <f>TITRES_STAT!D1866</f>
        <v>3.35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6.1951576945354766E-3</v>
      </c>
      <c r="G1863" s="2">
        <f t="shared" si="260"/>
        <v>5.3398356029939552E-2</v>
      </c>
      <c r="H1863" s="2">
        <f t="shared" si="256"/>
        <v>0.1160177607539445</v>
      </c>
      <c r="I1863" s="2">
        <f t="shared" si="257"/>
        <v>10.395691254551977</v>
      </c>
    </row>
    <row r="1864" spans="1:9" ht="13.5" x14ac:dyDescent="0.25">
      <c r="A1864" s="3">
        <f>TITRES_STAT!B1867</f>
        <v>45016</v>
      </c>
      <c r="B1864" s="5">
        <f>TITRES_STAT!D1867</f>
        <v>3.35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5.7526464306400854E-3</v>
      </c>
      <c r="G1864" s="2">
        <f t="shared" si="260"/>
        <v>4.9584187742086727E-2</v>
      </c>
      <c r="H1864" s="2">
        <f t="shared" si="256"/>
        <v>0.1160177607539445</v>
      </c>
      <c r="I1864" s="2">
        <f t="shared" si="257"/>
        <v>10.395691254551977</v>
      </c>
    </row>
    <row r="1865" spans="1:9" ht="13.5" x14ac:dyDescent="0.25">
      <c r="A1865" s="3">
        <f>TITRES_STAT!B1868</f>
        <v>45019</v>
      </c>
      <c r="B1865" s="5">
        <f>TITRES_STAT!D1868</f>
        <v>3.35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5.3417431141657935E-3</v>
      </c>
      <c r="G1865" s="2">
        <f t="shared" si="260"/>
        <v>4.6042460046223387E-2</v>
      </c>
      <c r="H1865" s="2">
        <f t="shared" si="256"/>
        <v>0.1160177607539445</v>
      </c>
      <c r="I1865" s="2">
        <f t="shared" si="257"/>
        <v>10.395691254551977</v>
      </c>
    </row>
    <row r="1866" spans="1:9" ht="13.5" x14ac:dyDescent="0.25">
      <c r="A1866" s="3">
        <f>TITRES_STAT!B1869</f>
        <v>45020</v>
      </c>
      <c r="B1866" s="5">
        <f>TITRES_STAT!D1869</f>
        <v>3.35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4.9601900345825223E-3</v>
      </c>
      <c r="G1866" s="2">
        <f t="shared" si="260"/>
        <v>4.2753712900064571E-2</v>
      </c>
      <c r="H1866" s="2">
        <f t="shared" si="256"/>
        <v>0.1160177607539445</v>
      </c>
      <c r="I1866" s="2">
        <f t="shared" si="257"/>
        <v>10.395691254551977</v>
      </c>
    </row>
    <row r="1867" spans="1:9" ht="13.5" x14ac:dyDescent="0.25">
      <c r="A1867" s="3">
        <f>TITRES_STAT!B1870</f>
        <v>45021</v>
      </c>
      <c r="B1867" s="5">
        <f>TITRES_STAT!D1870</f>
        <v>3.35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4.6058907463980567E-3</v>
      </c>
      <c r="G1867" s="2">
        <f t="shared" si="260"/>
        <v>3.9699876264345672E-2</v>
      </c>
      <c r="H1867" s="2">
        <f t="shared" si="256"/>
        <v>0.11601776075394452</v>
      </c>
      <c r="I1867" s="2">
        <f t="shared" si="257"/>
        <v>10.395691254551977</v>
      </c>
    </row>
    <row r="1868" spans="1:9" ht="13.5" x14ac:dyDescent="0.25">
      <c r="A1868" s="3">
        <f>TITRES_STAT!B1871</f>
        <v>45022</v>
      </c>
      <c r="B1868" s="5">
        <f>TITRES_STAT!D1871</f>
        <v>3.35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4.2768985502267673E-3</v>
      </c>
      <c r="G1868" s="2">
        <f t="shared" si="260"/>
        <v>3.686417081689241E-2</v>
      </c>
      <c r="H1868" s="2">
        <f t="shared" si="256"/>
        <v>0.11601776075394453</v>
      </c>
      <c r="I1868" s="2">
        <f t="shared" si="257"/>
        <v>10.395691254551977</v>
      </c>
    </row>
    <row r="1869" spans="1:9" ht="13.5" x14ac:dyDescent="0.25">
      <c r="A1869" s="3">
        <f>TITRES_STAT!B1872</f>
        <v>45023</v>
      </c>
      <c r="B1869" s="5">
        <f>TITRES_STAT!D1872</f>
        <v>3.35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3.9714057966391408E-3</v>
      </c>
      <c r="G1869" s="2">
        <f t="shared" si="264"/>
        <v>3.4231015758542947E-2</v>
      </c>
      <c r="H1869" s="2">
        <f t="shared" si="256"/>
        <v>0.11601776075394453</v>
      </c>
      <c r="I1869" s="2">
        <f t="shared" si="257"/>
        <v>10.395691254551977</v>
      </c>
    </row>
    <row r="1870" spans="1:9" ht="13.5" x14ac:dyDescent="0.25">
      <c r="A1870" s="3">
        <f>TITRES_STAT!B1873</f>
        <v>45026</v>
      </c>
      <c r="B1870" s="5">
        <f>TITRES_STAT!D1873</f>
        <v>3.35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3.6877339540220592E-3</v>
      </c>
      <c r="G1870" s="2">
        <f t="shared" si="264"/>
        <v>3.178594320436131E-2</v>
      </c>
      <c r="H1870" s="2">
        <f t="shared" si="256"/>
        <v>0.11601776075394453</v>
      </c>
      <c r="I1870" s="2">
        <f t="shared" si="257"/>
        <v>10.395691254551977</v>
      </c>
    </row>
    <row r="1871" spans="1:9" ht="13.5" x14ac:dyDescent="0.25">
      <c r="A1871" s="3">
        <f>TITRES_STAT!B1874</f>
        <v>45027</v>
      </c>
      <c r="B1871" s="5">
        <f>TITRES_STAT!D1874</f>
        <v>3.35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3.4243243858776266E-3</v>
      </c>
      <c r="G1871" s="2">
        <f t="shared" si="264"/>
        <v>2.9515518689764073E-2</v>
      </c>
      <c r="H1871" s="2">
        <f t="shared" si="256"/>
        <v>0.11601776075394453</v>
      </c>
      <c r="I1871" s="2">
        <f t="shared" si="257"/>
        <v>10.395691254551977</v>
      </c>
    </row>
    <row r="1872" spans="1:9" ht="13.5" x14ac:dyDescent="0.25">
      <c r="A1872" s="3">
        <f>TITRES_STAT!B1875</f>
        <v>45028</v>
      </c>
      <c r="B1872" s="5">
        <f>TITRES_STAT!D1875</f>
        <v>3.35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3.1797297868863678E-3</v>
      </c>
      <c r="G1872" s="2">
        <f t="shared" si="264"/>
        <v>2.7407267354780922E-2</v>
      </c>
      <c r="H1872" s="2">
        <f t="shared" si="256"/>
        <v>0.11601776075394454</v>
      </c>
      <c r="I1872" s="2">
        <f t="shared" si="257"/>
        <v>10.395691254551977</v>
      </c>
    </row>
    <row r="1873" spans="1:9" ht="13.5" x14ac:dyDescent="0.25">
      <c r="A1873" s="3">
        <f>TITRES_STAT!B1876</f>
        <v>45029</v>
      </c>
      <c r="B1873" s="5">
        <f>TITRES_STAT!D1876</f>
        <v>3.35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2.9526062306801984E-3</v>
      </c>
      <c r="G1873" s="2">
        <f t="shared" si="264"/>
        <v>2.5449605400867999E-2</v>
      </c>
      <c r="H1873" s="2">
        <f t="shared" ref="H1873:H1936" si="265">F1873/G1873</f>
        <v>0.11601776075394454</v>
      </c>
      <c r="I1873" s="2">
        <f t="shared" ref="I1873:I1936" si="266">IF(G1873=0,100,100-(100/(1+H1873)))</f>
        <v>10.395691254551977</v>
      </c>
    </row>
    <row r="1874" spans="1:9" ht="13.5" x14ac:dyDescent="0.25">
      <c r="A1874" s="3">
        <f>TITRES_STAT!B1877</f>
        <v>45030</v>
      </c>
      <c r="B1874" s="5">
        <f>TITRES_STAT!D1877</f>
        <v>3.35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2.7417057856316128E-3</v>
      </c>
      <c r="G1874" s="2">
        <f t="shared" si="264"/>
        <v>2.3631776443663145E-2</v>
      </c>
      <c r="H1874" s="2">
        <f t="shared" si="265"/>
        <v>0.11601776075394453</v>
      </c>
      <c r="I1874" s="2">
        <f t="shared" si="266"/>
        <v>10.395691254551977</v>
      </c>
    </row>
    <row r="1875" spans="1:9" ht="13.5" x14ac:dyDescent="0.25">
      <c r="A1875" s="3">
        <f>TITRES_STAT!B1878</f>
        <v>45033</v>
      </c>
      <c r="B1875" s="5">
        <f>TITRES_STAT!D1878</f>
        <v>3.35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2.5458696580864977E-3</v>
      </c>
      <c r="G1875" s="2">
        <f t="shared" si="264"/>
        <v>2.1943792411972921E-2</v>
      </c>
      <c r="H1875" s="2">
        <f t="shared" si="265"/>
        <v>0.11601776075394453</v>
      </c>
      <c r="I1875" s="2">
        <f t="shared" si="266"/>
        <v>10.395691254551977</v>
      </c>
    </row>
    <row r="1876" spans="1:9" ht="13.5" x14ac:dyDescent="0.25">
      <c r="A1876" s="3">
        <f>TITRES_STAT!B1879</f>
        <v>45034</v>
      </c>
      <c r="B1876" s="5">
        <f>TITRES_STAT!D1879</f>
        <v>3.35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2.3640218253660333E-3</v>
      </c>
      <c r="G1876" s="2">
        <f t="shared" si="264"/>
        <v>2.0376378668260569E-2</v>
      </c>
      <c r="H1876" s="2">
        <f t="shared" si="265"/>
        <v>0.11601776075394452</v>
      </c>
      <c r="I1876" s="2">
        <f t="shared" si="266"/>
        <v>10.395691254551977</v>
      </c>
    </row>
    <row r="1877" spans="1:9" ht="13.5" x14ac:dyDescent="0.25">
      <c r="A1877" s="3">
        <f>TITRES_STAT!B1880</f>
        <v>45035</v>
      </c>
      <c r="B1877" s="5">
        <f>TITRES_STAT!D1880</f>
        <v>3.35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2.1951631235541738E-3</v>
      </c>
      <c r="G1877" s="2">
        <f t="shared" si="264"/>
        <v>1.8920923049099099E-2</v>
      </c>
      <c r="H1877" s="2">
        <f t="shared" si="265"/>
        <v>0.11601776075394453</v>
      </c>
      <c r="I1877" s="2">
        <f t="shared" si="266"/>
        <v>10.395691254551977</v>
      </c>
    </row>
    <row r="1878" spans="1:9" ht="13.5" x14ac:dyDescent="0.25">
      <c r="A1878" s="3">
        <f>TITRES_STAT!B1881</f>
        <v>45036</v>
      </c>
      <c r="B1878" s="5">
        <f>TITRES_STAT!D1881</f>
        <v>3.35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2.0383657575860185E-3</v>
      </c>
      <c r="G1878" s="2">
        <f t="shared" si="264"/>
        <v>1.7569428545592021E-2</v>
      </c>
      <c r="H1878" s="2">
        <f t="shared" si="265"/>
        <v>0.11601776075394452</v>
      </c>
      <c r="I1878" s="2">
        <f t="shared" si="266"/>
        <v>10.395691254551977</v>
      </c>
    </row>
    <row r="1879" spans="1:9" ht="13.5" x14ac:dyDescent="0.25">
      <c r="A1879" s="3">
        <f>TITRES_STAT!B1882</f>
        <v>45040</v>
      </c>
      <c r="B1879" s="5">
        <f>TITRES_STAT!D1882</f>
        <v>3.35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1.8927682034727315E-3</v>
      </c>
      <c r="G1879" s="2">
        <f t="shared" si="264"/>
        <v>1.631446936376402E-2</v>
      </c>
      <c r="H1879" s="2">
        <f t="shared" si="265"/>
        <v>0.11601776075394452</v>
      </c>
      <c r="I1879" s="2">
        <f t="shared" si="266"/>
        <v>10.395691254551977</v>
      </c>
    </row>
    <row r="1880" spans="1:9" ht="13.5" x14ac:dyDescent="0.25">
      <c r="A1880" s="3">
        <f>TITRES_STAT!B1883</f>
        <v>45041</v>
      </c>
      <c r="B1880" s="5">
        <f>TITRES_STAT!D1883</f>
        <v>3.35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1.7575704746532507E-3</v>
      </c>
      <c r="G1880" s="2">
        <f t="shared" si="264"/>
        <v>1.5149150123495162E-2</v>
      </c>
      <c r="H1880" s="2">
        <f t="shared" si="265"/>
        <v>0.11601776075394452</v>
      </c>
      <c r="I1880" s="2">
        <f t="shared" si="266"/>
        <v>10.395691254551977</v>
      </c>
    </row>
    <row r="1881" spans="1:9" ht="13.5" x14ac:dyDescent="0.25">
      <c r="A1881" s="3">
        <f>TITRES_STAT!B1884</f>
        <v>45042</v>
      </c>
      <c r="B1881" s="5">
        <f>TITRES_STAT!D1884</f>
        <v>3.5</v>
      </c>
      <c r="C1881" s="2">
        <f t="shared" si="261"/>
        <v>0.14999999999999991</v>
      </c>
      <c r="D1881" s="2">
        <f t="shared" si="262"/>
        <v>0.14999999999999991</v>
      </c>
      <c r="E1881" s="2">
        <f t="shared" si="263"/>
        <v>0</v>
      </c>
      <c r="F1881" s="2">
        <f t="shared" si="264"/>
        <v>1.2346315440749442E-2</v>
      </c>
      <c r="G1881" s="2">
        <f t="shared" si="264"/>
        <v>1.4067067971816937E-2</v>
      </c>
      <c r="H1881" s="2">
        <f t="shared" si="265"/>
        <v>0.87767511079672145</v>
      </c>
      <c r="I1881" s="2">
        <f t="shared" si="266"/>
        <v>46.742650299300863</v>
      </c>
    </row>
    <row r="1882" spans="1:9" ht="13.5" x14ac:dyDescent="0.25">
      <c r="A1882" s="3">
        <f>TITRES_STAT!B1885</f>
        <v>45043</v>
      </c>
      <c r="B1882" s="5">
        <f>TITRES_STAT!D1885</f>
        <v>3.5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1.1464435766410196E-2</v>
      </c>
      <c r="G1882" s="2">
        <f t="shared" si="264"/>
        <v>1.3062277402401441E-2</v>
      </c>
      <c r="H1882" s="2">
        <f t="shared" si="265"/>
        <v>0.87767511079672145</v>
      </c>
      <c r="I1882" s="2">
        <f t="shared" si="266"/>
        <v>46.742650299300863</v>
      </c>
    </row>
    <row r="1883" spans="1:9" ht="13.5" x14ac:dyDescent="0.25">
      <c r="A1883" s="3">
        <f>TITRES_STAT!B1886</f>
        <v>45044</v>
      </c>
      <c r="B1883" s="5">
        <f>TITRES_STAT!D1886</f>
        <v>3.5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1.0645547497380895E-2</v>
      </c>
      <c r="G1883" s="2">
        <f t="shared" si="264"/>
        <v>1.2129257587944196E-2</v>
      </c>
      <c r="H1883" s="2">
        <f t="shared" si="265"/>
        <v>0.87767511079672134</v>
      </c>
      <c r="I1883" s="2">
        <f t="shared" si="266"/>
        <v>46.742650299300855</v>
      </c>
    </row>
    <row r="1884" spans="1:9" ht="13.5" x14ac:dyDescent="0.25">
      <c r="A1884" s="3">
        <f>TITRES_STAT!B1887</f>
        <v>45048</v>
      </c>
      <c r="B1884" s="5">
        <f>TITRES_STAT!D1887</f>
        <v>3.5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9.8851512475679748E-3</v>
      </c>
      <c r="G1884" s="2">
        <f t="shared" si="264"/>
        <v>1.1262882045948181E-2</v>
      </c>
      <c r="H1884" s="2">
        <f t="shared" si="265"/>
        <v>0.87767511079672145</v>
      </c>
      <c r="I1884" s="2">
        <f t="shared" si="266"/>
        <v>46.742650299300863</v>
      </c>
    </row>
    <row r="1885" spans="1:9" ht="13.5" x14ac:dyDescent="0.25">
      <c r="A1885" s="3">
        <f>TITRES_STAT!B1888</f>
        <v>45049</v>
      </c>
      <c r="B1885" s="5">
        <f>TITRES_STAT!D1888</f>
        <v>3.5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9.1790690155988345E-3</v>
      </c>
      <c r="G1885" s="2">
        <f t="shared" si="267"/>
        <v>1.0458390471237597E-2</v>
      </c>
      <c r="H1885" s="2">
        <f t="shared" si="265"/>
        <v>0.87767511079672145</v>
      </c>
      <c r="I1885" s="2">
        <f t="shared" si="266"/>
        <v>46.742650299300863</v>
      </c>
    </row>
    <row r="1886" spans="1:9" ht="13.5" x14ac:dyDescent="0.25">
      <c r="A1886" s="3">
        <f>TITRES_STAT!B1889</f>
        <v>45050</v>
      </c>
      <c r="B1886" s="5">
        <f>TITRES_STAT!D1889</f>
        <v>3.5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8.5234212287703462E-3</v>
      </c>
      <c r="G1886" s="2">
        <f t="shared" si="267"/>
        <v>9.7113625804349114E-3</v>
      </c>
      <c r="H1886" s="2">
        <f t="shared" si="265"/>
        <v>0.87767511079672156</v>
      </c>
      <c r="I1886" s="2">
        <f t="shared" si="266"/>
        <v>46.742650299300863</v>
      </c>
    </row>
    <row r="1887" spans="1:9" ht="13.5" x14ac:dyDescent="0.25">
      <c r="A1887" s="3">
        <f>TITRES_STAT!B1890</f>
        <v>45051</v>
      </c>
      <c r="B1887" s="5">
        <f>TITRES_STAT!D1890</f>
        <v>3.5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7.914605426715321E-3</v>
      </c>
      <c r="G1887" s="2">
        <f t="shared" si="267"/>
        <v>9.0176938246895599E-3</v>
      </c>
      <c r="H1887" s="2">
        <f t="shared" si="265"/>
        <v>0.87767511079672156</v>
      </c>
      <c r="I1887" s="2">
        <f t="shared" si="266"/>
        <v>46.742650299300863</v>
      </c>
    </row>
    <row r="1888" spans="1:9" ht="13.5" x14ac:dyDescent="0.25">
      <c r="A1888" s="3">
        <f>TITRES_STAT!B1891</f>
        <v>45054</v>
      </c>
      <c r="B1888" s="5">
        <f>TITRES_STAT!D1891</f>
        <v>3.5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7.3492764676642269E-3</v>
      </c>
      <c r="G1888" s="2">
        <f t="shared" si="267"/>
        <v>8.373572837211735E-3</v>
      </c>
      <c r="H1888" s="2">
        <f t="shared" si="265"/>
        <v>0.87767511079672145</v>
      </c>
      <c r="I1888" s="2">
        <f t="shared" si="266"/>
        <v>46.742650299300863</v>
      </c>
    </row>
    <row r="1889" spans="1:9" ht="13.5" x14ac:dyDescent="0.25">
      <c r="A1889" s="3">
        <f>TITRES_STAT!B1892</f>
        <v>45055</v>
      </c>
      <c r="B1889" s="5">
        <f>TITRES_STAT!D1892</f>
        <v>3.5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6.8243281485453533E-3</v>
      </c>
      <c r="G1889" s="2">
        <f t="shared" si="267"/>
        <v>7.775460491696611E-3</v>
      </c>
      <c r="H1889" s="2">
        <f t="shared" si="265"/>
        <v>0.87767511079672145</v>
      </c>
      <c r="I1889" s="2">
        <f t="shared" si="266"/>
        <v>46.742650299300863</v>
      </c>
    </row>
    <row r="1890" spans="1:9" ht="13.5" x14ac:dyDescent="0.25">
      <c r="A1890" s="3">
        <f>TITRES_STAT!B1893</f>
        <v>45056</v>
      </c>
      <c r="B1890" s="5">
        <f>TITRES_STAT!D1893</f>
        <v>3.5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6.3368761379349716E-3</v>
      </c>
      <c r="G1890" s="2">
        <f t="shared" si="267"/>
        <v>7.2200704565754245E-3</v>
      </c>
      <c r="H1890" s="2">
        <f t="shared" si="265"/>
        <v>0.87767511079672156</v>
      </c>
      <c r="I1890" s="2">
        <f t="shared" si="266"/>
        <v>46.742650299300863</v>
      </c>
    </row>
    <row r="1891" spans="1:9" ht="13.5" x14ac:dyDescent="0.25">
      <c r="A1891" s="3">
        <f>TITRES_STAT!B1894</f>
        <v>45057</v>
      </c>
      <c r="B1891" s="5">
        <f>TITRES_STAT!D1894</f>
        <v>3.5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5.8842421280824739E-3</v>
      </c>
      <c r="G1891" s="2">
        <f t="shared" si="267"/>
        <v>6.7043511382486086E-3</v>
      </c>
      <c r="H1891" s="2">
        <f t="shared" si="265"/>
        <v>0.87767511079672156</v>
      </c>
      <c r="I1891" s="2">
        <f t="shared" si="266"/>
        <v>46.742650299300863</v>
      </c>
    </row>
    <row r="1892" spans="1:9" ht="13.5" x14ac:dyDescent="0.25">
      <c r="A1892" s="3">
        <f>TITRES_STAT!B1895</f>
        <v>45058</v>
      </c>
      <c r="B1892" s="5">
        <f>TITRES_STAT!D1895</f>
        <v>3.65</v>
      </c>
      <c r="C1892" s="2">
        <f t="shared" si="261"/>
        <v>0.14999999999999991</v>
      </c>
      <c r="D1892" s="2">
        <f t="shared" si="262"/>
        <v>0.14999999999999991</v>
      </c>
      <c r="E1892" s="2">
        <f t="shared" si="263"/>
        <v>0</v>
      </c>
      <c r="F1892" s="2">
        <f t="shared" si="267"/>
        <v>1.6178224833219432E-2</v>
      </c>
      <c r="G1892" s="2">
        <f t="shared" si="267"/>
        <v>6.2254689140879933E-3</v>
      </c>
      <c r="H1892" s="2">
        <f t="shared" si="265"/>
        <v>2.5987158648577844</v>
      </c>
      <c r="I1892" s="2">
        <f t="shared" si="266"/>
        <v>72.212310236403766</v>
      </c>
    </row>
    <row r="1893" spans="1:9" ht="13.5" x14ac:dyDescent="0.25">
      <c r="A1893" s="3">
        <f>TITRES_STAT!B1896</f>
        <v>45061</v>
      </c>
      <c r="B1893" s="5">
        <f>TITRES_STAT!D1896</f>
        <v>3.81</v>
      </c>
      <c r="C1893" s="2">
        <f t="shared" si="261"/>
        <v>0.16000000000000014</v>
      </c>
      <c r="D1893" s="2">
        <f t="shared" si="262"/>
        <v>0.16000000000000014</v>
      </c>
      <c r="E1893" s="2">
        <f t="shared" si="263"/>
        <v>0</v>
      </c>
      <c r="F1893" s="2">
        <f t="shared" si="267"/>
        <v>2.6451208773703772E-2</v>
      </c>
      <c r="G1893" s="2">
        <f t="shared" si="267"/>
        <v>5.7807925630817079E-3</v>
      </c>
      <c r="H1893" s="2">
        <f t="shared" si="265"/>
        <v>4.5757062695228043</v>
      </c>
      <c r="I1893" s="2">
        <f t="shared" si="266"/>
        <v>82.06505235998408</v>
      </c>
    </row>
    <row r="1894" spans="1:9" ht="13.5" x14ac:dyDescent="0.25">
      <c r="A1894" s="3">
        <f>TITRES_STAT!B1897</f>
        <v>45062</v>
      </c>
      <c r="B1894" s="5">
        <f>TITRES_STAT!D1897</f>
        <v>3.98</v>
      </c>
      <c r="C1894" s="2">
        <f t="shared" si="261"/>
        <v>0.16999999999999993</v>
      </c>
      <c r="D1894" s="2">
        <f t="shared" si="262"/>
        <v>0.16999999999999993</v>
      </c>
      <c r="E1894" s="2">
        <f t="shared" si="263"/>
        <v>0</v>
      </c>
      <c r="F1894" s="2">
        <f t="shared" si="267"/>
        <v>3.6704693861296357E-2</v>
      </c>
      <c r="G1894" s="2">
        <f t="shared" si="267"/>
        <v>5.3678788085758716E-3</v>
      </c>
      <c r="H1894" s="2">
        <f t="shared" si="265"/>
        <v>6.837839521014506</v>
      </c>
      <c r="I1894" s="2">
        <f t="shared" si="266"/>
        <v>87.241382050259645</v>
      </c>
    </row>
    <row r="1895" spans="1:9" ht="13.5" x14ac:dyDescent="0.25">
      <c r="A1895" s="3">
        <f>TITRES_STAT!B1898</f>
        <v>45063</v>
      </c>
      <c r="B1895" s="5">
        <f>TITRES_STAT!D1898</f>
        <v>4.1500000000000004</v>
      </c>
      <c r="C1895" s="2">
        <f t="shared" si="261"/>
        <v>0.17000000000000037</v>
      </c>
      <c r="D1895" s="2">
        <f t="shared" si="262"/>
        <v>0.17000000000000037</v>
      </c>
      <c r="E1895" s="2">
        <f t="shared" si="263"/>
        <v>0</v>
      </c>
      <c r="F1895" s="2">
        <f t="shared" si="267"/>
        <v>4.6225787156918066E-2</v>
      </c>
      <c r="G1895" s="2">
        <f t="shared" si="267"/>
        <v>4.9844588936775952E-3</v>
      </c>
      <c r="H1895" s="2">
        <f t="shared" si="265"/>
        <v>9.2739830226209587</v>
      </c>
      <c r="I1895" s="2">
        <f t="shared" si="266"/>
        <v>90.26667653822058</v>
      </c>
    </row>
    <row r="1896" spans="1:9" ht="13.5" x14ac:dyDescent="0.25">
      <c r="A1896" s="3">
        <f>TITRES_STAT!B1899</f>
        <v>45064</v>
      </c>
      <c r="B1896" s="5">
        <f>TITRES_STAT!D1899</f>
        <v>4.1399999999999997</v>
      </c>
      <c r="C1896" s="2">
        <f t="shared" si="261"/>
        <v>-1.0000000000000675E-2</v>
      </c>
      <c r="D1896" s="2">
        <f t="shared" si="262"/>
        <v>0</v>
      </c>
      <c r="E1896" s="2">
        <f t="shared" si="263"/>
        <v>1.0000000000000675E-2</v>
      </c>
      <c r="F1896" s="2">
        <f t="shared" si="267"/>
        <v>4.2923945217138208E-2</v>
      </c>
      <c r="G1896" s="2">
        <f t="shared" si="267"/>
        <v>5.342711829843529E-3</v>
      </c>
      <c r="H1896" s="2">
        <f t="shared" si="265"/>
        <v>8.0341119985869263</v>
      </c>
      <c r="I1896" s="2">
        <f t="shared" si="266"/>
        <v>88.930843450286915</v>
      </c>
    </row>
    <row r="1897" spans="1:9" ht="13.5" x14ac:dyDescent="0.25">
      <c r="A1897" s="3">
        <f>TITRES_STAT!B1900</f>
        <v>45065</v>
      </c>
      <c r="B1897" s="5">
        <f>TITRES_STAT!D1900</f>
        <v>4.1399999999999997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3.9857949130199764E-2</v>
      </c>
      <c r="G1897" s="2">
        <f t="shared" si="267"/>
        <v>4.9610895562832774E-3</v>
      </c>
      <c r="H1897" s="2">
        <f t="shared" si="265"/>
        <v>8.0341119985869245</v>
      </c>
      <c r="I1897" s="2">
        <f t="shared" si="266"/>
        <v>88.930843450286915</v>
      </c>
    </row>
    <row r="1898" spans="1:9" ht="13.5" x14ac:dyDescent="0.25">
      <c r="A1898" s="3">
        <f>TITRES_STAT!B1901</f>
        <v>45068</v>
      </c>
      <c r="B1898" s="5">
        <f>TITRES_STAT!D1901</f>
        <v>4.1399999999999997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3.7010952763756925E-2</v>
      </c>
      <c r="G1898" s="2">
        <f t="shared" si="267"/>
        <v>4.6067260165487582E-3</v>
      </c>
      <c r="H1898" s="2">
        <f t="shared" si="265"/>
        <v>8.0341119985869245</v>
      </c>
      <c r="I1898" s="2">
        <f t="shared" si="266"/>
        <v>88.930843450286915</v>
      </c>
    </row>
    <row r="1899" spans="1:9" ht="13.5" x14ac:dyDescent="0.25">
      <c r="A1899" s="3">
        <f>TITRES_STAT!B1902</f>
        <v>45069</v>
      </c>
      <c r="B1899" s="5">
        <f>TITRES_STAT!D1902</f>
        <v>4.1900000000000004</v>
      </c>
      <c r="C1899" s="2">
        <f t="shared" si="261"/>
        <v>5.0000000000000711E-2</v>
      </c>
      <c r="D1899" s="2">
        <f t="shared" si="262"/>
        <v>5.0000000000000711E-2</v>
      </c>
      <c r="E1899" s="2">
        <f t="shared" si="263"/>
        <v>0</v>
      </c>
      <c r="F1899" s="2">
        <f t="shared" si="267"/>
        <v>3.7938741852060046E-2</v>
      </c>
      <c r="G1899" s="2">
        <f t="shared" si="267"/>
        <v>4.2776741582238468E-3</v>
      </c>
      <c r="H1899" s="2">
        <f t="shared" si="265"/>
        <v>8.8690116284623155</v>
      </c>
      <c r="I1899" s="2">
        <f t="shared" si="266"/>
        <v>89.867273059887864</v>
      </c>
    </row>
    <row r="1900" spans="1:9" ht="13.5" x14ac:dyDescent="0.25">
      <c r="A1900" s="3">
        <f>TITRES_STAT!B1903</f>
        <v>45070</v>
      </c>
      <c r="B1900" s="5">
        <f>TITRES_STAT!D1903</f>
        <v>4.2</v>
      </c>
      <c r="C1900" s="2">
        <f t="shared" si="261"/>
        <v>9.9999999999997868E-3</v>
      </c>
      <c r="D1900" s="2">
        <f t="shared" si="262"/>
        <v>9.9999999999997868E-3</v>
      </c>
      <c r="E1900" s="2">
        <f t="shared" si="263"/>
        <v>0</v>
      </c>
      <c r="F1900" s="2">
        <f t="shared" si="267"/>
        <v>3.5943117434055746E-2</v>
      </c>
      <c r="G1900" s="2">
        <f t="shared" si="267"/>
        <v>3.9721260040650004E-3</v>
      </c>
      <c r="H1900" s="2">
        <f t="shared" si="265"/>
        <v>9.0488361641277812</v>
      </c>
      <c r="I1900" s="2">
        <f t="shared" si="266"/>
        <v>90.048598826102989</v>
      </c>
    </row>
    <row r="1901" spans="1:9" ht="13.5" x14ac:dyDescent="0.25">
      <c r="A1901" s="3">
        <f>TITRES_STAT!B1904</f>
        <v>45071</v>
      </c>
      <c r="B1901" s="5">
        <f>TITRES_STAT!D1904</f>
        <v>4.3</v>
      </c>
      <c r="C1901" s="2">
        <f t="shared" si="261"/>
        <v>9.9999999999999645E-2</v>
      </c>
      <c r="D1901" s="2">
        <f t="shared" si="262"/>
        <v>9.9999999999999645E-2</v>
      </c>
      <c r="E1901" s="2">
        <f t="shared" si="263"/>
        <v>0</v>
      </c>
      <c r="F1901" s="2">
        <f t="shared" ref="F1901:G1916" si="268">((F1900*13)+D1901)/14</f>
        <v>4.0518609045908885E-2</v>
      </c>
      <c r="G1901" s="2">
        <f t="shared" si="268"/>
        <v>3.6884027180603576E-3</v>
      </c>
      <c r="H1901" s="2">
        <f t="shared" si="265"/>
        <v>10.985408086678953</v>
      </c>
      <c r="I1901" s="2">
        <f t="shared" si="266"/>
        <v>91.656521056538423</v>
      </c>
    </row>
    <row r="1902" spans="1:9" ht="13.5" x14ac:dyDescent="0.25">
      <c r="A1902" s="3">
        <f>TITRES_STAT!B1905</f>
        <v>45072</v>
      </c>
      <c r="B1902" s="5">
        <f>TITRES_STAT!D1905</f>
        <v>4.2</v>
      </c>
      <c r="C1902" s="2">
        <f t="shared" si="261"/>
        <v>-9.9999999999999645E-2</v>
      </c>
      <c r="D1902" s="2">
        <f t="shared" si="262"/>
        <v>0</v>
      </c>
      <c r="E1902" s="2">
        <f t="shared" si="263"/>
        <v>9.9999999999999645E-2</v>
      </c>
      <c r="F1902" s="2">
        <f t="shared" si="268"/>
        <v>3.7624422685486825E-2</v>
      </c>
      <c r="G1902" s="2">
        <f t="shared" si="268"/>
        <v>1.0567802523913164E-2</v>
      </c>
      <c r="H1902" s="2">
        <f t="shared" si="265"/>
        <v>3.5602882056462608</v>
      </c>
      <c r="I1902" s="2">
        <f t="shared" si="266"/>
        <v>78.071561381540249</v>
      </c>
    </row>
    <row r="1903" spans="1:9" ht="13.5" x14ac:dyDescent="0.25">
      <c r="A1903" s="3">
        <f>TITRES_STAT!B1906</f>
        <v>45075</v>
      </c>
      <c r="B1903" s="5">
        <f>TITRES_STAT!D1906</f>
        <v>4.2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3.4936963922237767E-2</v>
      </c>
      <c r="G1903" s="2">
        <f t="shared" si="268"/>
        <v>9.8129594864907934E-3</v>
      </c>
      <c r="H1903" s="2">
        <f t="shared" si="265"/>
        <v>3.5602882056462617</v>
      </c>
      <c r="I1903" s="2">
        <f t="shared" si="266"/>
        <v>78.071561381540249</v>
      </c>
    </row>
    <row r="1904" spans="1:9" ht="13.5" x14ac:dyDescent="0.25">
      <c r="A1904" s="3">
        <f>TITRES_STAT!B1907</f>
        <v>45076</v>
      </c>
      <c r="B1904" s="5">
        <f>TITRES_STAT!D1907</f>
        <v>4.2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3.2441466499220785E-2</v>
      </c>
      <c r="G1904" s="2">
        <f t="shared" si="268"/>
        <v>9.1120338088843088E-3</v>
      </c>
      <c r="H1904" s="2">
        <f t="shared" si="265"/>
        <v>3.5602882056462613</v>
      </c>
      <c r="I1904" s="2">
        <f t="shared" si="266"/>
        <v>78.071561381540249</v>
      </c>
    </row>
    <row r="1905" spans="1:9" ht="13.5" x14ac:dyDescent="0.25">
      <c r="A1905" s="3">
        <f>TITRES_STAT!B1908</f>
        <v>45077</v>
      </c>
      <c r="B1905" s="5">
        <f>TITRES_STAT!D1908</f>
        <v>4.2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3.0124218892133587E-2</v>
      </c>
      <c r="G1905" s="2">
        <f t="shared" si="268"/>
        <v>8.4611742511068577E-3</v>
      </c>
      <c r="H1905" s="2">
        <f t="shared" si="265"/>
        <v>3.5602882056462617</v>
      </c>
      <c r="I1905" s="2">
        <f t="shared" si="266"/>
        <v>78.071561381540249</v>
      </c>
    </row>
    <row r="1906" spans="1:9" ht="13.5" x14ac:dyDescent="0.25">
      <c r="A1906" s="3">
        <f>TITRES_STAT!B1909</f>
        <v>45078</v>
      </c>
      <c r="B1906" s="5">
        <f>TITRES_STAT!D1909</f>
        <v>4.2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2.79724889712669E-2</v>
      </c>
      <c r="G1906" s="2">
        <f t="shared" si="268"/>
        <v>7.8568046617420815E-3</v>
      </c>
      <c r="H1906" s="2">
        <f t="shared" si="265"/>
        <v>3.5602882056462617</v>
      </c>
      <c r="I1906" s="2">
        <f t="shared" si="266"/>
        <v>78.071561381540249</v>
      </c>
    </row>
    <row r="1907" spans="1:9" ht="13.5" x14ac:dyDescent="0.25">
      <c r="A1907" s="3">
        <f>TITRES_STAT!B1910</f>
        <v>45079</v>
      </c>
      <c r="B1907" s="5">
        <f>TITRES_STAT!D1910</f>
        <v>4.38</v>
      </c>
      <c r="C1907" s="2">
        <f t="shared" si="261"/>
        <v>0.17999999999999972</v>
      </c>
      <c r="D1907" s="2">
        <f t="shared" si="262"/>
        <v>0.17999999999999972</v>
      </c>
      <c r="E1907" s="2">
        <f t="shared" si="263"/>
        <v>0</v>
      </c>
      <c r="F1907" s="2">
        <f t="shared" si="268"/>
        <v>3.8831596901890676E-2</v>
      </c>
      <c r="G1907" s="2">
        <f t="shared" si="268"/>
        <v>7.2956043287605039E-3</v>
      </c>
      <c r="H1907" s="2">
        <f t="shared" si="265"/>
        <v>5.3226018232389558</v>
      </c>
      <c r="I1907" s="2">
        <f t="shared" si="266"/>
        <v>84.183726447481433</v>
      </c>
    </row>
    <row r="1908" spans="1:9" ht="13.5" x14ac:dyDescent="0.25">
      <c r="A1908" s="3">
        <f>TITRES_STAT!B1911</f>
        <v>45082</v>
      </c>
      <c r="B1908" s="5">
        <f>TITRES_STAT!D1911</f>
        <v>4.4000000000000004</v>
      </c>
      <c r="C1908" s="2">
        <f t="shared" si="261"/>
        <v>2.0000000000000462E-2</v>
      </c>
      <c r="D1908" s="2">
        <f t="shared" si="262"/>
        <v>2.0000000000000462E-2</v>
      </c>
      <c r="E1908" s="2">
        <f t="shared" si="263"/>
        <v>0</v>
      </c>
      <c r="F1908" s="2">
        <f t="shared" si="268"/>
        <v>3.7486482837469949E-2</v>
      </c>
      <c r="G1908" s="2">
        <f t="shared" si="268"/>
        <v>6.7744897338490396E-3</v>
      </c>
      <c r="H1908" s="2">
        <f t="shared" si="265"/>
        <v>5.5334769569680011</v>
      </c>
      <c r="I1908" s="2">
        <f t="shared" si="266"/>
        <v>84.69421402131843</v>
      </c>
    </row>
    <row r="1909" spans="1:9" ht="13.5" x14ac:dyDescent="0.25">
      <c r="A1909" s="3">
        <f>TITRES_STAT!B1912</f>
        <v>45083</v>
      </c>
      <c r="B1909" s="5">
        <f>TITRES_STAT!D1912</f>
        <v>4.5</v>
      </c>
      <c r="C1909" s="2">
        <f t="shared" si="261"/>
        <v>9.9999999999999645E-2</v>
      </c>
      <c r="D1909" s="2">
        <f t="shared" si="262"/>
        <v>9.9999999999999645E-2</v>
      </c>
      <c r="E1909" s="2">
        <f t="shared" si="263"/>
        <v>0</v>
      </c>
      <c r="F1909" s="2">
        <f t="shared" si="268"/>
        <v>4.1951734063364929E-2</v>
      </c>
      <c r="G1909" s="2">
        <f t="shared" si="268"/>
        <v>6.2905976100026796E-3</v>
      </c>
      <c r="H1909" s="2">
        <f t="shared" si="265"/>
        <v>6.6689584462782161</v>
      </c>
      <c r="I1909" s="2">
        <f t="shared" si="266"/>
        <v>86.960419631882274</v>
      </c>
    </row>
    <row r="1910" spans="1:9" ht="13.5" x14ac:dyDescent="0.25">
      <c r="A1910" s="3">
        <f>TITRES_STAT!B1913</f>
        <v>45084</v>
      </c>
      <c r="B1910" s="5">
        <f>TITRES_STAT!D1913</f>
        <v>4.55</v>
      </c>
      <c r="C1910" s="2">
        <f t="shared" si="261"/>
        <v>4.9999999999999822E-2</v>
      </c>
      <c r="D1910" s="2">
        <f t="shared" si="262"/>
        <v>4.9999999999999822E-2</v>
      </c>
      <c r="E1910" s="2">
        <f t="shared" si="263"/>
        <v>0</v>
      </c>
      <c r="F1910" s="2">
        <f t="shared" si="268"/>
        <v>4.2526610201695993E-2</v>
      </c>
      <c r="G1910" s="2">
        <f t="shared" si="268"/>
        <v>5.8412692092882027E-3</v>
      </c>
      <c r="H1910" s="2">
        <f t="shared" si="265"/>
        <v>7.2803715559067923</v>
      </c>
      <c r="I1910" s="2">
        <f t="shared" si="266"/>
        <v>87.923247245026687</v>
      </c>
    </row>
    <row r="1911" spans="1:9" ht="13.5" x14ac:dyDescent="0.25">
      <c r="A1911" s="3">
        <f>TITRES_STAT!B1914</f>
        <v>45085</v>
      </c>
      <c r="B1911" s="5">
        <f>TITRES_STAT!D1914</f>
        <v>4.55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3.9488995187289141E-2</v>
      </c>
      <c r="G1911" s="2">
        <f t="shared" si="268"/>
        <v>5.4240356943390453E-3</v>
      </c>
      <c r="H1911" s="2">
        <f t="shared" si="265"/>
        <v>7.2803715559067941</v>
      </c>
      <c r="I1911" s="2">
        <f t="shared" si="266"/>
        <v>87.923247245026687</v>
      </c>
    </row>
    <row r="1912" spans="1:9" ht="13.5" x14ac:dyDescent="0.25">
      <c r="A1912" s="3">
        <f>TITRES_STAT!B1915</f>
        <v>45086</v>
      </c>
      <c r="B1912" s="5">
        <f>TITRES_STAT!D1915</f>
        <v>4.59</v>
      </c>
      <c r="C1912" s="2">
        <f t="shared" si="261"/>
        <v>4.0000000000000036E-2</v>
      </c>
      <c r="D1912" s="2">
        <f t="shared" si="262"/>
        <v>4.0000000000000036E-2</v>
      </c>
      <c r="E1912" s="2">
        <f t="shared" si="263"/>
        <v>0</v>
      </c>
      <c r="F1912" s="2">
        <f t="shared" si="268"/>
        <v>3.9525495531054208E-2</v>
      </c>
      <c r="G1912" s="2">
        <f t="shared" si="268"/>
        <v>5.036604573314828E-3</v>
      </c>
      <c r="H1912" s="2">
        <f t="shared" si="265"/>
        <v>7.8476471511124819</v>
      </c>
      <c r="I1912" s="2">
        <f t="shared" si="266"/>
        <v>88.697560120554058</v>
      </c>
    </row>
    <row r="1913" spans="1:9" ht="13.5" x14ac:dyDescent="0.25">
      <c r="A1913" s="3">
        <f>TITRES_STAT!B1916</f>
        <v>45089</v>
      </c>
      <c r="B1913" s="5">
        <f>TITRES_STAT!D1916</f>
        <v>4.5999999999999996</v>
      </c>
      <c r="C1913" s="2">
        <f t="shared" si="261"/>
        <v>9.9999999999997868E-3</v>
      </c>
      <c r="D1913" s="2">
        <f t="shared" si="262"/>
        <v>9.9999999999997868E-3</v>
      </c>
      <c r="E1913" s="2">
        <f t="shared" si="263"/>
        <v>0</v>
      </c>
      <c r="F1913" s="2">
        <f t="shared" si="268"/>
        <v>3.7416531564550319E-2</v>
      </c>
      <c r="G1913" s="2">
        <f t="shared" si="268"/>
        <v>4.6768471037923406E-3</v>
      </c>
      <c r="H1913" s="2">
        <f t="shared" si="265"/>
        <v>8.0003751959755469</v>
      </c>
      <c r="I1913" s="2">
        <f t="shared" si="266"/>
        <v>88.889352074487491</v>
      </c>
    </row>
    <row r="1914" spans="1:9" ht="13.5" x14ac:dyDescent="0.25">
      <c r="A1914" s="3">
        <f>TITRES_STAT!B1917</f>
        <v>45090</v>
      </c>
      <c r="B1914" s="5">
        <f>TITRES_STAT!D1917</f>
        <v>4.6500000000000004</v>
      </c>
      <c r="C1914" s="2">
        <f t="shared" si="261"/>
        <v>5.0000000000000711E-2</v>
      </c>
      <c r="D1914" s="2">
        <f t="shared" si="262"/>
        <v>5.0000000000000711E-2</v>
      </c>
      <c r="E1914" s="2">
        <f t="shared" si="263"/>
        <v>0</v>
      </c>
      <c r="F1914" s="2">
        <f t="shared" si="268"/>
        <v>3.8315350738511063E-2</v>
      </c>
      <c r="G1914" s="2">
        <f t="shared" si="268"/>
        <v>4.3427865963786023E-3</v>
      </c>
      <c r="H1914" s="2">
        <f t="shared" si="265"/>
        <v>8.8227569760074722</v>
      </c>
      <c r="I1914" s="2">
        <f t="shared" si="266"/>
        <v>89.819558781281614</v>
      </c>
    </row>
    <row r="1915" spans="1:9" ht="13.5" x14ac:dyDescent="0.25">
      <c r="A1915" s="3">
        <f>TITRES_STAT!B1918</f>
        <v>45091</v>
      </c>
      <c r="B1915" s="5">
        <f>TITRES_STAT!D1918</f>
        <v>4.7</v>
      </c>
      <c r="C1915" s="2">
        <f t="shared" si="261"/>
        <v>4.9999999999999822E-2</v>
      </c>
      <c r="D1915" s="2">
        <f t="shared" si="262"/>
        <v>4.9999999999999822E-2</v>
      </c>
      <c r="E1915" s="2">
        <f t="shared" si="263"/>
        <v>0</v>
      </c>
      <c r="F1915" s="2">
        <f t="shared" si="268"/>
        <v>3.9149968542903126E-2</v>
      </c>
      <c r="G1915" s="2">
        <f t="shared" si="268"/>
        <v>4.0325875537801309E-3</v>
      </c>
      <c r="H1915" s="2">
        <f t="shared" si="265"/>
        <v>9.708398892964917</v>
      </c>
      <c r="I1915" s="2">
        <f t="shared" si="266"/>
        <v>90.661535772103434</v>
      </c>
    </row>
    <row r="1916" spans="1:9" ht="13.5" x14ac:dyDescent="0.25">
      <c r="A1916" s="3">
        <f>TITRES_STAT!B1919</f>
        <v>45092</v>
      </c>
      <c r="B1916" s="5">
        <f>TITRES_STAT!D1919</f>
        <v>4.7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3.6353542218410043E-2</v>
      </c>
      <c r="G1916" s="2">
        <f t="shared" si="268"/>
        <v>3.744545585652979E-3</v>
      </c>
      <c r="H1916" s="2">
        <f t="shared" si="265"/>
        <v>9.7083988929649152</v>
      </c>
      <c r="I1916" s="2">
        <f t="shared" si="266"/>
        <v>90.661535772103434</v>
      </c>
    </row>
    <row r="1917" spans="1:9" ht="13.5" x14ac:dyDescent="0.25">
      <c r="A1917" s="3">
        <f>TITRES_STAT!B1920</f>
        <v>45093</v>
      </c>
      <c r="B1917" s="5">
        <f>TITRES_STAT!D1920</f>
        <v>4.74</v>
      </c>
      <c r="C1917" s="2">
        <f t="shared" si="261"/>
        <v>4.0000000000000036E-2</v>
      </c>
      <c r="D1917" s="2">
        <f t="shared" si="262"/>
        <v>4.0000000000000036E-2</v>
      </c>
      <c r="E1917" s="2">
        <f t="shared" si="263"/>
        <v>0</v>
      </c>
      <c r="F1917" s="2">
        <f t="shared" ref="F1917:G1932" si="269">((F1916*13)+D1917)/14</f>
        <v>3.6614003488523617E-2</v>
      </c>
      <c r="G1917" s="2">
        <f t="shared" si="269"/>
        <v>3.4770780438206231E-3</v>
      </c>
      <c r="H1917" s="2">
        <f t="shared" si="265"/>
        <v>10.530106896390524</v>
      </c>
      <c r="I1917" s="2">
        <f t="shared" si="266"/>
        <v>91.327053521827736</v>
      </c>
    </row>
    <row r="1918" spans="1:9" ht="13.5" x14ac:dyDescent="0.25">
      <c r="A1918" s="3">
        <f>TITRES_STAT!B1921</f>
        <v>45096</v>
      </c>
      <c r="B1918" s="5">
        <f>TITRES_STAT!D1921</f>
        <v>4.75</v>
      </c>
      <c r="C1918" s="2">
        <f t="shared" si="261"/>
        <v>9.9999999999997868E-3</v>
      </c>
      <c r="D1918" s="2">
        <f t="shared" si="262"/>
        <v>9.9999999999997868E-3</v>
      </c>
      <c r="E1918" s="2">
        <f t="shared" si="263"/>
        <v>0</v>
      </c>
      <c r="F1918" s="2">
        <f t="shared" si="269"/>
        <v>3.4713003239343343E-2</v>
      </c>
      <c r="G1918" s="2">
        <f t="shared" si="269"/>
        <v>3.2287153264048646E-3</v>
      </c>
      <c r="H1918" s="2">
        <f t="shared" si="265"/>
        <v>10.751335974235873</v>
      </c>
      <c r="I1918" s="2">
        <f t="shared" si="266"/>
        <v>91.490329251138405</v>
      </c>
    </row>
    <row r="1919" spans="1:9" ht="13.5" x14ac:dyDescent="0.25">
      <c r="A1919" s="3">
        <f>TITRES_STAT!B1922</f>
        <v>45097</v>
      </c>
      <c r="B1919" s="5">
        <f>TITRES_STAT!D1922</f>
        <v>4.75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3.2233503007961677E-2</v>
      </c>
      <c r="G1919" s="2">
        <f t="shared" si="269"/>
        <v>2.9980928030902314E-3</v>
      </c>
      <c r="H1919" s="2">
        <f t="shared" si="265"/>
        <v>10.751335974235875</v>
      </c>
      <c r="I1919" s="2">
        <f t="shared" si="266"/>
        <v>91.490329251138405</v>
      </c>
    </row>
    <row r="1920" spans="1:9" ht="13.5" x14ac:dyDescent="0.25">
      <c r="A1920" s="3">
        <f>TITRES_STAT!B1923</f>
        <v>45098</v>
      </c>
      <c r="B1920" s="5">
        <f>TITRES_STAT!D1923</f>
        <v>4.75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2.9931109935964411E-2</v>
      </c>
      <c r="G1920" s="2">
        <f t="shared" si="269"/>
        <v>2.7839433171552149E-3</v>
      </c>
      <c r="H1920" s="2">
        <f t="shared" si="265"/>
        <v>10.751335974235873</v>
      </c>
      <c r="I1920" s="2">
        <f t="shared" si="266"/>
        <v>91.490329251138405</v>
      </c>
    </row>
    <row r="1921" spans="1:9" ht="13.5" x14ac:dyDescent="0.25">
      <c r="A1921" s="3">
        <f>TITRES_STAT!B1924</f>
        <v>45099</v>
      </c>
      <c r="B1921" s="5">
        <f>TITRES_STAT!D1924</f>
        <v>4.96</v>
      </c>
      <c r="C1921" s="2">
        <f t="shared" si="261"/>
        <v>0.20999999999999996</v>
      </c>
      <c r="D1921" s="2">
        <f t="shared" si="262"/>
        <v>0.20999999999999996</v>
      </c>
      <c r="E1921" s="2">
        <f t="shared" si="263"/>
        <v>0</v>
      </c>
      <c r="F1921" s="2">
        <f t="shared" si="269"/>
        <v>4.2793173511966952E-2</v>
      </c>
      <c r="G1921" s="2">
        <f t="shared" si="269"/>
        <v>2.5850902230726996E-3</v>
      </c>
      <c r="H1921" s="2">
        <f t="shared" si="265"/>
        <v>16.553841382411004</v>
      </c>
      <c r="I1921" s="2">
        <f t="shared" si="266"/>
        <v>94.303241221024123</v>
      </c>
    </row>
    <row r="1922" spans="1:9" ht="13.5" x14ac:dyDescent="0.25">
      <c r="A1922" s="3">
        <f>TITRES_STAT!B1925</f>
        <v>45100</v>
      </c>
      <c r="B1922" s="5">
        <f>TITRES_STAT!D1925</f>
        <v>4.99</v>
      </c>
      <c r="C1922" s="2">
        <f t="shared" si="261"/>
        <v>3.0000000000000249E-2</v>
      </c>
      <c r="D1922" s="2">
        <f t="shared" si="262"/>
        <v>3.0000000000000249E-2</v>
      </c>
      <c r="E1922" s="2">
        <f t="shared" si="263"/>
        <v>0</v>
      </c>
      <c r="F1922" s="2">
        <f t="shared" si="269"/>
        <v>4.1879375403969334E-2</v>
      </c>
      <c r="G1922" s="2">
        <f t="shared" si="269"/>
        <v>2.4004409214246495E-3</v>
      </c>
      <c r="H1922" s="2">
        <f t="shared" si="265"/>
        <v>17.446534522130268</v>
      </c>
      <c r="I1922" s="2">
        <f t="shared" si="266"/>
        <v>94.578927555198504</v>
      </c>
    </row>
    <row r="1923" spans="1:9" ht="13.5" x14ac:dyDescent="0.25">
      <c r="A1923" s="3">
        <f>TITRES_STAT!B1926</f>
        <v>45103</v>
      </c>
      <c r="B1923" s="5">
        <f>TITRES_STAT!D1926</f>
        <v>4.99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3.8887991446542959E-2</v>
      </c>
      <c r="G1923" s="2">
        <f t="shared" si="269"/>
        <v>2.2289808556086028E-3</v>
      </c>
      <c r="H1923" s="2">
        <f t="shared" si="265"/>
        <v>17.446534522130271</v>
      </c>
      <c r="I1923" s="2">
        <f t="shared" si="266"/>
        <v>94.578927555198504</v>
      </c>
    </row>
    <row r="1924" spans="1:9" ht="13.5" x14ac:dyDescent="0.25">
      <c r="A1924" s="3">
        <f>TITRES_STAT!B1927</f>
        <v>45104</v>
      </c>
      <c r="B1924" s="5">
        <f>TITRES_STAT!D1927</f>
        <v>4.99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3.6110277771789892E-2</v>
      </c>
      <c r="G1924" s="2">
        <f t="shared" si="269"/>
        <v>2.0697679373508455E-3</v>
      </c>
      <c r="H1924" s="2">
        <f t="shared" si="265"/>
        <v>17.446534522130271</v>
      </c>
      <c r="I1924" s="2">
        <f t="shared" si="266"/>
        <v>94.578927555198504</v>
      </c>
    </row>
    <row r="1925" spans="1:9" ht="13.5" x14ac:dyDescent="0.25">
      <c r="A1925" s="3">
        <f>TITRES_STAT!B1928</f>
        <v>45107</v>
      </c>
      <c r="B1925" s="5">
        <f>TITRES_STAT!D1928</f>
        <v>5.16</v>
      </c>
      <c r="C1925" s="2">
        <f t="shared" si="270"/>
        <v>0.16999999999999993</v>
      </c>
      <c r="D1925" s="2">
        <f t="shared" si="271"/>
        <v>0.16999999999999993</v>
      </c>
      <c r="E1925" s="2">
        <f t="shared" si="272"/>
        <v>0</v>
      </c>
      <c r="F1925" s="2">
        <f t="shared" si="269"/>
        <v>4.5673829359519184E-2</v>
      </c>
      <c r="G1925" s="2">
        <f t="shared" si="269"/>
        <v>1.9219273703972137E-3</v>
      </c>
      <c r="H1925" s="2">
        <f t="shared" si="265"/>
        <v>23.764596968135983</v>
      </c>
      <c r="I1925" s="2">
        <f t="shared" si="266"/>
        <v>95.961977490339635</v>
      </c>
    </row>
    <row r="1926" spans="1:9" ht="13.5" x14ac:dyDescent="0.25">
      <c r="A1926" s="3">
        <f>TITRES_STAT!B1929</f>
        <v>45110</v>
      </c>
      <c r="B1926" s="5">
        <f>TITRES_STAT!D1929</f>
        <v>5.34</v>
      </c>
      <c r="C1926" s="2">
        <f t="shared" si="270"/>
        <v>0.17999999999999972</v>
      </c>
      <c r="D1926" s="2">
        <f t="shared" si="271"/>
        <v>0.17999999999999972</v>
      </c>
      <c r="E1926" s="2">
        <f t="shared" si="272"/>
        <v>0</v>
      </c>
      <c r="F1926" s="2">
        <f t="shared" si="269"/>
        <v>5.5268555833839224E-2</v>
      </c>
      <c r="G1926" s="2">
        <f t="shared" si="269"/>
        <v>1.7846468439402699E-3</v>
      </c>
      <c r="H1926" s="2">
        <f t="shared" si="265"/>
        <v>30.968903467653796</v>
      </c>
      <c r="I1926" s="2">
        <f t="shared" si="266"/>
        <v>96.871960275360081</v>
      </c>
    </row>
    <row r="1927" spans="1:9" ht="13.5" x14ac:dyDescent="0.25">
      <c r="A1927" s="3">
        <f>TITRES_STAT!B1930</f>
        <v>45111</v>
      </c>
      <c r="B1927" s="5">
        <f>TITRES_STAT!D1930</f>
        <v>5.33</v>
      </c>
      <c r="C1927" s="2">
        <f t="shared" si="270"/>
        <v>-9.9999999999997868E-3</v>
      </c>
      <c r="D1927" s="2">
        <f t="shared" si="271"/>
        <v>0</v>
      </c>
      <c r="E1927" s="2">
        <f t="shared" si="272"/>
        <v>9.9999999999997868E-3</v>
      </c>
      <c r="F1927" s="2">
        <f t="shared" si="269"/>
        <v>5.132080184570785E-2</v>
      </c>
      <c r="G1927" s="2">
        <f t="shared" si="269"/>
        <v>2.3714577836588071E-3</v>
      </c>
      <c r="H1927" s="2">
        <f t="shared" si="265"/>
        <v>21.641035399975568</v>
      </c>
      <c r="I1927" s="2">
        <f t="shared" si="266"/>
        <v>95.583240861850868</v>
      </c>
    </row>
    <row r="1928" spans="1:9" ht="13.5" x14ac:dyDescent="0.25">
      <c r="A1928" s="3">
        <f>TITRES_STAT!B1931</f>
        <v>45112</v>
      </c>
      <c r="B1928" s="5">
        <f>TITRES_STAT!D1931</f>
        <v>5.32</v>
      </c>
      <c r="C1928" s="2">
        <f t="shared" si="270"/>
        <v>-9.9999999999997868E-3</v>
      </c>
      <c r="D1928" s="2">
        <f t="shared" si="271"/>
        <v>0</v>
      </c>
      <c r="E1928" s="2">
        <f t="shared" si="272"/>
        <v>9.9999999999997868E-3</v>
      </c>
      <c r="F1928" s="2">
        <f t="shared" si="269"/>
        <v>4.7655030285300146E-2</v>
      </c>
      <c r="G1928" s="2">
        <f t="shared" si="269"/>
        <v>2.9163536562545915E-3</v>
      </c>
      <c r="H1928" s="2">
        <f t="shared" si="265"/>
        <v>16.340621166810902</v>
      </c>
      <c r="I1928" s="2">
        <f t="shared" si="266"/>
        <v>94.233193895533859</v>
      </c>
    </row>
    <row r="1929" spans="1:9" ht="13.5" x14ac:dyDescent="0.25">
      <c r="A1929" s="3">
        <f>TITRES_STAT!B1932</f>
        <v>45113</v>
      </c>
      <c r="B1929" s="5">
        <f>TITRES_STAT!D1932</f>
        <v>5.32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4.4251099550635845E-2</v>
      </c>
      <c r="G1929" s="2">
        <f t="shared" si="269"/>
        <v>2.7080426808078349E-3</v>
      </c>
      <c r="H1929" s="2">
        <f t="shared" si="265"/>
        <v>16.340621166810902</v>
      </c>
      <c r="I1929" s="2">
        <f t="shared" si="266"/>
        <v>94.233193895533859</v>
      </c>
    </row>
    <row r="1930" spans="1:9" ht="13.5" x14ac:dyDescent="0.25">
      <c r="A1930" s="3">
        <f>TITRES_STAT!B1933</f>
        <v>45114</v>
      </c>
      <c r="B1930" s="5">
        <f>TITRES_STAT!D1933</f>
        <v>5.32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4.1090306725590428E-2</v>
      </c>
      <c r="G1930" s="2">
        <f t="shared" si="269"/>
        <v>2.5146110607501327E-3</v>
      </c>
      <c r="H1930" s="2">
        <f t="shared" si="265"/>
        <v>16.340621166810898</v>
      </c>
      <c r="I1930" s="2">
        <f t="shared" si="266"/>
        <v>94.233193895533844</v>
      </c>
    </row>
    <row r="1931" spans="1:9" ht="13.5" x14ac:dyDescent="0.25">
      <c r="A1931" s="3">
        <f>TITRES_STAT!B1934</f>
        <v>45117</v>
      </c>
      <c r="B1931" s="5">
        <f>TITRES_STAT!D1934</f>
        <v>5.32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3.8155284816619679E-2</v>
      </c>
      <c r="G1931" s="2">
        <f t="shared" si="269"/>
        <v>2.3349959849822662E-3</v>
      </c>
      <c r="H1931" s="2">
        <f t="shared" si="265"/>
        <v>16.340621166810898</v>
      </c>
      <c r="I1931" s="2">
        <f t="shared" si="266"/>
        <v>94.233193895533844</v>
      </c>
    </row>
    <row r="1932" spans="1:9" ht="13.5" x14ac:dyDescent="0.25">
      <c r="A1932" s="3">
        <f>TITRES_STAT!B1935</f>
        <v>45118</v>
      </c>
      <c r="B1932" s="5">
        <f>TITRES_STAT!D1935</f>
        <v>5.32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3.5429907329718277E-2</v>
      </c>
      <c r="G1932" s="2">
        <f t="shared" si="269"/>
        <v>2.1682105574835327E-3</v>
      </c>
      <c r="H1932" s="2">
        <f t="shared" si="265"/>
        <v>16.340621166810902</v>
      </c>
      <c r="I1932" s="2">
        <f t="shared" si="266"/>
        <v>94.233193895533859</v>
      </c>
    </row>
    <row r="1933" spans="1:9" ht="13.5" x14ac:dyDescent="0.25">
      <c r="A1933" s="3">
        <f>TITRES_STAT!B1936</f>
        <v>45119</v>
      </c>
      <c r="B1933" s="5">
        <f>TITRES_STAT!D1936</f>
        <v>5.32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3.2899199663309828E-2</v>
      </c>
      <c r="G1933" s="2">
        <f t="shared" si="273"/>
        <v>2.0133383748061374E-3</v>
      </c>
      <c r="H1933" s="2">
        <f t="shared" si="265"/>
        <v>16.340621166810902</v>
      </c>
      <c r="I1933" s="2">
        <f t="shared" si="266"/>
        <v>94.233193895533859</v>
      </c>
    </row>
    <row r="1934" spans="1:9" ht="13.5" x14ac:dyDescent="0.25">
      <c r="A1934" s="3">
        <f>TITRES_STAT!B1937</f>
        <v>45120</v>
      </c>
      <c r="B1934" s="5">
        <f>TITRES_STAT!D1937</f>
        <v>5.32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3.0549256830216271E-2</v>
      </c>
      <c r="G1934" s="2">
        <f t="shared" si="273"/>
        <v>1.8695284908914133E-3</v>
      </c>
      <c r="H1934" s="2">
        <f t="shared" si="265"/>
        <v>16.340621166810902</v>
      </c>
      <c r="I1934" s="2">
        <f t="shared" si="266"/>
        <v>94.233193895533859</v>
      </c>
    </row>
    <row r="1935" spans="1:9" ht="13.5" x14ac:dyDescent="0.25">
      <c r="A1935" s="3">
        <f>TITRES_STAT!B1938</f>
        <v>45121</v>
      </c>
      <c r="B1935" s="5">
        <f>TITRES_STAT!D1938</f>
        <v>5.32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2.8367167056629394E-2</v>
      </c>
      <c r="G1935" s="2">
        <f t="shared" si="273"/>
        <v>1.7359907415420268E-3</v>
      </c>
      <c r="H1935" s="2">
        <f t="shared" si="265"/>
        <v>16.340621166810902</v>
      </c>
      <c r="I1935" s="2">
        <f t="shared" si="266"/>
        <v>94.233193895533859</v>
      </c>
    </row>
    <row r="1936" spans="1:9" ht="13.5" x14ac:dyDescent="0.25">
      <c r="A1936" s="3">
        <f>TITRES_STAT!B1939</f>
        <v>45124</v>
      </c>
      <c r="B1936" s="5">
        <f>TITRES_STAT!D1939</f>
        <v>5.32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2.6340940838298722E-2</v>
      </c>
      <c r="G1936" s="2">
        <f t="shared" si="273"/>
        <v>1.6119914028604534E-3</v>
      </c>
      <c r="H1936" s="2">
        <f t="shared" si="265"/>
        <v>16.340621166810902</v>
      </c>
      <c r="I1936" s="2">
        <f t="shared" si="266"/>
        <v>94.233193895533859</v>
      </c>
    </row>
    <row r="1937" spans="1:9" ht="13.5" x14ac:dyDescent="0.25">
      <c r="A1937" s="3">
        <f>TITRES_STAT!B1940</f>
        <v>45125</v>
      </c>
      <c r="B1937" s="5">
        <f>TITRES_STAT!D1940</f>
        <v>5.32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2.4459445064134527E-2</v>
      </c>
      <c r="G1937" s="2">
        <f t="shared" si="273"/>
        <v>1.4968491597989926E-3</v>
      </c>
      <c r="H1937" s="2">
        <f t="shared" ref="H1937:H2000" si="274">F1937/G1937</f>
        <v>16.340621166810898</v>
      </c>
      <c r="I1937" s="2">
        <f t="shared" ref="I1937:I2000" si="275">IF(G1937=0,100,100-(100/(1+H1937)))</f>
        <v>94.233193895533844</v>
      </c>
    </row>
    <row r="1938" spans="1:9" ht="13.5" x14ac:dyDescent="0.25">
      <c r="A1938" s="3">
        <f>TITRES_STAT!B1941</f>
        <v>45127</v>
      </c>
      <c r="B1938" s="5">
        <f>TITRES_STAT!D1941</f>
        <v>5.3</v>
      </c>
      <c r="C1938" s="2">
        <f t="shared" si="270"/>
        <v>-2.0000000000000462E-2</v>
      </c>
      <c r="D1938" s="2">
        <f t="shared" si="271"/>
        <v>0</v>
      </c>
      <c r="E1938" s="2">
        <f t="shared" si="272"/>
        <v>2.0000000000000462E-2</v>
      </c>
      <c r="F1938" s="2">
        <f t="shared" si="273"/>
        <v>2.2712341845267776E-2</v>
      </c>
      <c r="G1938" s="2">
        <f t="shared" si="273"/>
        <v>2.8185027912419544E-3</v>
      </c>
      <c r="H1938" s="2">
        <f t="shared" si="274"/>
        <v>8.0583002847620868</v>
      </c>
      <c r="I1938" s="2">
        <f t="shared" si="275"/>
        <v>88.960401305284563</v>
      </c>
    </row>
    <row r="1939" spans="1:9" ht="13.5" x14ac:dyDescent="0.25">
      <c r="A1939" s="3">
        <f>TITRES_STAT!B1942</f>
        <v>45128</v>
      </c>
      <c r="B1939" s="5">
        <f>TITRES_STAT!D1942</f>
        <v>5.3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2.1090031713462937E-2</v>
      </c>
      <c r="G1939" s="2">
        <f t="shared" si="273"/>
        <v>2.6171811632961007E-3</v>
      </c>
      <c r="H1939" s="2">
        <f t="shared" si="274"/>
        <v>8.0583002847620868</v>
      </c>
      <c r="I1939" s="2">
        <f t="shared" si="275"/>
        <v>88.960401305284563</v>
      </c>
    </row>
    <row r="1940" spans="1:9" ht="13.5" x14ac:dyDescent="0.25">
      <c r="A1940" s="3">
        <f>TITRES_STAT!B1943</f>
        <v>45131</v>
      </c>
      <c r="B1940" s="5">
        <f>TITRES_STAT!D1943</f>
        <v>5.3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1.9583600876787011E-2</v>
      </c>
      <c r="G1940" s="2">
        <f t="shared" si="273"/>
        <v>2.4302396516320936E-3</v>
      </c>
      <c r="H1940" s="2">
        <f t="shared" si="274"/>
        <v>8.058300284762085</v>
      </c>
      <c r="I1940" s="2">
        <f t="shared" si="275"/>
        <v>88.960401305284563</v>
      </c>
    </row>
    <row r="1941" spans="1:9" ht="13.5" x14ac:dyDescent="0.25">
      <c r="A1941" s="3">
        <f>TITRES_STAT!B1944</f>
        <v>45133</v>
      </c>
      <c r="B1941" s="5">
        <f>TITRES_STAT!D1944</f>
        <v>5.3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1.8184772242730796E-2</v>
      </c>
      <c r="G1941" s="2">
        <f t="shared" si="273"/>
        <v>2.2566511050869441E-3</v>
      </c>
      <c r="H1941" s="2">
        <f t="shared" si="274"/>
        <v>8.058300284762085</v>
      </c>
      <c r="I1941" s="2">
        <f t="shared" si="275"/>
        <v>88.960401305284563</v>
      </c>
    </row>
    <row r="1942" spans="1:9" ht="13.5" x14ac:dyDescent="0.25">
      <c r="A1942" s="3">
        <f>TITRES_STAT!B1945</f>
        <v>45134</v>
      </c>
      <c r="B1942" s="5">
        <f>TITRES_STAT!D1945</f>
        <v>5.3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1.6885859939678595E-2</v>
      </c>
      <c r="G1942" s="2">
        <f t="shared" si="273"/>
        <v>2.0954617404378767E-3</v>
      </c>
      <c r="H1942" s="2">
        <f t="shared" si="274"/>
        <v>8.058300284762085</v>
      </c>
      <c r="I1942" s="2">
        <f t="shared" si="275"/>
        <v>88.960401305284563</v>
      </c>
    </row>
    <row r="1943" spans="1:9" ht="13.5" x14ac:dyDescent="0.25">
      <c r="A1943" s="3">
        <f>TITRES_STAT!B1946</f>
        <v>45135</v>
      </c>
      <c r="B1943" s="5">
        <f>TITRES_STAT!D1946</f>
        <v>5.3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1.5679727086844408E-2</v>
      </c>
      <c r="G1943" s="2">
        <f t="shared" si="273"/>
        <v>1.9457859018351712E-3</v>
      </c>
      <c r="H1943" s="2">
        <f t="shared" si="274"/>
        <v>8.0583002847620833</v>
      </c>
      <c r="I1943" s="2">
        <f t="shared" si="275"/>
        <v>88.960401305284563</v>
      </c>
    </row>
    <row r="1944" spans="1:9" ht="13.5" x14ac:dyDescent="0.25">
      <c r="A1944" s="3">
        <f>TITRES_STAT!B1947</f>
        <v>45138</v>
      </c>
      <c r="B1944" s="5">
        <f>TITRES_STAT!D1947</f>
        <v>5.29</v>
      </c>
      <c r="C1944" s="2">
        <f t="shared" si="270"/>
        <v>-9.9999999999997868E-3</v>
      </c>
      <c r="D1944" s="2">
        <f t="shared" si="271"/>
        <v>0</v>
      </c>
      <c r="E1944" s="2">
        <f t="shared" si="272"/>
        <v>9.9999999999997868E-3</v>
      </c>
      <c r="F1944" s="2">
        <f t="shared" si="273"/>
        <v>1.4559746580641237E-2</v>
      </c>
      <c r="G1944" s="2">
        <f t="shared" si="273"/>
        <v>2.5210869088469296E-3</v>
      </c>
      <c r="H1944" s="2">
        <f t="shared" si="274"/>
        <v>5.7751863014117326</v>
      </c>
      <c r="I1944" s="2">
        <f t="shared" si="275"/>
        <v>85.240258267265176</v>
      </c>
    </row>
    <row r="1945" spans="1:9" ht="13.5" x14ac:dyDescent="0.25">
      <c r="A1945" s="3">
        <f>TITRES_STAT!B1948</f>
        <v>45139</v>
      </c>
      <c r="B1945" s="5">
        <f>TITRES_STAT!D1948</f>
        <v>5.2</v>
      </c>
      <c r="C1945" s="2">
        <f t="shared" si="270"/>
        <v>-8.9999999999999858E-2</v>
      </c>
      <c r="D1945" s="2">
        <f t="shared" si="271"/>
        <v>0</v>
      </c>
      <c r="E1945" s="2">
        <f t="shared" si="272"/>
        <v>8.9999999999999858E-2</v>
      </c>
      <c r="F1945" s="2">
        <f t="shared" si="273"/>
        <v>1.3519764682024007E-2</v>
      </c>
      <c r="G1945" s="2">
        <f t="shared" si="273"/>
        <v>8.7695807010721386E-3</v>
      </c>
      <c r="H1945" s="2">
        <f t="shared" si="274"/>
        <v>1.5416660320340203</v>
      </c>
      <c r="I1945" s="2">
        <f t="shared" si="275"/>
        <v>60.655727880986412</v>
      </c>
    </row>
    <row r="1946" spans="1:9" ht="13.5" x14ac:dyDescent="0.25">
      <c r="A1946" s="3">
        <f>TITRES_STAT!B1949</f>
        <v>45140</v>
      </c>
      <c r="B1946" s="5">
        <f>TITRES_STAT!D1949</f>
        <v>5.2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1.2554067204736577E-2</v>
      </c>
      <c r="G1946" s="2">
        <f t="shared" si="273"/>
        <v>8.1431820795669855E-3</v>
      </c>
      <c r="H1946" s="2">
        <f t="shared" si="274"/>
        <v>1.5416660320340203</v>
      </c>
      <c r="I1946" s="2">
        <f t="shared" si="275"/>
        <v>60.655727880986412</v>
      </c>
    </row>
    <row r="1947" spans="1:9" ht="13.5" x14ac:dyDescent="0.25">
      <c r="A1947" s="3">
        <f>TITRES_STAT!B1950</f>
        <v>45141</v>
      </c>
      <c r="B1947" s="5">
        <f>TITRES_STAT!D1950</f>
        <v>5.0999999999999996</v>
      </c>
      <c r="C1947" s="2">
        <f t="shared" si="270"/>
        <v>-0.10000000000000053</v>
      </c>
      <c r="D1947" s="2">
        <f t="shared" si="271"/>
        <v>0</v>
      </c>
      <c r="E1947" s="2">
        <f t="shared" si="272"/>
        <v>0.10000000000000053</v>
      </c>
      <c r="F1947" s="2">
        <f t="shared" si="273"/>
        <v>1.1657348118683963E-2</v>
      </c>
      <c r="G1947" s="2">
        <f t="shared" si="273"/>
        <v>1.4704383359597954E-2</v>
      </c>
      <c r="H1947" s="2">
        <f t="shared" si="274"/>
        <v>0.79278048141168012</v>
      </c>
      <c r="I1947" s="2">
        <f t="shared" si="275"/>
        <v>44.220722482845474</v>
      </c>
    </row>
    <row r="1948" spans="1:9" ht="13.5" x14ac:dyDescent="0.25">
      <c r="A1948" s="3">
        <f>TITRES_STAT!B1951</f>
        <v>45142</v>
      </c>
      <c r="B1948" s="5">
        <f>TITRES_STAT!D1951</f>
        <v>5.0999999999999996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1.0824680395920824E-2</v>
      </c>
      <c r="G1948" s="2">
        <f t="shared" si="273"/>
        <v>1.3654070262483815E-2</v>
      </c>
      <c r="H1948" s="2">
        <f t="shared" si="274"/>
        <v>0.79278048141168012</v>
      </c>
      <c r="I1948" s="2">
        <f t="shared" si="275"/>
        <v>44.220722482845474</v>
      </c>
    </row>
    <row r="1949" spans="1:9" ht="13.5" x14ac:dyDescent="0.25">
      <c r="A1949" s="3">
        <f>TITRES_STAT!B1952</f>
        <v>45145</v>
      </c>
      <c r="B1949" s="5">
        <f>TITRES_STAT!D1952</f>
        <v>5.0999999999999996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1.0051488939069335E-2</v>
      </c>
      <c r="G1949" s="2">
        <f t="shared" si="276"/>
        <v>1.2678779529449258E-2</v>
      </c>
      <c r="H1949" s="2">
        <f t="shared" si="274"/>
        <v>0.79278048141167989</v>
      </c>
      <c r="I1949" s="2">
        <f t="shared" si="275"/>
        <v>44.220722482845467</v>
      </c>
    </row>
    <row r="1950" spans="1:9" ht="13.5" x14ac:dyDescent="0.25">
      <c r="A1950" s="3">
        <f>TITRES_STAT!B1953</f>
        <v>45146</v>
      </c>
      <c r="B1950" s="5">
        <f>TITRES_STAT!D1953</f>
        <v>5.0999999999999996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9.3335254434215257E-3</v>
      </c>
      <c r="G1950" s="2">
        <f t="shared" si="276"/>
        <v>1.1773152420202883E-2</v>
      </c>
      <c r="H1950" s="2">
        <f t="shared" si="274"/>
        <v>0.79278048141167989</v>
      </c>
      <c r="I1950" s="2">
        <f t="shared" si="275"/>
        <v>44.220722482845467</v>
      </c>
    </row>
    <row r="1951" spans="1:9" ht="13.5" x14ac:dyDescent="0.25">
      <c r="A1951" s="3">
        <f>TITRES_STAT!B1954</f>
        <v>45147</v>
      </c>
      <c r="B1951" s="5">
        <f>TITRES_STAT!D1954</f>
        <v>5.0999999999999996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8.666845054605703E-3</v>
      </c>
      <c r="G1951" s="2">
        <f t="shared" si="276"/>
        <v>1.0932212961616963E-2</v>
      </c>
      <c r="H1951" s="2">
        <f t="shared" si="274"/>
        <v>0.79278048141167989</v>
      </c>
      <c r="I1951" s="2">
        <f t="shared" si="275"/>
        <v>44.220722482845467</v>
      </c>
    </row>
    <row r="1952" spans="1:9" ht="13.5" x14ac:dyDescent="0.25">
      <c r="A1952" s="3">
        <f>TITRES_STAT!B1955</f>
        <v>45148</v>
      </c>
      <c r="B1952" s="5">
        <f>TITRES_STAT!D1955</f>
        <v>5.0999999999999996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8.0477846935624389E-3</v>
      </c>
      <c r="G1952" s="2">
        <f t="shared" si="276"/>
        <v>1.015134060721575E-2</v>
      </c>
      <c r="H1952" s="2">
        <f t="shared" si="274"/>
        <v>0.79278048141168012</v>
      </c>
      <c r="I1952" s="2">
        <f t="shared" si="275"/>
        <v>44.220722482845474</v>
      </c>
    </row>
    <row r="1953" spans="1:9" ht="13.5" x14ac:dyDescent="0.25">
      <c r="A1953" s="3">
        <f>TITRES_STAT!B1956</f>
        <v>45149</v>
      </c>
      <c r="B1953" s="5">
        <f>TITRES_STAT!D1956</f>
        <v>5.0999999999999996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7.4729429297365497E-3</v>
      </c>
      <c r="G1953" s="2">
        <f t="shared" si="276"/>
        <v>9.4262448495574819E-3</v>
      </c>
      <c r="H1953" s="2">
        <f t="shared" si="274"/>
        <v>0.79278048141168</v>
      </c>
      <c r="I1953" s="2">
        <f t="shared" si="275"/>
        <v>44.220722482845467</v>
      </c>
    </row>
    <row r="1954" spans="1:9" ht="13.5" x14ac:dyDescent="0.25">
      <c r="A1954" s="3">
        <f>TITRES_STAT!B1957</f>
        <v>45152</v>
      </c>
      <c r="B1954" s="5">
        <f>TITRES_STAT!D1957</f>
        <v>5.18</v>
      </c>
      <c r="C1954" s="2">
        <f t="shared" si="270"/>
        <v>8.0000000000000071E-2</v>
      </c>
      <c r="D1954" s="2">
        <f t="shared" si="271"/>
        <v>8.0000000000000071E-2</v>
      </c>
      <c r="E1954" s="2">
        <f t="shared" si="272"/>
        <v>0</v>
      </c>
      <c r="F1954" s="2">
        <f t="shared" si="276"/>
        <v>1.2653447006183944E-2</v>
      </c>
      <c r="G1954" s="2">
        <f t="shared" si="276"/>
        <v>8.7529416460176614E-3</v>
      </c>
      <c r="H1954" s="2">
        <f t="shared" si="274"/>
        <v>1.4456222282643574</v>
      </c>
      <c r="I1954" s="2">
        <f t="shared" si="275"/>
        <v>59.110610443310634</v>
      </c>
    </row>
    <row r="1955" spans="1:9" ht="13.5" x14ac:dyDescent="0.25">
      <c r="A1955" s="3">
        <f>TITRES_STAT!B1958</f>
        <v>45153</v>
      </c>
      <c r="B1955" s="5">
        <f>TITRES_STAT!D1958</f>
        <v>5.19</v>
      </c>
      <c r="C1955" s="2">
        <f t="shared" si="270"/>
        <v>1.0000000000000675E-2</v>
      </c>
      <c r="D1955" s="2">
        <f t="shared" si="271"/>
        <v>1.0000000000000675E-2</v>
      </c>
      <c r="E1955" s="2">
        <f t="shared" si="272"/>
        <v>0</v>
      </c>
      <c r="F1955" s="2">
        <f t="shared" si="276"/>
        <v>1.2463915077170854E-2</v>
      </c>
      <c r="G1955" s="2">
        <f t="shared" si="276"/>
        <v>8.127731528444971E-3</v>
      </c>
      <c r="H1955" s="2">
        <f t="shared" si="274"/>
        <v>1.5335047711099161</v>
      </c>
      <c r="I1955" s="2">
        <f t="shared" si="275"/>
        <v>60.528986903707121</v>
      </c>
    </row>
    <row r="1956" spans="1:9" ht="13.5" x14ac:dyDescent="0.25">
      <c r="A1956" s="3">
        <f>TITRES_STAT!B1959</f>
        <v>45154</v>
      </c>
      <c r="B1956" s="5">
        <f>TITRES_STAT!D1959</f>
        <v>5.19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1.1573635428801507E-2</v>
      </c>
      <c r="G1956" s="2">
        <f t="shared" si="276"/>
        <v>7.5471792764131868E-3</v>
      </c>
      <c r="H1956" s="2">
        <f t="shared" si="274"/>
        <v>1.5335047711099161</v>
      </c>
      <c r="I1956" s="2">
        <f t="shared" si="275"/>
        <v>60.528986903707121</v>
      </c>
    </row>
    <row r="1957" spans="1:9" ht="13.5" x14ac:dyDescent="0.25">
      <c r="A1957" s="3">
        <f>TITRES_STAT!B1960</f>
        <v>45155</v>
      </c>
      <c r="B1957" s="5">
        <f>TITRES_STAT!D1960</f>
        <v>5.19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1.0746947183887115E-2</v>
      </c>
      <c r="G1957" s="2">
        <f t="shared" si="276"/>
        <v>7.0080950423836736E-3</v>
      </c>
      <c r="H1957" s="2">
        <f t="shared" si="274"/>
        <v>1.5335047711099163</v>
      </c>
      <c r="I1957" s="2">
        <f t="shared" si="275"/>
        <v>60.528986903707121</v>
      </c>
    </row>
    <row r="1958" spans="1:9" ht="13.5" x14ac:dyDescent="0.25">
      <c r="A1958" s="3">
        <f>TITRES_STAT!B1961</f>
        <v>45156</v>
      </c>
      <c r="B1958" s="5">
        <f>TITRES_STAT!D1961</f>
        <v>5.19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9.9793080993237498E-3</v>
      </c>
      <c r="G1958" s="2">
        <f t="shared" si="276"/>
        <v>6.5075168250705541E-3</v>
      </c>
      <c r="H1958" s="2">
        <f t="shared" si="274"/>
        <v>1.5335047711099163</v>
      </c>
      <c r="I1958" s="2">
        <f t="shared" si="275"/>
        <v>60.528986903707121</v>
      </c>
    </row>
    <row r="1959" spans="1:9" ht="13.5" x14ac:dyDescent="0.25">
      <c r="A1959" s="3">
        <f>TITRES_STAT!B1962</f>
        <v>45159</v>
      </c>
      <c r="B1959" s="5">
        <f>TITRES_STAT!D1962</f>
        <v>5.19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9.2665003779434808E-3</v>
      </c>
      <c r="G1959" s="2">
        <f t="shared" si="276"/>
        <v>6.0426941947083713E-3</v>
      </c>
      <c r="H1959" s="2">
        <f t="shared" si="274"/>
        <v>1.5335047711099163</v>
      </c>
      <c r="I1959" s="2">
        <f t="shared" si="275"/>
        <v>60.528986903707121</v>
      </c>
    </row>
    <row r="1960" spans="1:9" ht="13.5" x14ac:dyDescent="0.25">
      <c r="A1960" s="3">
        <f>TITRES_STAT!B1963</f>
        <v>45160</v>
      </c>
      <c r="B1960" s="5">
        <f>TITRES_STAT!D1963</f>
        <v>5.19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8.6046074938046606E-3</v>
      </c>
      <c r="G1960" s="2">
        <f t="shared" si="276"/>
        <v>5.6110731808006308E-3</v>
      </c>
      <c r="H1960" s="2">
        <f t="shared" si="274"/>
        <v>1.5335047711099161</v>
      </c>
      <c r="I1960" s="2">
        <f t="shared" si="275"/>
        <v>60.528986903707121</v>
      </c>
    </row>
    <row r="1961" spans="1:9" ht="13.5" x14ac:dyDescent="0.25">
      <c r="A1961" s="3">
        <f>TITRES_STAT!B1964</f>
        <v>45161</v>
      </c>
      <c r="B1961" s="5">
        <f>TITRES_STAT!D1964</f>
        <v>5.19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7.9899926728186129E-3</v>
      </c>
      <c r="G1961" s="2">
        <f t="shared" si="276"/>
        <v>5.210282239314871E-3</v>
      </c>
      <c r="H1961" s="2">
        <f t="shared" si="274"/>
        <v>1.5335047711099161</v>
      </c>
      <c r="I1961" s="2">
        <f t="shared" si="275"/>
        <v>60.528986903707121</v>
      </c>
    </row>
    <row r="1962" spans="1:9" ht="13.5" x14ac:dyDescent="0.25">
      <c r="A1962" s="3">
        <f>TITRES_STAT!B1965</f>
        <v>45162</v>
      </c>
      <c r="B1962" s="5">
        <f>TITRES_STAT!D1965</f>
        <v>5.19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7.4192789104744264E-3</v>
      </c>
      <c r="G1962" s="2">
        <f t="shared" si="276"/>
        <v>4.8381192222209518E-3</v>
      </c>
      <c r="H1962" s="2">
        <f t="shared" si="274"/>
        <v>1.5335047711099161</v>
      </c>
      <c r="I1962" s="2">
        <f t="shared" si="275"/>
        <v>60.528986903707121</v>
      </c>
    </row>
    <row r="1963" spans="1:9" ht="13.5" x14ac:dyDescent="0.25">
      <c r="A1963" s="3">
        <f>TITRES_STAT!B1966</f>
        <v>45163</v>
      </c>
      <c r="B1963" s="5">
        <f>TITRES_STAT!D1966</f>
        <v>5.19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6.8893304168691095E-3</v>
      </c>
      <c r="G1963" s="2">
        <f t="shared" si="276"/>
        <v>4.492539277776598E-3</v>
      </c>
      <c r="H1963" s="2">
        <f t="shared" si="274"/>
        <v>1.5335047711099161</v>
      </c>
      <c r="I1963" s="2">
        <f t="shared" si="275"/>
        <v>60.528986903707121</v>
      </c>
    </row>
    <row r="1964" spans="1:9" ht="13.5" x14ac:dyDescent="0.25">
      <c r="A1964" s="3">
        <f>TITRES_STAT!B1967</f>
        <v>45166</v>
      </c>
      <c r="B1964" s="5">
        <f>TITRES_STAT!D1967</f>
        <v>5.19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6.3972353870927453E-3</v>
      </c>
      <c r="G1964" s="2">
        <f t="shared" si="276"/>
        <v>4.1716436150782696E-3</v>
      </c>
      <c r="H1964" s="2">
        <f t="shared" si="274"/>
        <v>1.5335047711099161</v>
      </c>
      <c r="I1964" s="2">
        <f t="shared" si="275"/>
        <v>60.528986903707121</v>
      </c>
    </row>
    <row r="1965" spans="1:9" ht="13.5" x14ac:dyDescent="0.25">
      <c r="A1965" s="3">
        <f>TITRES_STAT!B1968</f>
        <v>45167</v>
      </c>
      <c r="B1965" s="5">
        <f>TITRES_STAT!D1968</f>
        <v>5.25</v>
      </c>
      <c r="C1965" s="2">
        <f t="shared" si="270"/>
        <v>5.9999999999999609E-2</v>
      </c>
      <c r="D1965" s="2">
        <f t="shared" si="271"/>
        <v>5.9999999999999609E-2</v>
      </c>
      <c r="E1965" s="2">
        <f t="shared" si="272"/>
        <v>0</v>
      </c>
      <c r="F1965" s="2">
        <f t="shared" ref="F1965:G1980" si="277">((F1964*13)+D1965)/14</f>
        <v>1.0226004288014665E-2</v>
      </c>
      <c r="G1965" s="2">
        <f t="shared" si="277"/>
        <v>3.8736690711441077E-3</v>
      </c>
      <c r="H1965" s="2">
        <f t="shared" si="274"/>
        <v>2.6398755547268169</v>
      </c>
      <c r="I1965" s="2">
        <f t="shared" si="275"/>
        <v>72.526533257397233</v>
      </c>
    </row>
    <row r="1966" spans="1:9" ht="13.5" x14ac:dyDescent="0.25">
      <c r="A1966" s="3">
        <f>TITRES_STAT!B1969</f>
        <v>45168</v>
      </c>
      <c r="B1966" s="5">
        <f>TITRES_STAT!D1969</f>
        <v>5.2</v>
      </c>
      <c r="C1966" s="2">
        <f t="shared" si="270"/>
        <v>-4.9999999999999822E-2</v>
      </c>
      <c r="D1966" s="2">
        <f t="shared" si="271"/>
        <v>0</v>
      </c>
      <c r="E1966" s="2">
        <f t="shared" si="272"/>
        <v>4.9999999999999822E-2</v>
      </c>
      <c r="F1966" s="2">
        <f t="shared" si="277"/>
        <v>9.4955754102993319E-3</v>
      </c>
      <c r="G1966" s="2">
        <f t="shared" si="277"/>
        <v>7.168406994633802E-3</v>
      </c>
      <c r="H1966" s="2">
        <f t="shared" si="274"/>
        <v>1.3246423392823015</v>
      </c>
      <c r="I1966" s="2">
        <f t="shared" si="275"/>
        <v>56.982629839361223</v>
      </c>
    </row>
    <row r="1967" spans="1:9" ht="13.5" x14ac:dyDescent="0.25">
      <c r="A1967" s="3">
        <f>TITRES_STAT!B1970</f>
        <v>45169</v>
      </c>
      <c r="B1967" s="5">
        <f>TITRES_STAT!D1970</f>
        <v>5.2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8.8173200238493791E-3</v>
      </c>
      <c r="G1967" s="2">
        <f t="shared" si="277"/>
        <v>6.6563779235885301E-3</v>
      </c>
      <c r="H1967" s="2">
        <f t="shared" si="274"/>
        <v>1.3246423392823015</v>
      </c>
      <c r="I1967" s="2">
        <f t="shared" si="275"/>
        <v>56.982629839361223</v>
      </c>
    </row>
    <row r="1968" spans="1:9" ht="13.5" x14ac:dyDescent="0.25">
      <c r="A1968" s="3">
        <f>TITRES_STAT!B1971</f>
        <v>45170</v>
      </c>
      <c r="B1968" s="5">
        <f>TITRES_STAT!D1971</f>
        <v>5.2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8.187511450717281E-3</v>
      </c>
      <c r="G1968" s="2">
        <f t="shared" si="277"/>
        <v>6.1809223576179207E-3</v>
      </c>
      <c r="H1968" s="2">
        <f t="shared" si="274"/>
        <v>1.3246423392823015</v>
      </c>
      <c r="I1968" s="2">
        <f t="shared" si="275"/>
        <v>56.982629839361223</v>
      </c>
    </row>
    <row r="1969" spans="1:9" ht="13.5" x14ac:dyDescent="0.25">
      <c r="A1969" s="3">
        <f>TITRES_STAT!B1972</f>
        <v>45173</v>
      </c>
      <c r="B1969" s="5">
        <f>TITRES_STAT!D1972</f>
        <v>5.2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7.6026892042374752E-3</v>
      </c>
      <c r="G1969" s="2">
        <f t="shared" si="277"/>
        <v>5.7394279035023546E-3</v>
      </c>
      <c r="H1969" s="2">
        <f t="shared" si="274"/>
        <v>1.3246423392823017</v>
      </c>
      <c r="I1969" s="2">
        <f t="shared" si="275"/>
        <v>56.982629839361223</v>
      </c>
    </row>
    <row r="1970" spans="1:9" ht="13.5" x14ac:dyDescent="0.25">
      <c r="A1970" s="3">
        <f>TITRES_STAT!B1973</f>
        <v>45174</v>
      </c>
      <c r="B1970" s="5">
        <f>TITRES_STAT!D1973</f>
        <v>5.2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7.0596399753633703E-3</v>
      </c>
      <c r="G1970" s="2">
        <f t="shared" si="277"/>
        <v>5.3294687675379E-3</v>
      </c>
      <c r="H1970" s="2">
        <f t="shared" si="274"/>
        <v>1.3246423392823019</v>
      </c>
      <c r="I1970" s="2">
        <f t="shared" si="275"/>
        <v>56.982629839361223</v>
      </c>
    </row>
    <row r="1971" spans="1:9" ht="13.5" x14ac:dyDescent="0.25">
      <c r="A1971" s="3">
        <f>TITRES_STAT!B1974</f>
        <v>45175</v>
      </c>
      <c r="B1971" s="5">
        <f>TITRES_STAT!D1974</f>
        <v>5.2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6.5553799771231299E-3</v>
      </c>
      <c r="G1971" s="2">
        <f t="shared" si="277"/>
        <v>4.9487924269994788E-3</v>
      </c>
      <c r="H1971" s="2">
        <f t="shared" si="274"/>
        <v>1.3246423392823019</v>
      </c>
      <c r="I1971" s="2">
        <f t="shared" si="275"/>
        <v>56.982629839361223</v>
      </c>
    </row>
    <row r="1972" spans="1:9" ht="13.5" x14ac:dyDescent="0.25">
      <c r="A1972" s="3">
        <f>TITRES_STAT!B1975</f>
        <v>45176</v>
      </c>
      <c r="B1972" s="5">
        <f>TITRES_STAT!D1975</f>
        <v>5.2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6.0871385501857639E-3</v>
      </c>
      <c r="G1972" s="2">
        <f t="shared" si="277"/>
        <v>4.5953072536423726E-3</v>
      </c>
      <c r="H1972" s="2">
        <f t="shared" si="274"/>
        <v>1.3246423392823021</v>
      </c>
      <c r="I1972" s="2">
        <f t="shared" si="275"/>
        <v>56.982629839361238</v>
      </c>
    </row>
    <row r="1973" spans="1:9" ht="13.5" x14ac:dyDescent="0.25">
      <c r="A1973" s="3">
        <f>TITRES_STAT!B1976</f>
        <v>45177</v>
      </c>
      <c r="B1973" s="5">
        <f>TITRES_STAT!D1976</f>
        <v>5.2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5.6523429394582094E-3</v>
      </c>
      <c r="G1973" s="2">
        <f t="shared" si="277"/>
        <v>4.2670710212393461E-3</v>
      </c>
      <c r="H1973" s="2">
        <f t="shared" si="274"/>
        <v>1.3246423392823021</v>
      </c>
      <c r="I1973" s="2">
        <f t="shared" si="275"/>
        <v>56.982629839361238</v>
      </c>
    </row>
    <row r="1974" spans="1:9" ht="13.5" x14ac:dyDescent="0.25">
      <c r="A1974" s="3">
        <f>TITRES_STAT!B1977</f>
        <v>45180</v>
      </c>
      <c r="B1974" s="5">
        <f>TITRES_STAT!D1977</f>
        <v>5.25</v>
      </c>
      <c r="C1974" s="2">
        <f t="shared" si="270"/>
        <v>4.9999999999999822E-2</v>
      </c>
      <c r="D1974" s="2">
        <f t="shared" si="271"/>
        <v>4.9999999999999822E-2</v>
      </c>
      <c r="E1974" s="2">
        <f t="shared" si="272"/>
        <v>0</v>
      </c>
      <c r="F1974" s="2">
        <f t="shared" si="277"/>
        <v>8.8200327294968954E-3</v>
      </c>
      <c r="G1974" s="2">
        <f t="shared" si="277"/>
        <v>3.9622802340079644E-3</v>
      </c>
      <c r="H1974" s="2">
        <f t="shared" si="274"/>
        <v>2.2259992248390694</v>
      </c>
      <c r="I1974" s="2">
        <f t="shared" si="275"/>
        <v>69.001852440002196</v>
      </c>
    </row>
    <row r="1975" spans="1:9" ht="13.5" x14ac:dyDescent="0.25">
      <c r="A1975" s="3">
        <f>TITRES_STAT!B1978</f>
        <v>45181</v>
      </c>
      <c r="B1975" s="5">
        <f>TITRES_STAT!D1978</f>
        <v>5.25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8.1900303916756893E-3</v>
      </c>
      <c r="G1975" s="2">
        <f t="shared" si="277"/>
        <v>3.6792602172931099E-3</v>
      </c>
      <c r="H1975" s="2">
        <f t="shared" si="274"/>
        <v>2.2259992248390694</v>
      </c>
      <c r="I1975" s="2">
        <f t="shared" si="275"/>
        <v>69.001852440002196</v>
      </c>
    </row>
    <row r="1976" spans="1:9" ht="13.5" x14ac:dyDescent="0.25">
      <c r="A1976" s="3">
        <f>TITRES_STAT!B1979</f>
        <v>45182</v>
      </c>
      <c r="B1976" s="5">
        <f>TITRES_STAT!D1979</f>
        <v>5.25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7.6050282208417119E-3</v>
      </c>
      <c r="G1976" s="2">
        <f t="shared" si="277"/>
        <v>3.4164559160578876E-3</v>
      </c>
      <c r="H1976" s="2">
        <f t="shared" si="274"/>
        <v>2.2259992248390699</v>
      </c>
      <c r="I1976" s="2">
        <f t="shared" si="275"/>
        <v>69.00185244000221</v>
      </c>
    </row>
    <row r="1977" spans="1:9" ht="13.5" x14ac:dyDescent="0.25">
      <c r="A1977" s="3">
        <f>TITRES_STAT!B1980</f>
        <v>45183</v>
      </c>
      <c r="B1977" s="5">
        <f>TITRES_STAT!D1980</f>
        <v>5.35</v>
      </c>
      <c r="C1977" s="2">
        <f t="shared" si="270"/>
        <v>9.9999999999999645E-2</v>
      </c>
      <c r="D1977" s="2">
        <f t="shared" si="271"/>
        <v>9.9999999999999645E-2</v>
      </c>
      <c r="E1977" s="2">
        <f t="shared" si="272"/>
        <v>0</v>
      </c>
      <c r="F1977" s="2">
        <f t="shared" si="277"/>
        <v>1.4204669062210138E-2</v>
      </c>
      <c r="G1977" s="2">
        <f t="shared" si="277"/>
        <v>3.1724233506251814E-3</v>
      </c>
      <c r="H1977" s="2">
        <f t="shared" si="274"/>
        <v>4.4775452366440502</v>
      </c>
      <c r="I1977" s="2">
        <f t="shared" si="275"/>
        <v>81.743646892952469</v>
      </c>
    </row>
    <row r="1978" spans="1:9" ht="13.5" x14ac:dyDescent="0.25">
      <c r="A1978" s="3">
        <f>TITRES_STAT!B1981</f>
        <v>45184</v>
      </c>
      <c r="B1978" s="5">
        <f>TITRES_STAT!D1981</f>
        <v>5.35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1.3190049843480841E-2</v>
      </c>
      <c r="G1978" s="2">
        <f t="shared" si="277"/>
        <v>2.9458216827233825E-3</v>
      </c>
      <c r="H1978" s="2">
        <f t="shared" si="274"/>
        <v>4.4775452366440502</v>
      </c>
      <c r="I1978" s="2">
        <f t="shared" si="275"/>
        <v>81.743646892952469</v>
      </c>
    </row>
    <row r="1979" spans="1:9" ht="13.5" x14ac:dyDescent="0.25">
      <c r="A1979" s="3">
        <f>TITRES_STAT!B1982</f>
        <v>45187</v>
      </c>
      <c r="B1979" s="5">
        <f>TITRES_STAT!D1982</f>
        <v>5.58</v>
      </c>
      <c r="C1979" s="2">
        <f t="shared" si="270"/>
        <v>0.23000000000000043</v>
      </c>
      <c r="D1979" s="2">
        <f t="shared" si="271"/>
        <v>0.23000000000000043</v>
      </c>
      <c r="E1979" s="2">
        <f t="shared" si="272"/>
        <v>0</v>
      </c>
      <c r="F1979" s="2">
        <f t="shared" si="277"/>
        <v>2.8676474854660811E-2</v>
      </c>
      <c r="G1979" s="2">
        <f t="shared" si="277"/>
        <v>2.7354058482431409E-3</v>
      </c>
      <c r="H1979" s="2">
        <f t="shared" si="274"/>
        <v>10.483444302452869</v>
      </c>
      <c r="I1979" s="2">
        <f t="shared" si="275"/>
        <v>91.291811292310626</v>
      </c>
    </row>
    <row r="1980" spans="1:9" ht="13.5" x14ac:dyDescent="0.25">
      <c r="A1980" s="3">
        <f>TITRES_STAT!B1983</f>
        <v>45188</v>
      </c>
      <c r="B1980" s="5">
        <f>TITRES_STAT!D1983</f>
        <v>5.57</v>
      </c>
      <c r="C1980" s="2">
        <f t="shared" si="270"/>
        <v>-9.9999999999997868E-3</v>
      </c>
      <c r="D1980" s="2">
        <f t="shared" si="271"/>
        <v>0</v>
      </c>
      <c r="E1980" s="2">
        <f t="shared" si="272"/>
        <v>9.9999999999997868E-3</v>
      </c>
      <c r="F1980" s="2">
        <f t="shared" si="277"/>
        <v>2.6628155222185038E-2</v>
      </c>
      <c r="G1980" s="2">
        <f t="shared" si="277"/>
        <v>3.2543054305114727E-3</v>
      </c>
      <c r="H1980" s="2">
        <f t="shared" si="274"/>
        <v>8.1824388616159922</v>
      </c>
      <c r="I1980" s="2">
        <f t="shared" si="275"/>
        <v>89.109647065768613</v>
      </c>
    </row>
    <row r="1981" spans="1:9" ht="13.5" x14ac:dyDescent="0.25">
      <c r="A1981" s="3">
        <f>TITRES_STAT!B1984</f>
        <v>45189</v>
      </c>
      <c r="B1981" s="5">
        <f>TITRES_STAT!D1984</f>
        <v>5.57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2.4726144134886108E-2</v>
      </c>
      <c r="G1981" s="2">
        <f t="shared" si="278"/>
        <v>3.021855042617796E-3</v>
      </c>
      <c r="H1981" s="2">
        <f t="shared" si="274"/>
        <v>8.182438861615994</v>
      </c>
      <c r="I1981" s="2">
        <f t="shared" si="275"/>
        <v>89.109647065768627</v>
      </c>
    </row>
    <row r="1982" spans="1:9" ht="13.5" x14ac:dyDescent="0.25">
      <c r="A1982" s="3">
        <f>TITRES_STAT!B1985</f>
        <v>45190</v>
      </c>
      <c r="B1982" s="5">
        <f>TITRES_STAT!D1985</f>
        <v>5.58</v>
      </c>
      <c r="C1982" s="2">
        <f t="shared" si="270"/>
        <v>9.9999999999997868E-3</v>
      </c>
      <c r="D1982" s="2">
        <f t="shared" si="271"/>
        <v>9.9999999999997868E-3</v>
      </c>
      <c r="E1982" s="2">
        <f t="shared" si="272"/>
        <v>0</v>
      </c>
      <c r="F1982" s="2">
        <f t="shared" si="278"/>
        <v>2.367427669667994E-2</v>
      </c>
      <c r="G1982" s="2">
        <f t="shared" si="278"/>
        <v>2.8060082538593823E-3</v>
      </c>
      <c r="H1982" s="2">
        <f t="shared" si="274"/>
        <v>8.4369946753072984</v>
      </c>
      <c r="I1982" s="2">
        <f t="shared" si="275"/>
        <v>89.403406122326373</v>
      </c>
    </row>
    <row r="1983" spans="1:9" ht="13.5" x14ac:dyDescent="0.25">
      <c r="A1983" s="3">
        <f>TITRES_STAT!B1986</f>
        <v>45191</v>
      </c>
      <c r="B1983" s="5">
        <f>TITRES_STAT!D1986</f>
        <v>5.57</v>
      </c>
      <c r="C1983" s="2">
        <f t="shared" si="270"/>
        <v>-9.9999999999997868E-3</v>
      </c>
      <c r="D1983" s="2">
        <f t="shared" si="271"/>
        <v>0</v>
      </c>
      <c r="E1983" s="2">
        <f t="shared" si="272"/>
        <v>9.9999999999997868E-3</v>
      </c>
      <c r="F1983" s="2">
        <f t="shared" si="278"/>
        <v>2.1983256932631371E-2</v>
      </c>
      <c r="G1983" s="2">
        <f t="shared" si="278"/>
        <v>3.3198648071551258E-3</v>
      </c>
      <c r="H1983" s="2">
        <f t="shared" si="274"/>
        <v>6.6217325733421557</v>
      </c>
      <c r="I1983" s="2">
        <f t="shared" si="275"/>
        <v>86.879623623930215</v>
      </c>
    </row>
    <row r="1984" spans="1:9" ht="13.5" x14ac:dyDescent="0.25">
      <c r="A1984" s="3">
        <f>TITRES_STAT!B1987</f>
        <v>45194</v>
      </c>
      <c r="B1984" s="5">
        <f>TITRES_STAT!D1987</f>
        <v>5.58</v>
      </c>
      <c r="C1984" s="2">
        <f t="shared" si="270"/>
        <v>9.9999999999997868E-3</v>
      </c>
      <c r="D1984" s="2">
        <f t="shared" si="271"/>
        <v>9.9999999999997868E-3</v>
      </c>
      <c r="E1984" s="2">
        <f t="shared" si="272"/>
        <v>0</v>
      </c>
      <c r="F1984" s="2">
        <f t="shared" si="278"/>
        <v>2.1127310008871972E-2</v>
      </c>
      <c r="G1984" s="2">
        <f t="shared" si="278"/>
        <v>3.0827316066440453E-3</v>
      </c>
      <c r="H1984" s="2">
        <f t="shared" si="274"/>
        <v>6.8534380233872518</v>
      </c>
      <c r="I1984" s="2">
        <f t="shared" si="275"/>
        <v>87.266723223357261</v>
      </c>
    </row>
    <row r="1985" spans="1:9" ht="13.5" x14ac:dyDescent="0.25">
      <c r="A1985" s="3">
        <f>TITRES_STAT!B1988</f>
        <v>45195</v>
      </c>
      <c r="B1985" s="5">
        <f>TITRES_STAT!D1988</f>
        <v>5.58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1.961821643680969E-2</v>
      </c>
      <c r="G1985" s="2">
        <f t="shared" si="278"/>
        <v>2.8625364918837561E-3</v>
      </c>
      <c r="H1985" s="2">
        <f t="shared" si="274"/>
        <v>6.8534380233872527</v>
      </c>
      <c r="I1985" s="2">
        <f t="shared" si="275"/>
        <v>87.266723223357261</v>
      </c>
    </row>
    <row r="1986" spans="1:9" ht="13.5" x14ac:dyDescent="0.25">
      <c r="A1986" s="3">
        <f>TITRES_STAT!B1989</f>
        <v>45197</v>
      </c>
      <c r="B1986" s="5">
        <f>TITRES_STAT!D1989</f>
        <v>5.58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1.8216915262751855E-2</v>
      </c>
      <c r="G1986" s="2">
        <f t="shared" si="278"/>
        <v>2.6580695996063449E-3</v>
      </c>
      <c r="H1986" s="2">
        <f t="shared" si="274"/>
        <v>6.8534380233872527</v>
      </c>
      <c r="I1986" s="2">
        <f t="shared" si="275"/>
        <v>87.266723223357261</v>
      </c>
    </row>
    <row r="1987" spans="1:9" ht="13.5" x14ac:dyDescent="0.25">
      <c r="A1987" s="3">
        <f>TITRES_STAT!B1990</f>
        <v>45198</v>
      </c>
      <c r="B1987" s="5">
        <f>TITRES_STAT!D1990</f>
        <v>5.58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1.6915707029698152E-2</v>
      </c>
      <c r="G1987" s="2">
        <f t="shared" si="278"/>
        <v>2.4682074853487486E-3</v>
      </c>
      <c r="H1987" s="2">
        <f t="shared" si="274"/>
        <v>6.8534380233872536</v>
      </c>
      <c r="I1987" s="2">
        <f t="shared" si="275"/>
        <v>87.266723223357261</v>
      </c>
    </row>
    <row r="1988" spans="1:9" ht="13.5" x14ac:dyDescent="0.25">
      <c r="A1988" s="3">
        <f>TITRES_STAT!B1991</f>
        <v>45201</v>
      </c>
      <c r="B1988" s="5">
        <f>TITRES_STAT!D1991</f>
        <v>5.83</v>
      </c>
      <c r="C1988" s="2">
        <f t="shared" si="279"/>
        <v>0.25</v>
      </c>
      <c r="D1988" s="2">
        <f t="shared" si="280"/>
        <v>0.25</v>
      </c>
      <c r="E1988" s="2">
        <f t="shared" si="281"/>
        <v>0</v>
      </c>
      <c r="F1988" s="2">
        <f t="shared" si="278"/>
        <v>3.356458509900543E-2</v>
      </c>
      <c r="G1988" s="2">
        <f t="shared" si="278"/>
        <v>2.2919069506809808E-3</v>
      </c>
      <c r="H1988" s="2">
        <f t="shared" si="274"/>
        <v>14.644828878865516</v>
      </c>
      <c r="I1988" s="2">
        <f t="shared" si="275"/>
        <v>93.608111614752829</v>
      </c>
    </row>
    <row r="1989" spans="1:9" ht="13.5" x14ac:dyDescent="0.25">
      <c r="A1989" s="3">
        <f>TITRES_STAT!B1992</f>
        <v>45202</v>
      </c>
      <c r="B1989" s="5">
        <f>TITRES_STAT!D1992</f>
        <v>6</v>
      </c>
      <c r="C1989" s="2">
        <f t="shared" si="279"/>
        <v>0.16999999999999993</v>
      </c>
      <c r="D1989" s="2">
        <f t="shared" si="280"/>
        <v>0.16999999999999993</v>
      </c>
      <c r="E1989" s="2">
        <f t="shared" si="281"/>
        <v>0</v>
      </c>
      <c r="F1989" s="2">
        <f t="shared" si="278"/>
        <v>4.3309971877647895E-2</v>
      </c>
      <c r="G1989" s="2">
        <f t="shared" si="278"/>
        <v>2.128199311346625E-3</v>
      </c>
      <c r="H1989" s="2">
        <f t="shared" si="274"/>
        <v>20.350524336108055</v>
      </c>
      <c r="I1989" s="2">
        <f t="shared" si="275"/>
        <v>95.316274278525341</v>
      </c>
    </row>
    <row r="1990" spans="1:9" ht="13.5" x14ac:dyDescent="0.25">
      <c r="A1990" s="3">
        <f>TITRES_STAT!B1993</f>
        <v>45203</v>
      </c>
      <c r="B1990" s="5">
        <f>TITRES_STAT!D1993</f>
        <v>6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4.0216402457815902E-2</v>
      </c>
      <c r="G1990" s="2">
        <f t="shared" si="278"/>
        <v>1.9761850748218662E-3</v>
      </c>
      <c r="H1990" s="2">
        <f t="shared" si="274"/>
        <v>20.350524336108052</v>
      </c>
      <c r="I1990" s="2">
        <f t="shared" si="275"/>
        <v>95.316274278525341</v>
      </c>
    </row>
    <row r="1991" spans="1:9" ht="13.5" x14ac:dyDescent="0.25">
      <c r="A1991" s="3">
        <f>TITRES_STAT!B1994</f>
        <v>45204</v>
      </c>
      <c r="B1991" s="5">
        <f>TITRES_STAT!D1994</f>
        <v>6.27</v>
      </c>
      <c r="C1991" s="2">
        <f t="shared" si="279"/>
        <v>0.26999999999999957</v>
      </c>
      <c r="D1991" s="2">
        <f t="shared" si="280"/>
        <v>0.26999999999999957</v>
      </c>
      <c r="E1991" s="2">
        <f t="shared" si="281"/>
        <v>0</v>
      </c>
      <c r="F1991" s="2">
        <f t="shared" si="278"/>
        <v>5.6629516567971876E-2</v>
      </c>
      <c r="G1991" s="2">
        <f t="shared" si="278"/>
        <v>1.8350289980488758E-3</v>
      </c>
      <c r="H1991" s="2">
        <f t="shared" si="274"/>
        <v>30.860284294245009</v>
      </c>
      <c r="I1991" s="2">
        <f t="shared" si="275"/>
        <v>96.861296055099444</v>
      </c>
    </row>
    <row r="1992" spans="1:9" ht="13.5" x14ac:dyDescent="0.25">
      <c r="A1992" s="3">
        <f>TITRES_STAT!B1995</f>
        <v>45205</v>
      </c>
      <c r="B1992" s="5">
        <f>TITRES_STAT!D1995</f>
        <v>6.27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5.2584551098831027E-2</v>
      </c>
      <c r="G1992" s="2">
        <f t="shared" si="278"/>
        <v>1.7039554981882418E-3</v>
      </c>
      <c r="H1992" s="2">
        <f t="shared" si="274"/>
        <v>30.860284294245009</v>
      </c>
      <c r="I1992" s="2">
        <f t="shared" si="275"/>
        <v>96.861296055099444</v>
      </c>
    </row>
    <row r="1993" spans="1:9" ht="13.5" x14ac:dyDescent="0.25">
      <c r="A1993" s="3">
        <f>TITRES_STAT!B1996</f>
        <v>45208</v>
      </c>
      <c r="B1993" s="5">
        <f>TITRES_STAT!D1996</f>
        <v>6.27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4.8828511734628814E-2</v>
      </c>
      <c r="G1993" s="2">
        <f t="shared" si="278"/>
        <v>1.5822443911747959E-3</v>
      </c>
      <c r="H1993" s="2">
        <f t="shared" si="274"/>
        <v>30.860284294245012</v>
      </c>
      <c r="I1993" s="2">
        <f t="shared" si="275"/>
        <v>96.861296055099444</v>
      </c>
    </row>
    <row r="1994" spans="1:9" ht="13.5" x14ac:dyDescent="0.25">
      <c r="A1994" s="3">
        <f>TITRES_STAT!B1997</f>
        <v>45209</v>
      </c>
      <c r="B1994" s="5">
        <f>TITRES_STAT!D1997</f>
        <v>6.27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4.5340760896441047E-2</v>
      </c>
      <c r="G1994" s="2">
        <f t="shared" si="278"/>
        <v>1.4692269346623103E-3</v>
      </c>
      <c r="H1994" s="2">
        <f t="shared" si="274"/>
        <v>30.86028429424502</v>
      </c>
      <c r="I1994" s="2">
        <f t="shared" si="275"/>
        <v>96.861296055099444</v>
      </c>
    </row>
    <row r="1995" spans="1:9" ht="13.5" x14ac:dyDescent="0.25">
      <c r="A1995" s="3">
        <f>TITRES_STAT!B1998</f>
        <v>45210</v>
      </c>
      <c r="B1995" s="5">
        <f>TITRES_STAT!D1998</f>
        <v>6.37</v>
      </c>
      <c r="C1995" s="2">
        <f t="shared" si="279"/>
        <v>0.10000000000000053</v>
      </c>
      <c r="D1995" s="2">
        <f t="shared" si="280"/>
        <v>0.10000000000000053</v>
      </c>
      <c r="E1995" s="2">
        <f t="shared" si="281"/>
        <v>0</v>
      </c>
      <c r="F1995" s="2">
        <f t="shared" si="278"/>
        <v>4.9244992260981009E-2</v>
      </c>
      <c r="G1995" s="2">
        <f t="shared" si="278"/>
        <v>1.3642821536150025E-3</v>
      </c>
      <c r="H1995" s="2">
        <f t="shared" si="274"/>
        <v>36.095900053001678</v>
      </c>
      <c r="I1995" s="2">
        <f t="shared" si="275"/>
        <v>97.304284304812057</v>
      </c>
    </row>
    <row r="1996" spans="1:9" ht="13.5" x14ac:dyDescent="0.25">
      <c r="A1996" s="3">
        <f>TITRES_STAT!B1999</f>
        <v>45211</v>
      </c>
      <c r="B1996" s="5">
        <f>TITRES_STAT!D1999</f>
        <v>6.4</v>
      </c>
      <c r="C1996" s="2">
        <f t="shared" si="279"/>
        <v>3.0000000000000249E-2</v>
      </c>
      <c r="D1996" s="2">
        <f t="shared" si="280"/>
        <v>3.0000000000000249E-2</v>
      </c>
      <c r="E1996" s="2">
        <f t="shared" si="281"/>
        <v>0</v>
      </c>
      <c r="F1996" s="2">
        <f t="shared" si="278"/>
        <v>4.7870349956625244E-2</v>
      </c>
      <c r="G1996" s="2">
        <f t="shared" si="278"/>
        <v>1.266833428356788E-3</v>
      </c>
      <c r="H1996" s="2">
        <f t="shared" si="274"/>
        <v>37.78740668275384</v>
      </c>
      <c r="I1996" s="2">
        <f t="shared" si="275"/>
        <v>97.421843620072096</v>
      </c>
    </row>
    <row r="1997" spans="1:9" ht="13.5" x14ac:dyDescent="0.25">
      <c r="A1997" s="3">
        <f>TITRES_STAT!B2000</f>
        <v>45212</v>
      </c>
      <c r="B1997" s="5">
        <f>TITRES_STAT!D2000</f>
        <v>6.4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4.445103924543773E-2</v>
      </c>
      <c r="G1997" s="2">
        <f t="shared" si="282"/>
        <v>1.176345326331303E-3</v>
      </c>
      <c r="H1997" s="2">
        <f t="shared" si="274"/>
        <v>37.787406682753847</v>
      </c>
      <c r="I1997" s="2">
        <f t="shared" si="275"/>
        <v>97.421843620072096</v>
      </c>
    </row>
    <row r="1998" spans="1:9" ht="13.5" x14ac:dyDescent="0.25">
      <c r="A1998" s="3">
        <f>TITRES_STAT!B2001</f>
        <v>45215</v>
      </c>
      <c r="B1998" s="5">
        <f>TITRES_STAT!D2001</f>
        <v>6.4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4.1275965013620748E-2</v>
      </c>
      <c r="G1998" s="2">
        <f t="shared" si="282"/>
        <v>1.0923206601647815E-3</v>
      </c>
      <c r="H1998" s="2">
        <f t="shared" si="274"/>
        <v>37.78740668275384</v>
      </c>
      <c r="I1998" s="2">
        <f t="shared" si="275"/>
        <v>97.421843620072096</v>
      </c>
    </row>
    <row r="1999" spans="1:9" ht="13.5" x14ac:dyDescent="0.25">
      <c r="A1999" s="3">
        <f>TITRES_STAT!B2002</f>
        <v>45216</v>
      </c>
      <c r="B1999" s="5">
        <f>TITRES_STAT!D2002</f>
        <v>6.4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3.8327681798362122E-2</v>
      </c>
      <c r="G1999" s="2">
        <f t="shared" si="282"/>
        <v>1.0142977558672971E-3</v>
      </c>
      <c r="H1999" s="2">
        <f t="shared" si="274"/>
        <v>37.78740668275384</v>
      </c>
      <c r="I1999" s="2">
        <f t="shared" si="275"/>
        <v>97.421843620072096</v>
      </c>
    </row>
    <row r="2000" spans="1:9" ht="13.5" x14ac:dyDescent="0.25">
      <c r="A2000" s="3">
        <f>TITRES_STAT!B2003</f>
        <v>45217</v>
      </c>
      <c r="B2000" s="5">
        <f>TITRES_STAT!D2003</f>
        <v>6.4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3.5589990241336258E-2</v>
      </c>
      <c r="G2000" s="2">
        <f t="shared" si="282"/>
        <v>9.4184791616249016E-4</v>
      </c>
      <c r="H2000" s="2">
        <f t="shared" si="274"/>
        <v>37.78740668275384</v>
      </c>
      <c r="I2000" s="2">
        <f t="shared" si="275"/>
        <v>97.421843620072096</v>
      </c>
    </row>
    <row r="2001" spans="1:9" ht="13.5" x14ac:dyDescent="0.25">
      <c r="A2001" s="3">
        <f>TITRES_STAT!B2004</f>
        <v>45218</v>
      </c>
      <c r="B2001" s="5">
        <f>TITRES_STAT!D2004</f>
        <v>6.4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3.304784808124081E-2</v>
      </c>
      <c r="G2001" s="2">
        <f t="shared" si="282"/>
        <v>8.7457306500802665E-4</v>
      </c>
      <c r="H2001" s="2">
        <f t="shared" ref="H2001:H2064" si="283">F2001/G2001</f>
        <v>37.787406682753833</v>
      </c>
      <c r="I2001" s="2">
        <f t="shared" ref="I2001:I2064" si="284">IF(G2001=0,100,100-(100/(1+H2001)))</f>
        <v>97.421843620072096</v>
      </c>
    </row>
    <row r="2002" spans="1:9" ht="13.5" x14ac:dyDescent="0.25">
      <c r="A2002" s="3">
        <f>TITRES_STAT!B2005</f>
        <v>45219</v>
      </c>
      <c r="B2002" s="5">
        <f>TITRES_STAT!D2005</f>
        <v>6.4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3.0687287504009324E-2</v>
      </c>
      <c r="G2002" s="2">
        <f t="shared" si="282"/>
        <v>8.121035603645962E-4</v>
      </c>
      <c r="H2002" s="2">
        <f t="shared" si="283"/>
        <v>37.787406682753833</v>
      </c>
      <c r="I2002" s="2">
        <f t="shared" si="284"/>
        <v>97.421843620072096</v>
      </c>
    </row>
    <row r="2003" spans="1:9" ht="13.5" x14ac:dyDescent="0.25">
      <c r="A2003" s="3">
        <f>TITRES_STAT!B2006</f>
        <v>45222</v>
      </c>
      <c r="B2003" s="5">
        <f>TITRES_STAT!D2006</f>
        <v>6.4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2.8495338396580087E-2</v>
      </c>
      <c r="G2003" s="2">
        <f t="shared" si="282"/>
        <v>7.5409616319569654E-4</v>
      </c>
      <c r="H2003" s="2">
        <f t="shared" si="283"/>
        <v>37.787406682753833</v>
      </c>
      <c r="I2003" s="2">
        <f t="shared" si="284"/>
        <v>97.421843620072096</v>
      </c>
    </row>
    <row r="2004" spans="1:9" ht="13.5" x14ac:dyDescent="0.25">
      <c r="A2004" s="3">
        <f>TITRES_STAT!B2007</f>
        <v>45223</v>
      </c>
      <c r="B2004" s="5">
        <f>TITRES_STAT!D2007</f>
        <v>6.4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2.6459957082538652E-2</v>
      </c>
      <c r="G2004" s="2">
        <f t="shared" si="282"/>
        <v>7.0023215153886106E-4</v>
      </c>
      <c r="H2004" s="2">
        <f t="shared" si="283"/>
        <v>37.787406682753833</v>
      </c>
      <c r="I2004" s="2">
        <f t="shared" si="284"/>
        <v>97.421843620072096</v>
      </c>
    </row>
    <row r="2005" spans="1:9" ht="13.5" x14ac:dyDescent="0.25">
      <c r="A2005" s="3">
        <f>TITRES_STAT!B2008</f>
        <v>45224</v>
      </c>
      <c r="B2005" s="5">
        <f>TITRES_STAT!D2008</f>
        <v>6.4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2.4569960148071605E-2</v>
      </c>
      <c r="G2005" s="2">
        <f t="shared" si="282"/>
        <v>6.5021556928608528E-4</v>
      </c>
      <c r="H2005" s="2">
        <f t="shared" si="283"/>
        <v>37.787406682753833</v>
      </c>
      <c r="I2005" s="2">
        <f t="shared" si="284"/>
        <v>97.421843620072096</v>
      </c>
    </row>
    <row r="2006" spans="1:9" ht="13.5" x14ac:dyDescent="0.25">
      <c r="A2006" s="3">
        <f>TITRES_STAT!B2009</f>
        <v>45225</v>
      </c>
      <c r="B2006" s="5">
        <f>TITRES_STAT!D2009</f>
        <v>6.4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2.2814962994637918E-2</v>
      </c>
      <c r="G2006" s="2">
        <f t="shared" si="282"/>
        <v>6.0377160005136495E-4</v>
      </c>
      <c r="H2006" s="2">
        <f t="shared" si="283"/>
        <v>37.787406682753826</v>
      </c>
      <c r="I2006" s="2">
        <f t="shared" si="284"/>
        <v>97.421843620072096</v>
      </c>
    </row>
    <row r="2007" spans="1:9" ht="13.5" x14ac:dyDescent="0.25">
      <c r="A2007" s="3">
        <f>TITRES_STAT!B2010</f>
        <v>45226</v>
      </c>
      <c r="B2007" s="5">
        <f>TITRES_STAT!D2010</f>
        <v>6.4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2.1185322780735209E-2</v>
      </c>
      <c r="G2007" s="2">
        <f t="shared" si="282"/>
        <v>5.606450571905531E-4</v>
      </c>
      <c r="H2007" s="2">
        <f t="shared" si="283"/>
        <v>37.787406682753826</v>
      </c>
      <c r="I2007" s="2">
        <f t="shared" si="284"/>
        <v>97.421843620072096</v>
      </c>
    </row>
    <row r="2008" spans="1:9" ht="13.5" x14ac:dyDescent="0.25">
      <c r="A2008" s="3">
        <f>TITRES_STAT!B2011</f>
        <v>45229</v>
      </c>
      <c r="B2008" s="5">
        <f>TITRES_STAT!D2011</f>
        <v>6.4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1.9672085439254122E-2</v>
      </c>
      <c r="G2008" s="2">
        <f t="shared" si="282"/>
        <v>5.2059898167694215E-4</v>
      </c>
      <c r="H2008" s="2">
        <f t="shared" si="283"/>
        <v>37.787406682753826</v>
      </c>
      <c r="I2008" s="2">
        <f t="shared" si="284"/>
        <v>97.421843620072096</v>
      </c>
    </row>
    <row r="2009" spans="1:9" ht="13.5" x14ac:dyDescent="0.25">
      <c r="A2009" s="3">
        <f>TITRES_STAT!B2012</f>
        <v>45230</v>
      </c>
      <c r="B2009" s="5">
        <f>TITRES_STAT!D2012</f>
        <v>6.4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1.82669364793074E-2</v>
      </c>
      <c r="G2009" s="2">
        <f t="shared" si="282"/>
        <v>4.8341334012858911E-4</v>
      </c>
      <c r="H2009" s="2">
        <f t="shared" si="283"/>
        <v>37.787406682753833</v>
      </c>
      <c r="I2009" s="2">
        <f t="shared" si="284"/>
        <v>97.421843620072096</v>
      </c>
    </row>
    <row r="2010" spans="1:9" ht="13.5" x14ac:dyDescent="0.25">
      <c r="A2010" s="3">
        <f>TITRES_STAT!B2013</f>
        <v>45231</v>
      </c>
      <c r="B2010" s="5">
        <f>TITRES_STAT!D2013</f>
        <v>6.4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1.6962155302214014E-2</v>
      </c>
      <c r="G2010" s="2">
        <f t="shared" si="282"/>
        <v>4.488838158336899E-4</v>
      </c>
      <c r="H2010" s="2">
        <f t="shared" si="283"/>
        <v>37.787406682753833</v>
      </c>
      <c r="I2010" s="2">
        <f t="shared" si="284"/>
        <v>97.421843620072096</v>
      </c>
    </row>
    <row r="2011" spans="1:9" ht="13.5" x14ac:dyDescent="0.25">
      <c r="A2011" s="3">
        <f>TITRES_STAT!B2014</f>
        <v>45232</v>
      </c>
      <c r="B2011" s="5">
        <f>TITRES_STAT!D2014</f>
        <v>6.4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1.57505727806273E-2</v>
      </c>
      <c r="G2011" s="2">
        <f t="shared" si="282"/>
        <v>4.1682068613128345E-4</v>
      </c>
      <c r="H2011" s="2">
        <f t="shared" si="283"/>
        <v>37.78740668275384</v>
      </c>
      <c r="I2011" s="2">
        <f t="shared" si="284"/>
        <v>97.421843620072096</v>
      </c>
    </row>
    <row r="2012" spans="1:9" ht="13.5" x14ac:dyDescent="0.25">
      <c r="A2012" s="3">
        <f>TITRES_STAT!B2015</f>
        <v>45233</v>
      </c>
      <c r="B2012" s="5">
        <f>TITRES_STAT!D2015</f>
        <v>6.4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1.4625531867725349E-2</v>
      </c>
      <c r="G2012" s="2">
        <f t="shared" si="282"/>
        <v>3.8704777997904891E-4</v>
      </c>
      <c r="H2012" s="2">
        <f t="shared" si="283"/>
        <v>37.787406682753833</v>
      </c>
      <c r="I2012" s="2">
        <f t="shared" si="284"/>
        <v>97.421843620072096</v>
      </c>
    </row>
    <row r="2013" spans="1:9" ht="13.5" x14ac:dyDescent="0.25">
      <c r="A2013" s="3">
        <f>TITRES_STAT!B2016</f>
        <v>45236</v>
      </c>
      <c r="B2013" s="5">
        <f>TITRES_STAT!D2016</f>
        <v>6.4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1.358085102003068E-2</v>
      </c>
      <c r="G2013" s="2">
        <f t="shared" si="285"/>
        <v>3.5940150998054539E-4</v>
      </c>
      <c r="H2013" s="2">
        <f t="shared" si="283"/>
        <v>37.787406682753833</v>
      </c>
      <c r="I2013" s="2">
        <f t="shared" si="284"/>
        <v>97.421843620072096</v>
      </c>
    </row>
    <row r="2014" spans="1:9" ht="13.5" x14ac:dyDescent="0.25">
      <c r="A2014" s="3">
        <f>TITRES_STAT!B2017</f>
        <v>45237</v>
      </c>
      <c r="B2014" s="5">
        <f>TITRES_STAT!D2017</f>
        <v>6.4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1.2610790232885633E-2</v>
      </c>
      <c r="G2014" s="2">
        <f t="shared" si="285"/>
        <v>3.3372997355336358E-4</v>
      </c>
      <c r="H2014" s="2">
        <f t="shared" si="283"/>
        <v>37.78740668275384</v>
      </c>
      <c r="I2014" s="2">
        <f t="shared" si="284"/>
        <v>97.421843620072096</v>
      </c>
    </row>
    <row r="2015" spans="1:9" ht="13.5" x14ac:dyDescent="0.25">
      <c r="A2015" s="3">
        <f>TITRES_STAT!B2018</f>
        <v>45238</v>
      </c>
      <c r="B2015" s="5">
        <f>TITRES_STAT!D2018</f>
        <v>6.4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1.1710019501965232E-2</v>
      </c>
      <c r="G2015" s="2">
        <f t="shared" si="285"/>
        <v>3.0989211829955188E-4</v>
      </c>
      <c r="H2015" s="2">
        <f t="shared" si="283"/>
        <v>37.787406682753847</v>
      </c>
      <c r="I2015" s="2">
        <f t="shared" si="284"/>
        <v>97.421843620072096</v>
      </c>
    </row>
    <row r="2016" spans="1:9" ht="13.5" x14ac:dyDescent="0.25">
      <c r="A2016" s="3">
        <f>TITRES_STAT!B2019</f>
        <v>45239</v>
      </c>
      <c r="B2016" s="5">
        <f>TITRES_STAT!D2019</f>
        <v>6.4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1.0873589537539143E-2</v>
      </c>
      <c r="G2016" s="2">
        <f t="shared" si="285"/>
        <v>2.8775696699244105E-4</v>
      </c>
      <c r="H2016" s="2">
        <f t="shared" si="283"/>
        <v>37.78740668275384</v>
      </c>
      <c r="I2016" s="2">
        <f t="shared" si="284"/>
        <v>97.421843620072096</v>
      </c>
    </row>
    <row r="2017" spans="1:9" ht="13.5" x14ac:dyDescent="0.25">
      <c r="A2017" s="3">
        <f>TITRES_STAT!B2020</f>
        <v>45240</v>
      </c>
      <c r="B2017" s="5">
        <f>TITRES_STAT!D2020</f>
        <v>6.4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1.0096904570572062E-2</v>
      </c>
      <c r="G2017" s="2">
        <f t="shared" si="285"/>
        <v>2.672028979215524E-4</v>
      </c>
      <c r="H2017" s="2">
        <f t="shared" si="283"/>
        <v>37.78740668275384</v>
      </c>
      <c r="I2017" s="2">
        <f t="shared" si="284"/>
        <v>97.421843620072096</v>
      </c>
    </row>
    <row r="2018" spans="1:9" ht="13.5" x14ac:dyDescent="0.25">
      <c r="A2018" s="3">
        <f>TITRES_STAT!B2021</f>
        <v>45243</v>
      </c>
      <c r="B2018" s="5">
        <f>TITRES_STAT!D2021</f>
        <v>6.4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9.3756971012454865E-3</v>
      </c>
      <c r="G2018" s="2">
        <f t="shared" si="285"/>
        <v>2.4811697664144149E-4</v>
      </c>
      <c r="H2018" s="2">
        <f t="shared" si="283"/>
        <v>37.787406682753847</v>
      </c>
      <c r="I2018" s="2">
        <f t="shared" si="284"/>
        <v>97.421843620072096</v>
      </c>
    </row>
    <row r="2019" spans="1:9" ht="13.5" x14ac:dyDescent="0.25">
      <c r="A2019" s="3">
        <f>TITRES_STAT!B2022</f>
        <v>45244</v>
      </c>
      <c r="B2019" s="5">
        <f>TITRES_STAT!D2022</f>
        <v>6.4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8.7060044511565234E-3</v>
      </c>
      <c r="G2019" s="2">
        <f t="shared" si="285"/>
        <v>2.3039433545276708E-4</v>
      </c>
      <c r="H2019" s="2">
        <f t="shared" si="283"/>
        <v>37.787406682753854</v>
      </c>
      <c r="I2019" s="2">
        <f t="shared" si="284"/>
        <v>97.421843620072096</v>
      </c>
    </row>
    <row r="2020" spans="1:9" ht="13.5" x14ac:dyDescent="0.25">
      <c r="A2020" s="3">
        <f>TITRES_STAT!B2023</f>
        <v>45245</v>
      </c>
      <c r="B2020" s="5">
        <f>TITRES_STAT!D2023</f>
        <v>6.12</v>
      </c>
      <c r="C2020" s="2">
        <f t="shared" si="279"/>
        <v>-0.28000000000000025</v>
      </c>
      <c r="D2020" s="2">
        <f t="shared" si="280"/>
        <v>0</v>
      </c>
      <c r="E2020" s="2">
        <f t="shared" si="281"/>
        <v>0.28000000000000025</v>
      </c>
      <c r="F2020" s="2">
        <f t="shared" si="285"/>
        <v>8.0841469903596298E-3</v>
      </c>
      <c r="G2020" s="2">
        <f t="shared" si="285"/>
        <v>2.0213937597206157E-2</v>
      </c>
      <c r="H2020" s="2">
        <f t="shared" si="283"/>
        <v>0.39992935327340523</v>
      </c>
      <c r="I2020" s="2">
        <f t="shared" si="284"/>
        <v>28.567823964706832</v>
      </c>
    </row>
    <row r="2021" spans="1:9" ht="13.5" x14ac:dyDescent="0.25">
      <c r="A2021" s="3">
        <f>TITRES_STAT!B2024</f>
        <v>45246</v>
      </c>
      <c r="B2021" s="5">
        <f>TITRES_STAT!D2024</f>
        <v>5.85</v>
      </c>
      <c r="C2021" s="2">
        <f t="shared" si="279"/>
        <v>-0.27000000000000046</v>
      </c>
      <c r="D2021" s="2">
        <f t="shared" si="280"/>
        <v>0</v>
      </c>
      <c r="E2021" s="2">
        <f t="shared" si="281"/>
        <v>0.27000000000000046</v>
      </c>
      <c r="F2021" s="2">
        <f t="shared" si="285"/>
        <v>7.506707919619657E-3</v>
      </c>
      <c r="G2021" s="2">
        <f t="shared" si="285"/>
        <v>3.8055799197405753E-2</v>
      </c>
      <c r="H2021" s="2">
        <f t="shared" si="283"/>
        <v>0.19725529559057023</v>
      </c>
      <c r="I2021" s="2">
        <f t="shared" si="284"/>
        <v>16.475625233569758</v>
      </c>
    </row>
    <row r="2022" spans="1:9" ht="13.5" x14ac:dyDescent="0.25">
      <c r="A2022" s="3">
        <f>TITRES_STAT!B2025</f>
        <v>45247</v>
      </c>
      <c r="B2022" s="5">
        <f>TITRES_STAT!D2025</f>
        <v>5.59</v>
      </c>
      <c r="C2022" s="2">
        <f t="shared" si="279"/>
        <v>-0.25999999999999979</v>
      </c>
      <c r="D2022" s="2">
        <f t="shared" si="280"/>
        <v>0</v>
      </c>
      <c r="E2022" s="2">
        <f t="shared" si="281"/>
        <v>0.25999999999999979</v>
      </c>
      <c r="F2022" s="2">
        <f t="shared" si="285"/>
        <v>6.970514496789682E-3</v>
      </c>
      <c r="G2022" s="2">
        <f t="shared" si="285"/>
        <v>5.3908956397591037E-2</v>
      </c>
      <c r="H2022" s="2">
        <f t="shared" si="283"/>
        <v>0.1293016033436174</v>
      </c>
      <c r="I2022" s="2">
        <f t="shared" si="284"/>
        <v>11.449696251274531</v>
      </c>
    </row>
    <row r="2023" spans="1:9" ht="13.5" x14ac:dyDescent="0.25">
      <c r="A2023" s="3">
        <f>TITRES_STAT!B2026</f>
        <v>45250</v>
      </c>
      <c r="B2023" s="5">
        <f>TITRES_STAT!D2026</f>
        <v>5.84</v>
      </c>
      <c r="C2023" s="2">
        <f t="shared" si="279"/>
        <v>0.25</v>
      </c>
      <c r="D2023" s="2">
        <f t="shared" si="280"/>
        <v>0.25</v>
      </c>
      <c r="E2023" s="2">
        <f t="shared" si="281"/>
        <v>0</v>
      </c>
      <c r="F2023" s="2">
        <f t="shared" si="285"/>
        <v>2.4329763461304704E-2</v>
      </c>
      <c r="G2023" s="2">
        <f t="shared" si="285"/>
        <v>5.0058316654905961E-2</v>
      </c>
      <c r="H2023" s="2">
        <f t="shared" si="283"/>
        <v>0.48602839821862581</v>
      </c>
      <c r="I2023" s="2">
        <f t="shared" si="284"/>
        <v>32.706535003049169</v>
      </c>
    </row>
    <row r="2024" spans="1:9" ht="13.5" x14ac:dyDescent="0.25">
      <c r="A2024" s="3">
        <f>TITRES_STAT!B2027</f>
        <v>45251</v>
      </c>
      <c r="B2024" s="5">
        <f>TITRES_STAT!D2027</f>
        <v>5.58</v>
      </c>
      <c r="C2024" s="2">
        <f t="shared" si="279"/>
        <v>-0.25999999999999979</v>
      </c>
      <c r="D2024" s="2">
        <f t="shared" si="280"/>
        <v>0</v>
      </c>
      <c r="E2024" s="2">
        <f t="shared" si="281"/>
        <v>0.25999999999999979</v>
      </c>
      <c r="F2024" s="2">
        <f t="shared" si="285"/>
        <v>2.2591923214068655E-2</v>
      </c>
      <c r="G2024" s="2">
        <f t="shared" si="285"/>
        <v>6.5054151179555514E-2</v>
      </c>
      <c r="H2024" s="2">
        <f t="shared" si="283"/>
        <v>0.34727873324659703</v>
      </c>
      <c r="I2024" s="2">
        <f t="shared" si="284"/>
        <v>25.776309287517961</v>
      </c>
    </row>
    <row r="2025" spans="1:9" ht="13.5" x14ac:dyDescent="0.25">
      <c r="A2025" s="3">
        <f>TITRES_STAT!B2028</f>
        <v>45252</v>
      </c>
      <c r="B2025" s="5">
        <f>TITRES_STAT!D2028</f>
        <v>5.33</v>
      </c>
      <c r="C2025" s="2">
        <f t="shared" si="279"/>
        <v>-0.25</v>
      </c>
      <c r="D2025" s="2">
        <f t="shared" si="280"/>
        <v>0</v>
      </c>
      <c r="E2025" s="2">
        <f t="shared" si="281"/>
        <v>0.25</v>
      </c>
      <c r="F2025" s="2">
        <f t="shared" si="285"/>
        <v>2.0978214413063752E-2</v>
      </c>
      <c r="G2025" s="2">
        <f t="shared" si="285"/>
        <v>7.8264568952444408E-2</v>
      </c>
      <c r="H2025" s="2">
        <f t="shared" si="283"/>
        <v>0.2680422915995444</v>
      </c>
      <c r="I2025" s="2">
        <f t="shared" si="284"/>
        <v>21.138276962468524</v>
      </c>
    </row>
    <row r="2026" spans="1:9" ht="13.5" x14ac:dyDescent="0.25">
      <c r="A2026" s="3">
        <f>TITRES_STAT!B2029</f>
        <v>45253</v>
      </c>
      <c r="B2026" s="5">
        <f>TITRES_STAT!D2029</f>
        <v>5.33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1.9479770526416341E-2</v>
      </c>
      <c r="G2026" s="2">
        <f t="shared" si="285"/>
        <v>7.2674242598698383E-2</v>
      </c>
      <c r="H2026" s="2">
        <f t="shared" si="283"/>
        <v>0.2680422915995444</v>
      </c>
      <c r="I2026" s="2">
        <f t="shared" si="284"/>
        <v>21.138276962468524</v>
      </c>
    </row>
    <row r="2027" spans="1:9" ht="13.5" x14ac:dyDescent="0.25">
      <c r="A2027" s="3">
        <f>TITRES_STAT!B2030</f>
        <v>45254</v>
      </c>
      <c r="B2027" s="5">
        <f>TITRES_STAT!D2030</f>
        <v>5.0999999999999996</v>
      </c>
      <c r="C2027" s="2">
        <f t="shared" si="279"/>
        <v>-0.23000000000000043</v>
      </c>
      <c r="D2027" s="2">
        <f t="shared" si="280"/>
        <v>0</v>
      </c>
      <c r="E2027" s="2">
        <f t="shared" si="281"/>
        <v>0.23000000000000043</v>
      </c>
      <c r="F2027" s="2">
        <f t="shared" si="285"/>
        <v>1.8088358345958032E-2</v>
      </c>
      <c r="G2027" s="2">
        <f t="shared" si="285"/>
        <v>8.3911796698791383E-2</v>
      </c>
      <c r="H2027" s="2">
        <f t="shared" si="283"/>
        <v>0.21556394997580317</v>
      </c>
      <c r="I2027" s="2">
        <f t="shared" si="284"/>
        <v>17.733657696914591</v>
      </c>
    </row>
    <row r="2028" spans="1:9" ht="13.5" x14ac:dyDescent="0.25">
      <c r="A2028" s="3">
        <f>TITRES_STAT!B2031</f>
        <v>45257</v>
      </c>
      <c r="B2028" s="5">
        <f>TITRES_STAT!D2031</f>
        <v>4.88</v>
      </c>
      <c r="C2028" s="2">
        <f t="shared" si="279"/>
        <v>-0.21999999999999975</v>
      </c>
      <c r="D2028" s="2">
        <f t="shared" si="280"/>
        <v>0</v>
      </c>
      <c r="E2028" s="2">
        <f t="shared" si="281"/>
        <v>0.21999999999999975</v>
      </c>
      <c r="F2028" s="2">
        <f t="shared" si="285"/>
        <v>1.6796332749818173E-2</v>
      </c>
      <c r="G2028" s="2">
        <f t="shared" si="285"/>
        <v>9.3632382648877702E-2</v>
      </c>
      <c r="H2028" s="2">
        <f t="shared" si="283"/>
        <v>0.17938593758533922</v>
      </c>
      <c r="I2028" s="2">
        <f t="shared" si="284"/>
        <v>15.210113319869819</v>
      </c>
    </row>
    <row r="2029" spans="1:9" ht="13.5" x14ac:dyDescent="0.25">
      <c r="A2029" s="3">
        <f>TITRES_STAT!B2032</f>
        <v>45258</v>
      </c>
      <c r="B2029" s="5">
        <f>TITRES_STAT!D2032</f>
        <v>4.67</v>
      </c>
      <c r="C2029" s="2">
        <f t="shared" si="279"/>
        <v>-0.20999999999999996</v>
      </c>
      <c r="D2029" s="2">
        <f t="shared" si="280"/>
        <v>0</v>
      </c>
      <c r="E2029" s="2">
        <f t="shared" si="281"/>
        <v>0.20999999999999996</v>
      </c>
      <c r="F2029" s="2">
        <f t="shared" ref="F2029:G2044" si="286">((F2028*13)+D2029)/14</f>
        <v>1.5596594696259732E-2</v>
      </c>
      <c r="G2029" s="2">
        <f t="shared" si="286"/>
        <v>0.10194435531681501</v>
      </c>
      <c r="H2029" s="2">
        <f t="shared" si="283"/>
        <v>0.15299125339298883</v>
      </c>
      <c r="I2029" s="2">
        <f t="shared" si="284"/>
        <v>13.269073199191297</v>
      </c>
    </row>
    <row r="2030" spans="1:9" ht="13.5" x14ac:dyDescent="0.25">
      <c r="A2030" s="3">
        <f>TITRES_STAT!B2033</f>
        <v>45259</v>
      </c>
      <c r="B2030" s="5">
        <f>TITRES_STAT!D2033</f>
        <v>4.47</v>
      </c>
      <c r="C2030" s="2">
        <f t="shared" si="279"/>
        <v>-0.20000000000000018</v>
      </c>
      <c r="D2030" s="2">
        <f t="shared" si="280"/>
        <v>0</v>
      </c>
      <c r="E2030" s="2">
        <f t="shared" si="281"/>
        <v>0.20000000000000018</v>
      </c>
      <c r="F2030" s="2">
        <f t="shared" si="286"/>
        <v>1.4482552217955465E-2</v>
      </c>
      <c r="G2030" s="2">
        <f t="shared" si="286"/>
        <v>0.10894832993704252</v>
      </c>
      <c r="H2030" s="2">
        <f t="shared" si="283"/>
        <v>0.13293046553650187</v>
      </c>
      <c r="I2030" s="2">
        <f t="shared" si="284"/>
        <v>11.733329589080498</v>
      </c>
    </row>
    <row r="2031" spans="1:9" ht="13.5" x14ac:dyDescent="0.25">
      <c r="A2031" s="3">
        <f>TITRES_STAT!B2034</f>
        <v>45260</v>
      </c>
      <c r="B2031" s="5">
        <f>TITRES_STAT!D2034</f>
        <v>4.47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1.3448084202387217E-2</v>
      </c>
      <c r="G2031" s="2">
        <f t="shared" si="286"/>
        <v>0.10116630637011091</v>
      </c>
      <c r="H2031" s="2">
        <f t="shared" si="283"/>
        <v>0.13293046553650187</v>
      </c>
      <c r="I2031" s="2">
        <f t="shared" si="284"/>
        <v>11.733329589080498</v>
      </c>
    </row>
    <row r="2032" spans="1:9" ht="13.5" x14ac:dyDescent="0.25">
      <c r="A2032" s="3">
        <f>TITRES_STAT!B2035</f>
        <v>45261</v>
      </c>
      <c r="B2032" s="5">
        <f>TITRES_STAT!D2035</f>
        <v>4.47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1.2487506759359559E-2</v>
      </c>
      <c r="G2032" s="2">
        <f t="shared" si="286"/>
        <v>9.3940141629388699E-2</v>
      </c>
      <c r="H2032" s="2">
        <f t="shared" si="283"/>
        <v>0.13293046553650187</v>
      </c>
      <c r="I2032" s="2">
        <f t="shared" si="284"/>
        <v>11.733329589080498</v>
      </c>
    </row>
    <row r="2033" spans="1:9" ht="13.5" x14ac:dyDescent="0.25">
      <c r="A2033" s="3">
        <f>TITRES_STAT!B2036</f>
        <v>45264</v>
      </c>
      <c r="B2033" s="5">
        <f>TITRES_STAT!D2036</f>
        <v>4.47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1.1595541990833876E-2</v>
      </c>
      <c r="G2033" s="2">
        <f t="shared" si="286"/>
        <v>8.7230131513003781E-2</v>
      </c>
      <c r="H2033" s="2">
        <f t="shared" si="283"/>
        <v>0.1329304655365019</v>
      </c>
      <c r="I2033" s="2">
        <f t="shared" si="284"/>
        <v>11.733329589080498</v>
      </c>
    </row>
    <row r="2034" spans="1:9" ht="13.5" x14ac:dyDescent="0.25">
      <c r="A2034" s="3">
        <f>TITRES_STAT!B2037</f>
        <v>45265</v>
      </c>
      <c r="B2034" s="5">
        <f>TITRES_STAT!D2037</f>
        <v>4.47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1.0767288991488599E-2</v>
      </c>
      <c r="G2034" s="2">
        <f t="shared" si="286"/>
        <v>8.0999407833503498E-2</v>
      </c>
      <c r="H2034" s="2">
        <f t="shared" si="283"/>
        <v>0.1329304655365019</v>
      </c>
      <c r="I2034" s="2">
        <f t="shared" si="284"/>
        <v>11.733329589080498</v>
      </c>
    </row>
    <row r="2035" spans="1:9" ht="13.5" x14ac:dyDescent="0.25">
      <c r="A2035" s="3">
        <f>TITRES_STAT!B2038</f>
        <v>45266</v>
      </c>
      <c r="B2035" s="5">
        <f>TITRES_STAT!D2038</f>
        <v>4.47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9.9981969206679854E-3</v>
      </c>
      <c r="G2035" s="2">
        <f t="shared" si="286"/>
        <v>7.5213735845396104E-2</v>
      </c>
      <c r="H2035" s="2">
        <f t="shared" si="283"/>
        <v>0.13293046553650192</v>
      </c>
      <c r="I2035" s="2">
        <f t="shared" si="284"/>
        <v>11.733329589080512</v>
      </c>
    </row>
    <row r="2036" spans="1:9" ht="13.5" x14ac:dyDescent="0.25">
      <c r="A2036" s="3">
        <f>TITRES_STAT!B2039</f>
        <v>45267</v>
      </c>
      <c r="B2036" s="5">
        <f>TITRES_STAT!D2039</f>
        <v>4.47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9.2840399977631299E-3</v>
      </c>
      <c r="G2036" s="2">
        <f t="shared" si="286"/>
        <v>6.984132614215352E-2</v>
      </c>
      <c r="H2036" s="2">
        <f t="shared" si="283"/>
        <v>0.13293046553650192</v>
      </c>
      <c r="I2036" s="2">
        <f t="shared" si="284"/>
        <v>11.733329589080512</v>
      </c>
    </row>
    <row r="2037" spans="1:9" ht="13.5" x14ac:dyDescent="0.25">
      <c r="A2037" s="3">
        <f>TITRES_STAT!B2040</f>
        <v>45268</v>
      </c>
      <c r="B2037" s="5">
        <f>TITRES_STAT!D2040</f>
        <v>4.47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8.6208942836371923E-3</v>
      </c>
      <c r="G2037" s="2">
        <f t="shared" si="286"/>
        <v>6.4852659989142553E-2</v>
      </c>
      <c r="H2037" s="2">
        <f t="shared" si="283"/>
        <v>0.13293046553650195</v>
      </c>
      <c r="I2037" s="2">
        <f t="shared" si="284"/>
        <v>11.733329589080512</v>
      </c>
    </row>
    <row r="2038" spans="1:9" ht="13.5" x14ac:dyDescent="0.25">
      <c r="A2038" s="3">
        <f>TITRES_STAT!B2041</f>
        <v>45271</v>
      </c>
      <c r="B2038" s="5">
        <f>TITRES_STAT!D2041</f>
        <v>4.46</v>
      </c>
      <c r="C2038" s="2">
        <f t="shared" si="279"/>
        <v>-9.9999999999997868E-3</v>
      </c>
      <c r="D2038" s="2">
        <f t="shared" si="280"/>
        <v>0</v>
      </c>
      <c r="E2038" s="2">
        <f t="shared" si="281"/>
        <v>9.9999999999997868E-3</v>
      </c>
      <c r="F2038" s="2">
        <f t="shared" si="286"/>
        <v>8.0051161205202497E-3</v>
      </c>
      <c r="G2038" s="2">
        <f t="shared" si="286"/>
        <v>6.0934612847060927E-2</v>
      </c>
      <c r="H2038" s="2">
        <f t="shared" si="283"/>
        <v>0.13137223240610713</v>
      </c>
      <c r="I2038" s="2">
        <f t="shared" si="284"/>
        <v>11.611760359958254</v>
      </c>
    </row>
    <row r="2039" spans="1:9" ht="13.5" x14ac:dyDescent="0.25">
      <c r="A2039" s="3">
        <f>TITRES_STAT!B2042</f>
        <v>45272</v>
      </c>
      <c r="B2039" s="5">
        <f>TITRES_STAT!D2042</f>
        <v>4.46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7.4333221119116605E-3</v>
      </c>
      <c r="G2039" s="2">
        <f t="shared" si="286"/>
        <v>5.6582140500842294E-2</v>
      </c>
      <c r="H2039" s="2">
        <f t="shared" si="283"/>
        <v>0.13137223240610713</v>
      </c>
      <c r="I2039" s="2">
        <f t="shared" si="284"/>
        <v>11.611760359958254</v>
      </c>
    </row>
    <row r="2040" spans="1:9" ht="13.5" x14ac:dyDescent="0.25">
      <c r="A2040" s="3">
        <f>TITRES_STAT!B2043</f>
        <v>45273</v>
      </c>
      <c r="B2040" s="5">
        <f>TITRES_STAT!D2043</f>
        <v>4.46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6.9023705324893986E-3</v>
      </c>
      <c r="G2040" s="2">
        <f t="shared" si="286"/>
        <v>5.2540559036496418E-2</v>
      </c>
      <c r="H2040" s="2">
        <f t="shared" si="283"/>
        <v>0.13137223240610713</v>
      </c>
      <c r="I2040" s="2">
        <f t="shared" si="284"/>
        <v>11.611760359958254</v>
      </c>
    </row>
    <row r="2041" spans="1:9" ht="13.5" x14ac:dyDescent="0.25">
      <c r="A2041" s="3">
        <f>TITRES_STAT!B2044</f>
        <v>45274</v>
      </c>
      <c r="B2041" s="5">
        <f>TITRES_STAT!D2044</f>
        <v>4.46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6.4093440658830126E-3</v>
      </c>
      <c r="G2041" s="2">
        <f t="shared" si="286"/>
        <v>4.8787661962460961E-2</v>
      </c>
      <c r="H2041" s="2">
        <f t="shared" si="283"/>
        <v>0.1313722324061071</v>
      </c>
      <c r="I2041" s="2">
        <f t="shared" si="284"/>
        <v>11.611760359958254</v>
      </c>
    </row>
    <row r="2042" spans="1:9" ht="13.5" x14ac:dyDescent="0.25">
      <c r="A2042" s="3">
        <f>TITRES_STAT!B2045</f>
        <v>45275</v>
      </c>
      <c r="B2042" s="5">
        <f>TITRES_STAT!D2045</f>
        <v>4.46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5.9515337754627974E-3</v>
      </c>
      <c r="G2042" s="2">
        <f t="shared" si="286"/>
        <v>4.5302828965142324E-2</v>
      </c>
      <c r="H2042" s="2">
        <f t="shared" si="283"/>
        <v>0.1313722324061071</v>
      </c>
      <c r="I2042" s="2">
        <f t="shared" si="284"/>
        <v>11.611760359958254</v>
      </c>
    </row>
    <row r="2043" spans="1:9" ht="13.5" x14ac:dyDescent="0.25">
      <c r="A2043" s="3">
        <f>TITRES_STAT!B2046</f>
        <v>45278</v>
      </c>
      <c r="B2043" s="5">
        <f>TITRES_STAT!D2046</f>
        <v>4.46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5.5264242200725984E-3</v>
      </c>
      <c r="G2043" s="2">
        <f t="shared" si="286"/>
        <v>4.2066912610489296E-2</v>
      </c>
      <c r="H2043" s="2">
        <f t="shared" si="283"/>
        <v>0.13137223240610713</v>
      </c>
      <c r="I2043" s="2">
        <f t="shared" si="284"/>
        <v>11.611760359958254</v>
      </c>
    </row>
    <row r="2044" spans="1:9" ht="13.5" x14ac:dyDescent="0.25">
      <c r="A2044" s="3">
        <f>TITRES_STAT!B2047</f>
        <v>45279</v>
      </c>
      <c r="B2044" s="5">
        <f>TITRES_STAT!D2047</f>
        <v>4.26</v>
      </c>
      <c r="C2044" s="2">
        <f t="shared" si="279"/>
        <v>-0.20000000000000018</v>
      </c>
      <c r="D2044" s="2">
        <f t="shared" si="280"/>
        <v>0</v>
      </c>
      <c r="E2044" s="2">
        <f t="shared" si="281"/>
        <v>0.20000000000000018</v>
      </c>
      <c r="F2044" s="2">
        <f t="shared" si="286"/>
        <v>5.1316796329245557E-3</v>
      </c>
      <c r="G2044" s="2">
        <f t="shared" si="286"/>
        <v>5.3347847424025784E-2</v>
      </c>
      <c r="H2044" s="2">
        <f t="shared" si="283"/>
        <v>9.6192815281492469E-2</v>
      </c>
      <c r="I2044" s="2">
        <f t="shared" si="284"/>
        <v>8.775172938603049</v>
      </c>
    </row>
    <row r="2045" spans="1:9" ht="13.5" x14ac:dyDescent="0.25">
      <c r="A2045" s="3">
        <f>TITRES_STAT!B2048</f>
        <v>45280</v>
      </c>
      <c r="B2045" s="5">
        <f>TITRES_STAT!D2048</f>
        <v>4.2699999999999996</v>
      </c>
      <c r="C2045" s="2">
        <f t="shared" si="279"/>
        <v>9.9999999999997868E-3</v>
      </c>
      <c r="D2045" s="2">
        <f t="shared" si="280"/>
        <v>9.9999999999997868E-3</v>
      </c>
      <c r="E2045" s="2">
        <f t="shared" si="281"/>
        <v>0</v>
      </c>
      <c r="F2045" s="2">
        <f t="shared" ref="F2045:G2060" si="287">((F2044*13)+D2045)/14</f>
        <v>5.4794168020013577E-3</v>
      </c>
      <c r="G2045" s="2">
        <f t="shared" si="287"/>
        <v>4.9537286893738222E-2</v>
      </c>
      <c r="H2045" s="2">
        <f t="shared" si="283"/>
        <v>0.11061196818782551</v>
      </c>
      <c r="I2045" s="2">
        <f t="shared" si="284"/>
        <v>9.9595512524783913</v>
      </c>
    </row>
    <row r="2046" spans="1:9" ht="13.5" x14ac:dyDescent="0.25">
      <c r="A2046" s="3">
        <f>TITRES_STAT!B2049</f>
        <v>45281</v>
      </c>
      <c r="B2046" s="5">
        <f>TITRES_STAT!D2049</f>
        <v>4.2699999999999996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5.0880298875726889E-3</v>
      </c>
      <c r="G2046" s="2">
        <f t="shared" si="287"/>
        <v>4.5998909258471207E-2</v>
      </c>
      <c r="H2046" s="2">
        <f t="shared" si="283"/>
        <v>0.1106119681878255</v>
      </c>
      <c r="I2046" s="2">
        <f t="shared" si="284"/>
        <v>9.9595512524783913</v>
      </c>
    </row>
    <row r="2047" spans="1:9" ht="13.5" x14ac:dyDescent="0.25">
      <c r="A2047" s="3">
        <f>TITRES_STAT!B2050</f>
        <v>45282</v>
      </c>
      <c r="B2047" s="5">
        <f>TITRES_STAT!D2050</f>
        <v>4.08</v>
      </c>
      <c r="C2047" s="2">
        <f t="shared" si="279"/>
        <v>-0.1899999999999995</v>
      </c>
      <c r="D2047" s="2">
        <f t="shared" si="280"/>
        <v>0</v>
      </c>
      <c r="E2047" s="2">
        <f t="shared" si="281"/>
        <v>0.1899999999999995</v>
      </c>
      <c r="F2047" s="2">
        <f t="shared" si="287"/>
        <v>4.7245991813174969E-3</v>
      </c>
      <c r="G2047" s="2">
        <f t="shared" si="287"/>
        <v>5.6284701454294657E-2</v>
      </c>
      <c r="H2047" s="2">
        <f t="shared" si="283"/>
        <v>8.3941089838666966E-2</v>
      </c>
      <c r="I2047" s="2">
        <f t="shared" si="284"/>
        <v>7.7440638264908586</v>
      </c>
    </row>
    <row r="2048" spans="1:9" ht="13.5" x14ac:dyDescent="0.25">
      <c r="A2048" s="3">
        <f>TITRES_STAT!B2051</f>
        <v>45285</v>
      </c>
      <c r="B2048" s="5">
        <f>TITRES_STAT!D2051</f>
        <v>3.9</v>
      </c>
      <c r="C2048" s="2">
        <f t="shared" si="279"/>
        <v>-0.18000000000000016</v>
      </c>
      <c r="D2048" s="2">
        <f t="shared" si="280"/>
        <v>0</v>
      </c>
      <c r="E2048" s="2">
        <f t="shared" si="281"/>
        <v>0.18000000000000016</v>
      </c>
      <c r="F2048" s="2">
        <f t="shared" si="287"/>
        <v>4.3871278112233899E-3</v>
      </c>
      <c r="G2048" s="2">
        <f t="shared" si="287"/>
        <v>6.5121508493273625E-2</v>
      </c>
      <c r="H2048" s="2">
        <f t="shared" si="283"/>
        <v>6.7368338245366879E-2</v>
      </c>
      <c r="I2048" s="2">
        <f t="shared" si="284"/>
        <v>6.3116298124518977</v>
      </c>
    </row>
    <row r="2049" spans="1:9" ht="13.5" x14ac:dyDescent="0.25">
      <c r="A2049" s="3">
        <f>TITRES_STAT!B2052</f>
        <v>45286</v>
      </c>
      <c r="B2049" s="5">
        <f>TITRES_STAT!D2052</f>
        <v>3.75</v>
      </c>
      <c r="C2049" s="2">
        <f t="shared" si="279"/>
        <v>-0.14999999999999991</v>
      </c>
      <c r="D2049" s="2">
        <f t="shared" si="280"/>
        <v>0</v>
      </c>
      <c r="E2049" s="2">
        <f t="shared" si="281"/>
        <v>0.14999999999999991</v>
      </c>
      <c r="F2049" s="2">
        <f t="shared" si="287"/>
        <v>4.0737615389931483E-3</v>
      </c>
      <c r="G2049" s="2">
        <f t="shared" si="287"/>
        <v>7.1184257886611216E-2</v>
      </c>
      <c r="H2049" s="2">
        <f t="shared" si="283"/>
        <v>5.7228404986425618E-2</v>
      </c>
      <c r="I2049" s="2">
        <f t="shared" si="284"/>
        <v>5.4130597245124505</v>
      </c>
    </row>
    <row r="2050" spans="1:9" ht="13.5" x14ac:dyDescent="0.25">
      <c r="A2050" s="3">
        <f>TITRES_STAT!B2053</f>
        <v>45287</v>
      </c>
      <c r="B2050" s="5">
        <f>TITRES_STAT!D2053</f>
        <v>3.75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3.7827785719222089E-3</v>
      </c>
      <c r="G2050" s="2">
        <f t="shared" si="287"/>
        <v>6.609966803756756E-2</v>
      </c>
      <c r="H2050" s="2">
        <f t="shared" si="283"/>
        <v>5.7228404986425611E-2</v>
      </c>
      <c r="I2050" s="2">
        <f t="shared" si="284"/>
        <v>5.4130597245124505</v>
      </c>
    </row>
    <row r="2051" spans="1:9" ht="13.5" x14ac:dyDescent="0.25">
      <c r="A2051" s="3">
        <f>TITRES_STAT!B2054</f>
        <v>45288</v>
      </c>
      <c r="B2051" s="5">
        <f>TITRES_STAT!D2054</f>
        <v>3.75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3.512580102499194E-3</v>
      </c>
      <c r="G2051" s="2">
        <f t="shared" si="287"/>
        <v>6.137826317774131E-2</v>
      </c>
      <c r="H2051" s="2">
        <f t="shared" si="283"/>
        <v>5.7228404986425604E-2</v>
      </c>
      <c r="I2051" s="2">
        <f t="shared" si="284"/>
        <v>5.4130597245124505</v>
      </c>
    </row>
    <row r="2052" spans="1:9" ht="13.5" x14ac:dyDescent="0.25">
      <c r="A2052" s="3">
        <f>TITRES_STAT!B2055</f>
        <v>45289</v>
      </c>
      <c r="B2052" s="5">
        <f>TITRES_STAT!D2055</f>
        <v>3.76</v>
      </c>
      <c r="C2052" s="2">
        <f t="shared" si="288"/>
        <v>9.9999999999997868E-3</v>
      </c>
      <c r="D2052" s="2">
        <f t="shared" si="289"/>
        <v>9.9999999999997868E-3</v>
      </c>
      <c r="E2052" s="2">
        <f t="shared" si="290"/>
        <v>0</v>
      </c>
      <c r="F2052" s="2">
        <f t="shared" si="287"/>
        <v>3.9759672380349506E-3</v>
      </c>
      <c r="G2052" s="2">
        <f t="shared" si="287"/>
        <v>5.699410152218836E-2</v>
      </c>
      <c r="H2052" s="2">
        <f t="shared" si="283"/>
        <v>6.976103020918871E-2</v>
      </c>
      <c r="I2052" s="2">
        <f t="shared" si="284"/>
        <v>6.5211788651103859</v>
      </c>
    </row>
    <row r="2053" spans="1:9" ht="13.5" x14ac:dyDescent="0.25">
      <c r="A2053" s="3">
        <f>TITRES_STAT!B2056</f>
        <v>45293</v>
      </c>
      <c r="B2053" s="5">
        <f>TITRES_STAT!D2056</f>
        <v>3.76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3.6919695781753117E-3</v>
      </c>
      <c r="G2053" s="2">
        <f t="shared" si="287"/>
        <v>5.2923094270603481E-2</v>
      </c>
      <c r="H2053" s="2">
        <f t="shared" si="283"/>
        <v>6.976103020918871E-2</v>
      </c>
      <c r="I2053" s="2">
        <f t="shared" si="284"/>
        <v>6.5211788651103859</v>
      </c>
    </row>
    <row r="2054" spans="1:9" ht="13.5" x14ac:dyDescent="0.25">
      <c r="A2054" s="3">
        <f>TITRES_STAT!B2057</f>
        <v>45294</v>
      </c>
      <c r="B2054" s="5">
        <f>TITRES_STAT!D2057</f>
        <v>3.76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3.4282574654485036E-3</v>
      </c>
      <c r="G2054" s="2">
        <f t="shared" si="287"/>
        <v>4.9142873251274657E-2</v>
      </c>
      <c r="H2054" s="2">
        <f t="shared" si="283"/>
        <v>6.9761030209188724E-2</v>
      </c>
      <c r="I2054" s="2">
        <f t="shared" si="284"/>
        <v>6.5211788651103859</v>
      </c>
    </row>
    <row r="2055" spans="1:9" ht="13.5" x14ac:dyDescent="0.25">
      <c r="A2055" s="3">
        <f>TITRES_STAT!B2058</f>
        <v>45295</v>
      </c>
      <c r="B2055" s="5">
        <f>TITRES_STAT!D2058</f>
        <v>3.77</v>
      </c>
      <c r="C2055" s="2">
        <f t="shared" si="288"/>
        <v>1.0000000000000231E-2</v>
      </c>
      <c r="D2055" s="2">
        <f t="shared" si="289"/>
        <v>1.0000000000000231E-2</v>
      </c>
      <c r="E2055" s="2">
        <f t="shared" si="290"/>
        <v>0</v>
      </c>
      <c r="F2055" s="2">
        <f t="shared" si="287"/>
        <v>3.8976676464879127E-3</v>
      </c>
      <c r="G2055" s="2">
        <f t="shared" si="287"/>
        <v>4.5632668019040756E-2</v>
      </c>
      <c r="H2055" s="2">
        <f t="shared" si="283"/>
        <v>8.5413976777811151E-2</v>
      </c>
      <c r="I2055" s="2">
        <f t="shared" si="284"/>
        <v>7.8692534466317881</v>
      </c>
    </row>
    <row r="2056" spans="1:9" ht="13.5" x14ac:dyDescent="0.25">
      <c r="A2056" s="3">
        <f>TITRES_STAT!B2059</f>
        <v>45296</v>
      </c>
      <c r="B2056" s="5">
        <f>TITRES_STAT!D2059</f>
        <v>3.93</v>
      </c>
      <c r="C2056" s="2">
        <f t="shared" si="288"/>
        <v>0.16000000000000014</v>
      </c>
      <c r="D2056" s="2">
        <f t="shared" si="289"/>
        <v>0.16000000000000014</v>
      </c>
      <c r="E2056" s="2">
        <f t="shared" si="290"/>
        <v>0</v>
      </c>
      <c r="F2056" s="2">
        <f t="shared" si="287"/>
        <v>1.5047834243167357E-2</v>
      </c>
      <c r="G2056" s="2">
        <f t="shared" si="287"/>
        <v>4.2373191731966416E-2</v>
      </c>
      <c r="H2056" s="2">
        <f t="shared" si="283"/>
        <v>0.35512628688329945</v>
      </c>
      <c r="I2056" s="2">
        <f t="shared" si="284"/>
        <v>26.206139628511394</v>
      </c>
    </row>
    <row r="2057" spans="1:9" ht="13.5" x14ac:dyDescent="0.25">
      <c r="A2057" s="3">
        <f>TITRES_STAT!B2060</f>
        <v>45299</v>
      </c>
      <c r="B2057" s="5">
        <f>TITRES_STAT!D2060</f>
        <v>3.93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1.3972988940083975E-2</v>
      </c>
      <c r="G2057" s="2">
        <f t="shared" si="287"/>
        <v>3.9346535179683104E-2</v>
      </c>
      <c r="H2057" s="2">
        <f t="shared" si="283"/>
        <v>0.35512628688329939</v>
      </c>
      <c r="I2057" s="2">
        <f t="shared" si="284"/>
        <v>26.206139628511394</v>
      </c>
    </row>
    <row r="2058" spans="1:9" ht="13.5" x14ac:dyDescent="0.25">
      <c r="A2058" s="3">
        <f>TITRES_STAT!B2061</f>
        <v>45300</v>
      </c>
      <c r="B2058" s="5">
        <f>TITRES_STAT!D2061</f>
        <v>3.93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1.2974918301506547E-2</v>
      </c>
      <c r="G2058" s="2">
        <f t="shared" si="287"/>
        <v>3.653606838113431E-2</v>
      </c>
      <c r="H2058" s="2">
        <f t="shared" si="283"/>
        <v>0.35512628688329939</v>
      </c>
      <c r="I2058" s="2">
        <f t="shared" si="284"/>
        <v>26.206139628511394</v>
      </c>
    </row>
    <row r="2059" spans="1:9" ht="13.5" x14ac:dyDescent="0.25">
      <c r="A2059" s="3">
        <f>TITRES_STAT!B2062</f>
        <v>45301</v>
      </c>
      <c r="B2059" s="5">
        <f>TITRES_STAT!D2062</f>
        <v>3.93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1.2048138422827509E-2</v>
      </c>
      <c r="G2059" s="2">
        <f t="shared" si="287"/>
        <v>3.3926349211053287E-2</v>
      </c>
      <c r="H2059" s="2">
        <f t="shared" si="283"/>
        <v>0.35512628688329945</v>
      </c>
      <c r="I2059" s="2">
        <f t="shared" si="284"/>
        <v>26.206139628511394</v>
      </c>
    </row>
    <row r="2060" spans="1:9" ht="13.5" x14ac:dyDescent="0.25">
      <c r="A2060" s="3">
        <f>TITRES_STAT!B2063</f>
        <v>45302</v>
      </c>
      <c r="B2060" s="5">
        <f>TITRES_STAT!D2063</f>
        <v>3.93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1.1187557106911258E-2</v>
      </c>
      <c r="G2060" s="2">
        <f t="shared" si="287"/>
        <v>3.1503038553120907E-2</v>
      </c>
      <c r="H2060" s="2">
        <f t="shared" si="283"/>
        <v>0.35512628688329945</v>
      </c>
      <c r="I2060" s="2">
        <f t="shared" si="284"/>
        <v>26.206139628511394</v>
      </c>
    </row>
    <row r="2061" spans="1:9" ht="13.5" x14ac:dyDescent="0.25">
      <c r="A2061" s="3">
        <f>TITRES_STAT!B2064</f>
        <v>45303</v>
      </c>
      <c r="B2061" s="5">
        <f>TITRES_STAT!D2064</f>
        <v>3.93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1.0388445884989026E-2</v>
      </c>
      <c r="G2061" s="2">
        <f t="shared" si="291"/>
        <v>2.9252821513612273E-2</v>
      </c>
      <c r="H2061" s="2">
        <f t="shared" si="283"/>
        <v>0.35512628688329945</v>
      </c>
      <c r="I2061" s="2">
        <f t="shared" si="284"/>
        <v>26.206139628511394</v>
      </c>
    </row>
    <row r="2062" spans="1:9" ht="13.5" x14ac:dyDescent="0.25">
      <c r="A2062" s="3">
        <f>TITRES_STAT!B2065</f>
        <v>45306</v>
      </c>
      <c r="B2062" s="5">
        <f>TITRES_STAT!D2065</f>
        <v>3.93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9.6464140360612398E-3</v>
      </c>
      <c r="G2062" s="2">
        <f t="shared" si="291"/>
        <v>2.716333426263997E-2</v>
      </c>
      <c r="H2062" s="2">
        <f t="shared" si="283"/>
        <v>0.35512628688329945</v>
      </c>
      <c r="I2062" s="2">
        <f t="shared" si="284"/>
        <v>26.206139628511394</v>
      </c>
    </row>
    <row r="2063" spans="1:9" ht="13.5" x14ac:dyDescent="0.25">
      <c r="A2063" s="3">
        <f>TITRES_STAT!B2066</f>
        <v>45307</v>
      </c>
      <c r="B2063" s="5">
        <f>TITRES_STAT!D2066</f>
        <v>3.93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8.9573844620568655E-3</v>
      </c>
      <c r="G2063" s="2">
        <f t="shared" si="291"/>
        <v>2.5223096101022829E-2</v>
      </c>
      <c r="H2063" s="2">
        <f t="shared" si="283"/>
        <v>0.35512628688329945</v>
      </c>
      <c r="I2063" s="2">
        <f t="shared" si="284"/>
        <v>26.206139628511394</v>
      </c>
    </row>
    <row r="2064" spans="1:9" ht="13.5" x14ac:dyDescent="0.25">
      <c r="A2064" s="3">
        <f>TITRES_STAT!B2067</f>
        <v>45308</v>
      </c>
      <c r="B2064" s="5">
        <f>TITRES_STAT!D2067</f>
        <v>3.76</v>
      </c>
      <c r="C2064" s="2">
        <f t="shared" si="288"/>
        <v>-0.17000000000000037</v>
      </c>
      <c r="D2064" s="2">
        <f t="shared" si="289"/>
        <v>0</v>
      </c>
      <c r="E2064" s="2">
        <f t="shared" si="290"/>
        <v>0.17000000000000037</v>
      </c>
      <c r="F2064" s="2">
        <f t="shared" si="291"/>
        <v>8.317571286195662E-3</v>
      </c>
      <c r="G2064" s="2">
        <f t="shared" si="291"/>
        <v>3.5564303522378368E-2</v>
      </c>
      <c r="H2064" s="2">
        <f t="shared" si="283"/>
        <v>0.23387415083109783</v>
      </c>
      <c r="I2064" s="2">
        <f t="shared" si="284"/>
        <v>18.95445744394334</v>
      </c>
    </row>
    <row r="2065" spans="1:9" ht="13.5" x14ac:dyDescent="0.25">
      <c r="A2065" s="3">
        <f>TITRES_STAT!B2068</f>
        <v>45309</v>
      </c>
      <c r="B2065" s="5">
        <f>TITRES_STAT!D2068</f>
        <v>3.76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7.7234590514674009E-3</v>
      </c>
      <c r="G2065" s="2">
        <f t="shared" si="291"/>
        <v>3.302399612792277E-2</v>
      </c>
      <c r="H2065" s="2">
        <f t="shared" ref="H2065:H2128" si="292">F2065/G2065</f>
        <v>0.23387415083109783</v>
      </c>
      <c r="I2065" s="2">
        <f t="shared" ref="I2065:I2128" si="293">IF(G2065=0,100,100-(100/(1+H2065)))</f>
        <v>18.95445744394334</v>
      </c>
    </row>
    <row r="2066" spans="1:9" ht="13.5" x14ac:dyDescent="0.25">
      <c r="A2066" s="3">
        <f>TITRES_STAT!B2069</f>
        <v>45310</v>
      </c>
      <c r="B2066" s="5">
        <f>TITRES_STAT!D2069</f>
        <v>3.76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7.1717834049340153E-3</v>
      </c>
      <c r="G2066" s="2">
        <f t="shared" si="291"/>
        <v>3.0665139261642573E-2</v>
      </c>
      <c r="H2066" s="2">
        <f t="shared" si="292"/>
        <v>0.23387415083109783</v>
      </c>
      <c r="I2066" s="2">
        <f t="shared" si="293"/>
        <v>18.95445744394334</v>
      </c>
    </row>
    <row r="2067" spans="1:9" ht="13.5" x14ac:dyDescent="0.25">
      <c r="A2067" s="3">
        <f>TITRES_STAT!B2070</f>
        <v>45313</v>
      </c>
      <c r="B2067" s="5">
        <f>TITRES_STAT!D2070</f>
        <v>3.76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6.6595131617244435E-3</v>
      </c>
      <c r="G2067" s="2">
        <f t="shared" si="291"/>
        <v>2.8474772171525248E-2</v>
      </c>
      <c r="H2067" s="2">
        <f t="shared" si="292"/>
        <v>0.23387415083109786</v>
      </c>
      <c r="I2067" s="2">
        <f t="shared" si="293"/>
        <v>18.954457443943355</v>
      </c>
    </row>
    <row r="2068" spans="1:9" ht="13.5" x14ac:dyDescent="0.25">
      <c r="A2068" s="3">
        <f>TITRES_STAT!B2071</f>
        <v>45314</v>
      </c>
      <c r="B2068" s="5">
        <f>TITRES_STAT!D2071</f>
        <v>3.76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6.1838336501726975E-3</v>
      </c>
      <c r="G2068" s="2">
        <f t="shared" si="291"/>
        <v>2.644085987355916E-2</v>
      </c>
      <c r="H2068" s="2">
        <f t="shared" si="292"/>
        <v>0.23387415083109783</v>
      </c>
      <c r="I2068" s="2">
        <f t="shared" si="293"/>
        <v>18.95445744394334</v>
      </c>
    </row>
    <row r="2069" spans="1:9" ht="13.5" x14ac:dyDescent="0.25">
      <c r="A2069" s="3">
        <f>TITRES_STAT!B2072</f>
        <v>45315</v>
      </c>
      <c r="B2069" s="5">
        <f>TITRES_STAT!D2072</f>
        <v>3.76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5.7421312465889334E-3</v>
      </c>
      <c r="G2069" s="2">
        <f t="shared" si="291"/>
        <v>2.4552227025447793E-2</v>
      </c>
      <c r="H2069" s="2">
        <f t="shared" si="292"/>
        <v>0.23387415083109783</v>
      </c>
      <c r="I2069" s="2">
        <f t="shared" si="293"/>
        <v>18.95445744394334</v>
      </c>
    </row>
    <row r="2070" spans="1:9" ht="13.5" x14ac:dyDescent="0.25">
      <c r="A2070" s="3">
        <f>TITRES_STAT!B2073</f>
        <v>45316</v>
      </c>
      <c r="B2070" s="5">
        <f>TITRES_STAT!D2073</f>
        <v>3.76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5.331979014689724E-3</v>
      </c>
      <c r="G2070" s="2">
        <f t="shared" si="291"/>
        <v>2.2798496523630092E-2</v>
      </c>
      <c r="H2070" s="2">
        <f t="shared" si="292"/>
        <v>0.23387415083109783</v>
      </c>
      <c r="I2070" s="2">
        <f t="shared" si="293"/>
        <v>18.95445744394334</v>
      </c>
    </row>
    <row r="2071" spans="1:9" ht="13.5" x14ac:dyDescent="0.25">
      <c r="A2071" s="3">
        <f>TITRES_STAT!B2074</f>
        <v>45317</v>
      </c>
      <c r="B2071" s="5">
        <f>TITRES_STAT!D2074</f>
        <v>3.76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4.9511233707833155E-3</v>
      </c>
      <c r="G2071" s="2">
        <f t="shared" si="291"/>
        <v>2.1170032486227945E-2</v>
      </c>
      <c r="H2071" s="2">
        <f t="shared" si="292"/>
        <v>0.23387415083109783</v>
      </c>
      <c r="I2071" s="2">
        <f t="shared" si="293"/>
        <v>18.95445744394334</v>
      </c>
    </row>
    <row r="2072" spans="1:9" ht="13.5" x14ac:dyDescent="0.25">
      <c r="A2072" s="3">
        <f>TITRES_STAT!B2075</f>
        <v>45320</v>
      </c>
      <c r="B2072" s="5">
        <f>TITRES_STAT!D2075</f>
        <v>3.76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4.597471701441651E-3</v>
      </c>
      <c r="G2072" s="2">
        <f t="shared" si="291"/>
        <v>1.9657887308640234E-2</v>
      </c>
      <c r="H2072" s="2">
        <f t="shared" si="292"/>
        <v>0.23387415083109789</v>
      </c>
      <c r="I2072" s="2">
        <f t="shared" si="293"/>
        <v>18.954457443943355</v>
      </c>
    </row>
    <row r="2073" spans="1:9" ht="13.5" x14ac:dyDescent="0.25">
      <c r="A2073" s="3">
        <f>TITRES_STAT!B2076</f>
        <v>45321</v>
      </c>
      <c r="B2073" s="5">
        <f>TITRES_STAT!D2076</f>
        <v>3.76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4.2690808656243905E-3</v>
      </c>
      <c r="G2073" s="2">
        <f t="shared" si="291"/>
        <v>1.8253752500880217E-2</v>
      </c>
      <c r="H2073" s="2">
        <f t="shared" si="292"/>
        <v>0.23387415083109792</v>
      </c>
      <c r="I2073" s="2">
        <f t="shared" si="293"/>
        <v>18.954457443943355</v>
      </c>
    </row>
    <row r="2074" spans="1:9" ht="13.5" x14ac:dyDescent="0.25">
      <c r="A2074" s="3">
        <f>TITRES_STAT!B2077</f>
        <v>45322</v>
      </c>
      <c r="B2074" s="5">
        <f>TITRES_STAT!D2077</f>
        <v>3.75</v>
      </c>
      <c r="C2074" s="2">
        <f t="shared" si="288"/>
        <v>-9.9999999999997868E-3</v>
      </c>
      <c r="D2074" s="2">
        <f t="shared" si="289"/>
        <v>0</v>
      </c>
      <c r="E2074" s="2">
        <f t="shared" si="290"/>
        <v>9.9999999999997868E-3</v>
      </c>
      <c r="F2074" s="2">
        <f t="shared" si="291"/>
        <v>3.9641465180797909E-3</v>
      </c>
      <c r="G2074" s="2">
        <f t="shared" si="291"/>
        <v>1.7664198750817327E-2</v>
      </c>
      <c r="H2074" s="2">
        <f t="shared" si="292"/>
        <v>0.22441700152951283</v>
      </c>
      <c r="I2074" s="2">
        <f t="shared" si="293"/>
        <v>18.32847806337027</v>
      </c>
    </row>
    <row r="2075" spans="1:9" ht="13.5" x14ac:dyDescent="0.25">
      <c r="A2075" s="3">
        <f>TITRES_STAT!B2078</f>
        <v>45323</v>
      </c>
      <c r="B2075" s="5">
        <f>TITRES_STAT!D2078</f>
        <v>3.75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3.6809931953598056E-3</v>
      </c>
      <c r="G2075" s="2">
        <f t="shared" si="291"/>
        <v>1.640247026861609E-2</v>
      </c>
      <c r="H2075" s="2">
        <f t="shared" si="292"/>
        <v>0.22441700152951283</v>
      </c>
      <c r="I2075" s="2">
        <f t="shared" si="293"/>
        <v>18.32847806337027</v>
      </c>
    </row>
    <row r="2076" spans="1:9" ht="13.5" x14ac:dyDescent="0.25">
      <c r="A2076" s="3">
        <f>TITRES_STAT!B2079</f>
        <v>45324</v>
      </c>
      <c r="B2076" s="5">
        <f>TITRES_STAT!D2079</f>
        <v>3.75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3.4180651099769625E-3</v>
      </c>
      <c r="G2076" s="2">
        <f t="shared" si="291"/>
        <v>1.5230865249429225E-2</v>
      </c>
      <c r="H2076" s="2">
        <f t="shared" si="292"/>
        <v>0.22441700152951286</v>
      </c>
      <c r="I2076" s="2">
        <f t="shared" si="293"/>
        <v>18.32847806337027</v>
      </c>
    </row>
    <row r="2077" spans="1:9" ht="13.5" x14ac:dyDescent="0.25">
      <c r="A2077" s="3">
        <f>TITRES_STAT!B2080</f>
        <v>45327</v>
      </c>
      <c r="B2077" s="5">
        <f>TITRES_STAT!D2080</f>
        <v>3.75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3.1739176021214652E-3</v>
      </c>
      <c r="G2077" s="2">
        <f t="shared" si="294"/>
        <v>1.4142946303041424E-2</v>
      </c>
      <c r="H2077" s="2">
        <f t="shared" si="292"/>
        <v>0.22441700152951286</v>
      </c>
      <c r="I2077" s="2">
        <f t="shared" si="293"/>
        <v>18.32847806337027</v>
      </c>
    </row>
    <row r="2078" spans="1:9" ht="13.5" x14ac:dyDescent="0.25">
      <c r="A2078" s="3">
        <f>TITRES_STAT!B2081</f>
        <v>45328</v>
      </c>
      <c r="B2078" s="5">
        <f>TITRES_STAT!D2081</f>
        <v>3.75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2.9472092019699322E-3</v>
      </c>
      <c r="G2078" s="2">
        <f t="shared" si="294"/>
        <v>1.3132735852824179E-2</v>
      </c>
      <c r="H2078" s="2">
        <f t="shared" si="292"/>
        <v>0.22441700152951286</v>
      </c>
      <c r="I2078" s="2">
        <f t="shared" si="293"/>
        <v>18.32847806337027</v>
      </c>
    </row>
    <row r="2079" spans="1:9" ht="13.5" x14ac:dyDescent="0.25">
      <c r="A2079" s="3">
        <f>TITRES_STAT!B2082</f>
        <v>45329</v>
      </c>
      <c r="B2079" s="5">
        <f>TITRES_STAT!D2082</f>
        <v>3.75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2.7366942589720799E-3</v>
      </c>
      <c r="G2079" s="2">
        <f t="shared" si="294"/>
        <v>1.2194683291908166E-2</v>
      </c>
      <c r="H2079" s="2">
        <f t="shared" si="292"/>
        <v>0.22441700152951288</v>
      </c>
      <c r="I2079" s="2">
        <f t="shared" si="293"/>
        <v>18.32847806337027</v>
      </c>
    </row>
    <row r="2080" spans="1:9" ht="13.5" x14ac:dyDescent="0.25">
      <c r="A2080" s="3">
        <f>TITRES_STAT!B2083</f>
        <v>45330</v>
      </c>
      <c r="B2080" s="5">
        <f>TITRES_STAT!D2083</f>
        <v>3.75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2.5412160976169313E-3</v>
      </c>
      <c r="G2080" s="2">
        <f t="shared" si="294"/>
        <v>1.1323634485343296E-2</v>
      </c>
      <c r="H2080" s="2">
        <f t="shared" si="292"/>
        <v>0.22441700152951288</v>
      </c>
      <c r="I2080" s="2">
        <f t="shared" si="293"/>
        <v>18.32847806337027</v>
      </c>
    </row>
    <row r="2081" spans="1:9" ht="13.5" x14ac:dyDescent="0.25">
      <c r="A2081" s="3">
        <f>TITRES_STAT!B2084</f>
        <v>45331</v>
      </c>
      <c r="B2081" s="5">
        <f>TITRES_STAT!D2084</f>
        <v>3.75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2.3597006620728646E-3</v>
      </c>
      <c r="G2081" s="2">
        <f t="shared" si="294"/>
        <v>1.0514803450675918E-2</v>
      </c>
      <c r="H2081" s="2">
        <f t="shared" si="292"/>
        <v>0.22441700152951286</v>
      </c>
      <c r="I2081" s="2">
        <f t="shared" si="293"/>
        <v>18.32847806337027</v>
      </c>
    </row>
    <row r="2082" spans="1:9" ht="13.5" x14ac:dyDescent="0.25">
      <c r="A2082" s="3">
        <f>TITRES_STAT!B2085</f>
        <v>45334</v>
      </c>
      <c r="B2082" s="5">
        <f>TITRES_STAT!D2085</f>
        <v>3.75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2.1911506147819456E-3</v>
      </c>
      <c r="G2082" s="2">
        <f t="shared" si="294"/>
        <v>9.7637460613419231E-3</v>
      </c>
      <c r="H2082" s="2">
        <f t="shared" si="292"/>
        <v>0.22441700152951288</v>
      </c>
      <c r="I2082" s="2">
        <f t="shared" si="293"/>
        <v>18.32847806337027</v>
      </c>
    </row>
    <row r="2083" spans="1:9" ht="13.5" x14ac:dyDescent="0.25">
      <c r="A2083" s="3">
        <f>TITRES_STAT!B2086</f>
        <v>45335</v>
      </c>
      <c r="B2083" s="5">
        <f>TITRES_STAT!D2086</f>
        <v>3.75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2.0346398565832353E-3</v>
      </c>
      <c r="G2083" s="2">
        <f t="shared" si="294"/>
        <v>9.0663356283889295E-3</v>
      </c>
      <c r="H2083" s="2">
        <f t="shared" si="292"/>
        <v>0.22441700152951286</v>
      </c>
      <c r="I2083" s="2">
        <f t="shared" si="293"/>
        <v>18.32847806337027</v>
      </c>
    </row>
    <row r="2084" spans="1:9" ht="13.5" x14ac:dyDescent="0.25">
      <c r="A2084" s="3">
        <f>TITRES_STAT!B2087</f>
        <v>45336</v>
      </c>
      <c r="B2084" s="5">
        <f>TITRES_STAT!D2087</f>
        <v>3.75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1.8893084382558614E-3</v>
      </c>
      <c r="G2084" s="2">
        <f t="shared" si="294"/>
        <v>8.4187402263611495E-3</v>
      </c>
      <c r="H2084" s="2">
        <f t="shared" si="292"/>
        <v>0.22441700152951286</v>
      </c>
      <c r="I2084" s="2">
        <f t="shared" si="293"/>
        <v>18.32847806337027</v>
      </c>
    </row>
    <row r="2085" spans="1:9" ht="13.5" x14ac:dyDescent="0.25">
      <c r="A2085" s="3">
        <f>TITRES_STAT!B2088</f>
        <v>45337</v>
      </c>
      <c r="B2085" s="5">
        <f>TITRES_STAT!D2088</f>
        <v>3.75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1.7543578355232999E-3</v>
      </c>
      <c r="G2085" s="2">
        <f t="shared" si="294"/>
        <v>7.8174016387639236E-3</v>
      </c>
      <c r="H2085" s="2">
        <f t="shared" si="292"/>
        <v>0.22441700152951288</v>
      </c>
      <c r="I2085" s="2">
        <f t="shared" si="293"/>
        <v>18.32847806337027</v>
      </c>
    </row>
    <row r="2086" spans="1:9" ht="13.5" x14ac:dyDescent="0.25">
      <c r="A2086" s="3">
        <f>TITRES_STAT!B2089</f>
        <v>45338</v>
      </c>
      <c r="B2086" s="5">
        <f>TITRES_STAT!D2089</f>
        <v>3.75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1.6290465615573498E-3</v>
      </c>
      <c r="G2086" s="2">
        <f t="shared" si="294"/>
        <v>7.2590158074236433E-3</v>
      </c>
      <c r="H2086" s="2">
        <f t="shared" si="292"/>
        <v>0.22441700152951286</v>
      </c>
      <c r="I2086" s="2">
        <f t="shared" si="293"/>
        <v>18.32847806337027</v>
      </c>
    </row>
    <row r="2087" spans="1:9" ht="13.5" x14ac:dyDescent="0.25">
      <c r="A2087" s="3">
        <f>TITRES_STAT!B2090</f>
        <v>45341</v>
      </c>
      <c r="B2087" s="5">
        <f>TITRES_STAT!D2090</f>
        <v>3.75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1.5126860928746818E-3</v>
      </c>
      <c r="G2087" s="2">
        <f t="shared" si="294"/>
        <v>6.7405146783219546E-3</v>
      </c>
      <c r="H2087" s="2">
        <f t="shared" si="292"/>
        <v>0.22441700152951283</v>
      </c>
      <c r="I2087" s="2">
        <f t="shared" si="293"/>
        <v>18.32847806337027</v>
      </c>
    </row>
    <row r="2088" spans="1:9" ht="13.5" x14ac:dyDescent="0.25">
      <c r="A2088" s="3">
        <f>TITRES_STAT!B2091</f>
        <v>45342</v>
      </c>
      <c r="B2088" s="5">
        <f>TITRES_STAT!D2091</f>
        <v>3.75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1.4046370862407758E-3</v>
      </c>
      <c r="G2088" s="2">
        <f t="shared" si="294"/>
        <v>6.2590493441561012E-3</v>
      </c>
      <c r="H2088" s="2">
        <f t="shared" si="292"/>
        <v>0.2244170015295128</v>
      </c>
      <c r="I2088" s="2">
        <f t="shared" si="293"/>
        <v>18.32847806337027</v>
      </c>
    </row>
    <row r="2089" spans="1:9" ht="13.5" x14ac:dyDescent="0.25">
      <c r="A2089" s="3">
        <f>TITRES_STAT!B2092</f>
        <v>45343</v>
      </c>
      <c r="B2089" s="5">
        <f>TITRES_STAT!D2092</f>
        <v>3.75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1.304305865795006E-3</v>
      </c>
      <c r="G2089" s="2">
        <f t="shared" si="294"/>
        <v>5.8119743910020946E-3</v>
      </c>
      <c r="H2089" s="2">
        <f t="shared" si="292"/>
        <v>0.22441700152951274</v>
      </c>
      <c r="I2089" s="2">
        <f t="shared" si="293"/>
        <v>18.32847806337027</v>
      </c>
    </row>
    <row r="2090" spans="1:9" ht="13.5" x14ac:dyDescent="0.25">
      <c r="A2090" s="3">
        <f>TITRES_STAT!B2093</f>
        <v>45344</v>
      </c>
      <c r="B2090" s="5">
        <f>TITRES_STAT!D2093</f>
        <v>3.75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1.2111411610953627E-3</v>
      </c>
      <c r="G2090" s="2">
        <f t="shared" si="294"/>
        <v>5.3968333630733736E-3</v>
      </c>
      <c r="H2090" s="2">
        <f t="shared" si="292"/>
        <v>0.22441700152951274</v>
      </c>
      <c r="I2090" s="2">
        <f t="shared" si="293"/>
        <v>18.32847806337027</v>
      </c>
    </row>
    <row r="2091" spans="1:9" ht="13.5" x14ac:dyDescent="0.25">
      <c r="A2091" s="3">
        <f>TITRES_STAT!B2094</f>
        <v>45345</v>
      </c>
      <c r="B2091" s="5">
        <f>TITRES_STAT!D2094</f>
        <v>3.75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1.1246310781599796E-3</v>
      </c>
      <c r="G2091" s="2">
        <f t="shared" si="294"/>
        <v>5.0113452657109892E-3</v>
      </c>
      <c r="H2091" s="2">
        <f t="shared" si="292"/>
        <v>0.22441700152951277</v>
      </c>
      <c r="I2091" s="2">
        <f t="shared" si="293"/>
        <v>18.32847806337027</v>
      </c>
    </row>
    <row r="2092" spans="1:9" ht="13.5" x14ac:dyDescent="0.25">
      <c r="A2092" s="3">
        <f>TITRES_STAT!B2095</f>
        <v>45348</v>
      </c>
      <c r="B2092" s="5">
        <f>TITRES_STAT!D2095</f>
        <v>3.75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1.0443002868628383E-3</v>
      </c>
      <c r="G2092" s="2">
        <f t="shared" si="294"/>
        <v>4.6533920324459185E-3</v>
      </c>
      <c r="H2092" s="2">
        <f t="shared" si="292"/>
        <v>0.2244170015295128</v>
      </c>
      <c r="I2092" s="2">
        <f t="shared" si="293"/>
        <v>18.32847806337027</v>
      </c>
    </row>
    <row r="2093" spans="1:9" ht="13.5" x14ac:dyDescent="0.25">
      <c r="A2093" s="3">
        <f>TITRES_STAT!B2096</f>
        <v>45349</v>
      </c>
      <c r="B2093" s="5">
        <f>TITRES_STAT!D2096</f>
        <v>3.75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9.6970740922977853E-4</v>
      </c>
      <c r="G2093" s="2">
        <f t="shared" si="295"/>
        <v>4.3210068872712101E-3</v>
      </c>
      <c r="H2093" s="2">
        <f t="shared" si="292"/>
        <v>0.2244170015295128</v>
      </c>
      <c r="I2093" s="2">
        <f t="shared" si="293"/>
        <v>18.32847806337027</v>
      </c>
    </row>
    <row r="2094" spans="1:9" ht="13.5" x14ac:dyDescent="0.25">
      <c r="A2094" s="3">
        <f>TITRES_STAT!B2097</f>
        <v>45350</v>
      </c>
      <c r="B2094" s="5">
        <f>TITRES_STAT!D2097</f>
        <v>3.75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9.0044259428479433E-4</v>
      </c>
      <c r="G2094" s="2">
        <f t="shared" si="295"/>
        <v>4.0123635381804097E-3</v>
      </c>
      <c r="H2094" s="2">
        <f t="shared" si="292"/>
        <v>0.2244170015295128</v>
      </c>
      <c r="I2094" s="2">
        <f t="shared" si="293"/>
        <v>18.32847806337027</v>
      </c>
    </row>
    <row r="2095" spans="1:9" ht="13.5" x14ac:dyDescent="0.25">
      <c r="A2095" s="3">
        <f>TITRES_STAT!B2098</f>
        <v>45351</v>
      </c>
      <c r="B2095" s="5">
        <f>TITRES_STAT!D2098</f>
        <v>3.75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8.3612526612159466E-4</v>
      </c>
      <c r="G2095" s="2">
        <f t="shared" si="295"/>
        <v>3.7257661425960944E-3</v>
      </c>
      <c r="H2095" s="2">
        <f t="shared" si="292"/>
        <v>0.22441700152951277</v>
      </c>
      <c r="I2095" s="2">
        <f t="shared" si="293"/>
        <v>18.32847806337027</v>
      </c>
    </row>
    <row r="2096" spans="1:9" ht="13.5" x14ac:dyDescent="0.25">
      <c r="A2096" s="3">
        <f>TITRES_STAT!B2099</f>
        <v>45352</v>
      </c>
      <c r="B2096" s="5">
        <f>TITRES_STAT!D2099</f>
        <v>3.75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7.7640203282719499E-4</v>
      </c>
      <c r="G2096" s="2">
        <f t="shared" si="295"/>
        <v>3.459639989553516E-3</v>
      </c>
      <c r="H2096" s="2">
        <f t="shared" si="292"/>
        <v>0.22441700152951277</v>
      </c>
      <c r="I2096" s="2">
        <f t="shared" si="293"/>
        <v>18.32847806337027</v>
      </c>
    </row>
    <row r="2097" spans="1:9" ht="13.5" x14ac:dyDescent="0.25">
      <c r="A2097" s="3">
        <f>TITRES_STAT!B2100</f>
        <v>45355</v>
      </c>
      <c r="B2097" s="5">
        <f>TITRES_STAT!D2100</f>
        <v>3.75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7.2094474476810965E-4</v>
      </c>
      <c r="G2097" s="2">
        <f t="shared" si="295"/>
        <v>3.2125228474425504E-3</v>
      </c>
      <c r="H2097" s="2">
        <f t="shared" si="292"/>
        <v>0.2244170015295128</v>
      </c>
      <c r="I2097" s="2">
        <f t="shared" si="293"/>
        <v>18.32847806337027</v>
      </c>
    </row>
    <row r="2098" spans="1:9" ht="13.5" x14ac:dyDescent="0.25">
      <c r="A2098" s="3">
        <f>TITRES_STAT!B2101</f>
        <v>45356</v>
      </c>
      <c r="B2098" s="5">
        <f>TITRES_STAT!D2101</f>
        <v>3.75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6.6944869157038755E-4</v>
      </c>
      <c r="G2098" s="2">
        <f t="shared" si="295"/>
        <v>2.9830569297680824E-3</v>
      </c>
      <c r="H2098" s="2">
        <f t="shared" si="292"/>
        <v>0.22441700152951283</v>
      </c>
      <c r="I2098" s="2">
        <f t="shared" si="293"/>
        <v>18.32847806337027</v>
      </c>
    </row>
    <row r="2099" spans="1:9" ht="13.5" x14ac:dyDescent="0.25">
      <c r="A2099" s="3">
        <f>TITRES_STAT!B2102</f>
        <v>45357</v>
      </c>
      <c r="B2099" s="5">
        <f>TITRES_STAT!D2102</f>
        <v>3.75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6.2163092788678853E-4</v>
      </c>
      <c r="G2099" s="2">
        <f t="shared" si="295"/>
        <v>2.7699814347846479E-3</v>
      </c>
      <c r="H2099" s="2">
        <f t="shared" si="292"/>
        <v>0.22441700152951286</v>
      </c>
      <c r="I2099" s="2">
        <f t="shared" si="293"/>
        <v>18.32847806337027</v>
      </c>
    </row>
    <row r="2100" spans="1:9" ht="13.5" x14ac:dyDescent="0.25">
      <c r="A2100" s="3">
        <f>TITRES_STAT!B2103</f>
        <v>45358</v>
      </c>
      <c r="B2100" s="5">
        <f>TITRES_STAT!D2103</f>
        <v>3.75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5.7722871875201791E-4</v>
      </c>
      <c r="G2100" s="2">
        <f t="shared" si="295"/>
        <v>2.5721256180143157E-3</v>
      </c>
      <c r="H2100" s="2">
        <f t="shared" si="292"/>
        <v>0.22441700152951286</v>
      </c>
      <c r="I2100" s="2">
        <f t="shared" si="293"/>
        <v>18.32847806337027</v>
      </c>
    </row>
    <row r="2101" spans="1:9" ht="13.5" x14ac:dyDescent="0.25">
      <c r="A2101" s="3">
        <f>TITRES_STAT!B2104</f>
        <v>45359</v>
      </c>
      <c r="B2101" s="5">
        <f>TITRES_STAT!D2104</f>
        <v>3.75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5.3599809598401662E-4</v>
      </c>
      <c r="G2101" s="2">
        <f t="shared" si="295"/>
        <v>2.3884023595847218E-3</v>
      </c>
      <c r="H2101" s="2">
        <f t="shared" si="292"/>
        <v>0.22441700152951286</v>
      </c>
      <c r="I2101" s="2">
        <f t="shared" si="293"/>
        <v>18.32847806337027</v>
      </c>
    </row>
    <row r="2102" spans="1:9" ht="13.5" x14ac:dyDescent="0.25">
      <c r="A2102" s="3">
        <f>TITRES_STAT!B2105</f>
        <v>45362</v>
      </c>
      <c r="B2102" s="5">
        <f>TITRES_STAT!D2105</f>
        <v>3.75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4.9771251769944395E-4</v>
      </c>
      <c r="G2102" s="2">
        <f t="shared" si="295"/>
        <v>2.2178021910429558E-3</v>
      </c>
      <c r="H2102" s="2">
        <f t="shared" si="292"/>
        <v>0.22441700152951286</v>
      </c>
      <c r="I2102" s="2">
        <f t="shared" si="293"/>
        <v>18.32847806337027</v>
      </c>
    </row>
    <row r="2103" spans="1:9" ht="13.5" x14ac:dyDescent="0.25">
      <c r="A2103" s="3">
        <f>TITRES_STAT!B2106</f>
        <v>45363</v>
      </c>
      <c r="B2103" s="5">
        <f>TITRES_STAT!D2106</f>
        <v>3.75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4.6216162357805507E-4</v>
      </c>
      <c r="G2103" s="2">
        <f t="shared" si="295"/>
        <v>2.059387748825602E-3</v>
      </c>
      <c r="H2103" s="2">
        <f t="shared" si="292"/>
        <v>0.22441700152951283</v>
      </c>
      <c r="I2103" s="2">
        <f t="shared" si="293"/>
        <v>18.32847806337027</v>
      </c>
    </row>
    <row r="2104" spans="1:9" ht="13.5" x14ac:dyDescent="0.25">
      <c r="A2104" s="3">
        <f>TITRES_STAT!B2107</f>
        <v>45364</v>
      </c>
      <c r="B2104" s="5">
        <f>TITRES_STAT!D2107</f>
        <v>3.75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4.2915007903676541E-4</v>
      </c>
      <c r="G2104" s="2">
        <f t="shared" si="295"/>
        <v>1.9122886239094877E-3</v>
      </c>
      <c r="H2104" s="2">
        <f t="shared" si="292"/>
        <v>0.2244170015295128</v>
      </c>
      <c r="I2104" s="2">
        <f t="shared" si="293"/>
        <v>18.32847806337027</v>
      </c>
    </row>
    <row r="2105" spans="1:9" ht="13.5" x14ac:dyDescent="0.25">
      <c r="A2105" s="3">
        <f>TITRES_STAT!B2108</f>
        <v>45365</v>
      </c>
      <c r="B2105" s="5">
        <f>TITRES_STAT!D2108</f>
        <v>3.75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3.9849650196271074E-4</v>
      </c>
      <c r="G2105" s="2">
        <f t="shared" si="295"/>
        <v>1.7756965793445242E-3</v>
      </c>
      <c r="H2105" s="2">
        <f t="shared" si="292"/>
        <v>0.2244170015295128</v>
      </c>
      <c r="I2105" s="2">
        <f t="shared" si="293"/>
        <v>18.32847806337027</v>
      </c>
    </row>
    <row r="2106" spans="1:9" ht="13.5" x14ac:dyDescent="0.25">
      <c r="A2106" s="3">
        <f>TITRES_STAT!B2109</f>
        <v>45366</v>
      </c>
      <c r="B2106" s="5">
        <f>TITRES_STAT!D2109</f>
        <v>3.75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3.7003246610823145E-4</v>
      </c>
      <c r="G2106" s="2">
        <f t="shared" si="295"/>
        <v>1.648861109391344E-3</v>
      </c>
      <c r="H2106" s="2">
        <f t="shared" si="292"/>
        <v>0.22441700152951283</v>
      </c>
      <c r="I2106" s="2">
        <f t="shared" si="293"/>
        <v>18.32847806337027</v>
      </c>
    </row>
    <row r="2107" spans="1:9" ht="13.5" x14ac:dyDescent="0.25">
      <c r="A2107" s="3">
        <f>TITRES_STAT!B2110</f>
        <v>45369</v>
      </c>
      <c r="B2107" s="5">
        <f>TITRES_STAT!D2110</f>
        <v>3.75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3.436015756719292E-4</v>
      </c>
      <c r="G2107" s="2">
        <f t="shared" si="295"/>
        <v>1.531085315863391E-3</v>
      </c>
      <c r="H2107" s="2">
        <f t="shared" si="292"/>
        <v>0.2244170015295128</v>
      </c>
      <c r="I2107" s="2">
        <f t="shared" si="293"/>
        <v>18.32847806337027</v>
      </c>
    </row>
    <row r="2108" spans="1:9" ht="13.5" x14ac:dyDescent="0.25">
      <c r="A2108" s="3">
        <f>TITRES_STAT!B2111</f>
        <v>45370</v>
      </c>
      <c r="B2108" s="5">
        <f>TITRES_STAT!D2111</f>
        <v>3.75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3.1905860598107711E-4</v>
      </c>
      <c r="G2108" s="2">
        <f t="shared" si="295"/>
        <v>1.4217220790160058E-3</v>
      </c>
      <c r="H2108" s="2">
        <f t="shared" si="292"/>
        <v>0.2244170015295128</v>
      </c>
      <c r="I2108" s="2">
        <f t="shared" si="293"/>
        <v>18.32847806337027</v>
      </c>
    </row>
    <row r="2109" spans="1:9" ht="13.5" x14ac:dyDescent="0.25">
      <c r="A2109" s="3">
        <f>TITRES_STAT!B2112</f>
        <v>45372</v>
      </c>
      <c r="B2109" s="5">
        <f>TITRES_STAT!D2112</f>
        <v>3.75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2.9626870555385729E-4</v>
      </c>
      <c r="G2109" s="2">
        <f t="shared" si="296"/>
        <v>1.3201705019434339E-3</v>
      </c>
      <c r="H2109" s="2">
        <f t="shared" si="292"/>
        <v>0.2244170015295128</v>
      </c>
      <c r="I2109" s="2">
        <f t="shared" si="293"/>
        <v>18.32847806337027</v>
      </c>
    </row>
    <row r="2110" spans="1:9" ht="13.5" x14ac:dyDescent="0.25">
      <c r="A2110" s="3">
        <f>TITRES_STAT!B2113</f>
        <v>45373</v>
      </c>
      <c r="B2110" s="5">
        <f>TITRES_STAT!D2113</f>
        <v>3.75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2.751066551571532E-4</v>
      </c>
      <c r="G2110" s="2">
        <f t="shared" si="296"/>
        <v>1.2258726089474745E-3</v>
      </c>
      <c r="H2110" s="2">
        <f t="shared" si="292"/>
        <v>0.22441700152951277</v>
      </c>
      <c r="I2110" s="2">
        <f t="shared" si="293"/>
        <v>18.32847806337027</v>
      </c>
    </row>
    <row r="2111" spans="1:9" ht="13.5" x14ac:dyDescent="0.25">
      <c r="A2111" s="3">
        <f>TITRES_STAT!B2114</f>
        <v>45376</v>
      </c>
      <c r="B2111" s="5">
        <f>TITRES_STAT!D2114</f>
        <v>3.75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2.5545617978878514E-4</v>
      </c>
      <c r="G2111" s="2">
        <f t="shared" si="296"/>
        <v>1.1383102797369407E-3</v>
      </c>
      <c r="H2111" s="2">
        <f t="shared" si="292"/>
        <v>0.2244170015295128</v>
      </c>
      <c r="I2111" s="2">
        <f t="shared" si="293"/>
        <v>18.32847806337027</v>
      </c>
    </row>
    <row r="2112" spans="1:9" ht="13.5" x14ac:dyDescent="0.25">
      <c r="A2112" s="3">
        <f>TITRES_STAT!B2115</f>
        <v>45377</v>
      </c>
      <c r="B2112" s="5">
        <f>TITRES_STAT!D2115</f>
        <v>3.75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2.3720930980387193E-4</v>
      </c>
      <c r="G2112" s="2">
        <f t="shared" si="296"/>
        <v>1.0570024026128734E-3</v>
      </c>
      <c r="H2112" s="2">
        <f t="shared" si="292"/>
        <v>0.2244170015295128</v>
      </c>
      <c r="I2112" s="2">
        <f t="shared" si="293"/>
        <v>18.32847806337027</v>
      </c>
    </row>
    <row r="2113" spans="1:9" ht="13.5" x14ac:dyDescent="0.25">
      <c r="A2113" s="3">
        <f>TITRES_STAT!B2116</f>
        <v>45378</v>
      </c>
      <c r="B2113" s="5">
        <f>TITRES_STAT!D2116</f>
        <v>3.75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2.2026578767502395E-4</v>
      </c>
      <c r="G2113" s="2">
        <f t="shared" si="296"/>
        <v>9.8150223099766824E-4</v>
      </c>
      <c r="H2113" s="2">
        <f t="shared" si="292"/>
        <v>0.22441700152951283</v>
      </c>
      <c r="I2113" s="2">
        <f t="shared" si="293"/>
        <v>18.32847806337027</v>
      </c>
    </row>
    <row r="2114" spans="1:9" ht="13.5" x14ac:dyDescent="0.25">
      <c r="A2114" s="3">
        <f>TITRES_STAT!B2117</f>
        <v>45379</v>
      </c>
      <c r="B2114" s="5">
        <f>TITRES_STAT!D2117</f>
        <v>3.75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2.0453251712680798E-4</v>
      </c>
      <c r="G2114" s="2">
        <f t="shared" si="296"/>
        <v>9.1139492878354914E-4</v>
      </c>
      <c r="H2114" s="2">
        <f t="shared" si="292"/>
        <v>0.22441700152951283</v>
      </c>
      <c r="I2114" s="2">
        <f t="shared" si="293"/>
        <v>18.32847806337027</v>
      </c>
    </row>
    <row r="2115" spans="1:9" ht="13.5" x14ac:dyDescent="0.25">
      <c r="A2115" s="3">
        <f>TITRES_STAT!B2118</f>
        <v>45380</v>
      </c>
      <c r="B2115" s="5">
        <f>TITRES_STAT!D2118</f>
        <v>3.75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1.8992305161775027E-4</v>
      </c>
      <c r="G2115" s="2">
        <f t="shared" si="296"/>
        <v>8.4629529101329566E-4</v>
      </c>
      <c r="H2115" s="2">
        <f t="shared" si="292"/>
        <v>0.22441700152951283</v>
      </c>
      <c r="I2115" s="2">
        <f t="shared" si="293"/>
        <v>18.32847806337027</v>
      </c>
    </row>
    <row r="2116" spans="1:9" ht="13.5" x14ac:dyDescent="0.25">
      <c r="A2116" s="3">
        <f>TITRES_STAT!B2119</f>
        <v>45383</v>
      </c>
      <c r="B2116" s="5">
        <f>TITRES_STAT!D2119</f>
        <v>3.75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1.7635711935933953E-4</v>
      </c>
      <c r="G2116" s="2">
        <f t="shared" si="296"/>
        <v>7.858456273694889E-4</v>
      </c>
      <c r="H2116" s="2">
        <f t="shared" si="292"/>
        <v>0.2244170015295128</v>
      </c>
      <c r="I2116" s="2">
        <f t="shared" si="293"/>
        <v>18.32847806337027</v>
      </c>
    </row>
    <row r="2117" spans="1:9" ht="13.5" x14ac:dyDescent="0.25">
      <c r="A2117" s="3">
        <f>TITRES_STAT!B2120</f>
        <v>45384</v>
      </c>
      <c r="B2117" s="5">
        <f>TITRES_STAT!D2120</f>
        <v>3.75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1.6376018226224386E-4</v>
      </c>
      <c r="G2117" s="2">
        <f t="shared" si="296"/>
        <v>7.2971379684309682E-4</v>
      </c>
      <c r="H2117" s="2">
        <f t="shared" si="292"/>
        <v>0.22441700152951283</v>
      </c>
      <c r="I2117" s="2">
        <f t="shared" si="293"/>
        <v>18.32847806337027</v>
      </c>
    </row>
    <row r="2118" spans="1:9" ht="13.5" x14ac:dyDescent="0.25">
      <c r="A2118" s="3">
        <f>TITRES_STAT!B2121</f>
        <v>45385</v>
      </c>
      <c r="B2118" s="5">
        <f>TITRES_STAT!D2121</f>
        <v>3.75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1.520630263863693E-4</v>
      </c>
      <c r="G2118" s="2">
        <f t="shared" si="296"/>
        <v>6.7759138278287567E-4</v>
      </c>
      <c r="H2118" s="2">
        <f t="shared" si="292"/>
        <v>0.2244170015295128</v>
      </c>
      <c r="I2118" s="2">
        <f t="shared" si="293"/>
        <v>18.32847806337027</v>
      </c>
    </row>
    <row r="2119" spans="1:9" ht="13.5" x14ac:dyDescent="0.25">
      <c r="A2119" s="3">
        <f>TITRES_STAT!B2122</f>
        <v>45386</v>
      </c>
      <c r="B2119" s="5">
        <f>TITRES_STAT!D2122</f>
        <v>3.75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1.4120138164448579E-4</v>
      </c>
      <c r="G2119" s="2">
        <f t="shared" si="296"/>
        <v>6.2919199829838458E-4</v>
      </c>
      <c r="H2119" s="2">
        <f t="shared" si="292"/>
        <v>0.2244170015295128</v>
      </c>
      <c r="I2119" s="2">
        <f t="shared" si="293"/>
        <v>18.32847806337027</v>
      </c>
    </row>
    <row r="2120" spans="1:9" ht="13.5" x14ac:dyDescent="0.25">
      <c r="A2120" s="3">
        <f>TITRES_STAT!B2123</f>
        <v>45387</v>
      </c>
      <c r="B2120" s="5">
        <f>TITRES_STAT!D2123</f>
        <v>3.75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1.3111556866987967E-4</v>
      </c>
      <c r="G2120" s="2">
        <f t="shared" si="296"/>
        <v>5.8424971270564288E-4</v>
      </c>
      <c r="H2120" s="2">
        <f t="shared" si="292"/>
        <v>0.2244170015295128</v>
      </c>
      <c r="I2120" s="2">
        <f t="shared" si="293"/>
        <v>18.32847806337027</v>
      </c>
    </row>
    <row r="2121" spans="1:9" ht="13.5" x14ac:dyDescent="0.25">
      <c r="A2121" s="3">
        <f>TITRES_STAT!B2124</f>
        <v>45390</v>
      </c>
      <c r="B2121" s="5">
        <f>TITRES_STAT!D2124</f>
        <v>3.75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1.2175017090774541E-4</v>
      </c>
      <c r="G2121" s="2">
        <f t="shared" si="296"/>
        <v>5.4251759036952547E-4</v>
      </c>
      <c r="H2121" s="2">
        <f t="shared" si="292"/>
        <v>0.22441700152951283</v>
      </c>
      <c r="I2121" s="2">
        <f t="shared" si="293"/>
        <v>18.32847806337027</v>
      </c>
    </row>
    <row r="2122" spans="1:9" ht="13.5" x14ac:dyDescent="0.25">
      <c r="A2122" s="3">
        <f>TITRES_STAT!B2125</f>
        <v>45394</v>
      </c>
      <c r="B2122" s="5">
        <f>TITRES_STAT!D2125</f>
        <v>3.75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1.1305373012862075E-4</v>
      </c>
      <c r="G2122" s="2">
        <f t="shared" si="296"/>
        <v>5.0376633391455942E-4</v>
      </c>
      <c r="H2122" s="2">
        <f t="shared" si="292"/>
        <v>0.22441700152951283</v>
      </c>
      <c r="I2122" s="2">
        <f t="shared" si="293"/>
        <v>18.32847806337027</v>
      </c>
    </row>
    <row r="2123" spans="1:9" ht="13.5" x14ac:dyDescent="0.25">
      <c r="A2123" s="3">
        <f>TITRES_STAT!B2126</f>
        <v>45397</v>
      </c>
      <c r="B2123" s="5">
        <f>TITRES_STAT!D2126</f>
        <v>3.75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1.0497846369086213E-4</v>
      </c>
      <c r="G2123" s="2">
        <f t="shared" si="296"/>
        <v>4.6778302434923377E-4</v>
      </c>
      <c r="H2123" s="2">
        <f t="shared" si="292"/>
        <v>0.2244170015295128</v>
      </c>
      <c r="I2123" s="2">
        <f t="shared" si="293"/>
        <v>18.32847806337027</v>
      </c>
    </row>
    <row r="2124" spans="1:9" ht="13.5" x14ac:dyDescent="0.25">
      <c r="A2124" s="3">
        <f>TITRES_STAT!B2127</f>
        <v>45398</v>
      </c>
      <c r="B2124" s="5">
        <f>TITRES_STAT!D2127</f>
        <v>3.75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9.7480001998657691E-5</v>
      </c>
      <c r="G2124" s="2">
        <f t="shared" si="296"/>
        <v>4.3436995118143135E-4</v>
      </c>
      <c r="H2124" s="2">
        <f t="shared" si="292"/>
        <v>0.22441700152951283</v>
      </c>
      <c r="I2124" s="2">
        <f t="shared" si="293"/>
        <v>18.32847806337027</v>
      </c>
    </row>
    <row r="2125" spans="1:9" ht="13.5" x14ac:dyDescent="0.25">
      <c r="A2125" s="3">
        <f>TITRES_STAT!B2128</f>
        <v>45399</v>
      </c>
      <c r="B2125" s="5">
        <f>TITRES_STAT!D2128</f>
        <v>3.75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9.0517144713039296E-5</v>
      </c>
      <c r="G2125" s="2">
        <f t="shared" si="300"/>
        <v>4.0334352609704339E-4</v>
      </c>
      <c r="H2125" s="2">
        <f t="shared" si="292"/>
        <v>0.22441700152951286</v>
      </c>
      <c r="I2125" s="2">
        <f t="shared" si="293"/>
        <v>18.32847806337027</v>
      </c>
    </row>
    <row r="2126" spans="1:9" ht="13.5" x14ac:dyDescent="0.25">
      <c r="A2126" s="3">
        <f>TITRES_STAT!B2129</f>
        <v>45400</v>
      </c>
      <c r="B2126" s="5">
        <f>TITRES_STAT!D2129</f>
        <v>3.91</v>
      </c>
      <c r="C2126" s="2">
        <f t="shared" si="297"/>
        <v>0.16000000000000014</v>
      </c>
      <c r="D2126" s="2">
        <f t="shared" si="298"/>
        <v>0.16000000000000014</v>
      </c>
      <c r="E2126" s="2">
        <f t="shared" si="299"/>
        <v>0</v>
      </c>
      <c r="F2126" s="2">
        <f t="shared" si="300"/>
        <v>1.1512623062947832E-2</v>
      </c>
      <c r="G2126" s="2">
        <f t="shared" si="300"/>
        <v>3.7453327423296888E-4</v>
      </c>
      <c r="H2126" s="2">
        <f t="shared" si="292"/>
        <v>30.738585474215299</v>
      </c>
      <c r="I2126" s="2">
        <f t="shared" si="293"/>
        <v>96.849260970334015</v>
      </c>
    </row>
    <row r="2127" spans="1:9" ht="13.5" x14ac:dyDescent="0.25">
      <c r="A2127" s="3">
        <f>TITRES_STAT!B2130</f>
        <v>45401</v>
      </c>
      <c r="B2127" s="5">
        <f>TITRES_STAT!D2130</f>
        <v>3.92</v>
      </c>
      <c r="C2127" s="2">
        <f t="shared" si="297"/>
        <v>9.9999999999997868E-3</v>
      </c>
      <c r="D2127" s="2">
        <f t="shared" si="298"/>
        <v>9.9999999999997868E-3</v>
      </c>
      <c r="E2127" s="2">
        <f t="shared" si="299"/>
        <v>0</v>
      </c>
      <c r="F2127" s="2">
        <f t="shared" si="300"/>
        <v>1.1404578558451544E-2</v>
      </c>
      <c r="G2127" s="2">
        <f t="shared" si="300"/>
        <v>3.4778089750204253E-4</v>
      </c>
      <c r="H2127" s="2">
        <f t="shared" si="292"/>
        <v>32.792423736799876</v>
      </c>
      <c r="I2127" s="2">
        <f t="shared" si="293"/>
        <v>97.040756804576276</v>
      </c>
    </row>
    <row r="2128" spans="1:9" ht="13.5" x14ac:dyDescent="0.25">
      <c r="A2128" s="3">
        <f>TITRES_STAT!B2131</f>
        <v>45404</v>
      </c>
      <c r="B2128" s="5">
        <f>TITRES_STAT!D2131</f>
        <v>3.92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1.0589965804276433E-2</v>
      </c>
      <c r="G2128" s="2">
        <f t="shared" si="300"/>
        <v>3.2293940482332515E-4</v>
      </c>
      <c r="H2128" s="2">
        <f t="shared" si="292"/>
        <v>32.792423736799883</v>
      </c>
      <c r="I2128" s="2">
        <f t="shared" si="293"/>
        <v>97.040756804576276</v>
      </c>
    </row>
    <row r="2129" spans="1:9" ht="13.5" x14ac:dyDescent="0.25">
      <c r="A2129" s="3">
        <f>TITRES_STAT!B2132</f>
        <v>45405</v>
      </c>
      <c r="B2129" s="5">
        <f>TITRES_STAT!D2132</f>
        <v>3.92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9.8335396753995458E-3</v>
      </c>
      <c r="G2129" s="2">
        <f t="shared" si="300"/>
        <v>2.9987230447880194E-4</v>
      </c>
      <c r="H2129" s="2">
        <f t="shared" ref="H2129:H2192" si="301">F2129/G2129</f>
        <v>32.792423736799883</v>
      </c>
      <c r="I2129" s="2">
        <f t="shared" ref="I2129:I2192" si="302">IF(G2129=0,100,100-(100/(1+H2129)))</f>
        <v>97.040756804576276</v>
      </c>
    </row>
    <row r="2130" spans="1:9" ht="13.5" x14ac:dyDescent="0.25">
      <c r="A2130" s="3">
        <f>TITRES_STAT!B2133</f>
        <v>45406</v>
      </c>
      <c r="B2130" s="5">
        <f>TITRES_STAT!D2133</f>
        <v>3.92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9.1311439842995789E-3</v>
      </c>
      <c r="G2130" s="2">
        <f t="shared" si="300"/>
        <v>2.7845285415888755E-4</v>
      </c>
      <c r="H2130" s="2">
        <f t="shared" si="301"/>
        <v>32.792423736799876</v>
      </c>
      <c r="I2130" s="2">
        <f t="shared" si="302"/>
        <v>97.040756804576276</v>
      </c>
    </row>
    <row r="2131" spans="1:9" ht="13.5" x14ac:dyDescent="0.25">
      <c r="A2131" s="3">
        <f>TITRES_STAT!B2134</f>
        <v>45407</v>
      </c>
      <c r="B2131" s="5">
        <f>TITRES_STAT!D2134</f>
        <v>3.92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8.478919413992465E-3</v>
      </c>
      <c r="G2131" s="2">
        <f t="shared" si="300"/>
        <v>2.5856336457610987E-4</v>
      </c>
      <c r="H2131" s="2">
        <f t="shared" si="301"/>
        <v>32.792423736799876</v>
      </c>
      <c r="I2131" s="2">
        <f t="shared" si="302"/>
        <v>97.040756804576276</v>
      </c>
    </row>
    <row r="2132" spans="1:9" ht="13.5" x14ac:dyDescent="0.25">
      <c r="A2132" s="3">
        <f>TITRES_STAT!B2135</f>
        <v>45408</v>
      </c>
      <c r="B2132" s="5">
        <f>TITRES_STAT!D2135</f>
        <v>3.92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7.8732823129930036E-3</v>
      </c>
      <c r="G2132" s="2">
        <f t="shared" si="300"/>
        <v>2.4009455282067346E-4</v>
      </c>
      <c r="H2132" s="2">
        <f t="shared" si="301"/>
        <v>32.792423736799876</v>
      </c>
      <c r="I2132" s="2">
        <f t="shared" si="302"/>
        <v>97.040756804576276</v>
      </c>
    </row>
    <row r="2133" spans="1:9" ht="13.5" x14ac:dyDescent="0.25">
      <c r="A2133" s="3">
        <f>TITRES_STAT!B2136</f>
        <v>45411</v>
      </c>
      <c r="B2133" s="5">
        <f>TITRES_STAT!D2136</f>
        <v>3.92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7.3109050049220753E-3</v>
      </c>
      <c r="G2133" s="2">
        <f t="shared" si="300"/>
        <v>2.2294494190491107E-4</v>
      </c>
      <c r="H2133" s="2">
        <f t="shared" si="301"/>
        <v>32.792423736799876</v>
      </c>
      <c r="I2133" s="2">
        <f t="shared" si="302"/>
        <v>97.040756804576276</v>
      </c>
    </row>
    <row r="2134" spans="1:9" ht="13.5" x14ac:dyDescent="0.25">
      <c r="A2134" s="3">
        <f>TITRES_STAT!B2137</f>
        <v>45412</v>
      </c>
      <c r="B2134" s="5">
        <f>TITRES_STAT!D2137</f>
        <v>3.92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6.7886975045704989E-3</v>
      </c>
      <c r="G2134" s="2">
        <f t="shared" si="300"/>
        <v>2.0702030319741743E-4</v>
      </c>
      <c r="H2134" s="2">
        <f t="shared" si="301"/>
        <v>32.792423736799876</v>
      </c>
      <c r="I2134" s="2">
        <f t="shared" si="302"/>
        <v>97.040756804576276</v>
      </c>
    </row>
    <row r="2135" spans="1:9" ht="13.5" x14ac:dyDescent="0.25">
      <c r="A2135" s="3">
        <f>TITRES_STAT!B2138</f>
        <v>45414</v>
      </c>
      <c r="B2135" s="5">
        <f>TITRES_STAT!D2138</f>
        <v>3.92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6.3037905399583203E-3</v>
      </c>
      <c r="G2135" s="2">
        <f t="shared" si="300"/>
        <v>1.9223313868331617E-4</v>
      </c>
      <c r="H2135" s="2">
        <f t="shared" si="301"/>
        <v>32.792423736799876</v>
      </c>
      <c r="I2135" s="2">
        <f t="shared" si="302"/>
        <v>97.040756804576276</v>
      </c>
    </row>
    <row r="2136" spans="1:9" ht="13.5" x14ac:dyDescent="0.25">
      <c r="A2136" s="3">
        <f>TITRES_STAT!B2139</f>
        <v>45415</v>
      </c>
      <c r="B2136" s="5">
        <f>TITRES_STAT!D2139</f>
        <v>3.92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5.8535197871041542E-3</v>
      </c>
      <c r="G2136" s="2">
        <f t="shared" si="300"/>
        <v>1.7850220020593647E-4</v>
      </c>
      <c r="H2136" s="2">
        <f t="shared" si="301"/>
        <v>32.792423736799876</v>
      </c>
      <c r="I2136" s="2">
        <f t="shared" si="302"/>
        <v>97.040756804576276</v>
      </c>
    </row>
    <row r="2137" spans="1:9" ht="13.5" x14ac:dyDescent="0.25">
      <c r="A2137" s="3">
        <f>TITRES_STAT!B2140</f>
        <v>45418</v>
      </c>
      <c r="B2137" s="5">
        <f>TITRES_STAT!D2140</f>
        <v>3.92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5.4354112308824297E-3</v>
      </c>
      <c r="G2137" s="2">
        <f t="shared" si="300"/>
        <v>1.6575204304836961E-4</v>
      </c>
      <c r="H2137" s="2">
        <f t="shared" si="301"/>
        <v>32.792423736799876</v>
      </c>
      <c r="I2137" s="2">
        <f t="shared" si="302"/>
        <v>97.040756804576276</v>
      </c>
    </row>
    <row r="2138" spans="1:9" ht="13.5" x14ac:dyDescent="0.25">
      <c r="A2138" s="3">
        <f>TITRES_STAT!B2141</f>
        <v>45419</v>
      </c>
      <c r="B2138" s="5">
        <f>TITRES_STAT!D2141</f>
        <v>4</v>
      </c>
      <c r="C2138" s="2">
        <f t="shared" si="297"/>
        <v>8.0000000000000071E-2</v>
      </c>
      <c r="D2138" s="2">
        <f t="shared" si="298"/>
        <v>8.0000000000000071E-2</v>
      </c>
      <c r="E2138" s="2">
        <f t="shared" si="299"/>
        <v>0</v>
      </c>
      <c r="F2138" s="2">
        <f t="shared" si="300"/>
        <v>1.0761453285819404E-2</v>
      </c>
      <c r="G2138" s="2">
        <f t="shared" si="300"/>
        <v>1.5391261140205748E-4</v>
      </c>
      <c r="H2138" s="2">
        <f t="shared" si="301"/>
        <v>69.919243054799765</v>
      </c>
      <c r="I2138" s="2">
        <f t="shared" si="302"/>
        <v>98.589945469063608</v>
      </c>
    </row>
    <row r="2139" spans="1:9" ht="13.5" x14ac:dyDescent="0.25">
      <c r="A2139" s="3">
        <f>TITRES_STAT!B2142</f>
        <v>45420</v>
      </c>
      <c r="B2139" s="5">
        <f>TITRES_STAT!D2142</f>
        <v>4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9.9927780511180186E-3</v>
      </c>
      <c r="G2139" s="2">
        <f t="shared" si="300"/>
        <v>1.4291885344476767E-4</v>
      </c>
      <c r="H2139" s="2">
        <f t="shared" si="301"/>
        <v>69.919243054799779</v>
      </c>
      <c r="I2139" s="2">
        <f t="shared" si="302"/>
        <v>98.589945469063608</v>
      </c>
    </row>
    <row r="2140" spans="1:9" ht="13.5" x14ac:dyDescent="0.25">
      <c r="A2140" s="3">
        <f>TITRES_STAT!B2143</f>
        <v>45421</v>
      </c>
      <c r="B2140" s="5">
        <f>TITRES_STAT!D2143</f>
        <v>3.92</v>
      </c>
      <c r="C2140" s="2">
        <f t="shared" si="297"/>
        <v>-8.0000000000000071E-2</v>
      </c>
      <c r="D2140" s="2">
        <f t="shared" si="298"/>
        <v>0</v>
      </c>
      <c r="E2140" s="2">
        <f t="shared" si="299"/>
        <v>8.0000000000000071E-2</v>
      </c>
      <c r="F2140" s="2">
        <f t="shared" si="300"/>
        <v>9.2790081903238748E-3</v>
      </c>
      <c r="G2140" s="2">
        <f t="shared" si="300"/>
        <v>5.8469960781987176E-3</v>
      </c>
      <c r="H2140" s="2">
        <f t="shared" si="301"/>
        <v>1.586970140944999</v>
      </c>
      <c r="I2140" s="2">
        <f t="shared" si="302"/>
        <v>61.344741318324289</v>
      </c>
    </row>
    <row r="2141" spans="1:9" ht="13.5" x14ac:dyDescent="0.25">
      <c r="A2141" s="3">
        <f>TITRES_STAT!B2144</f>
        <v>45422</v>
      </c>
      <c r="B2141" s="5">
        <f>TITRES_STAT!D2144</f>
        <v>3.92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8.6162218910150277E-3</v>
      </c>
      <c r="G2141" s="2">
        <f t="shared" si="303"/>
        <v>5.4293535011845232E-3</v>
      </c>
      <c r="H2141" s="2">
        <f t="shared" si="301"/>
        <v>1.5869701409449992</v>
      </c>
      <c r="I2141" s="2">
        <f t="shared" si="302"/>
        <v>61.344741318324296</v>
      </c>
    </row>
    <row r="2142" spans="1:9" ht="13.5" x14ac:dyDescent="0.25">
      <c r="A2142" s="3">
        <f>TITRES_STAT!B2145</f>
        <v>45425</v>
      </c>
      <c r="B2142" s="5">
        <f>TITRES_STAT!D2145</f>
        <v>3.92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8.0007774702282406E-3</v>
      </c>
      <c r="G2142" s="2">
        <f t="shared" si="303"/>
        <v>5.0415425368142003E-3</v>
      </c>
      <c r="H2142" s="2">
        <f t="shared" si="301"/>
        <v>1.5869701409449992</v>
      </c>
      <c r="I2142" s="2">
        <f t="shared" si="302"/>
        <v>61.344741318324296</v>
      </c>
    </row>
    <row r="2143" spans="1:9" ht="13.5" x14ac:dyDescent="0.25">
      <c r="A2143" s="3">
        <f>TITRES_STAT!B2146</f>
        <v>45426</v>
      </c>
      <c r="B2143" s="5">
        <f>TITRES_STAT!D2146</f>
        <v>3.92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7.429293365211938E-3</v>
      </c>
      <c r="G2143" s="2">
        <f t="shared" si="303"/>
        <v>4.6814323556131857E-3</v>
      </c>
      <c r="H2143" s="2">
        <f t="shared" si="301"/>
        <v>1.5869701409449994</v>
      </c>
      <c r="I2143" s="2">
        <f t="shared" si="302"/>
        <v>61.344741318324303</v>
      </c>
    </row>
    <row r="2144" spans="1:9" ht="13.5" x14ac:dyDescent="0.25">
      <c r="A2144" s="3">
        <f>TITRES_STAT!B2147</f>
        <v>45427</v>
      </c>
      <c r="B2144" s="5">
        <f>TITRES_STAT!D2147</f>
        <v>3.92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6.8986295534110851E-3</v>
      </c>
      <c r="G2144" s="2">
        <f t="shared" si="303"/>
        <v>4.3470443302122434E-3</v>
      </c>
      <c r="H2144" s="2">
        <f t="shared" si="301"/>
        <v>1.5869701409449994</v>
      </c>
      <c r="I2144" s="2">
        <f t="shared" si="302"/>
        <v>61.344741318324303</v>
      </c>
    </row>
    <row r="2145" spans="1:9" ht="13.5" x14ac:dyDescent="0.25">
      <c r="A2145" s="3">
        <f>TITRES_STAT!B2148</f>
        <v>45428</v>
      </c>
      <c r="B2145" s="5">
        <f>TITRES_STAT!D2148</f>
        <v>3.92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6.4058702995960079E-3</v>
      </c>
      <c r="G2145" s="2">
        <f t="shared" si="303"/>
        <v>4.036541163768512E-3</v>
      </c>
      <c r="H2145" s="2">
        <f t="shared" si="301"/>
        <v>1.5869701409449994</v>
      </c>
      <c r="I2145" s="2">
        <f t="shared" si="302"/>
        <v>61.344741318324303</v>
      </c>
    </row>
    <row r="2146" spans="1:9" ht="13.5" x14ac:dyDescent="0.25">
      <c r="A2146" s="3">
        <f>TITRES_STAT!B2149</f>
        <v>45429</v>
      </c>
      <c r="B2146" s="5">
        <f>TITRES_STAT!D2149</f>
        <v>3.92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5.9483081353391499E-3</v>
      </c>
      <c r="G2146" s="2">
        <f t="shared" si="303"/>
        <v>3.7482167949279038E-3</v>
      </c>
      <c r="H2146" s="2">
        <f t="shared" si="301"/>
        <v>1.5869701409449994</v>
      </c>
      <c r="I2146" s="2">
        <f t="shared" si="302"/>
        <v>61.344741318324303</v>
      </c>
    </row>
    <row r="2147" spans="1:9" ht="13.5" x14ac:dyDescent="0.25">
      <c r="A2147" s="3">
        <f>TITRES_STAT!B2150</f>
        <v>45432</v>
      </c>
      <c r="B2147" s="5">
        <f>TITRES_STAT!D2150</f>
        <v>3.92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5.5234289828149244E-3</v>
      </c>
      <c r="G2147" s="2">
        <f t="shared" si="303"/>
        <v>3.4804870238616249E-3</v>
      </c>
      <c r="H2147" s="2">
        <f t="shared" si="301"/>
        <v>1.5869701409449994</v>
      </c>
      <c r="I2147" s="2">
        <f t="shared" si="302"/>
        <v>61.344741318324303</v>
      </c>
    </row>
    <row r="2148" spans="1:9" ht="13.5" x14ac:dyDescent="0.25">
      <c r="A2148" s="3">
        <f>TITRES_STAT!B2151</f>
        <v>45433</v>
      </c>
      <c r="B2148" s="5">
        <f>TITRES_STAT!D2151</f>
        <v>3.92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5.1288983411852873E-3</v>
      </c>
      <c r="G2148" s="2">
        <f t="shared" si="303"/>
        <v>3.2318808078715087E-3</v>
      </c>
      <c r="H2148" s="2">
        <f t="shared" si="301"/>
        <v>1.5869701409449997</v>
      </c>
      <c r="I2148" s="2">
        <f t="shared" si="302"/>
        <v>61.344741318324303</v>
      </c>
    </row>
    <row r="2149" spans="1:9" ht="13.5" x14ac:dyDescent="0.25">
      <c r="A2149" s="3">
        <f>TITRES_STAT!B2152</f>
        <v>45434</v>
      </c>
      <c r="B2149" s="5">
        <f>TITRES_STAT!D2152</f>
        <v>3.92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4.7625484596720532E-3</v>
      </c>
      <c r="G2149" s="2">
        <f t="shared" si="303"/>
        <v>3.0010321787378299E-3</v>
      </c>
      <c r="H2149" s="2">
        <f t="shared" si="301"/>
        <v>1.5869701409449997</v>
      </c>
      <c r="I2149" s="2">
        <f t="shared" si="302"/>
        <v>61.344741318324303</v>
      </c>
    </row>
    <row r="2150" spans="1:9" ht="13.5" x14ac:dyDescent="0.25">
      <c r="A2150" s="3">
        <f>TITRES_STAT!B2153</f>
        <v>45435</v>
      </c>
      <c r="B2150" s="5">
        <f>TITRES_STAT!D2153</f>
        <v>4.09</v>
      </c>
      <c r="C2150" s="2">
        <f t="shared" si="297"/>
        <v>0.16999999999999993</v>
      </c>
      <c r="D2150" s="2">
        <f t="shared" si="298"/>
        <v>0.16999999999999993</v>
      </c>
      <c r="E2150" s="2">
        <f t="shared" si="299"/>
        <v>0</v>
      </c>
      <c r="F2150" s="2">
        <f t="shared" si="303"/>
        <v>1.6565223569695472E-2</v>
      </c>
      <c r="G2150" s="2">
        <f t="shared" si="303"/>
        <v>2.7866727373994133E-3</v>
      </c>
      <c r="H2150" s="2">
        <f t="shared" si="301"/>
        <v>5.9444452688601377</v>
      </c>
      <c r="I2150" s="2">
        <f t="shared" si="302"/>
        <v>85.600001709508177</v>
      </c>
    </row>
    <row r="2151" spans="1:9" ht="13.5" x14ac:dyDescent="0.25">
      <c r="A2151" s="3">
        <f>TITRES_STAT!B2154</f>
        <v>45436</v>
      </c>
      <c r="B2151" s="5">
        <f>TITRES_STAT!D2154</f>
        <v>4.2699999999999996</v>
      </c>
      <c r="C2151" s="2">
        <f t="shared" si="297"/>
        <v>0.17999999999999972</v>
      </c>
      <c r="D2151" s="2">
        <f t="shared" si="298"/>
        <v>0.17999999999999972</v>
      </c>
      <c r="E2151" s="2">
        <f t="shared" si="299"/>
        <v>0</v>
      </c>
      <c r="F2151" s="2">
        <f t="shared" si="303"/>
        <v>2.8239136171860059E-2</v>
      </c>
      <c r="G2151" s="2">
        <f t="shared" si="303"/>
        <v>2.5876246847280266E-3</v>
      </c>
      <c r="H2151" s="2">
        <f t="shared" si="301"/>
        <v>10.913149939604995</v>
      </c>
      <c r="I2151" s="2">
        <f t="shared" si="302"/>
        <v>91.605914430107831</v>
      </c>
    </row>
    <row r="2152" spans="1:9" ht="13.5" x14ac:dyDescent="0.25">
      <c r="A2152" s="3">
        <f>TITRES_STAT!B2155</f>
        <v>45439</v>
      </c>
      <c r="B2152" s="5">
        <f>TITRES_STAT!D2155</f>
        <v>4.2699999999999996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2.6222055016727197E-2</v>
      </c>
      <c r="G2152" s="2">
        <f t="shared" si="303"/>
        <v>2.4027943501045966E-3</v>
      </c>
      <c r="H2152" s="2">
        <f t="shared" si="301"/>
        <v>10.913149939604994</v>
      </c>
      <c r="I2152" s="2">
        <f t="shared" si="302"/>
        <v>91.605914430107831</v>
      </c>
    </row>
    <row r="2153" spans="1:9" ht="13.5" x14ac:dyDescent="0.25">
      <c r="A2153" s="3">
        <f>TITRES_STAT!B2156</f>
        <v>45440</v>
      </c>
      <c r="B2153" s="5">
        <f>TITRES_STAT!D2156</f>
        <v>4.2699999999999996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2.434905108696097E-2</v>
      </c>
      <c r="G2153" s="2">
        <f t="shared" si="303"/>
        <v>2.2311661822399824E-3</v>
      </c>
      <c r="H2153" s="2">
        <f t="shared" si="301"/>
        <v>10.913149939604995</v>
      </c>
      <c r="I2153" s="2">
        <f t="shared" si="302"/>
        <v>91.605914430107831</v>
      </c>
    </row>
    <row r="2154" spans="1:9" ht="13.5" x14ac:dyDescent="0.25">
      <c r="A2154" s="3">
        <f>TITRES_STAT!B2157</f>
        <v>45441</v>
      </c>
      <c r="B2154" s="5">
        <f>TITRES_STAT!D2157</f>
        <v>4.2699999999999996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2.2609833152178044E-2</v>
      </c>
      <c r="G2154" s="2">
        <f t="shared" si="303"/>
        <v>2.0717971692228408E-3</v>
      </c>
      <c r="H2154" s="2">
        <f t="shared" si="301"/>
        <v>10.913149939604994</v>
      </c>
      <c r="I2154" s="2">
        <f t="shared" si="302"/>
        <v>91.605914430107831</v>
      </c>
    </row>
    <row r="2155" spans="1:9" ht="13.5" x14ac:dyDescent="0.25">
      <c r="A2155" s="3">
        <f>TITRES_STAT!B2158</f>
        <v>45442</v>
      </c>
      <c r="B2155" s="5">
        <f>TITRES_STAT!D2158</f>
        <v>4.08</v>
      </c>
      <c r="C2155" s="2">
        <f t="shared" si="297"/>
        <v>-0.1899999999999995</v>
      </c>
      <c r="D2155" s="2">
        <f t="shared" si="298"/>
        <v>0</v>
      </c>
      <c r="E2155" s="2">
        <f t="shared" si="299"/>
        <v>0.1899999999999995</v>
      </c>
      <c r="F2155" s="2">
        <f t="shared" si="303"/>
        <v>2.0994845069879611E-2</v>
      </c>
      <c r="G2155" s="2">
        <f t="shared" si="303"/>
        <v>1.5495240228564031E-2</v>
      </c>
      <c r="H2155" s="2">
        <f t="shared" si="301"/>
        <v>1.3549222057995314</v>
      </c>
      <c r="I2155" s="2">
        <f t="shared" si="302"/>
        <v>57.535752241102799</v>
      </c>
    </row>
    <row r="2156" spans="1:9" ht="13.5" x14ac:dyDescent="0.25">
      <c r="A2156" s="3">
        <f>TITRES_STAT!B2159</f>
        <v>45443</v>
      </c>
      <c r="B2156" s="5">
        <f>TITRES_STAT!D2159</f>
        <v>4.08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1.9495213279173924E-2</v>
      </c>
      <c r="G2156" s="2">
        <f t="shared" si="303"/>
        <v>1.4388437355095171E-2</v>
      </c>
      <c r="H2156" s="2">
        <f t="shared" si="301"/>
        <v>1.3549222057995314</v>
      </c>
      <c r="I2156" s="2">
        <f t="shared" si="302"/>
        <v>57.535752241102799</v>
      </c>
    </row>
    <row r="2157" spans="1:9" ht="13.5" x14ac:dyDescent="0.25">
      <c r="A2157" s="3">
        <f>TITRES_STAT!B2160</f>
        <v>45446</v>
      </c>
      <c r="B2157" s="5">
        <f>TITRES_STAT!D2160</f>
        <v>4.08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1.8102698044947216E-2</v>
      </c>
      <c r="G2157" s="2">
        <f t="shared" si="304"/>
        <v>1.3360691829731231E-2</v>
      </c>
      <c r="H2157" s="2">
        <f t="shared" si="301"/>
        <v>1.3549222057995314</v>
      </c>
      <c r="I2157" s="2">
        <f t="shared" si="302"/>
        <v>57.535752241102799</v>
      </c>
    </row>
    <row r="2158" spans="1:9" ht="13.5" x14ac:dyDescent="0.25">
      <c r="A2158" s="3">
        <f>TITRES_STAT!B2161</f>
        <v>45447</v>
      </c>
      <c r="B2158" s="5">
        <f>TITRES_STAT!D2161</f>
        <v>4.08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1.6809648184593844E-2</v>
      </c>
      <c r="G2158" s="2">
        <f t="shared" si="304"/>
        <v>1.2406356699036144E-2</v>
      </c>
      <c r="H2158" s="2">
        <f t="shared" si="301"/>
        <v>1.3549222057995314</v>
      </c>
      <c r="I2158" s="2">
        <f t="shared" si="302"/>
        <v>57.535752241102799</v>
      </c>
    </row>
    <row r="2159" spans="1:9" ht="13.5" x14ac:dyDescent="0.25">
      <c r="A2159" s="3">
        <f>TITRES_STAT!B2162</f>
        <v>45448</v>
      </c>
      <c r="B2159" s="5">
        <f>TITRES_STAT!D2162</f>
        <v>4.08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1.5608959028551427E-2</v>
      </c>
      <c r="G2159" s="2">
        <f t="shared" si="304"/>
        <v>1.1520188363390705E-2</v>
      </c>
      <c r="H2159" s="2">
        <f t="shared" si="301"/>
        <v>1.3549222057995314</v>
      </c>
      <c r="I2159" s="2">
        <f t="shared" si="302"/>
        <v>57.535752241102799</v>
      </c>
    </row>
    <row r="2160" spans="1:9" ht="13.5" x14ac:dyDescent="0.25">
      <c r="A2160" s="3">
        <f>TITRES_STAT!B2163</f>
        <v>45449</v>
      </c>
      <c r="B2160" s="5">
        <f>TITRES_STAT!D2163</f>
        <v>4.08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1.4494033383654898E-2</v>
      </c>
      <c r="G2160" s="2">
        <f t="shared" si="304"/>
        <v>1.0697317766005656E-2</v>
      </c>
      <c r="H2160" s="2">
        <f t="shared" si="301"/>
        <v>1.3549222057995314</v>
      </c>
      <c r="I2160" s="2">
        <f t="shared" si="302"/>
        <v>57.535752241102799</v>
      </c>
    </row>
    <row r="2161" spans="1:9" ht="13.5" x14ac:dyDescent="0.25">
      <c r="A2161" s="3">
        <f>TITRES_STAT!B2164</f>
        <v>45450</v>
      </c>
      <c r="B2161" s="5">
        <f>TITRES_STAT!D2164</f>
        <v>4.08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1.3458745284822406E-2</v>
      </c>
      <c r="G2161" s="2">
        <f t="shared" si="304"/>
        <v>9.9332236398623937E-3</v>
      </c>
      <c r="H2161" s="2">
        <f t="shared" si="301"/>
        <v>1.3549222057995316</v>
      </c>
      <c r="I2161" s="2">
        <f t="shared" si="302"/>
        <v>57.535752241102799</v>
      </c>
    </row>
    <row r="2162" spans="1:9" ht="13.5" x14ac:dyDescent="0.25">
      <c r="A2162" s="3">
        <f>TITRES_STAT!B2165</f>
        <v>45453</v>
      </c>
      <c r="B2162" s="5">
        <f>TITRES_STAT!D2165</f>
        <v>4.08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1.2497406335906519E-2</v>
      </c>
      <c r="G2162" s="2">
        <f t="shared" si="304"/>
        <v>9.2237076655865089E-3</v>
      </c>
      <c r="H2162" s="2">
        <f t="shared" si="301"/>
        <v>1.3549222057995314</v>
      </c>
      <c r="I2162" s="2">
        <f t="shared" si="302"/>
        <v>57.535752241102799</v>
      </c>
    </row>
    <row r="2163" spans="1:9" ht="13.5" x14ac:dyDescent="0.25">
      <c r="A2163" s="3">
        <f>TITRES_STAT!B2166</f>
        <v>45454</v>
      </c>
      <c r="B2163" s="5">
        <f>TITRES_STAT!D2166</f>
        <v>4</v>
      </c>
      <c r="C2163" s="2">
        <f t="shared" si="297"/>
        <v>-8.0000000000000071E-2</v>
      </c>
      <c r="D2163" s="2">
        <f t="shared" si="298"/>
        <v>0</v>
      </c>
      <c r="E2163" s="2">
        <f t="shared" si="299"/>
        <v>8.0000000000000071E-2</v>
      </c>
      <c r="F2163" s="2">
        <f t="shared" si="304"/>
        <v>1.1604734454770338E-2</v>
      </c>
      <c r="G2163" s="2">
        <f t="shared" si="304"/>
        <v>1.427915711804462E-2</v>
      </c>
      <c r="H2163" s="2">
        <f t="shared" si="301"/>
        <v>0.8127044445855558</v>
      </c>
      <c r="I2163" s="2">
        <f t="shared" si="302"/>
        <v>44.833808788468374</v>
      </c>
    </row>
    <row r="2164" spans="1:9" ht="13.5" x14ac:dyDescent="0.25">
      <c r="A2164" s="3">
        <f>TITRES_STAT!B2167</f>
        <v>45455</v>
      </c>
      <c r="B2164" s="5">
        <f>TITRES_STAT!D2167</f>
        <v>4.05</v>
      </c>
      <c r="C2164" s="2">
        <f t="shared" si="297"/>
        <v>4.9999999999999822E-2</v>
      </c>
      <c r="D2164" s="2">
        <f t="shared" si="298"/>
        <v>4.9999999999999822E-2</v>
      </c>
      <c r="E2164" s="2">
        <f t="shared" si="299"/>
        <v>0</v>
      </c>
      <c r="F2164" s="2">
        <f t="shared" si="304"/>
        <v>1.4347253422286729E-2</v>
      </c>
      <c r="G2164" s="2">
        <f t="shared" si="304"/>
        <v>1.3259217323898577E-2</v>
      </c>
      <c r="H2164" s="2">
        <f t="shared" si="301"/>
        <v>1.0820588479553059</v>
      </c>
      <c r="I2164" s="2">
        <f t="shared" si="302"/>
        <v>51.970617882292139</v>
      </c>
    </row>
    <row r="2165" spans="1:9" ht="13.5" x14ac:dyDescent="0.25">
      <c r="A2165" s="3">
        <f>TITRES_STAT!B2168</f>
        <v>45456</v>
      </c>
      <c r="B2165" s="5">
        <f>TITRES_STAT!D2168</f>
        <v>4.05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1.3322449606409105E-2</v>
      </c>
      <c r="G2165" s="2">
        <f t="shared" si="304"/>
        <v>1.2312130372191536E-2</v>
      </c>
      <c r="H2165" s="2">
        <f t="shared" si="301"/>
        <v>1.0820588479553059</v>
      </c>
      <c r="I2165" s="2">
        <f t="shared" si="302"/>
        <v>51.970617882292139</v>
      </c>
    </row>
    <row r="2166" spans="1:9" ht="13.5" x14ac:dyDescent="0.25">
      <c r="A2166" s="3">
        <f>TITRES_STAT!B2169</f>
        <v>45457</v>
      </c>
      <c r="B2166" s="5">
        <f>TITRES_STAT!D2169</f>
        <v>4.05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1.237084606309417E-2</v>
      </c>
      <c r="G2166" s="2">
        <f t="shared" si="304"/>
        <v>1.1432692488463569E-2</v>
      </c>
      <c r="H2166" s="2">
        <f t="shared" si="301"/>
        <v>1.0820588479553059</v>
      </c>
      <c r="I2166" s="2">
        <f t="shared" si="302"/>
        <v>51.970617882292139</v>
      </c>
    </row>
    <row r="2167" spans="1:9" ht="13.5" x14ac:dyDescent="0.25">
      <c r="A2167" s="3">
        <f>TITRES_STAT!B2170</f>
        <v>45461</v>
      </c>
      <c r="B2167" s="5">
        <f>TITRES_STAT!D2170</f>
        <v>4.05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1.1487214201444588E-2</v>
      </c>
      <c r="G2167" s="2">
        <f t="shared" si="304"/>
        <v>1.0616071596430457E-2</v>
      </c>
      <c r="H2167" s="2">
        <f t="shared" si="301"/>
        <v>1.0820588479553062</v>
      </c>
      <c r="I2167" s="2">
        <f t="shared" si="302"/>
        <v>51.970617882292139</v>
      </c>
    </row>
    <row r="2168" spans="1:9" ht="13.5" x14ac:dyDescent="0.25">
      <c r="A2168" s="3">
        <f>TITRES_STAT!B2171</f>
        <v>45462</v>
      </c>
      <c r="B2168" s="5">
        <f>TITRES_STAT!D2171</f>
        <v>4.05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1.0666698901341403E-2</v>
      </c>
      <c r="G2168" s="2">
        <f t="shared" si="304"/>
        <v>9.857780768113996E-3</v>
      </c>
      <c r="H2168" s="2">
        <f t="shared" si="301"/>
        <v>1.0820588479553062</v>
      </c>
      <c r="I2168" s="2">
        <f t="shared" si="302"/>
        <v>51.970617882292139</v>
      </c>
    </row>
    <row r="2169" spans="1:9" ht="13.5" x14ac:dyDescent="0.25">
      <c r="A2169" s="3">
        <f>TITRES_STAT!B2172</f>
        <v>45463</v>
      </c>
      <c r="B2169" s="5">
        <f>TITRES_STAT!D2172</f>
        <v>4.05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9.9047918369598743E-3</v>
      </c>
      <c r="G2169" s="2">
        <f t="shared" si="304"/>
        <v>9.1536535703915668E-3</v>
      </c>
      <c r="H2169" s="2">
        <f t="shared" si="301"/>
        <v>1.0820588479553062</v>
      </c>
      <c r="I2169" s="2">
        <f t="shared" si="302"/>
        <v>51.970617882292139</v>
      </c>
    </row>
    <row r="2170" spans="1:9" ht="13.5" x14ac:dyDescent="0.25">
      <c r="A2170" s="3">
        <f>TITRES_STAT!B2173</f>
        <v>45464</v>
      </c>
      <c r="B2170" s="5">
        <f>TITRES_STAT!D2173</f>
        <v>4.05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9.1973067057484533E-3</v>
      </c>
      <c r="G2170" s="2">
        <f t="shared" si="304"/>
        <v>8.4998211725064547E-3</v>
      </c>
      <c r="H2170" s="2">
        <f t="shared" si="301"/>
        <v>1.0820588479553062</v>
      </c>
      <c r="I2170" s="2">
        <f t="shared" si="302"/>
        <v>51.970617882292139</v>
      </c>
    </row>
    <row r="2171" spans="1:9" ht="13.5" x14ac:dyDescent="0.25">
      <c r="A2171" s="3">
        <f>TITRES_STAT!B2174</f>
        <v>45467</v>
      </c>
      <c r="B2171" s="5">
        <f>TITRES_STAT!D2174</f>
        <v>4.2300000000000004</v>
      </c>
      <c r="C2171" s="2">
        <f t="shared" si="297"/>
        <v>0.1800000000000006</v>
      </c>
      <c r="D2171" s="2">
        <f t="shared" si="298"/>
        <v>0.1800000000000006</v>
      </c>
      <c r="E2171" s="2">
        <f t="shared" si="299"/>
        <v>0</v>
      </c>
      <c r="F2171" s="2">
        <f t="shared" si="304"/>
        <v>2.1397499083909321E-2</v>
      </c>
      <c r="G2171" s="2">
        <f t="shared" si="304"/>
        <v>7.8926910887559942E-3</v>
      </c>
      <c r="H2171" s="2">
        <f t="shared" si="301"/>
        <v>2.7110523956008374</v>
      </c>
      <c r="I2171" s="2">
        <f t="shared" si="302"/>
        <v>73.053465879775189</v>
      </c>
    </row>
    <row r="2172" spans="1:9" ht="13.5" x14ac:dyDescent="0.25">
      <c r="A2172" s="3">
        <f>TITRES_STAT!B2175</f>
        <v>45468</v>
      </c>
      <c r="B2172" s="5">
        <f>TITRES_STAT!D2175</f>
        <v>4.42</v>
      </c>
      <c r="C2172" s="2">
        <f t="shared" si="297"/>
        <v>0.1899999999999995</v>
      </c>
      <c r="D2172" s="2">
        <f t="shared" si="298"/>
        <v>0.1899999999999995</v>
      </c>
      <c r="E2172" s="2">
        <f t="shared" si="299"/>
        <v>0</v>
      </c>
      <c r="F2172" s="2">
        <f t="shared" si="304"/>
        <v>3.3440534863630043E-2</v>
      </c>
      <c r="G2172" s="2">
        <f t="shared" si="304"/>
        <v>7.3289274395591372E-3</v>
      </c>
      <c r="H2172" s="2">
        <f t="shared" si="301"/>
        <v>4.5628142916423275</v>
      </c>
      <c r="I2172" s="2">
        <f t="shared" si="302"/>
        <v>82.023487616647245</v>
      </c>
    </row>
    <row r="2173" spans="1:9" ht="13.5" x14ac:dyDescent="0.25">
      <c r="A2173" s="3">
        <f>TITRES_STAT!B2176</f>
        <v>45469</v>
      </c>
      <c r="B2173" s="5">
        <f>TITRES_STAT!D2176</f>
        <v>4.42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3.1051925230513613E-2</v>
      </c>
      <c r="G2173" s="2">
        <f t="shared" si="305"/>
        <v>6.8054326224477697E-3</v>
      </c>
      <c r="H2173" s="2">
        <f t="shared" si="301"/>
        <v>4.5628142916423284</v>
      </c>
      <c r="I2173" s="2">
        <f t="shared" si="302"/>
        <v>82.023487616647245</v>
      </c>
    </row>
    <row r="2174" spans="1:9" ht="13.5" x14ac:dyDescent="0.25">
      <c r="A2174" s="3">
        <f>TITRES_STAT!B2177</f>
        <v>45470</v>
      </c>
      <c r="B2174" s="5">
        <f>TITRES_STAT!D2177</f>
        <v>4.42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2.8833930571191213E-2</v>
      </c>
      <c r="G2174" s="2">
        <f t="shared" si="305"/>
        <v>6.3193302922729287E-3</v>
      </c>
      <c r="H2174" s="2">
        <f t="shared" si="301"/>
        <v>4.5628142916423284</v>
      </c>
      <c r="I2174" s="2">
        <f t="shared" si="302"/>
        <v>82.023487616647245</v>
      </c>
    </row>
    <row r="2175" spans="1:9" ht="13.5" x14ac:dyDescent="0.25">
      <c r="A2175" s="3">
        <f>TITRES_STAT!B2178</f>
        <v>45471</v>
      </c>
      <c r="B2175" s="5">
        <f>TITRES_STAT!D2178</f>
        <v>4.42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2.6774364101820412E-2</v>
      </c>
      <c r="G2175" s="2">
        <f t="shared" si="305"/>
        <v>5.8679495571105763E-3</v>
      </c>
      <c r="H2175" s="2">
        <f t="shared" si="301"/>
        <v>4.5628142916423284</v>
      </c>
      <c r="I2175" s="2">
        <f t="shared" si="302"/>
        <v>82.023487616647245</v>
      </c>
    </row>
    <row r="2176" spans="1:9" ht="13.5" x14ac:dyDescent="0.25">
      <c r="A2176" s="3">
        <f>TITRES_STAT!B2179</f>
        <v>45474</v>
      </c>
      <c r="B2176" s="5">
        <f>TITRES_STAT!D2179</f>
        <v>4.42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2.4861909523118952E-2</v>
      </c>
      <c r="G2176" s="2">
        <f t="shared" si="305"/>
        <v>5.4488103030312495E-3</v>
      </c>
      <c r="H2176" s="2">
        <f t="shared" si="301"/>
        <v>4.5628142916423284</v>
      </c>
      <c r="I2176" s="2">
        <f t="shared" si="302"/>
        <v>82.023487616647245</v>
      </c>
    </row>
    <row r="2177" spans="1:9" ht="13.5" x14ac:dyDescent="0.25">
      <c r="A2177" s="3">
        <f>TITRES_STAT!B2180</f>
        <v>45475</v>
      </c>
      <c r="B2177" s="5">
        <f>TITRES_STAT!D2180</f>
        <v>4.42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2.3086058842896169E-2</v>
      </c>
      <c r="G2177" s="2">
        <f t="shared" si="305"/>
        <v>5.0596095671004452E-3</v>
      </c>
      <c r="H2177" s="2">
        <f t="shared" si="301"/>
        <v>4.5628142916423293</v>
      </c>
      <c r="I2177" s="2">
        <f t="shared" si="302"/>
        <v>82.023487616647245</v>
      </c>
    </row>
    <row r="2178" spans="1:9" ht="13.5" x14ac:dyDescent="0.25">
      <c r="A2178" s="3">
        <f>TITRES_STAT!B2181</f>
        <v>45476</v>
      </c>
      <c r="B2178" s="5">
        <f>TITRES_STAT!D2181</f>
        <v>4.42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2.143705463983216E-2</v>
      </c>
      <c r="G2178" s="2">
        <f t="shared" si="305"/>
        <v>4.6982088837361274E-3</v>
      </c>
      <c r="H2178" s="2">
        <f t="shared" si="301"/>
        <v>4.5628142916423302</v>
      </c>
      <c r="I2178" s="2">
        <f t="shared" si="302"/>
        <v>82.023487616647259</v>
      </c>
    </row>
    <row r="2179" spans="1:9" ht="13.5" x14ac:dyDescent="0.25">
      <c r="A2179" s="3">
        <f>TITRES_STAT!B2182</f>
        <v>45477</v>
      </c>
      <c r="B2179" s="5">
        <f>TITRES_STAT!D2182</f>
        <v>4.42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1.990583645127272E-2</v>
      </c>
      <c r="G2179" s="2">
        <f t="shared" si="305"/>
        <v>4.3626225348978327E-3</v>
      </c>
      <c r="H2179" s="2">
        <f t="shared" si="301"/>
        <v>4.5628142916423302</v>
      </c>
      <c r="I2179" s="2">
        <f t="shared" si="302"/>
        <v>82.023487616647259</v>
      </c>
    </row>
    <row r="2180" spans="1:9" ht="13.5" x14ac:dyDescent="0.25">
      <c r="A2180" s="3">
        <f>TITRES_STAT!B2183</f>
        <v>45478</v>
      </c>
      <c r="B2180" s="5">
        <f>TITRES_STAT!D2183</f>
        <v>4.42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1.8483990990467526E-2</v>
      </c>
      <c r="G2180" s="2">
        <f t="shared" si="305"/>
        <v>4.0510066395479877E-3</v>
      </c>
      <c r="H2180" s="2">
        <f t="shared" si="301"/>
        <v>4.5628142916423293</v>
      </c>
      <c r="I2180" s="2">
        <f t="shared" si="302"/>
        <v>82.023487616647245</v>
      </c>
    </row>
    <row r="2181" spans="1:9" ht="13.5" x14ac:dyDescent="0.25">
      <c r="A2181" s="3">
        <f>TITRES_STAT!B2184</f>
        <v>45481</v>
      </c>
      <c r="B2181" s="5">
        <f>TITRES_STAT!D2184</f>
        <v>4.42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1.7163705919719847E-2</v>
      </c>
      <c r="G2181" s="2">
        <f t="shared" si="305"/>
        <v>3.7616490224374175E-3</v>
      </c>
      <c r="H2181" s="2">
        <f t="shared" si="301"/>
        <v>4.5628142916423293</v>
      </c>
      <c r="I2181" s="2">
        <f t="shared" si="302"/>
        <v>82.023487616647245</v>
      </c>
    </row>
    <row r="2182" spans="1:9" ht="13.5" x14ac:dyDescent="0.25">
      <c r="A2182" s="3">
        <f>TITRES_STAT!B2185</f>
        <v>45482</v>
      </c>
      <c r="B2182" s="5">
        <f>TITRES_STAT!D2185</f>
        <v>4.42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1.5937726925454143E-2</v>
      </c>
      <c r="G2182" s="2">
        <f t="shared" si="305"/>
        <v>3.4929598065490306E-3</v>
      </c>
      <c r="H2182" s="2">
        <f t="shared" si="301"/>
        <v>4.5628142916423293</v>
      </c>
      <c r="I2182" s="2">
        <f t="shared" si="302"/>
        <v>82.023487616647245</v>
      </c>
    </row>
    <row r="2183" spans="1:9" ht="13.5" x14ac:dyDescent="0.25">
      <c r="A2183" s="3">
        <f>TITRES_STAT!B2186</f>
        <v>45483</v>
      </c>
      <c r="B2183" s="5">
        <f>TITRES_STAT!D2186</f>
        <v>4.42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1.4799317859350276E-2</v>
      </c>
      <c r="G2183" s="2">
        <f t="shared" si="305"/>
        <v>3.2434626775098142E-3</v>
      </c>
      <c r="H2183" s="2">
        <f t="shared" si="301"/>
        <v>4.5628142916423293</v>
      </c>
      <c r="I2183" s="2">
        <f t="shared" si="302"/>
        <v>82.023487616647245</v>
      </c>
    </row>
    <row r="2184" spans="1:9" ht="13.5" x14ac:dyDescent="0.25">
      <c r="A2184" s="3">
        <f>TITRES_STAT!B2187</f>
        <v>45484</v>
      </c>
      <c r="B2184" s="5">
        <f>TITRES_STAT!D2187</f>
        <v>4.42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1.3742223726539543E-2</v>
      </c>
      <c r="G2184" s="2">
        <f t="shared" si="305"/>
        <v>3.0117867719733986E-3</v>
      </c>
      <c r="H2184" s="2">
        <f t="shared" si="301"/>
        <v>4.5628142916423302</v>
      </c>
      <c r="I2184" s="2">
        <f t="shared" si="302"/>
        <v>82.023487616647259</v>
      </c>
    </row>
    <row r="2185" spans="1:9" ht="13.5" x14ac:dyDescent="0.25">
      <c r="A2185" s="3">
        <f>TITRES_STAT!B2188</f>
        <v>45485</v>
      </c>
      <c r="B2185" s="5">
        <f>TITRES_STAT!D2188</f>
        <v>4.2300000000000004</v>
      </c>
      <c r="C2185" s="2">
        <f t="shared" si="306"/>
        <v>-0.1899999999999995</v>
      </c>
      <c r="D2185" s="2">
        <f t="shared" si="307"/>
        <v>0</v>
      </c>
      <c r="E2185" s="2">
        <f t="shared" si="308"/>
        <v>0.1899999999999995</v>
      </c>
      <c r="F2185" s="2">
        <f t="shared" si="305"/>
        <v>1.2760636317501005E-2</v>
      </c>
      <c r="G2185" s="2">
        <f t="shared" si="305"/>
        <v>1.6368087716832406E-2</v>
      </c>
      <c r="H2185" s="2">
        <f t="shared" si="301"/>
        <v>0.77960459024045825</v>
      </c>
      <c r="I2185" s="2">
        <f t="shared" si="302"/>
        <v>43.807742153279058</v>
      </c>
    </row>
    <row r="2186" spans="1:9" ht="13.5" x14ac:dyDescent="0.25">
      <c r="A2186" s="3">
        <f>TITRES_STAT!B2189</f>
        <v>45488</v>
      </c>
      <c r="B2186" s="5">
        <f>TITRES_STAT!D2189</f>
        <v>4.04</v>
      </c>
      <c r="C2186" s="2">
        <f t="shared" si="306"/>
        <v>-0.19000000000000039</v>
      </c>
      <c r="D2186" s="2">
        <f t="shared" si="307"/>
        <v>0</v>
      </c>
      <c r="E2186" s="2">
        <f t="shared" si="308"/>
        <v>0.19000000000000039</v>
      </c>
      <c r="F2186" s="2">
        <f t="shared" si="305"/>
        <v>1.1849162294822361E-2</v>
      </c>
      <c r="G2186" s="2">
        <f t="shared" si="305"/>
        <v>2.8770367165630119E-2</v>
      </c>
      <c r="H2186" s="2">
        <f t="shared" si="301"/>
        <v>0.411853009264953</v>
      </c>
      <c r="I2186" s="2">
        <f t="shared" si="302"/>
        <v>29.171096889142476</v>
      </c>
    </row>
    <row r="2187" spans="1:9" ht="13.5" x14ac:dyDescent="0.25">
      <c r="A2187" s="3">
        <f>TITRES_STAT!B2190</f>
        <v>45489</v>
      </c>
      <c r="B2187" s="5">
        <f>TITRES_STAT!D2190</f>
        <v>3.86</v>
      </c>
      <c r="C2187" s="2">
        <f t="shared" si="306"/>
        <v>-0.18000000000000016</v>
      </c>
      <c r="D2187" s="2">
        <f t="shared" si="307"/>
        <v>0</v>
      </c>
      <c r="E2187" s="2">
        <f t="shared" si="308"/>
        <v>0.18000000000000016</v>
      </c>
      <c r="F2187" s="2">
        <f t="shared" si="305"/>
        <v>1.1002793559477907E-2</v>
      </c>
      <c r="G2187" s="2">
        <f t="shared" si="305"/>
        <v>3.9572483796656552E-2</v>
      </c>
      <c r="H2187" s="2">
        <f t="shared" si="301"/>
        <v>0.27804152036591456</v>
      </c>
      <c r="I2187" s="2">
        <f t="shared" si="302"/>
        <v>21.75528071156161</v>
      </c>
    </row>
    <row r="2188" spans="1:9" ht="13.5" x14ac:dyDescent="0.25">
      <c r="A2188" s="3">
        <f>TITRES_STAT!B2191</f>
        <v>45490</v>
      </c>
      <c r="B2188" s="5">
        <f>TITRES_STAT!D2191</f>
        <v>3.75</v>
      </c>
      <c r="C2188" s="2">
        <f t="shared" si="306"/>
        <v>-0.10999999999999988</v>
      </c>
      <c r="D2188" s="2">
        <f t="shared" si="307"/>
        <v>0</v>
      </c>
      <c r="E2188" s="2">
        <f t="shared" si="308"/>
        <v>0.10999999999999988</v>
      </c>
      <c r="F2188" s="2">
        <f t="shared" si="305"/>
        <v>1.0216879733800912E-2</v>
      </c>
      <c r="G2188" s="2">
        <f t="shared" si="305"/>
        <v>4.4603020668323931E-2</v>
      </c>
      <c r="H2188" s="2">
        <f t="shared" si="301"/>
        <v>0.22906250699421155</v>
      </c>
      <c r="I2188" s="2">
        <f t="shared" si="302"/>
        <v>18.637173104759782</v>
      </c>
    </row>
    <row r="2189" spans="1:9" ht="13.5" x14ac:dyDescent="0.25">
      <c r="A2189" s="3">
        <f>TITRES_STAT!B2192</f>
        <v>45491</v>
      </c>
      <c r="B2189" s="5">
        <f>TITRES_STAT!D2192</f>
        <v>3.75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9.4871026099579894E-3</v>
      </c>
      <c r="G2189" s="2">
        <f t="shared" si="309"/>
        <v>4.1417090620586509E-2</v>
      </c>
      <c r="H2189" s="2">
        <f t="shared" si="301"/>
        <v>0.22906250699421152</v>
      </c>
      <c r="I2189" s="2">
        <f t="shared" si="302"/>
        <v>18.637173104759782</v>
      </c>
    </row>
    <row r="2190" spans="1:9" ht="13.5" x14ac:dyDescent="0.25">
      <c r="A2190" s="3">
        <f>TITRES_STAT!B2193</f>
        <v>45492</v>
      </c>
      <c r="B2190" s="5">
        <f>TITRES_STAT!D2193</f>
        <v>3.75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8.8094524235324181E-3</v>
      </c>
      <c r="G2190" s="2">
        <f t="shared" si="309"/>
        <v>3.8458727004830329E-2</v>
      </c>
      <c r="H2190" s="2">
        <f t="shared" si="301"/>
        <v>0.22906250699421152</v>
      </c>
      <c r="I2190" s="2">
        <f t="shared" si="302"/>
        <v>18.637173104759782</v>
      </c>
    </row>
    <row r="2191" spans="1:9" ht="13.5" x14ac:dyDescent="0.25">
      <c r="A2191" s="3">
        <f>TITRES_STAT!B2194</f>
        <v>45495</v>
      </c>
      <c r="B2191" s="5">
        <f>TITRES_STAT!D2194</f>
        <v>3.75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8.1802058218515307E-3</v>
      </c>
      <c r="G2191" s="2">
        <f t="shared" si="309"/>
        <v>3.5711675075913878E-2</v>
      </c>
      <c r="H2191" s="2">
        <f t="shared" si="301"/>
        <v>0.22906250699421149</v>
      </c>
      <c r="I2191" s="2">
        <f t="shared" si="302"/>
        <v>18.637173104759768</v>
      </c>
    </row>
    <row r="2192" spans="1:9" ht="13.5" x14ac:dyDescent="0.25">
      <c r="A2192" s="3">
        <f>TITRES_STAT!B2195</f>
        <v>45496</v>
      </c>
      <c r="B2192" s="5">
        <f>TITRES_STAT!D2195</f>
        <v>3.91</v>
      </c>
      <c r="C2192" s="2">
        <f t="shared" si="306"/>
        <v>0.16000000000000014</v>
      </c>
      <c r="D2192" s="2">
        <f t="shared" si="307"/>
        <v>0.16000000000000014</v>
      </c>
      <c r="E2192" s="2">
        <f t="shared" si="308"/>
        <v>0</v>
      </c>
      <c r="F2192" s="2">
        <f t="shared" si="309"/>
        <v>1.9024476834576431E-2</v>
      </c>
      <c r="G2192" s="2">
        <f t="shared" si="309"/>
        <v>3.3160841141920028E-2</v>
      </c>
      <c r="H2192" s="2">
        <f t="shared" si="301"/>
        <v>0.57370308410321902</v>
      </c>
      <c r="I2192" s="2">
        <f t="shared" si="302"/>
        <v>36.455611601609469</v>
      </c>
    </row>
    <row r="2193" spans="1:9" ht="13.5" x14ac:dyDescent="0.25">
      <c r="A2193" s="3">
        <f>TITRES_STAT!B2196</f>
        <v>45497</v>
      </c>
      <c r="B2193" s="5">
        <f>TITRES_STAT!D2196</f>
        <v>4.0199999999999996</v>
      </c>
      <c r="C2193" s="2">
        <f t="shared" si="306"/>
        <v>0.10999999999999943</v>
      </c>
      <c r="D2193" s="2">
        <f t="shared" si="307"/>
        <v>0.10999999999999943</v>
      </c>
      <c r="E2193" s="2">
        <f t="shared" si="308"/>
        <v>0</v>
      </c>
      <c r="F2193" s="2">
        <f t="shared" si="309"/>
        <v>2.55227284892495E-2</v>
      </c>
      <c r="G2193" s="2">
        <f t="shared" si="309"/>
        <v>3.0792209631782884E-2</v>
      </c>
      <c r="H2193" s="2">
        <f t="shared" ref="H2193:H2256" si="310">F2193/G2193</f>
        <v>0.82886966523200178</v>
      </c>
      <c r="I2193" s="2">
        <f t="shared" ref="I2193:I2256" si="311">IF(G2193=0,100,100-(100/(1+H2193)))</f>
        <v>45.321417976871267</v>
      </c>
    </row>
    <row r="2194" spans="1:9" ht="13.5" x14ac:dyDescent="0.25">
      <c r="A2194" s="3">
        <f>TITRES_STAT!B2197</f>
        <v>45499</v>
      </c>
      <c r="B2194" s="5">
        <f>TITRES_STAT!D2197</f>
        <v>4.0199999999999996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2.3699676454303105E-2</v>
      </c>
      <c r="G2194" s="2">
        <f t="shared" si="309"/>
        <v>2.8592766086655536E-2</v>
      </c>
      <c r="H2194" s="2">
        <f t="shared" si="310"/>
        <v>0.82886966523200167</v>
      </c>
      <c r="I2194" s="2">
        <f t="shared" si="311"/>
        <v>45.32141797687126</v>
      </c>
    </row>
    <row r="2195" spans="1:9" ht="13.5" x14ac:dyDescent="0.25">
      <c r="A2195" s="3">
        <f>TITRES_STAT!B2198</f>
        <v>45502</v>
      </c>
      <c r="B2195" s="5">
        <f>TITRES_STAT!D2198</f>
        <v>4.0199999999999996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2.2006842421852885E-2</v>
      </c>
      <c r="G2195" s="2">
        <f t="shared" si="309"/>
        <v>2.6550425651894423E-2</v>
      </c>
      <c r="H2195" s="2">
        <f t="shared" si="310"/>
        <v>0.8288696652320019</v>
      </c>
      <c r="I2195" s="2">
        <f t="shared" si="311"/>
        <v>45.321417976871274</v>
      </c>
    </row>
    <row r="2196" spans="1:9" ht="13.5" x14ac:dyDescent="0.25">
      <c r="A2196" s="3">
        <f>TITRES_STAT!B2199</f>
        <v>45503</v>
      </c>
      <c r="B2196" s="5">
        <f>TITRES_STAT!D2199</f>
        <v>4.0199999999999996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2.0434925106006252E-2</v>
      </c>
      <c r="G2196" s="2">
        <f t="shared" si="309"/>
        <v>2.465396667675911E-2</v>
      </c>
      <c r="H2196" s="2">
        <f t="shared" si="310"/>
        <v>0.82886966523200178</v>
      </c>
      <c r="I2196" s="2">
        <f t="shared" si="311"/>
        <v>45.321417976871267</v>
      </c>
    </row>
    <row r="2197" spans="1:9" ht="13.5" x14ac:dyDescent="0.25">
      <c r="A2197" s="3">
        <f>TITRES_STAT!B2200</f>
        <v>45504</v>
      </c>
      <c r="B2197" s="5">
        <f>TITRES_STAT!D2200</f>
        <v>4.0199999999999996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1.8975287598434375E-2</v>
      </c>
      <c r="G2197" s="2">
        <f t="shared" si="309"/>
        <v>2.2892969056990602E-2</v>
      </c>
      <c r="H2197" s="2">
        <f t="shared" si="310"/>
        <v>0.82886966523200178</v>
      </c>
      <c r="I2197" s="2">
        <f t="shared" si="311"/>
        <v>45.321417976871267</v>
      </c>
    </row>
    <row r="2198" spans="1:9" ht="13.5" x14ac:dyDescent="0.25">
      <c r="A2198" s="3">
        <f>TITRES_STAT!B2201</f>
        <v>45505</v>
      </c>
      <c r="B2198" s="5">
        <f>TITRES_STAT!D2201</f>
        <v>4.0199999999999996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1.7619909912831921E-2</v>
      </c>
      <c r="G2198" s="2">
        <f t="shared" si="309"/>
        <v>2.1257756981491273E-2</v>
      </c>
      <c r="H2198" s="2">
        <f t="shared" si="310"/>
        <v>0.82886966523200178</v>
      </c>
      <c r="I2198" s="2">
        <f t="shared" si="311"/>
        <v>45.321417976871267</v>
      </c>
    </row>
    <row r="2199" spans="1:9" ht="13.5" x14ac:dyDescent="0.25">
      <c r="A2199" s="3">
        <f>TITRES_STAT!B2202</f>
        <v>45506</v>
      </c>
      <c r="B2199" s="5">
        <f>TITRES_STAT!D2202</f>
        <v>4.0199999999999996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1.6361344919058211E-2</v>
      </c>
      <c r="G2199" s="2">
        <f t="shared" si="309"/>
        <v>1.9739345768527611E-2</v>
      </c>
      <c r="H2199" s="2">
        <f t="shared" si="310"/>
        <v>0.82886966523200178</v>
      </c>
      <c r="I2199" s="2">
        <f t="shared" si="311"/>
        <v>45.321417976871267</v>
      </c>
    </row>
    <row r="2200" spans="1:9" ht="13.5" x14ac:dyDescent="0.25">
      <c r="A2200" s="3">
        <f>TITRES_STAT!B2203</f>
        <v>45509</v>
      </c>
      <c r="B2200" s="5">
        <f>TITRES_STAT!D2203</f>
        <v>4.2</v>
      </c>
      <c r="C2200" s="2">
        <f t="shared" si="306"/>
        <v>0.1800000000000006</v>
      </c>
      <c r="D2200" s="2">
        <f t="shared" si="307"/>
        <v>0.1800000000000006</v>
      </c>
      <c r="E2200" s="2">
        <f t="shared" si="308"/>
        <v>0</v>
      </c>
      <c r="F2200" s="2">
        <f t="shared" si="309"/>
        <v>2.8049820281982669E-2</v>
      </c>
      <c r="G2200" s="2">
        <f t="shared" si="309"/>
        <v>1.8329392499347067E-2</v>
      </c>
      <c r="H2200" s="2">
        <f t="shared" si="310"/>
        <v>1.5303191463100518</v>
      </c>
      <c r="I2200" s="2">
        <f t="shared" si="311"/>
        <v>60.479293631465673</v>
      </c>
    </row>
    <row r="2201" spans="1:9" ht="13.5" x14ac:dyDescent="0.25">
      <c r="A2201" s="3">
        <f>TITRES_STAT!B2204</f>
        <v>45510</v>
      </c>
      <c r="B2201" s="5">
        <f>TITRES_STAT!D2204</f>
        <v>4.2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2.6046261690412482E-2</v>
      </c>
      <c r="G2201" s="2">
        <f t="shared" si="309"/>
        <v>1.7020150177965133E-2</v>
      </c>
      <c r="H2201" s="2">
        <f t="shared" si="310"/>
        <v>1.5303191463100518</v>
      </c>
      <c r="I2201" s="2">
        <f t="shared" si="311"/>
        <v>60.479293631465673</v>
      </c>
    </row>
    <row r="2202" spans="1:9" ht="13.5" x14ac:dyDescent="0.25">
      <c r="A2202" s="3">
        <f>TITRES_STAT!B2205</f>
        <v>45511</v>
      </c>
      <c r="B2202" s="5">
        <f>TITRES_STAT!D2205</f>
        <v>4.38</v>
      </c>
      <c r="C2202" s="2">
        <f t="shared" si="306"/>
        <v>0.17999999999999972</v>
      </c>
      <c r="D2202" s="2">
        <f t="shared" si="307"/>
        <v>0.17999999999999972</v>
      </c>
      <c r="E2202" s="2">
        <f t="shared" si="308"/>
        <v>0</v>
      </c>
      <c r="F2202" s="2">
        <f t="shared" si="309"/>
        <v>3.7042957283954424E-2</v>
      </c>
      <c r="G2202" s="2">
        <f t="shared" si="309"/>
        <v>1.5804425165253339E-2</v>
      </c>
      <c r="H2202" s="2">
        <f t="shared" si="310"/>
        <v>2.3438345208147684</v>
      </c>
      <c r="I2202" s="2">
        <f t="shared" si="311"/>
        <v>70.09421388004759</v>
      </c>
    </row>
    <row r="2203" spans="1:9" ht="13.5" x14ac:dyDescent="0.25">
      <c r="A2203" s="3">
        <f>TITRES_STAT!B2206</f>
        <v>45512</v>
      </c>
      <c r="B2203" s="5">
        <f>TITRES_STAT!D2206</f>
        <v>4.4000000000000004</v>
      </c>
      <c r="C2203" s="2">
        <f t="shared" si="306"/>
        <v>2.0000000000000462E-2</v>
      </c>
      <c r="D2203" s="2">
        <f t="shared" si="307"/>
        <v>2.0000000000000462E-2</v>
      </c>
      <c r="E2203" s="2">
        <f t="shared" si="308"/>
        <v>0</v>
      </c>
      <c r="F2203" s="2">
        <f t="shared" si="309"/>
        <v>3.5825603192243427E-2</v>
      </c>
      <c r="G2203" s="2">
        <f t="shared" si="309"/>
        <v>1.467553765344953E-2</v>
      </c>
      <c r="H2203" s="2">
        <f t="shared" si="310"/>
        <v>2.4411782408409759</v>
      </c>
      <c r="I2203" s="2">
        <f t="shared" si="311"/>
        <v>70.940185889481455</v>
      </c>
    </row>
    <row r="2204" spans="1:9" ht="13.5" x14ac:dyDescent="0.25">
      <c r="A2204" s="3">
        <f>TITRES_STAT!B2207</f>
        <v>45513</v>
      </c>
      <c r="B2204" s="5">
        <f>TITRES_STAT!D2207</f>
        <v>4.55</v>
      </c>
      <c r="C2204" s="2">
        <f t="shared" si="306"/>
        <v>0.14999999999999947</v>
      </c>
      <c r="D2204" s="2">
        <f t="shared" si="307"/>
        <v>0.14999999999999947</v>
      </c>
      <c r="E2204" s="2">
        <f t="shared" si="308"/>
        <v>0</v>
      </c>
      <c r="F2204" s="2">
        <f t="shared" si="309"/>
        <v>4.3980917249940292E-2</v>
      </c>
      <c r="G2204" s="2">
        <f t="shared" si="309"/>
        <v>1.362728496391742E-2</v>
      </c>
      <c r="H2204" s="2">
        <f t="shared" si="310"/>
        <v>3.2274159795141721</v>
      </c>
      <c r="I2204" s="2">
        <f t="shared" si="311"/>
        <v>76.344887637129972</v>
      </c>
    </row>
    <row r="2205" spans="1:9" ht="13.5" x14ac:dyDescent="0.25">
      <c r="A2205" s="3">
        <f>TITRES_STAT!B2208</f>
        <v>45516</v>
      </c>
      <c r="B2205" s="5">
        <f>TITRES_STAT!D2208</f>
        <v>4.55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4.0839423160658847E-2</v>
      </c>
      <c r="G2205" s="2">
        <f t="shared" si="312"/>
        <v>1.2653907466494748E-2</v>
      </c>
      <c r="H2205" s="2">
        <f t="shared" si="310"/>
        <v>3.2274159795141726</v>
      </c>
      <c r="I2205" s="2">
        <f t="shared" si="311"/>
        <v>76.344887637129972</v>
      </c>
    </row>
    <row r="2206" spans="1:9" ht="13.5" x14ac:dyDescent="0.25">
      <c r="A2206" s="3">
        <f>TITRES_STAT!B2209</f>
        <v>45518</v>
      </c>
      <c r="B2206" s="5">
        <f>TITRES_STAT!D2209</f>
        <v>4.75</v>
      </c>
      <c r="C2206" s="2">
        <f t="shared" si="306"/>
        <v>0.20000000000000018</v>
      </c>
      <c r="D2206" s="2">
        <f t="shared" si="307"/>
        <v>0.20000000000000018</v>
      </c>
      <c r="E2206" s="2">
        <f t="shared" si="308"/>
        <v>0</v>
      </c>
      <c r="F2206" s="2">
        <f t="shared" si="312"/>
        <v>5.2208035792040371E-2</v>
      </c>
      <c r="G2206" s="2">
        <f t="shared" si="312"/>
        <v>1.1750056933173695E-2</v>
      </c>
      <c r="H2206" s="2">
        <f t="shared" si="310"/>
        <v>4.4432155596320984</v>
      </c>
      <c r="I2206" s="2">
        <f t="shared" si="311"/>
        <v>81.628506366417184</v>
      </c>
    </row>
    <row r="2207" spans="1:9" ht="13.5" x14ac:dyDescent="0.25">
      <c r="A2207" s="3">
        <f>TITRES_STAT!B2210</f>
        <v>45519</v>
      </c>
      <c r="B2207" s="5">
        <f>TITRES_STAT!D2210</f>
        <v>4.75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4.8478890378323203E-2</v>
      </c>
      <c r="G2207" s="2">
        <f t="shared" si="312"/>
        <v>1.0910767152232716E-2</v>
      </c>
      <c r="H2207" s="2">
        <f t="shared" si="310"/>
        <v>4.4432155596320984</v>
      </c>
      <c r="I2207" s="2">
        <f t="shared" si="311"/>
        <v>81.628506366417184</v>
      </c>
    </row>
    <row r="2208" spans="1:9" ht="13.5" x14ac:dyDescent="0.25">
      <c r="A2208" s="3">
        <f>TITRES_STAT!B2211</f>
        <v>45520</v>
      </c>
      <c r="B2208" s="5">
        <f>TITRES_STAT!D2211</f>
        <v>4.96</v>
      </c>
      <c r="C2208" s="2">
        <f t="shared" si="306"/>
        <v>0.20999999999999996</v>
      </c>
      <c r="D2208" s="2">
        <f t="shared" si="307"/>
        <v>0.20999999999999996</v>
      </c>
      <c r="E2208" s="2">
        <f t="shared" si="308"/>
        <v>0</v>
      </c>
      <c r="F2208" s="2">
        <f t="shared" si="312"/>
        <v>6.001611249415726E-2</v>
      </c>
      <c r="G2208" s="2">
        <f t="shared" si="312"/>
        <v>1.0131426641358951E-2</v>
      </c>
      <c r="H2208" s="2">
        <f t="shared" si="310"/>
        <v>5.9237572968407894</v>
      </c>
      <c r="I2208" s="2">
        <f t="shared" si="311"/>
        <v>85.556974961322155</v>
      </c>
    </row>
    <row r="2209" spans="1:9" ht="13.5" x14ac:dyDescent="0.25">
      <c r="A2209" s="3">
        <f>TITRES_STAT!B2212</f>
        <v>45523</v>
      </c>
      <c r="B2209" s="5">
        <f>TITRES_STAT!D2212</f>
        <v>4.96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5.5729247316003171E-2</v>
      </c>
      <c r="G2209" s="2">
        <f t="shared" si="312"/>
        <v>9.4077533098333131E-3</v>
      </c>
      <c r="H2209" s="2">
        <f t="shared" si="310"/>
        <v>5.9237572968407886</v>
      </c>
      <c r="I2209" s="2">
        <f t="shared" si="311"/>
        <v>85.55697496132214</v>
      </c>
    </row>
    <row r="2210" spans="1:9" ht="13.5" x14ac:dyDescent="0.25">
      <c r="A2210" s="3">
        <f>TITRES_STAT!B2213</f>
        <v>45524</v>
      </c>
      <c r="B2210" s="5">
        <f>TITRES_STAT!D2213</f>
        <v>5</v>
      </c>
      <c r="C2210" s="2">
        <f t="shared" si="306"/>
        <v>4.0000000000000036E-2</v>
      </c>
      <c r="D2210" s="2">
        <f t="shared" si="307"/>
        <v>4.0000000000000036E-2</v>
      </c>
      <c r="E2210" s="2">
        <f t="shared" si="308"/>
        <v>0</v>
      </c>
      <c r="F2210" s="2">
        <f t="shared" si="312"/>
        <v>5.4605729650574371E-2</v>
      </c>
      <c r="G2210" s="2">
        <f t="shared" si="312"/>
        <v>8.7357709305595048E-3</v>
      </c>
      <c r="H2210" s="2">
        <f t="shared" si="310"/>
        <v>6.2508197713326492</v>
      </c>
      <c r="I2210" s="2">
        <f t="shared" si="311"/>
        <v>86.20845598791918</v>
      </c>
    </row>
    <row r="2211" spans="1:9" ht="13.5" x14ac:dyDescent="0.25">
      <c r="A2211" s="3">
        <f>TITRES_STAT!B2214</f>
        <v>45525</v>
      </c>
      <c r="B2211" s="5">
        <f>TITRES_STAT!D2214</f>
        <v>5.08</v>
      </c>
      <c r="C2211" s="2">
        <f t="shared" si="306"/>
        <v>8.0000000000000071E-2</v>
      </c>
      <c r="D2211" s="2">
        <f t="shared" si="307"/>
        <v>8.0000000000000071E-2</v>
      </c>
      <c r="E2211" s="2">
        <f t="shared" si="308"/>
        <v>0</v>
      </c>
      <c r="F2211" s="2">
        <f t="shared" si="312"/>
        <v>5.6419606104104777E-2</v>
      </c>
      <c r="G2211" s="2">
        <f t="shared" si="312"/>
        <v>8.1117872926623983E-3</v>
      </c>
      <c r="H2211" s="2">
        <f t="shared" si="310"/>
        <v>6.955262024084349</v>
      </c>
      <c r="I2211" s="2">
        <f t="shared" si="311"/>
        <v>87.429703798912897</v>
      </c>
    </row>
    <row r="2212" spans="1:9" ht="13.5" x14ac:dyDescent="0.25">
      <c r="A2212" s="3">
        <f>TITRES_STAT!B2215</f>
        <v>45526</v>
      </c>
      <c r="B2212" s="5">
        <f>TITRES_STAT!D2215</f>
        <v>5.0999999999999996</v>
      </c>
      <c r="C2212" s="2">
        <f t="shared" si="306"/>
        <v>1.9999999999999574E-2</v>
      </c>
      <c r="D2212" s="2">
        <f t="shared" si="307"/>
        <v>1.9999999999999574E-2</v>
      </c>
      <c r="E2212" s="2">
        <f t="shared" si="308"/>
        <v>0</v>
      </c>
      <c r="F2212" s="2">
        <f t="shared" si="312"/>
        <v>5.3818205668097259E-2</v>
      </c>
      <c r="G2212" s="2">
        <f t="shared" si="312"/>
        <v>7.5323739146150844E-3</v>
      </c>
      <c r="H2212" s="2">
        <f t="shared" si="310"/>
        <v>7.1449195536713406</v>
      </c>
      <c r="I2212" s="2">
        <f t="shared" si="311"/>
        <v>87.722407895984091</v>
      </c>
    </row>
    <row r="2213" spans="1:9" ht="13.5" x14ac:dyDescent="0.25">
      <c r="A2213" s="3">
        <f>TITRES_STAT!B2216</f>
        <v>45527</v>
      </c>
      <c r="B2213" s="5">
        <f>TITRES_STAT!D2216</f>
        <v>5.2</v>
      </c>
      <c r="C2213" s="2">
        <f t="shared" si="306"/>
        <v>0.10000000000000053</v>
      </c>
      <c r="D2213" s="2">
        <f t="shared" si="307"/>
        <v>0.10000000000000053</v>
      </c>
      <c r="E2213" s="2">
        <f t="shared" si="308"/>
        <v>0</v>
      </c>
      <c r="F2213" s="2">
        <f t="shared" si="312"/>
        <v>5.7116905263233209E-2</v>
      </c>
      <c r="G2213" s="2">
        <f t="shared" si="312"/>
        <v>6.9943472064282934E-3</v>
      </c>
      <c r="H2213" s="2">
        <f t="shared" si="310"/>
        <v>8.1661524052936318</v>
      </c>
      <c r="I2213" s="2">
        <f t="shared" si="311"/>
        <v>89.090297043037594</v>
      </c>
    </row>
    <row r="2214" spans="1:9" ht="13.5" x14ac:dyDescent="0.25">
      <c r="A2214" s="3">
        <f>TITRES_STAT!B2217</f>
        <v>45530</v>
      </c>
      <c r="B2214" s="5">
        <f>TITRES_STAT!D2217</f>
        <v>5.43</v>
      </c>
      <c r="C2214" s="2">
        <f t="shared" si="306"/>
        <v>0.22999999999999954</v>
      </c>
      <c r="D2214" s="2">
        <f t="shared" si="307"/>
        <v>0.22999999999999954</v>
      </c>
      <c r="E2214" s="2">
        <f t="shared" si="308"/>
        <v>0</v>
      </c>
      <c r="F2214" s="2">
        <f t="shared" si="312"/>
        <v>6.9465697744430802E-2</v>
      </c>
      <c r="G2214" s="2">
        <f t="shared" si="312"/>
        <v>6.4947509773977006E-3</v>
      </c>
      <c r="H2214" s="2">
        <f t="shared" si="310"/>
        <v>10.695667622388831</v>
      </c>
      <c r="I2214" s="2">
        <f t="shared" si="311"/>
        <v>91.449825420092168</v>
      </c>
    </row>
    <row r="2215" spans="1:9" ht="13.5" x14ac:dyDescent="0.25">
      <c r="A2215" s="3">
        <f>TITRES_STAT!B2218</f>
        <v>45531</v>
      </c>
      <c r="B2215" s="5">
        <f>TITRES_STAT!D2218</f>
        <v>5.67</v>
      </c>
      <c r="C2215" s="2">
        <f t="shared" si="306"/>
        <v>0.24000000000000021</v>
      </c>
      <c r="D2215" s="2">
        <f t="shared" si="307"/>
        <v>0.24000000000000021</v>
      </c>
      <c r="E2215" s="2">
        <f t="shared" si="308"/>
        <v>0</v>
      </c>
      <c r="F2215" s="2">
        <f t="shared" si="312"/>
        <v>8.164671933411434E-2</v>
      </c>
      <c r="G2215" s="2">
        <f t="shared" si="312"/>
        <v>6.0308401932978647E-3</v>
      </c>
      <c r="H2215" s="2">
        <f t="shared" si="310"/>
        <v>13.538199772703178</v>
      </c>
      <c r="I2215" s="2">
        <f t="shared" si="311"/>
        <v>93.121569275189131</v>
      </c>
    </row>
    <row r="2216" spans="1:9" ht="13.5" x14ac:dyDescent="0.25">
      <c r="A2216" s="3">
        <f>TITRES_STAT!B2219</f>
        <v>45532</v>
      </c>
      <c r="B2216" s="5">
        <f>TITRES_STAT!D2219</f>
        <v>5.89</v>
      </c>
      <c r="C2216" s="2">
        <f t="shared" si="306"/>
        <v>0.21999999999999975</v>
      </c>
      <c r="D2216" s="2">
        <f t="shared" si="307"/>
        <v>0.21999999999999975</v>
      </c>
      <c r="E2216" s="2">
        <f t="shared" si="308"/>
        <v>0</v>
      </c>
      <c r="F2216" s="2">
        <f t="shared" si="312"/>
        <v>9.1529096524534739E-2</v>
      </c>
      <c r="G2216" s="2">
        <f t="shared" si="312"/>
        <v>5.6000658937765888E-3</v>
      </c>
      <c r="H2216" s="2">
        <f t="shared" si="310"/>
        <v>16.344289203141695</v>
      </c>
      <c r="I2216" s="2">
        <f t="shared" si="311"/>
        <v>94.234413481649838</v>
      </c>
    </row>
    <row r="2217" spans="1:9" ht="13.5" x14ac:dyDescent="0.25">
      <c r="A2217" s="3">
        <f>TITRES_STAT!B2220</f>
        <v>45533</v>
      </c>
      <c r="B2217" s="5">
        <f>TITRES_STAT!D2220</f>
        <v>5.89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8.4991303915639402E-2</v>
      </c>
      <c r="G2217" s="2">
        <f t="shared" si="312"/>
        <v>5.2000611870782615E-3</v>
      </c>
      <c r="H2217" s="2">
        <f t="shared" si="310"/>
        <v>16.344289203141692</v>
      </c>
      <c r="I2217" s="2">
        <f t="shared" si="311"/>
        <v>94.234413481649838</v>
      </c>
    </row>
    <row r="2218" spans="1:9" ht="13.5" x14ac:dyDescent="0.25">
      <c r="A2218" s="3">
        <f>TITRES_STAT!B2221</f>
        <v>45534</v>
      </c>
      <c r="B2218" s="5">
        <f>TITRES_STAT!D2221</f>
        <v>5.89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7.8920496493093725E-2</v>
      </c>
      <c r="G2218" s="2">
        <f t="shared" si="312"/>
        <v>4.8286282451441001E-3</v>
      </c>
      <c r="H2218" s="2">
        <f t="shared" si="310"/>
        <v>16.344289203141692</v>
      </c>
      <c r="I2218" s="2">
        <f t="shared" si="311"/>
        <v>94.234413481649838</v>
      </c>
    </row>
    <row r="2219" spans="1:9" ht="13.5" x14ac:dyDescent="0.25">
      <c r="A2219" s="3">
        <f>TITRES_STAT!B2222</f>
        <v>45537</v>
      </c>
      <c r="B2219" s="5">
        <f>TITRES_STAT!D2222</f>
        <v>5.89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7.3283318172158468E-2</v>
      </c>
      <c r="G2219" s="2">
        <f t="shared" si="312"/>
        <v>4.4837262276338071E-3</v>
      </c>
      <c r="H2219" s="2">
        <f t="shared" si="310"/>
        <v>16.344289203141692</v>
      </c>
      <c r="I2219" s="2">
        <f t="shared" si="311"/>
        <v>94.234413481649838</v>
      </c>
    </row>
    <row r="2220" spans="1:9" ht="13.5" x14ac:dyDescent="0.25">
      <c r="A2220" s="3">
        <f>TITRES_STAT!B2223</f>
        <v>45538</v>
      </c>
      <c r="B2220" s="5">
        <f>TITRES_STAT!D2223</f>
        <v>5.99</v>
      </c>
      <c r="C2220" s="2">
        <f t="shared" si="306"/>
        <v>0.10000000000000053</v>
      </c>
      <c r="D2220" s="2">
        <f t="shared" si="307"/>
        <v>0.10000000000000053</v>
      </c>
      <c r="E2220" s="2">
        <f t="shared" si="308"/>
        <v>0</v>
      </c>
      <c r="F2220" s="2">
        <f t="shared" si="312"/>
        <v>7.5191652588432897E-2</v>
      </c>
      <c r="G2220" s="2">
        <f t="shared" si="312"/>
        <v>4.1634600685171068E-3</v>
      </c>
      <c r="H2220" s="2">
        <f t="shared" si="310"/>
        <v>18.05989521960608</v>
      </c>
      <c r="I2220" s="2">
        <f t="shared" si="311"/>
        <v>94.753381440568759</v>
      </c>
    </row>
    <row r="2221" spans="1:9" ht="13.5" x14ac:dyDescent="0.25">
      <c r="A2221" s="3">
        <f>TITRES_STAT!B2224</f>
        <v>45539</v>
      </c>
      <c r="B2221" s="5">
        <f>TITRES_STAT!D2224</f>
        <v>6</v>
      </c>
      <c r="C2221" s="2">
        <f t="shared" si="306"/>
        <v>9.9999999999997868E-3</v>
      </c>
      <c r="D2221" s="2">
        <f t="shared" si="307"/>
        <v>9.9999999999997868E-3</v>
      </c>
      <c r="E2221" s="2">
        <f t="shared" si="308"/>
        <v>0</v>
      </c>
      <c r="F2221" s="2">
        <f t="shared" ref="F2221:G2236" si="313">((F2220*13)+D2221)/14</f>
        <v>7.0535105974973394E-2</v>
      </c>
      <c r="G2221" s="2">
        <f t="shared" si="313"/>
        <v>3.8660700636230275E-3</v>
      </c>
      <c r="H2221" s="2">
        <f t="shared" si="310"/>
        <v>18.244652790609933</v>
      </c>
      <c r="I2221" s="2">
        <f t="shared" si="311"/>
        <v>94.803751406271502</v>
      </c>
    </row>
    <row r="2222" spans="1:9" ht="13.5" x14ac:dyDescent="0.25">
      <c r="A2222" s="3">
        <f>TITRES_STAT!B2225</f>
        <v>45540</v>
      </c>
      <c r="B2222" s="5">
        <f>TITRES_STAT!D2225</f>
        <v>6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6.5496884119618154E-2</v>
      </c>
      <c r="G2222" s="2">
        <f t="shared" si="313"/>
        <v>3.5899222019356684E-3</v>
      </c>
      <c r="H2222" s="2">
        <f t="shared" si="310"/>
        <v>18.244652790609933</v>
      </c>
      <c r="I2222" s="2">
        <f t="shared" si="311"/>
        <v>94.803751406271502</v>
      </c>
    </row>
    <row r="2223" spans="1:9" ht="13.5" x14ac:dyDescent="0.25">
      <c r="A2223" s="3">
        <f>TITRES_STAT!B2226</f>
        <v>45541</v>
      </c>
      <c r="B2223" s="5">
        <f>TITRES_STAT!D2226</f>
        <v>6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6.0818535253931147E-2</v>
      </c>
      <c r="G2223" s="2">
        <f t="shared" si="313"/>
        <v>3.3334991875116926E-3</v>
      </c>
      <c r="H2223" s="2">
        <f t="shared" si="310"/>
        <v>18.244652790609933</v>
      </c>
      <c r="I2223" s="2">
        <f t="shared" si="311"/>
        <v>94.803751406271502</v>
      </c>
    </row>
    <row r="2224" spans="1:9" ht="13.5" x14ac:dyDescent="0.25">
      <c r="A2224" s="3">
        <f>TITRES_STAT!B2227</f>
        <v>45544</v>
      </c>
      <c r="B2224" s="5">
        <f>TITRES_STAT!D2227</f>
        <v>6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5.6474354164364637E-2</v>
      </c>
      <c r="G2224" s="2">
        <f t="shared" si="313"/>
        <v>3.0953921026894288E-3</v>
      </c>
      <c r="H2224" s="2">
        <f t="shared" si="310"/>
        <v>18.244652790609933</v>
      </c>
      <c r="I2224" s="2">
        <f t="shared" si="311"/>
        <v>94.803751406271502</v>
      </c>
    </row>
    <row r="2225" spans="1:9" ht="13.5" x14ac:dyDescent="0.25">
      <c r="A2225" s="3">
        <f>TITRES_STAT!B2228</f>
        <v>45545</v>
      </c>
      <c r="B2225" s="5">
        <f>TITRES_STAT!D2228</f>
        <v>6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5.2440471724052876E-2</v>
      </c>
      <c r="G2225" s="2">
        <f t="shared" si="313"/>
        <v>2.8742926667830412E-3</v>
      </c>
      <c r="H2225" s="2">
        <f t="shared" si="310"/>
        <v>18.244652790609933</v>
      </c>
      <c r="I2225" s="2">
        <f t="shared" si="311"/>
        <v>94.803751406271502</v>
      </c>
    </row>
    <row r="2226" spans="1:9" ht="13.5" x14ac:dyDescent="0.25">
      <c r="A2226" s="3">
        <f>TITRES_STAT!B2229</f>
        <v>45546</v>
      </c>
      <c r="B2226" s="5">
        <f>TITRES_STAT!D2229</f>
        <v>6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4.8694723743763386E-2</v>
      </c>
      <c r="G2226" s="2">
        <f t="shared" si="313"/>
        <v>2.6689860477271095E-3</v>
      </c>
      <c r="H2226" s="2">
        <f t="shared" si="310"/>
        <v>18.244652790609933</v>
      </c>
      <c r="I2226" s="2">
        <f t="shared" si="311"/>
        <v>94.803751406271502</v>
      </c>
    </row>
    <row r="2227" spans="1:9" ht="13.5" x14ac:dyDescent="0.25">
      <c r="A2227" s="3">
        <f>TITRES_STAT!B2230</f>
        <v>45547</v>
      </c>
      <c r="B2227" s="5">
        <f>TITRES_STAT!D2230</f>
        <v>6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4.5216529190637435E-2</v>
      </c>
      <c r="G2227" s="2">
        <f t="shared" si="313"/>
        <v>2.4783441871751729E-3</v>
      </c>
      <c r="H2227" s="2">
        <f t="shared" si="310"/>
        <v>18.244652790609937</v>
      </c>
      <c r="I2227" s="2">
        <f t="shared" si="311"/>
        <v>94.803751406271502</v>
      </c>
    </row>
    <row r="2228" spans="1:9" ht="13.5" x14ac:dyDescent="0.25">
      <c r="A2228" s="3">
        <f>TITRES_STAT!B2231</f>
        <v>45548</v>
      </c>
      <c r="B2228" s="5">
        <f>TITRES_STAT!D2231</f>
        <v>6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4.1986777105591906E-2</v>
      </c>
      <c r="G2228" s="2">
        <f t="shared" si="313"/>
        <v>2.3013196023769461E-3</v>
      </c>
      <c r="H2228" s="2">
        <f t="shared" si="310"/>
        <v>18.24465279060994</v>
      </c>
      <c r="I2228" s="2">
        <f t="shared" si="311"/>
        <v>94.803751406271502</v>
      </c>
    </row>
    <row r="2229" spans="1:9" ht="13.5" x14ac:dyDescent="0.25">
      <c r="A2229" s="3">
        <f>TITRES_STAT!B2232</f>
        <v>45551</v>
      </c>
      <c r="B2229" s="5">
        <f>TITRES_STAT!D2232</f>
        <v>6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3.8987721598049627E-2</v>
      </c>
      <c r="G2229" s="2">
        <f t="shared" si="313"/>
        <v>2.1369396307785926E-3</v>
      </c>
      <c r="H2229" s="2">
        <f t="shared" si="310"/>
        <v>18.24465279060994</v>
      </c>
      <c r="I2229" s="2">
        <f t="shared" si="311"/>
        <v>94.803751406271502</v>
      </c>
    </row>
    <row r="2230" spans="1:9" ht="13.5" x14ac:dyDescent="0.25">
      <c r="A2230" s="3">
        <f>TITRES_STAT!B2233</f>
        <v>45552</v>
      </c>
      <c r="B2230" s="5">
        <f>TITRES_STAT!D2233</f>
        <v>5.73</v>
      </c>
      <c r="C2230" s="2">
        <f t="shared" si="306"/>
        <v>-0.26999999999999957</v>
      </c>
      <c r="D2230" s="2">
        <f t="shared" si="307"/>
        <v>0</v>
      </c>
      <c r="E2230" s="2">
        <f t="shared" si="308"/>
        <v>0.26999999999999957</v>
      </c>
      <c r="F2230" s="2">
        <f t="shared" si="313"/>
        <v>3.6202884341046078E-2</v>
      </c>
      <c r="G2230" s="2">
        <f t="shared" si="313"/>
        <v>2.1270015371437235E-2</v>
      </c>
      <c r="H2230" s="2">
        <f t="shared" si="310"/>
        <v>1.7020619735734499</v>
      </c>
      <c r="I2230" s="2">
        <f t="shared" si="311"/>
        <v>62.991226338250485</v>
      </c>
    </row>
    <row r="2231" spans="1:9" ht="13.5" x14ac:dyDescent="0.25">
      <c r="A2231" s="3">
        <f>TITRES_STAT!B2234</f>
        <v>45553</v>
      </c>
      <c r="B2231" s="5">
        <f>TITRES_STAT!D2234</f>
        <v>5.73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3.3616964030971357E-2</v>
      </c>
      <c r="G2231" s="2">
        <f t="shared" si="313"/>
        <v>1.9750728559191719E-2</v>
      </c>
      <c r="H2231" s="2">
        <f t="shared" si="310"/>
        <v>1.7020619735734499</v>
      </c>
      <c r="I2231" s="2">
        <f t="shared" si="311"/>
        <v>62.991226338250485</v>
      </c>
    </row>
    <row r="2232" spans="1:9" ht="13.5" x14ac:dyDescent="0.25">
      <c r="A2232" s="3">
        <f>TITRES_STAT!B2235</f>
        <v>45554</v>
      </c>
      <c r="B2232" s="5">
        <f>TITRES_STAT!D2235</f>
        <v>5.98</v>
      </c>
      <c r="C2232" s="2">
        <f t="shared" si="306"/>
        <v>0.25</v>
      </c>
      <c r="D2232" s="2">
        <f t="shared" si="307"/>
        <v>0.25</v>
      </c>
      <c r="E2232" s="2">
        <f t="shared" si="308"/>
        <v>0</v>
      </c>
      <c r="F2232" s="2">
        <f t="shared" si="313"/>
        <v>4.9072895171616261E-2</v>
      </c>
      <c r="G2232" s="2">
        <f t="shared" si="313"/>
        <v>1.8339962233535168E-2</v>
      </c>
      <c r="H2232" s="2">
        <f t="shared" si="310"/>
        <v>2.675735890114594</v>
      </c>
      <c r="I2232" s="2">
        <f t="shared" si="311"/>
        <v>72.794563322969751</v>
      </c>
    </row>
    <row r="2233" spans="1:9" ht="13.5" x14ac:dyDescent="0.25">
      <c r="A2233" s="3">
        <f>TITRES_STAT!B2236</f>
        <v>45555</v>
      </c>
      <c r="B2233" s="5">
        <f>TITRES_STAT!D2236</f>
        <v>5.98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4.5567688373643674E-2</v>
      </c>
      <c r="G2233" s="2">
        <f t="shared" si="313"/>
        <v>1.7029964931139799E-2</v>
      </c>
      <c r="H2233" s="2">
        <f t="shared" si="310"/>
        <v>2.675735890114594</v>
      </c>
      <c r="I2233" s="2">
        <f t="shared" si="311"/>
        <v>72.794563322969751</v>
      </c>
    </row>
    <row r="2234" spans="1:9" ht="13.5" x14ac:dyDescent="0.25">
      <c r="A2234" s="3">
        <f>TITRES_STAT!B2237</f>
        <v>45558</v>
      </c>
      <c r="B2234" s="5">
        <f>TITRES_STAT!D2237</f>
        <v>5.98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4.2312853489811987E-2</v>
      </c>
      <c r="G2234" s="2">
        <f t="shared" si="313"/>
        <v>1.5813538864629811E-2</v>
      </c>
      <c r="H2234" s="2">
        <f t="shared" si="310"/>
        <v>2.6757358901145949</v>
      </c>
      <c r="I2234" s="2">
        <f t="shared" si="311"/>
        <v>72.794563322969765</v>
      </c>
    </row>
    <row r="2235" spans="1:9" ht="13.5" x14ac:dyDescent="0.25">
      <c r="A2235" s="3">
        <f>TITRES_STAT!B2238</f>
        <v>45559</v>
      </c>
      <c r="B2235" s="5">
        <f>TITRES_STAT!D2238</f>
        <v>5.98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3.9290506811968273E-2</v>
      </c>
      <c r="G2235" s="2">
        <f t="shared" si="313"/>
        <v>1.468400037429911E-2</v>
      </c>
      <c r="H2235" s="2">
        <f t="shared" si="310"/>
        <v>2.6757358901145949</v>
      </c>
      <c r="I2235" s="2">
        <f t="shared" si="311"/>
        <v>72.794563322969765</v>
      </c>
    </row>
    <row r="2236" spans="1:9" ht="13.5" x14ac:dyDescent="0.25">
      <c r="A2236" s="3">
        <f>TITRES_STAT!B2239</f>
        <v>45560</v>
      </c>
      <c r="B2236" s="5">
        <f>TITRES_STAT!D2239</f>
        <v>5.98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3.6484042039684819E-2</v>
      </c>
      <c r="G2236" s="2">
        <f t="shared" si="313"/>
        <v>1.3635143204706315E-2</v>
      </c>
      <c r="H2236" s="2">
        <f t="shared" si="310"/>
        <v>2.6757358901145949</v>
      </c>
      <c r="I2236" s="2">
        <f t="shared" si="311"/>
        <v>72.794563322969765</v>
      </c>
    </row>
    <row r="2237" spans="1:9" ht="13.5" x14ac:dyDescent="0.25">
      <c r="A2237" s="3">
        <f>TITRES_STAT!B2240</f>
        <v>45561</v>
      </c>
      <c r="B2237" s="5">
        <f>TITRES_STAT!D2240</f>
        <v>5.98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3.3878039036850188E-2</v>
      </c>
      <c r="G2237" s="2">
        <f t="shared" si="314"/>
        <v>1.2661204404370149E-2</v>
      </c>
      <c r="H2237" s="2">
        <f t="shared" si="310"/>
        <v>2.6757358901145949</v>
      </c>
      <c r="I2237" s="2">
        <f t="shared" si="311"/>
        <v>72.794563322969765</v>
      </c>
    </row>
    <row r="2238" spans="1:9" ht="13.5" x14ac:dyDescent="0.25">
      <c r="A2238" s="3">
        <f>TITRES_STAT!B2241</f>
        <v>45562</v>
      </c>
      <c r="B2238" s="5">
        <f>TITRES_STAT!D2241</f>
        <v>5.9</v>
      </c>
      <c r="C2238" s="2">
        <f t="shared" si="306"/>
        <v>-8.0000000000000071E-2</v>
      </c>
      <c r="D2238" s="2">
        <f t="shared" si="307"/>
        <v>0</v>
      </c>
      <c r="E2238" s="2">
        <f t="shared" si="308"/>
        <v>8.0000000000000071E-2</v>
      </c>
      <c r="F2238" s="2">
        <f t="shared" si="314"/>
        <v>3.1458179105646598E-2</v>
      </c>
      <c r="G2238" s="2">
        <f t="shared" si="314"/>
        <v>1.7471118375486573E-2</v>
      </c>
      <c r="H2238" s="2">
        <f t="shared" si="310"/>
        <v>1.8005818763030665</v>
      </c>
      <c r="I2238" s="2">
        <f t="shared" si="311"/>
        <v>64.293134635290187</v>
      </c>
    </row>
    <row r="2239" spans="1:9" ht="13.5" x14ac:dyDescent="0.25">
      <c r="A2239" s="3">
        <f>TITRES_STAT!B2242</f>
        <v>45565</v>
      </c>
      <c r="B2239" s="5">
        <f>TITRES_STAT!D2242</f>
        <v>5.9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2.9211166312386128E-2</v>
      </c>
      <c r="G2239" s="2">
        <f t="shared" si="314"/>
        <v>1.6223181348666103E-2</v>
      </c>
      <c r="H2239" s="2">
        <f t="shared" si="310"/>
        <v>1.8005818763030668</v>
      </c>
      <c r="I2239" s="2">
        <f t="shared" si="311"/>
        <v>64.293134635290187</v>
      </c>
    </row>
    <row r="2240" spans="1:9" ht="13.5" x14ac:dyDescent="0.25">
      <c r="A2240" s="3">
        <f>TITRES_STAT!B2243</f>
        <v>45566</v>
      </c>
      <c r="B2240" s="5">
        <f>TITRES_STAT!D2243</f>
        <v>5.9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2.7124654432929975E-2</v>
      </c>
      <c r="G2240" s="2">
        <f t="shared" si="314"/>
        <v>1.5064382680904239E-2</v>
      </c>
      <c r="H2240" s="2">
        <f t="shared" si="310"/>
        <v>1.8005818763030665</v>
      </c>
      <c r="I2240" s="2">
        <f t="shared" si="311"/>
        <v>64.293134635290187</v>
      </c>
    </row>
    <row r="2241" spans="1:9" ht="13.5" x14ac:dyDescent="0.25">
      <c r="A2241" s="3">
        <f>TITRES_STAT!B2244</f>
        <v>45567</v>
      </c>
      <c r="B2241" s="5">
        <f>TITRES_STAT!D2244</f>
        <v>5.74</v>
      </c>
      <c r="C2241" s="2">
        <f t="shared" si="306"/>
        <v>-0.16000000000000014</v>
      </c>
      <c r="D2241" s="2">
        <f t="shared" si="307"/>
        <v>0</v>
      </c>
      <c r="E2241" s="2">
        <f t="shared" si="308"/>
        <v>0.16000000000000014</v>
      </c>
      <c r="F2241" s="2">
        <f t="shared" si="314"/>
        <v>2.5187179116292119E-2</v>
      </c>
      <c r="G2241" s="2">
        <f t="shared" si="314"/>
        <v>2.5416926775125376E-2</v>
      </c>
      <c r="H2241" s="2">
        <f t="shared" si="310"/>
        <v>0.99096084035391319</v>
      </c>
      <c r="I2241" s="2">
        <f t="shared" si="311"/>
        <v>49.772995041819101</v>
      </c>
    </row>
    <row r="2242" spans="1:9" ht="13.5" x14ac:dyDescent="0.25">
      <c r="A2242" s="3">
        <f>TITRES_STAT!B2245</f>
        <v>45568</v>
      </c>
      <c r="B2242" s="5">
        <f>TITRES_STAT!D2245</f>
        <v>5.74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2.3388094893699824E-2</v>
      </c>
      <c r="G2242" s="2">
        <f t="shared" si="314"/>
        <v>2.3601432005473565E-2</v>
      </c>
      <c r="H2242" s="2">
        <f t="shared" si="310"/>
        <v>0.99096084035391307</v>
      </c>
      <c r="I2242" s="2">
        <f t="shared" si="311"/>
        <v>49.772995041819101</v>
      </c>
    </row>
    <row r="2243" spans="1:9" ht="13.5" x14ac:dyDescent="0.25">
      <c r="A2243" s="3">
        <f>TITRES_STAT!B2246</f>
        <v>45569</v>
      </c>
      <c r="B2243" s="5">
        <f>TITRES_STAT!D2246</f>
        <v>5.74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2.1717516687006978E-2</v>
      </c>
      <c r="G2243" s="2">
        <f t="shared" si="314"/>
        <v>2.1915615433654025E-2</v>
      </c>
      <c r="H2243" s="2">
        <f t="shared" si="310"/>
        <v>0.99096084035391296</v>
      </c>
      <c r="I2243" s="2">
        <f t="shared" si="311"/>
        <v>49.772995041819101</v>
      </c>
    </row>
    <row r="2244" spans="1:9" ht="13.5" x14ac:dyDescent="0.25">
      <c r="A2244" s="3">
        <f>TITRES_STAT!B2247</f>
        <v>45572</v>
      </c>
      <c r="B2244" s="5">
        <f>TITRES_STAT!D2247</f>
        <v>5.49</v>
      </c>
      <c r="C2244" s="2">
        <f t="shared" si="315"/>
        <v>-0.25</v>
      </c>
      <c r="D2244" s="2">
        <f t="shared" si="316"/>
        <v>0</v>
      </c>
      <c r="E2244" s="2">
        <f t="shared" si="317"/>
        <v>0.25</v>
      </c>
      <c r="F2244" s="2">
        <f t="shared" si="314"/>
        <v>2.0166265495077908E-2</v>
      </c>
      <c r="G2244" s="2">
        <f t="shared" si="314"/>
        <v>3.8207357188393028E-2</v>
      </c>
      <c r="H2244" s="2">
        <f t="shared" si="310"/>
        <v>0.52781105470451639</v>
      </c>
      <c r="I2244" s="2">
        <f t="shared" si="311"/>
        <v>34.546880196949274</v>
      </c>
    </row>
    <row r="2245" spans="1:9" ht="13.5" x14ac:dyDescent="0.25">
      <c r="A2245" s="3">
        <f>TITRES_STAT!B2248</f>
        <v>45573</v>
      </c>
      <c r="B2245" s="5">
        <f>TITRES_STAT!D2248</f>
        <v>5.7</v>
      </c>
      <c r="C2245" s="2">
        <f t="shared" si="315"/>
        <v>0.20999999999999996</v>
      </c>
      <c r="D2245" s="2">
        <f t="shared" si="316"/>
        <v>0.20999999999999996</v>
      </c>
      <c r="E2245" s="2">
        <f t="shared" si="317"/>
        <v>0</v>
      </c>
      <c r="F2245" s="2">
        <f t="shared" si="314"/>
        <v>3.3725817959715201E-2</v>
      </c>
      <c r="G2245" s="2">
        <f t="shared" si="314"/>
        <v>3.5478260246364954E-2</v>
      </c>
      <c r="H2245" s="2">
        <f t="shared" si="310"/>
        <v>0.95060517977824732</v>
      </c>
      <c r="I2245" s="2">
        <f t="shared" si="311"/>
        <v>48.733859093223366</v>
      </c>
    </row>
    <row r="2246" spans="1:9" ht="13.5" x14ac:dyDescent="0.25">
      <c r="A2246" s="3">
        <f>TITRES_STAT!B2249</f>
        <v>45574</v>
      </c>
      <c r="B2246" s="5">
        <f>TITRES_STAT!D2249</f>
        <v>5.73</v>
      </c>
      <c r="C2246" s="2">
        <f t="shared" si="315"/>
        <v>3.0000000000000249E-2</v>
      </c>
      <c r="D2246" s="2">
        <f t="shared" si="316"/>
        <v>3.0000000000000249E-2</v>
      </c>
      <c r="E2246" s="2">
        <f t="shared" si="317"/>
        <v>0</v>
      </c>
      <c r="F2246" s="2">
        <f t="shared" si="314"/>
        <v>3.3459688105449845E-2</v>
      </c>
      <c r="G2246" s="2">
        <f t="shared" si="314"/>
        <v>3.2944098800196032E-2</v>
      </c>
      <c r="H2246" s="2">
        <f t="shared" si="310"/>
        <v>1.0156504297895907</v>
      </c>
      <c r="I2246" s="2">
        <f t="shared" si="311"/>
        <v>50.388222817763697</v>
      </c>
    </row>
    <row r="2247" spans="1:9" ht="13.5" x14ac:dyDescent="0.25">
      <c r="A2247" s="3">
        <f>TITRES_STAT!B2250</f>
        <v>45575</v>
      </c>
      <c r="B2247" s="5">
        <f>TITRES_STAT!D2250</f>
        <v>5.73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3.1069710383631998E-2</v>
      </c>
      <c r="G2247" s="2">
        <f t="shared" si="314"/>
        <v>3.0590948885896314E-2</v>
      </c>
      <c r="H2247" s="2">
        <f t="shared" si="310"/>
        <v>1.015650429789591</v>
      </c>
      <c r="I2247" s="2">
        <f t="shared" si="311"/>
        <v>50.388222817763712</v>
      </c>
    </row>
    <row r="2248" spans="1:9" ht="13.5" x14ac:dyDescent="0.25">
      <c r="A2248" s="3">
        <f>TITRES_STAT!B2251</f>
        <v>45576</v>
      </c>
      <c r="B2248" s="5">
        <f>TITRES_STAT!D2251</f>
        <v>5.73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2.8850445356229711E-2</v>
      </c>
      <c r="G2248" s="2">
        <f t="shared" si="314"/>
        <v>2.8405881108332292E-2</v>
      </c>
      <c r="H2248" s="2">
        <f t="shared" si="310"/>
        <v>1.0156504297895907</v>
      </c>
      <c r="I2248" s="2">
        <f t="shared" si="311"/>
        <v>50.388222817763697</v>
      </c>
    </row>
    <row r="2249" spans="1:9" ht="13.5" x14ac:dyDescent="0.25">
      <c r="A2249" s="3">
        <f>TITRES_STAT!B2252</f>
        <v>45579</v>
      </c>
      <c r="B2249" s="5">
        <f>TITRES_STAT!D2252</f>
        <v>5.73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2.6789699259356158E-2</v>
      </c>
      <c r="G2249" s="2">
        <f t="shared" si="314"/>
        <v>2.6376889600594273E-2</v>
      </c>
      <c r="H2249" s="2">
        <f t="shared" si="310"/>
        <v>1.0156504297895907</v>
      </c>
      <c r="I2249" s="2">
        <f t="shared" si="311"/>
        <v>50.388222817763697</v>
      </c>
    </row>
    <row r="2250" spans="1:9" ht="13.5" x14ac:dyDescent="0.25">
      <c r="A2250" s="3">
        <f>TITRES_STAT!B2253</f>
        <v>45581</v>
      </c>
      <c r="B2250" s="5">
        <f>TITRES_STAT!D2253</f>
        <v>5.73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2.4876149312259288E-2</v>
      </c>
      <c r="G2250" s="2">
        <f t="shared" si="314"/>
        <v>2.4492826057694681E-2</v>
      </c>
      <c r="H2250" s="2">
        <f t="shared" si="310"/>
        <v>1.0156504297895907</v>
      </c>
      <c r="I2250" s="2">
        <f t="shared" si="311"/>
        <v>50.388222817763697</v>
      </c>
    </row>
    <row r="2251" spans="1:9" ht="13.5" x14ac:dyDescent="0.25">
      <c r="A2251" s="3">
        <f>TITRES_STAT!B2254</f>
        <v>45582</v>
      </c>
      <c r="B2251" s="5">
        <f>TITRES_STAT!D2254</f>
        <v>5.73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2.3099281504240766E-2</v>
      </c>
      <c r="G2251" s="2">
        <f t="shared" si="314"/>
        <v>2.2743338482145058E-2</v>
      </c>
      <c r="H2251" s="2">
        <f t="shared" si="310"/>
        <v>1.0156504297895907</v>
      </c>
      <c r="I2251" s="2">
        <f t="shared" si="311"/>
        <v>50.388222817763697</v>
      </c>
    </row>
    <row r="2252" spans="1:9" ht="13.5" x14ac:dyDescent="0.25">
      <c r="A2252" s="3">
        <f>TITRES_STAT!B2255</f>
        <v>45583</v>
      </c>
      <c r="B2252" s="5">
        <f>TITRES_STAT!D2255</f>
        <v>5.48</v>
      </c>
      <c r="C2252" s="2">
        <f t="shared" si="315"/>
        <v>-0.25</v>
      </c>
      <c r="D2252" s="2">
        <f t="shared" si="316"/>
        <v>0</v>
      </c>
      <c r="E2252" s="2">
        <f t="shared" si="317"/>
        <v>0.25</v>
      </c>
      <c r="F2252" s="2">
        <f t="shared" si="314"/>
        <v>2.1449332825366426E-2</v>
      </c>
      <c r="G2252" s="2">
        <f t="shared" si="314"/>
        <v>3.8975957161991835E-2</v>
      </c>
      <c r="H2252" s="2">
        <f t="shared" si="310"/>
        <v>0.55032215722679312</v>
      </c>
      <c r="I2252" s="2">
        <f t="shared" si="311"/>
        <v>35.497277431111868</v>
      </c>
    </row>
    <row r="2253" spans="1:9" ht="13.5" x14ac:dyDescent="0.25">
      <c r="A2253" s="3">
        <f>TITRES_STAT!B2256</f>
        <v>45586</v>
      </c>
      <c r="B2253" s="5">
        <f>TITRES_STAT!D2256</f>
        <v>5.48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1.9917237623554539E-2</v>
      </c>
      <c r="G2253" s="2">
        <f t="shared" si="318"/>
        <v>3.6191960221849562E-2</v>
      </c>
      <c r="H2253" s="2">
        <f t="shared" si="310"/>
        <v>0.55032215722679312</v>
      </c>
      <c r="I2253" s="2">
        <f t="shared" si="311"/>
        <v>35.497277431111868</v>
      </c>
    </row>
    <row r="2254" spans="1:9" ht="13.5" x14ac:dyDescent="0.25">
      <c r="A2254" s="3">
        <f>TITRES_STAT!B2257</f>
        <v>45587</v>
      </c>
      <c r="B2254" s="5">
        <f>TITRES_STAT!D2257</f>
        <v>5.48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1.8494577793300642E-2</v>
      </c>
      <c r="G2254" s="2">
        <f t="shared" si="318"/>
        <v>3.3606820206003161E-2</v>
      </c>
      <c r="H2254" s="2">
        <f t="shared" si="310"/>
        <v>0.55032215722679323</v>
      </c>
      <c r="I2254" s="2">
        <f t="shared" si="311"/>
        <v>35.497277431111883</v>
      </c>
    </row>
    <row r="2255" spans="1:9" ht="13.5" x14ac:dyDescent="0.25">
      <c r="A2255" s="3">
        <f>TITRES_STAT!B2258</f>
        <v>45588</v>
      </c>
      <c r="B2255" s="5">
        <f>TITRES_STAT!D2258</f>
        <v>5.48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1.7173536522350596E-2</v>
      </c>
      <c r="G2255" s="2">
        <f t="shared" si="318"/>
        <v>3.1206333048431508E-2</v>
      </c>
      <c r="H2255" s="2">
        <f t="shared" si="310"/>
        <v>0.55032215722679323</v>
      </c>
      <c r="I2255" s="2">
        <f t="shared" si="311"/>
        <v>35.497277431111883</v>
      </c>
    </row>
    <row r="2256" spans="1:9" ht="13.5" x14ac:dyDescent="0.25">
      <c r="A2256" s="3">
        <f>TITRES_STAT!B2259</f>
        <v>45589</v>
      </c>
      <c r="B2256" s="5">
        <f>TITRES_STAT!D2259</f>
        <v>5.48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1.5946855342182698E-2</v>
      </c>
      <c r="G2256" s="2">
        <f t="shared" si="318"/>
        <v>2.8977309259257827E-2</v>
      </c>
      <c r="H2256" s="2">
        <f t="shared" si="310"/>
        <v>0.55032215722679323</v>
      </c>
      <c r="I2256" s="2">
        <f t="shared" si="311"/>
        <v>35.497277431111883</v>
      </c>
    </row>
    <row r="2257" spans="1:9" ht="13.5" x14ac:dyDescent="0.25">
      <c r="A2257" s="3">
        <f>TITRES_STAT!B2260</f>
        <v>45590</v>
      </c>
      <c r="B2257" s="5">
        <f>TITRES_STAT!D2260</f>
        <v>5.48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1.4807794246312506E-2</v>
      </c>
      <c r="G2257" s="2">
        <f t="shared" si="318"/>
        <v>2.6907501455025126E-2</v>
      </c>
      <c r="H2257" s="2">
        <f t="shared" ref="H2257:H2320" si="319">F2257/G2257</f>
        <v>0.55032215722679323</v>
      </c>
      <c r="I2257" s="2">
        <f t="shared" ref="I2257:I2320" si="320">IF(G2257=0,100,100-(100/(1+H2257)))</f>
        <v>35.497277431111883</v>
      </c>
    </row>
    <row r="2258" spans="1:9" ht="13.5" x14ac:dyDescent="0.25">
      <c r="A2258" s="3">
        <f>TITRES_STAT!B2261</f>
        <v>45593</v>
      </c>
      <c r="B2258" s="5">
        <f>TITRES_STAT!D2261</f>
        <v>5.5</v>
      </c>
      <c r="C2258" s="2">
        <f t="shared" si="315"/>
        <v>1.9999999999999574E-2</v>
      </c>
      <c r="D2258" s="2">
        <f t="shared" si="316"/>
        <v>1.9999999999999574E-2</v>
      </c>
      <c r="E2258" s="2">
        <f t="shared" si="317"/>
        <v>0</v>
      </c>
      <c r="F2258" s="2">
        <f t="shared" si="318"/>
        <v>1.5178666085861584E-2</v>
      </c>
      <c r="G2258" s="2">
        <f t="shared" si="318"/>
        <v>2.4985537065380474E-2</v>
      </c>
      <c r="H2258" s="2">
        <f t="shared" si="319"/>
        <v>0.60749809164169943</v>
      </c>
      <c r="I2258" s="2">
        <f t="shared" si="320"/>
        <v>37.7915280148965</v>
      </c>
    </row>
    <row r="2259" spans="1:9" ht="13.5" x14ac:dyDescent="0.25">
      <c r="A2259" s="3">
        <f>TITRES_STAT!B2262</f>
        <v>45594</v>
      </c>
      <c r="B2259" s="5">
        <f>TITRES_STAT!D2262</f>
        <v>5.5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1.4094475651157184E-2</v>
      </c>
      <c r="G2259" s="2">
        <f t="shared" si="318"/>
        <v>2.3200855846424725E-2</v>
      </c>
      <c r="H2259" s="2">
        <f t="shared" si="319"/>
        <v>0.60749809164169932</v>
      </c>
      <c r="I2259" s="2">
        <f t="shared" si="320"/>
        <v>37.791528014896492</v>
      </c>
    </row>
    <row r="2260" spans="1:9" ht="13.5" x14ac:dyDescent="0.25">
      <c r="A2260" s="3">
        <f>TITRES_STAT!B2263</f>
        <v>45595</v>
      </c>
      <c r="B2260" s="5">
        <f>TITRES_STAT!D2263</f>
        <v>5.5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1.3087727390360241E-2</v>
      </c>
      <c r="G2260" s="2">
        <f t="shared" si="318"/>
        <v>2.1543651857394385E-2</v>
      </c>
      <c r="H2260" s="2">
        <f t="shared" si="319"/>
        <v>0.60749809164169932</v>
      </c>
      <c r="I2260" s="2">
        <f t="shared" si="320"/>
        <v>37.791528014896492</v>
      </c>
    </row>
    <row r="2261" spans="1:9" ht="13.5" x14ac:dyDescent="0.25">
      <c r="A2261" s="3">
        <f>TITRES_STAT!B2264</f>
        <v>45596</v>
      </c>
      <c r="B2261" s="5">
        <f>TITRES_STAT!D2264</f>
        <v>5.5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1.2152889719620225E-2</v>
      </c>
      <c r="G2261" s="2">
        <f t="shared" si="318"/>
        <v>2.0004819581866212E-2</v>
      </c>
      <c r="H2261" s="2">
        <f t="shared" si="319"/>
        <v>0.60749809164169954</v>
      </c>
      <c r="I2261" s="2">
        <f t="shared" si="320"/>
        <v>37.791528014896507</v>
      </c>
    </row>
    <row r="2262" spans="1:9" ht="13.5" x14ac:dyDescent="0.25">
      <c r="A2262" s="3">
        <f>TITRES_STAT!B2265</f>
        <v>45597</v>
      </c>
      <c r="B2262" s="5">
        <f>TITRES_STAT!D2265</f>
        <v>5.5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1.128482616821878E-2</v>
      </c>
      <c r="G2262" s="2">
        <f t="shared" si="318"/>
        <v>1.8575903897447198E-2</v>
      </c>
      <c r="H2262" s="2">
        <f t="shared" si="319"/>
        <v>0.60749809164169954</v>
      </c>
      <c r="I2262" s="2">
        <f t="shared" si="320"/>
        <v>37.791528014896507</v>
      </c>
    </row>
    <row r="2263" spans="1:9" ht="13.5" x14ac:dyDescent="0.25">
      <c r="A2263" s="3">
        <f>TITRES_STAT!B2266</f>
        <v>45600</v>
      </c>
      <c r="B2263" s="5">
        <f>TITRES_STAT!D2266</f>
        <v>5.5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1.0478767156203153E-2</v>
      </c>
      <c r="G2263" s="2">
        <f t="shared" si="318"/>
        <v>1.7249053619058114E-2</v>
      </c>
      <c r="H2263" s="2">
        <f t="shared" si="319"/>
        <v>0.60749809164169943</v>
      </c>
      <c r="I2263" s="2">
        <f t="shared" si="320"/>
        <v>37.7915280148965</v>
      </c>
    </row>
    <row r="2264" spans="1:9" ht="13.5" x14ac:dyDescent="0.25">
      <c r="A2264" s="3">
        <f>TITRES_STAT!B2267</f>
        <v>45601</v>
      </c>
      <c r="B2264" s="5">
        <f>TITRES_STAT!D2267</f>
        <v>5.5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9.730283787902928E-3</v>
      </c>
      <c r="G2264" s="2">
        <f t="shared" si="318"/>
        <v>1.6016978360553963E-2</v>
      </c>
      <c r="H2264" s="2">
        <f t="shared" si="319"/>
        <v>0.60749809164169943</v>
      </c>
      <c r="I2264" s="2">
        <f t="shared" si="320"/>
        <v>37.7915280148965</v>
      </c>
    </row>
    <row r="2265" spans="1:9" ht="13.5" x14ac:dyDescent="0.25">
      <c r="A2265" s="3">
        <f>TITRES_STAT!B2268</f>
        <v>45602</v>
      </c>
      <c r="B2265" s="5">
        <f>TITRES_STAT!D2268</f>
        <v>5.5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9.0352635173384342E-3</v>
      </c>
      <c r="G2265" s="2">
        <f t="shared" si="318"/>
        <v>1.4872908477657251E-2</v>
      </c>
      <c r="H2265" s="2">
        <f t="shared" si="319"/>
        <v>0.60749809164169954</v>
      </c>
      <c r="I2265" s="2">
        <f t="shared" si="320"/>
        <v>37.791528014896507</v>
      </c>
    </row>
    <row r="2266" spans="1:9" ht="13.5" x14ac:dyDescent="0.25">
      <c r="A2266" s="3">
        <f>TITRES_STAT!B2269</f>
        <v>45603</v>
      </c>
      <c r="B2266" s="5">
        <f>TITRES_STAT!D2269</f>
        <v>5.5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8.3898875518142613E-3</v>
      </c>
      <c r="G2266" s="2">
        <f t="shared" si="318"/>
        <v>1.3810557872110305E-2</v>
      </c>
      <c r="H2266" s="2">
        <f t="shared" si="319"/>
        <v>0.60749809164169954</v>
      </c>
      <c r="I2266" s="2">
        <f t="shared" si="320"/>
        <v>37.791528014896507</v>
      </c>
    </row>
    <row r="2267" spans="1:9" ht="13.5" x14ac:dyDescent="0.25">
      <c r="A2267" s="3">
        <f>TITRES_STAT!B2270</f>
        <v>45604</v>
      </c>
      <c r="B2267" s="5">
        <f>TITRES_STAT!D2270</f>
        <v>5.5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7.7906098695418148E-3</v>
      </c>
      <c r="G2267" s="2">
        <f t="shared" si="318"/>
        <v>1.2824089452673855E-2</v>
      </c>
      <c r="H2267" s="2">
        <f t="shared" si="319"/>
        <v>0.60749809164169954</v>
      </c>
      <c r="I2267" s="2">
        <f t="shared" si="320"/>
        <v>37.791528014896507</v>
      </c>
    </row>
    <row r="2268" spans="1:9" ht="13.5" x14ac:dyDescent="0.25">
      <c r="A2268" s="3">
        <f>TITRES_STAT!B2271</f>
        <v>45607</v>
      </c>
      <c r="B2268" s="5">
        <f>TITRES_STAT!D2271</f>
        <v>5.5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7.2341377360031142E-3</v>
      </c>
      <c r="G2268" s="2">
        <f t="shared" si="318"/>
        <v>1.1908083063197152E-2</v>
      </c>
      <c r="H2268" s="2">
        <f t="shared" si="319"/>
        <v>0.60749809164169954</v>
      </c>
      <c r="I2268" s="2">
        <f t="shared" si="320"/>
        <v>37.791528014896507</v>
      </c>
    </row>
    <row r="2269" spans="1:9" ht="13.5" x14ac:dyDescent="0.25">
      <c r="A2269" s="3">
        <f>TITRES_STAT!B2272</f>
        <v>45608</v>
      </c>
      <c r="B2269" s="5">
        <f>TITRES_STAT!D2272</f>
        <v>5.5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6.7174136120028921E-3</v>
      </c>
      <c r="G2269" s="2">
        <f t="shared" si="321"/>
        <v>1.1057505701540212E-2</v>
      </c>
      <c r="H2269" s="2">
        <f t="shared" si="319"/>
        <v>0.60749809164169966</v>
      </c>
      <c r="I2269" s="2">
        <f t="shared" si="320"/>
        <v>37.791528014896507</v>
      </c>
    </row>
    <row r="2270" spans="1:9" ht="13.5" x14ac:dyDescent="0.25">
      <c r="A2270" s="3">
        <f>TITRES_STAT!B2273</f>
        <v>45609</v>
      </c>
      <c r="B2270" s="5">
        <f>TITRES_STAT!D2273</f>
        <v>5.5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6.2375983540026853E-3</v>
      </c>
      <c r="G2270" s="2">
        <f t="shared" si="321"/>
        <v>1.0267683865715912E-2</v>
      </c>
      <c r="H2270" s="2">
        <f t="shared" si="319"/>
        <v>0.60749809164169954</v>
      </c>
      <c r="I2270" s="2">
        <f t="shared" si="320"/>
        <v>37.791528014896507</v>
      </c>
    </row>
    <row r="2271" spans="1:9" ht="13.5" x14ac:dyDescent="0.25">
      <c r="A2271" s="3">
        <f>TITRES_STAT!B2274</f>
        <v>45610</v>
      </c>
      <c r="B2271" s="5">
        <f>TITRES_STAT!D2274</f>
        <v>5.5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5.792055614431065E-3</v>
      </c>
      <c r="G2271" s="2">
        <f t="shared" si="321"/>
        <v>9.5342778753076309E-3</v>
      </c>
      <c r="H2271" s="2">
        <f t="shared" si="319"/>
        <v>0.60749809164169966</v>
      </c>
      <c r="I2271" s="2">
        <f t="shared" si="320"/>
        <v>37.791528014896507</v>
      </c>
    </row>
    <row r="2272" spans="1:9" ht="13.5" x14ac:dyDescent="0.25">
      <c r="A2272" s="3">
        <f>TITRES_STAT!B2275</f>
        <v>45611</v>
      </c>
      <c r="B2272" s="5">
        <f>TITRES_STAT!D2275</f>
        <v>5.5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5.3783373562574172E-3</v>
      </c>
      <c r="G2272" s="2">
        <f t="shared" si="321"/>
        <v>8.8532580270713722E-3</v>
      </c>
      <c r="H2272" s="2">
        <f t="shared" si="319"/>
        <v>0.60749809164169966</v>
      </c>
      <c r="I2272" s="2">
        <f t="shared" si="320"/>
        <v>37.791528014896507</v>
      </c>
    </row>
    <row r="2273" spans="1:9" ht="13.5" x14ac:dyDescent="0.25">
      <c r="A2273" s="3">
        <f>TITRES_STAT!B2276</f>
        <v>45614</v>
      </c>
      <c r="B2273" s="5">
        <f>TITRES_STAT!D2276</f>
        <v>5.5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4.9941704022390303E-3</v>
      </c>
      <c r="G2273" s="2">
        <f t="shared" si="321"/>
        <v>8.2208824537091316E-3</v>
      </c>
      <c r="H2273" s="2">
        <f t="shared" si="319"/>
        <v>0.60749809164169966</v>
      </c>
      <c r="I2273" s="2">
        <f t="shared" si="320"/>
        <v>37.791528014896507</v>
      </c>
    </row>
    <row r="2274" spans="1:9" ht="13.5" x14ac:dyDescent="0.25">
      <c r="A2274" s="3">
        <f>TITRES_STAT!B2277</f>
        <v>45615</v>
      </c>
      <c r="B2274" s="5">
        <f>TITRES_STAT!D2277</f>
        <v>5.5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4.6374439449362427E-3</v>
      </c>
      <c r="G2274" s="2">
        <f t="shared" si="321"/>
        <v>7.6336765641584802E-3</v>
      </c>
      <c r="H2274" s="2">
        <f t="shared" si="319"/>
        <v>0.60749809164169954</v>
      </c>
      <c r="I2274" s="2">
        <f t="shared" si="320"/>
        <v>37.791528014896507</v>
      </c>
    </row>
    <row r="2275" spans="1:9" ht="13.5" x14ac:dyDescent="0.25">
      <c r="A2275" s="3">
        <f>TITRES_STAT!B2278</f>
        <v>45616</v>
      </c>
      <c r="B2275" s="5">
        <f>TITRES_STAT!D2278</f>
        <v>5.5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4.306197948869368E-3</v>
      </c>
      <c r="G2275" s="2">
        <f t="shared" si="321"/>
        <v>7.0884139524328748E-3</v>
      </c>
      <c r="H2275" s="2">
        <f t="shared" si="319"/>
        <v>0.60749809164169954</v>
      </c>
      <c r="I2275" s="2">
        <f t="shared" si="320"/>
        <v>37.791528014896507</v>
      </c>
    </row>
    <row r="2276" spans="1:9" ht="13.5" x14ac:dyDescent="0.25">
      <c r="A2276" s="3">
        <f>TITRES_STAT!B2279</f>
        <v>45617</v>
      </c>
      <c r="B2276" s="5">
        <f>TITRES_STAT!D2279</f>
        <v>5.5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3.9986123810929848E-3</v>
      </c>
      <c r="G2276" s="2">
        <f t="shared" si="321"/>
        <v>6.5820986701162409E-3</v>
      </c>
      <c r="H2276" s="2">
        <f t="shared" si="319"/>
        <v>0.60749809164169954</v>
      </c>
      <c r="I2276" s="2">
        <f t="shared" si="320"/>
        <v>37.791528014896507</v>
      </c>
    </row>
    <row r="2277" spans="1:9" ht="13.5" x14ac:dyDescent="0.25">
      <c r="A2277" s="3">
        <f>TITRES_STAT!B2280</f>
        <v>45618</v>
      </c>
      <c r="B2277" s="5">
        <f>TITRES_STAT!D2280</f>
        <v>5.5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3.7129972110149143E-3</v>
      </c>
      <c r="G2277" s="2">
        <f t="shared" si="321"/>
        <v>6.1119487651079387E-3</v>
      </c>
      <c r="H2277" s="2">
        <f t="shared" si="319"/>
        <v>0.60749809164169943</v>
      </c>
      <c r="I2277" s="2">
        <f t="shared" si="320"/>
        <v>37.7915280148965</v>
      </c>
    </row>
    <row r="2278" spans="1:9" ht="13.5" x14ac:dyDescent="0.25">
      <c r="A2278" s="3">
        <f>TITRES_STAT!B2281</f>
        <v>45621</v>
      </c>
      <c r="B2278" s="5">
        <f>TITRES_STAT!D2281</f>
        <v>5.5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3.4477831245138492E-3</v>
      </c>
      <c r="G2278" s="2">
        <f t="shared" si="321"/>
        <v>5.675380996171658E-3</v>
      </c>
      <c r="H2278" s="2">
        <f t="shared" si="319"/>
        <v>0.60749809164169943</v>
      </c>
      <c r="I2278" s="2">
        <f t="shared" si="320"/>
        <v>37.7915280148965</v>
      </c>
    </row>
    <row r="2279" spans="1:9" ht="13.5" x14ac:dyDescent="0.25">
      <c r="A2279" s="3">
        <f>TITRES_STAT!B2282</f>
        <v>45622</v>
      </c>
      <c r="B2279" s="5">
        <f>TITRES_STAT!D2282</f>
        <v>5.5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3.2015129013342886E-3</v>
      </c>
      <c r="G2279" s="2">
        <f t="shared" si="321"/>
        <v>5.2699966393022542E-3</v>
      </c>
      <c r="H2279" s="2">
        <f t="shared" si="319"/>
        <v>0.60749809164169932</v>
      </c>
      <c r="I2279" s="2">
        <f t="shared" si="320"/>
        <v>37.791528014896492</v>
      </c>
    </row>
    <row r="2280" spans="1:9" ht="13.5" x14ac:dyDescent="0.25">
      <c r="A2280" s="3">
        <f>TITRES_STAT!B2283</f>
        <v>45623</v>
      </c>
      <c r="B2280" s="5">
        <f>TITRES_STAT!D2283</f>
        <v>5.5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2.9728334083818394E-3</v>
      </c>
      <c r="G2280" s="2">
        <f t="shared" si="321"/>
        <v>4.8935683079235218E-3</v>
      </c>
      <c r="H2280" s="2">
        <f t="shared" si="319"/>
        <v>0.60749809164169943</v>
      </c>
      <c r="I2280" s="2">
        <f t="shared" si="320"/>
        <v>37.7915280148965</v>
      </c>
    </row>
    <row r="2281" spans="1:9" ht="13.5" x14ac:dyDescent="0.25">
      <c r="A2281" s="3">
        <f>TITRES_STAT!B2284</f>
        <v>45624</v>
      </c>
      <c r="B2281" s="5">
        <f>TITRES_STAT!D2284</f>
        <v>5.5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2.760488164925994E-3</v>
      </c>
      <c r="G2281" s="2">
        <f t="shared" si="321"/>
        <v>4.5440277145004137E-3</v>
      </c>
      <c r="H2281" s="2">
        <f t="shared" si="319"/>
        <v>0.60749809164169932</v>
      </c>
      <c r="I2281" s="2">
        <f t="shared" si="320"/>
        <v>37.791528014896492</v>
      </c>
    </row>
    <row r="2282" spans="1:9" ht="13.5" x14ac:dyDescent="0.25">
      <c r="A2282" s="3">
        <f>TITRES_STAT!B2285</f>
        <v>45625</v>
      </c>
      <c r="B2282" s="5">
        <f>TITRES_STAT!D2285</f>
        <v>5.5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2.5633104388598513E-3</v>
      </c>
      <c r="G2282" s="2">
        <f t="shared" si="321"/>
        <v>4.2194543063218126E-3</v>
      </c>
      <c r="H2282" s="2">
        <f t="shared" si="319"/>
        <v>0.60749809164169932</v>
      </c>
      <c r="I2282" s="2">
        <f t="shared" si="320"/>
        <v>37.791528014896492</v>
      </c>
    </row>
    <row r="2283" spans="1:9" ht="13.5" x14ac:dyDescent="0.25">
      <c r="A2283" s="3">
        <f>TITRES_STAT!B2286</f>
        <v>45628</v>
      </c>
      <c r="B2283" s="5">
        <f>TITRES_STAT!D2286</f>
        <v>5.5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2.3802168360841478E-3</v>
      </c>
      <c r="G2283" s="2">
        <f t="shared" si="321"/>
        <v>3.9180647130131118E-3</v>
      </c>
      <c r="H2283" s="2">
        <f t="shared" si="319"/>
        <v>0.60749809164169932</v>
      </c>
      <c r="I2283" s="2">
        <f t="shared" si="320"/>
        <v>37.791528014896492</v>
      </c>
    </row>
    <row r="2284" spans="1:9" ht="13.5" x14ac:dyDescent="0.25">
      <c r="A2284" s="3">
        <f>TITRES_STAT!B2287</f>
        <v>45629</v>
      </c>
      <c r="B2284" s="5">
        <f>TITRES_STAT!D2287</f>
        <v>5.5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2.2102013477924231E-3</v>
      </c>
      <c r="G2284" s="2">
        <f t="shared" si="321"/>
        <v>3.6382029477978893E-3</v>
      </c>
      <c r="H2284" s="2">
        <f t="shared" si="319"/>
        <v>0.60749809164169943</v>
      </c>
      <c r="I2284" s="2">
        <f t="shared" si="320"/>
        <v>37.7915280148965</v>
      </c>
    </row>
    <row r="2285" spans="1:9" ht="13.5" x14ac:dyDescent="0.25">
      <c r="A2285" s="3">
        <f>TITRES_STAT!B2288</f>
        <v>45630</v>
      </c>
      <c r="B2285" s="5">
        <f>TITRES_STAT!D2288</f>
        <v>5.5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2.0523298229501072E-3</v>
      </c>
      <c r="G2285" s="2">
        <f t="shared" si="322"/>
        <v>3.3783313086694689E-3</v>
      </c>
      <c r="H2285" s="2">
        <f t="shared" si="319"/>
        <v>0.60749809164169943</v>
      </c>
      <c r="I2285" s="2">
        <f t="shared" si="320"/>
        <v>37.7915280148965</v>
      </c>
    </row>
    <row r="2286" spans="1:9" ht="13.5" x14ac:dyDescent="0.25">
      <c r="A2286" s="3">
        <f>TITRES_STAT!B2289</f>
        <v>45631</v>
      </c>
      <c r="B2286" s="5">
        <f>TITRES_STAT!D2289</f>
        <v>5.5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1.9057348355965282E-3</v>
      </c>
      <c r="G2286" s="2">
        <f t="shared" si="322"/>
        <v>3.1370219294787928E-3</v>
      </c>
      <c r="H2286" s="2">
        <f t="shared" si="319"/>
        <v>0.60749809164169932</v>
      </c>
      <c r="I2286" s="2">
        <f t="shared" si="320"/>
        <v>37.791528014896492</v>
      </c>
    </row>
    <row r="2287" spans="1:9" ht="13.5" x14ac:dyDescent="0.25">
      <c r="A2287" s="3">
        <f>TITRES_STAT!B2290</f>
        <v>45632</v>
      </c>
      <c r="B2287" s="5">
        <f>TITRES_STAT!D2290</f>
        <v>5.3</v>
      </c>
      <c r="C2287" s="2">
        <f t="shared" si="315"/>
        <v>-0.20000000000000018</v>
      </c>
      <c r="D2287" s="2">
        <f t="shared" si="316"/>
        <v>0</v>
      </c>
      <c r="E2287" s="2">
        <f t="shared" si="317"/>
        <v>0.20000000000000018</v>
      </c>
      <c r="F2287" s="2">
        <f t="shared" si="322"/>
        <v>1.7696109187682048E-3</v>
      </c>
      <c r="G2287" s="2">
        <f t="shared" si="322"/>
        <v>1.719866322023032E-2</v>
      </c>
      <c r="H2287" s="2">
        <f t="shared" si="319"/>
        <v>0.10289235251066836</v>
      </c>
      <c r="I2287" s="2">
        <f t="shared" si="320"/>
        <v>9.3293196091567836</v>
      </c>
    </row>
    <row r="2288" spans="1:9" ht="13.5" x14ac:dyDescent="0.25">
      <c r="A2288" s="3">
        <f>TITRES_STAT!B2291</f>
        <v>45635</v>
      </c>
      <c r="B2288" s="5">
        <f>TITRES_STAT!D2291</f>
        <v>5.3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1.64321013885619E-3</v>
      </c>
      <c r="G2288" s="2">
        <f t="shared" si="322"/>
        <v>1.5970187275928156E-2</v>
      </c>
      <c r="H2288" s="2">
        <f t="shared" si="319"/>
        <v>0.10289235251066835</v>
      </c>
      <c r="I2288" s="2">
        <f t="shared" si="320"/>
        <v>9.3293196091567836</v>
      </c>
    </row>
    <row r="2289" spans="1:9" ht="13.5" x14ac:dyDescent="0.25">
      <c r="A2289" s="3">
        <f>TITRES_STAT!B2292</f>
        <v>45636</v>
      </c>
      <c r="B2289" s="5">
        <f>TITRES_STAT!D2292</f>
        <v>5.3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1.525837986080748E-3</v>
      </c>
      <c r="G2289" s="2">
        <f t="shared" si="322"/>
        <v>1.4829459613361859E-2</v>
      </c>
      <c r="H2289" s="2">
        <f t="shared" si="319"/>
        <v>0.10289235251066835</v>
      </c>
      <c r="I2289" s="2">
        <f t="shared" si="320"/>
        <v>9.3293196091567836</v>
      </c>
    </row>
    <row r="2290" spans="1:9" ht="13.5" x14ac:dyDescent="0.25">
      <c r="A2290" s="3">
        <f>TITRES_STAT!B2293</f>
        <v>45637</v>
      </c>
      <c r="B2290" s="5">
        <f>TITRES_STAT!D2293</f>
        <v>5.3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1.4168495585035518E-3</v>
      </c>
      <c r="G2290" s="2">
        <f t="shared" si="322"/>
        <v>1.3770212498121727E-2</v>
      </c>
      <c r="H2290" s="2">
        <f t="shared" si="319"/>
        <v>0.10289235251066835</v>
      </c>
      <c r="I2290" s="2">
        <f t="shared" si="320"/>
        <v>9.3293196091567836</v>
      </c>
    </row>
    <row r="2291" spans="1:9" ht="13.5" x14ac:dyDescent="0.25">
      <c r="A2291" s="3">
        <f>TITRES_STAT!B2294</f>
        <v>45638</v>
      </c>
      <c r="B2291" s="5">
        <f>TITRES_STAT!D2294</f>
        <v>5.07</v>
      </c>
      <c r="C2291" s="2">
        <f t="shared" si="315"/>
        <v>-0.22999999999999954</v>
      </c>
      <c r="D2291" s="2">
        <f t="shared" si="316"/>
        <v>0</v>
      </c>
      <c r="E2291" s="2">
        <f t="shared" si="317"/>
        <v>0.22999999999999954</v>
      </c>
      <c r="F2291" s="2">
        <f t="shared" si="322"/>
        <v>1.3156460186104411E-3</v>
      </c>
      <c r="G2291" s="2">
        <f t="shared" si="322"/>
        <v>2.9215197319684427E-2</v>
      </c>
      <c r="H2291" s="2">
        <f t="shared" si="319"/>
        <v>4.5032932833350865E-2</v>
      </c>
      <c r="I2291" s="2">
        <f t="shared" si="320"/>
        <v>4.3092357588439967</v>
      </c>
    </row>
    <row r="2292" spans="1:9" ht="13.5" x14ac:dyDescent="0.25">
      <c r="A2292" s="3">
        <f>TITRES_STAT!B2295</f>
        <v>45639</v>
      </c>
      <c r="B2292" s="5">
        <f>TITRES_STAT!D2295</f>
        <v>4.8499999999999996</v>
      </c>
      <c r="C2292" s="2">
        <f t="shared" si="315"/>
        <v>-0.22000000000000064</v>
      </c>
      <c r="D2292" s="2">
        <f t="shared" si="316"/>
        <v>0</v>
      </c>
      <c r="E2292" s="2">
        <f t="shared" si="317"/>
        <v>0.22000000000000064</v>
      </c>
      <c r="F2292" s="2">
        <f t="shared" si="322"/>
        <v>1.2216713029954095E-3</v>
      </c>
      <c r="G2292" s="2">
        <f t="shared" si="322"/>
        <v>4.2842683225421299E-2</v>
      </c>
      <c r="H2292" s="2">
        <f t="shared" si="319"/>
        <v>2.8515284548529723E-2</v>
      </c>
      <c r="I2292" s="2">
        <f t="shared" si="320"/>
        <v>2.7724706649397604</v>
      </c>
    </row>
    <row r="2293" spans="1:9" ht="13.5" x14ac:dyDescent="0.25">
      <c r="A2293" s="3">
        <f>TITRES_STAT!B2296</f>
        <v>45642</v>
      </c>
      <c r="B2293" s="5">
        <f>TITRES_STAT!D2296</f>
        <v>4.6399999999999997</v>
      </c>
      <c r="C2293" s="2">
        <f t="shared" si="315"/>
        <v>-0.20999999999999996</v>
      </c>
      <c r="D2293" s="2">
        <f t="shared" si="316"/>
        <v>0</v>
      </c>
      <c r="E2293" s="2">
        <f t="shared" si="317"/>
        <v>0.20999999999999996</v>
      </c>
      <c r="F2293" s="2">
        <f t="shared" si="322"/>
        <v>1.1344090670671659E-3</v>
      </c>
      <c r="G2293" s="2">
        <f t="shared" si="322"/>
        <v>5.4782491566462636E-2</v>
      </c>
      <c r="H2293" s="2">
        <f t="shared" si="319"/>
        <v>2.070751137141855E-2</v>
      </c>
      <c r="I2293" s="2">
        <f t="shared" si="320"/>
        <v>2.0287409606299462</v>
      </c>
    </row>
    <row r="2294" spans="1:9" ht="13.5" x14ac:dyDescent="0.25">
      <c r="A2294" s="3">
        <f>TITRES_STAT!B2297</f>
        <v>45644</v>
      </c>
      <c r="B2294" s="5">
        <f>TITRES_STAT!D2297</f>
        <v>4.45</v>
      </c>
      <c r="C2294" s="2">
        <f t="shared" si="315"/>
        <v>-0.1899999999999995</v>
      </c>
      <c r="D2294" s="2">
        <f t="shared" si="316"/>
        <v>0</v>
      </c>
      <c r="E2294" s="2">
        <f t="shared" si="317"/>
        <v>0.1899999999999995</v>
      </c>
      <c r="F2294" s="2">
        <f t="shared" si="322"/>
        <v>1.0533798479909397E-3</v>
      </c>
      <c r="G2294" s="2">
        <f t="shared" si="322"/>
        <v>6.4440885026000982E-2</v>
      </c>
      <c r="H2294" s="2">
        <f t="shared" si="319"/>
        <v>1.6346452218431139E-2</v>
      </c>
      <c r="I2294" s="2">
        <f t="shared" si="320"/>
        <v>1.6083543345628755</v>
      </c>
    </row>
    <row r="2295" spans="1:9" ht="13.5" x14ac:dyDescent="0.25">
      <c r="A2295" s="3">
        <f>TITRES_STAT!B2298</f>
        <v>45645</v>
      </c>
      <c r="B2295" s="5">
        <f>TITRES_STAT!D2298</f>
        <v>4.45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9.7813843027730113E-4</v>
      </c>
      <c r="G2295" s="2">
        <f t="shared" si="322"/>
        <v>5.9837964667000913E-2</v>
      </c>
      <c r="H2295" s="2">
        <f t="shared" si="319"/>
        <v>1.6346452218431139E-2</v>
      </c>
      <c r="I2295" s="2">
        <f t="shared" si="320"/>
        <v>1.6083543345628755</v>
      </c>
    </row>
    <row r="2296" spans="1:9" ht="13.5" x14ac:dyDescent="0.25">
      <c r="A2296" s="3">
        <f>TITRES_STAT!B2299</f>
        <v>45646</v>
      </c>
      <c r="B2296" s="5">
        <f>TITRES_STAT!D2299</f>
        <v>4.4000000000000004</v>
      </c>
      <c r="C2296" s="2">
        <f t="shared" si="315"/>
        <v>-4.9999999999999822E-2</v>
      </c>
      <c r="D2296" s="2">
        <f t="shared" si="316"/>
        <v>0</v>
      </c>
      <c r="E2296" s="2">
        <f t="shared" si="317"/>
        <v>4.9999999999999822E-2</v>
      </c>
      <c r="F2296" s="2">
        <f t="shared" si="322"/>
        <v>9.0827139954320819E-4</v>
      </c>
      <c r="G2296" s="2">
        <f t="shared" si="322"/>
        <v>5.9135252905072266E-2</v>
      </c>
      <c r="H2296" s="2">
        <f t="shared" si="319"/>
        <v>1.5359220683493553E-2</v>
      </c>
      <c r="I2296" s="2">
        <f t="shared" si="320"/>
        <v>1.5126883540934841</v>
      </c>
    </row>
    <row r="2297" spans="1:9" ht="13.5" x14ac:dyDescent="0.25">
      <c r="A2297" s="3">
        <f>TITRES_STAT!B2300</f>
        <v>45649</v>
      </c>
      <c r="B2297" s="5">
        <f>TITRES_STAT!D2300</f>
        <v>4.4000000000000004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8.4339487100440762E-4</v>
      </c>
      <c r="G2297" s="2">
        <f t="shared" si="322"/>
        <v>5.4911306268995673E-2</v>
      </c>
      <c r="H2297" s="2">
        <f t="shared" si="319"/>
        <v>1.5359220683493555E-2</v>
      </c>
      <c r="I2297" s="2">
        <f t="shared" si="320"/>
        <v>1.5126883540934841</v>
      </c>
    </row>
    <row r="2298" spans="1:9" ht="13.5" x14ac:dyDescent="0.25">
      <c r="A2298" s="3">
        <f>TITRES_STAT!B2301</f>
        <v>45650</v>
      </c>
      <c r="B2298" s="5">
        <f>TITRES_STAT!D2301</f>
        <v>4.4000000000000004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7.8315238021837844E-4</v>
      </c>
      <c r="G2298" s="2">
        <f t="shared" si="322"/>
        <v>5.098907010692455E-2</v>
      </c>
      <c r="H2298" s="2">
        <f t="shared" si="319"/>
        <v>1.5359220683493555E-2</v>
      </c>
      <c r="I2298" s="2">
        <f t="shared" si="320"/>
        <v>1.5126883540934841</v>
      </c>
    </row>
    <row r="2299" spans="1:9" ht="13.5" x14ac:dyDescent="0.25">
      <c r="A2299" s="3">
        <f>TITRES_STAT!B2302</f>
        <v>45651</v>
      </c>
      <c r="B2299" s="5">
        <f>TITRES_STAT!D2302</f>
        <v>4.4000000000000004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7.272129244884942E-4</v>
      </c>
      <c r="G2299" s="2">
        <f t="shared" si="322"/>
        <v>4.7346993670715654E-2</v>
      </c>
      <c r="H2299" s="2">
        <f t="shared" si="319"/>
        <v>1.5359220683493553E-2</v>
      </c>
      <c r="I2299" s="2">
        <f t="shared" si="320"/>
        <v>1.5126883540934841</v>
      </c>
    </row>
    <row r="2300" spans="1:9" ht="13.5" x14ac:dyDescent="0.25">
      <c r="A2300" s="3">
        <f>TITRES_STAT!B2303</f>
        <v>45652</v>
      </c>
      <c r="B2300" s="5">
        <f>TITRES_STAT!D2303</f>
        <v>4.4000000000000004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6.7526914416788752E-4</v>
      </c>
      <c r="G2300" s="2">
        <f t="shared" si="322"/>
        <v>4.3965065551378815E-2</v>
      </c>
      <c r="H2300" s="2">
        <f t="shared" si="319"/>
        <v>1.5359220683493557E-2</v>
      </c>
      <c r="I2300" s="2">
        <f t="shared" si="320"/>
        <v>1.5126883540934841</v>
      </c>
    </row>
    <row r="2301" spans="1:9" ht="13.5" x14ac:dyDescent="0.25">
      <c r="A2301" s="3">
        <f>TITRES_STAT!B2304</f>
        <v>45653</v>
      </c>
      <c r="B2301" s="5">
        <f>TITRES_STAT!D2304</f>
        <v>4.4000000000000004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6.2703563387018124E-4</v>
      </c>
      <c r="G2301" s="2">
        <f t="shared" si="323"/>
        <v>4.0824703726280331E-2</v>
      </c>
      <c r="H2301" s="2">
        <f t="shared" si="319"/>
        <v>1.5359220683493555E-2</v>
      </c>
      <c r="I2301" s="2">
        <f t="shared" si="320"/>
        <v>1.5126883540934841</v>
      </c>
    </row>
    <row r="2302" spans="1:9" ht="13.5" x14ac:dyDescent="0.25">
      <c r="A2302" s="3">
        <f>TITRES_STAT!B2305</f>
        <v>45656</v>
      </c>
      <c r="B2302" s="5">
        <f>TITRES_STAT!D2305</f>
        <v>4.4000000000000004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5.8224737430802548E-4</v>
      </c>
      <c r="G2302" s="2">
        <f t="shared" si="323"/>
        <v>3.7908653460117452E-2</v>
      </c>
      <c r="H2302" s="2">
        <f t="shared" si="319"/>
        <v>1.5359220683493555E-2</v>
      </c>
      <c r="I2302" s="2">
        <f t="shared" si="320"/>
        <v>1.5126883540934841</v>
      </c>
    </row>
    <row r="2303" spans="1:9" ht="13.5" x14ac:dyDescent="0.25">
      <c r="A2303" s="3">
        <f>TITRES_STAT!B2306</f>
        <v>45657</v>
      </c>
      <c r="B2303" s="5">
        <f>TITRES_STAT!D2306</f>
        <v>4.21</v>
      </c>
      <c r="C2303" s="2">
        <f t="shared" si="315"/>
        <v>-0.19000000000000039</v>
      </c>
      <c r="D2303" s="2">
        <f t="shared" si="316"/>
        <v>0</v>
      </c>
      <c r="E2303" s="2">
        <f t="shared" si="317"/>
        <v>0.19000000000000039</v>
      </c>
      <c r="F2303" s="2">
        <f t="shared" si="323"/>
        <v>5.4065827614316656E-4</v>
      </c>
      <c r="G2303" s="2">
        <f t="shared" si="323"/>
        <v>4.8772321070109093E-2</v>
      </c>
      <c r="H2303" s="2">
        <f t="shared" si="319"/>
        <v>1.1085350548848858E-2</v>
      </c>
      <c r="I2303" s="2">
        <f t="shared" si="320"/>
        <v>1.0963812840163598</v>
      </c>
    </row>
    <row r="2304" spans="1:9" ht="13.5" x14ac:dyDescent="0.25">
      <c r="A2304" s="3">
        <f>TITRES_STAT!B2307</f>
        <v>45659</v>
      </c>
      <c r="B2304" s="5">
        <f>TITRES_STAT!D2307</f>
        <v>4.03</v>
      </c>
      <c r="C2304" s="2">
        <f t="shared" si="315"/>
        <v>-0.17999999999999972</v>
      </c>
      <c r="D2304" s="2">
        <f t="shared" si="316"/>
        <v>0</v>
      </c>
      <c r="E2304" s="2">
        <f t="shared" si="317"/>
        <v>0.17999999999999972</v>
      </c>
      <c r="F2304" s="2">
        <f t="shared" si="323"/>
        <v>5.0203982784722612E-4</v>
      </c>
      <c r="G2304" s="2">
        <f t="shared" si="323"/>
        <v>5.8145726707958423E-2</v>
      </c>
      <c r="H2304" s="2">
        <f t="shared" si="319"/>
        <v>8.6341655057260089E-3</v>
      </c>
      <c r="I2304" s="2">
        <f t="shared" si="320"/>
        <v>0.85602548485921659</v>
      </c>
    </row>
    <row r="2305" spans="1:9" ht="13.5" x14ac:dyDescent="0.25">
      <c r="A2305" s="3">
        <f>TITRES_STAT!B2308</f>
        <v>45660</v>
      </c>
      <c r="B2305" s="5">
        <f>TITRES_STAT!D2308</f>
        <v>3.85</v>
      </c>
      <c r="C2305" s="2">
        <f t="shared" si="315"/>
        <v>-0.18000000000000016</v>
      </c>
      <c r="D2305" s="2">
        <f t="shared" si="316"/>
        <v>0</v>
      </c>
      <c r="E2305" s="2">
        <f t="shared" si="317"/>
        <v>0.18000000000000016</v>
      </c>
      <c r="F2305" s="2">
        <f t="shared" si="323"/>
        <v>4.6617984014385281E-4</v>
      </c>
      <c r="G2305" s="2">
        <f t="shared" si="323"/>
        <v>6.6849603371675684E-2</v>
      </c>
      <c r="H2305" s="2">
        <f t="shared" si="319"/>
        <v>6.9735617959010088E-3</v>
      </c>
      <c r="I2305" s="2">
        <f t="shared" si="320"/>
        <v>0.69252680114698251</v>
      </c>
    </row>
    <row r="2306" spans="1:9" ht="13.5" x14ac:dyDescent="0.25">
      <c r="A2306" s="3">
        <f>TITRES_STAT!B2309</f>
        <v>45663</v>
      </c>
      <c r="B2306" s="5">
        <f>TITRES_STAT!D2309</f>
        <v>3.75</v>
      </c>
      <c r="C2306" s="2">
        <f t="shared" si="315"/>
        <v>-0.10000000000000009</v>
      </c>
      <c r="D2306" s="2">
        <f t="shared" si="316"/>
        <v>0</v>
      </c>
      <c r="E2306" s="2">
        <f t="shared" si="317"/>
        <v>0.10000000000000009</v>
      </c>
      <c r="F2306" s="2">
        <f t="shared" si="323"/>
        <v>4.3288128013357761E-4</v>
      </c>
      <c r="G2306" s="2">
        <f t="shared" si="323"/>
        <v>6.9217488845127434E-2</v>
      </c>
      <c r="H2306" s="2">
        <f t="shared" si="319"/>
        <v>6.2539292793782177E-3</v>
      </c>
      <c r="I2306" s="2">
        <f t="shared" si="320"/>
        <v>0.62150607291113147</v>
      </c>
    </row>
    <row r="2307" spans="1:9" ht="13.5" x14ac:dyDescent="0.25">
      <c r="A2307" s="3">
        <f>TITRES_STAT!B2310</f>
        <v>45664</v>
      </c>
      <c r="B2307" s="5">
        <f>TITRES_STAT!D2310</f>
        <v>3.59</v>
      </c>
      <c r="C2307" s="2">
        <f t="shared" ref="C2307:C2370" si="324">B2307-B2306</f>
        <v>-0.16000000000000014</v>
      </c>
      <c r="D2307" s="2">
        <f t="shared" ref="D2307:D2370" si="325">IF(C2307&gt;0,C2307,0)</f>
        <v>0</v>
      </c>
      <c r="E2307" s="2">
        <f t="shared" ref="E2307:E2370" si="326">IF(C2307&lt;0,-C2307,0)</f>
        <v>0.16000000000000014</v>
      </c>
      <c r="F2307" s="2">
        <f t="shared" si="323"/>
        <v>4.019611886954649E-4</v>
      </c>
      <c r="G2307" s="2">
        <f t="shared" si="323"/>
        <v>7.5701953927618346E-2</v>
      </c>
      <c r="H2307" s="2">
        <f t="shared" si="319"/>
        <v>5.3097861790964603E-3</v>
      </c>
      <c r="I2307" s="2">
        <f t="shared" si="320"/>
        <v>0.52817412623402049</v>
      </c>
    </row>
    <row r="2308" spans="1:9" ht="13.5" x14ac:dyDescent="0.25">
      <c r="A2308" s="3">
        <f>TITRES_STAT!B2311</f>
        <v>45665</v>
      </c>
      <c r="B2308" s="5">
        <f>TITRES_STAT!D2311</f>
        <v>3.59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3.7324967521721746E-4</v>
      </c>
      <c r="G2308" s="2">
        <f t="shared" si="323"/>
        <v>7.0294671504217032E-2</v>
      </c>
      <c r="H2308" s="2">
        <f t="shared" si="319"/>
        <v>5.3097861790964611E-3</v>
      </c>
      <c r="I2308" s="2">
        <f t="shared" si="320"/>
        <v>0.52817412623402049</v>
      </c>
    </row>
    <row r="2309" spans="1:9" ht="13.5" x14ac:dyDescent="0.25">
      <c r="A2309" s="3">
        <f>TITRES_STAT!B2312</f>
        <v>45666</v>
      </c>
      <c r="B2309" s="5">
        <f>TITRES_STAT!D2312</f>
        <v>3.59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3.4658898413027336E-4</v>
      </c>
      <c r="G2309" s="2">
        <f t="shared" si="323"/>
        <v>6.5273623539630093E-2</v>
      </c>
      <c r="H2309" s="2">
        <f t="shared" si="319"/>
        <v>5.309786179096462E-3</v>
      </c>
      <c r="I2309" s="2">
        <f t="shared" si="320"/>
        <v>0.52817412623402049</v>
      </c>
    </row>
    <row r="2310" spans="1:9" ht="13.5" x14ac:dyDescent="0.25">
      <c r="A2310" s="3">
        <f>TITRES_STAT!B2313</f>
        <v>45667</v>
      </c>
      <c r="B2310" s="5">
        <f>TITRES_STAT!D2313</f>
        <v>3.59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3.2183262812096814E-4</v>
      </c>
      <c r="G2310" s="2">
        <f t="shared" si="323"/>
        <v>6.061122185822794E-2</v>
      </c>
      <c r="H2310" s="2">
        <f t="shared" si="319"/>
        <v>5.3097861790964629E-3</v>
      </c>
      <c r="I2310" s="2">
        <f t="shared" si="320"/>
        <v>0.52817412623402049</v>
      </c>
    </row>
    <row r="2311" spans="1:9" ht="13.5" x14ac:dyDescent="0.25">
      <c r="A2311" s="3">
        <f>TITRES_STAT!B2314</f>
        <v>45670</v>
      </c>
      <c r="B2311" s="5">
        <f>TITRES_STAT!D2314</f>
        <v>3.59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2.988445832551847E-4</v>
      </c>
      <c r="G2311" s="2">
        <f t="shared" si="323"/>
        <v>5.6281848868354516E-2</v>
      </c>
      <c r="H2311" s="2">
        <f t="shared" si="319"/>
        <v>5.3097861790964629E-3</v>
      </c>
      <c r="I2311" s="2">
        <f t="shared" si="320"/>
        <v>0.52817412623402049</v>
      </c>
    </row>
    <row r="2312" spans="1:9" ht="13.5" x14ac:dyDescent="0.25">
      <c r="A2312" s="3">
        <f>TITRES_STAT!B2315</f>
        <v>45671</v>
      </c>
      <c r="B2312" s="5">
        <f>TITRES_STAT!D2315</f>
        <v>3.59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2.7749854159410007E-4</v>
      </c>
      <c r="G2312" s="2">
        <f t="shared" si="323"/>
        <v>5.2261716806329191E-2</v>
      </c>
      <c r="H2312" s="2">
        <f t="shared" si="319"/>
        <v>5.3097861790964629E-3</v>
      </c>
      <c r="I2312" s="2">
        <f t="shared" si="320"/>
        <v>0.52817412623402049</v>
      </c>
    </row>
    <row r="2313" spans="1:9" ht="13.5" x14ac:dyDescent="0.25">
      <c r="A2313" s="3">
        <f>TITRES_STAT!B2316</f>
        <v>45672</v>
      </c>
      <c r="B2313" s="5">
        <f>TITRES_STAT!D2316</f>
        <v>3.59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2.5767721719452153E-4</v>
      </c>
      <c r="G2313" s="2">
        <f t="shared" si="323"/>
        <v>4.8528737034448537E-2</v>
      </c>
      <c r="H2313" s="2">
        <f t="shared" si="319"/>
        <v>5.3097861790964637E-3</v>
      </c>
      <c r="I2313" s="2">
        <f t="shared" si="320"/>
        <v>0.52817412623402049</v>
      </c>
    </row>
    <row r="2314" spans="1:9" ht="13.5" x14ac:dyDescent="0.25">
      <c r="A2314" s="3">
        <f>TITRES_STAT!B2317</f>
        <v>45673</v>
      </c>
      <c r="B2314" s="5">
        <f>TITRES_STAT!D2317</f>
        <v>3.59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2.3927170168062714E-4</v>
      </c>
      <c r="G2314" s="2">
        <f t="shared" si="323"/>
        <v>4.5062398674845072E-2</v>
      </c>
      <c r="H2314" s="2">
        <f t="shared" si="319"/>
        <v>5.3097861790964629E-3</v>
      </c>
      <c r="I2314" s="2">
        <f t="shared" si="320"/>
        <v>0.52817412623402049</v>
      </c>
    </row>
    <row r="2315" spans="1:9" ht="13.5" x14ac:dyDescent="0.25">
      <c r="A2315" s="3">
        <f>TITRES_STAT!B2318</f>
        <v>45674</v>
      </c>
      <c r="B2315" s="5">
        <f>TITRES_STAT!D2318</f>
        <v>3.59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2.2218086584629661E-4</v>
      </c>
      <c r="G2315" s="2">
        <f t="shared" si="323"/>
        <v>4.1843655912356136E-2</v>
      </c>
      <c r="H2315" s="2">
        <f t="shared" si="319"/>
        <v>5.3097861790964629E-3</v>
      </c>
      <c r="I2315" s="2">
        <f t="shared" si="320"/>
        <v>0.52817412623402049</v>
      </c>
    </row>
    <row r="2316" spans="1:9" ht="13.5" x14ac:dyDescent="0.25">
      <c r="A2316" s="3">
        <f>TITRES_STAT!B2319</f>
        <v>45677</v>
      </c>
      <c r="B2316" s="5">
        <f>TITRES_STAT!D2319</f>
        <v>3.59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2.0631080400013258E-4</v>
      </c>
      <c r="G2316" s="2">
        <f t="shared" si="323"/>
        <v>3.8854823347187838E-2</v>
      </c>
      <c r="H2316" s="2">
        <f t="shared" si="319"/>
        <v>5.3097861790964637E-3</v>
      </c>
      <c r="I2316" s="2">
        <f t="shared" si="320"/>
        <v>0.52817412623402049</v>
      </c>
    </row>
    <row r="2317" spans="1:9" ht="13.5" x14ac:dyDescent="0.25">
      <c r="A2317" s="3">
        <f>TITRES_STAT!B2320</f>
        <v>45678</v>
      </c>
      <c r="B2317" s="5">
        <f>TITRES_STAT!D2320</f>
        <v>3.59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1.9157431800012311E-4</v>
      </c>
      <c r="G2317" s="2">
        <f t="shared" si="327"/>
        <v>3.6079478822388704E-2</v>
      </c>
      <c r="H2317" s="2">
        <f t="shared" si="319"/>
        <v>5.3097861790964637E-3</v>
      </c>
      <c r="I2317" s="2">
        <f t="shared" si="320"/>
        <v>0.52817412623402049</v>
      </c>
    </row>
    <row r="2318" spans="1:9" ht="13.5" x14ac:dyDescent="0.25">
      <c r="A2318" s="3">
        <f>TITRES_STAT!B2321</f>
        <v>45679</v>
      </c>
      <c r="B2318" s="5">
        <f>TITRES_STAT!D2321</f>
        <v>3.59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1.7789043814297147E-4</v>
      </c>
      <c r="G2318" s="2">
        <f t="shared" si="327"/>
        <v>3.3502373192218084E-2</v>
      </c>
      <c r="H2318" s="2">
        <f t="shared" si="319"/>
        <v>5.3097861790964637E-3</v>
      </c>
      <c r="I2318" s="2">
        <f t="shared" si="320"/>
        <v>0.52817412623402049</v>
      </c>
    </row>
    <row r="2319" spans="1:9" ht="13.5" x14ac:dyDescent="0.25">
      <c r="A2319" s="3">
        <f>TITRES_STAT!B2322</f>
        <v>45680</v>
      </c>
      <c r="B2319" s="5">
        <f>TITRES_STAT!D2322</f>
        <v>3.5</v>
      </c>
      <c r="C2319" s="2">
        <f t="shared" si="324"/>
        <v>-8.9999999999999858E-2</v>
      </c>
      <c r="D2319" s="2">
        <f t="shared" si="325"/>
        <v>0</v>
      </c>
      <c r="E2319" s="2">
        <f t="shared" si="326"/>
        <v>8.9999999999999858E-2</v>
      </c>
      <c r="F2319" s="2">
        <f t="shared" si="327"/>
        <v>1.6518397827561636E-4</v>
      </c>
      <c r="G2319" s="2">
        <f t="shared" si="327"/>
        <v>3.7537917964202493E-2</v>
      </c>
      <c r="H2319" s="2">
        <f t="shared" si="319"/>
        <v>4.4004565845431739E-3</v>
      </c>
      <c r="I2319" s="2">
        <f t="shared" si="320"/>
        <v>0.43811774035896178</v>
      </c>
    </row>
    <row r="2320" spans="1:9" ht="13.5" x14ac:dyDescent="0.25">
      <c r="A2320" s="3">
        <f>TITRES_STAT!B2323</f>
        <v>45681</v>
      </c>
      <c r="B2320" s="5">
        <f>TITRES_STAT!D2323</f>
        <v>3.5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1.533851226845009E-4</v>
      </c>
      <c r="G2320" s="2">
        <f t="shared" si="327"/>
        <v>3.4856638109616603E-2</v>
      </c>
      <c r="H2320" s="2">
        <f t="shared" si="319"/>
        <v>4.4004565845431739E-3</v>
      </c>
      <c r="I2320" s="2">
        <f t="shared" si="320"/>
        <v>0.43811774035896178</v>
      </c>
    </row>
    <row r="2321" spans="1:9" ht="13.5" x14ac:dyDescent="0.25">
      <c r="A2321" s="3">
        <f>TITRES_STAT!B2324</f>
        <v>45684</v>
      </c>
      <c r="B2321" s="5">
        <f>TITRES_STAT!D2324</f>
        <v>3.5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1.4242904249275082E-4</v>
      </c>
      <c r="G2321" s="2">
        <f t="shared" si="327"/>
        <v>3.2366878244643987E-2</v>
      </c>
      <c r="H2321" s="2">
        <f t="shared" ref="H2321:H2384" si="328">F2321/G2321</f>
        <v>4.4004565845431731E-3</v>
      </c>
      <c r="I2321" s="2">
        <f t="shared" ref="I2321:I2384" si="329">IF(G2321=0,100,100-(100/(1+H2321)))</f>
        <v>0.43811774035896178</v>
      </c>
    </row>
    <row r="2322" spans="1:9" ht="13.5" x14ac:dyDescent="0.25">
      <c r="A2322" s="3">
        <f>TITRES_STAT!B2325</f>
        <v>45685</v>
      </c>
      <c r="B2322" s="5">
        <f>TITRES_STAT!D2325</f>
        <v>3.5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1.3225553945755432E-4</v>
      </c>
      <c r="G2322" s="2">
        <f t="shared" si="327"/>
        <v>3.0054958370026561E-2</v>
      </c>
      <c r="H2322" s="2">
        <f t="shared" si="328"/>
        <v>4.4004565845431731E-3</v>
      </c>
      <c r="I2322" s="2">
        <f t="shared" si="329"/>
        <v>0.43811774035896178</v>
      </c>
    </row>
    <row r="2323" spans="1:9" ht="13.5" x14ac:dyDescent="0.25">
      <c r="A2323" s="3">
        <f>TITRES_STAT!B2326</f>
        <v>45686</v>
      </c>
      <c r="B2323" s="5">
        <f>TITRES_STAT!D2326</f>
        <v>3.5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1.2280871521058617E-4</v>
      </c>
      <c r="G2323" s="2">
        <f t="shared" si="327"/>
        <v>2.7908175629310378E-2</v>
      </c>
      <c r="H2323" s="2">
        <f t="shared" si="328"/>
        <v>4.4004565845431731E-3</v>
      </c>
      <c r="I2323" s="2">
        <f t="shared" si="329"/>
        <v>0.43811774035896178</v>
      </c>
    </row>
    <row r="2324" spans="1:9" ht="13.5" x14ac:dyDescent="0.25">
      <c r="A2324" s="3">
        <f>TITRES_STAT!B2327</f>
        <v>45687</v>
      </c>
      <c r="B2324" s="5">
        <f>TITRES_STAT!D2327</f>
        <v>3.5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1.1403666412411573E-4</v>
      </c>
      <c r="G2324" s="2">
        <f t="shared" si="327"/>
        <v>2.5914734512931064E-2</v>
      </c>
      <c r="H2324" s="2">
        <f t="shared" si="328"/>
        <v>4.4004565845431739E-3</v>
      </c>
      <c r="I2324" s="2">
        <f t="shared" si="329"/>
        <v>0.43811774035896178</v>
      </c>
    </row>
    <row r="2325" spans="1:9" ht="13.5" x14ac:dyDescent="0.25">
      <c r="A2325" s="3">
        <f>TITRES_STAT!B2328</f>
        <v>45688</v>
      </c>
      <c r="B2325" s="5">
        <f>TITRES_STAT!D2328</f>
        <v>3.5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1.0589118811525033E-4</v>
      </c>
      <c r="G2325" s="2">
        <f t="shared" si="327"/>
        <v>2.4063682047721701E-2</v>
      </c>
      <c r="H2325" s="2">
        <f t="shared" si="328"/>
        <v>4.4004565845431739E-3</v>
      </c>
      <c r="I2325" s="2">
        <f t="shared" si="329"/>
        <v>0.43811774035896178</v>
      </c>
    </row>
    <row r="2326" spans="1:9" ht="13.5" x14ac:dyDescent="0.25">
      <c r="A2326" s="3">
        <f>TITRES_STAT!B2329</f>
        <v>45691</v>
      </c>
      <c r="B2326" s="5">
        <f>TITRES_STAT!D2329</f>
        <v>3.5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9.8327531821303869E-5</v>
      </c>
      <c r="G2326" s="2">
        <f t="shared" si="327"/>
        <v>2.2344847615741577E-2</v>
      </c>
      <c r="H2326" s="2">
        <f t="shared" si="328"/>
        <v>4.4004565845431739E-3</v>
      </c>
      <c r="I2326" s="2">
        <f t="shared" si="329"/>
        <v>0.43811774035896178</v>
      </c>
    </row>
    <row r="2327" spans="1:9" ht="13.5" x14ac:dyDescent="0.25">
      <c r="A2327" s="3">
        <f>TITRES_STAT!B2330</f>
        <v>45692</v>
      </c>
      <c r="B2327" s="5">
        <f>TITRES_STAT!D2330</f>
        <v>3.5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9.1304136691210737E-5</v>
      </c>
      <c r="G2327" s="2">
        <f t="shared" si="327"/>
        <v>2.0748787071760037E-2</v>
      </c>
      <c r="H2327" s="2">
        <f t="shared" si="328"/>
        <v>4.4004565845431739E-3</v>
      </c>
      <c r="I2327" s="2">
        <f t="shared" si="329"/>
        <v>0.43811774035896178</v>
      </c>
    </row>
    <row r="2328" spans="1:9" ht="13.5" x14ac:dyDescent="0.25">
      <c r="A2328" s="3">
        <f>TITRES_STAT!B2331</f>
        <v>45693</v>
      </c>
      <c r="B2328" s="5">
        <f>TITRES_STAT!D2331</f>
        <v>3.5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8.4782412641838534E-5</v>
      </c>
      <c r="G2328" s="2">
        <f t="shared" si="327"/>
        <v>1.9266730852348608E-2</v>
      </c>
      <c r="H2328" s="2">
        <f t="shared" si="328"/>
        <v>4.4004565845431731E-3</v>
      </c>
      <c r="I2328" s="2">
        <f t="shared" si="329"/>
        <v>0.43811774035896178</v>
      </c>
    </row>
    <row r="2329" spans="1:9" ht="13.5" x14ac:dyDescent="0.25">
      <c r="A2329" s="3">
        <f>TITRES_STAT!B2332</f>
        <v>45694</v>
      </c>
      <c r="B2329" s="5">
        <f>TITRES_STAT!D2332</f>
        <v>3.5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7.8726526024564352E-5</v>
      </c>
      <c r="G2329" s="2">
        <f t="shared" si="327"/>
        <v>1.7890535791466565E-2</v>
      </c>
      <c r="H2329" s="2">
        <f t="shared" si="328"/>
        <v>4.4004565845431731E-3</v>
      </c>
      <c r="I2329" s="2">
        <f t="shared" si="329"/>
        <v>0.43811774035896178</v>
      </c>
    </row>
    <row r="2330" spans="1:9" ht="13.5" x14ac:dyDescent="0.25">
      <c r="A2330" s="3">
        <f>TITRES_STAT!B2333</f>
        <v>45695</v>
      </c>
      <c r="B2330" s="5">
        <f>TITRES_STAT!D2333</f>
        <v>3.5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7.3103202737095471E-5</v>
      </c>
      <c r="G2330" s="2">
        <f t="shared" si="327"/>
        <v>1.6612640377790384E-2</v>
      </c>
      <c r="H2330" s="2">
        <f t="shared" si="328"/>
        <v>4.4004565845431722E-3</v>
      </c>
      <c r="I2330" s="2">
        <f t="shared" si="329"/>
        <v>0.43811774035896178</v>
      </c>
    </row>
    <row r="2331" spans="1:9" ht="13.5" x14ac:dyDescent="0.25">
      <c r="A2331" s="3">
        <f>TITRES_STAT!B2334</f>
        <v>45698</v>
      </c>
      <c r="B2331" s="5">
        <f>TITRES_STAT!D2334</f>
        <v>3.5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6.7881545398731504E-5</v>
      </c>
      <c r="G2331" s="2">
        <f t="shared" si="327"/>
        <v>1.5426023207948213E-2</v>
      </c>
      <c r="H2331" s="2">
        <f t="shared" si="328"/>
        <v>4.4004565845431722E-3</v>
      </c>
      <c r="I2331" s="2">
        <f t="shared" si="329"/>
        <v>0.43811774035896178</v>
      </c>
    </row>
    <row r="2332" spans="1:9" ht="13.5" x14ac:dyDescent="0.25">
      <c r="A2332" s="3">
        <f>TITRES_STAT!B2335</f>
        <v>45699</v>
      </c>
      <c r="B2332" s="5">
        <f>TITRES_STAT!D2335</f>
        <v>3.4</v>
      </c>
      <c r="C2332" s="2">
        <f t="shared" si="324"/>
        <v>-0.10000000000000009</v>
      </c>
      <c r="D2332" s="2">
        <f t="shared" si="325"/>
        <v>0</v>
      </c>
      <c r="E2332" s="2">
        <f t="shared" si="326"/>
        <v>0.10000000000000009</v>
      </c>
      <c r="F2332" s="2">
        <f t="shared" si="327"/>
        <v>6.3032863584536403E-5</v>
      </c>
      <c r="G2332" s="2">
        <f t="shared" si="327"/>
        <v>2.1467021550237633E-2</v>
      </c>
      <c r="H2332" s="2">
        <f t="shared" si="328"/>
        <v>2.9362649791460542E-3</v>
      </c>
      <c r="I2332" s="2">
        <f t="shared" si="329"/>
        <v>0.29276685684578752</v>
      </c>
    </row>
    <row r="2333" spans="1:9" ht="13.5" x14ac:dyDescent="0.25">
      <c r="A2333" s="3">
        <f>TITRES_STAT!B2336</f>
        <v>45700</v>
      </c>
      <c r="B2333" s="5">
        <f>TITRES_STAT!D2336</f>
        <v>3.4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5.8530516185640947E-5</v>
      </c>
      <c r="G2333" s="2">
        <f t="shared" si="330"/>
        <v>1.9933662868077802E-2</v>
      </c>
      <c r="H2333" s="2">
        <f t="shared" si="328"/>
        <v>2.9362649791460542E-3</v>
      </c>
      <c r="I2333" s="2">
        <f t="shared" si="329"/>
        <v>0.29276685684578752</v>
      </c>
    </row>
    <row r="2334" spans="1:9" ht="13.5" x14ac:dyDescent="0.25">
      <c r="A2334" s="3">
        <f>TITRES_STAT!B2337</f>
        <v>45701</v>
      </c>
      <c r="B2334" s="5">
        <f>TITRES_STAT!D2337</f>
        <v>3.4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5.4349765029523737E-5</v>
      </c>
      <c r="G2334" s="2">
        <f t="shared" si="330"/>
        <v>1.8509829806072246E-2</v>
      </c>
      <c r="H2334" s="2">
        <f t="shared" si="328"/>
        <v>2.9362649791460542E-3</v>
      </c>
      <c r="I2334" s="2">
        <f t="shared" si="329"/>
        <v>0.29276685684578752</v>
      </c>
    </row>
    <row r="2335" spans="1:9" ht="13.5" x14ac:dyDescent="0.25">
      <c r="A2335" s="3">
        <f>TITRES_STAT!B2338</f>
        <v>45702</v>
      </c>
      <c r="B2335" s="5">
        <f>TITRES_STAT!D2338</f>
        <v>3.4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5.0467638955986329E-5</v>
      </c>
      <c r="G2335" s="2">
        <f t="shared" si="330"/>
        <v>1.7187699105638516E-2</v>
      </c>
      <c r="H2335" s="2">
        <f t="shared" si="328"/>
        <v>2.9362649791460542E-3</v>
      </c>
      <c r="I2335" s="2">
        <f t="shared" si="329"/>
        <v>0.29276685684578752</v>
      </c>
    </row>
    <row r="2336" spans="1:9" ht="13.5" x14ac:dyDescent="0.25">
      <c r="A2336" s="3">
        <f>TITRES_STAT!B2339</f>
        <v>45705</v>
      </c>
      <c r="B2336" s="5">
        <f>TITRES_STAT!D2339</f>
        <v>3.5</v>
      </c>
      <c r="C2336" s="2">
        <f t="shared" si="324"/>
        <v>0.10000000000000009</v>
      </c>
      <c r="D2336" s="2">
        <f t="shared" si="325"/>
        <v>0.10000000000000009</v>
      </c>
      <c r="E2336" s="2">
        <f t="shared" si="326"/>
        <v>0</v>
      </c>
      <c r="F2336" s="2">
        <f t="shared" si="330"/>
        <v>7.1897199504591365E-3</v>
      </c>
      <c r="G2336" s="2">
        <f t="shared" si="330"/>
        <v>1.5960006312378622E-2</v>
      </c>
      <c r="H2336" s="2">
        <f t="shared" si="328"/>
        <v>0.45048352799727726</v>
      </c>
      <c r="I2336" s="2">
        <f t="shared" si="329"/>
        <v>31.057472856604747</v>
      </c>
    </row>
    <row r="2337" spans="1:9" ht="13.5" x14ac:dyDescent="0.25">
      <c r="A2337" s="3">
        <f>TITRES_STAT!B2340</f>
        <v>45706</v>
      </c>
      <c r="B2337" s="5">
        <f>TITRES_STAT!D2340</f>
        <v>3.51</v>
      </c>
      <c r="C2337" s="2">
        <f t="shared" si="324"/>
        <v>9.9999999999997868E-3</v>
      </c>
      <c r="D2337" s="2">
        <f t="shared" si="325"/>
        <v>9.9999999999997868E-3</v>
      </c>
      <c r="E2337" s="2">
        <f t="shared" si="326"/>
        <v>0</v>
      </c>
      <c r="F2337" s="2">
        <f t="shared" si="330"/>
        <v>7.3904542397120404E-3</v>
      </c>
      <c r="G2337" s="2">
        <f t="shared" si="330"/>
        <v>1.4820005861494434E-2</v>
      </c>
      <c r="H2337" s="2">
        <f t="shared" si="328"/>
        <v>0.49868092555307497</v>
      </c>
      <c r="I2337" s="2">
        <f t="shared" si="329"/>
        <v>33.274656202689783</v>
      </c>
    </row>
    <row r="2338" spans="1:9" ht="13.5" x14ac:dyDescent="0.25">
      <c r="A2338" s="3">
        <f>TITRES_STAT!B2341</f>
        <v>45707</v>
      </c>
      <c r="B2338" s="5">
        <f>TITRES_STAT!D2341</f>
        <v>3.51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6.8625646511611803E-3</v>
      </c>
      <c r="G2338" s="2">
        <f t="shared" si="330"/>
        <v>1.376143401424483E-2</v>
      </c>
      <c r="H2338" s="2">
        <f t="shared" si="328"/>
        <v>0.49868092555307497</v>
      </c>
      <c r="I2338" s="2">
        <f t="shared" si="329"/>
        <v>33.274656202689783</v>
      </c>
    </row>
    <row r="2339" spans="1:9" ht="13.5" x14ac:dyDescent="0.25">
      <c r="A2339" s="3">
        <f>TITRES_STAT!B2342</f>
        <v>45708</v>
      </c>
      <c r="B2339" s="5">
        <f>TITRES_STAT!D2342</f>
        <v>3.65</v>
      </c>
      <c r="C2339" s="2">
        <f t="shared" si="324"/>
        <v>0.14000000000000012</v>
      </c>
      <c r="D2339" s="2">
        <f t="shared" si="325"/>
        <v>0.14000000000000012</v>
      </c>
      <c r="E2339" s="2">
        <f t="shared" si="326"/>
        <v>0</v>
      </c>
      <c r="F2339" s="2">
        <f t="shared" si="330"/>
        <v>1.6372381461792533E-2</v>
      </c>
      <c r="G2339" s="2">
        <f t="shared" si="330"/>
        <v>1.2778474441798773E-2</v>
      </c>
      <c r="H2339" s="2">
        <f t="shared" si="328"/>
        <v>1.2812469545063989</v>
      </c>
      <c r="I2339" s="2">
        <f t="shared" si="329"/>
        <v>56.164325040540234</v>
      </c>
    </row>
    <row r="2340" spans="1:9" ht="13.5" x14ac:dyDescent="0.25">
      <c r="A2340" s="3">
        <f>TITRES_STAT!B2343</f>
        <v>45709</v>
      </c>
      <c r="B2340" s="5">
        <f>TITRES_STAT!D2343</f>
        <v>3.65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1.5202925643093067E-2</v>
      </c>
      <c r="G2340" s="2">
        <f t="shared" si="330"/>
        <v>1.1865726267384575E-2</v>
      </c>
      <c r="H2340" s="2">
        <f t="shared" si="328"/>
        <v>1.2812469545063989</v>
      </c>
      <c r="I2340" s="2">
        <f t="shared" si="329"/>
        <v>56.164325040540234</v>
      </c>
    </row>
    <row r="2341" spans="1:9" ht="13.5" x14ac:dyDescent="0.25">
      <c r="A2341" s="3">
        <f>TITRES_STAT!B2344</f>
        <v>45712</v>
      </c>
      <c r="B2341" s="5">
        <f>TITRES_STAT!D2344</f>
        <v>3.65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1.4117002382872135E-2</v>
      </c>
      <c r="G2341" s="2">
        <f t="shared" si="330"/>
        <v>1.101817439114282E-2</v>
      </c>
      <c r="H2341" s="2">
        <f t="shared" si="328"/>
        <v>1.2812469545063989</v>
      </c>
      <c r="I2341" s="2">
        <f t="shared" si="329"/>
        <v>56.164325040540234</v>
      </c>
    </row>
    <row r="2342" spans="1:9" ht="13.5" x14ac:dyDescent="0.25">
      <c r="A2342" s="3">
        <f>TITRES_STAT!B2345</f>
        <v>45713</v>
      </c>
      <c r="B2342" s="5">
        <f>TITRES_STAT!D2345</f>
        <v>3.81</v>
      </c>
      <c r="C2342" s="2">
        <f t="shared" si="324"/>
        <v>0.16000000000000014</v>
      </c>
      <c r="D2342" s="2">
        <f t="shared" si="325"/>
        <v>0.16000000000000014</v>
      </c>
      <c r="E2342" s="2">
        <f t="shared" si="326"/>
        <v>0</v>
      </c>
      <c r="F2342" s="2">
        <f t="shared" si="330"/>
        <v>2.4537216498381278E-2</v>
      </c>
      <c r="G2342" s="2">
        <f t="shared" si="330"/>
        <v>1.0231161934632619E-2</v>
      </c>
      <c r="H2342" s="2">
        <f t="shared" si="328"/>
        <v>2.398282487868995</v>
      </c>
      <c r="I2342" s="2">
        <f t="shared" si="329"/>
        <v>70.57337041373853</v>
      </c>
    </row>
    <row r="2343" spans="1:9" ht="13.5" x14ac:dyDescent="0.25">
      <c r="A2343" s="3">
        <f>TITRES_STAT!B2346</f>
        <v>45714</v>
      </c>
      <c r="B2343" s="5">
        <f>TITRES_STAT!D2346</f>
        <v>3.98</v>
      </c>
      <c r="C2343" s="2">
        <f t="shared" si="324"/>
        <v>0.16999999999999993</v>
      </c>
      <c r="D2343" s="2">
        <f t="shared" si="325"/>
        <v>0.16999999999999993</v>
      </c>
      <c r="E2343" s="2">
        <f t="shared" si="326"/>
        <v>0</v>
      </c>
      <c r="F2343" s="2">
        <f t="shared" si="330"/>
        <v>3.4927415319925471E-2</v>
      </c>
      <c r="G2343" s="2">
        <f t="shared" si="330"/>
        <v>9.5003646535874314E-3</v>
      </c>
      <c r="H2343" s="2">
        <f t="shared" si="328"/>
        <v>3.6764289154665799</v>
      </c>
      <c r="I2343" s="2">
        <f t="shared" si="329"/>
        <v>78.616161646493737</v>
      </c>
    </row>
    <row r="2344" spans="1:9" ht="13.5" x14ac:dyDescent="0.25">
      <c r="A2344" s="3">
        <f>TITRES_STAT!B2347</f>
        <v>45715</v>
      </c>
      <c r="B2344" s="5">
        <f>TITRES_STAT!D2347</f>
        <v>3.95</v>
      </c>
      <c r="C2344" s="2">
        <f t="shared" si="324"/>
        <v>-2.9999999999999805E-2</v>
      </c>
      <c r="D2344" s="2">
        <f t="shared" si="325"/>
        <v>0</v>
      </c>
      <c r="E2344" s="2">
        <f t="shared" si="326"/>
        <v>2.9999999999999805E-2</v>
      </c>
      <c r="F2344" s="2">
        <f t="shared" si="330"/>
        <v>3.2432599939930792E-2</v>
      </c>
      <c r="G2344" s="2">
        <f t="shared" si="330"/>
        <v>1.0964624321188316E-2</v>
      </c>
      <c r="H2344" s="2">
        <f t="shared" si="328"/>
        <v>2.9579307954270004</v>
      </c>
      <c r="I2344" s="2">
        <f t="shared" si="329"/>
        <v>74.734272737780017</v>
      </c>
    </row>
    <row r="2345" spans="1:9" ht="13.5" x14ac:dyDescent="0.25">
      <c r="A2345" s="3">
        <f>TITRES_STAT!B2348</f>
        <v>45716</v>
      </c>
      <c r="B2345" s="5">
        <f>TITRES_STAT!D2348</f>
        <v>3.95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3.0115985658507167E-2</v>
      </c>
      <c r="G2345" s="2">
        <f t="shared" si="330"/>
        <v>1.0181436869674865E-2</v>
      </c>
      <c r="H2345" s="2">
        <f t="shared" si="328"/>
        <v>2.9579307954270009</v>
      </c>
      <c r="I2345" s="2">
        <f t="shared" si="329"/>
        <v>74.734272737780017</v>
      </c>
    </row>
    <row r="2346" spans="1:9" ht="13.5" x14ac:dyDescent="0.25">
      <c r="A2346" s="3">
        <f>TITRES_STAT!B2349</f>
        <v>45719</v>
      </c>
      <c r="B2346" s="5">
        <f>TITRES_STAT!D2349</f>
        <v>3.78</v>
      </c>
      <c r="C2346" s="2">
        <f t="shared" si="324"/>
        <v>-0.17000000000000037</v>
      </c>
      <c r="D2346" s="2">
        <f t="shared" si="325"/>
        <v>0</v>
      </c>
      <c r="E2346" s="2">
        <f t="shared" si="326"/>
        <v>0.17000000000000037</v>
      </c>
      <c r="F2346" s="2">
        <f t="shared" si="330"/>
        <v>2.7964843825756654E-2</v>
      </c>
      <c r="G2346" s="2">
        <f t="shared" si="330"/>
        <v>2.1597048521840974E-2</v>
      </c>
      <c r="H2346" s="2">
        <f t="shared" si="328"/>
        <v>1.2948456265899464</v>
      </c>
      <c r="I2346" s="2">
        <f t="shared" si="329"/>
        <v>56.424084112099429</v>
      </c>
    </row>
    <row r="2347" spans="1:9" ht="13.5" x14ac:dyDescent="0.25">
      <c r="A2347" s="3">
        <f>TITRES_STAT!B2350</f>
        <v>45720</v>
      </c>
      <c r="B2347" s="5">
        <f>TITRES_STAT!D2350</f>
        <v>3.95</v>
      </c>
      <c r="C2347" s="2">
        <f t="shared" si="324"/>
        <v>0.17000000000000037</v>
      </c>
      <c r="D2347" s="2">
        <f t="shared" si="325"/>
        <v>0.17000000000000037</v>
      </c>
      <c r="E2347" s="2">
        <f t="shared" si="326"/>
        <v>0</v>
      </c>
      <c r="F2347" s="2">
        <f t="shared" si="330"/>
        <v>3.8110212123916916E-2</v>
      </c>
      <c r="G2347" s="2">
        <f t="shared" si="330"/>
        <v>2.0054402198852333E-2</v>
      </c>
      <c r="H2347" s="2">
        <f t="shared" si="328"/>
        <v>1.9003414684730855</v>
      </c>
      <c r="I2347" s="2">
        <f t="shared" si="329"/>
        <v>65.521301168497928</v>
      </c>
    </row>
    <row r="2348" spans="1:9" ht="13.5" x14ac:dyDescent="0.25">
      <c r="A2348" s="3">
        <f>TITRES_STAT!B2351</f>
        <v>45721</v>
      </c>
      <c r="B2348" s="5">
        <f>TITRES_STAT!D2351</f>
        <v>3.78</v>
      </c>
      <c r="C2348" s="2">
        <f t="shared" si="324"/>
        <v>-0.17000000000000037</v>
      </c>
      <c r="D2348" s="2">
        <f t="shared" si="325"/>
        <v>0</v>
      </c>
      <c r="E2348" s="2">
        <f t="shared" si="326"/>
        <v>0.17000000000000037</v>
      </c>
      <c r="F2348" s="2">
        <f t="shared" si="330"/>
        <v>3.5388054115065709E-2</v>
      </c>
      <c r="G2348" s="2">
        <f t="shared" si="330"/>
        <v>3.0764802041791477E-2</v>
      </c>
      <c r="H2348" s="2">
        <f t="shared" si="328"/>
        <v>1.150277322343694</v>
      </c>
      <c r="I2348" s="2">
        <f t="shared" si="329"/>
        <v>53.494370720979823</v>
      </c>
    </row>
    <row r="2349" spans="1:9" ht="13.5" x14ac:dyDescent="0.25">
      <c r="A2349" s="3">
        <f>TITRES_STAT!B2352</f>
        <v>45722</v>
      </c>
      <c r="B2349" s="5">
        <f>TITRES_STAT!D2352</f>
        <v>3.95</v>
      </c>
      <c r="C2349" s="2">
        <f t="shared" si="324"/>
        <v>0.17000000000000037</v>
      </c>
      <c r="D2349" s="2">
        <f t="shared" si="325"/>
        <v>0.17000000000000037</v>
      </c>
      <c r="E2349" s="2">
        <f t="shared" si="326"/>
        <v>0</v>
      </c>
      <c r="F2349" s="2">
        <f t="shared" ref="F2349:G2364" si="331">((F2348*13)+D2349)/14</f>
        <v>4.5003193106846757E-2</v>
      </c>
      <c r="G2349" s="2">
        <f t="shared" si="331"/>
        <v>2.8567316181663516E-2</v>
      </c>
      <c r="H2349" s="2">
        <f t="shared" si="328"/>
        <v>1.5753385029473972</v>
      </c>
      <c r="I2349" s="2">
        <f t="shared" si="329"/>
        <v>61.170153016563447</v>
      </c>
    </row>
    <row r="2350" spans="1:9" ht="13.5" x14ac:dyDescent="0.25">
      <c r="A2350" s="3">
        <f>TITRES_STAT!B2353</f>
        <v>45723</v>
      </c>
      <c r="B2350" s="5">
        <f>TITRES_STAT!D2353</f>
        <v>4.12</v>
      </c>
      <c r="C2350" s="2">
        <f t="shared" si="324"/>
        <v>0.16999999999999993</v>
      </c>
      <c r="D2350" s="2">
        <f t="shared" si="325"/>
        <v>0.16999999999999993</v>
      </c>
      <c r="E2350" s="2">
        <f t="shared" si="326"/>
        <v>0</v>
      </c>
      <c r="F2350" s="2">
        <f t="shared" si="331"/>
        <v>5.3931536456357697E-2</v>
      </c>
      <c r="G2350" s="2">
        <f t="shared" si="331"/>
        <v>2.6526793597258982E-2</v>
      </c>
      <c r="H2350" s="2">
        <f t="shared" si="328"/>
        <v>2.0330966974436917</v>
      </c>
      <c r="I2350" s="2">
        <f t="shared" si="329"/>
        <v>67.030395013689969</v>
      </c>
    </row>
    <row r="2351" spans="1:9" ht="13.5" x14ac:dyDescent="0.25">
      <c r="A2351" s="3">
        <f>TITRES_STAT!B2354</f>
        <v>45726</v>
      </c>
      <c r="B2351" s="5">
        <f>TITRES_STAT!D2354</f>
        <v>4.12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5.0079283852332145E-2</v>
      </c>
      <c r="G2351" s="2">
        <f t="shared" si="331"/>
        <v>2.46320226260262E-2</v>
      </c>
      <c r="H2351" s="2">
        <f t="shared" si="328"/>
        <v>2.0330966974436913</v>
      </c>
      <c r="I2351" s="2">
        <f t="shared" si="329"/>
        <v>67.030395013689969</v>
      </c>
    </row>
    <row r="2352" spans="1:9" ht="13.5" x14ac:dyDescent="0.25">
      <c r="A2352" s="3">
        <f>TITRES_STAT!B2355</f>
        <v>45727</v>
      </c>
      <c r="B2352" s="5">
        <f>TITRES_STAT!D2355</f>
        <v>4.12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4.6502192148594135E-2</v>
      </c>
      <c r="G2352" s="2">
        <f t="shared" si="331"/>
        <v>2.28725924384529E-2</v>
      </c>
      <c r="H2352" s="2">
        <f t="shared" si="328"/>
        <v>2.0330966974436913</v>
      </c>
      <c r="I2352" s="2">
        <f t="shared" si="329"/>
        <v>67.030395013689969</v>
      </c>
    </row>
    <row r="2353" spans="1:9" ht="13.5" x14ac:dyDescent="0.25">
      <c r="A2353" s="3">
        <f>TITRES_STAT!B2356</f>
        <v>45728</v>
      </c>
      <c r="B2353" s="5">
        <f>TITRES_STAT!D2356</f>
        <v>4.3</v>
      </c>
      <c r="C2353" s="2">
        <f t="shared" si="324"/>
        <v>0.17999999999999972</v>
      </c>
      <c r="D2353" s="2">
        <f t="shared" si="325"/>
        <v>0.17999999999999972</v>
      </c>
      <c r="E2353" s="2">
        <f t="shared" si="326"/>
        <v>0</v>
      </c>
      <c r="F2353" s="2">
        <f t="shared" si="331"/>
        <v>5.6037749852265964E-2</v>
      </c>
      <c r="G2353" s="2">
        <f t="shared" si="331"/>
        <v>2.1238835835706266E-2</v>
      </c>
      <c r="H2353" s="2">
        <f t="shared" si="328"/>
        <v>2.6384567537386641</v>
      </c>
      <c r="I2353" s="2">
        <f t="shared" si="329"/>
        <v>72.515820093987401</v>
      </c>
    </row>
    <row r="2354" spans="1:9" ht="13.5" x14ac:dyDescent="0.25">
      <c r="A2354" s="3">
        <f>TITRES_STAT!B2357</f>
        <v>45729</v>
      </c>
      <c r="B2354" s="5">
        <f>TITRES_STAT!D2357</f>
        <v>4.49</v>
      </c>
      <c r="C2354" s="2">
        <f t="shared" si="324"/>
        <v>0.19000000000000039</v>
      </c>
      <c r="D2354" s="2">
        <f t="shared" si="325"/>
        <v>0.19000000000000039</v>
      </c>
      <c r="E2354" s="2">
        <f t="shared" si="326"/>
        <v>0</v>
      </c>
      <c r="F2354" s="2">
        <f t="shared" si="331"/>
        <v>6.5606482005675565E-2</v>
      </c>
      <c r="G2354" s="2">
        <f t="shared" si="331"/>
        <v>1.972177613315582E-2</v>
      </c>
      <c r="H2354" s="2">
        <f t="shared" si="328"/>
        <v>3.326601091236371</v>
      </c>
      <c r="I2354" s="2">
        <f t="shared" si="329"/>
        <v>76.887168959821082</v>
      </c>
    </row>
    <row r="2355" spans="1:9" ht="13.5" x14ac:dyDescent="0.25">
      <c r="A2355" s="3">
        <f>TITRES_STAT!B2358</f>
        <v>45730</v>
      </c>
      <c r="B2355" s="5">
        <f>TITRES_STAT!D2358</f>
        <v>4.6900000000000004</v>
      </c>
      <c r="C2355" s="2">
        <f t="shared" si="324"/>
        <v>0.20000000000000018</v>
      </c>
      <c r="D2355" s="2">
        <f t="shared" si="325"/>
        <v>0.20000000000000018</v>
      </c>
      <c r="E2355" s="2">
        <f t="shared" si="326"/>
        <v>0</v>
      </c>
      <c r="F2355" s="2">
        <f t="shared" si="331"/>
        <v>7.5206019005270172E-2</v>
      </c>
      <c r="G2355" s="2">
        <f t="shared" si="331"/>
        <v>1.8313077837930403E-2</v>
      </c>
      <c r="H2355" s="2">
        <f t="shared" si="328"/>
        <v>4.1066837410313415</v>
      </c>
      <c r="I2355" s="2">
        <f t="shared" si="329"/>
        <v>80.417820043070833</v>
      </c>
    </row>
    <row r="2356" spans="1:9" ht="13.5" x14ac:dyDescent="0.25">
      <c r="A2356" s="3">
        <f>TITRES_STAT!B2359</f>
        <v>45733</v>
      </c>
      <c r="B2356" s="5">
        <f>TITRES_STAT!D2359</f>
        <v>4.6900000000000004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6.983416050489373E-2</v>
      </c>
      <c r="G2356" s="2">
        <f t="shared" si="331"/>
        <v>1.7005000849506801E-2</v>
      </c>
      <c r="H2356" s="2">
        <f t="shared" si="328"/>
        <v>4.1066837410313415</v>
      </c>
      <c r="I2356" s="2">
        <f t="shared" si="329"/>
        <v>80.417820043070833</v>
      </c>
    </row>
    <row r="2357" spans="1:9" ht="13.5" x14ac:dyDescent="0.25">
      <c r="A2357" s="3">
        <f>TITRES_STAT!B2360</f>
        <v>45734</v>
      </c>
      <c r="B2357" s="5">
        <f>TITRES_STAT!D2360</f>
        <v>4.9000000000000004</v>
      </c>
      <c r="C2357" s="2">
        <f t="shared" si="324"/>
        <v>0.20999999999999996</v>
      </c>
      <c r="D2357" s="2">
        <f t="shared" si="325"/>
        <v>0.20999999999999996</v>
      </c>
      <c r="E2357" s="2">
        <f t="shared" si="326"/>
        <v>0</v>
      </c>
      <c r="F2357" s="2">
        <f t="shared" si="331"/>
        <v>7.9846006183115589E-2</v>
      </c>
      <c r="G2357" s="2">
        <f t="shared" si="331"/>
        <v>1.5790357931684887E-2</v>
      </c>
      <c r="H2357" s="2">
        <f t="shared" si="328"/>
        <v>5.0566305417875821</v>
      </c>
      <c r="I2357" s="2">
        <f t="shared" si="329"/>
        <v>83.489169545665305</v>
      </c>
    </row>
    <row r="2358" spans="1:9" ht="13.5" x14ac:dyDescent="0.25">
      <c r="A2358" s="3">
        <f>TITRES_STAT!B2361</f>
        <v>45735</v>
      </c>
      <c r="B2358" s="5">
        <f>TITRES_STAT!D2361</f>
        <v>5</v>
      </c>
      <c r="C2358" s="2">
        <f t="shared" si="324"/>
        <v>9.9999999999999645E-2</v>
      </c>
      <c r="D2358" s="2">
        <f t="shared" si="325"/>
        <v>9.9999999999999645E-2</v>
      </c>
      <c r="E2358" s="2">
        <f t="shared" si="326"/>
        <v>0</v>
      </c>
      <c r="F2358" s="2">
        <f t="shared" si="331"/>
        <v>8.1285577170035886E-2</v>
      </c>
      <c r="G2358" s="2">
        <f t="shared" si="331"/>
        <v>1.4662475222278823E-2</v>
      </c>
      <c r="H2358" s="2">
        <f t="shared" si="328"/>
        <v>5.5437827473036023</v>
      </c>
      <c r="I2358" s="2">
        <f t="shared" si="329"/>
        <v>84.718319072984883</v>
      </c>
    </row>
    <row r="2359" spans="1:9" ht="13.5" x14ac:dyDescent="0.25">
      <c r="A2359" s="3">
        <f>TITRES_STAT!B2362</f>
        <v>45737</v>
      </c>
      <c r="B2359" s="5">
        <f>TITRES_STAT!D2362</f>
        <v>5.2</v>
      </c>
      <c r="C2359" s="2">
        <f t="shared" si="324"/>
        <v>0.20000000000000018</v>
      </c>
      <c r="D2359" s="2">
        <f t="shared" si="325"/>
        <v>0.20000000000000018</v>
      </c>
      <c r="E2359" s="2">
        <f t="shared" si="326"/>
        <v>0</v>
      </c>
      <c r="F2359" s="2">
        <f t="shared" si="331"/>
        <v>8.9765178800747622E-2</v>
      </c>
      <c r="G2359" s="2">
        <f t="shared" si="331"/>
        <v>1.3615155563544621E-2</v>
      </c>
      <c r="H2359" s="2">
        <f t="shared" si="328"/>
        <v>6.5930336514919565</v>
      </c>
      <c r="I2359" s="2">
        <f t="shared" si="329"/>
        <v>86.830033345058212</v>
      </c>
    </row>
    <row r="2360" spans="1:9" ht="13.5" x14ac:dyDescent="0.25">
      <c r="A2360" s="3">
        <f>TITRES_STAT!B2363</f>
        <v>45740</v>
      </c>
      <c r="B2360" s="5">
        <f>TITRES_STAT!D2363</f>
        <v>5.2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8.3353380314979936E-2</v>
      </c>
      <c r="G2360" s="2">
        <f t="shared" si="331"/>
        <v>1.2642644451862863E-2</v>
      </c>
      <c r="H2360" s="2">
        <f t="shared" si="328"/>
        <v>6.5930336514919565</v>
      </c>
      <c r="I2360" s="2">
        <f t="shared" si="329"/>
        <v>86.830033345058212</v>
      </c>
    </row>
    <row r="2361" spans="1:9" ht="13.5" x14ac:dyDescent="0.25">
      <c r="A2361" s="3">
        <f>TITRES_STAT!B2364</f>
        <v>45741</v>
      </c>
      <c r="B2361" s="5">
        <f>TITRES_STAT!D2364</f>
        <v>5.2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7.7399567435338504E-2</v>
      </c>
      <c r="G2361" s="2">
        <f t="shared" si="331"/>
        <v>1.1739598419586944E-2</v>
      </c>
      <c r="H2361" s="2">
        <f t="shared" si="328"/>
        <v>6.5930336514919556</v>
      </c>
      <c r="I2361" s="2">
        <f t="shared" si="329"/>
        <v>86.830033345058212</v>
      </c>
    </row>
    <row r="2362" spans="1:9" ht="13.5" x14ac:dyDescent="0.25">
      <c r="A2362" s="3">
        <f>TITRES_STAT!B2365</f>
        <v>45742</v>
      </c>
      <c r="B2362" s="5">
        <f>TITRES_STAT!D2365</f>
        <v>5.3</v>
      </c>
      <c r="C2362" s="2">
        <f t="shared" si="324"/>
        <v>9.9999999999999645E-2</v>
      </c>
      <c r="D2362" s="2">
        <f t="shared" si="325"/>
        <v>9.9999999999999645E-2</v>
      </c>
      <c r="E2362" s="2">
        <f t="shared" si="326"/>
        <v>0</v>
      </c>
      <c r="F2362" s="2">
        <f t="shared" si="331"/>
        <v>7.9013884047100011E-2</v>
      </c>
      <c r="G2362" s="2">
        <f t="shared" si="331"/>
        <v>1.0901055675330732E-2</v>
      </c>
      <c r="H2362" s="2">
        <f t="shared" si="328"/>
        <v>7.2482781851953773</v>
      </c>
      <c r="I2362" s="2">
        <f t="shared" si="329"/>
        <v>87.87625759525335</v>
      </c>
    </row>
    <row r="2363" spans="1:9" ht="13.5" x14ac:dyDescent="0.25">
      <c r="A2363" s="3">
        <f>TITRES_STAT!B2366</f>
        <v>45743</v>
      </c>
      <c r="B2363" s="5">
        <f>TITRES_STAT!D2366</f>
        <v>5.39</v>
      </c>
      <c r="C2363" s="2">
        <f t="shared" si="324"/>
        <v>8.9999999999999858E-2</v>
      </c>
      <c r="D2363" s="2">
        <f t="shared" si="325"/>
        <v>8.9999999999999858E-2</v>
      </c>
      <c r="E2363" s="2">
        <f t="shared" si="326"/>
        <v>0</v>
      </c>
      <c r="F2363" s="2">
        <f t="shared" si="331"/>
        <v>7.9798606615164275E-2</v>
      </c>
      <c r="G2363" s="2">
        <f t="shared" si="331"/>
        <v>1.0122408841378537E-2</v>
      </c>
      <c r="H2363" s="2">
        <f t="shared" si="328"/>
        <v>7.8833613486310012</v>
      </c>
      <c r="I2363" s="2">
        <f t="shared" si="329"/>
        <v>88.742999853832259</v>
      </c>
    </row>
    <row r="2364" spans="1:9" ht="13.5" x14ac:dyDescent="0.25">
      <c r="A2364" s="3">
        <f>TITRES_STAT!B2367</f>
        <v>45744</v>
      </c>
      <c r="B2364" s="5">
        <f>TITRES_STAT!D2367</f>
        <v>5.45</v>
      </c>
      <c r="C2364" s="2">
        <f t="shared" si="324"/>
        <v>6.0000000000000497E-2</v>
      </c>
      <c r="D2364" s="2">
        <f t="shared" si="325"/>
        <v>6.0000000000000497E-2</v>
      </c>
      <c r="E2364" s="2">
        <f t="shared" si="326"/>
        <v>0</v>
      </c>
      <c r="F2364" s="2">
        <f t="shared" si="331"/>
        <v>7.8384420428366866E-2</v>
      </c>
      <c r="G2364" s="2">
        <f t="shared" si="331"/>
        <v>9.3993796384229267E-3</v>
      </c>
      <c r="H2364" s="2">
        <f t="shared" si="328"/>
        <v>8.3393184916104293</v>
      </c>
      <c r="I2364" s="2">
        <f t="shared" si="329"/>
        <v>89.292580599983751</v>
      </c>
    </row>
    <row r="2365" spans="1:9" ht="13.5" x14ac:dyDescent="0.25">
      <c r="A2365" s="3">
        <f>TITRES_STAT!B2368</f>
        <v>45749</v>
      </c>
      <c r="B2365" s="5">
        <f>TITRES_STAT!D2368</f>
        <v>5.45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7.2785533254912091E-2</v>
      </c>
      <c r="G2365" s="2">
        <f t="shared" si="332"/>
        <v>8.727995378535575E-3</v>
      </c>
      <c r="H2365" s="2">
        <f t="shared" si="328"/>
        <v>8.3393184916104293</v>
      </c>
      <c r="I2365" s="2">
        <f t="shared" si="329"/>
        <v>89.292580599983751</v>
      </c>
    </row>
    <row r="2366" spans="1:9" ht="13.5" x14ac:dyDescent="0.25">
      <c r="A2366" s="3">
        <f>TITRES_STAT!B2369</f>
        <v>45750</v>
      </c>
      <c r="B2366" s="5">
        <f>TITRES_STAT!D2369</f>
        <v>5.49</v>
      </c>
      <c r="C2366" s="2">
        <f t="shared" si="324"/>
        <v>4.0000000000000036E-2</v>
      </c>
      <c r="D2366" s="2">
        <f t="shared" si="325"/>
        <v>4.0000000000000036E-2</v>
      </c>
      <c r="E2366" s="2">
        <f t="shared" si="326"/>
        <v>0</v>
      </c>
      <c r="F2366" s="2">
        <f t="shared" si="332"/>
        <v>7.0443709450989794E-2</v>
      </c>
      <c r="G2366" s="2">
        <f t="shared" si="332"/>
        <v>8.1045671372116049E-3</v>
      </c>
      <c r="H2366" s="2">
        <f t="shared" si="328"/>
        <v>8.6918534029475776</v>
      </c>
      <c r="I2366" s="2">
        <f t="shared" si="329"/>
        <v>89.682056068905553</v>
      </c>
    </row>
    <row r="2367" spans="1:9" ht="13.5" x14ac:dyDescent="0.25">
      <c r="A2367" s="3">
        <f>TITRES_STAT!B2370</f>
        <v>45751</v>
      </c>
      <c r="B2367" s="5">
        <f>TITRES_STAT!D2370</f>
        <v>5.55</v>
      </c>
      <c r="C2367" s="2">
        <f t="shared" si="324"/>
        <v>5.9999999999999609E-2</v>
      </c>
      <c r="D2367" s="2">
        <f t="shared" si="325"/>
        <v>5.9999999999999609E-2</v>
      </c>
      <c r="E2367" s="2">
        <f t="shared" si="326"/>
        <v>0</v>
      </c>
      <c r="F2367" s="2">
        <f t="shared" si="332"/>
        <v>6.9697730204490493E-2</v>
      </c>
      <c r="G2367" s="2">
        <f t="shared" si="332"/>
        <v>7.5256694845536329E-3</v>
      </c>
      <c r="H2367" s="2">
        <f t="shared" si="328"/>
        <v>9.2613328751075823</v>
      </c>
      <c r="I2367" s="2">
        <f t="shared" si="329"/>
        <v>90.25467731949476</v>
      </c>
    </row>
    <row r="2368" spans="1:9" ht="13.5" x14ac:dyDescent="0.25">
      <c r="A2368" s="3">
        <f>TITRES_STAT!B2371</f>
        <v>45754</v>
      </c>
      <c r="B2368" s="5">
        <f>TITRES_STAT!D2371</f>
        <v>5.7</v>
      </c>
      <c r="C2368" s="2">
        <f t="shared" si="324"/>
        <v>0.15000000000000036</v>
      </c>
      <c r="D2368" s="2">
        <f t="shared" si="325"/>
        <v>0.15000000000000036</v>
      </c>
      <c r="E2368" s="2">
        <f t="shared" si="326"/>
        <v>0</v>
      </c>
      <c r="F2368" s="2">
        <f t="shared" si="332"/>
        <v>7.5433606618455482E-2</v>
      </c>
      <c r="G2368" s="2">
        <f t="shared" si="332"/>
        <v>6.9881216642283736E-3</v>
      </c>
      <c r="H2368" s="2">
        <f t="shared" si="328"/>
        <v>10.7945468386153</v>
      </c>
      <c r="I2368" s="2">
        <f t="shared" si="329"/>
        <v>91.521505542493557</v>
      </c>
    </row>
    <row r="2369" spans="1:9" ht="13.5" x14ac:dyDescent="0.25">
      <c r="A2369" s="3">
        <f>TITRES_STAT!B2372</f>
        <v>45755</v>
      </c>
      <c r="B2369" s="5">
        <f>TITRES_STAT!D2372</f>
        <v>5.75</v>
      </c>
      <c r="C2369" s="2">
        <f t="shared" si="324"/>
        <v>4.9999999999999822E-2</v>
      </c>
      <c r="D2369" s="2">
        <f t="shared" si="325"/>
        <v>4.9999999999999822E-2</v>
      </c>
      <c r="E2369" s="2">
        <f t="shared" si="326"/>
        <v>0</v>
      </c>
      <c r="F2369" s="2">
        <f t="shared" si="332"/>
        <v>7.3616920431422941E-2</v>
      </c>
      <c r="G2369" s="2">
        <f t="shared" si="332"/>
        <v>6.4889701167834902E-3</v>
      </c>
      <c r="H2369" s="2">
        <f t="shared" si="328"/>
        <v>11.344931338336018</v>
      </c>
      <c r="I2369" s="2">
        <f t="shared" si="329"/>
        <v>91.899509421372045</v>
      </c>
    </row>
    <row r="2370" spans="1:9" ht="13.5" x14ac:dyDescent="0.25">
      <c r="A2370" s="3">
        <f>TITRES_STAT!B2373</f>
        <v>45757</v>
      </c>
      <c r="B2370" s="5">
        <f>TITRES_STAT!D2373</f>
        <v>5.85</v>
      </c>
      <c r="C2370" s="2">
        <f t="shared" si="324"/>
        <v>9.9999999999999645E-2</v>
      </c>
      <c r="D2370" s="2">
        <f t="shared" si="325"/>
        <v>9.9999999999999645E-2</v>
      </c>
      <c r="E2370" s="2">
        <f t="shared" si="326"/>
        <v>0</v>
      </c>
      <c r="F2370" s="2">
        <f t="shared" si="332"/>
        <v>7.5501426114892717E-2</v>
      </c>
      <c r="G2370" s="2">
        <f t="shared" si="332"/>
        <v>6.0254722512989552E-3</v>
      </c>
      <c r="H2370" s="2">
        <f t="shared" si="328"/>
        <v>12.530374876196023</v>
      </c>
      <c r="I2370" s="2">
        <f t="shared" si="329"/>
        <v>92.609221775818654</v>
      </c>
    </row>
    <row r="2371" spans="1:9" ht="13.5" x14ac:dyDescent="0.25">
      <c r="A2371" s="3">
        <f>TITRES_STAT!B2374</f>
        <v>45758</v>
      </c>
      <c r="B2371" s="5">
        <f>TITRES_STAT!D2374</f>
        <v>6.11</v>
      </c>
      <c r="C2371" s="2">
        <f t="shared" ref="C2371:C2434" si="333">B2371-B2370</f>
        <v>0.26000000000000068</v>
      </c>
      <c r="D2371" s="2">
        <f t="shared" ref="D2371:D2434" si="334">IF(C2371&gt;0,C2371,0)</f>
        <v>0.26000000000000068</v>
      </c>
      <c r="E2371" s="2">
        <f t="shared" ref="E2371:E2434" si="335">IF(C2371&lt;0,-C2371,0)</f>
        <v>0</v>
      </c>
      <c r="F2371" s="2">
        <f t="shared" si="332"/>
        <v>8.8679895678114712E-2</v>
      </c>
      <c r="G2371" s="2">
        <f t="shared" si="332"/>
        <v>5.595081376206173E-3</v>
      </c>
      <c r="H2371" s="2">
        <f t="shared" si="328"/>
        <v>15.849616782204054</v>
      </c>
      <c r="I2371" s="2">
        <f t="shared" si="329"/>
        <v>94.065146923364082</v>
      </c>
    </row>
    <row r="2372" spans="1:9" ht="13.5" x14ac:dyDescent="0.25">
      <c r="A2372" s="3">
        <f>TITRES_STAT!B2375</f>
        <v>45761</v>
      </c>
      <c r="B2372" s="5">
        <f>TITRES_STAT!D2375</f>
        <v>6.25</v>
      </c>
      <c r="C2372" s="2">
        <f t="shared" si="333"/>
        <v>0.13999999999999968</v>
      </c>
      <c r="D2372" s="2">
        <f t="shared" si="334"/>
        <v>0.13999999999999968</v>
      </c>
      <c r="E2372" s="2">
        <f t="shared" si="335"/>
        <v>0</v>
      </c>
      <c r="F2372" s="2">
        <f t="shared" si="332"/>
        <v>9.2345617415392198E-2</v>
      </c>
      <c r="G2372" s="2">
        <f t="shared" si="332"/>
        <v>5.1954327064771605E-3</v>
      </c>
      <c r="H2372" s="2">
        <f t="shared" si="328"/>
        <v>17.774384277995683</v>
      </c>
      <c r="I2372" s="2">
        <f t="shared" si="329"/>
        <v>94.673593630593572</v>
      </c>
    </row>
    <row r="2373" spans="1:9" ht="13.5" x14ac:dyDescent="0.25">
      <c r="A2373" s="3">
        <f>TITRES_STAT!B2376</f>
        <v>45762</v>
      </c>
      <c r="B2373" s="5">
        <f>TITRES_STAT!D2376</f>
        <v>6.3</v>
      </c>
      <c r="C2373" s="2">
        <f t="shared" si="333"/>
        <v>4.9999999999999822E-2</v>
      </c>
      <c r="D2373" s="2">
        <f t="shared" si="334"/>
        <v>4.9999999999999822E-2</v>
      </c>
      <c r="E2373" s="2">
        <f t="shared" si="335"/>
        <v>0</v>
      </c>
      <c r="F2373" s="2">
        <f t="shared" si="332"/>
        <v>8.932093045714988E-2</v>
      </c>
      <c r="G2373" s="2">
        <f t="shared" si="332"/>
        <v>4.824330370300221E-3</v>
      </c>
      <c r="H2373" s="2">
        <f t="shared" si="328"/>
        <v>18.514679468684768</v>
      </c>
      <c r="I2373" s="2">
        <f t="shared" si="329"/>
        <v>94.875652446125486</v>
      </c>
    </row>
    <row r="2374" spans="1:9" ht="13.5" x14ac:dyDescent="0.25">
      <c r="A2374" s="3">
        <f>TITRES_STAT!B2377</f>
        <v>45763</v>
      </c>
      <c r="B2374" s="5">
        <f>TITRES_STAT!D2377</f>
        <v>6.4</v>
      </c>
      <c r="C2374" s="2">
        <f t="shared" si="333"/>
        <v>0.10000000000000053</v>
      </c>
      <c r="D2374" s="2">
        <f t="shared" si="334"/>
        <v>0.10000000000000053</v>
      </c>
      <c r="E2374" s="2">
        <f t="shared" si="335"/>
        <v>0</v>
      </c>
      <c r="F2374" s="2">
        <f t="shared" si="332"/>
        <v>9.0083721138782061E-2</v>
      </c>
      <c r="G2374" s="2">
        <f t="shared" si="332"/>
        <v>4.4797353438502047E-3</v>
      </c>
      <c r="H2374" s="2">
        <f t="shared" si="328"/>
        <v>20.109161417861277</v>
      </c>
      <c r="I2374" s="2">
        <f t="shared" si="329"/>
        <v>95.262720388532998</v>
      </c>
    </row>
    <row r="2375" spans="1:9" ht="13.5" x14ac:dyDescent="0.25">
      <c r="A2375" s="3">
        <f>TITRES_STAT!B2378</f>
        <v>45764</v>
      </c>
      <c r="B2375" s="5">
        <f>TITRES_STAT!D2378</f>
        <v>6.4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8.3649169628869049E-2</v>
      </c>
      <c r="G2375" s="2">
        <f t="shared" si="332"/>
        <v>4.1597542478609044E-3</v>
      </c>
      <c r="H2375" s="2">
        <f t="shared" si="328"/>
        <v>20.109161417861277</v>
      </c>
      <c r="I2375" s="2">
        <f t="shared" si="329"/>
        <v>95.262720388532998</v>
      </c>
    </row>
    <row r="2376" spans="1:9" ht="13.5" x14ac:dyDescent="0.25">
      <c r="A2376" s="3">
        <f>TITRES_STAT!B2379</f>
        <v>45765</v>
      </c>
      <c r="B2376" s="5">
        <f>TITRES_STAT!D2379</f>
        <v>6.4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7.7674228941092688E-2</v>
      </c>
      <c r="G2376" s="2">
        <f t="shared" si="332"/>
        <v>3.8626289444422682E-3</v>
      </c>
      <c r="H2376" s="2">
        <f t="shared" si="328"/>
        <v>20.109161417861277</v>
      </c>
      <c r="I2376" s="2">
        <f t="shared" si="329"/>
        <v>95.262720388532998</v>
      </c>
    </row>
    <row r="2377" spans="1:9" ht="13.5" x14ac:dyDescent="0.25">
      <c r="A2377" s="3">
        <f>TITRES_STAT!B2380</f>
        <v>45768</v>
      </c>
      <c r="B2377" s="5">
        <f>TITRES_STAT!D2380</f>
        <v>6.4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7.2126069731014639E-2</v>
      </c>
      <c r="G2377" s="2">
        <f t="shared" si="332"/>
        <v>3.5867268769821064E-3</v>
      </c>
      <c r="H2377" s="2">
        <f t="shared" si="328"/>
        <v>20.109161417861277</v>
      </c>
      <c r="I2377" s="2">
        <f t="shared" si="329"/>
        <v>95.262720388532998</v>
      </c>
    </row>
    <row r="2378" spans="1:9" ht="13.5" x14ac:dyDescent="0.25">
      <c r="A2378" s="3">
        <f>TITRES_STAT!B2381</f>
        <v>45769</v>
      </c>
      <c r="B2378" s="5">
        <f>TITRES_STAT!D2381</f>
        <v>6.68</v>
      </c>
      <c r="C2378" s="2">
        <f t="shared" si="333"/>
        <v>0.27999999999999936</v>
      </c>
      <c r="D2378" s="2">
        <f t="shared" si="334"/>
        <v>0.27999999999999936</v>
      </c>
      <c r="E2378" s="2">
        <f t="shared" si="335"/>
        <v>0</v>
      </c>
      <c r="F2378" s="2">
        <f t="shared" si="332"/>
        <v>8.6974207607370693E-2</v>
      </c>
      <c r="G2378" s="2">
        <f t="shared" si="332"/>
        <v>3.3305321000548132E-3</v>
      </c>
      <c r="H2378" s="2">
        <f t="shared" si="328"/>
        <v>26.114207878656774</v>
      </c>
      <c r="I2378" s="2">
        <f t="shared" si="329"/>
        <v>96.311896683556967</v>
      </c>
    </row>
    <row r="2379" spans="1:9" ht="13.5" x14ac:dyDescent="0.25">
      <c r="A2379" s="3">
        <f>TITRES_STAT!B2382</f>
        <v>45770</v>
      </c>
      <c r="B2379" s="5">
        <f>TITRES_STAT!D2382</f>
        <v>6.68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8.0761764206844222E-2</v>
      </c>
      <c r="G2379" s="2">
        <f t="shared" si="332"/>
        <v>3.0926369500508979E-3</v>
      </c>
      <c r="H2379" s="2">
        <f t="shared" si="328"/>
        <v>26.114207878656778</v>
      </c>
      <c r="I2379" s="2">
        <f t="shared" si="329"/>
        <v>96.311896683556967</v>
      </c>
    </row>
    <row r="2380" spans="1:9" ht="13.5" x14ac:dyDescent="0.25">
      <c r="A2380" s="3">
        <f>TITRES_STAT!B2383</f>
        <v>45771</v>
      </c>
      <c r="B2380" s="5">
        <f>TITRES_STAT!D2383</f>
        <v>6.5</v>
      </c>
      <c r="C2380" s="2">
        <f t="shared" si="333"/>
        <v>-0.17999999999999972</v>
      </c>
      <c r="D2380" s="2">
        <f t="shared" si="334"/>
        <v>0</v>
      </c>
      <c r="E2380" s="2">
        <f t="shared" si="335"/>
        <v>0.17999999999999972</v>
      </c>
      <c r="F2380" s="2">
        <f t="shared" si="332"/>
        <v>7.499306676349822E-2</v>
      </c>
      <c r="G2380" s="2">
        <f t="shared" si="332"/>
        <v>1.5728877167904384E-2</v>
      </c>
      <c r="H2380" s="2">
        <f t="shared" si="328"/>
        <v>4.7678588854724859</v>
      </c>
      <c r="I2380" s="2">
        <f t="shared" si="329"/>
        <v>82.662543937773833</v>
      </c>
    </row>
    <row r="2381" spans="1:9" ht="13.5" x14ac:dyDescent="0.25">
      <c r="A2381" s="3">
        <f>TITRES_STAT!B2384</f>
        <v>45772</v>
      </c>
      <c r="B2381" s="5">
        <f>TITRES_STAT!D2384</f>
        <v>6.4</v>
      </c>
      <c r="C2381" s="2">
        <f t="shared" si="333"/>
        <v>-9.9999999999999645E-2</v>
      </c>
      <c r="D2381" s="2">
        <f t="shared" si="334"/>
        <v>0</v>
      </c>
      <c r="E2381" s="2">
        <f t="shared" si="335"/>
        <v>9.9999999999999645E-2</v>
      </c>
      <c r="F2381" s="2">
        <f t="shared" ref="F2381:G2396" si="336">((F2380*13)+D2381)/14</f>
        <v>6.9636419137534059E-2</v>
      </c>
      <c r="G2381" s="2">
        <f t="shared" si="336"/>
        <v>2.1748243084482616E-2</v>
      </c>
      <c r="H2381" s="2">
        <f t="shared" si="328"/>
        <v>3.2019330879752621</v>
      </c>
      <c r="I2381" s="2">
        <f t="shared" si="329"/>
        <v>76.201429697638076</v>
      </c>
    </row>
    <row r="2382" spans="1:9" ht="13.5" x14ac:dyDescent="0.25">
      <c r="A2382" s="3">
        <f>TITRES_STAT!B2385</f>
        <v>45775</v>
      </c>
      <c r="B2382" s="5">
        <f>TITRES_STAT!D2385</f>
        <v>6.4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6.4662389199138776E-2</v>
      </c>
      <c r="G2382" s="2">
        <f t="shared" si="336"/>
        <v>2.0194797149876716E-2</v>
      </c>
      <c r="H2382" s="2">
        <f t="shared" si="328"/>
        <v>3.2019330879752621</v>
      </c>
      <c r="I2382" s="2">
        <f t="shared" si="329"/>
        <v>76.201429697638076</v>
      </c>
    </row>
    <row r="2383" spans="1:9" ht="13.5" x14ac:dyDescent="0.25">
      <c r="A2383" s="3">
        <f>TITRES_STAT!B2386</f>
        <v>45776</v>
      </c>
      <c r="B2383" s="5">
        <f>TITRES_STAT!D2386</f>
        <v>6.4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6.0043647113486011E-2</v>
      </c>
      <c r="G2383" s="2">
        <f t="shared" si="336"/>
        <v>1.8752311639171237E-2</v>
      </c>
      <c r="H2383" s="2">
        <f t="shared" si="328"/>
        <v>3.2019330879752621</v>
      </c>
      <c r="I2383" s="2">
        <f t="shared" si="329"/>
        <v>76.201429697638076</v>
      </c>
    </row>
    <row r="2384" spans="1:9" ht="13.5" x14ac:dyDescent="0.25">
      <c r="A2384" s="3">
        <f>TITRES_STAT!B2387</f>
        <v>45777</v>
      </c>
      <c r="B2384" s="5">
        <f>TITRES_STAT!D2387</f>
        <v>6.12</v>
      </c>
      <c r="C2384" s="2">
        <f t="shared" si="333"/>
        <v>-0.28000000000000025</v>
      </c>
      <c r="D2384" s="2">
        <f t="shared" si="334"/>
        <v>0</v>
      </c>
      <c r="E2384" s="2">
        <f t="shared" si="335"/>
        <v>0.28000000000000025</v>
      </c>
      <c r="F2384" s="2">
        <f t="shared" si="336"/>
        <v>5.5754815176808435E-2</v>
      </c>
      <c r="G2384" s="2">
        <f t="shared" si="336"/>
        <v>3.741286080780188E-2</v>
      </c>
      <c r="H2384" s="2">
        <f t="shared" si="328"/>
        <v>1.4902580014726279</v>
      </c>
      <c r="I2384" s="2">
        <f t="shared" si="329"/>
        <v>59.843518245553497</v>
      </c>
    </row>
    <row r="2385" spans="1:9" ht="13.5" x14ac:dyDescent="0.25">
      <c r="A2385" s="3">
        <f>TITRES_STAT!B2388</f>
        <v>45779</v>
      </c>
      <c r="B2385" s="5">
        <f>TITRES_STAT!D2388</f>
        <v>6</v>
      </c>
      <c r="C2385" s="2">
        <f t="shared" si="333"/>
        <v>-0.12000000000000011</v>
      </c>
      <c r="D2385" s="2">
        <f t="shared" si="334"/>
        <v>0</v>
      </c>
      <c r="E2385" s="2">
        <f t="shared" si="335"/>
        <v>0.12000000000000011</v>
      </c>
      <c r="F2385" s="2">
        <f t="shared" si="336"/>
        <v>5.1772328378464974E-2</v>
      </c>
      <c r="G2385" s="2">
        <f t="shared" si="336"/>
        <v>4.331194217867318E-2</v>
      </c>
      <c r="H2385" s="2">
        <f t="shared" ref="H2385:H2448" si="337">F2385/G2385</f>
        <v>1.1953361076464886</v>
      </c>
      <c r="I2385" s="2">
        <f t="shared" ref="I2385:I2448" si="338">IF(G2385=0,100,100-(100/(1+H2385)))</f>
        <v>54.448888417726124</v>
      </c>
    </row>
    <row r="2386" spans="1:9" ht="13.5" x14ac:dyDescent="0.25">
      <c r="A2386" s="3">
        <f>TITRES_STAT!B2389</f>
        <v>45782</v>
      </c>
      <c r="B2386" s="5">
        <f>TITRES_STAT!D2389</f>
        <v>6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4.8074304922860335E-2</v>
      </c>
      <c r="G2386" s="2">
        <f t="shared" si="336"/>
        <v>4.021823202305367E-2</v>
      </c>
      <c r="H2386" s="2">
        <f t="shared" si="337"/>
        <v>1.1953361076464886</v>
      </c>
      <c r="I2386" s="2">
        <f t="shared" si="338"/>
        <v>54.448888417726124</v>
      </c>
    </row>
    <row r="2387" spans="1:9" ht="13.5" x14ac:dyDescent="0.25">
      <c r="A2387" s="3">
        <f>TITRES_STAT!B2390</f>
        <v>45783</v>
      </c>
      <c r="B2387" s="5">
        <f>TITRES_STAT!D2390</f>
        <v>5.8</v>
      </c>
      <c r="C2387" s="2">
        <f t="shared" si="333"/>
        <v>-0.20000000000000018</v>
      </c>
      <c r="D2387" s="2">
        <f t="shared" si="334"/>
        <v>0</v>
      </c>
      <c r="E2387" s="2">
        <f t="shared" si="335"/>
        <v>0.20000000000000018</v>
      </c>
      <c r="F2387" s="2">
        <f t="shared" si="336"/>
        <v>4.4640425999798887E-2</v>
      </c>
      <c r="G2387" s="2">
        <f t="shared" si="336"/>
        <v>5.1631215449978417E-2</v>
      </c>
      <c r="H2387" s="2">
        <f t="shared" si="337"/>
        <v>0.86460149370389361</v>
      </c>
      <c r="I2387" s="2">
        <f t="shared" si="338"/>
        <v>46.369237428123391</v>
      </c>
    </row>
    <row r="2388" spans="1:9" ht="13.5" x14ac:dyDescent="0.25">
      <c r="A2388" s="3">
        <f>TITRES_STAT!B2391</f>
        <v>45784</v>
      </c>
      <c r="B2388" s="5">
        <f>TITRES_STAT!D2391</f>
        <v>5.8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4.1451824142670395E-2</v>
      </c>
      <c r="G2388" s="2">
        <f t="shared" si="336"/>
        <v>4.7943271489265672E-2</v>
      </c>
      <c r="H2388" s="2">
        <f t="shared" si="337"/>
        <v>0.86460149370389361</v>
      </c>
      <c r="I2388" s="2">
        <f t="shared" si="338"/>
        <v>46.369237428123391</v>
      </c>
    </row>
    <row r="2389" spans="1:9" ht="13.5" x14ac:dyDescent="0.25">
      <c r="A2389" s="3">
        <f>TITRES_STAT!B2392</f>
        <v>45785</v>
      </c>
      <c r="B2389" s="5">
        <f>TITRES_STAT!D2392</f>
        <v>5.8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3.8490979561051082E-2</v>
      </c>
      <c r="G2389" s="2">
        <f t="shared" si="336"/>
        <v>4.451875209717527E-2</v>
      </c>
      <c r="H2389" s="2">
        <f t="shared" si="337"/>
        <v>0.86460149370389361</v>
      </c>
      <c r="I2389" s="2">
        <f t="shared" si="338"/>
        <v>46.369237428123391</v>
      </c>
    </row>
    <row r="2390" spans="1:9" ht="13.5" x14ac:dyDescent="0.25">
      <c r="A2390" s="3">
        <f>TITRES_STAT!B2393</f>
        <v>45786</v>
      </c>
      <c r="B2390" s="5">
        <f>TITRES_STAT!D2393</f>
        <v>5.8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3.5741623878118862E-2</v>
      </c>
      <c r="G2390" s="2">
        <f t="shared" si="336"/>
        <v>4.1338841233091325E-2</v>
      </c>
      <c r="H2390" s="2">
        <f t="shared" si="337"/>
        <v>0.8646014937038935</v>
      </c>
      <c r="I2390" s="2">
        <f t="shared" si="338"/>
        <v>46.369237428123384</v>
      </c>
    </row>
    <row r="2391" spans="1:9" ht="13.5" x14ac:dyDescent="0.25">
      <c r="A2391" s="3">
        <f>TITRES_STAT!B2394</f>
        <v>45789</v>
      </c>
      <c r="B2391" s="5">
        <f>TITRES_STAT!D2394</f>
        <v>5.8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3.318865074396752E-2</v>
      </c>
      <c r="G2391" s="2">
        <f t="shared" si="336"/>
        <v>3.8386066859299087E-2</v>
      </c>
      <c r="H2391" s="2">
        <f t="shared" si="337"/>
        <v>0.86460149370389361</v>
      </c>
      <c r="I2391" s="2">
        <f t="shared" si="338"/>
        <v>46.369237428123391</v>
      </c>
    </row>
    <row r="2392" spans="1:9" ht="13.5" x14ac:dyDescent="0.25">
      <c r="A2392" s="3">
        <f>TITRES_STAT!B2395</f>
        <v>45790</v>
      </c>
      <c r="B2392" s="5">
        <f>TITRES_STAT!D2395</f>
        <v>5.82</v>
      </c>
      <c r="C2392" s="2">
        <f t="shared" si="333"/>
        <v>2.0000000000000462E-2</v>
      </c>
      <c r="D2392" s="2">
        <f t="shared" si="334"/>
        <v>2.0000000000000462E-2</v>
      </c>
      <c r="E2392" s="2">
        <f t="shared" si="335"/>
        <v>0</v>
      </c>
      <c r="F2392" s="2">
        <f t="shared" si="336"/>
        <v>3.2246604262255583E-2</v>
      </c>
      <c r="G2392" s="2">
        <f t="shared" si="336"/>
        <v>3.5644204940777725E-2</v>
      </c>
      <c r="H2392" s="2">
        <f t="shared" si="337"/>
        <v>0.90468013849187545</v>
      </c>
      <c r="I2392" s="2">
        <f t="shared" si="338"/>
        <v>47.497746220433662</v>
      </c>
    </row>
    <row r="2393" spans="1:9" ht="13.5" x14ac:dyDescent="0.25">
      <c r="A2393" s="3">
        <f>TITRES_STAT!B2396</f>
        <v>45791</v>
      </c>
      <c r="B2393" s="5">
        <f>TITRES_STAT!D2396</f>
        <v>5.82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2.9943275386380187E-2</v>
      </c>
      <c r="G2393" s="2">
        <f t="shared" si="336"/>
        <v>3.3098190302150741E-2</v>
      </c>
      <c r="H2393" s="2">
        <f t="shared" si="337"/>
        <v>0.90468013849187556</v>
      </c>
      <c r="I2393" s="2">
        <f t="shared" si="338"/>
        <v>47.497746220433669</v>
      </c>
    </row>
    <row r="2394" spans="1:9" ht="13.5" x14ac:dyDescent="0.25">
      <c r="A2394" s="3">
        <f>TITRES_STAT!B2397</f>
        <v>45792</v>
      </c>
      <c r="B2394" s="5">
        <f>TITRES_STAT!D2397</f>
        <v>5.6</v>
      </c>
      <c r="C2394" s="2">
        <f t="shared" si="333"/>
        <v>-0.22000000000000064</v>
      </c>
      <c r="D2394" s="2">
        <f t="shared" si="334"/>
        <v>0</v>
      </c>
      <c r="E2394" s="2">
        <f t="shared" si="335"/>
        <v>0.22000000000000064</v>
      </c>
      <c r="F2394" s="2">
        <f t="shared" si="336"/>
        <v>2.7804470001638746E-2</v>
      </c>
      <c r="G2394" s="2">
        <f t="shared" si="336"/>
        <v>4.6448319566282877E-2</v>
      </c>
      <c r="H2394" s="2">
        <f t="shared" si="337"/>
        <v>0.59861089187437866</v>
      </c>
      <c r="I2394" s="2">
        <f t="shared" si="338"/>
        <v>37.445690813009826</v>
      </c>
    </row>
    <row r="2395" spans="1:9" ht="13.5" x14ac:dyDescent="0.25">
      <c r="A2395" s="3">
        <f>TITRES_STAT!B2398</f>
        <v>45793</v>
      </c>
      <c r="B2395" s="5">
        <f>TITRES_STAT!D2398</f>
        <v>5.6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2.5818436430093121E-2</v>
      </c>
      <c r="G2395" s="2">
        <f t="shared" si="336"/>
        <v>4.3130582454405528E-2</v>
      </c>
      <c r="H2395" s="2">
        <f t="shared" si="337"/>
        <v>0.59861089187437866</v>
      </c>
      <c r="I2395" s="2">
        <f t="shared" si="338"/>
        <v>37.445690813009826</v>
      </c>
    </row>
    <row r="2396" spans="1:9" ht="13.5" x14ac:dyDescent="0.25">
      <c r="A2396" s="3">
        <f>TITRES_STAT!B2399</f>
        <v>45796</v>
      </c>
      <c r="B2396" s="5">
        <f>TITRES_STAT!D2399</f>
        <v>5.6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2.3974262399372181E-2</v>
      </c>
      <c r="G2396" s="2">
        <f t="shared" si="336"/>
        <v>4.0049826564805137E-2</v>
      </c>
      <c r="H2396" s="2">
        <f t="shared" si="337"/>
        <v>0.59861089187437855</v>
      </c>
      <c r="I2396" s="2">
        <f t="shared" si="338"/>
        <v>37.445690813009826</v>
      </c>
    </row>
    <row r="2397" spans="1:9" ht="13.5" x14ac:dyDescent="0.25">
      <c r="A2397" s="3">
        <f>TITRES_STAT!B2400</f>
        <v>45797</v>
      </c>
      <c r="B2397" s="5">
        <f>TITRES_STAT!D2400</f>
        <v>5.6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2.2261815085131309E-2</v>
      </c>
      <c r="G2397" s="2">
        <f t="shared" si="339"/>
        <v>3.7189124667319058E-2</v>
      </c>
      <c r="H2397" s="2">
        <f t="shared" si="337"/>
        <v>0.59861089187437844</v>
      </c>
      <c r="I2397" s="2">
        <f t="shared" si="338"/>
        <v>37.445690813009818</v>
      </c>
    </row>
    <row r="2398" spans="1:9" ht="13.5" x14ac:dyDescent="0.25">
      <c r="A2398" s="3">
        <f>TITRES_STAT!B2401</f>
        <v>45798</v>
      </c>
      <c r="B2398" s="5">
        <f>TITRES_STAT!D2401</f>
        <v>5.6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2.0671685436193358E-2</v>
      </c>
      <c r="G2398" s="2">
        <f t="shared" si="339"/>
        <v>3.4532758619653416E-2</v>
      </c>
      <c r="H2398" s="2">
        <f t="shared" si="337"/>
        <v>0.59861089187437833</v>
      </c>
      <c r="I2398" s="2">
        <f t="shared" si="338"/>
        <v>37.445690813009811</v>
      </c>
    </row>
    <row r="2399" spans="1:9" ht="13.5" x14ac:dyDescent="0.25">
      <c r="A2399" s="3">
        <f>TITRES_STAT!B2402</f>
        <v>45799</v>
      </c>
      <c r="B2399" s="5">
        <f>TITRES_STAT!D2402</f>
        <v>5.6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1.9195136476465261E-2</v>
      </c>
      <c r="G2399" s="2">
        <f t="shared" si="339"/>
        <v>3.2066133003963888E-2</v>
      </c>
      <c r="H2399" s="2">
        <f t="shared" si="337"/>
        <v>0.59861089187437833</v>
      </c>
      <c r="I2399" s="2">
        <f t="shared" si="338"/>
        <v>37.445690813009811</v>
      </c>
    </row>
    <row r="2400" spans="1:9" ht="13.5" x14ac:dyDescent="0.25">
      <c r="A2400" s="3">
        <f>TITRES_STAT!B2403</f>
        <v>45800</v>
      </c>
      <c r="B2400" s="5">
        <f>TITRES_STAT!D2403</f>
        <v>5.6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1.7824055299574888E-2</v>
      </c>
      <c r="G2400" s="2">
        <f t="shared" si="339"/>
        <v>2.9775694932252184E-2</v>
      </c>
      <c r="H2400" s="2">
        <f t="shared" si="337"/>
        <v>0.59861089187437833</v>
      </c>
      <c r="I2400" s="2">
        <f t="shared" si="338"/>
        <v>37.445690813009811</v>
      </c>
    </row>
    <row r="2401" spans="1:9" ht="13.5" x14ac:dyDescent="0.25">
      <c r="A2401" s="3">
        <f>TITRES_STAT!B2404</f>
        <v>45803</v>
      </c>
      <c r="B2401" s="5">
        <f>TITRES_STAT!D2404</f>
        <v>5.6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1.6550908492462397E-2</v>
      </c>
      <c r="G2401" s="2">
        <f t="shared" si="339"/>
        <v>2.7648859579948455E-2</v>
      </c>
      <c r="H2401" s="2">
        <f t="shared" si="337"/>
        <v>0.59861089187437844</v>
      </c>
      <c r="I2401" s="2">
        <f t="shared" si="338"/>
        <v>37.445690813009818</v>
      </c>
    </row>
    <row r="2402" spans="1:9" ht="13.5" x14ac:dyDescent="0.25">
      <c r="A2402" s="3">
        <f>TITRES_STAT!B2405</f>
        <v>45804</v>
      </c>
      <c r="B2402" s="5">
        <f>TITRES_STAT!D2405</f>
        <v>5.51</v>
      </c>
      <c r="C2402" s="2">
        <f t="shared" si="333"/>
        <v>-8.9999999999999858E-2</v>
      </c>
      <c r="D2402" s="2">
        <f t="shared" si="334"/>
        <v>0</v>
      </c>
      <c r="E2402" s="2">
        <f t="shared" si="335"/>
        <v>8.9999999999999858E-2</v>
      </c>
      <c r="F2402" s="2">
        <f t="shared" si="339"/>
        <v>1.5368700743000797E-2</v>
      </c>
      <c r="G2402" s="2">
        <f t="shared" si="339"/>
        <v>3.2102512467094987E-2</v>
      </c>
      <c r="H2402" s="2">
        <f t="shared" si="337"/>
        <v>0.47873825323652425</v>
      </c>
      <c r="I2402" s="2">
        <f t="shared" si="338"/>
        <v>32.374779795457826</v>
      </c>
    </row>
    <row r="2403" spans="1:9" ht="13.5" x14ac:dyDescent="0.25">
      <c r="A2403" s="3">
        <f>TITRES_STAT!B2406</f>
        <v>45805</v>
      </c>
      <c r="B2403" s="5">
        <f>TITRES_STAT!D2406</f>
        <v>5.51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1.4270936404215026E-2</v>
      </c>
      <c r="G2403" s="2">
        <f t="shared" si="339"/>
        <v>2.9809475862302488E-2</v>
      </c>
      <c r="H2403" s="2">
        <f t="shared" si="337"/>
        <v>0.47873825323652425</v>
      </c>
      <c r="I2403" s="2">
        <f t="shared" si="338"/>
        <v>32.374779795457826</v>
      </c>
    </row>
    <row r="2404" spans="1:9" ht="13.5" x14ac:dyDescent="0.25">
      <c r="A2404" s="3">
        <f>TITRES_STAT!B2407</f>
        <v>45806</v>
      </c>
      <c r="B2404" s="5">
        <f>TITRES_STAT!D2407</f>
        <v>5.51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1.3251583803913952E-2</v>
      </c>
      <c r="G2404" s="2">
        <f t="shared" si="339"/>
        <v>2.7680227586423741E-2</v>
      </c>
      <c r="H2404" s="2">
        <f t="shared" si="337"/>
        <v>0.47873825323652419</v>
      </c>
      <c r="I2404" s="2">
        <f t="shared" si="338"/>
        <v>32.374779795457826</v>
      </c>
    </row>
    <row r="2405" spans="1:9" ht="13.5" x14ac:dyDescent="0.25">
      <c r="A2405" s="3">
        <f>TITRES_STAT!B2408</f>
        <v>45807</v>
      </c>
      <c r="B2405" s="5">
        <f>TITRES_STAT!D2408</f>
        <v>5.51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1.2305042103634383E-2</v>
      </c>
      <c r="G2405" s="2">
        <f t="shared" si="339"/>
        <v>2.570306847310776E-2</v>
      </c>
      <c r="H2405" s="2">
        <f t="shared" si="337"/>
        <v>0.47873825323652414</v>
      </c>
      <c r="I2405" s="2">
        <f t="shared" si="338"/>
        <v>32.374779795457826</v>
      </c>
    </row>
    <row r="2406" spans="1:9" ht="13.5" x14ac:dyDescent="0.25">
      <c r="A2406" s="3">
        <f>TITRES_STAT!B2409</f>
        <v>45810</v>
      </c>
      <c r="B2406" s="5">
        <f>TITRES_STAT!D2409</f>
        <v>5.51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1.1426110524803355E-2</v>
      </c>
      <c r="G2406" s="2">
        <f t="shared" si="339"/>
        <v>2.3867135010742922E-2</v>
      </c>
      <c r="H2406" s="2">
        <f t="shared" si="337"/>
        <v>0.47873825323652408</v>
      </c>
      <c r="I2406" s="2">
        <f t="shared" si="338"/>
        <v>32.374779795457826</v>
      </c>
    </row>
    <row r="2407" spans="1:9" ht="13.5" x14ac:dyDescent="0.25">
      <c r="A2407" s="3">
        <f>TITRES_STAT!B2410</f>
        <v>45811</v>
      </c>
      <c r="B2407" s="5">
        <f>TITRES_STAT!D2410</f>
        <v>5.51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1.0609959773031686E-2</v>
      </c>
      <c r="G2407" s="2">
        <f t="shared" si="339"/>
        <v>2.2162339652832711E-2</v>
      </c>
      <c r="H2407" s="2">
        <f t="shared" si="337"/>
        <v>0.47873825323652408</v>
      </c>
      <c r="I2407" s="2">
        <f t="shared" si="338"/>
        <v>32.374779795457826</v>
      </c>
    </row>
    <row r="2408" spans="1:9" ht="13.5" x14ac:dyDescent="0.25">
      <c r="A2408" s="3">
        <f>TITRES_STAT!B2411</f>
        <v>45812</v>
      </c>
      <c r="B2408" s="5">
        <f>TITRES_STAT!D2411</f>
        <v>5.51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9.8521055035294229E-3</v>
      </c>
      <c r="G2408" s="2">
        <f t="shared" si="339"/>
        <v>2.0579315391916091E-2</v>
      </c>
      <c r="H2408" s="2">
        <f t="shared" si="337"/>
        <v>0.47873825323652408</v>
      </c>
      <c r="I2408" s="2">
        <f t="shared" si="338"/>
        <v>32.374779795457826</v>
      </c>
    </row>
    <row r="2409" spans="1:9" ht="13.5" x14ac:dyDescent="0.25">
      <c r="A2409" s="3">
        <f>TITRES_STAT!B2412</f>
        <v>45813</v>
      </c>
      <c r="B2409" s="5">
        <f>TITRES_STAT!D2412</f>
        <v>5.51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9.1483836818487506E-3</v>
      </c>
      <c r="G2409" s="2">
        <f t="shared" si="339"/>
        <v>1.9109364292493512E-2</v>
      </c>
      <c r="H2409" s="2">
        <f t="shared" si="337"/>
        <v>0.47873825323652414</v>
      </c>
      <c r="I2409" s="2">
        <f t="shared" si="338"/>
        <v>32.374779795457826</v>
      </c>
    </row>
    <row r="2410" spans="1:9" ht="13.5" x14ac:dyDescent="0.25">
      <c r="A2410" s="3">
        <f>TITRES_STAT!B2413</f>
        <v>45817</v>
      </c>
      <c r="B2410" s="5">
        <f>TITRES_STAT!D2413</f>
        <v>5.75</v>
      </c>
      <c r="C2410" s="2">
        <f t="shared" si="333"/>
        <v>0.24000000000000021</v>
      </c>
      <c r="D2410" s="2">
        <f t="shared" si="334"/>
        <v>0.24000000000000021</v>
      </c>
      <c r="E2410" s="2">
        <f t="shared" si="335"/>
        <v>0</v>
      </c>
      <c r="F2410" s="2">
        <f t="shared" si="339"/>
        <v>2.5637784847431001E-2</v>
      </c>
      <c r="G2410" s="2">
        <f t="shared" si="339"/>
        <v>1.7744409700172548E-2</v>
      </c>
      <c r="H2410" s="2">
        <f t="shared" si="337"/>
        <v>1.4448372913290937</v>
      </c>
      <c r="I2410" s="2">
        <f t="shared" si="338"/>
        <v>59.097482538137861</v>
      </c>
    </row>
    <row r="2411" spans="1:9" ht="13.5" x14ac:dyDescent="0.25">
      <c r="A2411" s="3">
        <f>TITRES_STAT!B2414</f>
        <v>45818</v>
      </c>
      <c r="B2411" s="5">
        <f>TITRES_STAT!D2414</f>
        <v>5.75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2.380651450118593E-2</v>
      </c>
      <c r="G2411" s="2">
        <f t="shared" si="339"/>
        <v>1.6476951864445939E-2</v>
      </c>
      <c r="H2411" s="2">
        <f t="shared" si="337"/>
        <v>1.4448372913290937</v>
      </c>
      <c r="I2411" s="2">
        <f t="shared" si="338"/>
        <v>59.097482538137861</v>
      </c>
    </row>
    <row r="2412" spans="1:9" ht="13.5" x14ac:dyDescent="0.25">
      <c r="A2412" s="3">
        <f>TITRES_STAT!B2415</f>
        <v>45819</v>
      </c>
      <c r="B2412" s="5">
        <f>TITRES_STAT!D2415</f>
        <v>5.5</v>
      </c>
      <c r="C2412" s="2">
        <f t="shared" si="333"/>
        <v>-0.25</v>
      </c>
      <c r="D2412" s="2">
        <f t="shared" si="334"/>
        <v>0</v>
      </c>
      <c r="E2412" s="2">
        <f t="shared" si="335"/>
        <v>0.25</v>
      </c>
      <c r="F2412" s="2">
        <f t="shared" si="339"/>
        <v>2.2106049179672651E-2</v>
      </c>
      <c r="G2412" s="2">
        <f t="shared" si="339"/>
        <v>3.3157169588414089E-2</v>
      </c>
      <c r="H2412" s="2">
        <f t="shared" si="337"/>
        <v>0.66670495262650631</v>
      </c>
      <c r="I2412" s="2">
        <f t="shared" si="338"/>
        <v>40.001378262893354</v>
      </c>
    </row>
    <row r="2413" spans="1:9" ht="13.5" x14ac:dyDescent="0.25">
      <c r="A2413" s="3">
        <f>TITRES_STAT!B2416</f>
        <v>45820</v>
      </c>
      <c r="B2413" s="5">
        <f>TITRES_STAT!D2416</f>
        <v>5.26</v>
      </c>
      <c r="C2413" s="2">
        <f t="shared" si="333"/>
        <v>-0.24000000000000021</v>
      </c>
      <c r="D2413" s="2">
        <f t="shared" si="334"/>
        <v>0</v>
      </c>
      <c r="E2413" s="2">
        <f t="shared" si="335"/>
        <v>0.24000000000000021</v>
      </c>
      <c r="F2413" s="2">
        <f t="shared" ref="F2413:G2428" si="340">((F2412*13)+D2413)/14</f>
        <v>2.052704566683889E-2</v>
      </c>
      <c r="G2413" s="2">
        <f t="shared" si="340"/>
        <v>4.7931657474955959E-2</v>
      </c>
      <c r="H2413" s="2">
        <f t="shared" si="337"/>
        <v>0.4282565374995464</v>
      </c>
      <c r="I2413" s="2">
        <f t="shared" si="338"/>
        <v>29.98456693566385</v>
      </c>
    </row>
    <row r="2414" spans="1:9" ht="13.5" x14ac:dyDescent="0.25">
      <c r="A2414" s="3">
        <f>TITRES_STAT!B2417</f>
        <v>45821</v>
      </c>
      <c r="B2414" s="5">
        <f>TITRES_STAT!D2417</f>
        <v>5.03</v>
      </c>
      <c r="C2414" s="2">
        <f t="shared" si="333"/>
        <v>-0.22999999999999954</v>
      </c>
      <c r="D2414" s="2">
        <f t="shared" si="334"/>
        <v>0</v>
      </c>
      <c r="E2414" s="2">
        <f t="shared" si="335"/>
        <v>0.22999999999999954</v>
      </c>
      <c r="F2414" s="2">
        <f t="shared" si="340"/>
        <v>1.9060828119207542E-2</v>
      </c>
      <c r="G2414" s="2">
        <f t="shared" si="340"/>
        <v>6.0936539083887645E-2</v>
      </c>
      <c r="H2414" s="2">
        <f t="shared" si="337"/>
        <v>0.31279800930222923</v>
      </c>
      <c r="I2414" s="2">
        <f t="shared" si="338"/>
        <v>23.826819288710354</v>
      </c>
    </row>
    <row r="2415" spans="1:9" ht="13.5" x14ac:dyDescent="0.25">
      <c r="A2415" s="3">
        <f>TITRES_STAT!B2418</f>
        <v>45824</v>
      </c>
      <c r="B2415" s="5">
        <f>TITRES_STAT!D2418</f>
        <v>4.8099999999999996</v>
      </c>
      <c r="C2415" s="2">
        <f t="shared" si="333"/>
        <v>-0.22000000000000064</v>
      </c>
      <c r="D2415" s="2">
        <f t="shared" si="334"/>
        <v>0</v>
      </c>
      <c r="E2415" s="2">
        <f t="shared" si="335"/>
        <v>0.22000000000000064</v>
      </c>
      <c r="F2415" s="2">
        <f t="shared" si="340"/>
        <v>1.7699340396407002E-2</v>
      </c>
      <c r="G2415" s="2">
        <f t="shared" si="340"/>
        <v>7.2298214863610002E-2</v>
      </c>
      <c r="H2415" s="2">
        <f t="shared" si="337"/>
        <v>0.24481019939146029</v>
      </c>
      <c r="I2415" s="2">
        <f t="shared" si="338"/>
        <v>19.666467989347979</v>
      </c>
    </row>
    <row r="2416" spans="1:9" ht="13.5" x14ac:dyDescent="0.25">
      <c r="A2416" s="3">
        <f>TITRES_STAT!B2419</f>
        <v>45825</v>
      </c>
      <c r="B2416" s="5">
        <f>TITRES_STAT!D2419</f>
        <v>4.8</v>
      </c>
      <c r="C2416" s="2">
        <f t="shared" si="333"/>
        <v>-9.9999999999997868E-3</v>
      </c>
      <c r="D2416" s="2">
        <f t="shared" si="334"/>
        <v>0</v>
      </c>
      <c r="E2416" s="2">
        <f t="shared" si="335"/>
        <v>9.9999999999997868E-3</v>
      </c>
      <c r="F2416" s="2">
        <f t="shared" si="340"/>
        <v>1.6435101796663645E-2</v>
      </c>
      <c r="G2416" s="2">
        <f t="shared" si="340"/>
        <v>6.7848342373352133E-2</v>
      </c>
      <c r="H2416" s="2">
        <f t="shared" si="337"/>
        <v>0.24223291567280258</v>
      </c>
      <c r="I2416" s="2">
        <f t="shared" si="338"/>
        <v>19.499798517382501</v>
      </c>
    </row>
    <row r="2417" spans="1:9" ht="13.5" x14ac:dyDescent="0.25">
      <c r="A2417" s="3">
        <f>TITRES_STAT!B2420</f>
        <v>45826</v>
      </c>
      <c r="B2417" s="5">
        <f>TITRES_STAT!D2420</f>
        <v>4.8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1.5261165954044812E-2</v>
      </c>
      <c r="G2417" s="2">
        <f t="shared" si="340"/>
        <v>6.3002032203826983E-2</v>
      </c>
      <c r="H2417" s="2">
        <f t="shared" si="337"/>
        <v>0.24223291567280256</v>
      </c>
      <c r="I2417" s="2">
        <f t="shared" si="338"/>
        <v>19.499798517382501</v>
      </c>
    </row>
    <row r="2418" spans="1:9" ht="13.5" x14ac:dyDescent="0.25">
      <c r="A2418" s="3">
        <f>TITRES_STAT!B2421</f>
        <v>45827</v>
      </c>
      <c r="B2418" s="5">
        <f>TITRES_STAT!D2421</f>
        <v>4.8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1.4171082671613041E-2</v>
      </c>
      <c r="G2418" s="2">
        <f t="shared" si="340"/>
        <v>5.8501887046410773E-2</v>
      </c>
      <c r="H2418" s="2">
        <f t="shared" si="337"/>
        <v>0.24223291567280256</v>
      </c>
      <c r="I2418" s="2">
        <f t="shared" si="338"/>
        <v>19.499798517382501</v>
      </c>
    </row>
    <row r="2419" spans="1:9" ht="13.5" x14ac:dyDescent="0.25">
      <c r="A2419" s="3">
        <f>TITRES_STAT!B2422</f>
        <v>45828</v>
      </c>
      <c r="B2419" s="5">
        <f>TITRES_STAT!D2422</f>
        <v>4.8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1.3158862480783537E-2</v>
      </c>
      <c r="G2419" s="2">
        <f t="shared" si="340"/>
        <v>5.4323180828810005E-2</v>
      </c>
      <c r="H2419" s="2">
        <f t="shared" si="337"/>
        <v>0.24223291567280253</v>
      </c>
      <c r="I2419" s="2">
        <f t="shared" si="338"/>
        <v>19.499798517382501</v>
      </c>
    </row>
    <row r="2420" spans="1:9" ht="13.5" x14ac:dyDescent="0.25">
      <c r="A2420" s="3">
        <f>TITRES_STAT!B2423</f>
        <v>45831</v>
      </c>
      <c r="B2420" s="5">
        <f>TITRES_STAT!D2423</f>
        <v>4.8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1.2218943732156141E-2</v>
      </c>
      <c r="G2420" s="2">
        <f t="shared" si="340"/>
        <v>5.0442953626752149E-2</v>
      </c>
      <c r="H2420" s="2">
        <f t="shared" si="337"/>
        <v>0.2422329156728025</v>
      </c>
      <c r="I2420" s="2">
        <f t="shared" si="338"/>
        <v>19.499798517382501</v>
      </c>
    </row>
    <row r="2421" spans="1:9" ht="13.5" x14ac:dyDescent="0.25">
      <c r="A2421" s="3">
        <f>TITRES_STAT!B2424</f>
        <v>45832</v>
      </c>
      <c r="B2421" s="5">
        <f>TITRES_STAT!D2424</f>
        <v>4.8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1.134616203700213E-2</v>
      </c>
      <c r="G2421" s="2">
        <f t="shared" si="340"/>
        <v>4.6839885510555568E-2</v>
      </c>
      <c r="H2421" s="2">
        <f t="shared" si="337"/>
        <v>0.2422329156728025</v>
      </c>
      <c r="I2421" s="2">
        <f t="shared" si="338"/>
        <v>19.499798517382501</v>
      </c>
    </row>
    <row r="2422" spans="1:9" ht="13.5" x14ac:dyDescent="0.25">
      <c r="A2422" s="3">
        <f>TITRES_STAT!B2425</f>
        <v>45833</v>
      </c>
      <c r="B2422" s="5">
        <f>TITRES_STAT!D2425</f>
        <v>4.5999999999999996</v>
      </c>
      <c r="C2422" s="2">
        <f t="shared" si="333"/>
        <v>-0.20000000000000018</v>
      </c>
      <c r="D2422" s="2">
        <f t="shared" si="334"/>
        <v>0</v>
      </c>
      <c r="E2422" s="2">
        <f t="shared" si="335"/>
        <v>0.20000000000000018</v>
      </c>
      <c r="F2422" s="2">
        <f t="shared" si="340"/>
        <v>1.0535721891501978E-2</v>
      </c>
      <c r="G2422" s="2">
        <f t="shared" si="340"/>
        <v>5.7779893688373045E-2</v>
      </c>
      <c r="H2422" s="2">
        <f t="shared" si="337"/>
        <v>0.18234235508159241</v>
      </c>
      <c r="I2422" s="2">
        <f t="shared" si="338"/>
        <v>15.422128311474481</v>
      </c>
    </row>
    <row r="2423" spans="1:9" ht="13.5" x14ac:dyDescent="0.25">
      <c r="A2423" s="3">
        <f>TITRES_STAT!B2426</f>
        <v>45835</v>
      </c>
      <c r="B2423" s="5">
        <f>TITRES_STAT!D2426</f>
        <v>4.4000000000000004</v>
      </c>
      <c r="C2423" s="2">
        <f t="shared" si="333"/>
        <v>-0.19999999999999929</v>
      </c>
      <c r="D2423" s="2">
        <f t="shared" si="334"/>
        <v>0</v>
      </c>
      <c r="E2423" s="2">
        <f t="shared" si="335"/>
        <v>0.19999999999999929</v>
      </c>
      <c r="F2423" s="2">
        <f t="shared" si="340"/>
        <v>9.7831703278232641E-3</v>
      </c>
      <c r="G2423" s="2">
        <f t="shared" si="340"/>
        <v>6.7938472710632067E-2</v>
      </c>
      <c r="H2423" s="2">
        <f t="shared" si="337"/>
        <v>0.14400044536609433</v>
      </c>
      <c r="I2423" s="2">
        <f t="shared" si="338"/>
        <v>12.587446617646407</v>
      </c>
    </row>
    <row r="2424" spans="1:9" ht="13.5" x14ac:dyDescent="0.25">
      <c r="A2424" s="3">
        <f>TITRES_STAT!B2427</f>
        <v>45838</v>
      </c>
      <c r="B2424" s="5">
        <f>TITRES_STAT!D2427</f>
        <v>4.21</v>
      </c>
      <c r="C2424" s="2">
        <f t="shared" si="333"/>
        <v>-0.19000000000000039</v>
      </c>
      <c r="D2424" s="2">
        <f t="shared" si="334"/>
        <v>0</v>
      </c>
      <c r="E2424" s="2">
        <f t="shared" si="335"/>
        <v>0.19000000000000039</v>
      </c>
      <c r="F2424" s="2">
        <f t="shared" si="340"/>
        <v>9.0843724472644584E-3</v>
      </c>
      <c r="G2424" s="2">
        <f t="shared" si="340"/>
        <v>7.6657153231301248E-2</v>
      </c>
      <c r="H2424" s="2">
        <f t="shared" si="337"/>
        <v>0.11850651980062125</v>
      </c>
      <c r="I2424" s="2">
        <f t="shared" si="338"/>
        <v>10.59506741379974</v>
      </c>
    </row>
    <row r="2425" spans="1:9" ht="13.5" x14ac:dyDescent="0.25">
      <c r="A2425" s="3">
        <f>TITRES_STAT!B2428</f>
        <v>45839</v>
      </c>
      <c r="B2425" s="5">
        <f>TITRES_STAT!D2428</f>
        <v>4.03</v>
      </c>
      <c r="C2425" s="2">
        <f t="shared" si="333"/>
        <v>-0.17999999999999972</v>
      </c>
      <c r="D2425" s="2">
        <f t="shared" si="334"/>
        <v>0</v>
      </c>
      <c r="E2425" s="2">
        <f t="shared" si="335"/>
        <v>0.17999999999999972</v>
      </c>
      <c r="F2425" s="2">
        <f t="shared" si="340"/>
        <v>8.435488701031283E-3</v>
      </c>
      <c r="G2425" s="2">
        <f t="shared" si="340"/>
        <v>8.4038785143351141E-2</v>
      </c>
      <c r="H2425" s="2">
        <f t="shared" si="337"/>
        <v>0.10037613807294155</v>
      </c>
      <c r="I2425" s="2">
        <f t="shared" si="338"/>
        <v>9.1219842561042412</v>
      </c>
    </row>
    <row r="2426" spans="1:9" ht="13.5" x14ac:dyDescent="0.25">
      <c r="A2426" s="3">
        <f>TITRES_STAT!B2429</f>
        <v>45840</v>
      </c>
      <c r="B2426" s="5">
        <f>TITRES_STAT!D2429</f>
        <v>3.85</v>
      </c>
      <c r="C2426" s="2">
        <f t="shared" si="333"/>
        <v>-0.18000000000000016</v>
      </c>
      <c r="D2426" s="2">
        <f t="shared" si="334"/>
        <v>0</v>
      </c>
      <c r="E2426" s="2">
        <f t="shared" si="335"/>
        <v>0.18000000000000016</v>
      </c>
      <c r="F2426" s="2">
        <f t="shared" si="340"/>
        <v>7.8329537938147623E-3</v>
      </c>
      <c r="G2426" s="2">
        <f t="shared" si="340"/>
        <v>9.0893157633111787E-2</v>
      </c>
      <c r="H2426" s="2">
        <f t="shared" si="337"/>
        <v>8.6177595737539525E-2</v>
      </c>
      <c r="I2426" s="2">
        <f t="shared" si="338"/>
        <v>7.9340244243413025</v>
      </c>
    </row>
    <row r="2427" spans="1:9" ht="13.5" x14ac:dyDescent="0.25">
      <c r="A2427" s="3">
        <f>TITRES_STAT!B2430</f>
        <v>45841</v>
      </c>
      <c r="B2427" s="5">
        <f>TITRES_STAT!D2430</f>
        <v>3.8</v>
      </c>
      <c r="C2427" s="2">
        <f t="shared" si="333"/>
        <v>-5.0000000000000266E-2</v>
      </c>
      <c r="D2427" s="2">
        <f t="shared" si="334"/>
        <v>0</v>
      </c>
      <c r="E2427" s="2">
        <f t="shared" si="335"/>
        <v>5.0000000000000266E-2</v>
      </c>
      <c r="F2427" s="2">
        <f t="shared" si="340"/>
        <v>7.2734570942565649E-3</v>
      </c>
      <c r="G2427" s="2">
        <f t="shared" si="340"/>
        <v>8.7972217802175248E-2</v>
      </c>
      <c r="H2427" s="2">
        <f t="shared" si="337"/>
        <v>8.2679023855150746E-2</v>
      </c>
      <c r="I2427" s="2">
        <f t="shared" si="338"/>
        <v>7.6365221855644023</v>
      </c>
    </row>
    <row r="2428" spans="1:9" ht="13.5" x14ac:dyDescent="0.25">
      <c r="A2428" s="3">
        <f>TITRES_STAT!B2431</f>
        <v>45842</v>
      </c>
      <c r="B2428" s="5">
        <f>TITRES_STAT!D2431</f>
        <v>3.8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6.75392444466681E-3</v>
      </c>
      <c r="G2428" s="2">
        <f t="shared" si="340"/>
        <v>8.1688487959162726E-2</v>
      </c>
      <c r="H2428" s="2">
        <f t="shared" si="337"/>
        <v>8.2679023855150746E-2</v>
      </c>
      <c r="I2428" s="2">
        <f t="shared" si="338"/>
        <v>7.6365221855644023</v>
      </c>
    </row>
    <row r="2429" spans="1:9" ht="13.5" x14ac:dyDescent="0.25">
      <c r="A2429" s="3">
        <f>TITRES_STAT!B2432</f>
        <v>45845</v>
      </c>
      <c r="B2429" s="5">
        <f>TITRES_STAT!D2432</f>
        <v>3.8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6.271501270047752E-3</v>
      </c>
      <c r="G2429" s="2">
        <f t="shared" si="341"/>
        <v>7.5853595962079662E-2</v>
      </c>
      <c r="H2429" s="2">
        <f t="shared" si="337"/>
        <v>8.267902385515076E-2</v>
      </c>
      <c r="I2429" s="2">
        <f t="shared" si="338"/>
        <v>7.6365221855644023</v>
      </c>
    </row>
    <row r="2430" spans="1:9" ht="13.5" x14ac:dyDescent="0.25">
      <c r="A2430" s="3">
        <f>TITRES_STAT!B2433</f>
        <v>45846</v>
      </c>
      <c r="B2430" s="5">
        <f>TITRES_STAT!D2433</f>
        <v>3.8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5.8235368936157697E-3</v>
      </c>
      <c r="G2430" s="2">
        <f t="shared" si="341"/>
        <v>7.0435481964788257E-2</v>
      </c>
      <c r="H2430" s="2">
        <f t="shared" si="337"/>
        <v>8.267902385515076E-2</v>
      </c>
      <c r="I2430" s="2">
        <f t="shared" si="338"/>
        <v>7.6365221855644023</v>
      </c>
    </row>
    <row r="2431" spans="1:9" ht="13.5" x14ac:dyDescent="0.25">
      <c r="A2431" s="3">
        <f>TITRES_STAT!B2434</f>
        <v>45847</v>
      </c>
      <c r="B2431" s="5">
        <f>TITRES_STAT!D2434</f>
        <v>3.8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5.4075699726432152E-3</v>
      </c>
      <c r="G2431" s="2">
        <f t="shared" si="341"/>
        <v>6.540437611016052E-2</v>
      </c>
      <c r="H2431" s="2">
        <f t="shared" si="337"/>
        <v>8.2679023855150774E-2</v>
      </c>
      <c r="I2431" s="2">
        <f t="shared" si="338"/>
        <v>7.6365221855644023</v>
      </c>
    </row>
    <row r="2432" spans="1:9" ht="13.5" x14ac:dyDescent="0.25">
      <c r="A2432" s="3">
        <f>TITRES_STAT!B2435</f>
        <v>45848</v>
      </c>
      <c r="B2432" s="5">
        <f>TITRES_STAT!D2435</f>
        <v>3.8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5.0213149745972708E-3</v>
      </c>
      <c r="G2432" s="2">
        <f t="shared" si="341"/>
        <v>6.0732634959434768E-2</v>
      </c>
      <c r="H2432" s="2">
        <f t="shared" si="337"/>
        <v>8.2679023855150774E-2</v>
      </c>
      <c r="I2432" s="2">
        <f t="shared" si="338"/>
        <v>7.6365221855644023</v>
      </c>
    </row>
    <row r="2433" spans="1:9" ht="13.5" x14ac:dyDescent="0.25">
      <c r="A2433" s="3">
        <f>TITRES_STAT!B2436</f>
        <v>45849</v>
      </c>
      <c r="B2433" s="5">
        <f>TITRES_STAT!D2436</f>
        <v>3.8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4.6626496192688936E-3</v>
      </c>
      <c r="G2433" s="2">
        <f t="shared" si="341"/>
        <v>5.6394589605189428E-2</v>
      </c>
      <c r="H2433" s="2">
        <f t="shared" si="337"/>
        <v>8.267902385515076E-2</v>
      </c>
      <c r="I2433" s="2">
        <f t="shared" si="338"/>
        <v>7.6365221855644023</v>
      </c>
    </row>
    <row r="2434" spans="1:9" ht="13.5" x14ac:dyDescent="0.25">
      <c r="A2434" s="3">
        <f>TITRES_STAT!B2437</f>
        <v>45852</v>
      </c>
      <c r="B2434" s="5">
        <f>TITRES_STAT!D2437</f>
        <v>3.8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4.3296032178925439E-3</v>
      </c>
      <c r="G2434" s="2">
        <f t="shared" si="341"/>
        <v>5.2366404633390186E-2</v>
      </c>
      <c r="H2434" s="2">
        <f t="shared" si="337"/>
        <v>8.2679023855150746E-2</v>
      </c>
      <c r="I2434" s="2">
        <f t="shared" si="338"/>
        <v>7.6365221855644023</v>
      </c>
    </row>
    <row r="2435" spans="1:9" ht="13.5" x14ac:dyDescent="0.25">
      <c r="A2435" s="3">
        <f>TITRES_STAT!B2438</f>
        <v>45853</v>
      </c>
      <c r="B2435" s="5">
        <f>TITRES_STAT!D2438</f>
        <v>3.8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4.0203458451859341E-3</v>
      </c>
      <c r="G2435" s="2">
        <f t="shared" si="341"/>
        <v>4.8625947159576598E-2</v>
      </c>
      <c r="H2435" s="2">
        <f t="shared" si="337"/>
        <v>8.267902385515076E-2</v>
      </c>
      <c r="I2435" s="2">
        <f t="shared" si="338"/>
        <v>7.6365221855644023</v>
      </c>
    </row>
    <row r="2436" spans="1:9" ht="13.5" x14ac:dyDescent="0.25">
      <c r="A2436" s="3">
        <f>TITRES_STAT!B2439</f>
        <v>45854</v>
      </c>
      <c r="B2436" s="5">
        <f>TITRES_STAT!D2439</f>
        <v>3.97</v>
      </c>
      <c r="C2436" s="2">
        <f t="shared" si="342"/>
        <v>0.17000000000000037</v>
      </c>
      <c r="D2436" s="2">
        <f t="shared" si="343"/>
        <v>0.17000000000000037</v>
      </c>
      <c r="E2436" s="2">
        <f t="shared" si="344"/>
        <v>0</v>
      </c>
      <c r="F2436" s="2">
        <f t="shared" si="341"/>
        <v>1.5876035427672679E-2</v>
      </c>
      <c r="G2436" s="2">
        <f t="shared" si="341"/>
        <v>4.5152665219606834E-2</v>
      </c>
      <c r="H2436" s="2">
        <f t="shared" si="337"/>
        <v>0.35160793610869201</v>
      </c>
      <c r="I2436" s="2">
        <f t="shared" si="338"/>
        <v>26.014047913996322</v>
      </c>
    </row>
    <row r="2437" spans="1:9" ht="13.5" x14ac:dyDescent="0.25">
      <c r="A2437" s="3">
        <f>TITRES_STAT!B2440</f>
        <v>45855</v>
      </c>
      <c r="B2437" s="5">
        <f>TITRES_STAT!D2440</f>
        <v>4.1399999999999997</v>
      </c>
      <c r="C2437" s="2">
        <f t="shared" si="342"/>
        <v>0.16999999999999948</v>
      </c>
      <c r="D2437" s="2">
        <f t="shared" si="343"/>
        <v>0.16999999999999948</v>
      </c>
      <c r="E2437" s="2">
        <f t="shared" si="344"/>
        <v>0</v>
      </c>
      <c r="F2437" s="2">
        <f t="shared" si="341"/>
        <v>2.6884890039981735E-2</v>
      </c>
      <c r="G2437" s="2">
        <f t="shared" si="341"/>
        <v>4.1927474846777772E-2</v>
      </c>
      <c r="H2437" s="2">
        <f t="shared" si="337"/>
        <v>0.6412236877663503</v>
      </c>
      <c r="I2437" s="2">
        <f t="shared" si="338"/>
        <v>39.069853338458323</v>
      </c>
    </row>
    <row r="2438" spans="1:9" ht="13.5" x14ac:dyDescent="0.25">
      <c r="A2438" s="3">
        <f>TITRES_STAT!B2441</f>
        <v>45856</v>
      </c>
      <c r="B2438" s="5">
        <f>TITRES_STAT!D2441</f>
        <v>4.2</v>
      </c>
      <c r="C2438" s="2">
        <f t="shared" si="342"/>
        <v>6.0000000000000497E-2</v>
      </c>
      <c r="D2438" s="2">
        <f t="shared" si="343"/>
        <v>6.0000000000000497E-2</v>
      </c>
      <c r="E2438" s="2">
        <f t="shared" si="344"/>
        <v>0</v>
      </c>
      <c r="F2438" s="2">
        <f t="shared" si="341"/>
        <v>2.9250255037125934E-2</v>
      </c>
      <c r="G2438" s="2">
        <f t="shared" si="341"/>
        <v>3.8932655214865074E-2</v>
      </c>
      <c r="H2438" s="2">
        <f t="shared" si="337"/>
        <v>0.75130388296654749</v>
      </c>
      <c r="I2438" s="2">
        <f t="shared" si="338"/>
        <v>42.899686928913098</v>
      </c>
    </row>
    <row r="2439" spans="1:9" ht="13.5" x14ac:dyDescent="0.25">
      <c r="A2439" s="3">
        <f>TITRES_STAT!B2442</f>
        <v>45859</v>
      </c>
      <c r="B2439" s="5">
        <f>TITRES_STAT!D2442</f>
        <v>4.2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2.7160951105902654E-2</v>
      </c>
      <c r="G2439" s="2">
        <f t="shared" si="341"/>
        <v>3.6151751270946143E-2</v>
      </c>
      <c r="H2439" s="2">
        <f t="shared" si="337"/>
        <v>0.75130388296654749</v>
      </c>
      <c r="I2439" s="2">
        <f t="shared" si="338"/>
        <v>42.899686928913098</v>
      </c>
    </row>
    <row r="2440" spans="1:9" ht="13.5" x14ac:dyDescent="0.25">
      <c r="A2440" s="3">
        <f>TITRES_STAT!B2443</f>
        <v>45860</v>
      </c>
      <c r="B2440" s="5">
        <f>TITRES_STAT!D2443</f>
        <v>4.2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2.5220883169766752E-2</v>
      </c>
      <c r="G2440" s="2">
        <f t="shared" si="341"/>
        <v>3.3569483323021419E-2</v>
      </c>
      <c r="H2440" s="2">
        <f t="shared" si="337"/>
        <v>0.75130388296654749</v>
      </c>
      <c r="I2440" s="2">
        <f t="shared" si="338"/>
        <v>42.899686928913098</v>
      </c>
    </row>
    <row r="2441" spans="1:9" ht="13.5" x14ac:dyDescent="0.25">
      <c r="A2441" s="3">
        <f>TITRES_STAT!B2444</f>
        <v>45861</v>
      </c>
      <c r="B2441" s="5">
        <f>TITRES_STAT!D2444</f>
        <v>4.2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2.3419391514783415E-2</v>
      </c>
      <c r="G2441" s="2">
        <f t="shared" si="341"/>
        <v>3.1171663085662746E-2</v>
      </c>
      <c r="H2441" s="2">
        <f t="shared" si="337"/>
        <v>0.7513038829665476</v>
      </c>
      <c r="I2441" s="2">
        <f t="shared" si="338"/>
        <v>42.899686928913098</v>
      </c>
    </row>
    <row r="2442" spans="1:9" ht="13.5" x14ac:dyDescent="0.25">
      <c r="A2442" s="3">
        <f>TITRES_STAT!B2445</f>
        <v>45862</v>
      </c>
      <c r="B2442" s="5">
        <f>TITRES_STAT!D2445</f>
        <v>4.2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2.1746577835156027E-2</v>
      </c>
      <c r="G2442" s="2">
        <f t="shared" si="341"/>
        <v>2.8945115722401122E-2</v>
      </c>
      <c r="H2442" s="2">
        <f t="shared" si="337"/>
        <v>0.75130388296654749</v>
      </c>
      <c r="I2442" s="2">
        <f t="shared" si="338"/>
        <v>42.899686928913098</v>
      </c>
    </row>
    <row r="2443" spans="1:9" ht="13.5" x14ac:dyDescent="0.25">
      <c r="A2443" s="3">
        <f>TITRES_STAT!B2446</f>
        <v>45866</v>
      </c>
      <c r="B2443" s="5">
        <f>TITRES_STAT!D2446</f>
        <v>4.2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2.0193250846930598E-2</v>
      </c>
      <c r="G2443" s="2">
        <f t="shared" si="341"/>
        <v>2.6877607456515327E-2</v>
      </c>
      <c r="H2443" s="2">
        <f t="shared" si="337"/>
        <v>0.7513038829665476</v>
      </c>
      <c r="I2443" s="2">
        <f t="shared" si="338"/>
        <v>42.899686928913098</v>
      </c>
    </row>
    <row r="2444" spans="1:9" ht="13.5" x14ac:dyDescent="0.25">
      <c r="A2444" s="3">
        <f>TITRES_STAT!B2447</f>
        <v>45867</v>
      </c>
      <c r="B2444" s="5">
        <f>TITRES_STAT!D2447</f>
        <v>4.2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1.8750875786435556E-2</v>
      </c>
      <c r="G2444" s="2">
        <f t="shared" si="341"/>
        <v>2.4957778352478515E-2</v>
      </c>
      <c r="H2444" s="2">
        <f t="shared" si="337"/>
        <v>0.75130388296654771</v>
      </c>
      <c r="I2444" s="2">
        <f t="shared" si="338"/>
        <v>42.899686928913106</v>
      </c>
    </row>
    <row r="2445" spans="1:9" ht="13.5" x14ac:dyDescent="0.25">
      <c r="A2445" s="3">
        <f>TITRES_STAT!B2448</f>
        <v>45868</v>
      </c>
      <c r="B2445" s="5">
        <f>TITRES_STAT!D2448</f>
        <v>4.2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1.7411527515975873E-2</v>
      </c>
      <c r="G2445" s="2">
        <f t="shared" si="345"/>
        <v>2.317507989873005E-2</v>
      </c>
      <c r="H2445" s="2">
        <f t="shared" si="337"/>
        <v>0.75130388296654771</v>
      </c>
      <c r="I2445" s="2">
        <f t="shared" si="338"/>
        <v>42.899686928913106</v>
      </c>
    </row>
    <row r="2446" spans="1:9" ht="13.5" x14ac:dyDescent="0.25">
      <c r="A2446" s="3">
        <f>TITRES_STAT!B2449</f>
        <v>45869</v>
      </c>
      <c r="B2446" s="5">
        <f>TITRES_STAT!D2449</f>
        <v>4.2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1.6167846979120454E-2</v>
      </c>
      <c r="G2446" s="2">
        <f t="shared" si="345"/>
        <v>2.1519717048820757E-2</v>
      </c>
      <c r="H2446" s="2">
        <f t="shared" si="337"/>
        <v>0.75130388296654782</v>
      </c>
      <c r="I2446" s="2">
        <f t="shared" si="338"/>
        <v>42.899686928913113</v>
      </c>
    </row>
    <row r="2447" spans="1:9" ht="13.5" x14ac:dyDescent="0.25">
      <c r="A2447" s="3">
        <f>TITRES_STAT!B2450</f>
        <v>45870</v>
      </c>
      <c r="B2447" s="5">
        <f>TITRES_STAT!D2450</f>
        <v>4.2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1.5013000766326137E-2</v>
      </c>
      <c r="G2447" s="2">
        <f t="shared" si="345"/>
        <v>1.9982594402476416E-2</v>
      </c>
      <c r="H2447" s="2">
        <f t="shared" si="337"/>
        <v>0.75130388296654793</v>
      </c>
      <c r="I2447" s="2">
        <f t="shared" si="338"/>
        <v>42.899686928913113</v>
      </c>
    </row>
    <row r="2448" spans="1:9" ht="13.5" x14ac:dyDescent="0.25">
      <c r="A2448" s="3">
        <f>TITRES_STAT!B2451</f>
        <v>45873</v>
      </c>
      <c r="B2448" s="5">
        <f>TITRES_STAT!D2451</f>
        <v>4.2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1.3940643568731412E-2</v>
      </c>
      <c r="G2448" s="2">
        <f t="shared" si="345"/>
        <v>1.8555266230870955E-2</v>
      </c>
      <c r="H2448" s="2">
        <f t="shared" si="337"/>
        <v>0.75130388296654793</v>
      </c>
      <c r="I2448" s="2">
        <f t="shared" si="338"/>
        <v>42.899686928913113</v>
      </c>
    </row>
    <row r="2449" spans="1:9" ht="13.5" x14ac:dyDescent="0.25">
      <c r="A2449" s="3">
        <f>TITRES_STAT!B2452</f>
        <v>45874</v>
      </c>
      <c r="B2449" s="5">
        <f>TITRES_STAT!D2452</f>
        <v>4.2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1.2944883313822026E-2</v>
      </c>
      <c r="G2449" s="2">
        <f t="shared" si="345"/>
        <v>1.7229890071523028E-2</v>
      </c>
      <c r="H2449" s="2">
        <f t="shared" ref="H2449:H2508" si="346">F2449/G2449</f>
        <v>0.75130388296654815</v>
      </c>
      <c r="I2449" s="2">
        <f t="shared" ref="I2449:I2508" si="347">IF(G2449=0,100,100-(100/(1+H2449)))</f>
        <v>42.89968692891312</v>
      </c>
    </row>
    <row r="2450" spans="1:9" ht="13.5" x14ac:dyDescent="0.25">
      <c r="A2450" s="3">
        <f>TITRES_STAT!B2453</f>
        <v>45875</v>
      </c>
      <c r="B2450" s="5">
        <f>TITRES_STAT!D2453</f>
        <v>4.2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1.2020248791406169E-2</v>
      </c>
      <c r="G2450" s="2">
        <f t="shared" si="345"/>
        <v>1.5999183637842813E-2</v>
      </c>
      <c r="H2450" s="2">
        <f t="shared" si="346"/>
        <v>0.75130388296654815</v>
      </c>
      <c r="I2450" s="2">
        <f t="shared" si="347"/>
        <v>42.89968692891312</v>
      </c>
    </row>
    <row r="2451" spans="1:9" ht="13.5" x14ac:dyDescent="0.25">
      <c r="A2451" s="3">
        <f>TITRES_STAT!B2454</f>
        <v>45876</v>
      </c>
      <c r="B2451" s="5">
        <f>TITRES_STAT!D2454</f>
        <v>4.2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1.1161659592020015E-2</v>
      </c>
      <c r="G2451" s="2">
        <f t="shared" si="345"/>
        <v>1.4856384806568326E-2</v>
      </c>
      <c r="H2451" s="2">
        <f t="shared" si="346"/>
        <v>0.75130388296654826</v>
      </c>
      <c r="I2451" s="2">
        <f t="shared" si="347"/>
        <v>42.899686928913127</v>
      </c>
    </row>
    <row r="2452" spans="1:9" ht="13.5" x14ac:dyDescent="0.25">
      <c r="A2452" s="3">
        <f>TITRES_STAT!B2455</f>
        <v>45877</v>
      </c>
      <c r="B2452" s="5">
        <f>TITRES_STAT!D2455</f>
        <v>4.2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1.0364398192590014E-2</v>
      </c>
      <c r="G2452" s="2">
        <f t="shared" si="345"/>
        <v>1.3795214463242016E-2</v>
      </c>
      <c r="H2452" s="2">
        <f t="shared" si="346"/>
        <v>0.75130388296654826</v>
      </c>
      <c r="I2452" s="2">
        <f t="shared" si="347"/>
        <v>42.899686928913127</v>
      </c>
    </row>
    <row r="2453" spans="1:9" ht="13.5" x14ac:dyDescent="0.25">
      <c r="A2453" s="3">
        <f>TITRES_STAT!B2456</f>
        <v>45880</v>
      </c>
      <c r="B2453" s="5">
        <f>TITRES_STAT!D2456</f>
        <v>4.2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9.6240840359764403E-3</v>
      </c>
      <c r="G2453" s="2">
        <f t="shared" si="345"/>
        <v>1.2809842001581872E-2</v>
      </c>
      <c r="H2453" s="2">
        <f t="shared" si="346"/>
        <v>0.75130388296654826</v>
      </c>
      <c r="I2453" s="2">
        <f t="shared" si="347"/>
        <v>42.899686928913127</v>
      </c>
    </row>
    <row r="2454" spans="1:9" ht="13.5" x14ac:dyDescent="0.25">
      <c r="A2454" s="3">
        <f>TITRES_STAT!B2457</f>
        <v>45881</v>
      </c>
      <c r="B2454" s="5">
        <f>TITRES_STAT!D2457</f>
        <v>4.2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8.9366494619781238E-3</v>
      </c>
      <c r="G2454" s="2">
        <f t="shared" si="345"/>
        <v>1.1894853287183167E-2</v>
      </c>
      <c r="H2454" s="2">
        <f t="shared" si="346"/>
        <v>0.75130388296654826</v>
      </c>
      <c r="I2454" s="2">
        <f t="shared" si="347"/>
        <v>42.899686928913127</v>
      </c>
    </row>
    <row r="2455" spans="1:9" ht="13.5" x14ac:dyDescent="0.25">
      <c r="A2455" s="3">
        <f>TITRES_STAT!B2458</f>
        <v>45883</v>
      </c>
      <c r="B2455" s="5">
        <f>TITRES_STAT!D2458</f>
        <v>4.2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8.298317357551115E-3</v>
      </c>
      <c r="G2455" s="2">
        <f t="shared" si="345"/>
        <v>1.1045220909527226E-2</v>
      </c>
      <c r="H2455" s="2">
        <f t="shared" si="346"/>
        <v>0.75130388296654826</v>
      </c>
      <c r="I2455" s="2">
        <f t="shared" si="347"/>
        <v>42.899686928913127</v>
      </c>
    </row>
    <row r="2456" spans="1:9" ht="13.5" x14ac:dyDescent="0.25">
      <c r="A2456" s="3">
        <f>TITRES_STAT!B2459</f>
        <v>45884</v>
      </c>
      <c r="B2456" s="5">
        <f>TITRES_STAT!D2459</f>
        <v>4.2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7.7055804034403211E-3</v>
      </c>
      <c r="G2456" s="2">
        <f t="shared" si="345"/>
        <v>1.025627655884671E-2</v>
      </c>
      <c r="H2456" s="2">
        <f t="shared" si="346"/>
        <v>0.75130388296654826</v>
      </c>
      <c r="I2456" s="2">
        <f t="shared" si="347"/>
        <v>42.899686928913127</v>
      </c>
    </row>
    <row r="2457" spans="1:9" ht="13.5" x14ac:dyDescent="0.25">
      <c r="A2457" s="3">
        <f>TITRES_STAT!B2460</f>
        <v>45887</v>
      </c>
      <c r="B2457" s="5">
        <f>TITRES_STAT!D2460</f>
        <v>4.2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7.1551818031945838E-3</v>
      </c>
      <c r="G2457" s="2">
        <f t="shared" si="345"/>
        <v>9.5236853760719449E-3</v>
      </c>
      <c r="H2457" s="2">
        <f t="shared" si="346"/>
        <v>0.75130388296654826</v>
      </c>
      <c r="I2457" s="2">
        <f t="shared" si="347"/>
        <v>42.899686928913127</v>
      </c>
    </row>
    <row r="2458" spans="1:9" ht="13.5" x14ac:dyDescent="0.25">
      <c r="A2458" s="3">
        <f>TITRES_STAT!B2461</f>
        <v>45888</v>
      </c>
      <c r="B2458" s="5">
        <f>TITRES_STAT!D2461</f>
        <v>4.2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6.6440973886806847E-3</v>
      </c>
      <c r="G2458" s="2">
        <f t="shared" si="345"/>
        <v>8.8434221349239488E-3</v>
      </c>
      <c r="H2458" s="2">
        <f t="shared" si="346"/>
        <v>0.75130388296654826</v>
      </c>
      <c r="I2458" s="2">
        <f t="shared" si="347"/>
        <v>42.899686928913127</v>
      </c>
    </row>
    <row r="2459" spans="1:9" ht="13.5" x14ac:dyDescent="0.25">
      <c r="A2459" s="3">
        <f>TITRES_STAT!B2462</f>
        <v>45889</v>
      </c>
      <c r="B2459" s="5">
        <f>TITRES_STAT!D2462</f>
        <v>4.2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6.1695190037749214E-3</v>
      </c>
      <c r="G2459" s="2">
        <f t="shared" si="345"/>
        <v>8.2117491252865233E-3</v>
      </c>
      <c r="H2459" s="2">
        <f t="shared" si="346"/>
        <v>0.75130388296654826</v>
      </c>
      <c r="I2459" s="2">
        <f t="shared" si="347"/>
        <v>42.899686928913127</v>
      </c>
    </row>
    <row r="2460" spans="1:9" ht="13.5" x14ac:dyDescent="0.25">
      <c r="A2460" s="3">
        <f>TITRES_STAT!B2463</f>
        <v>45890</v>
      </c>
      <c r="B2460" s="5">
        <f>TITRES_STAT!D2463</f>
        <v>4.38</v>
      </c>
      <c r="C2460" s="2">
        <f t="shared" si="342"/>
        <v>0.17999999999999972</v>
      </c>
      <c r="D2460" s="2">
        <f t="shared" si="343"/>
        <v>0.17999999999999972</v>
      </c>
      <c r="E2460" s="2">
        <f t="shared" si="344"/>
        <v>0</v>
      </c>
      <c r="F2460" s="2">
        <f t="shared" si="345"/>
        <v>1.8585981932076692E-2</v>
      </c>
      <c r="G2460" s="2">
        <f t="shared" si="345"/>
        <v>7.6251956163374867E-3</v>
      </c>
      <c r="H2460" s="2">
        <f t="shared" si="346"/>
        <v>2.437443295520838</v>
      </c>
      <c r="I2460" s="2">
        <f t="shared" si="347"/>
        <v>70.908611021946157</v>
      </c>
    </row>
    <row r="2461" spans="1:9" ht="13.5" x14ac:dyDescent="0.25">
      <c r="A2461" s="3">
        <f>TITRES_STAT!B2464</f>
        <v>45891</v>
      </c>
      <c r="B2461" s="5">
        <f>TITRES_STAT!D2464</f>
        <v>4.4000000000000004</v>
      </c>
      <c r="C2461" s="2">
        <f t="shared" si="342"/>
        <v>2.0000000000000462E-2</v>
      </c>
      <c r="D2461" s="2">
        <f t="shared" si="343"/>
        <v>2.0000000000000462E-2</v>
      </c>
      <c r="E2461" s="2">
        <f t="shared" si="344"/>
        <v>0</v>
      </c>
      <c r="F2461" s="2">
        <f t="shared" ref="F2461:G2476" si="348">((F2460*13)+D2461)/14</f>
        <v>1.8686983222642672E-2</v>
      </c>
      <c r="G2461" s="2">
        <f t="shared" si="348"/>
        <v>7.0805387865990948E-3</v>
      </c>
      <c r="H2461" s="2">
        <f t="shared" si="346"/>
        <v>2.6392035671085354</v>
      </c>
      <c r="I2461" s="2">
        <f t="shared" si="347"/>
        <v>72.521460216238125</v>
      </c>
    </row>
    <row r="2462" spans="1:9" ht="13.5" x14ac:dyDescent="0.25">
      <c r="A2462" s="3">
        <f>TITRES_STAT!B2465</f>
        <v>45894</v>
      </c>
      <c r="B2462" s="5">
        <f>TITRES_STAT!D2465</f>
        <v>4.4000000000000004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1.7352198706739624E-2</v>
      </c>
      <c r="G2462" s="2">
        <f t="shared" si="348"/>
        <v>6.5747860161277311E-3</v>
      </c>
      <c r="H2462" s="2">
        <f t="shared" si="346"/>
        <v>2.6392035671085354</v>
      </c>
      <c r="I2462" s="2">
        <f t="shared" si="347"/>
        <v>72.521460216238125</v>
      </c>
    </row>
    <row r="2463" spans="1:9" ht="13.5" x14ac:dyDescent="0.25">
      <c r="A2463" s="3">
        <f>TITRES_STAT!B2466</f>
        <v>45895</v>
      </c>
      <c r="B2463" s="5">
        <f>TITRES_STAT!D2466</f>
        <v>4.59</v>
      </c>
      <c r="C2463" s="2">
        <f t="shared" si="342"/>
        <v>0.1899999999999995</v>
      </c>
      <c r="D2463" s="2">
        <f t="shared" si="343"/>
        <v>0.1899999999999995</v>
      </c>
      <c r="E2463" s="2">
        <f t="shared" si="344"/>
        <v>0</v>
      </c>
      <c r="F2463" s="2">
        <f t="shared" si="348"/>
        <v>2.9684184513401046E-2</v>
      </c>
      <c r="G2463" s="2">
        <f t="shared" si="348"/>
        <v>6.1051584435471784E-3</v>
      </c>
      <c r="H2463" s="2">
        <f t="shared" si="346"/>
        <v>4.8621480978557763</v>
      </c>
      <c r="I2463" s="2">
        <f t="shared" si="347"/>
        <v>82.941406745323022</v>
      </c>
    </row>
    <row r="2464" spans="1:9" ht="13.5" x14ac:dyDescent="0.25">
      <c r="A2464" s="3">
        <f>TITRES_STAT!B2467</f>
        <v>45896</v>
      </c>
      <c r="B2464" s="5">
        <f>TITRES_STAT!D2467</f>
        <v>4.79</v>
      </c>
      <c r="C2464" s="2">
        <f t="shared" si="342"/>
        <v>0.20000000000000018</v>
      </c>
      <c r="D2464" s="2">
        <f t="shared" si="343"/>
        <v>0.20000000000000018</v>
      </c>
      <c r="E2464" s="2">
        <f t="shared" si="344"/>
        <v>0</v>
      </c>
      <c r="F2464" s="2">
        <f t="shared" si="348"/>
        <v>4.1849599905300981E-2</v>
      </c>
      <c r="G2464" s="2">
        <f t="shared" si="348"/>
        <v>5.6690756975795228E-3</v>
      </c>
      <c r="H2464" s="2">
        <f t="shared" si="346"/>
        <v>7.3820852177311993</v>
      </c>
      <c r="I2464" s="2">
        <f t="shared" si="347"/>
        <v>88.069794400507504</v>
      </c>
    </row>
    <row r="2465" spans="1:9" ht="13.5" x14ac:dyDescent="0.25">
      <c r="A2465" s="3">
        <f>TITRES_STAT!B2468</f>
        <v>45897</v>
      </c>
      <c r="B2465" s="5">
        <f>TITRES_STAT!D2468</f>
        <v>5</v>
      </c>
      <c r="C2465" s="2">
        <f t="shared" si="342"/>
        <v>0.20999999999999996</v>
      </c>
      <c r="D2465" s="2">
        <f t="shared" si="343"/>
        <v>0.20999999999999996</v>
      </c>
      <c r="E2465" s="2">
        <f t="shared" si="344"/>
        <v>0</v>
      </c>
      <c r="F2465" s="2">
        <f t="shared" si="348"/>
        <v>5.386034276920805E-2</v>
      </c>
      <c r="G2465" s="2">
        <f t="shared" si="348"/>
        <v>5.2641417191809856E-3</v>
      </c>
      <c r="H2465" s="2">
        <f t="shared" si="346"/>
        <v>10.231552576359558</v>
      </c>
      <c r="I2465" s="2">
        <f t="shared" si="347"/>
        <v>91.096511428840003</v>
      </c>
    </row>
    <row r="2466" spans="1:9" ht="13.5" x14ac:dyDescent="0.25">
      <c r="A2466" s="3">
        <f>TITRES_STAT!B2469</f>
        <v>45898</v>
      </c>
      <c r="B2466" s="5">
        <f>TITRES_STAT!D2469</f>
        <v>5.2</v>
      </c>
      <c r="C2466" s="2">
        <f t="shared" si="342"/>
        <v>0.20000000000000018</v>
      </c>
      <c r="D2466" s="2">
        <f t="shared" si="343"/>
        <v>0.20000000000000018</v>
      </c>
      <c r="E2466" s="2">
        <f t="shared" si="344"/>
        <v>0</v>
      </c>
      <c r="F2466" s="2">
        <f t="shared" si="348"/>
        <v>6.4298889714264632E-2</v>
      </c>
      <c r="G2466" s="2">
        <f t="shared" si="348"/>
        <v>4.8881315963823441E-3</v>
      </c>
      <c r="H2466" s="2">
        <f t="shared" si="346"/>
        <v>13.154083200593776</v>
      </c>
      <c r="I2466" s="2">
        <f t="shared" si="347"/>
        <v>92.934900934042489</v>
      </c>
    </row>
    <row r="2467" spans="1:9" ht="13.5" x14ac:dyDescent="0.25">
      <c r="A2467" s="3">
        <f>TITRES_STAT!B2470</f>
        <v>45901</v>
      </c>
      <c r="B2467" s="5">
        <f>TITRES_STAT!D2470</f>
        <v>5.43</v>
      </c>
      <c r="C2467" s="2">
        <f t="shared" si="342"/>
        <v>0.22999999999999954</v>
      </c>
      <c r="D2467" s="2">
        <f t="shared" si="343"/>
        <v>0.22999999999999954</v>
      </c>
      <c r="E2467" s="2">
        <f t="shared" si="344"/>
        <v>0</v>
      </c>
      <c r="F2467" s="2">
        <f t="shared" si="348"/>
        <v>7.6134683306102832E-2</v>
      </c>
      <c r="G2467" s="2">
        <f t="shared" si="348"/>
        <v>4.538979339497891E-3</v>
      </c>
      <c r="H2467" s="2">
        <f t="shared" si="346"/>
        <v>16.773524973683834</v>
      </c>
      <c r="I2467" s="2">
        <f t="shared" si="347"/>
        <v>94.373654064229584</v>
      </c>
    </row>
    <row r="2468" spans="1:9" ht="13.5" x14ac:dyDescent="0.25">
      <c r="A2468" s="3">
        <f>TITRES_STAT!B2471</f>
        <v>45902</v>
      </c>
      <c r="B2468" s="5">
        <f>TITRES_STAT!D2471</f>
        <v>5.67</v>
      </c>
      <c r="C2468" s="2">
        <f t="shared" si="342"/>
        <v>0.24000000000000021</v>
      </c>
      <c r="D2468" s="2">
        <f t="shared" si="343"/>
        <v>0.24000000000000021</v>
      </c>
      <c r="E2468" s="2">
        <f t="shared" si="344"/>
        <v>0</v>
      </c>
      <c r="F2468" s="2">
        <f t="shared" si="348"/>
        <v>8.7839348784238352E-2</v>
      </c>
      <c r="G2468" s="2">
        <f t="shared" si="348"/>
        <v>4.2147665295337563E-3</v>
      </c>
      <c r="H2468" s="2">
        <f t="shared" si="346"/>
        <v>20.84085753474826</v>
      </c>
      <c r="I2468" s="2">
        <f t="shared" si="347"/>
        <v>95.421425196290826</v>
      </c>
    </row>
    <row r="2469" spans="1:9" ht="13.5" x14ac:dyDescent="0.25">
      <c r="A2469" s="3">
        <f>TITRES_STAT!B2472</f>
        <v>45903</v>
      </c>
      <c r="B2469" s="5">
        <f>TITRES_STAT!D2472</f>
        <v>5.9</v>
      </c>
      <c r="C2469" s="2">
        <f t="shared" si="342"/>
        <v>0.23000000000000043</v>
      </c>
      <c r="D2469" s="2">
        <f t="shared" si="343"/>
        <v>0.23000000000000043</v>
      </c>
      <c r="E2469" s="2">
        <f t="shared" si="344"/>
        <v>0</v>
      </c>
      <c r="F2469" s="2">
        <f t="shared" si="348"/>
        <v>9.7993681013935643E-2</v>
      </c>
      <c r="G2469" s="2">
        <f t="shared" si="348"/>
        <v>3.9137117774242025E-3</v>
      </c>
      <c r="H2469" s="2">
        <f t="shared" si="346"/>
        <v>25.038553318923725</v>
      </c>
      <c r="I2469" s="2">
        <f t="shared" si="347"/>
        <v>96.159540863304258</v>
      </c>
    </row>
    <row r="2470" spans="1:9" ht="13.5" x14ac:dyDescent="0.25">
      <c r="A2470" s="3">
        <f>TITRES_STAT!B2473</f>
        <v>45905</v>
      </c>
      <c r="B2470" s="5">
        <f>TITRES_STAT!D2473</f>
        <v>5.9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9.0994132370083108E-2</v>
      </c>
      <c r="G2470" s="2">
        <f t="shared" si="348"/>
        <v>3.6341609361796169E-3</v>
      </c>
      <c r="H2470" s="2">
        <f t="shared" si="346"/>
        <v>25.038553318923729</v>
      </c>
      <c r="I2470" s="2">
        <f t="shared" si="347"/>
        <v>96.159540863304258</v>
      </c>
    </row>
    <row r="2471" spans="1:9" ht="13.5" x14ac:dyDescent="0.25">
      <c r="A2471" s="3">
        <f>TITRES_STAT!B2474</f>
        <v>45908</v>
      </c>
      <c r="B2471" s="5">
        <f>TITRES_STAT!D2474</f>
        <v>5.99</v>
      </c>
      <c r="C2471" s="2">
        <f t="shared" si="342"/>
        <v>8.9999999999999858E-2</v>
      </c>
      <c r="D2471" s="2">
        <f t="shared" si="343"/>
        <v>8.9999999999999858E-2</v>
      </c>
      <c r="E2471" s="2">
        <f t="shared" si="344"/>
        <v>0</v>
      </c>
      <c r="F2471" s="2">
        <f t="shared" si="348"/>
        <v>9.0923122915077162E-2</v>
      </c>
      <c r="G2471" s="2">
        <f t="shared" si="348"/>
        <v>3.3745780121667871E-3</v>
      </c>
      <c r="H2471" s="2">
        <f t="shared" si="346"/>
        <v>26.943553412385395</v>
      </c>
      <c r="I2471" s="2">
        <f t="shared" si="347"/>
        <v>96.421357064929438</v>
      </c>
    </row>
    <row r="2472" spans="1:9" ht="13.5" x14ac:dyDescent="0.25">
      <c r="A2472" s="3">
        <f>TITRES_STAT!B2475</f>
        <v>45909</v>
      </c>
      <c r="B2472" s="5">
        <f>TITRES_STAT!D2475</f>
        <v>6.09</v>
      </c>
      <c r="C2472" s="2">
        <f t="shared" si="342"/>
        <v>9.9999999999999645E-2</v>
      </c>
      <c r="D2472" s="2">
        <f t="shared" si="343"/>
        <v>9.9999999999999645E-2</v>
      </c>
      <c r="E2472" s="2">
        <f t="shared" si="344"/>
        <v>0</v>
      </c>
      <c r="F2472" s="2">
        <f t="shared" si="348"/>
        <v>9.157147127828591E-2</v>
      </c>
      <c r="G2472" s="2">
        <f t="shared" si="348"/>
        <v>3.1335367255834455E-3</v>
      </c>
      <c r="H2472" s="2">
        <f t="shared" si="346"/>
        <v>29.223040703707042</v>
      </c>
      <c r="I2472" s="2">
        <f t="shared" si="347"/>
        <v>96.691266078077504</v>
      </c>
    </row>
    <row r="2473" spans="1:9" ht="13.5" x14ac:dyDescent="0.25">
      <c r="A2473" s="3">
        <f>TITRES_STAT!B2476</f>
        <v>45910</v>
      </c>
      <c r="B2473" s="5">
        <f>TITRES_STAT!D2476</f>
        <v>6.24</v>
      </c>
      <c r="C2473" s="2">
        <f t="shared" si="342"/>
        <v>0.15000000000000036</v>
      </c>
      <c r="D2473" s="2">
        <f t="shared" si="343"/>
        <v>0.15000000000000036</v>
      </c>
      <c r="E2473" s="2">
        <f t="shared" si="344"/>
        <v>0</v>
      </c>
      <c r="F2473" s="2">
        <f t="shared" si="348"/>
        <v>9.5744937615551223E-2</v>
      </c>
      <c r="G2473" s="2">
        <f t="shared" si="348"/>
        <v>2.9097126737560567E-3</v>
      </c>
      <c r="H2473" s="2">
        <f t="shared" si="346"/>
        <v>32.9052894050728</v>
      </c>
      <c r="I2473" s="2">
        <f t="shared" si="347"/>
        <v>97.050607685270535</v>
      </c>
    </row>
    <row r="2474" spans="1:9" ht="13.5" x14ac:dyDescent="0.25">
      <c r="A2474" s="3">
        <f>TITRES_STAT!B2477</f>
        <v>45911</v>
      </c>
      <c r="B2474" s="5">
        <f>TITRES_STAT!D2477</f>
        <v>6.24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8.8906013500154701E-2</v>
      </c>
      <c r="G2474" s="2">
        <f t="shared" si="348"/>
        <v>2.7018760542020523E-3</v>
      </c>
      <c r="H2474" s="2">
        <f t="shared" si="346"/>
        <v>32.9052894050728</v>
      </c>
      <c r="I2474" s="2">
        <f t="shared" si="347"/>
        <v>97.050607685270535</v>
      </c>
    </row>
    <row r="2475" spans="1:9" ht="13.5" x14ac:dyDescent="0.25">
      <c r="A2475" s="3">
        <f>TITRES_STAT!B2478</f>
        <v>45912</v>
      </c>
      <c r="B2475" s="5">
        <f>TITRES_STAT!D2478</f>
        <v>6.24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8.2555583964429372E-2</v>
      </c>
      <c r="G2475" s="2">
        <f t="shared" si="348"/>
        <v>2.5088849074733346E-3</v>
      </c>
      <c r="H2475" s="2">
        <f t="shared" si="346"/>
        <v>32.9052894050728</v>
      </c>
      <c r="I2475" s="2">
        <f t="shared" si="347"/>
        <v>97.050607685270535</v>
      </c>
    </row>
    <row r="2476" spans="1:9" ht="13.5" x14ac:dyDescent="0.25">
      <c r="A2476" s="3">
        <f>TITRES_STAT!B2479</f>
        <v>45915</v>
      </c>
      <c r="B2476" s="5">
        <f>TITRES_STAT!D2479</f>
        <v>6.25</v>
      </c>
      <c r="C2476" s="2">
        <f t="shared" si="342"/>
        <v>9.9999999999997868E-3</v>
      </c>
      <c r="D2476" s="2">
        <f t="shared" si="343"/>
        <v>9.9999999999997868E-3</v>
      </c>
      <c r="E2476" s="2">
        <f t="shared" si="344"/>
        <v>0</v>
      </c>
      <c r="F2476" s="2">
        <f t="shared" si="348"/>
        <v>7.7373042252684404E-2</v>
      </c>
      <c r="G2476" s="2">
        <f t="shared" si="348"/>
        <v>2.3296788426538104E-3</v>
      </c>
      <c r="H2476" s="2">
        <f t="shared" si="346"/>
        <v>33.211892058283169</v>
      </c>
      <c r="I2476" s="2">
        <f t="shared" si="347"/>
        <v>97.077039766475338</v>
      </c>
    </row>
    <row r="2477" spans="1:9" ht="13.5" x14ac:dyDescent="0.25">
      <c r="A2477" s="3">
        <f>TITRES_STAT!B2480</f>
        <v>45916</v>
      </c>
      <c r="B2477" s="5">
        <f>TITRES_STAT!D2480</f>
        <v>6.25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7.1846396377492669E-2</v>
      </c>
      <c r="G2477" s="2">
        <f t="shared" si="349"/>
        <v>2.163273211035681E-3</v>
      </c>
      <c r="H2477" s="2">
        <f t="shared" si="346"/>
        <v>33.211892058283169</v>
      </c>
      <c r="I2477" s="2">
        <f t="shared" si="347"/>
        <v>97.077039766475338</v>
      </c>
    </row>
    <row r="2478" spans="1:9" ht="13.5" x14ac:dyDescent="0.25">
      <c r="A2478" s="3">
        <f>TITRES_STAT!B2481</f>
        <v>45917</v>
      </c>
      <c r="B2478" s="5">
        <f>TITRES_STAT!D2481</f>
        <v>6.24</v>
      </c>
      <c r="C2478" s="2">
        <f t="shared" si="342"/>
        <v>-9.9999999999997868E-3</v>
      </c>
      <c r="D2478" s="2">
        <f t="shared" si="343"/>
        <v>0</v>
      </c>
      <c r="E2478" s="2">
        <f t="shared" si="344"/>
        <v>9.9999999999997868E-3</v>
      </c>
      <c r="F2478" s="2">
        <f t="shared" si="349"/>
        <v>6.6714510921957473E-2</v>
      </c>
      <c r="G2478" s="2">
        <f t="shared" si="349"/>
        <v>2.7230394102474029E-3</v>
      </c>
      <c r="H2478" s="2">
        <f t="shared" si="346"/>
        <v>24.500016661858044</v>
      </c>
      <c r="I2478" s="2">
        <f t="shared" si="347"/>
        <v>96.07843393492459</v>
      </c>
    </row>
    <row r="2479" spans="1:9" ht="13.5" x14ac:dyDescent="0.25">
      <c r="A2479" s="3">
        <f>TITRES_STAT!B2482</f>
        <v>45918</v>
      </c>
      <c r="B2479" s="5">
        <f>TITRES_STAT!D2482</f>
        <v>5.96</v>
      </c>
      <c r="C2479" s="2">
        <f t="shared" si="342"/>
        <v>-0.28000000000000025</v>
      </c>
      <c r="D2479" s="2">
        <f t="shared" si="343"/>
        <v>0</v>
      </c>
      <c r="E2479" s="2">
        <f t="shared" si="344"/>
        <v>0.28000000000000025</v>
      </c>
      <c r="F2479" s="2">
        <f t="shared" si="349"/>
        <v>6.1949188713246228E-2</v>
      </c>
      <c r="G2479" s="2">
        <f t="shared" si="349"/>
        <v>2.2528536595229749E-2</v>
      </c>
      <c r="H2479" s="2">
        <f t="shared" si="346"/>
        <v>2.7498097114023601</v>
      </c>
      <c r="I2479" s="2">
        <f t="shared" si="347"/>
        <v>73.331980101304438</v>
      </c>
    </row>
    <row r="2480" spans="1:9" ht="13.5" x14ac:dyDescent="0.25">
      <c r="A2480" s="3">
        <f>TITRES_STAT!B2483</f>
        <v>45919</v>
      </c>
      <c r="B2480" s="5">
        <f>TITRES_STAT!D2483</f>
        <v>5.7</v>
      </c>
      <c r="C2480" s="2">
        <f t="shared" si="342"/>
        <v>-0.25999999999999979</v>
      </c>
      <c r="D2480" s="2">
        <f t="shared" si="343"/>
        <v>0</v>
      </c>
      <c r="E2480" s="2">
        <f t="shared" si="344"/>
        <v>0.25999999999999979</v>
      </c>
      <c r="F2480" s="2">
        <f t="shared" si="349"/>
        <v>5.7524246662300063E-2</v>
      </c>
      <c r="G2480" s="2">
        <f t="shared" si="349"/>
        <v>3.9490783981284756E-2</v>
      </c>
      <c r="H2480" s="2">
        <f t="shared" si="346"/>
        <v>1.4566499031663089</v>
      </c>
      <c r="I2480" s="2">
        <f t="shared" si="347"/>
        <v>59.29415914285844</v>
      </c>
    </row>
    <row r="2481" spans="1:9" ht="13.5" x14ac:dyDescent="0.25">
      <c r="A2481" s="3">
        <f>TITRES_STAT!B2484</f>
        <v>45922</v>
      </c>
      <c r="B2481" s="5">
        <f>TITRES_STAT!D2484</f>
        <v>5.45</v>
      </c>
      <c r="C2481" s="2">
        <f t="shared" si="342"/>
        <v>-0.25</v>
      </c>
      <c r="D2481" s="2">
        <f t="shared" si="343"/>
        <v>0</v>
      </c>
      <c r="E2481" s="2">
        <f t="shared" si="344"/>
        <v>0.25</v>
      </c>
      <c r="F2481" s="2">
        <f t="shared" si="349"/>
        <v>5.3415371900707206E-2</v>
      </c>
      <c r="G2481" s="2">
        <f t="shared" si="349"/>
        <v>5.4527156554050125E-2</v>
      </c>
      <c r="H2481" s="2">
        <f t="shared" si="346"/>
        <v>0.97961044140930287</v>
      </c>
      <c r="I2481" s="2">
        <f t="shared" si="347"/>
        <v>49.485010834349268</v>
      </c>
    </row>
    <row r="2482" spans="1:9" ht="13.5" x14ac:dyDescent="0.25">
      <c r="A2482" s="3">
        <f>TITRES_STAT!B2485</f>
        <v>45923</v>
      </c>
      <c r="B2482" s="5">
        <f>TITRES_STAT!D2485</f>
        <v>5.21</v>
      </c>
      <c r="C2482" s="2">
        <f t="shared" si="342"/>
        <v>-0.24000000000000021</v>
      </c>
      <c r="D2482" s="2">
        <f t="shared" si="343"/>
        <v>0</v>
      </c>
      <c r="E2482" s="2">
        <f t="shared" si="344"/>
        <v>0.24000000000000021</v>
      </c>
      <c r="F2482" s="2">
        <f t="shared" si="349"/>
        <v>4.9599988193513835E-2</v>
      </c>
      <c r="G2482" s="2">
        <f t="shared" si="349"/>
        <v>6.7775216800189414E-2</v>
      </c>
      <c r="H2482" s="2">
        <f t="shared" si="346"/>
        <v>0.73183075665757535</v>
      </c>
      <c r="I2482" s="2">
        <f t="shared" si="347"/>
        <v>42.257637118652688</v>
      </c>
    </row>
    <row r="2483" spans="1:9" ht="13.5" x14ac:dyDescent="0.25">
      <c r="A2483" s="3">
        <f>TITRES_STAT!B2486</f>
        <v>45924</v>
      </c>
      <c r="B2483" s="5">
        <f>TITRES_STAT!D2486</f>
        <v>4.9800000000000004</v>
      </c>
      <c r="C2483" s="2">
        <f t="shared" si="342"/>
        <v>-0.22999999999999954</v>
      </c>
      <c r="D2483" s="2">
        <f t="shared" si="343"/>
        <v>0</v>
      </c>
      <c r="E2483" s="2">
        <f t="shared" si="344"/>
        <v>0.22999999999999954</v>
      </c>
      <c r="F2483" s="2">
        <f t="shared" si="349"/>
        <v>4.6057131893977137E-2</v>
      </c>
      <c r="G2483" s="2">
        <f t="shared" si="349"/>
        <v>7.9362701314461562E-2</v>
      </c>
      <c r="H2483" s="2">
        <f t="shared" si="346"/>
        <v>0.58033725076321907</v>
      </c>
      <c r="I2483" s="2">
        <f t="shared" si="347"/>
        <v>36.72236736069766</v>
      </c>
    </row>
    <row r="2484" spans="1:9" ht="13.5" x14ac:dyDescent="0.25">
      <c r="A2484" s="3">
        <f>TITRES_STAT!B2487</f>
        <v>45925</v>
      </c>
      <c r="B2484" s="5">
        <f>TITRES_STAT!D2487</f>
        <v>4.76</v>
      </c>
      <c r="C2484" s="2">
        <f t="shared" si="342"/>
        <v>-0.22000000000000064</v>
      </c>
      <c r="D2484" s="2">
        <f t="shared" si="343"/>
        <v>0</v>
      </c>
      <c r="E2484" s="2">
        <f t="shared" si="344"/>
        <v>0.22000000000000064</v>
      </c>
      <c r="F2484" s="2">
        <f t="shared" si="349"/>
        <v>4.2767336758693056E-2</v>
      </c>
      <c r="G2484" s="2">
        <f t="shared" si="349"/>
        <v>8.9408222649142929E-2</v>
      </c>
      <c r="H2484" s="2">
        <f t="shared" si="346"/>
        <v>0.47833784736467999</v>
      </c>
      <c r="I2484" s="2">
        <f t="shared" si="347"/>
        <v>32.356463593039734</v>
      </c>
    </row>
    <row r="2485" spans="1:9" ht="13.5" x14ac:dyDescent="0.25">
      <c r="A2485" s="3">
        <f>TITRES_STAT!B2488</f>
        <v>45926</v>
      </c>
      <c r="B2485" s="5">
        <f>TITRES_STAT!D2488</f>
        <v>4.55</v>
      </c>
      <c r="C2485" s="2">
        <f t="shared" si="342"/>
        <v>-0.20999999999999996</v>
      </c>
      <c r="D2485" s="2">
        <f t="shared" si="343"/>
        <v>0</v>
      </c>
      <c r="E2485" s="2">
        <f t="shared" si="344"/>
        <v>0.20999999999999996</v>
      </c>
      <c r="F2485" s="2">
        <f t="shared" si="349"/>
        <v>3.9712526990214984E-2</v>
      </c>
      <c r="G2485" s="2">
        <f t="shared" si="349"/>
        <v>9.8021921031347006E-2</v>
      </c>
      <c r="H2485" s="2">
        <f t="shared" si="346"/>
        <v>0.40513924408311769</v>
      </c>
      <c r="I2485" s="2">
        <f t="shared" si="347"/>
        <v>28.832675892379569</v>
      </c>
    </row>
    <row r="2486" spans="1:9" ht="13.5" x14ac:dyDescent="0.25">
      <c r="A2486" s="3">
        <f>TITRES_STAT!B2489</f>
        <v>45929</v>
      </c>
      <c r="B2486" s="5">
        <f>TITRES_STAT!D2489</f>
        <v>4.3499999999999996</v>
      </c>
      <c r="C2486" s="2">
        <f t="shared" si="342"/>
        <v>-0.20000000000000018</v>
      </c>
      <c r="D2486" s="2">
        <f t="shared" si="343"/>
        <v>0</v>
      </c>
      <c r="E2486" s="2">
        <f t="shared" si="344"/>
        <v>0.20000000000000018</v>
      </c>
      <c r="F2486" s="2">
        <f t="shared" si="349"/>
        <v>3.6875917919485343E-2</v>
      </c>
      <c r="G2486" s="2">
        <f t="shared" si="349"/>
        <v>0.10530606952910794</v>
      </c>
      <c r="H2486" s="2">
        <f t="shared" si="346"/>
        <v>0.35017846629716221</v>
      </c>
      <c r="I2486" s="2">
        <f t="shared" si="347"/>
        <v>25.935717020989074</v>
      </c>
    </row>
    <row r="2487" spans="1:9" ht="13.5" x14ac:dyDescent="0.25">
      <c r="A2487" s="3">
        <f>TITRES_STAT!B2490</f>
        <v>45930</v>
      </c>
      <c r="B2487" s="5">
        <f>TITRES_STAT!D2490</f>
        <v>4.16</v>
      </c>
      <c r="C2487" s="2">
        <f t="shared" si="342"/>
        <v>-0.1899999999999995</v>
      </c>
      <c r="D2487" s="2">
        <f t="shared" si="343"/>
        <v>0</v>
      </c>
      <c r="E2487" s="2">
        <f t="shared" si="344"/>
        <v>0.1899999999999995</v>
      </c>
      <c r="F2487" s="2">
        <f t="shared" si="349"/>
        <v>3.4241923782379245E-2</v>
      </c>
      <c r="G2487" s="2">
        <f t="shared" si="349"/>
        <v>0.11135563599131448</v>
      </c>
      <c r="H2487" s="2">
        <f t="shared" si="346"/>
        <v>0.30750059013672237</v>
      </c>
      <c r="I2487" s="2">
        <f t="shared" si="347"/>
        <v>23.518198955808316</v>
      </c>
    </row>
    <row r="2488" spans="1:9" ht="13.5" x14ac:dyDescent="0.25">
      <c r="A2488" s="3">
        <f>TITRES_STAT!B2491</f>
        <v>45931</v>
      </c>
      <c r="B2488" s="5">
        <f>TITRES_STAT!D2491</f>
        <v>4.16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3.1796072083637869E-2</v>
      </c>
      <c r="G2488" s="2">
        <f t="shared" si="349"/>
        <v>0.10340166199193487</v>
      </c>
      <c r="H2488" s="2">
        <f t="shared" si="346"/>
        <v>0.30750059013672237</v>
      </c>
      <c r="I2488" s="2">
        <f t="shared" si="347"/>
        <v>23.518198955808316</v>
      </c>
    </row>
    <row r="2489" spans="1:9" ht="13.5" x14ac:dyDescent="0.25">
      <c r="A2489" s="3">
        <f>TITRES_STAT!B2492</f>
        <v>45932</v>
      </c>
      <c r="B2489" s="5">
        <f>TITRES_STAT!D2492</f>
        <v>4.16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2.9524924077663738E-2</v>
      </c>
      <c r="G2489" s="2">
        <f t="shared" si="349"/>
        <v>9.6015828992510946E-2</v>
      </c>
      <c r="H2489" s="2">
        <f t="shared" si="346"/>
        <v>0.30750059013672243</v>
      </c>
      <c r="I2489" s="2">
        <f t="shared" si="347"/>
        <v>23.51819895580833</v>
      </c>
    </row>
    <row r="2490" spans="1:9" ht="13.5" x14ac:dyDescent="0.25">
      <c r="A2490" s="3">
        <f>TITRES_STAT!B2493</f>
        <v>45933</v>
      </c>
      <c r="B2490" s="5">
        <f>TITRES_STAT!D2493</f>
        <v>4.16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2.7416000929259186E-2</v>
      </c>
      <c r="G2490" s="2">
        <f t="shared" si="349"/>
        <v>8.9157555493045867E-2</v>
      </c>
      <c r="H2490" s="2">
        <f t="shared" si="346"/>
        <v>0.30750059013672248</v>
      </c>
      <c r="I2490" s="2">
        <f t="shared" si="347"/>
        <v>23.51819895580833</v>
      </c>
    </row>
    <row r="2491" spans="1:9" ht="13.5" x14ac:dyDescent="0.25">
      <c r="A2491" s="3">
        <f>TITRES_STAT!B2494</f>
        <v>45936</v>
      </c>
      <c r="B2491" s="5">
        <f>TITRES_STAT!D2494</f>
        <v>4.16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2.5457715148597817E-2</v>
      </c>
      <c r="G2491" s="2">
        <f t="shared" si="349"/>
        <v>8.2789158672114019E-2</v>
      </c>
      <c r="H2491" s="2">
        <f t="shared" si="346"/>
        <v>0.30750059013672248</v>
      </c>
      <c r="I2491" s="2">
        <f t="shared" si="347"/>
        <v>23.51819895580833</v>
      </c>
    </row>
    <row r="2492" spans="1:9" ht="13.5" x14ac:dyDescent="0.25">
      <c r="A2492" s="3">
        <f>TITRES_STAT!B2495</f>
        <v>45937</v>
      </c>
      <c r="B2492" s="5">
        <f>TITRES_STAT!D2495</f>
        <v>4.16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2.3639306923697975E-2</v>
      </c>
      <c r="G2492" s="2">
        <f t="shared" si="349"/>
        <v>7.6875647338391584E-2</v>
      </c>
      <c r="H2492" s="2">
        <f t="shared" si="346"/>
        <v>0.30750059013672254</v>
      </c>
      <c r="I2492" s="2">
        <f t="shared" si="347"/>
        <v>23.51819895580833</v>
      </c>
    </row>
    <row r="2493" spans="1:9" ht="13.5" x14ac:dyDescent="0.25">
      <c r="A2493" s="3">
        <f>TITRES_STAT!B2496</f>
        <v>45938</v>
      </c>
      <c r="B2493" s="5">
        <f>TITRES_STAT!D2496</f>
        <v>4.16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2.1950785000576688E-2</v>
      </c>
      <c r="G2493" s="2">
        <f t="shared" si="350"/>
        <v>7.138452967136362E-2</v>
      </c>
      <c r="H2493" s="2">
        <f t="shared" si="346"/>
        <v>0.30750059013672248</v>
      </c>
      <c r="I2493" s="2">
        <f t="shared" si="347"/>
        <v>23.51819895580833</v>
      </c>
    </row>
    <row r="2494" spans="1:9" ht="13.5" x14ac:dyDescent="0.25">
      <c r="A2494" s="3">
        <f>TITRES_STAT!B2497</f>
        <v>45939</v>
      </c>
      <c r="B2494" s="5">
        <f>TITRES_STAT!D2497</f>
        <v>4.16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2.0382871786249781E-2</v>
      </c>
      <c r="G2494" s="2">
        <f t="shared" si="350"/>
        <v>6.6285634694837642E-2</v>
      </c>
      <c r="H2494" s="2">
        <f t="shared" si="346"/>
        <v>0.30750059013672248</v>
      </c>
      <c r="I2494" s="2">
        <f t="shared" si="347"/>
        <v>23.51819895580833</v>
      </c>
    </row>
    <row r="2495" spans="1:9" ht="13.5" x14ac:dyDescent="0.25">
      <c r="A2495" s="3">
        <f>TITRES_STAT!B2498</f>
        <v>45940</v>
      </c>
      <c r="B2495" s="5">
        <f>TITRES_STAT!D2498</f>
        <v>4.16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1.8926952372946226E-2</v>
      </c>
      <c r="G2495" s="2">
        <f t="shared" si="350"/>
        <v>6.1550946502349234E-2</v>
      </c>
      <c r="H2495" s="2">
        <f t="shared" si="346"/>
        <v>0.30750059013672254</v>
      </c>
      <c r="I2495" s="2">
        <f t="shared" si="347"/>
        <v>23.51819895580833</v>
      </c>
    </row>
    <row r="2496" spans="1:9" ht="13.5" x14ac:dyDescent="0.25">
      <c r="A2496" s="3">
        <f>TITRES_STAT!B2499</f>
        <v>45943</v>
      </c>
      <c r="B2496" s="5">
        <f>TITRES_STAT!D2499</f>
        <v>4.16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1.7575027203450066E-2</v>
      </c>
      <c r="G2496" s="2">
        <f t="shared" si="350"/>
        <v>5.7154450323610002E-2</v>
      </c>
      <c r="H2496" s="2">
        <f t="shared" si="346"/>
        <v>0.30750059013672248</v>
      </c>
      <c r="I2496" s="2">
        <f t="shared" si="347"/>
        <v>23.51819895580833</v>
      </c>
    </row>
    <row r="2497" spans="1:9" ht="13.5" x14ac:dyDescent="0.25">
      <c r="A2497" s="3">
        <f>TITRES_STAT!B2500</f>
        <v>45944</v>
      </c>
      <c r="B2497" s="5">
        <f>TITRES_STAT!D2500</f>
        <v>4.16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1.6319668117489347E-2</v>
      </c>
      <c r="G2497" s="2">
        <f t="shared" si="350"/>
        <v>5.3071989586209289E-2</v>
      </c>
      <c r="H2497" s="2">
        <f t="shared" si="346"/>
        <v>0.30750059013672248</v>
      </c>
      <c r="I2497" s="2">
        <f t="shared" si="347"/>
        <v>23.51819895580833</v>
      </c>
    </row>
    <row r="2498" spans="1:9" ht="13.5" x14ac:dyDescent="0.25">
      <c r="A2498" s="3">
        <f>TITRES_STAT!B2501</f>
        <v>45946</v>
      </c>
      <c r="B2498" s="5">
        <f>TITRES_STAT!D2501</f>
        <v>4.16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1.5153977537668681E-2</v>
      </c>
      <c r="G2498" s="2">
        <f t="shared" si="350"/>
        <v>4.9281133187194341E-2</v>
      </c>
      <c r="H2498" s="2">
        <f t="shared" si="346"/>
        <v>0.30750059013672254</v>
      </c>
      <c r="I2498" s="2">
        <f t="shared" si="347"/>
        <v>23.51819895580833</v>
      </c>
    </row>
    <row r="2499" spans="1:9" ht="13.5" x14ac:dyDescent="0.25">
      <c r="A2499" s="3">
        <f>TITRES_STAT!B2502</f>
        <v>45947</v>
      </c>
      <c r="B2499" s="5">
        <f>TITRES_STAT!D2502</f>
        <v>4.08</v>
      </c>
      <c r="C2499" s="2">
        <f t="shared" ref="C2499:C2508" si="351">B2499-B2498</f>
        <v>-8.0000000000000071E-2</v>
      </c>
      <c r="D2499" s="2">
        <f t="shared" ref="D2499:D2508" si="352">IF(C2499&gt;0,C2499,0)</f>
        <v>0</v>
      </c>
      <c r="E2499" s="2">
        <f t="shared" ref="E2499:E2508" si="353">IF(C2499&lt;0,-C2499,0)</f>
        <v>8.0000000000000071E-2</v>
      </c>
      <c r="F2499" s="2">
        <f t="shared" si="350"/>
        <v>1.4071550570692346E-2</v>
      </c>
      <c r="G2499" s="2">
        <f t="shared" si="350"/>
        <v>5.1475337959537612E-2</v>
      </c>
      <c r="H2499" s="2">
        <f t="shared" si="346"/>
        <v>0.27336489916303885</v>
      </c>
      <c r="I2499" s="2">
        <f t="shared" si="347"/>
        <v>21.467915390373719</v>
      </c>
    </row>
    <row r="2500" spans="1:9" ht="13.5" x14ac:dyDescent="0.25">
      <c r="A2500" s="3">
        <f>TITRES_STAT!B2503</f>
        <v>45950</v>
      </c>
      <c r="B2500" s="5">
        <f>TITRES_STAT!D2503</f>
        <v>4.08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1.3066439815642894E-2</v>
      </c>
      <c r="G2500" s="2">
        <f t="shared" si="350"/>
        <v>4.779852810528492E-2</v>
      </c>
      <c r="H2500" s="2">
        <f t="shared" si="346"/>
        <v>0.27336489916303891</v>
      </c>
      <c r="I2500" s="2">
        <f t="shared" si="347"/>
        <v>21.467915390373719</v>
      </c>
    </row>
    <row r="2501" spans="1:9" ht="13.5" x14ac:dyDescent="0.25">
      <c r="A2501" s="3">
        <f>TITRES_STAT!B2504</f>
        <v>45951</v>
      </c>
      <c r="B2501" s="5">
        <f>TITRES_STAT!D2504</f>
        <v>4.08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1.2133122685954118E-2</v>
      </c>
      <c r="G2501" s="2">
        <f t="shared" si="350"/>
        <v>4.4384347526336E-2</v>
      </c>
      <c r="H2501" s="2">
        <f t="shared" si="346"/>
        <v>0.27336489916303897</v>
      </c>
      <c r="I2501" s="2">
        <f t="shared" si="347"/>
        <v>21.467915390373733</v>
      </c>
    </row>
    <row r="2502" spans="1:9" ht="13.5" x14ac:dyDescent="0.25">
      <c r="A2502" s="3">
        <f>TITRES_STAT!B2505</f>
        <v>45952</v>
      </c>
      <c r="B2502" s="5">
        <f>TITRES_STAT!D2505</f>
        <v>4</v>
      </c>
      <c r="C2502" s="2">
        <f t="shared" si="351"/>
        <v>-8.0000000000000071E-2</v>
      </c>
      <c r="D2502" s="2">
        <f t="shared" si="352"/>
        <v>0</v>
      </c>
      <c r="E2502" s="2">
        <f t="shared" si="353"/>
        <v>8.0000000000000071E-2</v>
      </c>
      <c r="F2502" s="2">
        <f t="shared" si="350"/>
        <v>1.1266471065528824E-2</v>
      </c>
      <c r="G2502" s="2">
        <f t="shared" si="350"/>
        <v>4.6928322703026291E-2</v>
      </c>
      <c r="H2502" s="2">
        <f t="shared" si="346"/>
        <v>0.24007828144265375</v>
      </c>
      <c r="I2502" s="2">
        <f t="shared" si="347"/>
        <v>19.359929533106325</v>
      </c>
    </row>
    <row r="2503" spans="1:9" ht="13.5" x14ac:dyDescent="0.25">
      <c r="A2503" s="3">
        <f>TITRES_STAT!B2506</f>
        <v>45953</v>
      </c>
      <c r="B2503" s="5">
        <f>TITRES_STAT!D2506</f>
        <v>4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1.0461723132276765E-2</v>
      </c>
      <c r="G2503" s="2">
        <f t="shared" si="350"/>
        <v>4.3576299652810124E-2</v>
      </c>
      <c r="H2503" s="2">
        <f t="shared" si="346"/>
        <v>0.24007828144265378</v>
      </c>
      <c r="I2503" s="2">
        <f t="shared" si="347"/>
        <v>19.359929533106339</v>
      </c>
    </row>
    <row r="2504" spans="1:9" ht="13.5" x14ac:dyDescent="0.25">
      <c r="A2504" s="3">
        <f>TITRES_STAT!B2507</f>
        <v>45954</v>
      </c>
      <c r="B2504" s="5">
        <f>TITRES_STAT!D2507</f>
        <v>4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9.7144571942569969E-3</v>
      </c>
      <c r="G2504" s="2">
        <f t="shared" si="350"/>
        <v>4.0463706820466551E-2</v>
      </c>
      <c r="H2504" s="2">
        <f t="shared" si="346"/>
        <v>0.24007828144265375</v>
      </c>
      <c r="I2504" s="2">
        <f t="shared" si="347"/>
        <v>19.359929533106325</v>
      </c>
    </row>
    <row r="2505" spans="1:9" ht="13.5" x14ac:dyDescent="0.25">
      <c r="A2505" s="3">
        <f>TITRES_STAT!B2508</f>
        <v>45957</v>
      </c>
      <c r="B2505" s="5">
        <f>TITRES_STAT!D2508</f>
        <v>4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9.0205673946672105E-3</v>
      </c>
      <c r="G2505" s="2">
        <f t="shared" si="350"/>
        <v>3.7573442047576081E-2</v>
      </c>
      <c r="H2505" s="2">
        <f t="shared" si="346"/>
        <v>0.24007828144265375</v>
      </c>
      <c r="I2505" s="2">
        <f t="shared" si="347"/>
        <v>19.359929533106325</v>
      </c>
    </row>
    <row r="2506" spans="1:9" ht="13.5" x14ac:dyDescent="0.25">
      <c r="A2506" s="3">
        <f>TITRES_STAT!B2509</f>
        <v>45958</v>
      </c>
      <c r="B2506" s="5">
        <f>TITRES_STAT!D2509</f>
        <v>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8.3762411521909816E-3</v>
      </c>
      <c r="G2506" s="2">
        <f t="shared" si="350"/>
        <v>3.4889624758463501E-2</v>
      </c>
      <c r="H2506" s="2">
        <f t="shared" si="346"/>
        <v>0.24007828144265378</v>
      </c>
      <c r="I2506" s="2">
        <f t="shared" si="347"/>
        <v>19.359929533106339</v>
      </c>
    </row>
    <row r="2507" spans="1:9" ht="13.5" x14ac:dyDescent="0.25">
      <c r="A2507" s="3">
        <f>TITRES_STAT!B2510</f>
        <v>45959</v>
      </c>
      <c r="B2507" s="5">
        <f>TITRES_STAT!D2510</f>
        <v>4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7.777938212748769E-3</v>
      </c>
      <c r="G2507" s="2">
        <f t="shared" si="350"/>
        <v>3.2397508704287536E-2</v>
      </c>
      <c r="H2507" s="2">
        <f t="shared" si="346"/>
        <v>0.24007828144265378</v>
      </c>
      <c r="I2507" s="2">
        <f t="shared" si="347"/>
        <v>19.359929533106339</v>
      </c>
    </row>
    <row r="2508" spans="1:9" ht="13.5" x14ac:dyDescent="0.25">
      <c r="A2508" s="3">
        <f>TITRES_STAT!B2511</f>
        <v>45960</v>
      </c>
      <c r="B2508" s="5">
        <f>TITRES_STAT!D2511</f>
        <v>4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7.2223711975524284E-3</v>
      </c>
      <c r="G2508" s="2">
        <f t="shared" si="350"/>
        <v>3.0083400939695571E-2</v>
      </c>
      <c r="H2508" s="2">
        <f t="shared" si="346"/>
        <v>0.24007828144265378</v>
      </c>
      <c r="I2508" s="2">
        <f t="shared" si="347"/>
        <v>19.359929533106339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0" workbookViewId="0">
      <selection activeCell="K28" sqref="K28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6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6.18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6.18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5.91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5.57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5.6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5.5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5.5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5.5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5.5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5.5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5.5</v>
      </c>
      <c r="C13" s="2">
        <f>AVERAGE(B2:B13)</f>
        <v>5.7033333333333331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5.66</v>
      </c>
      <c r="C14" s="2">
        <f>$C$4*B4+C13*(1-$C$4)</f>
        <v>5.7766666666666664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5.41</v>
      </c>
      <c r="C15" s="2">
        <f t="shared" ref="C15:C78" si="0">$C$4*B5+C14*(1-$C$4)</f>
        <v>5.7971794871794877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5.25</v>
      </c>
      <c r="C16" s="2">
        <f t="shared" si="0"/>
        <v>5.7622287968441821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5.25</v>
      </c>
      <c r="C17" s="2">
        <f t="shared" si="0"/>
        <v>5.7372705204066161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5.25</v>
      </c>
      <c r="C18" s="2">
        <f t="shared" si="0"/>
        <v>5.700767363420983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5.12</v>
      </c>
      <c r="C19" s="2">
        <f t="shared" si="0"/>
        <v>5.6698800767408315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5.25</v>
      </c>
      <c r="C20" s="2">
        <f t="shared" si="0"/>
        <v>5.6437446803191644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5.25</v>
      </c>
      <c r="C21" s="2">
        <f t="shared" si="0"/>
        <v>5.6216301141162166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5.25</v>
      </c>
      <c r="C22" s="2">
        <f t="shared" si="0"/>
        <v>5.6029177888675683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5.25</v>
      </c>
      <c r="C23" s="2">
        <f t="shared" si="0"/>
        <v>5.5870842828879432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5.1100000000000003</v>
      </c>
      <c r="C24" s="2">
        <f t="shared" si="0"/>
        <v>5.598302085520567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5.26</v>
      </c>
      <c r="C25" s="2">
        <f t="shared" si="0"/>
        <v>5.5693325339020179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5.26</v>
      </c>
      <c r="C26" s="2">
        <f t="shared" si="0"/>
        <v>5.520204451763246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5.4</v>
      </c>
      <c r="C27" s="2">
        <f t="shared" si="0"/>
        <v>5.4786345361073616</v>
      </c>
      <c r="D27" s="2">
        <f>AVERAGE(B2:B27)</f>
        <v>5.4773076923076918</v>
      </c>
      <c r="E27" s="2">
        <f>C27-D27</f>
        <v>1.3268437996698523E-3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5.4</v>
      </c>
      <c r="C28" s="2">
        <f t="shared" si="0"/>
        <v>5.443459992090844</v>
      </c>
      <c r="D28" s="2">
        <f>$D$4*B28+(1-$D$4)*D27</f>
        <v>5.4715811965811962</v>
      </c>
      <c r="E28" s="2">
        <f t="shared" ref="E28:E91" si="1">C28-D28</f>
        <v>-2.812120449035227E-2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5.4</v>
      </c>
      <c r="C29" s="2">
        <f t="shared" si="0"/>
        <v>5.3936969163845605</v>
      </c>
      <c r="D29" s="2">
        <f t="shared" ref="D29:D92" si="2">$D$4*B29+(1-$D$4)*D28</f>
        <v>5.4662788857233302</v>
      </c>
      <c r="E29" s="2">
        <f t="shared" si="1"/>
        <v>-7.2581969338769703E-2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5.4</v>
      </c>
      <c r="C30" s="2">
        <f t="shared" si="0"/>
        <v>5.3715896984792435</v>
      </c>
      <c r="D30" s="2">
        <f t="shared" si="2"/>
        <v>5.4613693386327133</v>
      </c>
      <c r="E30" s="2">
        <f t="shared" si="1"/>
        <v>-8.9779640153469842E-2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5.24</v>
      </c>
      <c r="C31" s="2">
        <f t="shared" si="0"/>
        <v>5.3528835910208983</v>
      </c>
      <c r="D31" s="2">
        <f t="shared" si="2"/>
        <v>5.4449716098451049</v>
      </c>
      <c r="E31" s="2">
        <f t="shared" si="1"/>
        <v>-9.2088018824206586E-2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5.55</v>
      </c>
      <c r="C32" s="2">
        <f t="shared" si="0"/>
        <v>5.3370553462484525</v>
      </c>
      <c r="D32" s="2">
        <f t="shared" si="2"/>
        <v>5.4527514905973193</v>
      </c>
      <c r="E32" s="2">
        <f t="shared" si="1"/>
        <v>-0.11569614434886688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5.79</v>
      </c>
      <c r="C33" s="2">
        <f t="shared" si="0"/>
        <v>5.3236622160563822</v>
      </c>
      <c r="D33" s="2">
        <f t="shared" si="2"/>
        <v>5.4777328616641849</v>
      </c>
      <c r="E33" s="2">
        <f t="shared" si="1"/>
        <v>-0.1540706456078027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5.96</v>
      </c>
      <c r="C34" s="2">
        <f t="shared" si="0"/>
        <v>5.2907911058938621</v>
      </c>
      <c r="D34" s="2">
        <f t="shared" si="2"/>
        <v>5.5134563533927645</v>
      </c>
      <c r="E34" s="2">
        <f t="shared" si="1"/>
        <v>-0.22266524749890237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5.96</v>
      </c>
      <c r="C35" s="2">
        <f t="shared" si="0"/>
        <v>5.286054012679422</v>
      </c>
      <c r="D35" s="2">
        <f t="shared" si="2"/>
        <v>5.5465336605488567</v>
      </c>
      <c r="E35" s="2">
        <f t="shared" si="1"/>
        <v>-0.26047964786943467</v>
      </c>
      <c r="F35" s="2">
        <f>AVERAGE(E27:E35)</f>
        <v>-0.1149061860369039</v>
      </c>
      <c r="G35" s="2">
        <f>E35-F35</f>
        <v>-0.14557346183253078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5">
        <f>TITRES_STAT!D39</f>
        <v>5.79</v>
      </c>
      <c r="C36" s="2">
        <f t="shared" si="0"/>
        <v>5.2820457030364336</v>
      </c>
      <c r="D36" s="2">
        <f t="shared" si="2"/>
        <v>5.5645682042119038</v>
      </c>
      <c r="E36" s="2">
        <f t="shared" si="1"/>
        <v>-0.28252250117547018</v>
      </c>
      <c r="F36" s="2">
        <f>(E36*(2/(10)))+((1-(2/10))*F35)</f>
        <v>-0.14842944906461716</v>
      </c>
      <c r="G36" s="2">
        <f t="shared" ref="G36:G99" si="3">E36-F36</f>
        <v>-0.13409305211085301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5">
        <f>TITRES_STAT!D40</f>
        <v>5.79</v>
      </c>
      <c r="C37" s="2">
        <f t="shared" si="0"/>
        <v>5.3001925179539047</v>
      </c>
      <c r="D37" s="2">
        <f t="shared" si="2"/>
        <v>5.5812668557517622</v>
      </c>
      <c r="E37" s="2">
        <f t="shared" si="1"/>
        <v>-0.28107433779785751</v>
      </c>
      <c r="F37" s="2">
        <f t="shared" ref="F37:F100" si="5">(E37*(2/(10)))+((1-(2/10))*F36)</f>
        <v>-0.17495842681126522</v>
      </c>
      <c r="G37" s="2">
        <f t="shared" si="3"/>
        <v>-0.10611591098659229</v>
      </c>
      <c r="H37" s="2" t="str">
        <f t="shared" si="4"/>
        <v>Hold</v>
      </c>
    </row>
    <row r="38" spans="1:8" ht="13.5" x14ac:dyDescent="0.25">
      <c r="A38" s="3">
        <f>TITRES_STAT!B41</f>
        <v>42360</v>
      </c>
      <c r="B38" s="5">
        <f>TITRES_STAT!D41</f>
        <v>5.79</v>
      </c>
      <c r="C38" s="2">
        <f t="shared" si="0"/>
        <v>5.3155475151917653</v>
      </c>
      <c r="D38" s="2">
        <f t="shared" si="2"/>
        <v>5.5967285701405203</v>
      </c>
      <c r="E38" s="2">
        <f t="shared" si="1"/>
        <v>-0.281181054948755</v>
      </c>
      <c r="F38" s="2">
        <f t="shared" si="5"/>
        <v>-0.19620295243876321</v>
      </c>
      <c r="G38" s="2">
        <f t="shared" si="3"/>
        <v>-8.4978102509991799E-2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5">
        <f>TITRES_STAT!D42</f>
        <v>5.78</v>
      </c>
      <c r="C39" s="2">
        <f t="shared" si="0"/>
        <v>5.3285402051622626</v>
      </c>
      <c r="D39" s="2">
        <f t="shared" si="2"/>
        <v>5.6103042316115932</v>
      </c>
      <c r="E39" s="2">
        <f t="shared" si="1"/>
        <v>-0.28176402644933063</v>
      </c>
      <c r="F39" s="2">
        <f t="shared" si="5"/>
        <v>-0.21331516724087671</v>
      </c>
      <c r="G39" s="2">
        <f t="shared" si="3"/>
        <v>-6.8448859208453922E-2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5.61</v>
      </c>
      <c r="C40" s="2">
        <f t="shared" si="0"/>
        <v>5.3395340197526835</v>
      </c>
      <c r="D40" s="2">
        <f t="shared" si="2"/>
        <v>5.6102816959366608</v>
      </c>
      <c r="E40" s="2">
        <f t="shared" si="1"/>
        <v>-0.27074767618397733</v>
      </c>
      <c r="F40" s="2">
        <f t="shared" si="5"/>
        <v>-0.22480166902949686</v>
      </c>
      <c r="G40" s="2">
        <f t="shared" si="3"/>
        <v>-4.5946007154480467E-2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5.61</v>
      </c>
      <c r="C41" s="2">
        <f t="shared" si="0"/>
        <v>5.3242210936368863</v>
      </c>
      <c r="D41" s="2">
        <f t="shared" si="2"/>
        <v>5.6102608295709828</v>
      </c>
      <c r="E41" s="2">
        <f t="shared" si="1"/>
        <v>-0.28603973593409648</v>
      </c>
      <c r="F41" s="2">
        <f t="shared" si="5"/>
        <v>-0.23704928241041678</v>
      </c>
      <c r="G41" s="2">
        <f t="shared" si="3"/>
        <v>-4.89904535236797E-2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5">
        <f>TITRES_STAT!D45</f>
        <v>5.61</v>
      </c>
      <c r="C42" s="2">
        <f t="shared" si="0"/>
        <v>5.3589563100004423</v>
      </c>
      <c r="D42" s="2">
        <f t="shared" si="2"/>
        <v>5.6102415088620212</v>
      </c>
      <c r="E42" s="2">
        <f t="shared" si="1"/>
        <v>-0.25128519886157896</v>
      </c>
      <c r="F42" s="2">
        <f t="shared" si="5"/>
        <v>-0.23989646570064924</v>
      </c>
      <c r="G42" s="2">
        <f t="shared" si="3"/>
        <v>-1.1388733160929726E-2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5">
        <f>TITRES_STAT!D46</f>
        <v>5.61</v>
      </c>
      <c r="C43" s="2">
        <f t="shared" si="0"/>
        <v>5.4252707238465279</v>
      </c>
      <c r="D43" s="2">
        <f t="shared" si="2"/>
        <v>5.6102236193166863</v>
      </c>
      <c r="E43" s="2">
        <f t="shared" si="1"/>
        <v>-0.18495289547015847</v>
      </c>
      <c r="F43" s="2">
        <f t="shared" si="5"/>
        <v>-0.2289077516545511</v>
      </c>
      <c r="G43" s="2">
        <f t="shared" si="3"/>
        <v>4.3954856184392627E-2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5.77</v>
      </c>
      <c r="C44" s="2">
        <f t="shared" si="0"/>
        <v>5.5075367663316772</v>
      </c>
      <c r="D44" s="2">
        <f t="shared" si="2"/>
        <v>5.6220589067747095</v>
      </c>
      <c r="E44" s="2">
        <f t="shared" si="1"/>
        <v>-0.11452214044303233</v>
      </c>
      <c r="F44" s="2">
        <f t="shared" si="5"/>
        <v>-0.20603062941224734</v>
      </c>
      <c r="G44" s="2">
        <f t="shared" si="3"/>
        <v>9.1508488969215013E-2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5.77</v>
      </c>
      <c r="C45" s="2">
        <f t="shared" si="0"/>
        <v>5.5771464945883427</v>
      </c>
      <c r="D45" s="2">
        <f t="shared" si="2"/>
        <v>5.6330175062728784</v>
      </c>
      <c r="E45" s="2">
        <f t="shared" si="1"/>
        <v>-5.5871011684535787E-2</v>
      </c>
      <c r="F45" s="2">
        <f t="shared" si="5"/>
        <v>-0.17599870586670505</v>
      </c>
      <c r="G45" s="2">
        <f t="shared" si="3"/>
        <v>0.12012769418216926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5.6</v>
      </c>
      <c r="C46" s="2">
        <f t="shared" si="0"/>
        <v>5.6098931877285976</v>
      </c>
      <c r="D46" s="2">
        <f t="shared" si="2"/>
        <v>5.6305717650674794</v>
      </c>
      <c r="E46" s="2">
        <f t="shared" si="1"/>
        <v>-2.0678577338881787E-2</v>
      </c>
      <c r="F46" s="2">
        <f t="shared" si="5"/>
        <v>-0.14493468016114039</v>
      </c>
      <c r="G46" s="2">
        <f t="shared" si="3"/>
        <v>0.1242561028222586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5">
        <f>TITRES_STAT!D50</f>
        <v>5.55</v>
      </c>
      <c r="C47" s="2">
        <f t="shared" si="0"/>
        <v>5.6376019280780438</v>
      </c>
      <c r="D47" s="2">
        <f t="shared" si="2"/>
        <v>5.6246034861735925</v>
      </c>
      <c r="E47" s="2">
        <f t="shared" si="1"/>
        <v>1.2998441904451319E-2</v>
      </c>
      <c r="F47" s="2">
        <f t="shared" si="5"/>
        <v>-0.11334805574802205</v>
      </c>
      <c r="G47" s="2">
        <f t="shared" si="3"/>
        <v>0.12634649765247336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5">
        <f>TITRES_STAT!D51</f>
        <v>5.31</v>
      </c>
      <c r="C48" s="2">
        <f t="shared" si="0"/>
        <v>5.6610477852968062</v>
      </c>
      <c r="D48" s="2">
        <f t="shared" si="2"/>
        <v>5.6012995242348085</v>
      </c>
      <c r="E48" s="2">
        <f t="shared" si="1"/>
        <v>5.9748261061997709E-2</v>
      </c>
      <c r="F48" s="2">
        <f t="shared" si="5"/>
        <v>-7.8728792386018098E-2</v>
      </c>
      <c r="G48" s="2">
        <f t="shared" si="3"/>
        <v>0.13847705344801581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5">
        <f>TITRES_STAT!D52</f>
        <v>5.01</v>
      </c>
      <c r="C49" s="2">
        <f t="shared" si="0"/>
        <v>5.6793481260203746</v>
      </c>
      <c r="D49" s="2">
        <f t="shared" si="2"/>
        <v>5.5574995594766747</v>
      </c>
      <c r="E49" s="2">
        <f t="shared" si="1"/>
        <v>0.12184856654369991</v>
      </c>
      <c r="F49" s="2">
        <f t="shared" si="5"/>
        <v>-3.8613320600074497E-2</v>
      </c>
      <c r="G49" s="2">
        <f t="shared" si="3"/>
        <v>0.16046188714377441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5">
        <f>TITRES_STAT!D53</f>
        <v>4.8600000000000003</v>
      </c>
      <c r="C50" s="2">
        <f t="shared" si="0"/>
        <v>5.6686791835557013</v>
      </c>
      <c r="D50" s="2">
        <f t="shared" si="2"/>
        <v>5.505832925441366</v>
      </c>
      <c r="E50" s="2">
        <f t="shared" si="1"/>
        <v>0.16284625811433528</v>
      </c>
      <c r="F50" s="2">
        <f t="shared" si="5"/>
        <v>1.6785951428074583E-3</v>
      </c>
      <c r="G50" s="2">
        <f t="shared" si="3"/>
        <v>0.16116766297152782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5">
        <f>TITRES_STAT!D54</f>
        <v>4.72</v>
      </c>
      <c r="C51" s="2">
        <f t="shared" si="0"/>
        <v>5.6596516168548243</v>
      </c>
      <c r="D51" s="2">
        <f t="shared" si="2"/>
        <v>5.4476230791123763</v>
      </c>
      <c r="E51" s="2">
        <f t="shared" si="1"/>
        <v>0.21202853774244801</v>
      </c>
      <c r="F51" s="2">
        <f t="shared" si="5"/>
        <v>4.3748583662735568E-2</v>
      </c>
      <c r="G51" s="2">
        <f t="shared" si="3"/>
        <v>0.16827995407971244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5">
        <f>TITRES_STAT!D55</f>
        <v>4.51</v>
      </c>
      <c r="C52" s="2">
        <f t="shared" si="0"/>
        <v>5.6520129065694666</v>
      </c>
      <c r="D52" s="2">
        <f t="shared" si="2"/>
        <v>5.3781695176966453</v>
      </c>
      <c r="E52" s="2">
        <f t="shared" si="1"/>
        <v>0.27384338887282134</v>
      </c>
      <c r="F52" s="2">
        <f t="shared" si="5"/>
        <v>8.9767544704752733E-2</v>
      </c>
      <c r="G52" s="2">
        <f t="shared" si="3"/>
        <v>0.1840758441680686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5">
        <f>TITRES_STAT!D56</f>
        <v>4.51</v>
      </c>
      <c r="C53" s="2">
        <f t="shared" si="0"/>
        <v>5.6455493824818559</v>
      </c>
      <c r="D53" s="2">
        <f t="shared" si="2"/>
        <v>5.313860664533931</v>
      </c>
      <c r="E53" s="2">
        <f t="shared" si="1"/>
        <v>0.33168871794792487</v>
      </c>
      <c r="F53" s="2">
        <f t="shared" si="5"/>
        <v>0.13815177935338718</v>
      </c>
      <c r="G53" s="2">
        <f t="shared" si="3"/>
        <v>0.19353693859453769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5">
        <f>TITRES_STAT!D57</f>
        <v>4.51</v>
      </c>
      <c r="C54" s="2">
        <f t="shared" si="0"/>
        <v>5.664695631330801</v>
      </c>
      <c r="D54" s="2">
        <f t="shared" si="2"/>
        <v>5.2543154301240103</v>
      </c>
      <c r="E54" s="2">
        <f t="shared" si="1"/>
        <v>0.41038020120679075</v>
      </c>
      <c r="F54" s="2">
        <f t="shared" si="5"/>
        <v>0.19259746372406791</v>
      </c>
      <c r="G54" s="2">
        <f t="shared" si="3"/>
        <v>0.21778273748272284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5">
        <f>TITRES_STAT!D58</f>
        <v>4.71</v>
      </c>
      <c r="C55" s="2">
        <f t="shared" si="0"/>
        <v>5.6808963034337543</v>
      </c>
      <c r="D55" s="2">
        <f t="shared" si="2"/>
        <v>5.2139957686333434</v>
      </c>
      <c r="E55" s="2">
        <f t="shared" si="1"/>
        <v>0.46690053480041094</v>
      </c>
      <c r="F55" s="2">
        <f t="shared" si="5"/>
        <v>0.24745807793933655</v>
      </c>
      <c r="G55" s="2">
        <f t="shared" si="3"/>
        <v>0.21944245686107439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4.8499999999999996</v>
      </c>
      <c r="C56" s="2">
        <f t="shared" si="0"/>
        <v>5.6684507182900994</v>
      </c>
      <c r="D56" s="2">
        <f t="shared" si="2"/>
        <v>5.1870331191049477</v>
      </c>
      <c r="E56" s="2">
        <f t="shared" si="1"/>
        <v>0.4814175991851517</v>
      </c>
      <c r="F56" s="2">
        <f t="shared" si="5"/>
        <v>0.29424998218849963</v>
      </c>
      <c r="G56" s="2">
        <f t="shared" si="3"/>
        <v>0.18716761699665208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4.8499999999999996</v>
      </c>
      <c r="C57" s="2">
        <f t="shared" si="0"/>
        <v>5.6502275308608532</v>
      </c>
      <c r="D57" s="2">
        <f t="shared" si="2"/>
        <v>5.1620677028749515</v>
      </c>
      <c r="E57" s="2">
        <f t="shared" si="1"/>
        <v>0.48815982798590163</v>
      </c>
      <c r="F57" s="2">
        <f t="shared" si="5"/>
        <v>0.33303195134798003</v>
      </c>
      <c r="G57" s="2">
        <f t="shared" si="3"/>
        <v>0.1551278766379216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4.99</v>
      </c>
      <c r="C58" s="2">
        <f t="shared" si="0"/>
        <v>5.5978848338053373</v>
      </c>
      <c r="D58" s="2">
        <f t="shared" si="2"/>
        <v>5.1493219471064373</v>
      </c>
      <c r="E58" s="2">
        <f t="shared" si="1"/>
        <v>0.44856288669889999</v>
      </c>
      <c r="F58" s="2">
        <f t="shared" si="5"/>
        <v>0.35613813841816405</v>
      </c>
      <c r="G58" s="2">
        <f t="shared" si="3"/>
        <v>9.2424748280735936E-2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4.8499999999999996</v>
      </c>
      <c r="C59" s="2">
        <f t="shared" si="0"/>
        <v>5.5074410132199008</v>
      </c>
      <c r="D59" s="2">
        <f t="shared" si="2"/>
        <v>5.1271499510244789</v>
      </c>
      <c r="E59" s="2">
        <f t="shared" si="1"/>
        <v>0.38029106219542186</v>
      </c>
      <c r="F59" s="2">
        <f t="shared" si="5"/>
        <v>0.36096872317361567</v>
      </c>
      <c r="G59" s="2">
        <f t="shared" si="3"/>
        <v>1.932233902180619E-2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4.8499999999999996</v>
      </c>
      <c r="C60" s="2">
        <f t="shared" si="0"/>
        <v>5.4078347034937622</v>
      </c>
      <c r="D60" s="2">
        <f t="shared" si="2"/>
        <v>5.1066203250226652</v>
      </c>
      <c r="E60" s="2">
        <f t="shared" si="1"/>
        <v>0.301214378471097</v>
      </c>
      <c r="F60" s="2">
        <f t="shared" si="5"/>
        <v>0.34901785423311193</v>
      </c>
      <c r="G60" s="2">
        <f t="shared" si="3"/>
        <v>-4.7803475762014935E-2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5">
        <f>TITRES_STAT!D64</f>
        <v>4.8</v>
      </c>
      <c r="C61" s="2">
        <f t="shared" si="0"/>
        <v>5.3020139798793373</v>
      </c>
      <c r="D61" s="2">
        <f t="shared" si="2"/>
        <v>5.0839077083543192</v>
      </c>
      <c r="E61" s="2">
        <f t="shared" si="1"/>
        <v>0.21810627152501816</v>
      </c>
      <c r="F61" s="2">
        <f t="shared" si="5"/>
        <v>0.3228355376914932</v>
      </c>
      <c r="G61" s="2">
        <f t="shared" si="3"/>
        <v>-0.10472926616647504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5">
        <f>TITRES_STAT!D65</f>
        <v>4.66</v>
      </c>
      <c r="C62" s="2">
        <f t="shared" si="0"/>
        <v>5.1801656752825167</v>
      </c>
      <c r="D62" s="2">
        <f t="shared" si="2"/>
        <v>5.0525071373651107</v>
      </c>
      <c r="E62" s="2">
        <f t="shared" si="1"/>
        <v>0.127658537917406</v>
      </c>
      <c r="F62" s="2">
        <f t="shared" si="5"/>
        <v>0.28380013773667578</v>
      </c>
      <c r="G62" s="2">
        <f t="shared" si="3"/>
        <v>-0.15614159981926978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5">
        <f>TITRES_STAT!D66</f>
        <v>4.66</v>
      </c>
      <c r="C63" s="2">
        <f t="shared" si="0"/>
        <v>5.077063263700591</v>
      </c>
      <c r="D63" s="2">
        <f t="shared" si="2"/>
        <v>5.0234325345973252</v>
      </c>
      <c r="E63" s="2">
        <f t="shared" si="1"/>
        <v>5.3630729103265828E-2</v>
      </c>
      <c r="F63" s="2">
        <f t="shared" si="5"/>
        <v>0.23776625600999382</v>
      </c>
      <c r="G63" s="2">
        <f t="shared" si="3"/>
        <v>-0.18413552690672799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4.66</v>
      </c>
      <c r="C64" s="2">
        <f t="shared" si="0"/>
        <v>4.9898227615928077</v>
      </c>
      <c r="D64" s="2">
        <f t="shared" si="2"/>
        <v>4.9965116061086343</v>
      </c>
      <c r="E64" s="2">
        <f t="shared" si="1"/>
        <v>-6.6888445158266308E-3</v>
      </c>
      <c r="F64" s="2">
        <f t="shared" si="5"/>
        <v>0.18887523590482974</v>
      </c>
      <c r="G64" s="2">
        <f t="shared" si="3"/>
        <v>-0.19556408042065637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4.66</v>
      </c>
      <c r="C65" s="2">
        <f t="shared" si="0"/>
        <v>4.9467731059631452</v>
      </c>
      <c r="D65" s="2">
        <f t="shared" si="2"/>
        <v>4.9715848204709578</v>
      </c>
      <c r="E65" s="2">
        <f t="shared" si="1"/>
        <v>-2.481171450781261E-2</v>
      </c>
      <c r="F65" s="2">
        <f t="shared" si="5"/>
        <v>0.14613784582230127</v>
      </c>
      <c r="G65" s="2">
        <f t="shared" si="3"/>
        <v>-0.17094956033011388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5">
        <f>TITRES_STAT!D69</f>
        <v>4.66</v>
      </c>
      <c r="C66" s="2">
        <f t="shared" si="0"/>
        <v>4.9318849358149688</v>
      </c>
      <c r="D66" s="2">
        <f t="shared" si="2"/>
        <v>4.9485044633990354</v>
      </c>
      <c r="E66" s="2">
        <f t="shared" si="1"/>
        <v>-1.6619527584066596E-2</v>
      </c>
      <c r="F66" s="2">
        <f t="shared" si="5"/>
        <v>0.11358637114102771</v>
      </c>
      <c r="G66" s="2">
        <f t="shared" si="3"/>
        <v>-0.1302058987250943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5">
        <f>TITRES_STAT!D70</f>
        <v>4.46</v>
      </c>
      <c r="C67" s="2">
        <f t="shared" si="0"/>
        <v>4.9192872533818965</v>
      </c>
      <c r="D67" s="2">
        <f t="shared" si="2"/>
        <v>4.9123189475916993</v>
      </c>
      <c r="E67" s="2">
        <f t="shared" si="1"/>
        <v>6.9683057901972489E-3</v>
      </c>
      <c r="F67" s="2">
        <f t="shared" si="5"/>
        <v>9.2262758070861622E-2</v>
      </c>
      <c r="G67" s="2">
        <f t="shared" si="3"/>
        <v>-8.5294452280664373E-2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5">
        <f>TITRES_STAT!D71</f>
        <v>4.66</v>
      </c>
      <c r="C68" s="2">
        <f t="shared" si="0"/>
        <v>4.9301661374769887</v>
      </c>
      <c r="D68" s="2">
        <f t="shared" si="2"/>
        <v>4.8936286551774995</v>
      </c>
      <c r="E68" s="2">
        <f t="shared" si="1"/>
        <v>3.6537482299489277E-2</v>
      </c>
      <c r="F68" s="2">
        <f t="shared" si="5"/>
        <v>8.1117702916587153E-2</v>
      </c>
      <c r="G68" s="2">
        <f t="shared" si="3"/>
        <v>-4.4580220617097877E-2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5">
        <f>TITRES_STAT!D72</f>
        <v>4.5999999999999996</v>
      </c>
      <c r="C69" s="2">
        <f t="shared" si="0"/>
        <v>4.917832885557452</v>
      </c>
      <c r="D69" s="2">
        <f t="shared" si="2"/>
        <v>4.8718783844236109</v>
      </c>
      <c r="E69" s="2">
        <f t="shared" si="1"/>
        <v>4.5954501133841141E-2</v>
      </c>
      <c r="F69" s="2">
        <f t="shared" si="5"/>
        <v>7.4085062560037954E-2</v>
      </c>
      <c r="G69" s="2">
        <f t="shared" si="3"/>
        <v>-2.8130561426196812E-2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5">
        <f>TITRES_STAT!D73</f>
        <v>4.88</v>
      </c>
      <c r="C70" s="2">
        <f t="shared" si="0"/>
        <v>4.9073970570101517</v>
      </c>
      <c r="D70" s="2">
        <f t="shared" si="2"/>
        <v>4.8724799855774181</v>
      </c>
      <c r="E70" s="2">
        <f t="shared" si="1"/>
        <v>3.4917071432733593E-2</v>
      </c>
      <c r="F70" s="2">
        <f t="shared" si="5"/>
        <v>6.6251464334577084E-2</v>
      </c>
      <c r="G70" s="2">
        <f t="shared" si="3"/>
        <v>-3.1334392901843491E-2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5">
        <f>TITRES_STAT!D74</f>
        <v>5</v>
      </c>
      <c r="C71" s="2">
        <f t="shared" si="0"/>
        <v>4.8908744328547433</v>
      </c>
      <c r="D71" s="2">
        <f t="shared" si="2"/>
        <v>4.881925912571683</v>
      </c>
      <c r="E71" s="2">
        <f t="shared" si="1"/>
        <v>8.9485202830603683E-3</v>
      </c>
      <c r="F71" s="2">
        <f t="shared" si="5"/>
        <v>5.4790875524273745E-2</v>
      </c>
      <c r="G71" s="2">
        <f t="shared" si="3"/>
        <v>-4.5842355241213377E-2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5">
        <f>TITRES_STAT!D75</f>
        <v>5.15</v>
      </c>
      <c r="C72" s="2">
        <f t="shared" si="0"/>
        <v>4.8553552893386289</v>
      </c>
      <c r="D72" s="2">
        <f t="shared" si="2"/>
        <v>4.9017832523811879</v>
      </c>
      <c r="E72" s="2">
        <f t="shared" si="1"/>
        <v>-4.6427963042559028E-2</v>
      </c>
      <c r="F72" s="2">
        <f t="shared" si="5"/>
        <v>3.4547107810907196E-2</v>
      </c>
      <c r="G72" s="2">
        <f t="shared" si="3"/>
        <v>-8.0975070853466224E-2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5</v>
      </c>
      <c r="C73" s="2">
        <f t="shared" si="0"/>
        <v>4.8253006294403784</v>
      </c>
      <c r="D73" s="2">
        <f t="shared" si="2"/>
        <v>4.9090585670196187</v>
      </c>
      <c r="E73" s="2">
        <f t="shared" si="1"/>
        <v>-8.3757937579240327E-2</v>
      </c>
      <c r="F73" s="2">
        <f t="shared" si="5"/>
        <v>1.0886098732877689E-2</v>
      </c>
      <c r="G73" s="2">
        <f t="shared" si="3"/>
        <v>-9.4644036312118013E-2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5">
        <f>TITRES_STAT!D77</f>
        <v>5</v>
      </c>
      <c r="C74" s="2">
        <f t="shared" si="0"/>
        <v>4.7998697633726284</v>
      </c>
      <c r="D74" s="2">
        <f t="shared" si="2"/>
        <v>4.9157949694626097</v>
      </c>
      <c r="E74" s="2">
        <f t="shared" si="1"/>
        <v>-0.11592520608998136</v>
      </c>
      <c r="F74" s="2">
        <f t="shared" si="5"/>
        <v>-1.4476162231694121E-2</v>
      </c>
      <c r="G74" s="2">
        <f t="shared" si="3"/>
        <v>-0.10144904385828724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5</v>
      </c>
      <c r="C75" s="2">
        <f t="shared" si="0"/>
        <v>4.7783513382383784</v>
      </c>
      <c r="D75" s="2">
        <f t="shared" si="2"/>
        <v>4.9220323791320464</v>
      </c>
      <c r="E75" s="2">
        <f t="shared" si="1"/>
        <v>-0.14368104089366796</v>
      </c>
      <c r="F75" s="2">
        <f t="shared" si="5"/>
        <v>-4.0317137964088895E-2</v>
      </c>
      <c r="G75" s="2">
        <f t="shared" si="3"/>
        <v>-0.10336390292957906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5</v>
      </c>
      <c r="C76" s="2">
        <f t="shared" si="0"/>
        <v>4.7601434400478588</v>
      </c>
      <c r="D76" s="2">
        <f t="shared" si="2"/>
        <v>4.9278077584555984</v>
      </c>
      <c r="E76" s="2">
        <f t="shared" si="1"/>
        <v>-0.16766431840773954</v>
      </c>
      <c r="F76" s="2">
        <f t="shared" si="5"/>
        <v>-6.5786574052819027E-2</v>
      </c>
      <c r="G76" s="2">
        <f t="shared" si="3"/>
        <v>-0.10187774435492052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4.8600000000000003</v>
      </c>
      <c r="C77" s="2">
        <f t="shared" si="0"/>
        <v>4.7139675261943426</v>
      </c>
      <c r="D77" s="2">
        <f t="shared" si="2"/>
        <v>4.9227849615329617</v>
      </c>
      <c r="E77" s="2">
        <f t="shared" si="1"/>
        <v>-0.20881743533861918</v>
      </c>
      <c r="F77" s="2">
        <f t="shared" si="5"/>
        <v>-9.439274630997907E-2</v>
      </c>
      <c r="G77" s="2">
        <f t="shared" si="3"/>
        <v>-0.11442468902864011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5</v>
      </c>
      <c r="C78" s="2">
        <f t="shared" si="0"/>
        <v>4.7056648298567518</v>
      </c>
      <c r="D78" s="2">
        <f t="shared" si="2"/>
        <v>4.9285045940120016</v>
      </c>
      <c r="E78" s="2">
        <f t="shared" si="1"/>
        <v>-0.22283976415524975</v>
      </c>
      <c r="F78" s="2">
        <f t="shared" si="5"/>
        <v>-0.12008214987903321</v>
      </c>
      <c r="G78" s="2">
        <f t="shared" si="3"/>
        <v>-0.10275761427621655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5</v>
      </c>
      <c r="C79" s="2">
        <f t="shared" ref="C79:C142" si="6">$C$4*B69+C78*(1-$C$4)</f>
        <v>4.6894087021864825</v>
      </c>
      <c r="D79" s="2">
        <f t="shared" si="2"/>
        <v>4.9338005500111128</v>
      </c>
      <c r="E79" s="2">
        <f t="shared" si="1"/>
        <v>-0.2443918478246303</v>
      </c>
      <c r="F79" s="2">
        <f t="shared" si="5"/>
        <v>-0.14494408946815263</v>
      </c>
      <c r="G79" s="2">
        <f t="shared" si="3"/>
        <v>-9.9447758356477678E-2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4.8</v>
      </c>
      <c r="C80" s="2">
        <f t="shared" si="6"/>
        <v>4.7187304403116386</v>
      </c>
      <c r="D80" s="2">
        <f t="shared" si="2"/>
        <v>4.9238893981584377</v>
      </c>
      <c r="E80" s="2">
        <f t="shared" si="1"/>
        <v>-0.20515895784679916</v>
      </c>
      <c r="F80" s="2">
        <f t="shared" si="5"/>
        <v>-0.15698706314388194</v>
      </c>
      <c r="G80" s="2">
        <f t="shared" si="3"/>
        <v>-4.8171894702917217E-2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4.9000000000000004</v>
      </c>
      <c r="C81" s="2">
        <f t="shared" si="6"/>
        <v>4.7620026802636941</v>
      </c>
      <c r="D81" s="2">
        <f t="shared" si="2"/>
        <v>4.9221198131096644</v>
      </c>
      <c r="E81" s="2">
        <f t="shared" si="1"/>
        <v>-0.16011713284597029</v>
      </c>
      <c r="F81" s="2">
        <f t="shared" si="5"/>
        <v>-0.15761307708429961</v>
      </c>
      <c r="G81" s="2">
        <f t="shared" si="3"/>
        <v>-2.504055761670676E-3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4.76</v>
      </c>
      <c r="C82" s="2">
        <f t="shared" si="6"/>
        <v>4.821694575607741</v>
      </c>
      <c r="D82" s="2">
        <f t="shared" si="2"/>
        <v>4.9101109380645038</v>
      </c>
      <c r="E82" s="2">
        <f t="shared" si="1"/>
        <v>-8.8416362456762876E-2</v>
      </c>
      <c r="F82" s="2">
        <f t="shared" si="5"/>
        <v>-0.14377373415879227</v>
      </c>
      <c r="G82" s="2">
        <f t="shared" si="3"/>
        <v>5.5357371702029395E-2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5">
        <f>TITRES_STAT!D86</f>
        <v>4.9000000000000004</v>
      </c>
      <c r="C83" s="2">
        <f t="shared" si="6"/>
        <v>4.8491261793603959</v>
      </c>
      <c r="D83" s="2">
        <f t="shared" si="2"/>
        <v>4.9093619796893559</v>
      </c>
      <c r="E83" s="2">
        <f t="shared" si="1"/>
        <v>-6.0235800328960032E-2</v>
      </c>
      <c r="F83" s="2">
        <f t="shared" si="5"/>
        <v>-0.12706614739282582</v>
      </c>
      <c r="G83" s="2">
        <f t="shared" si="3"/>
        <v>6.6830347063865786E-2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5">
        <f>TITRES_STAT!D87</f>
        <v>4.68</v>
      </c>
      <c r="C84" s="2">
        <f t="shared" si="6"/>
        <v>4.8723375363818731</v>
      </c>
      <c r="D84" s="2">
        <f t="shared" si="2"/>
        <v>4.8923722034160706</v>
      </c>
      <c r="E84" s="2">
        <f t="shared" si="1"/>
        <v>-2.003466703419754E-2</v>
      </c>
      <c r="F84" s="2">
        <f t="shared" si="5"/>
        <v>-0.10565985132110017</v>
      </c>
      <c r="G84" s="2">
        <f t="shared" si="3"/>
        <v>8.5625184286902634E-2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5">
        <f>TITRES_STAT!D88</f>
        <v>4.66</v>
      </c>
      <c r="C85" s="2">
        <f t="shared" si="6"/>
        <v>4.8919779154000462</v>
      </c>
      <c r="D85" s="2">
        <f t="shared" si="2"/>
        <v>4.8751594476074729</v>
      </c>
      <c r="E85" s="2">
        <f t="shared" si="1"/>
        <v>1.6818467792573344E-2</v>
      </c>
      <c r="F85" s="2">
        <f t="shared" si="5"/>
        <v>-8.1164187498365473E-2</v>
      </c>
      <c r="G85" s="2">
        <f t="shared" si="3"/>
        <v>9.7982655290938817E-2</v>
      </c>
      <c r="H85" s="2" t="str">
        <f t="shared" si="4"/>
        <v>Sell</v>
      </c>
    </row>
    <row r="86" spans="1:8" ht="13.5" x14ac:dyDescent="0.25">
      <c r="A86" s="3">
        <f>TITRES_STAT!B89</f>
        <v>42431</v>
      </c>
      <c r="B86" s="5">
        <f>TITRES_STAT!D89</f>
        <v>4.79</v>
      </c>
      <c r="C86" s="2">
        <f t="shared" si="6"/>
        <v>4.9085966976461926</v>
      </c>
      <c r="D86" s="2">
        <f t="shared" si="2"/>
        <v>4.8688513403772902</v>
      </c>
      <c r="E86" s="2">
        <f t="shared" si="1"/>
        <v>3.9745357268902382E-2</v>
      </c>
      <c r="F86" s="2">
        <f t="shared" si="5"/>
        <v>-5.6982278544911905E-2</v>
      </c>
      <c r="G86" s="2">
        <f t="shared" si="3"/>
        <v>9.6727635813814286E-2</v>
      </c>
      <c r="H86" s="2" t="str">
        <f t="shared" si="4"/>
        <v>Sell</v>
      </c>
    </row>
    <row r="87" spans="1:8" ht="13.5" x14ac:dyDescent="0.25">
      <c r="A87" s="3">
        <f>TITRES_STAT!B90</f>
        <v>42432</v>
      </c>
      <c r="B87" s="5">
        <f>TITRES_STAT!D90</f>
        <v>4.79</v>
      </c>
      <c r="C87" s="2">
        <f t="shared" si="6"/>
        <v>4.9011202826237019</v>
      </c>
      <c r="D87" s="2">
        <f t="shared" si="2"/>
        <v>4.8630105003493425</v>
      </c>
      <c r="E87" s="2">
        <f t="shared" si="1"/>
        <v>3.8109782274359461E-2</v>
      </c>
      <c r="F87" s="2">
        <f t="shared" si="5"/>
        <v>-3.7963866381057629E-2</v>
      </c>
      <c r="G87" s="2">
        <f t="shared" si="3"/>
        <v>7.6073648655417089E-2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5">
        <f>TITRES_STAT!D91</f>
        <v>5</v>
      </c>
      <c r="C88" s="2">
        <f t="shared" si="6"/>
        <v>4.9163325468354397</v>
      </c>
      <c r="D88" s="2">
        <f t="shared" si="2"/>
        <v>4.8731578706938352</v>
      </c>
      <c r="E88" s="2">
        <f t="shared" si="1"/>
        <v>4.3174676141604529E-2</v>
      </c>
      <c r="F88" s="2">
        <f t="shared" si="5"/>
        <v>-2.1736157876525199E-2</v>
      </c>
      <c r="G88" s="2">
        <f t="shared" si="3"/>
        <v>6.4910834018129721E-2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5">
        <f>TITRES_STAT!D92</f>
        <v>5</v>
      </c>
      <c r="C89" s="2">
        <f t="shared" si="6"/>
        <v>4.9292044627069105</v>
      </c>
      <c r="D89" s="2">
        <f t="shared" si="2"/>
        <v>4.8825535839757732</v>
      </c>
      <c r="E89" s="2">
        <f t="shared" si="1"/>
        <v>4.6650878731137269E-2</v>
      </c>
      <c r="F89" s="2">
        <f t="shared" si="5"/>
        <v>-8.0587505549927045E-3</v>
      </c>
      <c r="G89" s="2">
        <f t="shared" si="3"/>
        <v>5.4709629286129977E-2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5">
        <f>TITRES_STAT!D93</f>
        <v>4.99</v>
      </c>
      <c r="C90" s="2">
        <f t="shared" si="6"/>
        <v>4.9093268530596932</v>
      </c>
      <c r="D90" s="2">
        <f t="shared" si="2"/>
        <v>4.890512577755346</v>
      </c>
      <c r="E90" s="2">
        <f t="shared" si="1"/>
        <v>1.8814275304347206E-2</v>
      </c>
      <c r="F90" s="2">
        <f t="shared" si="5"/>
        <v>-2.6841453831247227E-3</v>
      </c>
      <c r="G90" s="2">
        <f t="shared" si="3"/>
        <v>2.1498420687471927E-2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5</v>
      </c>
      <c r="C91" s="2">
        <f t="shared" si="6"/>
        <v>4.9078919525889715</v>
      </c>
      <c r="D91" s="2">
        <f t="shared" si="2"/>
        <v>4.8986227571808758</v>
      </c>
      <c r="E91" s="2">
        <f t="shared" si="1"/>
        <v>9.2691954080956762E-3</v>
      </c>
      <c r="F91" s="2">
        <f t="shared" si="5"/>
        <v>-2.9347722488064264E-4</v>
      </c>
      <c r="G91" s="2">
        <f t="shared" si="3"/>
        <v>9.5626726329763184E-3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5">
        <f>TITRES_STAT!D95</f>
        <v>5</v>
      </c>
      <c r="C92" s="2">
        <f t="shared" si="6"/>
        <v>4.8851393444983611</v>
      </c>
      <c r="D92" s="2">
        <f t="shared" si="2"/>
        <v>4.9061321825748845</v>
      </c>
      <c r="E92" s="2">
        <f t="shared" ref="E92:E155" si="7">C92-D92</f>
        <v>-2.0992838076523412E-2</v>
      </c>
      <c r="F92" s="2">
        <f t="shared" si="5"/>
        <v>-4.4333493952091966E-3</v>
      </c>
      <c r="G92" s="2">
        <f t="shared" si="3"/>
        <v>-1.6559488681314218E-2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5</v>
      </c>
      <c r="C93" s="2">
        <f t="shared" si="6"/>
        <v>4.8874255991909212</v>
      </c>
      <c r="D93" s="2">
        <f t="shared" ref="D93:D156" si="8">$D$4*B93+(1-$D$4)*D92</f>
        <v>4.9130853542360038</v>
      </c>
      <c r="E93" s="2">
        <f t="shared" si="7"/>
        <v>-2.5659755045082555E-2</v>
      </c>
      <c r="F93" s="2">
        <f t="shared" si="5"/>
        <v>-8.6786305251838683E-3</v>
      </c>
      <c r="G93" s="2">
        <f t="shared" si="3"/>
        <v>-1.6981124519898687E-2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5</v>
      </c>
      <c r="C94" s="2">
        <f t="shared" si="6"/>
        <v>4.8555139685461635</v>
      </c>
      <c r="D94" s="2">
        <f t="shared" si="8"/>
        <v>4.9195234761444482</v>
      </c>
      <c r="E94" s="2">
        <f t="shared" si="7"/>
        <v>-6.4009507598284721E-2</v>
      </c>
      <c r="F94" s="2">
        <f t="shared" si="5"/>
        <v>-1.9744805939804041E-2</v>
      </c>
      <c r="G94" s="2">
        <f t="shared" si="3"/>
        <v>-4.4264701658480676E-2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5.0199999999999996</v>
      </c>
      <c r="C95" s="2">
        <f t="shared" si="6"/>
        <v>4.8254348964621387</v>
      </c>
      <c r="D95" s="2">
        <f t="shared" si="8"/>
        <v>4.9269661816152297</v>
      </c>
      <c r="E95" s="2">
        <f t="shared" si="7"/>
        <v>-0.10153128515309096</v>
      </c>
      <c r="F95" s="2">
        <f t="shared" si="5"/>
        <v>-3.6102101782461427E-2</v>
      </c>
      <c r="G95" s="2">
        <f t="shared" si="3"/>
        <v>-6.5429183370629529E-2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5</v>
      </c>
      <c r="C96" s="2">
        <f t="shared" si="6"/>
        <v>4.8199833739295022</v>
      </c>
      <c r="D96" s="2">
        <f t="shared" si="8"/>
        <v>4.9323760940881751</v>
      </c>
      <c r="E96" s="2">
        <f t="shared" si="7"/>
        <v>-0.11239272015867297</v>
      </c>
      <c r="F96" s="2">
        <f t="shared" si="5"/>
        <v>-5.1360225457703731E-2</v>
      </c>
      <c r="G96" s="2">
        <f t="shared" si="3"/>
        <v>-6.1032494700969234E-2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5</v>
      </c>
      <c r="C97" s="2">
        <f t="shared" si="6"/>
        <v>4.815370547171117</v>
      </c>
      <c r="D97" s="2">
        <f t="shared" si="8"/>
        <v>4.9373852723038656</v>
      </c>
      <c r="E97" s="2">
        <f t="shared" si="7"/>
        <v>-0.12201472513274858</v>
      </c>
      <c r="F97" s="2">
        <f t="shared" si="5"/>
        <v>-6.5491125392712707E-2</v>
      </c>
      <c r="G97" s="2">
        <f t="shared" si="3"/>
        <v>-5.6523599740035874E-2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5">
        <f>TITRES_STAT!D101</f>
        <v>5</v>
      </c>
      <c r="C98" s="2">
        <f t="shared" si="6"/>
        <v>4.8437750783755602</v>
      </c>
      <c r="D98" s="2">
        <f t="shared" si="8"/>
        <v>4.9420234002813572</v>
      </c>
      <c r="E98" s="2">
        <f t="shared" si="7"/>
        <v>-9.824832190579702E-2</v>
      </c>
      <c r="F98" s="2">
        <f t="shared" si="5"/>
        <v>-7.2042564695329575E-2</v>
      </c>
      <c r="G98" s="2">
        <f t="shared" si="3"/>
        <v>-2.6205757210467445E-2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5">
        <f>TITRES_STAT!D102</f>
        <v>5.22</v>
      </c>
      <c r="C99" s="2">
        <f t="shared" si="6"/>
        <v>4.867809681702397</v>
      </c>
      <c r="D99" s="2">
        <f t="shared" si="8"/>
        <v>4.9626142595197749</v>
      </c>
      <c r="E99" s="2">
        <f t="shared" si="7"/>
        <v>-9.4804577817377833E-2</v>
      </c>
      <c r="F99" s="2">
        <f t="shared" si="5"/>
        <v>-7.6594967319739221E-2</v>
      </c>
      <c r="G99" s="2">
        <f t="shared" si="3"/>
        <v>-1.8209610497638612E-2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5.37</v>
      </c>
      <c r="C100" s="2">
        <f t="shared" si="6"/>
        <v>4.88660819220972</v>
      </c>
      <c r="D100" s="2">
        <f t="shared" si="8"/>
        <v>4.9927909810368289</v>
      </c>
      <c r="E100" s="2">
        <f t="shared" si="7"/>
        <v>-0.10618278882710896</v>
      </c>
      <c r="F100" s="2">
        <f t="shared" si="5"/>
        <v>-8.2512531621213178E-2</v>
      </c>
      <c r="G100" s="2">
        <f t="shared" ref="G100:G163" si="9">E100-F100</f>
        <v>-2.3670257205895787E-2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5.37</v>
      </c>
      <c r="C101" s="2">
        <f t="shared" si="6"/>
        <v>4.9040530857159164</v>
      </c>
      <c r="D101" s="2">
        <f t="shared" si="8"/>
        <v>5.0207323898489156</v>
      </c>
      <c r="E101" s="2">
        <f t="shared" si="7"/>
        <v>-0.11667930413299921</v>
      </c>
      <c r="F101" s="2">
        <f t="shared" ref="F101:F164" si="11">(E101*(2/(10)))+((1-(2/10))*F100)</f>
        <v>-8.9345886123570389E-2</v>
      </c>
      <c r="G101" s="2">
        <f t="shared" si="9"/>
        <v>-2.7333418009428817E-2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5.37</v>
      </c>
      <c r="C102" s="2">
        <f t="shared" si="6"/>
        <v>4.9188141494519293</v>
      </c>
      <c r="D102" s="2">
        <f t="shared" si="8"/>
        <v>5.0466040646749217</v>
      </c>
      <c r="E102" s="2">
        <f t="shared" si="7"/>
        <v>-0.12778991522299243</v>
      </c>
      <c r="F102" s="2">
        <f t="shared" si="11"/>
        <v>-9.7034691943454793E-2</v>
      </c>
      <c r="G102" s="2">
        <f t="shared" si="9"/>
        <v>-3.0755223279537641E-2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5.37</v>
      </c>
      <c r="C103" s="2">
        <f t="shared" si="6"/>
        <v>4.9313042803054783</v>
      </c>
      <c r="D103" s="2">
        <f t="shared" si="8"/>
        <v>5.0705593191434462</v>
      </c>
      <c r="E103" s="2">
        <f t="shared" si="7"/>
        <v>-0.13925503883796786</v>
      </c>
      <c r="F103" s="2">
        <f t="shared" si="11"/>
        <v>-0.10547876132235741</v>
      </c>
      <c r="G103" s="2">
        <f t="shared" si="9"/>
        <v>-3.3776277515610451E-2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5.37</v>
      </c>
      <c r="C104" s="2">
        <f t="shared" si="6"/>
        <v>4.9418728525661741</v>
      </c>
      <c r="D104" s="2">
        <f t="shared" si="8"/>
        <v>5.0927401103180054</v>
      </c>
      <c r="E104" s="2">
        <f t="shared" si="7"/>
        <v>-0.1508672577518313</v>
      </c>
      <c r="F104" s="2">
        <f t="shared" si="11"/>
        <v>-0.11455646060825218</v>
      </c>
      <c r="G104" s="2">
        <f t="shared" si="9"/>
        <v>-3.6310797143579113E-2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5.37</v>
      </c>
      <c r="C105" s="2">
        <f t="shared" si="6"/>
        <v>4.9538924137098395</v>
      </c>
      <c r="D105" s="2">
        <f t="shared" si="8"/>
        <v>5.1132778799240794</v>
      </c>
      <c r="E105" s="2">
        <f t="shared" si="7"/>
        <v>-0.15938546621423999</v>
      </c>
      <c r="F105" s="2">
        <f t="shared" si="11"/>
        <v>-0.12352226172944976</v>
      </c>
      <c r="G105" s="2">
        <f t="shared" si="9"/>
        <v>-3.5863204484790231E-2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5.37</v>
      </c>
      <c r="C106" s="2">
        <f t="shared" si="6"/>
        <v>4.9609858885237106</v>
      </c>
      <c r="D106" s="2">
        <f t="shared" si="8"/>
        <v>5.1322943332630366</v>
      </c>
      <c r="E106" s="2">
        <f t="shared" si="7"/>
        <v>-0.17130844473932605</v>
      </c>
      <c r="F106" s="2">
        <f t="shared" si="11"/>
        <v>-0.13307949833142502</v>
      </c>
      <c r="G106" s="2">
        <f t="shared" si="9"/>
        <v>-3.8228946407901032E-2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5">
        <f>TITRES_STAT!D110</f>
        <v>5.21</v>
      </c>
      <c r="C107" s="2">
        <f t="shared" si="6"/>
        <v>4.9669880595200624</v>
      </c>
      <c r="D107" s="2">
        <f t="shared" si="8"/>
        <v>5.1380503085768856</v>
      </c>
      <c r="E107" s="2">
        <f t="shared" si="7"/>
        <v>-0.17106224905682321</v>
      </c>
      <c r="F107" s="2">
        <f t="shared" si="11"/>
        <v>-0.14067604847650467</v>
      </c>
      <c r="G107" s="2">
        <f t="shared" si="9"/>
        <v>-3.0386200580318545E-2</v>
      </c>
      <c r="H107" s="2" t="str">
        <f t="shared" si="10"/>
        <v>Hold</v>
      </c>
    </row>
    <row r="108" spans="1:8" ht="13.5" x14ac:dyDescent="0.25">
      <c r="A108" s="3">
        <f>TITRES_STAT!B111</f>
        <v>42461</v>
      </c>
      <c r="B108" s="5">
        <f>TITRES_STAT!D111</f>
        <v>5.21</v>
      </c>
      <c r="C108" s="2">
        <f t="shared" si="6"/>
        <v>4.9720668195938984</v>
      </c>
      <c r="D108" s="2">
        <f t="shared" si="8"/>
        <v>5.1433799153489677</v>
      </c>
      <c r="E108" s="2">
        <f t="shared" si="7"/>
        <v>-0.17131309575506926</v>
      </c>
      <c r="F108" s="2">
        <f t="shared" si="11"/>
        <v>-0.14680345793221761</v>
      </c>
      <c r="G108" s="2">
        <f t="shared" si="9"/>
        <v>-2.4509637822851649E-2</v>
      </c>
      <c r="H108" s="2" t="str">
        <f t="shared" si="10"/>
        <v>Hold</v>
      </c>
    </row>
    <row r="109" spans="1:8" ht="13.5" x14ac:dyDescent="0.25">
      <c r="A109" s="3">
        <f>TITRES_STAT!B112</f>
        <v>42464</v>
      </c>
      <c r="B109" s="5">
        <f>TITRES_STAT!D112</f>
        <v>5.44</v>
      </c>
      <c r="C109" s="2">
        <f t="shared" si="6"/>
        <v>5.0102103858102218</v>
      </c>
      <c r="D109" s="2">
        <f t="shared" si="8"/>
        <v>5.1653517734712668</v>
      </c>
      <c r="E109" s="2">
        <f t="shared" si="7"/>
        <v>-0.15514138766104502</v>
      </c>
      <c r="F109" s="2">
        <f t="shared" si="11"/>
        <v>-0.1484710438779831</v>
      </c>
      <c r="G109" s="2">
        <f t="shared" si="9"/>
        <v>-6.6703437830619161E-3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5.44</v>
      </c>
      <c r="C110" s="2">
        <f t="shared" si="6"/>
        <v>5.0655626341471107</v>
      </c>
      <c r="D110" s="2">
        <f t="shared" si="8"/>
        <v>5.1856960865474697</v>
      </c>
      <c r="E110" s="2">
        <f t="shared" si="7"/>
        <v>-0.120133452400359</v>
      </c>
      <c r="F110" s="2">
        <f t="shared" si="11"/>
        <v>-0.14280352558245829</v>
      </c>
      <c r="G110" s="2">
        <f t="shared" si="9"/>
        <v>2.2670073182099293E-2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5.44</v>
      </c>
      <c r="C111" s="2">
        <f t="shared" si="6"/>
        <v>5.1123991519706324</v>
      </c>
      <c r="D111" s="2">
        <f t="shared" si="8"/>
        <v>5.2045334134698793</v>
      </c>
      <c r="E111" s="2">
        <f t="shared" si="7"/>
        <v>-9.2134261499246861E-2</v>
      </c>
      <c r="F111" s="2">
        <f t="shared" si="11"/>
        <v>-0.13266967276581601</v>
      </c>
      <c r="G111" s="2">
        <f t="shared" si="9"/>
        <v>4.0535411266569149E-2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5.44</v>
      </c>
      <c r="C112" s="2">
        <f t="shared" si="6"/>
        <v>5.1520300516674586</v>
      </c>
      <c r="D112" s="2">
        <f t="shared" si="8"/>
        <v>5.2219753828424809</v>
      </c>
      <c r="E112" s="2">
        <f t="shared" si="7"/>
        <v>-6.9945331175022218E-2</v>
      </c>
      <c r="F112" s="2">
        <f t="shared" si="11"/>
        <v>-0.12012480444765726</v>
      </c>
      <c r="G112" s="2">
        <f t="shared" si="9"/>
        <v>5.0179473272635042E-2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5.2</v>
      </c>
      <c r="C113" s="2">
        <f t="shared" si="6"/>
        <v>5.1855638898724647</v>
      </c>
      <c r="D113" s="2">
        <f t="shared" si="8"/>
        <v>5.2203475767060006</v>
      </c>
      <c r="E113" s="2">
        <f t="shared" si="7"/>
        <v>-3.4783686833535832E-2</v>
      </c>
      <c r="F113" s="2">
        <f t="shared" si="11"/>
        <v>-0.10305658092483298</v>
      </c>
      <c r="G113" s="2">
        <f t="shared" si="9"/>
        <v>6.8272894091297151E-2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5.2</v>
      </c>
      <c r="C114" s="2">
        <f t="shared" si="6"/>
        <v>5.2139386760459319</v>
      </c>
      <c r="D114" s="2">
        <f t="shared" si="8"/>
        <v>5.2188403488018524</v>
      </c>
      <c r="E114" s="2">
        <f t="shared" si="7"/>
        <v>-4.9016727559205719E-3</v>
      </c>
      <c r="F114" s="2">
        <f t="shared" si="11"/>
        <v>-8.3425599291050506E-2</v>
      </c>
      <c r="G114" s="2">
        <f t="shared" si="9"/>
        <v>7.8523926535129934E-2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5.05</v>
      </c>
      <c r="C115" s="2">
        <f t="shared" si="6"/>
        <v>5.2379481105004038</v>
      </c>
      <c r="D115" s="2">
        <f t="shared" si="8"/>
        <v>5.2063336562980114</v>
      </c>
      <c r="E115" s="2">
        <f t="shared" si="7"/>
        <v>3.1614454202392395E-2</v>
      </c>
      <c r="F115" s="2">
        <f t="shared" si="11"/>
        <v>-6.0417588592361932E-2</v>
      </c>
      <c r="G115" s="2">
        <f t="shared" si="9"/>
        <v>9.2032042794754326E-2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4.83</v>
      </c>
      <c r="C116" s="2">
        <f t="shared" si="6"/>
        <v>5.2582637858080341</v>
      </c>
      <c r="D116" s="2">
        <f t="shared" si="8"/>
        <v>5.1784570891648256</v>
      </c>
      <c r="E116" s="2">
        <f t="shared" si="7"/>
        <v>7.9806696643208497E-2</v>
      </c>
      <c r="F116" s="2">
        <f t="shared" si="11"/>
        <v>-3.2372731545247849E-2</v>
      </c>
      <c r="G116" s="2">
        <f t="shared" si="9"/>
        <v>0.11217942818845635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4.84</v>
      </c>
      <c r="C117" s="2">
        <f t="shared" si="6"/>
        <v>5.2508385879914137</v>
      </c>
      <c r="D117" s="2">
        <f t="shared" si="8"/>
        <v>5.1533861936711354</v>
      </c>
      <c r="E117" s="2">
        <f t="shared" si="7"/>
        <v>9.7452394320278302E-2</v>
      </c>
      <c r="F117" s="2">
        <f t="shared" si="11"/>
        <v>-6.4077063721426179E-3</v>
      </c>
      <c r="G117" s="2">
        <f t="shared" si="9"/>
        <v>0.10386010069242092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4.84</v>
      </c>
      <c r="C118" s="2">
        <f t="shared" si="6"/>
        <v>5.2445557283004272</v>
      </c>
      <c r="D118" s="2">
        <f t="shared" si="8"/>
        <v>5.1301724015473482</v>
      </c>
      <c r="E118" s="2">
        <f t="shared" si="7"/>
        <v>0.11438332675307894</v>
      </c>
      <c r="F118" s="2">
        <f t="shared" si="11"/>
        <v>1.7750500252901695E-2</v>
      </c>
      <c r="G118" s="2">
        <f t="shared" si="9"/>
        <v>9.6632826500177238E-2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4.84</v>
      </c>
      <c r="C119" s="2">
        <f t="shared" si="6"/>
        <v>5.2746240777926694</v>
      </c>
      <c r="D119" s="2">
        <f t="shared" si="8"/>
        <v>5.1086781495808786</v>
      </c>
      <c r="E119" s="2">
        <f t="shared" si="7"/>
        <v>0.16594592821179077</v>
      </c>
      <c r="F119" s="2">
        <f t="shared" si="11"/>
        <v>4.7389585844679512E-2</v>
      </c>
      <c r="G119" s="2">
        <f t="shared" si="9"/>
        <v>0.11855634236711127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4.84</v>
      </c>
      <c r="C120" s="2">
        <f t="shared" si="6"/>
        <v>5.3000665273630281</v>
      </c>
      <c r="D120" s="2">
        <f t="shared" si="8"/>
        <v>5.0887760644267397</v>
      </c>
      <c r="E120" s="2">
        <f t="shared" si="7"/>
        <v>0.21129046293628839</v>
      </c>
      <c r="F120" s="2">
        <f t="shared" si="11"/>
        <v>8.0169761263001293E-2</v>
      </c>
      <c r="G120" s="2">
        <f t="shared" si="9"/>
        <v>0.1311207016732871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4.84</v>
      </c>
      <c r="C121" s="2">
        <f t="shared" si="6"/>
        <v>5.3215947539225628</v>
      </c>
      <c r="D121" s="2">
        <f t="shared" si="8"/>
        <v>5.070348207802537</v>
      </c>
      <c r="E121" s="2">
        <f t="shared" si="7"/>
        <v>0.25124654612002573</v>
      </c>
      <c r="F121" s="2">
        <f t="shared" si="11"/>
        <v>0.1143851182344062</v>
      </c>
      <c r="G121" s="2">
        <f t="shared" si="9"/>
        <v>0.13686142788561953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5.05</v>
      </c>
      <c r="C122" s="2">
        <f t="shared" si="6"/>
        <v>5.3398109456267839</v>
      </c>
      <c r="D122" s="2">
        <f t="shared" si="8"/>
        <v>5.0688409331504971</v>
      </c>
      <c r="E122" s="2">
        <f t="shared" si="7"/>
        <v>0.27097001247628683</v>
      </c>
      <c r="F122" s="2">
        <f t="shared" si="11"/>
        <v>0.14570209708278231</v>
      </c>
      <c r="G122" s="2">
        <f t="shared" si="9"/>
        <v>0.12526791539350451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5.05</v>
      </c>
      <c r="C123" s="2">
        <f t="shared" si="6"/>
        <v>5.3183015693765094</v>
      </c>
      <c r="D123" s="2">
        <f t="shared" si="8"/>
        <v>5.0674453084726823</v>
      </c>
      <c r="E123" s="2">
        <f t="shared" si="7"/>
        <v>0.25085626090382718</v>
      </c>
      <c r="F123" s="2">
        <f t="shared" si="11"/>
        <v>0.16673292984699128</v>
      </c>
      <c r="G123" s="2">
        <f t="shared" si="9"/>
        <v>8.4123331056835893E-2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5.05</v>
      </c>
      <c r="C124" s="2">
        <f t="shared" si="6"/>
        <v>5.3001013279339695</v>
      </c>
      <c r="D124" s="2">
        <f t="shared" si="8"/>
        <v>5.0661530634006322</v>
      </c>
      <c r="E124" s="2">
        <f t="shared" si="7"/>
        <v>0.23394826453333728</v>
      </c>
      <c r="F124" s="2">
        <f t="shared" si="11"/>
        <v>0.18017599678426049</v>
      </c>
      <c r="G124" s="2">
        <f t="shared" si="9"/>
        <v>5.3772267749076785E-2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5.2</v>
      </c>
      <c r="C125" s="2">
        <f t="shared" si="6"/>
        <v>5.2616242005595124</v>
      </c>
      <c r="D125" s="2">
        <f t="shared" si="8"/>
        <v>5.0760676512968814</v>
      </c>
      <c r="E125" s="2">
        <f t="shared" si="7"/>
        <v>0.18555654926263099</v>
      </c>
      <c r="F125" s="2">
        <f t="shared" si="11"/>
        <v>0.1812521072799346</v>
      </c>
      <c r="G125" s="2">
        <f t="shared" si="9"/>
        <v>4.3044419826963887E-3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5.49</v>
      </c>
      <c r="C126" s="2">
        <f t="shared" si="6"/>
        <v>5.1952204773965098</v>
      </c>
      <c r="D126" s="2">
        <f t="shared" si="8"/>
        <v>5.106729306756371</v>
      </c>
      <c r="E126" s="2">
        <f t="shared" si="7"/>
        <v>8.8491170640138783E-2</v>
      </c>
      <c r="F126" s="2">
        <f t="shared" si="11"/>
        <v>0.16269991995197544</v>
      </c>
      <c r="G126" s="2">
        <f t="shared" si="9"/>
        <v>-7.4208749311836658E-2</v>
      </c>
      <c r="H126" s="2" t="str">
        <f t="shared" si="10"/>
        <v>Hold</v>
      </c>
    </row>
    <row r="127" spans="1:8" ht="13.5" x14ac:dyDescent="0.25">
      <c r="A127" s="3">
        <f>TITRES_STAT!B130</f>
        <v>42488</v>
      </c>
      <c r="B127" s="5">
        <f>TITRES_STAT!D130</f>
        <v>5.74</v>
      </c>
      <c r="C127" s="2">
        <f t="shared" si="6"/>
        <v>5.1405711731816623</v>
      </c>
      <c r="D127" s="2">
        <f t="shared" si="8"/>
        <v>5.15363824699664</v>
      </c>
      <c r="E127" s="2">
        <f t="shared" si="7"/>
        <v>-1.3067073814977626E-2</v>
      </c>
      <c r="F127" s="2">
        <f t="shared" si="11"/>
        <v>0.12754652119858481</v>
      </c>
      <c r="G127" s="2">
        <f t="shared" si="9"/>
        <v>-0.14061359501356244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5">
        <f>TITRES_STAT!D131</f>
        <v>5.82</v>
      </c>
      <c r="C128" s="2">
        <f t="shared" si="6"/>
        <v>5.0943294542306372</v>
      </c>
      <c r="D128" s="2">
        <f t="shared" si="8"/>
        <v>5.2029983768487407</v>
      </c>
      <c r="E128" s="2">
        <f t="shared" si="7"/>
        <v>-0.10866892261810346</v>
      </c>
      <c r="F128" s="2">
        <f t="shared" si="11"/>
        <v>8.0303432435247166E-2</v>
      </c>
      <c r="G128" s="2">
        <f t="shared" si="9"/>
        <v>-0.18897235505335064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5">
        <f>TITRES_STAT!D132</f>
        <v>5.82</v>
      </c>
      <c r="C129" s="2">
        <f t="shared" si="6"/>
        <v>5.0552018458874617</v>
      </c>
      <c r="D129" s="2">
        <f t="shared" si="8"/>
        <v>5.2487022007858712</v>
      </c>
      <c r="E129" s="2">
        <f t="shared" si="7"/>
        <v>-0.19350035489840955</v>
      </c>
      <c r="F129" s="2">
        <f t="shared" si="11"/>
        <v>2.5542674968515817E-2</v>
      </c>
      <c r="G129" s="2">
        <f t="shared" si="9"/>
        <v>-0.21904302986692537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5">
        <f>TITRES_STAT!D133</f>
        <v>5.85</v>
      </c>
      <c r="C130" s="2">
        <f t="shared" si="6"/>
        <v>5.0220938695970831</v>
      </c>
      <c r="D130" s="2">
        <f t="shared" si="8"/>
        <v>5.2932427785054363</v>
      </c>
      <c r="E130" s="2">
        <f t="shared" si="7"/>
        <v>-0.27114890890835319</v>
      </c>
      <c r="F130" s="2">
        <f t="shared" si="11"/>
        <v>-3.3795641806857984E-2</v>
      </c>
      <c r="G130" s="2">
        <f t="shared" si="9"/>
        <v>-0.23735326710149521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5.85</v>
      </c>
      <c r="C131" s="2">
        <f t="shared" si="6"/>
        <v>4.9940794281206085</v>
      </c>
      <c r="D131" s="2">
        <f t="shared" si="8"/>
        <v>5.3344840541717007</v>
      </c>
      <c r="E131" s="2">
        <f t="shared" si="7"/>
        <v>-0.34040462605109223</v>
      </c>
      <c r="F131" s="2">
        <f t="shared" si="11"/>
        <v>-9.511743865570485E-2</v>
      </c>
      <c r="G131" s="2">
        <f t="shared" si="9"/>
        <v>-0.24528718739538738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5.85</v>
      </c>
      <c r="C132" s="2">
        <f t="shared" si="6"/>
        <v>5.0026825930251304</v>
      </c>
      <c r="D132" s="2">
        <f t="shared" si="8"/>
        <v>5.372670420529353</v>
      </c>
      <c r="E132" s="2">
        <f t="shared" si="7"/>
        <v>-0.36998782750422254</v>
      </c>
      <c r="F132" s="2">
        <f t="shared" si="11"/>
        <v>-0.15009151642540841</v>
      </c>
      <c r="G132" s="2">
        <f t="shared" si="9"/>
        <v>-0.21989631107881413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5.85</v>
      </c>
      <c r="C133" s="2">
        <f t="shared" si="6"/>
        <v>5.0099621940981871</v>
      </c>
      <c r="D133" s="2">
        <f t="shared" si="8"/>
        <v>5.4080281671568082</v>
      </c>
      <c r="E133" s="2">
        <f t="shared" si="7"/>
        <v>-0.39806597305862113</v>
      </c>
      <c r="F133" s="2">
        <f t="shared" si="11"/>
        <v>-0.19968640775205096</v>
      </c>
      <c r="G133" s="2">
        <f t="shared" si="9"/>
        <v>-0.19837956530657017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5.64</v>
      </c>
      <c r="C134" s="2">
        <f t="shared" si="6"/>
        <v>5.0161218565446193</v>
      </c>
      <c r="D134" s="2">
        <f t="shared" si="8"/>
        <v>5.4252112658859328</v>
      </c>
      <c r="E134" s="2">
        <f t="shared" si="7"/>
        <v>-0.40908940934131355</v>
      </c>
      <c r="F134" s="2">
        <f t="shared" si="11"/>
        <v>-0.2415670080699035</v>
      </c>
      <c r="G134" s="2">
        <f t="shared" si="9"/>
        <v>-0.16752240127141005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5.39</v>
      </c>
      <c r="C135" s="2">
        <f t="shared" si="6"/>
        <v>5.0444108016916003</v>
      </c>
      <c r="D135" s="2">
        <f t="shared" si="8"/>
        <v>5.4226030239684562</v>
      </c>
      <c r="E135" s="2">
        <f t="shared" si="7"/>
        <v>-0.37819222227685589</v>
      </c>
      <c r="F135" s="2">
        <f t="shared" si="11"/>
        <v>-0.26889205091129398</v>
      </c>
      <c r="G135" s="2">
        <f t="shared" si="9"/>
        <v>-0.10930017136556192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5.63</v>
      </c>
      <c r="C136" s="2">
        <f t="shared" si="6"/>
        <v>5.1129629860467389</v>
      </c>
      <c r="D136" s="2">
        <f t="shared" si="8"/>
        <v>5.4379657629337554</v>
      </c>
      <c r="E136" s="2">
        <f t="shared" si="7"/>
        <v>-0.32500277688701651</v>
      </c>
      <c r="F136" s="2">
        <f t="shared" si="11"/>
        <v>-0.28011419610643851</v>
      </c>
      <c r="G136" s="2">
        <f t="shared" si="9"/>
        <v>-4.4888580780578002E-2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5.38</v>
      </c>
      <c r="C137" s="2">
        <f t="shared" si="6"/>
        <v>5.2094302189626251</v>
      </c>
      <c r="D137" s="2">
        <f t="shared" si="8"/>
        <v>5.43367200271644</v>
      </c>
      <c r="E137" s="2">
        <f t="shared" si="7"/>
        <v>-0.22424178375381487</v>
      </c>
      <c r="F137" s="2">
        <f t="shared" si="11"/>
        <v>-0.26893971363591379</v>
      </c>
      <c r="G137" s="2">
        <f t="shared" si="9"/>
        <v>4.4697929882098919E-2</v>
      </c>
      <c r="H137" s="2" t="str">
        <f t="shared" si="10"/>
        <v>Sell</v>
      </c>
    </row>
    <row r="138" spans="1:8" ht="13.5" x14ac:dyDescent="0.25">
      <c r="A138" s="3">
        <f>TITRES_STAT!B141</f>
        <v>42503</v>
      </c>
      <c r="B138" s="5">
        <f>TITRES_STAT!D141</f>
        <v>5.38</v>
      </c>
      <c r="C138" s="2">
        <f t="shared" si="6"/>
        <v>5.3033640314299131</v>
      </c>
      <c r="D138" s="2">
        <f t="shared" si="8"/>
        <v>5.4296962988115194</v>
      </c>
      <c r="E138" s="2">
        <f t="shared" si="7"/>
        <v>-0.1263322673816063</v>
      </c>
      <c r="F138" s="2">
        <f t="shared" si="11"/>
        <v>-0.24041822438505231</v>
      </c>
      <c r="G138" s="2">
        <f t="shared" si="9"/>
        <v>0.11408595700344601</v>
      </c>
      <c r="H138" s="2" t="str">
        <f t="shared" si="10"/>
        <v>Sell</v>
      </c>
    </row>
    <row r="139" spans="1:8" ht="13.5" x14ac:dyDescent="0.25">
      <c r="A139" s="3">
        <f>TITRES_STAT!B142</f>
        <v>42506</v>
      </c>
      <c r="B139" s="5">
        <f>TITRES_STAT!D142</f>
        <v>5.22</v>
      </c>
      <c r="C139" s="2">
        <f t="shared" si="6"/>
        <v>5.3828464881330031</v>
      </c>
      <c r="D139" s="2">
        <f t="shared" si="8"/>
        <v>5.4141632396402954</v>
      </c>
      <c r="E139" s="2">
        <f t="shared" si="7"/>
        <v>-3.1316751507292295E-2</v>
      </c>
      <c r="F139" s="2">
        <f t="shared" si="11"/>
        <v>-0.19859792980950033</v>
      </c>
      <c r="G139" s="2">
        <f t="shared" si="9"/>
        <v>0.16728117830220804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5">
        <f>TITRES_STAT!D143</f>
        <v>5.22</v>
      </c>
      <c r="C140" s="2">
        <f t="shared" si="6"/>
        <v>5.4547162591894649</v>
      </c>
      <c r="D140" s="2">
        <f t="shared" si="8"/>
        <v>5.3997807774447182</v>
      </c>
      <c r="E140" s="2">
        <f t="shared" si="7"/>
        <v>5.4935481744746717E-2</v>
      </c>
      <c r="F140" s="2">
        <f t="shared" si="11"/>
        <v>-0.14789124749865093</v>
      </c>
      <c r="G140" s="2">
        <f t="shared" si="9"/>
        <v>0.20282672924339765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5">
        <f>TITRES_STAT!D144</f>
        <v>5.07</v>
      </c>
      <c r="C141" s="2">
        <f t="shared" si="6"/>
        <v>5.5155291423910864</v>
      </c>
      <c r="D141" s="2">
        <f t="shared" si="8"/>
        <v>5.3753525717080723</v>
      </c>
      <c r="E141" s="2">
        <f t="shared" si="7"/>
        <v>0.14017657068301403</v>
      </c>
      <c r="F141" s="2">
        <f t="shared" si="11"/>
        <v>-9.0277683862317951E-2</v>
      </c>
      <c r="G141" s="2">
        <f t="shared" si="9"/>
        <v>0.23045425454533197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5">
        <f>TITRES_STAT!D145</f>
        <v>5.07</v>
      </c>
      <c r="C142" s="2">
        <f t="shared" si="6"/>
        <v>5.566986197407843</v>
      </c>
      <c r="D142" s="2">
        <f t="shared" si="8"/>
        <v>5.3527338626926593</v>
      </c>
      <c r="E142" s="2">
        <f t="shared" si="7"/>
        <v>0.21425233471518368</v>
      </c>
      <c r="F142" s="2">
        <f t="shared" si="11"/>
        <v>-2.9371680146817625E-2</v>
      </c>
      <c r="G142" s="2">
        <f t="shared" si="9"/>
        <v>0.2436240148620013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5">
        <f>TITRES_STAT!D146</f>
        <v>5.07</v>
      </c>
      <c r="C143" s="2">
        <f t="shared" ref="C143:C206" si="12">$C$4*B133+C142*(1-$C$4)</f>
        <v>5.6105267824220215</v>
      </c>
      <c r="D143" s="2">
        <f t="shared" si="8"/>
        <v>5.3317906136043138</v>
      </c>
      <c r="E143" s="2">
        <f t="shared" si="7"/>
        <v>0.27873616881770769</v>
      </c>
      <c r="F143" s="2">
        <f t="shared" si="11"/>
        <v>3.2249889646087437E-2</v>
      </c>
      <c r="G143" s="2">
        <f t="shared" si="9"/>
        <v>0.24648627917162025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5">
        <f>TITRES_STAT!D147</f>
        <v>5.22</v>
      </c>
      <c r="C144" s="2">
        <f t="shared" si="12"/>
        <v>5.6150611235878642</v>
      </c>
      <c r="D144" s="2">
        <f t="shared" si="8"/>
        <v>5.3235098274114021</v>
      </c>
      <c r="E144" s="2">
        <f t="shared" si="7"/>
        <v>0.29155129617646214</v>
      </c>
      <c r="F144" s="2">
        <f t="shared" si="11"/>
        <v>8.4110170952162375E-2</v>
      </c>
      <c r="G144" s="2">
        <f t="shared" si="9"/>
        <v>0.20744112522429975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5">
        <f>TITRES_STAT!D148</f>
        <v>5.22</v>
      </c>
      <c r="C145" s="2">
        <f t="shared" si="12"/>
        <v>5.5804363353435775</v>
      </c>
      <c r="D145" s="2">
        <f t="shared" si="8"/>
        <v>5.3158424327883358</v>
      </c>
      <c r="E145" s="2">
        <f t="shared" si="7"/>
        <v>0.26459390255524173</v>
      </c>
      <c r="F145" s="2">
        <f t="shared" si="11"/>
        <v>0.12020691727277824</v>
      </c>
      <c r="G145" s="2">
        <f t="shared" si="9"/>
        <v>0.14438698528246349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5">
        <f>TITRES_STAT!D149</f>
        <v>5.22</v>
      </c>
      <c r="C146" s="2">
        <f t="shared" si="12"/>
        <v>5.5880615145214891</v>
      </c>
      <c r="D146" s="2">
        <f t="shared" si="8"/>
        <v>5.3087429933225332</v>
      </c>
      <c r="E146" s="2">
        <f t="shared" si="7"/>
        <v>0.27931852119895595</v>
      </c>
      <c r="F146" s="2">
        <f t="shared" si="11"/>
        <v>0.1520292380580138</v>
      </c>
      <c r="G146" s="2">
        <f t="shared" si="9"/>
        <v>0.12728928314094215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5">
        <f>TITRES_STAT!D150</f>
        <v>5.37</v>
      </c>
      <c r="C147" s="2">
        <f t="shared" si="12"/>
        <v>5.5560520507489528</v>
      </c>
      <c r="D147" s="2">
        <f t="shared" si="8"/>
        <v>5.313280549372716</v>
      </c>
      <c r="E147" s="2">
        <f t="shared" si="7"/>
        <v>0.24277150137623682</v>
      </c>
      <c r="F147" s="2">
        <f t="shared" si="11"/>
        <v>0.17017769072165842</v>
      </c>
      <c r="G147" s="2">
        <f t="shared" si="9"/>
        <v>7.25938106545784E-2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5.69</v>
      </c>
      <c r="C148" s="2">
        <f t="shared" si="12"/>
        <v>5.5289671198644985</v>
      </c>
      <c r="D148" s="2">
        <f t="shared" si="8"/>
        <v>5.3411856938636255</v>
      </c>
      <c r="E148" s="2">
        <f t="shared" si="7"/>
        <v>0.187781426000873</v>
      </c>
      <c r="F148" s="2">
        <f t="shared" si="11"/>
        <v>0.17369843777750132</v>
      </c>
      <c r="G148" s="2">
        <f t="shared" si="9"/>
        <v>1.4082988223371673E-2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5.69</v>
      </c>
      <c r="C149" s="2">
        <f t="shared" si="12"/>
        <v>5.4814337168084215</v>
      </c>
      <c r="D149" s="2">
        <f t="shared" si="8"/>
        <v>5.3670237906144678</v>
      </c>
      <c r="E149" s="2">
        <f t="shared" si="7"/>
        <v>0.11440992619395374</v>
      </c>
      <c r="F149" s="2">
        <f t="shared" si="11"/>
        <v>0.16184073546079183</v>
      </c>
      <c r="G149" s="2">
        <f t="shared" si="9"/>
        <v>-4.7430809266838098E-2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5.52</v>
      </c>
      <c r="C150" s="2">
        <f t="shared" si="12"/>
        <v>5.4412131449917416</v>
      </c>
      <c r="D150" s="2">
        <f t="shared" si="8"/>
        <v>5.3783553616800628</v>
      </c>
      <c r="E150" s="2">
        <f t="shared" si="7"/>
        <v>6.2857783311678794E-2</v>
      </c>
      <c r="F150" s="2">
        <f t="shared" si="11"/>
        <v>0.14204414503096924</v>
      </c>
      <c r="G150" s="2">
        <f t="shared" si="9"/>
        <v>-7.9186361719290443E-2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5.52</v>
      </c>
      <c r="C151" s="2">
        <f t="shared" si="12"/>
        <v>5.3841034303776274</v>
      </c>
      <c r="D151" s="2">
        <f t="shared" si="8"/>
        <v>5.3888475571111689</v>
      </c>
      <c r="E151" s="2">
        <f t="shared" si="7"/>
        <v>-4.7441267335415205E-3</v>
      </c>
      <c r="F151" s="2">
        <f t="shared" si="11"/>
        <v>0.11268649067806709</v>
      </c>
      <c r="G151" s="2">
        <f t="shared" si="9"/>
        <v>-0.11743061741160861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5.36</v>
      </c>
      <c r="C152" s="2">
        <f t="shared" si="12"/>
        <v>5.3357798257041464</v>
      </c>
      <c r="D152" s="2">
        <f t="shared" si="8"/>
        <v>5.3867107010288597</v>
      </c>
      <c r="E152" s="2">
        <f t="shared" si="7"/>
        <v>-5.0930875324713298E-2</v>
      </c>
      <c r="F152" s="2">
        <f t="shared" si="11"/>
        <v>7.9963017477511028E-2</v>
      </c>
      <c r="G152" s="2">
        <f t="shared" si="9"/>
        <v>-0.13089389280222433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5.6</v>
      </c>
      <c r="C153" s="2">
        <f t="shared" si="12"/>
        <v>5.294890621749663</v>
      </c>
      <c r="D153" s="2">
        <f t="shared" si="8"/>
        <v>5.402509908360055</v>
      </c>
      <c r="E153" s="2">
        <f t="shared" si="7"/>
        <v>-0.107619286610392</v>
      </c>
      <c r="F153" s="2">
        <f t="shared" si="11"/>
        <v>4.2446556659930426E-2</v>
      </c>
      <c r="G153" s="2">
        <f t="shared" si="9"/>
        <v>-0.15006584327032241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5">
        <f>TITRES_STAT!D157</f>
        <v>5.76</v>
      </c>
      <c r="C154" s="2">
        <f t="shared" si="12"/>
        <v>5.2833689876343302</v>
      </c>
      <c r="D154" s="2">
        <f t="shared" si="8"/>
        <v>5.4289906558889403</v>
      </c>
      <c r="E154" s="2">
        <f t="shared" si="7"/>
        <v>-0.14562166825461009</v>
      </c>
      <c r="F154" s="2">
        <f t="shared" si="11"/>
        <v>4.8329116770223224E-3</v>
      </c>
      <c r="G154" s="2">
        <f t="shared" si="9"/>
        <v>-0.15045457993163242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6</v>
      </c>
      <c r="C155" s="2">
        <f t="shared" si="12"/>
        <v>5.2736199126136638</v>
      </c>
      <c r="D155" s="2">
        <f t="shared" si="8"/>
        <v>5.4712876443416114</v>
      </c>
      <c r="E155" s="2">
        <f t="shared" si="7"/>
        <v>-0.1976677317279476</v>
      </c>
      <c r="F155" s="2">
        <f t="shared" si="11"/>
        <v>-3.5667217003971664E-2</v>
      </c>
      <c r="G155" s="2">
        <f t="shared" si="9"/>
        <v>-0.16200051472397595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5">
        <f>TITRES_STAT!D159</f>
        <v>5.82</v>
      </c>
      <c r="C156" s="2">
        <f t="shared" si="12"/>
        <v>5.2653706952884844</v>
      </c>
      <c r="D156" s="2">
        <f t="shared" si="8"/>
        <v>5.4971181892051959</v>
      </c>
      <c r="E156" s="2">
        <f t="shared" ref="E156:E219" si="13">C156-D156</f>
        <v>-0.23174749391671146</v>
      </c>
      <c r="F156" s="2">
        <f t="shared" si="11"/>
        <v>-7.4883272386519623E-2</v>
      </c>
      <c r="G156" s="2">
        <f t="shared" si="9"/>
        <v>-0.15686422153019183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5">
        <f>TITRES_STAT!D160</f>
        <v>5.82</v>
      </c>
      <c r="C157" s="2">
        <f t="shared" si="12"/>
        <v>5.2814675113979481</v>
      </c>
      <c r="D157" s="2">
        <f t="shared" ref="D157:D220" si="14">$D$4*B157+(1-$D$4)*D156</f>
        <v>5.5210353603751816</v>
      </c>
      <c r="E157" s="2">
        <f t="shared" si="13"/>
        <v>-0.23956784897723349</v>
      </c>
      <c r="F157" s="2">
        <f t="shared" si="11"/>
        <v>-0.1078201877046624</v>
      </c>
      <c r="G157" s="2">
        <f t="shared" si="9"/>
        <v>-0.13174766127257109</v>
      </c>
      <c r="H157" s="2" t="str">
        <f t="shared" si="10"/>
        <v>Hold</v>
      </c>
    </row>
    <row r="158" spans="1:8" ht="13.5" x14ac:dyDescent="0.25">
      <c r="A158" s="3">
        <f>TITRES_STAT!B161</f>
        <v>42531</v>
      </c>
      <c r="B158" s="5">
        <f>TITRES_STAT!D161</f>
        <v>5.56</v>
      </c>
      <c r="C158" s="2">
        <f t="shared" si="12"/>
        <v>5.3443186634905713</v>
      </c>
      <c r="D158" s="2">
        <f t="shared" si="14"/>
        <v>5.5239216299770195</v>
      </c>
      <c r="E158" s="2">
        <f t="shared" si="13"/>
        <v>-0.17960296648644825</v>
      </c>
      <c r="F158" s="2">
        <f t="shared" si="11"/>
        <v>-0.12217674346101957</v>
      </c>
      <c r="G158" s="2">
        <f t="shared" si="9"/>
        <v>-5.7426223025428672E-2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5">
        <f>TITRES_STAT!D162</f>
        <v>5.56</v>
      </c>
      <c r="C159" s="2">
        <f t="shared" si="12"/>
        <v>5.3975004075689448</v>
      </c>
      <c r="D159" s="2">
        <f t="shared" si="14"/>
        <v>5.5265941018305735</v>
      </c>
      <c r="E159" s="2">
        <f t="shared" si="13"/>
        <v>-0.12909369426162876</v>
      </c>
      <c r="F159" s="2">
        <f t="shared" si="11"/>
        <v>-0.1235601336211414</v>
      </c>
      <c r="G159" s="2">
        <f t="shared" si="9"/>
        <v>-5.5335606404873505E-3</v>
      </c>
      <c r="H159" s="2" t="str">
        <f t="shared" si="10"/>
        <v>Hold</v>
      </c>
    </row>
    <row r="160" spans="1:8" ht="13.5" x14ac:dyDescent="0.25">
      <c r="A160" s="3">
        <f>TITRES_STAT!B163</f>
        <v>42535</v>
      </c>
      <c r="B160" s="5">
        <f>TITRES_STAT!D163</f>
        <v>5.56</v>
      </c>
      <c r="C160" s="2">
        <f t="shared" si="12"/>
        <v>5.4163464987121843</v>
      </c>
      <c r="D160" s="2">
        <f t="shared" si="14"/>
        <v>5.5290686128060864</v>
      </c>
      <c r="E160" s="2">
        <f t="shared" si="13"/>
        <v>-0.11272211409390209</v>
      </c>
      <c r="F160" s="2">
        <f t="shared" si="11"/>
        <v>-0.12139252971569356</v>
      </c>
      <c r="G160" s="2">
        <f t="shared" si="9"/>
        <v>8.6704156217914663E-3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5.56</v>
      </c>
      <c r="C161" s="2">
        <f t="shared" si="12"/>
        <v>5.4322931912180019</v>
      </c>
      <c r="D161" s="2">
        <f t="shared" si="14"/>
        <v>5.5313598266723023</v>
      </c>
      <c r="E161" s="2">
        <f t="shared" si="13"/>
        <v>-9.9066635454300389E-2</v>
      </c>
      <c r="F161" s="2">
        <f t="shared" si="11"/>
        <v>-0.11692735086341492</v>
      </c>
      <c r="G161" s="2">
        <f t="shared" si="9"/>
        <v>1.7860715409114533E-2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5.81</v>
      </c>
      <c r="C162" s="2">
        <f t="shared" si="12"/>
        <v>5.4211711617998475</v>
      </c>
      <c r="D162" s="2">
        <f t="shared" si="14"/>
        <v>5.5519998395113905</v>
      </c>
      <c r="E162" s="2">
        <f t="shared" si="13"/>
        <v>-0.13082867771154305</v>
      </c>
      <c r="F162" s="2">
        <f t="shared" si="11"/>
        <v>-0.11970761623304055</v>
      </c>
      <c r="G162" s="2">
        <f t="shared" si="9"/>
        <v>-1.1121061478502503E-2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5">
        <f>TITRES_STAT!D166</f>
        <v>5.81</v>
      </c>
      <c r="C163" s="2">
        <f t="shared" si="12"/>
        <v>5.448683290753717</v>
      </c>
      <c r="D163" s="2">
        <f t="shared" si="14"/>
        <v>5.5711109625105468</v>
      </c>
      <c r="E163" s="2">
        <f t="shared" si="13"/>
        <v>-0.12242767175682978</v>
      </c>
      <c r="F163" s="2">
        <f t="shared" si="11"/>
        <v>-0.1202516273377984</v>
      </c>
      <c r="G163" s="2">
        <f t="shared" si="9"/>
        <v>-2.176044419031381E-3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5">
        <f>TITRES_STAT!D167</f>
        <v>5.55</v>
      </c>
      <c r="C164" s="2">
        <f t="shared" si="12"/>
        <v>5.4965781690992985</v>
      </c>
      <c r="D164" s="2">
        <f t="shared" si="14"/>
        <v>5.569547187509766</v>
      </c>
      <c r="E164" s="2">
        <f t="shared" si="13"/>
        <v>-7.2969018410467434E-2</v>
      </c>
      <c r="F164" s="2">
        <f t="shared" si="11"/>
        <v>-0.11079510555233221</v>
      </c>
      <c r="G164" s="2">
        <f t="shared" ref="G164:G227" si="15">E164-F164</f>
        <v>3.7826087141864778E-2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5.55</v>
      </c>
      <c r="C165" s="2">
        <f t="shared" si="12"/>
        <v>5.5740276815455605</v>
      </c>
      <c r="D165" s="2">
        <f t="shared" si="14"/>
        <v>5.5680992476942279</v>
      </c>
      <c r="E165" s="2">
        <f t="shared" si="13"/>
        <v>5.9284338513325707E-3</v>
      </c>
      <c r="F165" s="2">
        <f t="shared" ref="F165:F228" si="17">(E165*(2/(10)))+((1-(2/10))*F164)</f>
        <v>-8.7450397671599261E-2</v>
      </c>
      <c r="G165" s="2">
        <f t="shared" si="15"/>
        <v>9.3378831522931832E-2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5">
        <f>TITRES_STAT!D169</f>
        <v>5.71</v>
      </c>
      <c r="C166" s="2">
        <f t="shared" si="12"/>
        <v>5.6118695766923974</v>
      </c>
      <c r="D166" s="2">
        <f t="shared" si="14"/>
        <v>5.5786104145316919</v>
      </c>
      <c r="E166" s="2">
        <f t="shared" si="13"/>
        <v>3.3259162160705458E-2</v>
      </c>
      <c r="F166" s="2">
        <f t="shared" si="17"/>
        <v>-6.330848570513832E-2</v>
      </c>
      <c r="G166" s="2">
        <f t="shared" si="15"/>
        <v>9.6567647865843778E-2</v>
      </c>
      <c r="H166" s="2" t="str">
        <f t="shared" si="16"/>
        <v>Sell</v>
      </c>
    </row>
    <row r="167" spans="1:8" ht="13.5" x14ac:dyDescent="0.25">
      <c r="A167" s="3">
        <f>TITRES_STAT!B170</f>
        <v>42544</v>
      </c>
      <c r="B167" s="5">
        <f>TITRES_STAT!D170</f>
        <v>5.88</v>
      </c>
      <c r="C167" s="2">
        <f t="shared" si="12"/>
        <v>5.643889641816644</v>
      </c>
      <c r="D167" s="2">
        <f t="shared" si="14"/>
        <v>5.6009355690108258</v>
      </c>
      <c r="E167" s="2">
        <f t="shared" si="13"/>
        <v>4.29540728058182E-2</v>
      </c>
      <c r="F167" s="2">
        <f t="shared" si="17"/>
        <v>-4.2055974002947021E-2</v>
      </c>
      <c r="G167" s="2">
        <f t="shared" si="15"/>
        <v>8.5010046808765227E-2</v>
      </c>
      <c r="H167" s="2" t="str">
        <f t="shared" si="16"/>
        <v>Sell</v>
      </c>
    </row>
    <row r="168" spans="1:8" ht="13.5" x14ac:dyDescent="0.25">
      <c r="A168" s="3">
        <f>TITRES_STAT!B171</f>
        <v>42545</v>
      </c>
      <c r="B168" s="5">
        <f>TITRES_STAT!D171</f>
        <v>6.05</v>
      </c>
      <c r="C168" s="2">
        <f t="shared" si="12"/>
        <v>5.6309835430756214</v>
      </c>
      <c r="D168" s="2">
        <f t="shared" si="14"/>
        <v>5.6341996009359496</v>
      </c>
      <c r="E168" s="2">
        <f t="shared" si="13"/>
        <v>-3.216057860328192E-3</v>
      </c>
      <c r="F168" s="2">
        <f t="shared" si="17"/>
        <v>-3.4287990774423252E-2</v>
      </c>
      <c r="G168" s="2">
        <f t="shared" si="15"/>
        <v>3.107193291409506E-2</v>
      </c>
      <c r="H168" s="2" t="str">
        <f t="shared" si="16"/>
        <v>Sell</v>
      </c>
    </row>
    <row r="169" spans="1:8" ht="13.5" x14ac:dyDescent="0.25">
      <c r="A169" s="3">
        <f>TITRES_STAT!B172</f>
        <v>42548</v>
      </c>
      <c r="B169" s="5">
        <f>TITRES_STAT!D172</f>
        <v>6.19</v>
      </c>
      <c r="C169" s="2">
        <f t="shared" si="12"/>
        <v>5.6200629979870644</v>
      </c>
      <c r="D169" s="2">
        <f t="shared" si="14"/>
        <v>5.6753700008666197</v>
      </c>
      <c r="E169" s="2">
        <f t="shared" si="13"/>
        <v>-5.5307002879555256E-2</v>
      </c>
      <c r="F169" s="2">
        <f t="shared" si="17"/>
        <v>-3.8491793195449653E-2</v>
      </c>
      <c r="G169" s="2">
        <f t="shared" si="15"/>
        <v>-1.6815209684105603E-2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6.19</v>
      </c>
      <c r="C170" s="2">
        <f t="shared" si="12"/>
        <v>5.6108225367582847</v>
      </c>
      <c r="D170" s="2">
        <f t="shared" si="14"/>
        <v>5.7134907415431666</v>
      </c>
      <c r="E170" s="2">
        <f t="shared" si="13"/>
        <v>-0.10266820478488192</v>
      </c>
      <c r="F170" s="2">
        <f t="shared" si="17"/>
        <v>-5.132707551333611E-2</v>
      </c>
      <c r="G170" s="2">
        <f t="shared" si="15"/>
        <v>-5.1341129271545813E-2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6.19</v>
      </c>
      <c r="C171" s="2">
        <f t="shared" si="12"/>
        <v>5.6030036849493179</v>
      </c>
      <c r="D171" s="2">
        <f t="shared" si="14"/>
        <v>5.7487877236510805</v>
      </c>
      <c r="E171" s="2">
        <f t="shared" si="13"/>
        <v>-0.1457840387017626</v>
      </c>
      <c r="F171" s="2">
        <f t="shared" si="17"/>
        <v>-7.021846815102141E-2</v>
      </c>
      <c r="G171" s="2">
        <f t="shared" si="15"/>
        <v>-7.5565570550741187E-2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6.2</v>
      </c>
      <c r="C172" s="2">
        <f t="shared" si="12"/>
        <v>5.6348492718801912</v>
      </c>
      <c r="D172" s="2">
        <f t="shared" si="14"/>
        <v>5.7822108552324814</v>
      </c>
      <c r="E172" s="2">
        <f t="shared" si="13"/>
        <v>-0.1473615833522901</v>
      </c>
      <c r="F172" s="2">
        <f t="shared" si="17"/>
        <v>-8.5647091191275143E-2</v>
      </c>
      <c r="G172" s="2">
        <f t="shared" si="15"/>
        <v>-6.1714492161014961E-2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6.38</v>
      </c>
      <c r="C173" s="2">
        <f t="shared" si="12"/>
        <v>5.6617955377447764</v>
      </c>
      <c r="D173" s="2">
        <f t="shared" si="14"/>
        <v>5.8264915326226676</v>
      </c>
      <c r="E173" s="2">
        <f t="shared" si="13"/>
        <v>-0.16469599487789122</v>
      </c>
      <c r="F173" s="2">
        <f t="shared" si="17"/>
        <v>-0.10145687192859837</v>
      </c>
      <c r="G173" s="2">
        <f t="shared" si="15"/>
        <v>-6.3239122949292847E-2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6.36</v>
      </c>
      <c r="C174" s="2">
        <f t="shared" si="12"/>
        <v>5.6445962242455803</v>
      </c>
      <c r="D174" s="2">
        <f t="shared" si="14"/>
        <v>5.8660106783543222</v>
      </c>
      <c r="E174" s="2">
        <f t="shared" si="13"/>
        <v>-0.22141445410874194</v>
      </c>
      <c r="F174" s="2">
        <f t="shared" si="17"/>
        <v>-0.1254483883646271</v>
      </c>
      <c r="G174" s="2">
        <f t="shared" si="15"/>
        <v>-9.5966065744114842E-2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6.36</v>
      </c>
      <c r="C175" s="2">
        <f t="shared" si="12"/>
        <v>5.6300429589770289</v>
      </c>
      <c r="D175" s="2">
        <f t="shared" si="14"/>
        <v>5.9026024799577055</v>
      </c>
      <c r="E175" s="2">
        <f t="shared" si="13"/>
        <v>-0.2725595209806766</v>
      </c>
      <c r="F175" s="2">
        <f t="shared" si="17"/>
        <v>-0.15487061488783702</v>
      </c>
      <c r="G175" s="2">
        <f t="shared" si="15"/>
        <v>-0.11768890609283958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5">
        <f>TITRES_STAT!D179</f>
        <v>6.36</v>
      </c>
      <c r="C176" s="2">
        <f t="shared" si="12"/>
        <v>5.6423440422113318</v>
      </c>
      <c r="D176" s="2">
        <f t="shared" si="14"/>
        <v>5.9364837777386166</v>
      </c>
      <c r="E176" s="2">
        <f t="shared" si="13"/>
        <v>-0.29413973552728478</v>
      </c>
      <c r="F176" s="2">
        <f t="shared" si="17"/>
        <v>-0.18272443901572658</v>
      </c>
      <c r="G176" s="2">
        <f t="shared" si="15"/>
        <v>-0.11141529651155821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5">
        <f>TITRES_STAT!D180</f>
        <v>6.36</v>
      </c>
      <c r="C177" s="2">
        <f t="shared" si="12"/>
        <v>5.6789064972557419</v>
      </c>
      <c r="D177" s="2">
        <f t="shared" si="14"/>
        <v>5.9678553497579783</v>
      </c>
      <c r="E177" s="2">
        <f t="shared" si="13"/>
        <v>-0.28894885250223634</v>
      </c>
      <c r="F177" s="2">
        <f t="shared" si="17"/>
        <v>-0.20396932171302856</v>
      </c>
      <c r="G177" s="2">
        <f t="shared" si="15"/>
        <v>-8.497953078920778E-2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5">
        <f>TITRES_STAT!D181</f>
        <v>6.36</v>
      </c>
      <c r="C178" s="2">
        <f t="shared" si="12"/>
        <v>5.7359978053702436</v>
      </c>
      <c r="D178" s="2">
        <f t="shared" si="14"/>
        <v>5.9969031016277574</v>
      </c>
      <c r="E178" s="2">
        <f t="shared" si="13"/>
        <v>-0.2609052962575138</v>
      </c>
      <c r="F178" s="2">
        <f t="shared" si="17"/>
        <v>-0.21535651662192562</v>
      </c>
      <c r="G178" s="2">
        <f t="shared" si="15"/>
        <v>-4.5548779635588177E-2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5">
        <f>TITRES_STAT!D182</f>
        <v>6.55</v>
      </c>
      <c r="C179" s="2">
        <f t="shared" si="12"/>
        <v>5.8058442968517445</v>
      </c>
      <c r="D179" s="2">
        <f t="shared" si="14"/>
        <v>6.0378732422479233</v>
      </c>
      <c r="E179" s="2">
        <f t="shared" si="13"/>
        <v>-0.2320289453961788</v>
      </c>
      <c r="F179" s="2">
        <f t="shared" si="17"/>
        <v>-0.21869100237677627</v>
      </c>
      <c r="G179" s="2">
        <f t="shared" si="15"/>
        <v>-1.3337943019402526E-2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6.6</v>
      </c>
      <c r="C180" s="2">
        <f t="shared" si="12"/>
        <v>5.8649451742591685</v>
      </c>
      <c r="D180" s="2">
        <f t="shared" si="14"/>
        <v>6.0795122613406702</v>
      </c>
      <c r="E180" s="2">
        <f t="shared" si="13"/>
        <v>-0.21456708708150174</v>
      </c>
      <c r="F180" s="2">
        <f t="shared" si="17"/>
        <v>-0.21786621931772138</v>
      </c>
      <c r="G180" s="2">
        <f t="shared" si="15"/>
        <v>3.2991322362196374E-3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6.92</v>
      </c>
      <c r="C181" s="2">
        <f t="shared" si="12"/>
        <v>5.9149536089885268</v>
      </c>
      <c r="D181" s="2">
        <f t="shared" si="14"/>
        <v>6.141770612352472</v>
      </c>
      <c r="E181" s="2">
        <f t="shared" si="13"/>
        <v>-0.22681700336394517</v>
      </c>
      <c r="F181" s="2">
        <f t="shared" si="17"/>
        <v>-0.21965637612696615</v>
      </c>
      <c r="G181" s="2">
        <f t="shared" si="15"/>
        <v>-7.1606272369790225E-3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6.98</v>
      </c>
      <c r="C182" s="2">
        <f t="shared" si="12"/>
        <v>5.9588068999133688</v>
      </c>
      <c r="D182" s="2">
        <f t="shared" si="14"/>
        <v>6.2038616781041407</v>
      </c>
      <c r="E182" s="2">
        <f t="shared" si="13"/>
        <v>-0.24505477819077193</v>
      </c>
      <c r="F182" s="2">
        <f t="shared" si="17"/>
        <v>-0.22473605653972731</v>
      </c>
      <c r="G182" s="2">
        <f t="shared" si="15"/>
        <v>-2.0318721651044619E-2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7</v>
      </c>
      <c r="C183" s="2">
        <f t="shared" si="12"/>
        <v>6.0236058383882352</v>
      </c>
      <c r="D183" s="2">
        <f t="shared" si="14"/>
        <v>6.2628348871334634</v>
      </c>
      <c r="E183" s="2">
        <f t="shared" si="13"/>
        <v>-0.23922904874522821</v>
      </c>
      <c r="F183" s="2">
        <f t="shared" si="17"/>
        <v>-0.22763465498082749</v>
      </c>
      <c r="G183" s="2">
        <f t="shared" si="15"/>
        <v>-1.1594393764400718E-2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7.21</v>
      </c>
      <c r="C184" s="2">
        <f t="shared" si="12"/>
        <v>6.0753587863285068</v>
      </c>
      <c r="D184" s="2">
        <f t="shared" si="14"/>
        <v>6.3329952658643185</v>
      </c>
      <c r="E184" s="2">
        <f t="shared" si="13"/>
        <v>-0.2576364795358117</v>
      </c>
      <c r="F184" s="2">
        <f t="shared" si="17"/>
        <v>-0.23363501989182436</v>
      </c>
      <c r="G184" s="2">
        <f t="shared" si="15"/>
        <v>-2.4001459643987338E-2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7.33</v>
      </c>
      <c r="C185" s="2">
        <f t="shared" si="12"/>
        <v>6.1191497422779673</v>
      </c>
      <c r="D185" s="2">
        <f t="shared" si="14"/>
        <v>6.4068474683928871</v>
      </c>
      <c r="E185" s="2">
        <f t="shared" si="13"/>
        <v>-0.28769772611491984</v>
      </c>
      <c r="F185" s="2">
        <f t="shared" si="17"/>
        <v>-0.24444756113644348</v>
      </c>
      <c r="G185" s="2">
        <f t="shared" si="15"/>
        <v>-4.3250164978476363E-2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7.12</v>
      </c>
      <c r="C186" s="2">
        <f t="shared" si="12"/>
        <v>6.1562036280813572</v>
      </c>
      <c r="D186" s="2">
        <f t="shared" si="14"/>
        <v>6.4596735818452657</v>
      </c>
      <c r="E186" s="2">
        <f t="shared" si="13"/>
        <v>-0.30346995376390851</v>
      </c>
      <c r="F186" s="2">
        <f t="shared" si="17"/>
        <v>-0.25625203966193649</v>
      </c>
      <c r="G186" s="2">
        <f t="shared" si="15"/>
        <v>-4.7217914101972014E-2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7.33</v>
      </c>
      <c r="C187" s="2">
        <f t="shared" si="12"/>
        <v>6.1875569160688411</v>
      </c>
      <c r="D187" s="2">
        <f t="shared" si="14"/>
        <v>6.5241422054122831</v>
      </c>
      <c r="E187" s="2">
        <f t="shared" si="13"/>
        <v>-0.33658528934344201</v>
      </c>
      <c r="F187" s="2">
        <f t="shared" si="17"/>
        <v>-0.27231868959823763</v>
      </c>
      <c r="G187" s="2">
        <f t="shared" si="15"/>
        <v>-6.4266599745204378E-2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7.41</v>
      </c>
      <c r="C188" s="2">
        <f t="shared" si="12"/>
        <v>6.2140866212890193</v>
      </c>
      <c r="D188" s="2">
        <f t="shared" si="14"/>
        <v>6.5897613013076688</v>
      </c>
      <c r="E188" s="2">
        <f t="shared" si="13"/>
        <v>-0.37567468001864945</v>
      </c>
      <c r="F188" s="2">
        <f t="shared" si="17"/>
        <v>-0.29298988768232004</v>
      </c>
      <c r="G188" s="2">
        <f t="shared" si="15"/>
        <v>-8.2684792336329416E-2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7.42</v>
      </c>
      <c r="C189" s="2">
        <f t="shared" si="12"/>
        <v>6.2657656026291697</v>
      </c>
      <c r="D189" s="2">
        <f t="shared" si="14"/>
        <v>6.6512604641737676</v>
      </c>
      <c r="E189" s="2">
        <f t="shared" si="13"/>
        <v>-0.38549486154459789</v>
      </c>
      <c r="F189" s="2">
        <f t="shared" si="17"/>
        <v>-0.31149088245477563</v>
      </c>
      <c r="G189" s="2">
        <f t="shared" si="15"/>
        <v>-7.4003979089822258E-2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7.42</v>
      </c>
      <c r="C190" s="2">
        <f t="shared" si="12"/>
        <v>6.3171862791477587</v>
      </c>
      <c r="D190" s="2">
        <f t="shared" si="14"/>
        <v>6.7082041334942293</v>
      </c>
      <c r="E190" s="2">
        <f t="shared" si="13"/>
        <v>-0.39101785434647063</v>
      </c>
      <c r="F190" s="2">
        <f t="shared" si="17"/>
        <v>-0.32739627683311467</v>
      </c>
      <c r="G190" s="2">
        <f t="shared" si="15"/>
        <v>-6.3621577513355954E-2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7.75</v>
      </c>
      <c r="C191" s="2">
        <f t="shared" si="12"/>
        <v>6.4099268515865653</v>
      </c>
      <c r="D191" s="2">
        <f t="shared" si="14"/>
        <v>6.7853741976798423</v>
      </c>
      <c r="E191" s="2">
        <f t="shared" si="13"/>
        <v>-0.37544734609327701</v>
      </c>
      <c r="F191" s="2">
        <f t="shared" si="17"/>
        <v>-0.33700649068514715</v>
      </c>
      <c r="G191" s="2">
        <f t="shared" si="15"/>
        <v>-3.8440855408129859E-2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7.41</v>
      </c>
      <c r="C192" s="2">
        <f t="shared" si="12"/>
        <v>6.4976304128809401</v>
      </c>
      <c r="D192" s="2">
        <f t="shared" si="14"/>
        <v>6.8316427756294829</v>
      </c>
      <c r="E192" s="2">
        <f t="shared" si="13"/>
        <v>-0.33401236274854273</v>
      </c>
      <c r="F192" s="2">
        <f t="shared" si="17"/>
        <v>-0.33640766509782627</v>
      </c>
      <c r="G192" s="2">
        <f t="shared" si="15"/>
        <v>2.3953023492835346E-3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5">
        <f>TITRES_STAT!D196</f>
        <v>7.39</v>
      </c>
      <c r="C193" s="2">
        <f t="shared" si="12"/>
        <v>6.5749180416684876</v>
      </c>
      <c r="D193" s="2">
        <f t="shared" si="14"/>
        <v>6.8730025700272988</v>
      </c>
      <c r="E193" s="2">
        <f t="shared" si="13"/>
        <v>-0.29808452835881116</v>
      </c>
      <c r="F193" s="2">
        <f t="shared" si="17"/>
        <v>-0.32874303775002328</v>
      </c>
      <c r="G193" s="2">
        <f t="shared" si="15"/>
        <v>3.0658509391212119E-2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5">
        <f>TITRES_STAT!D197</f>
        <v>7.4</v>
      </c>
      <c r="C194" s="2">
        <f t="shared" si="12"/>
        <v>6.6726229583348742</v>
      </c>
      <c r="D194" s="2">
        <f t="shared" si="14"/>
        <v>6.9120394166919432</v>
      </c>
      <c r="E194" s="2">
        <f t="shared" si="13"/>
        <v>-0.23941645835706904</v>
      </c>
      <c r="F194" s="2">
        <f t="shared" si="17"/>
        <v>-0.31087772187143242</v>
      </c>
      <c r="G194" s="2">
        <f t="shared" si="15"/>
        <v>7.1461263514363382E-2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7.62</v>
      </c>
      <c r="C195" s="2">
        <f t="shared" si="12"/>
        <v>6.7737578878218168</v>
      </c>
      <c r="D195" s="2">
        <f t="shared" si="14"/>
        <v>6.9644809413814288</v>
      </c>
      <c r="E195" s="2">
        <f t="shared" si="13"/>
        <v>-0.19072305355961205</v>
      </c>
      <c r="F195" s="2">
        <f t="shared" si="17"/>
        <v>-0.28684678820906839</v>
      </c>
      <c r="G195" s="2">
        <f t="shared" si="15"/>
        <v>9.6123734649456338E-2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7.76</v>
      </c>
      <c r="C196" s="2">
        <f t="shared" si="12"/>
        <v>6.8270259050799984</v>
      </c>
      <c r="D196" s="2">
        <f t="shared" si="14"/>
        <v>7.0234082790568788</v>
      </c>
      <c r="E196" s="2">
        <f t="shared" si="13"/>
        <v>-0.19638237397688041</v>
      </c>
      <c r="F196" s="2">
        <f t="shared" si="17"/>
        <v>-0.26875390536263083</v>
      </c>
      <c r="G196" s="2">
        <f t="shared" si="15"/>
        <v>7.2371531385750421E-2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7.83</v>
      </c>
      <c r="C197" s="2">
        <f t="shared" si="12"/>
        <v>6.9044065350676913</v>
      </c>
      <c r="D197" s="2">
        <f t="shared" si="14"/>
        <v>7.0831558139415547</v>
      </c>
      <c r="E197" s="2">
        <f t="shared" si="13"/>
        <v>-0.17874927887386338</v>
      </c>
      <c r="F197" s="2">
        <f t="shared" si="17"/>
        <v>-0.25075298006487734</v>
      </c>
      <c r="G197" s="2">
        <f t="shared" si="15"/>
        <v>7.2003701191013958E-2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5">
        <f>TITRES_STAT!D201</f>
        <v>7.84</v>
      </c>
      <c r="C198" s="2">
        <f t="shared" si="12"/>
        <v>6.9821901450572774</v>
      </c>
      <c r="D198" s="2">
        <f t="shared" si="14"/>
        <v>7.1392183462421803</v>
      </c>
      <c r="E198" s="2">
        <f t="shared" si="13"/>
        <v>-0.1570282011849029</v>
      </c>
      <c r="F198" s="2">
        <f t="shared" si="17"/>
        <v>-0.23200802428888248</v>
      </c>
      <c r="G198" s="2">
        <f t="shared" si="15"/>
        <v>7.4979823103979576E-2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5">
        <f>TITRES_STAT!D202</f>
        <v>8.06</v>
      </c>
      <c r="C199" s="2">
        <f t="shared" si="12"/>
        <v>7.0495455073561573</v>
      </c>
      <c r="D199" s="2">
        <f t="shared" si="14"/>
        <v>7.2074243946686849</v>
      </c>
      <c r="E199" s="2">
        <f t="shared" si="13"/>
        <v>-0.15787888731252764</v>
      </c>
      <c r="F199" s="2">
        <f t="shared" si="17"/>
        <v>-0.21718219689361154</v>
      </c>
      <c r="G199" s="2">
        <f t="shared" si="15"/>
        <v>5.9303309581083902E-2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5">
        <f>TITRES_STAT!D203</f>
        <v>8.06</v>
      </c>
      <c r="C200" s="2">
        <f t="shared" si="12"/>
        <v>7.1065385062244406</v>
      </c>
      <c r="D200" s="2">
        <f t="shared" si="14"/>
        <v>7.2705781432117451</v>
      </c>
      <c r="E200" s="2">
        <f t="shared" si="13"/>
        <v>-0.1640396369873045</v>
      </c>
      <c r="F200" s="2">
        <f t="shared" si="17"/>
        <v>-0.20655368491235016</v>
      </c>
      <c r="G200" s="2">
        <f t="shared" si="15"/>
        <v>4.251404792504565E-2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5">
        <f>TITRES_STAT!D204</f>
        <v>8.1</v>
      </c>
      <c r="C201" s="2">
        <f t="shared" si="12"/>
        <v>7.2055325821899112</v>
      </c>
      <c r="D201" s="2">
        <f t="shared" si="14"/>
        <v>7.3320167992701339</v>
      </c>
      <c r="E201" s="2">
        <f t="shared" si="13"/>
        <v>-0.12648421708022273</v>
      </c>
      <c r="F201" s="2">
        <f t="shared" si="17"/>
        <v>-0.19053979134592469</v>
      </c>
      <c r="G201" s="2">
        <f t="shared" si="15"/>
        <v>6.4055574265701964E-2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5">
        <f>TITRES_STAT!D205</f>
        <v>8.3000000000000007</v>
      </c>
      <c r="C202" s="2">
        <f t="shared" si="12"/>
        <v>7.2369891080068474</v>
      </c>
      <c r="D202" s="2">
        <f t="shared" si="14"/>
        <v>7.4037192585834575</v>
      </c>
      <c r="E202" s="2">
        <f t="shared" si="13"/>
        <v>-0.16673015057661011</v>
      </c>
      <c r="F202" s="2">
        <f t="shared" si="17"/>
        <v>-0.1857778631920618</v>
      </c>
      <c r="G202" s="2">
        <f t="shared" si="15"/>
        <v>1.9047712615451684E-2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5">
        <f>TITRES_STAT!D206</f>
        <v>8.4499999999999993</v>
      </c>
      <c r="C203" s="2">
        <f t="shared" si="12"/>
        <v>7.2605292452365635</v>
      </c>
      <c r="D203" s="2">
        <f t="shared" si="14"/>
        <v>7.4812215357254237</v>
      </c>
      <c r="E203" s="2">
        <f t="shared" si="13"/>
        <v>-0.22069229048886019</v>
      </c>
      <c r="F203" s="2">
        <f t="shared" si="17"/>
        <v>-0.19276074865142148</v>
      </c>
      <c r="G203" s="2">
        <f t="shared" si="15"/>
        <v>-2.7931541837438706E-2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8.9499999999999993</v>
      </c>
      <c r="C204" s="2">
        <f t="shared" si="12"/>
        <v>7.2819862844309391</v>
      </c>
      <c r="D204" s="2">
        <f t="shared" si="14"/>
        <v>7.5900199404865036</v>
      </c>
      <c r="E204" s="2">
        <f t="shared" si="13"/>
        <v>-0.30803365605556454</v>
      </c>
      <c r="F204" s="2">
        <f t="shared" si="17"/>
        <v>-0.2158153301322501</v>
      </c>
      <c r="G204" s="2">
        <f t="shared" si="15"/>
        <v>-9.2218325923314443E-2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8.9499999999999993</v>
      </c>
      <c r="C205" s="2">
        <f t="shared" si="12"/>
        <v>7.3339883945184869</v>
      </c>
      <c r="D205" s="2">
        <f t="shared" si="14"/>
        <v>7.6907592041541699</v>
      </c>
      <c r="E205" s="2">
        <f t="shared" si="13"/>
        <v>-0.35677080963568297</v>
      </c>
      <c r="F205" s="2">
        <f t="shared" si="17"/>
        <v>-0.24400642603293671</v>
      </c>
      <c r="G205" s="2">
        <f t="shared" si="15"/>
        <v>-0.11276438360274627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9.2100000000000009</v>
      </c>
      <c r="C206" s="2">
        <f t="shared" si="12"/>
        <v>7.3995286415156425</v>
      </c>
      <c r="D206" s="2">
        <f t="shared" si="14"/>
        <v>7.8032955594020095</v>
      </c>
      <c r="E206" s="2">
        <f t="shared" si="13"/>
        <v>-0.40376691788636698</v>
      </c>
      <c r="F206" s="2">
        <f t="shared" si="17"/>
        <v>-0.27595852440362278</v>
      </c>
      <c r="G206" s="2">
        <f t="shared" si="15"/>
        <v>-0.1278083934827442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9.48</v>
      </c>
      <c r="C207" s="2">
        <f t="shared" ref="C207:C270" si="18">$C$4*B197+C206*(1-$C$4)</f>
        <v>7.4657550043593899</v>
      </c>
      <c r="D207" s="2">
        <f t="shared" si="14"/>
        <v>7.9274958883351934</v>
      </c>
      <c r="E207" s="2">
        <f t="shared" si="13"/>
        <v>-0.46174088397580348</v>
      </c>
      <c r="F207" s="2">
        <f t="shared" si="17"/>
        <v>-0.31311499631805895</v>
      </c>
      <c r="G207" s="2">
        <f t="shared" si="15"/>
        <v>-0.14862588765774454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9.6999999999999993</v>
      </c>
      <c r="C208" s="2">
        <f t="shared" si="18"/>
        <v>7.5233311575348685</v>
      </c>
      <c r="D208" s="2">
        <f t="shared" si="14"/>
        <v>8.058792489199254</v>
      </c>
      <c r="E208" s="2">
        <f t="shared" si="13"/>
        <v>-0.53546133166438548</v>
      </c>
      <c r="F208" s="2">
        <f t="shared" si="17"/>
        <v>-0.3575842633873243</v>
      </c>
      <c r="G208" s="2">
        <f t="shared" si="15"/>
        <v>-0.17787706827706118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9.6999999999999993</v>
      </c>
      <c r="C209" s="2">
        <f t="shared" si="18"/>
        <v>7.6058955948371967</v>
      </c>
      <c r="D209" s="2">
        <f t="shared" si="14"/>
        <v>8.1803634159252354</v>
      </c>
      <c r="E209" s="2">
        <f t="shared" si="13"/>
        <v>-0.57446782108803873</v>
      </c>
      <c r="F209" s="2">
        <f t="shared" si="17"/>
        <v>-0.40096097492746724</v>
      </c>
      <c r="G209" s="2">
        <f t="shared" si="15"/>
        <v>-0.17350684616057149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9.8800000000000008</v>
      </c>
      <c r="C210" s="2">
        <f t="shared" si="18"/>
        <v>7.6757578110160898</v>
      </c>
      <c r="D210" s="2">
        <f t="shared" si="14"/>
        <v>8.3062624221529955</v>
      </c>
      <c r="E210" s="2">
        <f t="shared" si="13"/>
        <v>-0.6305046111369057</v>
      </c>
      <c r="F210" s="2">
        <f t="shared" si="17"/>
        <v>-0.44686970216935495</v>
      </c>
      <c r="G210" s="2">
        <f t="shared" si="15"/>
        <v>-0.18363490896755075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9.8800000000000008</v>
      </c>
      <c r="C211" s="2">
        <f t="shared" si="18"/>
        <v>7.7410258400905372</v>
      </c>
      <c r="D211" s="2">
        <f t="shared" si="14"/>
        <v>8.4228355760675875</v>
      </c>
      <c r="E211" s="2">
        <f t="shared" si="13"/>
        <v>-0.6818097359770503</v>
      </c>
      <c r="F211" s="2">
        <f t="shared" si="17"/>
        <v>-0.49385770893089403</v>
      </c>
      <c r="G211" s="2">
        <f t="shared" si="15"/>
        <v>-0.18795202704615627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9.8800000000000008</v>
      </c>
      <c r="C212" s="2">
        <f t="shared" si="18"/>
        <v>7.8270218646919929</v>
      </c>
      <c r="D212" s="2">
        <f t="shared" si="14"/>
        <v>8.530773681544062</v>
      </c>
      <c r="E212" s="2">
        <f t="shared" si="13"/>
        <v>-0.70375181685206911</v>
      </c>
      <c r="F212" s="2">
        <f t="shared" si="17"/>
        <v>-0.53583653051512903</v>
      </c>
      <c r="G212" s="2">
        <f t="shared" si="15"/>
        <v>-0.16791528633694008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5">
        <f>TITRES_STAT!D216</f>
        <v>9.44</v>
      </c>
      <c r="C213" s="2">
        <f t="shared" si="18"/>
        <v>7.922864654739378</v>
      </c>
      <c r="D213" s="2">
        <f t="shared" si="14"/>
        <v>8.5981237792074658</v>
      </c>
      <c r="E213" s="2">
        <f t="shared" si="13"/>
        <v>-0.67525912446808789</v>
      </c>
      <c r="F213" s="2">
        <f t="shared" si="17"/>
        <v>-0.56372104930572087</v>
      </c>
      <c r="G213" s="2">
        <f t="shared" si="15"/>
        <v>-0.11153807516236702</v>
      </c>
      <c r="H213" s="2" t="str">
        <f t="shared" si="16"/>
        <v>Hold</v>
      </c>
    </row>
    <row r="214" spans="1:8" ht="13.5" x14ac:dyDescent="0.25">
      <c r="A214" s="3">
        <f>TITRES_STAT!B217</f>
        <v>42615</v>
      </c>
      <c r="B214" s="5">
        <f>TITRES_STAT!D217</f>
        <v>9.86</v>
      </c>
      <c r="C214" s="2">
        <f t="shared" si="18"/>
        <v>8.0808854770871665</v>
      </c>
      <c r="D214" s="2">
        <f t="shared" si="14"/>
        <v>8.6915960918587647</v>
      </c>
      <c r="E214" s="2">
        <f t="shared" si="13"/>
        <v>-0.61071061477159816</v>
      </c>
      <c r="F214" s="2">
        <f t="shared" si="17"/>
        <v>-0.57311896239889637</v>
      </c>
      <c r="G214" s="2">
        <f t="shared" si="15"/>
        <v>-3.7591652372701789E-2</v>
      </c>
      <c r="H214" s="2" t="str">
        <f t="shared" si="16"/>
        <v>Hold</v>
      </c>
    </row>
    <row r="215" spans="1:8" ht="13.5" x14ac:dyDescent="0.25">
      <c r="A215" s="3">
        <f>TITRES_STAT!B218</f>
        <v>42618</v>
      </c>
      <c r="B215" s="5">
        <f>TITRES_STAT!D218</f>
        <v>9.89</v>
      </c>
      <c r="C215" s="2">
        <f t="shared" si="18"/>
        <v>8.21459540368914</v>
      </c>
      <c r="D215" s="2">
        <f t="shared" si="14"/>
        <v>8.7803667517210773</v>
      </c>
      <c r="E215" s="2">
        <f t="shared" si="13"/>
        <v>-0.56577134803193729</v>
      </c>
      <c r="F215" s="2">
        <f t="shared" si="17"/>
        <v>-0.57164943952550451</v>
      </c>
      <c r="G215" s="2">
        <f t="shared" si="15"/>
        <v>5.8780914935672168E-3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9.9</v>
      </c>
      <c r="C216" s="2">
        <f t="shared" si="18"/>
        <v>8.3677345723523491</v>
      </c>
      <c r="D216" s="2">
        <f t="shared" si="14"/>
        <v>8.8633025478898855</v>
      </c>
      <c r="E216" s="2">
        <f t="shared" si="13"/>
        <v>-0.4955679755375364</v>
      </c>
      <c r="F216" s="2">
        <f t="shared" si="17"/>
        <v>-0.55643314672791089</v>
      </c>
      <c r="G216" s="2">
        <f t="shared" si="15"/>
        <v>6.086517119037449E-2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9.4600000000000009</v>
      </c>
      <c r="C217" s="2">
        <f t="shared" si="18"/>
        <v>8.5388523304519879</v>
      </c>
      <c r="D217" s="2">
        <f t="shared" si="14"/>
        <v>8.9075023591573022</v>
      </c>
      <c r="E217" s="2">
        <f t="shared" si="13"/>
        <v>-0.36865002870531427</v>
      </c>
      <c r="F217" s="2">
        <f t="shared" si="17"/>
        <v>-0.51887652312339161</v>
      </c>
      <c r="G217" s="2">
        <f t="shared" si="15"/>
        <v>0.15022649441807734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9.8800000000000008</v>
      </c>
      <c r="C218" s="2">
        <f t="shared" si="18"/>
        <v>8.7174904334593748</v>
      </c>
      <c r="D218" s="2">
        <f t="shared" si="14"/>
        <v>8.9795392214419465</v>
      </c>
      <c r="E218" s="2">
        <f t="shared" si="13"/>
        <v>-0.2620487879825717</v>
      </c>
      <c r="F218" s="2">
        <f t="shared" si="17"/>
        <v>-0.46751097609522763</v>
      </c>
      <c r="G218" s="2">
        <f t="shared" si="15"/>
        <v>0.20546218811265593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9.89</v>
      </c>
      <c r="C219" s="2">
        <f t="shared" si="18"/>
        <v>8.8686457513887014</v>
      </c>
      <c r="D219" s="2">
        <f t="shared" si="14"/>
        <v>9.0469807605943942</v>
      </c>
      <c r="E219" s="2">
        <f t="shared" si="13"/>
        <v>-0.17833500920569278</v>
      </c>
      <c r="F219" s="2">
        <f t="shared" si="17"/>
        <v>-0.40967578271732069</v>
      </c>
      <c r="G219" s="2">
        <f t="shared" si="15"/>
        <v>0.23134077351162791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9.89</v>
      </c>
      <c r="C220" s="2">
        <f t="shared" si="18"/>
        <v>9.0242387127135171</v>
      </c>
      <c r="D220" s="2">
        <f t="shared" si="14"/>
        <v>9.1094266301799944</v>
      </c>
      <c r="E220" s="2">
        <f t="shared" ref="E220:E283" si="19">C220-D220</f>
        <v>-8.5187917466477359E-2</v>
      </c>
      <c r="F220" s="2">
        <f t="shared" si="17"/>
        <v>-0.34477820966715206</v>
      </c>
      <c r="G220" s="2">
        <f t="shared" si="15"/>
        <v>0.2595902922006747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9.6</v>
      </c>
      <c r="C221" s="2">
        <f t="shared" si="18"/>
        <v>9.1558942953729758</v>
      </c>
      <c r="D221" s="2">
        <f t="shared" ref="D221:D284" si="20">$D$4*B221+(1-$D$4)*D220</f>
        <v>9.1457653983148095</v>
      </c>
      <c r="E221" s="2">
        <f t="shared" si="19"/>
        <v>1.0128897058166331E-2</v>
      </c>
      <c r="F221" s="2">
        <f t="shared" si="17"/>
        <v>-0.27379678832208837</v>
      </c>
      <c r="G221" s="2">
        <f t="shared" si="15"/>
        <v>0.2839256853802547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9.4499999999999993</v>
      </c>
      <c r="C222" s="2">
        <f t="shared" si="18"/>
        <v>9.2672951730079021</v>
      </c>
      <c r="D222" s="2">
        <f t="shared" si="20"/>
        <v>9.1683012947359348</v>
      </c>
      <c r="E222" s="2">
        <f t="shared" si="19"/>
        <v>9.8993878271967262E-2</v>
      </c>
      <c r="F222" s="2">
        <f t="shared" si="17"/>
        <v>-0.19923865500327725</v>
      </c>
      <c r="G222" s="2">
        <f t="shared" si="15"/>
        <v>0.29823253327524452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9.77</v>
      </c>
      <c r="C223" s="2">
        <f t="shared" si="18"/>
        <v>9.2938651463913011</v>
      </c>
      <c r="D223" s="2">
        <f t="shared" si="20"/>
        <v>9.2128715691999403</v>
      </c>
      <c r="E223" s="2">
        <f t="shared" si="19"/>
        <v>8.0993577191360799E-2</v>
      </c>
      <c r="F223" s="2">
        <f t="shared" si="17"/>
        <v>-0.14319220856434964</v>
      </c>
      <c r="G223" s="2">
        <f t="shared" si="15"/>
        <v>0.22418578575571044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9.7899999999999991</v>
      </c>
      <c r="C224" s="2">
        <f t="shared" si="18"/>
        <v>9.380962816177254</v>
      </c>
      <c r="D224" s="2">
        <f t="shared" si="20"/>
        <v>9.2556218233332768</v>
      </c>
      <c r="E224" s="2">
        <f t="shared" si="19"/>
        <v>0.12534099284397726</v>
      </c>
      <c r="F224" s="2">
        <f t="shared" si="17"/>
        <v>-8.9485568282684266E-2</v>
      </c>
      <c r="G224" s="2">
        <f t="shared" si="15"/>
        <v>0.21482656112666154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9.7899999999999991</v>
      </c>
      <c r="C225" s="2">
        <f t="shared" si="18"/>
        <v>9.4592762290730619</v>
      </c>
      <c r="D225" s="2">
        <f t="shared" si="20"/>
        <v>9.2952053919752551</v>
      </c>
      <c r="E225" s="2">
        <f t="shared" si="19"/>
        <v>0.16407083709780679</v>
      </c>
      <c r="F225" s="2">
        <f t="shared" si="17"/>
        <v>-3.8774287206586065E-2</v>
      </c>
      <c r="G225" s="2">
        <f t="shared" si="15"/>
        <v>0.20284512430439286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9.7899999999999991</v>
      </c>
      <c r="C226" s="2">
        <f t="shared" si="18"/>
        <v>9.5270798861387451</v>
      </c>
      <c r="D226" s="2">
        <f t="shared" si="20"/>
        <v>9.331856844421532</v>
      </c>
      <c r="E226" s="2">
        <f t="shared" si="19"/>
        <v>0.19522304171721316</v>
      </c>
      <c r="F226" s="2">
        <f t="shared" si="17"/>
        <v>8.025178578173784E-3</v>
      </c>
      <c r="G226" s="2">
        <f t="shared" si="15"/>
        <v>0.18719786313903938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9.7799999999999994</v>
      </c>
      <c r="C227" s="2">
        <f t="shared" si="18"/>
        <v>9.5167599036558599</v>
      </c>
      <c r="D227" s="2">
        <f t="shared" si="20"/>
        <v>9.3650526337236411</v>
      </c>
      <c r="E227" s="2">
        <f t="shared" si="19"/>
        <v>0.15170726993221884</v>
      </c>
      <c r="F227" s="2">
        <f t="shared" si="17"/>
        <v>3.6761596848982794E-2</v>
      </c>
      <c r="G227" s="2">
        <f t="shared" si="15"/>
        <v>0.11494567308323604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9.8000000000000007</v>
      </c>
      <c r="C228" s="2">
        <f t="shared" si="18"/>
        <v>9.572642995401111</v>
      </c>
      <c r="D228" s="2">
        <f t="shared" si="20"/>
        <v>9.3972709571515196</v>
      </c>
      <c r="E228" s="2">
        <f t="shared" si="19"/>
        <v>0.17537203824959136</v>
      </c>
      <c r="F228" s="2">
        <f t="shared" si="17"/>
        <v>6.4483685129104518E-2</v>
      </c>
      <c r="G228" s="2">
        <f t="shared" ref="G228:G291" si="21">E228-F228</f>
        <v>0.11088835312048684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9.8699999999999992</v>
      </c>
      <c r="C229" s="2">
        <f t="shared" si="18"/>
        <v>9.6214671499547872</v>
      </c>
      <c r="D229" s="2">
        <f t="shared" si="20"/>
        <v>9.4322879232884453</v>
      </c>
      <c r="E229" s="2">
        <f t="shared" si="19"/>
        <v>0.1891792266663419</v>
      </c>
      <c r="F229" s="2">
        <f t="shared" ref="F229:F292" si="23">(E229*(2/(10)))+((1-(2/10))*F228)</f>
        <v>8.9422793436552003E-2</v>
      </c>
      <c r="G229" s="2">
        <f t="shared" si="21"/>
        <v>9.9756433229789901E-2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9.58</v>
      </c>
      <c r="C230" s="2">
        <f t="shared" si="18"/>
        <v>9.6627798961155893</v>
      </c>
      <c r="D230" s="2">
        <f t="shared" si="20"/>
        <v>9.4432295586004127</v>
      </c>
      <c r="E230" s="2">
        <f t="shared" si="19"/>
        <v>0.21955033751517661</v>
      </c>
      <c r="F230" s="2">
        <f t="shared" si="23"/>
        <v>0.11544830225227692</v>
      </c>
      <c r="G230" s="2">
        <f t="shared" si="21"/>
        <v>0.10410203526289968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9.15</v>
      </c>
      <c r="C231" s="2">
        <f t="shared" si="18"/>
        <v>9.653121450559345</v>
      </c>
      <c r="D231" s="2">
        <f t="shared" si="20"/>
        <v>9.4215088505559379</v>
      </c>
      <c r="E231" s="2">
        <f t="shared" si="19"/>
        <v>0.23161260000340711</v>
      </c>
      <c r="F231" s="2">
        <f t="shared" si="23"/>
        <v>0.13868116180250298</v>
      </c>
      <c r="G231" s="2">
        <f t="shared" si="21"/>
        <v>9.2931438200904132E-2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9.32</v>
      </c>
      <c r="C232" s="2">
        <f t="shared" si="18"/>
        <v>9.6218719966271387</v>
      </c>
      <c r="D232" s="2">
        <f t="shared" si="20"/>
        <v>9.4139896764406839</v>
      </c>
      <c r="E232" s="2">
        <f t="shared" si="19"/>
        <v>0.20788232018645481</v>
      </c>
      <c r="F232" s="2">
        <f t="shared" si="23"/>
        <v>0.15252139347929336</v>
      </c>
      <c r="G232" s="2">
        <f t="shared" si="21"/>
        <v>5.5360926707161445E-2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9.0500000000000007</v>
      </c>
      <c r="C233" s="2">
        <f t="shared" si="18"/>
        <v>9.6446609202229645</v>
      </c>
      <c r="D233" s="2">
        <f t="shared" si="20"/>
        <v>9.3870274781858196</v>
      </c>
      <c r="E233" s="2">
        <f t="shared" si="19"/>
        <v>0.25763344203714489</v>
      </c>
      <c r="F233" s="2">
        <f t="shared" si="23"/>
        <v>0.17354380319086365</v>
      </c>
      <c r="G233" s="2">
        <f t="shared" si="21"/>
        <v>8.4089638846281234E-2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8.56</v>
      </c>
      <c r="C234" s="2">
        <f t="shared" si="18"/>
        <v>9.6670207786502012</v>
      </c>
      <c r="D234" s="2">
        <f t="shared" si="20"/>
        <v>9.3257661835053902</v>
      </c>
      <c r="E234" s="2">
        <f t="shared" si="19"/>
        <v>0.34125459514481093</v>
      </c>
      <c r="F234" s="2">
        <f t="shared" si="23"/>
        <v>0.20708596158165313</v>
      </c>
      <c r="G234" s="2">
        <f t="shared" si="21"/>
        <v>0.13416863356315781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8.32</v>
      </c>
      <c r="C235" s="2">
        <f t="shared" si="18"/>
        <v>9.6859406588578629</v>
      </c>
      <c r="D235" s="2">
        <f t="shared" si="20"/>
        <v>9.2512649847272126</v>
      </c>
      <c r="E235" s="2">
        <f t="shared" si="19"/>
        <v>0.43467567413065034</v>
      </c>
      <c r="F235" s="2">
        <f t="shared" si="23"/>
        <v>0.25260390409145261</v>
      </c>
      <c r="G235" s="2">
        <f t="shared" si="21"/>
        <v>0.18207177003919772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8.32</v>
      </c>
      <c r="C236" s="2">
        <f t="shared" si="18"/>
        <v>9.7019497882643453</v>
      </c>
      <c r="D236" s="2">
        <f t="shared" si="20"/>
        <v>9.1822823932659379</v>
      </c>
      <c r="E236" s="2">
        <f t="shared" si="19"/>
        <v>0.51966739499840742</v>
      </c>
      <c r="F236" s="2">
        <f t="shared" si="23"/>
        <v>0.30601660227284361</v>
      </c>
      <c r="G236" s="2">
        <f t="shared" si="21"/>
        <v>0.21365079272556381</v>
      </c>
      <c r="H236" s="2" t="str">
        <f t="shared" si="22"/>
        <v>Sell</v>
      </c>
    </row>
    <row r="237" spans="1:8" ht="13.5" x14ac:dyDescent="0.25">
      <c r="A237" s="3">
        <f>TITRES_STAT!B240</f>
        <v>42653</v>
      </c>
      <c r="B237" s="5">
        <f>TITRES_STAT!D240</f>
        <v>8.32</v>
      </c>
      <c r="C237" s="2">
        <f t="shared" si="18"/>
        <v>9.7139575131467524</v>
      </c>
      <c r="D237" s="2">
        <f t="shared" si="20"/>
        <v>9.1184096233943865</v>
      </c>
      <c r="E237" s="2">
        <f t="shared" si="19"/>
        <v>0.59554788975236583</v>
      </c>
      <c r="F237" s="2">
        <f t="shared" si="23"/>
        <v>0.36392285976874805</v>
      </c>
      <c r="G237" s="2">
        <f t="shared" si="21"/>
        <v>0.23162502998361778</v>
      </c>
      <c r="H237" s="2" t="str">
        <f t="shared" si="22"/>
        <v>Sell</v>
      </c>
    </row>
    <row r="238" spans="1:8" ht="13.5" x14ac:dyDescent="0.25">
      <c r="A238" s="3">
        <f>TITRES_STAT!B241</f>
        <v>42654</v>
      </c>
      <c r="B238" s="5">
        <f>TITRES_STAT!D241</f>
        <v>8.09</v>
      </c>
      <c r="C238" s="2">
        <f t="shared" si="18"/>
        <v>9.7271948188164821</v>
      </c>
      <c r="D238" s="2">
        <f t="shared" si="20"/>
        <v>9.0422311327725797</v>
      </c>
      <c r="E238" s="2">
        <f t="shared" si="19"/>
        <v>0.68496368604390234</v>
      </c>
      <c r="F238" s="2">
        <f t="shared" si="23"/>
        <v>0.42813102502377892</v>
      </c>
      <c r="G238" s="2">
        <f t="shared" si="21"/>
        <v>0.25683266102012342</v>
      </c>
      <c r="H238" s="2" t="str">
        <f t="shared" si="22"/>
        <v>Sell</v>
      </c>
    </row>
    <row r="239" spans="1:8" ht="13.5" x14ac:dyDescent="0.25">
      <c r="A239" s="3">
        <f>TITRES_STAT!B242</f>
        <v>42655</v>
      </c>
      <c r="B239" s="5">
        <f>TITRES_STAT!D242</f>
        <v>8.09</v>
      </c>
      <c r="C239" s="2">
        <f t="shared" si="18"/>
        <v>9.7491648466908689</v>
      </c>
      <c r="D239" s="2">
        <f t="shared" si="20"/>
        <v>8.9716954933079442</v>
      </c>
      <c r="E239" s="2">
        <f t="shared" si="19"/>
        <v>0.77746935338292467</v>
      </c>
      <c r="F239" s="2">
        <f t="shared" si="23"/>
        <v>0.49799869069560809</v>
      </c>
      <c r="G239" s="2">
        <f t="shared" si="21"/>
        <v>0.27947066268731657</v>
      </c>
      <c r="H239" s="2" t="str">
        <f t="shared" si="22"/>
        <v>Sell</v>
      </c>
    </row>
    <row r="240" spans="1:8" ht="13.5" x14ac:dyDescent="0.25">
      <c r="A240" s="3">
        <f>TITRES_STAT!B243</f>
        <v>42656</v>
      </c>
      <c r="B240" s="5">
        <f>TITRES_STAT!D243</f>
        <v>8.09</v>
      </c>
      <c r="C240" s="2">
        <f t="shared" si="18"/>
        <v>9.7231394856615037</v>
      </c>
      <c r="D240" s="2">
        <f t="shared" si="20"/>
        <v>8.9063847160258742</v>
      </c>
      <c r="E240" s="2">
        <f t="shared" si="19"/>
        <v>0.81675476963562943</v>
      </c>
      <c r="F240" s="2">
        <f t="shared" si="23"/>
        <v>0.56174990648361245</v>
      </c>
      <c r="G240" s="2">
        <f t="shared" si="21"/>
        <v>0.25500486315201698</v>
      </c>
      <c r="H240" s="2" t="str">
        <f t="shared" si="22"/>
        <v>Sell</v>
      </c>
    </row>
    <row r="241" spans="1:8" ht="13.5" x14ac:dyDescent="0.25">
      <c r="A241" s="3">
        <f>TITRES_STAT!B244</f>
        <v>42657</v>
      </c>
      <c r="B241" s="5">
        <f>TITRES_STAT!D244</f>
        <v>7.85</v>
      </c>
      <c r="C241" s="2">
        <f t="shared" si="18"/>
        <v>9.6349641801751194</v>
      </c>
      <c r="D241" s="2">
        <f t="shared" si="20"/>
        <v>8.8281339963202523</v>
      </c>
      <c r="E241" s="2">
        <f t="shared" si="19"/>
        <v>0.80683018385486704</v>
      </c>
      <c r="F241" s="2">
        <f t="shared" si="23"/>
        <v>0.61076596195786337</v>
      </c>
      <c r="G241" s="2">
        <f t="shared" si="21"/>
        <v>0.19606422189700368</v>
      </c>
      <c r="H241" s="2" t="str">
        <f t="shared" si="22"/>
        <v>Sell</v>
      </c>
    </row>
    <row r="242" spans="1:8" ht="13.5" x14ac:dyDescent="0.25">
      <c r="A242" s="3">
        <f>TITRES_STAT!B245</f>
        <v>42660</v>
      </c>
      <c r="B242" s="5">
        <f>TITRES_STAT!D245</f>
        <v>7.85</v>
      </c>
      <c r="C242" s="2">
        <f t="shared" si="18"/>
        <v>9.5865081524558704</v>
      </c>
      <c r="D242" s="2">
        <f t="shared" si="20"/>
        <v>8.7556796262224559</v>
      </c>
      <c r="E242" s="2">
        <f t="shared" si="19"/>
        <v>0.83082852623341452</v>
      </c>
      <c r="F242" s="2">
        <f t="shared" si="23"/>
        <v>0.65477847481297369</v>
      </c>
      <c r="G242" s="2">
        <f t="shared" si="21"/>
        <v>0.17605005142044083</v>
      </c>
      <c r="H242" s="2" t="str">
        <f t="shared" si="22"/>
        <v>Sell</v>
      </c>
    </row>
    <row r="243" spans="1:8" ht="13.5" x14ac:dyDescent="0.25">
      <c r="A243" s="3">
        <f>TITRES_STAT!B246</f>
        <v>42661</v>
      </c>
      <c r="B243" s="5">
        <f>TITRES_STAT!D246</f>
        <v>7.85</v>
      </c>
      <c r="C243" s="2">
        <f t="shared" si="18"/>
        <v>9.5039684366934285</v>
      </c>
      <c r="D243" s="2">
        <f t="shared" si="20"/>
        <v>8.6885922465022727</v>
      </c>
      <c r="E243" s="2">
        <f t="shared" si="19"/>
        <v>0.81537619019115581</v>
      </c>
      <c r="F243" s="2">
        <f t="shared" si="23"/>
        <v>0.68689801788861016</v>
      </c>
      <c r="G243" s="2">
        <f t="shared" si="21"/>
        <v>0.12847817230254566</v>
      </c>
      <c r="H243" s="2" t="str">
        <f t="shared" si="22"/>
        <v>Sell</v>
      </c>
    </row>
    <row r="244" spans="1:8" ht="13.5" x14ac:dyDescent="0.25">
      <c r="A244" s="3">
        <f>TITRES_STAT!B247</f>
        <v>42662</v>
      </c>
      <c r="B244" s="5">
        <f>TITRES_STAT!D247</f>
        <v>7.85</v>
      </c>
      <c r="C244" s="2">
        <f t="shared" si="18"/>
        <v>9.3587425233559784</v>
      </c>
      <c r="D244" s="2">
        <f t="shared" si="20"/>
        <v>8.6264743023169181</v>
      </c>
      <c r="E244" s="2">
        <f t="shared" si="19"/>
        <v>0.73226822103906031</v>
      </c>
      <c r="F244" s="2">
        <f t="shared" si="23"/>
        <v>0.69597205851870014</v>
      </c>
      <c r="G244" s="2">
        <f t="shared" si="21"/>
        <v>3.6296162520360165E-2</v>
      </c>
      <c r="H244" s="2" t="str">
        <f t="shared" si="22"/>
        <v>Sell</v>
      </c>
    </row>
    <row r="245" spans="1:8" ht="13.5" x14ac:dyDescent="0.25">
      <c r="A245" s="3">
        <f>TITRES_STAT!B248</f>
        <v>42663</v>
      </c>
      <c r="B245" s="5">
        <f>TITRES_STAT!D248</f>
        <v>7.9</v>
      </c>
      <c r="C245" s="2">
        <f t="shared" si="18"/>
        <v>9.1989359813012115</v>
      </c>
      <c r="D245" s="2">
        <f t="shared" si="20"/>
        <v>8.5726613910341829</v>
      </c>
      <c r="E245" s="2">
        <f t="shared" si="19"/>
        <v>0.62627459026702859</v>
      </c>
      <c r="F245" s="2">
        <f t="shared" si="23"/>
        <v>0.68203256486836583</v>
      </c>
      <c r="G245" s="2">
        <f t="shared" si="21"/>
        <v>-5.5757974601337246E-2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8</v>
      </c>
      <c r="C246" s="2">
        <f t="shared" si="18"/>
        <v>9.0637150611010249</v>
      </c>
      <c r="D246" s="2">
        <f t="shared" si="20"/>
        <v>8.5302420287353549</v>
      </c>
      <c r="E246" s="2">
        <f t="shared" si="19"/>
        <v>0.53347303236567001</v>
      </c>
      <c r="F246" s="2">
        <f t="shared" si="23"/>
        <v>0.65232065836782671</v>
      </c>
      <c r="G246" s="2">
        <f t="shared" si="21"/>
        <v>-0.1188476260021567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8.24</v>
      </c>
      <c r="C247" s="2">
        <f t="shared" si="18"/>
        <v>8.9492973593931744</v>
      </c>
      <c r="D247" s="2">
        <f t="shared" si="20"/>
        <v>8.5087426191994027</v>
      </c>
      <c r="E247" s="2">
        <f t="shared" si="19"/>
        <v>0.44055474019377172</v>
      </c>
      <c r="F247" s="2">
        <f t="shared" si="23"/>
        <v>0.60996747473301571</v>
      </c>
      <c r="G247" s="2">
        <f t="shared" si="21"/>
        <v>-0.16941273453924399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8.5399999999999991</v>
      </c>
      <c r="C248" s="2">
        <f t="shared" si="18"/>
        <v>8.8170977656403782</v>
      </c>
      <c r="D248" s="2">
        <f t="shared" si="20"/>
        <v>8.5110579807401869</v>
      </c>
      <c r="E248" s="2">
        <f t="shared" si="19"/>
        <v>0.30603978490019124</v>
      </c>
      <c r="F248" s="2">
        <f t="shared" si="23"/>
        <v>0.54918193676645088</v>
      </c>
      <c r="G248" s="2">
        <f t="shared" si="21"/>
        <v>-0.24314215186625965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8.5399999999999991</v>
      </c>
      <c r="C249" s="2">
        <f t="shared" si="18"/>
        <v>8.7052365709264734</v>
      </c>
      <c r="D249" s="2">
        <f t="shared" si="20"/>
        <v>8.513201834018691</v>
      </c>
      <c r="E249" s="2">
        <f t="shared" si="19"/>
        <v>0.19203473690778239</v>
      </c>
      <c r="F249" s="2">
        <f t="shared" si="23"/>
        <v>0.47775249679471721</v>
      </c>
      <c r="G249" s="2">
        <f t="shared" si="21"/>
        <v>-0.28571775988693482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8.5399999999999991</v>
      </c>
      <c r="C250" s="2">
        <f t="shared" si="18"/>
        <v>8.610584790783939</v>
      </c>
      <c r="D250" s="2">
        <f t="shared" si="20"/>
        <v>8.5151868833506388</v>
      </c>
      <c r="E250" s="2">
        <f t="shared" si="19"/>
        <v>9.5397907433300233E-2</v>
      </c>
      <c r="F250" s="2">
        <f t="shared" si="23"/>
        <v>0.40128157892243382</v>
      </c>
      <c r="G250" s="2">
        <f t="shared" si="21"/>
        <v>-0.30588367148913359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8.5399999999999991</v>
      </c>
      <c r="C251" s="2">
        <f t="shared" si="18"/>
        <v>8.4935717460479481</v>
      </c>
      <c r="D251" s="2">
        <f t="shared" si="20"/>
        <v>8.5170248919913316</v>
      </c>
      <c r="E251" s="2">
        <f t="shared" si="19"/>
        <v>-2.3453145943383547E-2</v>
      </c>
      <c r="F251" s="2">
        <f t="shared" si="23"/>
        <v>0.31633463394927042</v>
      </c>
      <c r="G251" s="2">
        <f t="shared" si="21"/>
        <v>-0.33978777989265396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8.5399999999999991</v>
      </c>
      <c r="C252" s="2">
        <f t="shared" si="18"/>
        <v>8.3945607081944171</v>
      </c>
      <c r="D252" s="2">
        <f t="shared" si="20"/>
        <v>8.5187267518438254</v>
      </c>
      <c r="E252" s="2">
        <f t="shared" si="19"/>
        <v>-0.12416604364940831</v>
      </c>
      <c r="F252" s="2">
        <f t="shared" si="23"/>
        <v>0.22823449842953469</v>
      </c>
      <c r="G252" s="2">
        <f t="shared" si="21"/>
        <v>-0.352400542078943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8.16</v>
      </c>
      <c r="C253" s="2">
        <f t="shared" si="18"/>
        <v>8.3107821377029687</v>
      </c>
      <c r="D253" s="2">
        <f t="shared" si="20"/>
        <v>8.4921543998553943</v>
      </c>
      <c r="E253" s="2">
        <f t="shared" si="19"/>
        <v>-0.18137226215242563</v>
      </c>
      <c r="F253" s="2">
        <f t="shared" si="23"/>
        <v>0.14631314631314263</v>
      </c>
      <c r="G253" s="2">
        <f t="shared" si="21"/>
        <v>-0.32768540846556826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8.16</v>
      </c>
      <c r="C254" s="2">
        <f t="shared" si="18"/>
        <v>8.2398925780563577</v>
      </c>
      <c r="D254" s="2">
        <f t="shared" si="20"/>
        <v>8.4675503702364754</v>
      </c>
      <c r="E254" s="2">
        <f t="shared" si="19"/>
        <v>-0.22765779218011772</v>
      </c>
      <c r="F254" s="2">
        <f t="shared" si="23"/>
        <v>7.1518958614490563E-2</v>
      </c>
      <c r="G254" s="2">
        <f t="shared" si="21"/>
        <v>-0.29917675079460826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8.16</v>
      </c>
      <c r="C255" s="2">
        <f t="shared" si="18"/>
        <v>8.1876014122015341</v>
      </c>
      <c r="D255" s="2">
        <f t="shared" si="20"/>
        <v>8.4447688613300702</v>
      </c>
      <c r="E255" s="2">
        <f t="shared" si="19"/>
        <v>-0.25716744912853606</v>
      </c>
      <c r="F255" s="2">
        <f t="shared" si="23"/>
        <v>5.7816770658852337E-3</v>
      </c>
      <c r="G255" s="2">
        <f t="shared" si="21"/>
        <v>-0.26294912619442129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8.16</v>
      </c>
      <c r="C256" s="2">
        <f t="shared" si="18"/>
        <v>8.1587396564782217</v>
      </c>
      <c r="D256" s="2">
        <f t="shared" si="20"/>
        <v>8.4236748716019161</v>
      </c>
      <c r="E256" s="2">
        <f t="shared" si="19"/>
        <v>-0.26493521512369433</v>
      </c>
      <c r="F256" s="2">
        <f t="shared" si="23"/>
        <v>-4.8361701372030684E-2</v>
      </c>
      <c r="G256" s="2">
        <f t="shared" si="21"/>
        <v>-0.21657351375166364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8.16</v>
      </c>
      <c r="C257" s="2">
        <f t="shared" si="18"/>
        <v>8.1712412477892649</v>
      </c>
      <c r="D257" s="2">
        <f t="shared" si="20"/>
        <v>8.404143399631403</v>
      </c>
      <c r="E257" s="2">
        <f t="shared" si="19"/>
        <v>-0.23290215184213814</v>
      </c>
      <c r="F257" s="2">
        <f t="shared" si="23"/>
        <v>-8.5269791466052181E-2</v>
      </c>
      <c r="G257" s="2">
        <f t="shared" si="21"/>
        <v>-0.14763236037608596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8.16</v>
      </c>
      <c r="C258" s="2">
        <f t="shared" si="18"/>
        <v>8.2279733635139927</v>
      </c>
      <c r="D258" s="2">
        <f t="shared" si="20"/>
        <v>8.3860587033624103</v>
      </c>
      <c r="E258" s="2">
        <f t="shared" si="19"/>
        <v>-0.15808533984841766</v>
      </c>
      <c r="F258" s="2">
        <f t="shared" si="23"/>
        <v>-9.9832901142525271E-2</v>
      </c>
      <c r="G258" s="2">
        <f t="shared" si="21"/>
        <v>-5.825243870589239E-2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8.65</v>
      </c>
      <c r="C259" s="2">
        <f t="shared" si="18"/>
        <v>8.2759774614349162</v>
      </c>
      <c r="D259" s="2">
        <f t="shared" si="20"/>
        <v>8.4056099105207505</v>
      </c>
      <c r="E259" s="2">
        <f t="shared" si="19"/>
        <v>-0.12963244908583427</v>
      </c>
      <c r="F259" s="2">
        <f t="shared" si="23"/>
        <v>-0.10579281073118708</v>
      </c>
      <c r="G259" s="2">
        <f t="shared" si="21"/>
        <v>-2.3839638354647183E-2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8.4</v>
      </c>
      <c r="C260" s="2">
        <f t="shared" si="18"/>
        <v>8.3165963135218526</v>
      </c>
      <c r="D260" s="2">
        <f t="shared" si="20"/>
        <v>8.4051943615932867</v>
      </c>
      <c r="E260" s="2">
        <f t="shared" si="19"/>
        <v>-8.8598048071434121E-2</v>
      </c>
      <c r="F260" s="2">
        <f t="shared" si="23"/>
        <v>-0.10235385819923649</v>
      </c>
      <c r="G260" s="2">
        <f t="shared" si="21"/>
        <v>1.3755810127802373E-2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5">
        <f>TITRES_STAT!D264</f>
        <v>8.4</v>
      </c>
      <c r="C261" s="2">
        <f t="shared" si="18"/>
        <v>8.3509661114415668</v>
      </c>
      <c r="D261" s="2">
        <f t="shared" si="20"/>
        <v>8.4048095940678582</v>
      </c>
      <c r="E261" s="2">
        <f t="shared" si="19"/>
        <v>-5.3843482626291461E-2</v>
      </c>
      <c r="F261" s="2">
        <f t="shared" si="23"/>
        <v>-9.2651783084647485E-2</v>
      </c>
      <c r="G261" s="2">
        <f t="shared" si="21"/>
        <v>3.8808300458356024E-2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5">
        <f>TITRES_STAT!D265</f>
        <v>8.4</v>
      </c>
      <c r="C262" s="2">
        <f t="shared" si="18"/>
        <v>8.3800482481428649</v>
      </c>
      <c r="D262" s="2">
        <f t="shared" si="20"/>
        <v>8.4044533278406099</v>
      </c>
      <c r="E262" s="2">
        <f t="shared" si="19"/>
        <v>-2.440507969774508E-2</v>
      </c>
      <c r="F262" s="2">
        <f t="shared" si="23"/>
        <v>-7.9002442407267004E-2</v>
      </c>
      <c r="G262" s="2">
        <f t="shared" si="21"/>
        <v>5.4597362709521924E-2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8.4</v>
      </c>
      <c r="C263" s="2">
        <f t="shared" si="18"/>
        <v>8.3461946715055007</v>
      </c>
      <c r="D263" s="2">
        <f t="shared" si="20"/>
        <v>8.4041234517042689</v>
      </c>
      <c r="E263" s="2">
        <f t="shared" si="19"/>
        <v>-5.7928780198768237E-2</v>
      </c>
      <c r="F263" s="2">
        <f t="shared" si="23"/>
        <v>-7.4787709965567259E-2</v>
      </c>
      <c r="G263" s="2">
        <f t="shared" si="21"/>
        <v>1.6858929766799022E-2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8.6</v>
      </c>
      <c r="C264" s="2">
        <f t="shared" si="18"/>
        <v>8.3175493374277316</v>
      </c>
      <c r="D264" s="2">
        <f t="shared" si="20"/>
        <v>8.4186328256521019</v>
      </c>
      <c r="E264" s="2">
        <f t="shared" si="19"/>
        <v>-0.1010834882243703</v>
      </c>
      <c r="F264" s="2">
        <f t="shared" si="23"/>
        <v>-8.0046865617327878E-2</v>
      </c>
      <c r="G264" s="2">
        <f t="shared" si="21"/>
        <v>-2.1036622607042421E-2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8.6</v>
      </c>
      <c r="C265" s="2">
        <f t="shared" si="18"/>
        <v>8.2933109778234666</v>
      </c>
      <c r="D265" s="2">
        <f t="shared" si="20"/>
        <v>8.4320674311593535</v>
      </c>
      <c r="E265" s="2">
        <f t="shared" si="19"/>
        <v>-0.13875645333588693</v>
      </c>
      <c r="F265" s="2">
        <f t="shared" si="23"/>
        <v>-9.1788783161039694E-2</v>
      </c>
      <c r="G265" s="2">
        <f t="shared" si="21"/>
        <v>-4.6967670174847237E-2</v>
      </c>
      <c r="H265" s="2" t="str">
        <f t="shared" si="22"/>
        <v>Hold</v>
      </c>
    </row>
    <row r="266" spans="1:8" ht="13.5" x14ac:dyDescent="0.25">
      <c r="A266" s="3">
        <f>TITRES_STAT!B269</f>
        <v>42692</v>
      </c>
      <c r="B266" s="5">
        <f>TITRES_STAT!D269</f>
        <v>8.65</v>
      </c>
      <c r="C266" s="2">
        <f t="shared" si="18"/>
        <v>8.2728015966198569</v>
      </c>
      <c r="D266" s="2">
        <f t="shared" si="20"/>
        <v>8.4482105844068087</v>
      </c>
      <c r="E266" s="2">
        <f t="shared" si="19"/>
        <v>-0.1754089877869518</v>
      </c>
      <c r="F266" s="2">
        <f t="shared" si="23"/>
        <v>-0.10851282408622212</v>
      </c>
      <c r="G266" s="2">
        <f t="shared" si="21"/>
        <v>-6.6896163700729677E-2</v>
      </c>
      <c r="H266" s="2" t="str">
        <f t="shared" si="22"/>
        <v>Hold</v>
      </c>
    </row>
    <row r="267" spans="1:8" ht="13.5" x14ac:dyDescent="0.25">
      <c r="A267" s="3">
        <f>TITRES_STAT!B270</f>
        <v>42695</v>
      </c>
      <c r="B267" s="5">
        <f>TITRES_STAT!D270</f>
        <v>8.4</v>
      </c>
      <c r="C267" s="2">
        <f t="shared" si="18"/>
        <v>8.2554475048321869</v>
      </c>
      <c r="D267" s="2">
        <f t="shared" si="20"/>
        <v>8.4446394300063048</v>
      </c>
      <c r="E267" s="2">
        <f t="shared" si="19"/>
        <v>-0.18919192517411787</v>
      </c>
      <c r="F267" s="2">
        <f t="shared" si="23"/>
        <v>-0.12464864430380128</v>
      </c>
      <c r="G267" s="2">
        <f t="shared" si="21"/>
        <v>-6.4543280870316591E-2</v>
      </c>
      <c r="H267" s="2" t="str">
        <f t="shared" si="22"/>
        <v>Hold</v>
      </c>
    </row>
    <row r="268" spans="1:8" ht="13.5" x14ac:dyDescent="0.25">
      <c r="A268" s="3">
        <f>TITRES_STAT!B271</f>
        <v>42696</v>
      </c>
      <c r="B268" s="5">
        <f>TITRES_STAT!D271</f>
        <v>8.65</v>
      </c>
      <c r="C268" s="2">
        <f t="shared" si="18"/>
        <v>8.2407632733195442</v>
      </c>
      <c r="D268" s="2">
        <f t="shared" si="20"/>
        <v>8.4598513240799118</v>
      </c>
      <c r="E268" s="2">
        <f t="shared" si="19"/>
        <v>-0.21908805076036764</v>
      </c>
      <c r="F268" s="2">
        <f t="shared" si="23"/>
        <v>-0.14353652559511454</v>
      </c>
      <c r="G268" s="2">
        <f t="shared" si="21"/>
        <v>-7.5551525165253097E-2</v>
      </c>
      <c r="H268" s="2" t="str">
        <f t="shared" si="22"/>
        <v>Hold</v>
      </c>
    </row>
    <row r="269" spans="1:8" ht="13.5" x14ac:dyDescent="0.25">
      <c r="A269" s="3">
        <f>TITRES_STAT!B272</f>
        <v>42697</v>
      </c>
      <c r="B269" s="5">
        <f>TITRES_STAT!D272</f>
        <v>8.65</v>
      </c>
      <c r="C269" s="2">
        <f t="shared" si="18"/>
        <v>8.3037227697319214</v>
      </c>
      <c r="D269" s="2">
        <f t="shared" si="20"/>
        <v>8.4739364111851039</v>
      </c>
      <c r="E269" s="2">
        <f t="shared" si="19"/>
        <v>-0.17021364145318252</v>
      </c>
      <c r="F269" s="2">
        <f t="shared" si="23"/>
        <v>-0.14887194876672813</v>
      </c>
      <c r="G269" s="2">
        <f t="shared" si="21"/>
        <v>-2.1341692686454389E-2</v>
      </c>
      <c r="H269" s="2" t="str">
        <f t="shared" si="22"/>
        <v>Hold</v>
      </c>
    </row>
    <row r="270" spans="1:8" ht="13.5" x14ac:dyDescent="0.25">
      <c r="A270" s="3">
        <f>TITRES_STAT!B273</f>
        <v>42698</v>
      </c>
      <c r="B270" s="5">
        <f>TITRES_STAT!D273</f>
        <v>8.65</v>
      </c>
      <c r="C270" s="2">
        <f t="shared" si="18"/>
        <v>8.3185346513116265</v>
      </c>
      <c r="D270" s="2">
        <f t="shared" si="20"/>
        <v>8.4869781585047264</v>
      </c>
      <c r="E270" s="2">
        <f t="shared" si="19"/>
        <v>-0.16844350719309986</v>
      </c>
      <c r="F270" s="2">
        <f t="shared" si="23"/>
        <v>-0.1527862604520025</v>
      </c>
      <c r="G270" s="2">
        <f t="shared" si="21"/>
        <v>-1.5657246741097364E-2</v>
      </c>
      <c r="H270" s="2" t="str">
        <f t="shared" si="22"/>
        <v>Hold</v>
      </c>
    </row>
    <row r="271" spans="1:8" ht="13.5" x14ac:dyDescent="0.25">
      <c r="A271" s="3">
        <f>TITRES_STAT!B274</f>
        <v>42699</v>
      </c>
      <c r="B271" s="5">
        <f>TITRES_STAT!D274</f>
        <v>8.4</v>
      </c>
      <c r="C271" s="2">
        <f t="shared" ref="C271:C334" si="24">$C$4*B261+C270*(1-$C$4)</f>
        <v>8.331067781879069</v>
      </c>
      <c r="D271" s="2">
        <f t="shared" si="20"/>
        <v>8.4805353319488201</v>
      </c>
      <c r="E271" s="2">
        <f t="shared" si="19"/>
        <v>-0.1494675500697511</v>
      </c>
      <c r="F271" s="2">
        <f t="shared" si="23"/>
        <v>-0.15212251837555221</v>
      </c>
      <c r="G271" s="2">
        <f t="shared" si="21"/>
        <v>2.6549683058011142E-3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8.18</v>
      </c>
      <c r="C272" s="2">
        <f t="shared" si="24"/>
        <v>8.3416727385130578</v>
      </c>
      <c r="D272" s="2">
        <f t="shared" si="20"/>
        <v>8.4582734555081664</v>
      </c>
      <c r="E272" s="2">
        <f t="shared" si="19"/>
        <v>-0.11660071699510866</v>
      </c>
      <c r="F272" s="2">
        <f t="shared" si="23"/>
        <v>-0.1450181580994635</v>
      </c>
      <c r="G272" s="2">
        <f t="shared" si="21"/>
        <v>2.8417441104354846E-2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8.18</v>
      </c>
      <c r="C273" s="2">
        <f t="shared" si="24"/>
        <v>8.3506461633572027</v>
      </c>
      <c r="D273" s="2">
        <f t="shared" si="20"/>
        <v>8.4376606069520061</v>
      </c>
      <c r="E273" s="2">
        <f t="shared" si="19"/>
        <v>-8.7014443594803481E-2</v>
      </c>
      <c r="F273" s="2">
        <f t="shared" si="23"/>
        <v>-0.13341741519853151</v>
      </c>
      <c r="G273" s="2">
        <f t="shared" si="21"/>
        <v>4.6402971603728027E-2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8.18</v>
      </c>
      <c r="C274" s="2">
        <f t="shared" si="24"/>
        <v>8.3890082920714786</v>
      </c>
      <c r="D274" s="2">
        <f t="shared" si="20"/>
        <v>8.4185746360666727</v>
      </c>
      <c r="E274" s="2">
        <f t="shared" si="19"/>
        <v>-2.9566343995194089E-2</v>
      </c>
      <c r="F274" s="2">
        <f t="shared" si="23"/>
        <v>-0.11264720095786403</v>
      </c>
      <c r="G274" s="2">
        <f t="shared" si="21"/>
        <v>8.3080856962669938E-2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8.18</v>
      </c>
      <c r="C275" s="2">
        <f t="shared" si="24"/>
        <v>8.4214685548297119</v>
      </c>
      <c r="D275" s="2">
        <f t="shared" si="20"/>
        <v>8.4009024408024739</v>
      </c>
      <c r="E275" s="2">
        <f t="shared" si="19"/>
        <v>2.0566114027237958E-2</v>
      </c>
      <c r="F275" s="2">
        <f t="shared" si="23"/>
        <v>-8.6004537960843633E-2</v>
      </c>
      <c r="G275" s="2">
        <f t="shared" si="21"/>
        <v>0.10657065198808159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8.18</v>
      </c>
      <c r="C276" s="2">
        <f t="shared" si="24"/>
        <v>8.4566272387020636</v>
      </c>
      <c r="D276" s="2">
        <f t="shared" si="20"/>
        <v>8.3845392970393284</v>
      </c>
      <c r="E276" s="2">
        <f t="shared" si="19"/>
        <v>7.2087941662735133E-2</v>
      </c>
      <c r="F276" s="2">
        <f t="shared" si="23"/>
        <v>-5.4386042036127888E-2</v>
      </c>
      <c r="G276" s="2">
        <f t="shared" si="21"/>
        <v>0.12647398369886304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8.18</v>
      </c>
      <c r="C277" s="2">
        <f t="shared" si="24"/>
        <v>8.4479153558248239</v>
      </c>
      <c r="D277" s="2">
        <f t="shared" si="20"/>
        <v>8.3693882379993774</v>
      </c>
      <c r="E277" s="2">
        <f t="shared" si="19"/>
        <v>7.8527117825446524E-2</v>
      </c>
      <c r="F277" s="2">
        <f t="shared" si="23"/>
        <v>-2.7803410063813011E-2</v>
      </c>
      <c r="G277" s="2">
        <f t="shared" si="21"/>
        <v>0.10633052788925954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8.17</v>
      </c>
      <c r="C278" s="2">
        <f t="shared" si="24"/>
        <v>8.4790053010825428</v>
      </c>
      <c r="D278" s="2">
        <f t="shared" si="20"/>
        <v>8.3546187388883126</v>
      </c>
      <c r="E278" s="2">
        <f t="shared" si="19"/>
        <v>0.12438656219423017</v>
      </c>
      <c r="F278" s="2">
        <f t="shared" si="23"/>
        <v>2.6345843877956243E-3</v>
      </c>
      <c r="G278" s="2">
        <f t="shared" si="21"/>
        <v>0.12175197780643454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8.18</v>
      </c>
      <c r="C279" s="2">
        <f t="shared" si="24"/>
        <v>8.505312177839075</v>
      </c>
      <c r="D279" s="2">
        <f t="shared" si="20"/>
        <v>8.3416840174891789</v>
      </c>
      <c r="E279" s="2">
        <f t="shared" si="19"/>
        <v>0.16362816034989613</v>
      </c>
      <c r="F279" s="2">
        <f t="shared" si="23"/>
        <v>3.4833299580215728E-2</v>
      </c>
      <c r="G279" s="2">
        <f t="shared" si="21"/>
        <v>0.12879486076968041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8.18</v>
      </c>
      <c r="C280" s="2">
        <f t="shared" si="24"/>
        <v>8.5275718427869105</v>
      </c>
      <c r="D280" s="2">
        <f t="shared" si="20"/>
        <v>8.3297074236010911</v>
      </c>
      <c r="E280" s="2">
        <f t="shared" si="19"/>
        <v>0.19786441918581943</v>
      </c>
      <c r="F280" s="2">
        <f t="shared" si="23"/>
        <v>6.7439523501336474E-2</v>
      </c>
      <c r="G280" s="2">
        <f t="shared" si="21"/>
        <v>0.13042489568448296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8.16</v>
      </c>
      <c r="C281" s="2">
        <f t="shared" si="24"/>
        <v>8.5079454054350787</v>
      </c>
      <c r="D281" s="2">
        <f t="shared" si="20"/>
        <v>8.3171365033343427</v>
      </c>
      <c r="E281" s="2">
        <f t="shared" si="19"/>
        <v>0.19080890210073598</v>
      </c>
      <c r="F281" s="2">
        <f t="shared" si="23"/>
        <v>9.2113399221216391E-2</v>
      </c>
      <c r="G281" s="2">
        <f t="shared" si="21"/>
        <v>9.8695502879519587E-2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8.16</v>
      </c>
      <c r="C282" s="2">
        <f t="shared" si="24"/>
        <v>8.4574922661373737</v>
      </c>
      <c r="D282" s="2">
        <f t="shared" si="20"/>
        <v>8.305496762346614</v>
      </c>
      <c r="E282" s="2">
        <f t="shared" si="19"/>
        <v>0.15199550379075966</v>
      </c>
      <c r="F282" s="2">
        <f t="shared" si="23"/>
        <v>0.10408982013512505</v>
      </c>
      <c r="G282" s="2">
        <f t="shared" si="21"/>
        <v>4.7905683655634607E-2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8.16</v>
      </c>
      <c r="C283" s="2">
        <f t="shared" si="24"/>
        <v>8.4148011482700849</v>
      </c>
      <c r="D283" s="2">
        <f t="shared" si="20"/>
        <v>8.2947192243950134</v>
      </c>
      <c r="E283" s="2">
        <f t="shared" si="19"/>
        <v>0.12008192387507144</v>
      </c>
      <c r="F283" s="2">
        <f t="shared" si="23"/>
        <v>0.10728824088311434</v>
      </c>
      <c r="G283" s="2">
        <f t="shared" si="21"/>
        <v>1.27936829919571E-2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8.16</v>
      </c>
      <c r="C284" s="2">
        <f t="shared" si="24"/>
        <v>8.3786778946900711</v>
      </c>
      <c r="D284" s="2">
        <f t="shared" si="20"/>
        <v>8.2847400225879753</v>
      </c>
      <c r="E284" s="2">
        <f t="shared" ref="E284:E347" si="25">C284-D284</f>
        <v>9.393787210209581E-2</v>
      </c>
      <c r="F284" s="2">
        <f t="shared" si="23"/>
        <v>0.10461816712691063</v>
      </c>
      <c r="G284" s="2">
        <f t="shared" si="21"/>
        <v>-1.0680295024814823E-2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8.16</v>
      </c>
      <c r="C285" s="2">
        <f t="shared" si="24"/>
        <v>8.3481120647377516</v>
      </c>
      <c r="D285" s="2">
        <f t="shared" ref="D285:D348" si="26">$D$4*B285+(1-$D$4)*D284</f>
        <v>8.2755000209147926</v>
      </c>
      <c r="E285" s="2">
        <f t="shared" si="25"/>
        <v>7.2612043822958938E-2</v>
      </c>
      <c r="F285" s="2">
        <f t="shared" si="23"/>
        <v>9.8216942466120311E-2</v>
      </c>
      <c r="G285" s="2">
        <f t="shared" si="21"/>
        <v>-2.5604898643161372E-2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7.69</v>
      </c>
      <c r="C286" s="2">
        <f t="shared" si="24"/>
        <v>8.322248670162713</v>
      </c>
      <c r="D286" s="2">
        <f t="shared" si="26"/>
        <v>8.2321296489951781</v>
      </c>
      <c r="E286" s="2">
        <f t="shared" si="25"/>
        <v>9.0119021167534896E-2</v>
      </c>
      <c r="F286" s="2">
        <f t="shared" si="23"/>
        <v>9.6597358206403236E-2</v>
      </c>
      <c r="G286" s="2">
        <f t="shared" si="21"/>
        <v>-6.4783370388683398E-3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7.35</v>
      </c>
      <c r="C287" s="2">
        <f t="shared" si="24"/>
        <v>8.3003642593684486</v>
      </c>
      <c r="D287" s="2">
        <f t="shared" si="26"/>
        <v>8.1667867120325734</v>
      </c>
      <c r="E287" s="2">
        <f t="shared" si="25"/>
        <v>0.13357754733587512</v>
      </c>
      <c r="F287" s="2">
        <f t="shared" si="23"/>
        <v>0.10399339603229762</v>
      </c>
      <c r="G287" s="2">
        <f t="shared" si="21"/>
        <v>2.9584151303577499E-2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7.02</v>
      </c>
      <c r="C288" s="2">
        <f t="shared" si="24"/>
        <v>8.2803082194656099</v>
      </c>
      <c r="D288" s="2">
        <f t="shared" si="26"/>
        <v>8.0818395481783085</v>
      </c>
      <c r="E288" s="2">
        <f t="shared" si="25"/>
        <v>0.19846867128730139</v>
      </c>
      <c r="F288" s="2">
        <f t="shared" si="23"/>
        <v>0.12288845108329839</v>
      </c>
      <c r="G288" s="2">
        <f t="shared" si="21"/>
        <v>7.5580220204002999E-2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6.74</v>
      </c>
      <c r="C289" s="2">
        <f t="shared" si="24"/>
        <v>8.2648761857016702</v>
      </c>
      <c r="D289" s="2">
        <f t="shared" si="26"/>
        <v>7.9824440260910263</v>
      </c>
      <c r="E289" s="2">
        <f t="shared" si="25"/>
        <v>0.28243215961064383</v>
      </c>
      <c r="F289" s="2">
        <f t="shared" si="23"/>
        <v>0.15479719278876747</v>
      </c>
      <c r="G289" s="2">
        <f t="shared" si="21"/>
        <v>0.12763496682187636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6.75</v>
      </c>
      <c r="C290" s="2">
        <f t="shared" si="24"/>
        <v>8.2518183109783365</v>
      </c>
      <c r="D290" s="2">
        <f t="shared" si="26"/>
        <v>7.89115187601021</v>
      </c>
      <c r="E290" s="2">
        <f t="shared" si="25"/>
        <v>0.36066643496812656</v>
      </c>
      <c r="F290" s="2">
        <f t="shared" si="23"/>
        <v>0.19597104122463929</v>
      </c>
      <c r="G290" s="2">
        <f t="shared" si="21"/>
        <v>0.16469539374348727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6.75</v>
      </c>
      <c r="C291" s="2">
        <f t="shared" si="24"/>
        <v>8.2376924169816697</v>
      </c>
      <c r="D291" s="2">
        <f t="shared" si="26"/>
        <v>7.8066221074168611</v>
      </c>
      <c r="E291" s="2">
        <f t="shared" si="25"/>
        <v>0.43107030956480852</v>
      </c>
      <c r="F291" s="2">
        <f t="shared" si="23"/>
        <v>0.24299089489267317</v>
      </c>
      <c r="G291" s="2">
        <f t="shared" si="21"/>
        <v>0.18807941467213535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6.75</v>
      </c>
      <c r="C292" s="2">
        <f t="shared" si="24"/>
        <v>8.2257397374460286</v>
      </c>
      <c r="D292" s="2">
        <f t="shared" si="26"/>
        <v>7.7283538031637606</v>
      </c>
      <c r="E292" s="2">
        <f t="shared" si="25"/>
        <v>0.49738593428226796</v>
      </c>
      <c r="F292" s="2">
        <f t="shared" si="23"/>
        <v>0.29386990277059211</v>
      </c>
      <c r="G292" s="2">
        <f t="shared" ref="G292:G355" si="27">E292-F292</f>
        <v>0.20351603151167585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7.05</v>
      </c>
      <c r="C293" s="2">
        <f t="shared" si="24"/>
        <v>8.2156259316850999</v>
      </c>
      <c r="D293" s="2">
        <f t="shared" si="26"/>
        <v>7.6781053732997782</v>
      </c>
      <c r="E293" s="2">
        <f t="shared" si="25"/>
        <v>0.53752055838532176</v>
      </c>
      <c r="F293" s="2">
        <f t="shared" ref="F293:F356" si="29">(E293*(2/(10)))+((1-(2/10))*F292)</f>
        <v>0.34260003389353805</v>
      </c>
      <c r="G293" s="2">
        <f t="shared" si="27"/>
        <v>0.19492052449178371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7.05</v>
      </c>
      <c r="C294" s="2">
        <f t="shared" si="24"/>
        <v>8.2070680960412385</v>
      </c>
      <c r="D294" s="2">
        <f t="shared" si="26"/>
        <v>7.6315790493516467</v>
      </c>
      <c r="E294" s="2">
        <f t="shared" si="25"/>
        <v>0.57548904668959189</v>
      </c>
      <c r="F294" s="2">
        <f t="shared" si="29"/>
        <v>0.38917783645274884</v>
      </c>
      <c r="G294" s="2">
        <f t="shared" si="27"/>
        <v>0.18631121023684305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7.05</v>
      </c>
      <c r="C295" s="2">
        <f t="shared" si="24"/>
        <v>8.1998268504964322</v>
      </c>
      <c r="D295" s="2">
        <f t="shared" si="26"/>
        <v>7.5884991197700433</v>
      </c>
      <c r="E295" s="2">
        <f t="shared" si="25"/>
        <v>0.61132773072638891</v>
      </c>
      <c r="F295" s="2">
        <f t="shared" si="29"/>
        <v>0.43360781530747688</v>
      </c>
      <c r="G295" s="2">
        <f t="shared" si="27"/>
        <v>0.17771991541891202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7.05</v>
      </c>
      <c r="C296" s="2">
        <f t="shared" si="24"/>
        <v>8.1213919504200582</v>
      </c>
      <c r="D296" s="2">
        <f t="shared" si="26"/>
        <v>7.548610296083373</v>
      </c>
      <c r="E296" s="2">
        <f t="shared" si="25"/>
        <v>0.57278165433668526</v>
      </c>
      <c r="F296" s="2">
        <f t="shared" si="29"/>
        <v>0.46144258311331859</v>
      </c>
      <c r="G296" s="2">
        <f t="shared" si="27"/>
        <v>0.11133907122336667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7.05</v>
      </c>
      <c r="C297" s="2">
        <f t="shared" si="24"/>
        <v>8.0027162657400499</v>
      </c>
      <c r="D297" s="2">
        <f t="shared" si="26"/>
        <v>7.5116762000771971</v>
      </c>
      <c r="E297" s="2">
        <f t="shared" si="25"/>
        <v>0.49104006566285285</v>
      </c>
      <c r="F297" s="2">
        <f t="shared" si="29"/>
        <v>0.46736207962322551</v>
      </c>
      <c r="G297" s="2">
        <f t="shared" si="27"/>
        <v>2.3677986039627341E-2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7.05</v>
      </c>
      <c r="C298" s="2">
        <f t="shared" si="24"/>
        <v>7.8515291479338885</v>
      </c>
      <c r="D298" s="2">
        <f t="shared" si="26"/>
        <v>7.4774779630344419</v>
      </c>
      <c r="E298" s="2">
        <f t="shared" si="25"/>
        <v>0.37405118489944655</v>
      </c>
      <c r="F298" s="2">
        <f t="shared" si="29"/>
        <v>0.44869990067846977</v>
      </c>
      <c r="G298" s="2">
        <f t="shared" si="27"/>
        <v>-7.4648715779023211E-2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7.05</v>
      </c>
      <c r="C299" s="2">
        <f t="shared" si="24"/>
        <v>7.6805246636363673</v>
      </c>
      <c r="D299" s="2">
        <f t="shared" si="26"/>
        <v>7.4458129287355943</v>
      </c>
      <c r="E299" s="2">
        <f t="shared" si="25"/>
        <v>0.23471173490077302</v>
      </c>
      <c r="F299" s="2">
        <f t="shared" si="29"/>
        <v>0.4059022675229304</v>
      </c>
      <c r="G299" s="2">
        <f t="shared" si="27"/>
        <v>-0.17119053262215739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7.05</v>
      </c>
      <c r="C300" s="2">
        <f t="shared" si="24"/>
        <v>7.5373670230769259</v>
      </c>
      <c r="D300" s="2">
        <f t="shared" si="26"/>
        <v>7.4164934525329578</v>
      </c>
      <c r="E300" s="2">
        <f t="shared" si="25"/>
        <v>0.12087357054396808</v>
      </c>
      <c r="F300" s="2">
        <f t="shared" si="29"/>
        <v>0.34889652812713795</v>
      </c>
      <c r="G300" s="2">
        <f t="shared" si="27"/>
        <v>-0.22802295758316987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7.05</v>
      </c>
      <c r="C301" s="2">
        <f t="shared" si="24"/>
        <v>7.4162336349112445</v>
      </c>
      <c r="D301" s="2">
        <f t="shared" si="26"/>
        <v>7.389345789382368</v>
      </c>
      <c r="E301" s="2">
        <f t="shared" si="25"/>
        <v>2.6887845528876575E-2</v>
      </c>
      <c r="F301" s="2">
        <f t="shared" si="29"/>
        <v>0.2844947916074857</v>
      </c>
      <c r="G301" s="2">
        <f t="shared" si="27"/>
        <v>-0.25760694607860912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7.05</v>
      </c>
      <c r="C302" s="2">
        <f t="shared" si="24"/>
        <v>7.3137361526172064</v>
      </c>
      <c r="D302" s="2">
        <f t="shared" si="26"/>
        <v>7.3642090642429334</v>
      </c>
      <c r="E302" s="2">
        <f t="shared" si="25"/>
        <v>-5.0472911625726979E-2</v>
      </c>
      <c r="F302" s="2">
        <f t="shared" si="29"/>
        <v>0.21750125096084316</v>
      </c>
      <c r="G302" s="2">
        <f t="shared" si="27"/>
        <v>-0.26797416258657014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7.05</v>
      </c>
      <c r="C303" s="2">
        <f t="shared" si="24"/>
        <v>7.273161359906867</v>
      </c>
      <c r="D303" s="2">
        <f t="shared" si="26"/>
        <v>7.3409343187434573</v>
      </c>
      <c r="E303" s="2">
        <f t="shared" si="25"/>
        <v>-6.7772958836590291E-2</v>
      </c>
      <c r="F303" s="2">
        <f t="shared" si="29"/>
        <v>0.16044640900135648</v>
      </c>
      <c r="G303" s="2">
        <f t="shared" si="27"/>
        <v>-0.22821936783794677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7.36</v>
      </c>
      <c r="C304" s="2">
        <f t="shared" si="24"/>
        <v>7.2388288429981191</v>
      </c>
      <c r="D304" s="2">
        <f t="shared" si="26"/>
        <v>7.342346591429127</v>
      </c>
      <c r="E304" s="2">
        <f t="shared" si="25"/>
        <v>-0.10351774843100792</v>
      </c>
      <c r="F304" s="2">
        <f t="shared" si="29"/>
        <v>0.10765357751488361</v>
      </c>
      <c r="G304" s="2">
        <f t="shared" si="27"/>
        <v>-0.21117132594589152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7.46</v>
      </c>
      <c r="C305" s="2">
        <f t="shared" si="24"/>
        <v>7.2097782517676396</v>
      </c>
      <c r="D305" s="2">
        <f t="shared" si="26"/>
        <v>7.3510616587306732</v>
      </c>
      <c r="E305" s="2">
        <f t="shared" si="25"/>
        <v>-0.14128340696303354</v>
      </c>
      <c r="F305" s="2">
        <f t="shared" si="29"/>
        <v>5.7866180619300177E-2</v>
      </c>
      <c r="G305" s="2">
        <f t="shared" si="27"/>
        <v>-0.19914958758233373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7.69</v>
      </c>
      <c r="C306" s="2">
        <f t="shared" si="24"/>
        <v>7.1851969822649266</v>
      </c>
      <c r="D306" s="2">
        <f t="shared" si="26"/>
        <v>7.376168202528401</v>
      </c>
      <c r="E306" s="2">
        <f t="shared" si="25"/>
        <v>-0.19097122026347435</v>
      </c>
      <c r="F306" s="2">
        <f t="shared" si="29"/>
        <v>8.0987004427452713E-3</v>
      </c>
      <c r="G306" s="2">
        <f t="shared" si="27"/>
        <v>-0.19906992070621962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7.89</v>
      </c>
      <c r="C307" s="2">
        <f t="shared" si="24"/>
        <v>7.1643974465318614</v>
      </c>
      <c r="D307" s="2">
        <f t="shared" si="26"/>
        <v>7.4142298171559267</v>
      </c>
      <c r="E307" s="2">
        <f t="shared" si="25"/>
        <v>-0.24983237062406527</v>
      </c>
      <c r="F307" s="2">
        <f t="shared" si="29"/>
        <v>-4.348751377061684E-2</v>
      </c>
      <c r="G307" s="2">
        <f t="shared" si="27"/>
        <v>-0.20634485685344844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7.9</v>
      </c>
      <c r="C308" s="2">
        <f t="shared" si="24"/>
        <v>7.1467978393731144</v>
      </c>
      <c r="D308" s="2">
        <f t="shared" si="26"/>
        <v>7.450212793662895</v>
      </c>
      <c r="E308" s="2">
        <f t="shared" si="25"/>
        <v>-0.3034149542897806</v>
      </c>
      <c r="F308" s="2">
        <f t="shared" si="29"/>
        <v>-9.5473001874449598E-2</v>
      </c>
      <c r="G308" s="2">
        <f t="shared" si="27"/>
        <v>-0.20794195241533101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8.15</v>
      </c>
      <c r="C309" s="2">
        <f t="shared" si="24"/>
        <v>7.1319058640849438</v>
      </c>
      <c r="D309" s="2">
        <f t="shared" si="26"/>
        <v>7.5020488830211987</v>
      </c>
      <c r="E309" s="2">
        <f t="shared" si="25"/>
        <v>-0.3701430189362549</v>
      </c>
      <c r="F309" s="2">
        <f t="shared" si="29"/>
        <v>-0.15040700528681067</v>
      </c>
      <c r="G309" s="2">
        <f t="shared" si="27"/>
        <v>-0.21973601364944423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8.39</v>
      </c>
      <c r="C310" s="2">
        <f t="shared" si="24"/>
        <v>7.1193049619180293</v>
      </c>
      <c r="D310" s="2">
        <f t="shared" si="26"/>
        <v>7.567823039834443</v>
      </c>
      <c r="E310" s="2">
        <f t="shared" si="25"/>
        <v>-0.44851807791641374</v>
      </c>
      <c r="F310" s="2">
        <f t="shared" si="29"/>
        <v>-0.21002921981273132</v>
      </c>
      <c r="G310" s="2">
        <f t="shared" si="27"/>
        <v>-0.23848885810368242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8.64</v>
      </c>
      <c r="C311" s="2">
        <f t="shared" si="24"/>
        <v>7.1086426600844863</v>
      </c>
      <c r="D311" s="2">
        <f t="shared" si="26"/>
        <v>7.6472435554022615</v>
      </c>
      <c r="E311" s="2">
        <f t="shared" si="25"/>
        <v>-0.53860089531777522</v>
      </c>
      <c r="F311" s="2">
        <f t="shared" si="29"/>
        <v>-0.27574355491374014</v>
      </c>
      <c r="G311" s="2">
        <f t="shared" si="27"/>
        <v>-0.26285734040403508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8.89</v>
      </c>
      <c r="C312" s="2">
        <f t="shared" si="24"/>
        <v>7.0996207123791812</v>
      </c>
      <c r="D312" s="2">
        <f t="shared" si="26"/>
        <v>7.7392995883354274</v>
      </c>
      <c r="E312" s="2">
        <f t="shared" si="25"/>
        <v>-0.63967887595624617</v>
      </c>
      <c r="F312" s="2">
        <f t="shared" si="29"/>
        <v>-0.34853061912224137</v>
      </c>
      <c r="G312" s="2">
        <f t="shared" si="27"/>
        <v>-0.2911482568340048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5">
        <f>TITRES_STAT!D316</f>
        <v>8.8699999999999992</v>
      </c>
      <c r="C313" s="2">
        <f t="shared" si="24"/>
        <v>7.0919867566285379</v>
      </c>
      <c r="D313" s="2">
        <f t="shared" si="26"/>
        <v>7.8230551743846553</v>
      </c>
      <c r="E313" s="2">
        <f t="shared" si="25"/>
        <v>-0.73106841775611731</v>
      </c>
      <c r="F313" s="2">
        <f t="shared" si="29"/>
        <v>-0.42503817884901662</v>
      </c>
      <c r="G313" s="2">
        <f t="shared" si="27"/>
        <v>-0.30603023890710068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8.8699999999999992</v>
      </c>
      <c r="C314" s="2">
        <f t="shared" si="24"/>
        <v>7.1332195633010702</v>
      </c>
      <c r="D314" s="2">
        <f t="shared" si="26"/>
        <v>7.9006066429487554</v>
      </c>
      <c r="E314" s="2">
        <f t="shared" si="25"/>
        <v>-0.76738707964768516</v>
      </c>
      <c r="F314" s="2">
        <f t="shared" si="29"/>
        <v>-0.49350795900875033</v>
      </c>
      <c r="G314" s="2">
        <f t="shared" si="27"/>
        <v>-0.27387912063893483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8.8699999999999992</v>
      </c>
      <c r="C315" s="2">
        <f t="shared" si="24"/>
        <v>7.1834934766393665</v>
      </c>
      <c r="D315" s="2">
        <f t="shared" si="26"/>
        <v>7.9724135582858846</v>
      </c>
      <c r="E315" s="2">
        <f t="shared" si="25"/>
        <v>-0.78892008164651806</v>
      </c>
      <c r="F315" s="2">
        <f t="shared" si="29"/>
        <v>-0.55259038353630396</v>
      </c>
      <c r="G315" s="2">
        <f t="shared" si="27"/>
        <v>-0.23632969811021409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8.9</v>
      </c>
      <c r="C316" s="2">
        <f t="shared" si="24"/>
        <v>7.2614175571563875</v>
      </c>
      <c r="D316" s="2">
        <f t="shared" si="26"/>
        <v>8.0411236650795228</v>
      </c>
      <c r="E316" s="2">
        <f t="shared" si="25"/>
        <v>-0.77970610792313533</v>
      </c>
      <c r="F316" s="2">
        <f t="shared" si="29"/>
        <v>-0.59801352841367028</v>
      </c>
      <c r="G316" s="2">
        <f t="shared" si="27"/>
        <v>-0.18169257950946505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5">
        <f>TITRES_STAT!D320</f>
        <v>8.9</v>
      </c>
      <c r="C317" s="2">
        <f t="shared" si="24"/>
        <v>7.358122548363097</v>
      </c>
      <c r="D317" s="2">
        <f t="shared" si="26"/>
        <v>8.1047441343328916</v>
      </c>
      <c r="E317" s="2">
        <f t="shared" si="25"/>
        <v>-0.74662158596979467</v>
      </c>
      <c r="F317" s="2">
        <f t="shared" si="29"/>
        <v>-0.62773513992489516</v>
      </c>
      <c r="G317" s="2">
        <f t="shared" si="27"/>
        <v>-0.11888644604489951</v>
      </c>
      <c r="H317" s="2" t="str">
        <f t="shared" si="28"/>
        <v>Hold</v>
      </c>
    </row>
    <row r="318" spans="1:8" ht="13.5" x14ac:dyDescent="0.25">
      <c r="A318" s="3">
        <f>TITRES_STAT!B321</f>
        <v>42767</v>
      </c>
      <c r="B318" s="5">
        <f>TITRES_STAT!D321</f>
        <v>8.9</v>
      </c>
      <c r="C318" s="2">
        <f t="shared" si="24"/>
        <v>7.4414883101533897</v>
      </c>
      <c r="D318" s="2">
        <f t="shared" si="26"/>
        <v>8.1636519762341599</v>
      </c>
      <c r="E318" s="2">
        <f t="shared" si="25"/>
        <v>-0.72216366608077021</v>
      </c>
      <c r="F318" s="2">
        <f t="shared" si="29"/>
        <v>-0.64662084515607021</v>
      </c>
      <c r="G318" s="2">
        <f t="shared" si="27"/>
        <v>-7.5542820924699994E-2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5">
        <f>TITRES_STAT!D322</f>
        <v>8.6999999999999993</v>
      </c>
      <c r="C319" s="2">
        <f t="shared" si="24"/>
        <v>7.5504901085913296</v>
      </c>
      <c r="D319" s="2">
        <f t="shared" si="26"/>
        <v>8.2033814594760734</v>
      </c>
      <c r="E319" s="2">
        <f t="shared" si="25"/>
        <v>-0.65289135088474382</v>
      </c>
      <c r="F319" s="2">
        <f t="shared" si="29"/>
        <v>-0.64787494630180498</v>
      </c>
      <c r="G319" s="2">
        <f t="shared" si="27"/>
        <v>-5.0164045829388382E-3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5">
        <f>TITRES_STAT!D323</f>
        <v>8.6300000000000008</v>
      </c>
      <c r="C320" s="2">
        <f t="shared" si="24"/>
        <v>7.6796454765003563</v>
      </c>
      <c r="D320" s="2">
        <f t="shared" si="26"/>
        <v>8.2349828328482158</v>
      </c>
      <c r="E320" s="2">
        <f t="shared" si="25"/>
        <v>-0.55533735634785941</v>
      </c>
      <c r="F320" s="2">
        <f t="shared" si="29"/>
        <v>-0.629367428311016</v>
      </c>
      <c r="G320" s="2">
        <f t="shared" si="27"/>
        <v>7.4030071963156585E-2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8.6300000000000008</v>
      </c>
      <c r="C321" s="2">
        <f t="shared" si="24"/>
        <v>7.8273923262695329</v>
      </c>
      <c r="D321" s="2">
        <f t="shared" si="26"/>
        <v>8.2642433637483474</v>
      </c>
      <c r="E321" s="2">
        <f t="shared" si="25"/>
        <v>-0.4368510374788146</v>
      </c>
      <c r="F321" s="2">
        <f t="shared" si="29"/>
        <v>-0.59086415014457583</v>
      </c>
      <c r="G321" s="2">
        <f t="shared" si="27"/>
        <v>0.15401311266576123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8.65</v>
      </c>
      <c r="C322" s="2">
        <f t="shared" si="24"/>
        <v>7.9908704299203741</v>
      </c>
      <c r="D322" s="2">
        <f t="shared" si="26"/>
        <v>8.2928179293966178</v>
      </c>
      <c r="E322" s="2">
        <f t="shared" si="25"/>
        <v>-0.30194749947624366</v>
      </c>
      <c r="F322" s="2">
        <f t="shared" si="29"/>
        <v>-0.5330808200109094</v>
      </c>
      <c r="G322" s="2">
        <f t="shared" si="27"/>
        <v>0.23113332053466573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8.9</v>
      </c>
      <c r="C323" s="2">
        <f t="shared" si="24"/>
        <v>8.1261211330095477</v>
      </c>
      <c r="D323" s="2">
        <f t="shared" si="26"/>
        <v>8.3377943790709423</v>
      </c>
      <c r="E323" s="2">
        <f t="shared" si="25"/>
        <v>-0.21167324606139459</v>
      </c>
      <c r="F323" s="2">
        <f t="shared" si="29"/>
        <v>-0.46879930522100643</v>
      </c>
      <c r="G323" s="2">
        <f t="shared" si="27"/>
        <v>0.25712605915961184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5">
        <f>TITRES_STAT!D327</f>
        <v>8.9</v>
      </c>
      <c r="C324" s="2">
        <f t="shared" si="24"/>
        <v>8.2405640356234642</v>
      </c>
      <c r="D324" s="2">
        <f t="shared" si="26"/>
        <v>8.3794392398805027</v>
      </c>
      <c r="E324" s="2">
        <f t="shared" si="25"/>
        <v>-0.13887520425703848</v>
      </c>
      <c r="F324" s="2">
        <f t="shared" si="29"/>
        <v>-0.40281448502821288</v>
      </c>
      <c r="G324" s="2">
        <f t="shared" si="27"/>
        <v>0.2639392807711744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5">
        <f>TITRES_STAT!D328</f>
        <v>8.9</v>
      </c>
      <c r="C325" s="2">
        <f t="shared" si="24"/>
        <v>8.3374003378352377</v>
      </c>
      <c r="D325" s="2">
        <f t="shared" si="26"/>
        <v>8.4179992961856502</v>
      </c>
      <c r="E325" s="2">
        <f t="shared" si="25"/>
        <v>-8.0598958350412531E-2</v>
      </c>
      <c r="F325" s="2">
        <f t="shared" si="29"/>
        <v>-0.3383713796926528</v>
      </c>
      <c r="G325" s="2">
        <f t="shared" si="27"/>
        <v>0.25777242134224027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8.9</v>
      </c>
      <c r="C326" s="2">
        <f t="shared" si="24"/>
        <v>8.4239541320144316</v>
      </c>
      <c r="D326" s="2">
        <f t="shared" si="26"/>
        <v>8.4537030520237497</v>
      </c>
      <c r="E326" s="2">
        <f t="shared" si="25"/>
        <v>-2.9748920009318169E-2</v>
      </c>
      <c r="F326" s="2">
        <f t="shared" si="29"/>
        <v>-0.27664688775598589</v>
      </c>
      <c r="G326" s="2">
        <f t="shared" si="27"/>
        <v>0.24689796774666772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8.89</v>
      </c>
      <c r="C327" s="2">
        <f t="shared" si="24"/>
        <v>8.4971919578583659</v>
      </c>
      <c r="D327" s="2">
        <f t="shared" si="26"/>
        <v>8.486021344466435</v>
      </c>
      <c r="E327" s="2">
        <f t="shared" si="25"/>
        <v>1.1170613391930928E-2</v>
      </c>
      <c r="F327" s="2">
        <f t="shared" si="29"/>
        <v>-0.21908338752640255</v>
      </c>
      <c r="G327" s="2">
        <f t="shared" si="27"/>
        <v>0.23025400091833348</v>
      </c>
      <c r="H327" s="2" t="str">
        <f t="shared" si="28"/>
        <v>Sell</v>
      </c>
    </row>
    <row r="328" spans="1:8" ht="13.5" x14ac:dyDescent="0.25">
      <c r="A328" s="3">
        <f>TITRES_STAT!B331</f>
        <v>42781</v>
      </c>
      <c r="B328" s="5">
        <f>TITRES_STAT!D331</f>
        <v>8.6300000000000008</v>
      </c>
      <c r="C328" s="2">
        <f t="shared" si="24"/>
        <v>8.5591624258801549</v>
      </c>
      <c r="D328" s="2">
        <f t="shared" si="26"/>
        <v>8.4966864300615139</v>
      </c>
      <c r="E328" s="2">
        <f t="shared" si="25"/>
        <v>6.2475995818640939E-2</v>
      </c>
      <c r="F328" s="2">
        <f t="shared" si="29"/>
        <v>-0.16277151085739386</v>
      </c>
      <c r="G328" s="2">
        <f t="shared" si="27"/>
        <v>0.2252475066760348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5">
        <f>TITRES_STAT!D332</f>
        <v>8.39</v>
      </c>
      <c r="C329" s="2">
        <f t="shared" si="24"/>
        <v>8.5808297449755155</v>
      </c>
      <c r="D329" s="2">
        <f t="shared" si="26"/>
        <v>8.4887837315384385</v>
      </c>
      <c r="E329" s="2">
        <f t="shared" si="25"/>
        <v>9.2046013437077079E-2</v>
      </c>
      <c r="F329" s="2">
        <f t="shared" si="29"/>
        <v>-0.11180800599849969</v>
      </c>
      <c r="G329" s="2">
        <f t="shared" si="27"/>
        <v>0.20385401943557677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8.3699999999999992</v>
      </c>
      <c r="C330" s="2">
        <f t="shared" si="24"/>
        <v>8.5883943995946659</v>
      </c>
      <c r="D330" s="2">
        <f t="shared" si="26"/>
        <v>8.4799849366096645</v>
      </c>
      <c r="E330" s="2">
        <f t="shared" si="25"/>
        <v>0.10840946298500143</v>
      </c>
      <c r="F330" s="2">
        <f t="shared" si="29"/>
        <v>-6.7764512201799465E-2</v>
      </c>
      <c r="G330" s="2">
        <f t="shared" si="27"/>
        <v>0.17617397518680089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8.34</v>
      </c>
      <c r="C331" s="2">
        <f t="shared" si="24"/>
        <v>8.5947952611954861</v>
      </c>
      <c r="D331" s="2">
        <f t="shared" si="26"/>
        <v>8.4696156820459851</v>
      </c>
      <c r="E331" s="2">
        <f t="shared" si="25"/>
        <v>0.12517957914950095</v>
      </c>
      <c r="F331" s="2">
        <f t="shared" si="29"/>
        <v>-2.9175693931539379E-2</v>
      </c>
      <c r="G331" s="2">
        <f t="shared" si="27"/>
        <v>0.15435527308104033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8.34</v>
      </c>
      <c r="C332" s="2">
        <f t="shared" si="24"/>
        <v>8.6032882979346414</v>
      </c>
      <c r="D332" s="2">
        <f t="shared" si="26"/>
        <v>8.4600145204129493</v>
      </c>
      <c r="E332" s="2">
        <f t="shared" si="25"/>
        <v>0.14327377752169212</v>
      </c>
      <c r="F332" s="2">
        <f t="shared" si="29"/>
        <v>5.3142003591069194E-3</v>
      </c>
      <c r="G332" s="2">
        <f t="shared" si="27"/>
        <v>0.1379595771625852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8.09</v>
      </c>
      <c r="C333" s="2">
        <f t="shared" si="24"/>
        <v>8.648936252098542</v>
      </c>
      <c r="D333" s="2">
        <f t="shared" si="26"/>
        <v>8.4326060374193972</v>
      </c>
      <c r="E333" s="2">
        <f t="shared" si="25"/>
        <v>0.21633021467914482</v>
      </c>
      <c r="F333" s="2">
        <f t="shared" si="29"/>
        <v>4.7517403223114506E-2</v>
      </c>
      <c r="G333" s="2">
        <f t="shared" si="27"/>
        <v>0.1688128114560303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8.4499999999999993</v>
      </c>
      <c r="C334" s="2">
        <f t="shared" si="24"/>
        <v>8.6875614440833822</v>
      </c>
      <c r="D334" s="2">
        <f t="shared" si="26"/>
        <v>8.433894479092034</v>
      </c>
      <c r="E334" s="2">
        <f t="shared" si="25"/>
        <v>0.25366696499134811</v>
      </c>
      <c r="F334" s="2">
        <f t="shared" si="29"/>
        <v>8.8747315576761229E-2</v>
      </c>
      <c r="G334" s="2">
        <f t="shared" si="27"/>
        <v>0.16491964941458687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8.6</v>
      </c>
      <c r="C335" s="2">
        <f t="shared" ref="C335:C398" si="30">$C$4*B325+C334*(1-$C$4)</f>
        <v>8.7202442988397841</v>
      </c>
      <c r="D335" s="2">
        <f t="shared" si="26"/>
        <v>8.4461985917518838</v>
      </c>
      <c r="E335" s="2">
        <f t="shared" si="25"/>
        <v>0.27404570708790033</v>
      </c>
      <c r="F335" s="2">
        <f t="shared" si="29"/>
        <v>0.12580699387898905</v>
      </c>
      <c r="G335" s="2">
        <f t="shared" si="27"/>
        <v>0.14823871320891127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8.6</v>
      </c>
      <c r="C336" s="2">
        <f t="shared" si="30"/>
        <v>8.7478990220952024</v>
      </c>
      <c r="D336" s="2">
        <f t="shared" si="26"/>
        <v>8.4575912886591524</v>
      </c>
      <c r="E336" s="2">
        <f t="shared" si="25"/>
        <v>0.29030773343604999</v>
      </c>
      <c r="F336" s="2">
        <f t="shared" si="29"/>
        <v>0.15870714179040124</v>
      </c>
      <c r="G336" s="2">
        <f t="shared" si="27"/>
        <v>0.13160059164564875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8.6</v>
      </c>
      <c r="C337" s="2">
        <f t="shared" si="30"/>
        <v>8.7697607110036326</v>
      </c>
      <c r="D337" s="2">
        <f t="shared" si="26"/>
        <v>8.4681400820918089</v>
      </c>
      <c r="E337" s="2">
        <f t="shared" si="25"/>
        <v>0.30162062891182373</v>
      </c>
      <c r="F337" s="2">
        <f t="shared" si="29"/>
        <v>0.18728983921468573</v>
      </c>
      <c r="G337" s="2">
        <f t="shared" si="27"/>
        <v>0.114330789697138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8.6</v>
      </c>
      <c r="C338" s="2">
        <f t="shared" si="30"/>
        <v>8.7482590631569188</v>
      </c>
      <c r="D338" s="2">
        <f t="shared" si="26"/>
        <v>8.4779074834183419</v>
      </c>
      <c r="E338" s="2">
        <f t="shared" si="25"/>
        <v>0.27035157973857693</v>
      </c>
      <c r="F338" s="2">
        <f t="shared" si="29"/>
        <v>0.20390218731946397</v>
      </c>
      <c r="G338" s="2">
        <f t="shared" si="27"/>
        <v>6.6449392419112963E-2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8.35</v>
      </c>
      <c r="C339" s="2">
        <f t="shared" si="30"/>
        <v>8.693142284209701</v>
      </c>
      <c r="D339" s="2">
        <f t="shared" si="26"/>
        <v>8.4684328550169834</v>
      </c>
      <c r="E339" s="2">
        <f t="shared" si="25"/>
        <v>0.22470942919271764</v>
      </c>
      <c r="F339" s="2">
        <f t="shared" si="29"/>
        <v>0.20806363569411471</v>
      </c>
      <c r="G339" s="2">
        <f t="shared" si="27"/>
        <v>1.6645793498602929E-2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5">
        <f>TITRES_STAT!D343</f>
        <v>8.35</v>
      </c>
      <c r="C340" s="2">
        <f t="shared" si="30"/>
        <v>8.643428086638977</v>
      </c>
      <c r="D340" s="2">
        <f t="shared" si="26"/>
        <v>8.4596600509416504</v>
      </c>
      <c r="E340" s="2">
        <f t="shared" si="25"/>
        <v>0.18376803569732658</v>
      </c>
      <c r="F340" s="2">
        <f t="shared" si="29"/>
        <v>0.20320451569475709</v>
      </c>
      <c r="G340" s="2">
        <f t="shared" si="27"/>
        <v>-1.9436479997430506E-2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8.35</v>
      </c>
      <c r="C341" s="2">
        <f t="shared" si="30"/>
        <v>8.5967468425406732</v>
      </c>
      <c r="D341" s="2">
        <f t="shared" si="26"/>
        <v>8.4515370842052313</v>
      </c>
      <c r="E341" s="2">
        <f t="shared" si="25"/>
        <v>0.14520975833544192</v>
      </c>
      <c r="F341" s="2">
        <f t="shared" si="29"/>
        <v>0.19160556422289407</v>
      </c>
      <c r="G341" s="2">
        <f t="shared" si="27"/>
        <v>-4.6395805887452152E-2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8.1</v>
      </c>
      <c r="C342" s="2">
        <f t="shared" si="30"/>
        <v>8.5572473283036459</v>
      </c>
      <c r="D342" s="2">
        <f t="shared" si="26"/>
        <v>8.4254973001900293</v>
      </c>
      <c r="E342" s="2">
        <f t="shared" si="25"/>
        <v>0.13175002811361658</v>
      </c>
      <c r="F342" s="2">
        <f t="shared" si="29"/>
        <v>0.17963445700103858</v>
      </c>
      <c r="G342" s="2">
        <f t="shared" si="27"/>
        <v>-4.7884428887422004E-2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7.88</v>
      </c>
      <c r="C343" s="2">
        <f t="shared" si="30"/>
        <v>8.4853631239492397</v>
      </c>
      <c r="D343" s="2">
        <f t="shared" si="26"/>
        <v>8.3850900927685448</v>
      </c>
      <c r="E343" s="2">
        <f t="shared" si="25"/>
        <v>0.10027303118069497</v>
      </c>
      <c r="F343" s="2">
        <f t="shared" si="29"/>
        <v>0.16376217183696987</v>
      </c>
      <c r="G343" s="2">
        <f t="shared" si="27"/>
        <v>-6.3489140656274895E-2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7.53</v>
      </c>
      <c r="C344" s="2">
        <f t="shared" si="30"/>
        <v>8.4799226433416646</v>
      </c>
      <c r="D344" s="2">
        <f t="shared" si="26"/>
        <v>8.3217500858968005</v>
      </c>
      <c r="E344" s="2">
        <f t="shared" si="25"/>
        <v>0.15817255744486403</v>
      </c>
      <c r="F344" s="2">
        <f t="shared" si="29"/>
        <v>0.1626442489585487</v>
      </c>
      <c r="G344" s="2">
        <f t="shared" si="27"/>
        <v>-4.471691513684678E-3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7.53</v>
      </c>
      <c r="C345" s="2">
        <f t="shared" si="30"/>
        <v>8.4983960828275631</v>
      </c>
      <c r="D345" s="2">
        <f t="shared" si="26"/>
        <v>8.2631019313859255</v>
      </c>
      <c r="E345" s="2">
        <f t="shared" si="25"/>
        <v>0.23529415144163757</v>
      </c>
      <c r="F345" s="2">
        <f t="shared" si="29"/>
        <v>0.1771742294551665</v>
      </c>
      <c r="G345" s="2">
        <f t="shared" si="27"/>
        <v>5.8119921986471063E-2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5">
        <f>TITRES_STAT!D349</f>
        <v>7.53</v>
      </c>
      <c r="C346" s="2">
        <f t="shared" si="30"/>
        <v>8.5140274547002459</v>
      </c>
      <c r="D346" s="2">
        <f t="shared" si="26"/>
        <v>8.208798084616598</v>
      </c>
      <c r="E346" s="2">
        <f t="shared" si="25"/>
        <v>0.30522937008364792</v>
      </c>
      <c r="F346" s="2">
        <f t="shared" si="29"/>
        <v>0.2027852575808628</v>
      </c>
      <c r="G346" s="2">
        <f t="shared" si="27"/>
        <v>0.10244411250278512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5">
        <f>TITRES_STAT!D350</f>
        <v>7.2</v>
      </c>
      <c r="C347" s="2">
        <f t="shared" si="30"/>
        <v>8.5272540001309771</v>
      </c>
      <c r="D347" s="2">
        <f t="shared" si="26"/>
        <v>8.1340723005709243</v>
      </c>
      <c r="E347" s="2">
        <f t="shared" si="25"/>
        <v>0.39318169956005278</v>
      </c>
      <c r="F347" s="2">
        <f t="shared" si="29"/>
        <v>0.24086454597670082</v>
      </c>
      <c r="G347" s="2">
        <f t="shared" si="27"/>
        <v>0.15231715358335196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5">
        <f>TITRES_STAT!D351</f>
        <v>6.8</v>
      </c>
      <c r="C348" s="2">
        <f t="shared" si="30"/>
        <v>8.5384456924185184</v>
      </c>
      <c r="D348" s="2">
        <f t="shared" si="26"/>
        <v>8.0352521301582627</v>
      </c>
      <c r="E348" s="2">
        <f t="shared" ref="E348:E411" si="31">C348-D348</f>
        <v>0.50319356226025569</v>
      </c>
      <c r="F348" s="2">
        <f t="shared" si="29"/>
        <v>0.29333034923341184</v>
      </c>
      <c r="G348" s="2">
        <f t="shared" si="27"/>
        <v>0.20986321302684385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5">
        <f>TITRES_STAT!D352</f>
        <v>6.5</v>
      </c>
      <c r="C349" s="2">
        <f t="shared" si="30"/>
        <v>8.5094540474310545</v>
      </c>
      <c r="D349" s="2">
        <f t="shared" ref="D349:D412" si="32">$D$4*B349+(1-$D$4)*D348</f>
        <v>7.92152975014654</v>
      </c>
      <c r="E349" s="2">
        <f t="shared" si="31"/>
        <v>0.58792429728451445</v>
      </c>
      <c r="F349" s="2">
        <f t="shared" si="29"/>
        <v>0.3522491388436324</v>
      </c>
      <c r="G349" s="2">
        <f t="shared" si="27"/>
        <v>0.23567515844088205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5">
        <f>TITRES_STAT!D353</f>
        <v>6.21</v>
      </c>
      <c r="C350" s="2">
        <f t="shared" si="30"/>
        <v>8.4849226555185844</v>
      </c>
      <c r="D350" s="2">
        <f t="shared" si="32"/>
        <v>7.7947497686542038</v>
      </c>
      <c r="E350" s="2">
        <f t="shared" si="31"/>
        <v>0.69017288686438061</v>
      </c>
      <c r="F350" s="2">
        <f t="shared" si="29"/>
        <v>0.41983388844778202</v>
      </c>
      <c r="G350" s="2">
        <f t="shared" si="27"/>
        <v>0.27033899841659859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5.94</v>
      </c>
      <c r="C351" s="2">
        <f t="shared" si="30"/>
        <v>8.4641653239003407</v>
      </c>
      <c r="D351" s="2">
        <f t="shared" si="32"/>
        <v>7.6573608969020412</v>
      </c>
      <c r="E351" s="2">
        <f t="shared" si="31"/>
        <v>0.80680442699829946</v>
      </c>
      <c r="F351" s="2">
        <f t="shared" si="29"/>
        <v>0.49722799615788549</v>
      </c>
      <c r="G351" s="2">
        <f t="shared" si="27"/>
        <v>0.30957643084041397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5.94</v>
      </c>
      <c r="C352" s="2">
        <f t="shared" si="30"/>
        <v>8.4081398894541337</v>
      </c>
      <c r="D352" s="2">
        <f t="shared" si="32"/>
        <v>7.5301489786130018</v>
      </c>
      <c r="E352" s="2">
        <f t="shared" si="31"/>
        <v>0.8779909108411319</v>
      </c>
      <c r="F352" s="2">
        <f t="shared" si="29"/>
        <v>0.57338057909453477</v>
      </c>
      <c r="G352" s="2">
        <f t="shared" si="27"/>
        <v>0.30461033174659713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6.11</v>
      </c>
      <c r="C353" s="2">
        <f t="shared" si="30"/>
        <v>8.3268875987688826</v>
      </c>
      <c r="D353" s="2">
        <f t="shared" si="32"/>
        <v>7.4249527579750021</v>
      </c>
      <c r="E353" s="2">
        <f t="shared" si="31"/>
        <v>0.90193484079388053</v>
      </c>
      <c r="F353" s="2">
        <f t="shared" si="29"/>
        <v>0.63909143143440394</v>
      </c>
      <c r="G353" s="2">
        <f t="shared" si="27"/>
        <v>0.26284340935947659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6.11</v>
      </c>
      <c r="C354" s="2">
        <f t="shared" si="30"/>
        <v>8.2042895066505928</v>
      </c>
      <c r="D354" s="2">
        <f t="shared" si="32"/>
        <v>7.3275488499768544</v>
      </c>
      <c r="E354" s="2">
        <f t="shared" si="31"/>
        <v>0.87674065667373835</v>
      </c>
      <c r="F354" s="2">
        <f t="shared" si="29"/>
        <v>0.68662127648227089</v>
      </c>
      <c r="G354" s="2">
        <f t="shared" si="27"/>
        <v>0.19011938019146746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6.29</v>
      </c>
      <c r="C355" s="2">
        <f t="shared" si="30"/>
        <v>8.1005526594735784</v>
      </c>
      <c r="D355" s="2">
        <f t="shared" si="32"/>
        <v>7.2506933796081983</v>
      </c>
      <c r="E355" s="2">
        <f t="shared" si="31"/>
        <v>0.84985927986538012</v>
      </c>
      <c r="F355" s="2">
        <f t="shared" si="29"/>
        <v>0.71926887715889276</v>
      </c>
      <c r="G355" s="2">
        <f t="shared" si="27"/>
        <v>0.13059040270648736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6.57</v>
      </c>
      <c r="C356" s="2">
        <f t="shared" si="30"/>
        <v>8.0127753272468745</v>
      </c>
      <c r="D356" s="2">
        <f t="shared" si="32"/>
        <v>7.2002716477853683</v>
      </c>
      <c r="E356" s="2">
        <f t="shared" si="31"/>
        <v>0.81250367946150615</v>
      </c>
      <c r="F356" s="2">
        <f t="shared" si="29"/>
        <v>0.73791583761941548</v>
      </c>
      <c r="G356" s="2">
        <f t="shared" ref="G356:G419" si="33">E356-F356</f>
        <v>7.4587841842090663E-2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6.85</v>
      </c>
      <c r="C357" s="2">
        <f t="shared" si="30"/>
        <v>7.8877329692088942</v>
      </c>
      <c r="D357" s="2">
        <f t="shared" si="32"/>
        <v>7.1743255998012669</v>
      </c>
      <c r="E357" s="2">
        <f t="shared" si="31"/>
        <v>0.71340736940762728</v>
      </c>
      <c r="F357" s="2">
        <f t="shared" ref="F357:F420" si="35">(E357*(2/(10)))+((1-(2/10))*F356)</f>
        <v>0.73301414397705789</v>
      </c>
      <c r="G357" s="2">
        <f t="shared" si="33"/>
        <v>-1.9606774569430607E-2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5">
        <f>TITRES_STAT!D361</f>
        <v>7.15</v>
      </c>
      <c r="C358" s="2">
        <f t="shared" si="30"/>
        <v>7.7203894354844484</v>
      </c>
      <c r="D358" s="2">
        <f t="shared" si="32"/>
        <v>7.1725237035196923</v>
      </c>
      <c r="E358" s="2">
        <f t="shared" si="31"/>
        <v>0.54786573196475619</v>
      </c>
      <c r="F358" s="2">
        <f t="shared" si="35"/>
        <v>0.69598446157459759</v>
      </c>
      <c r="G358" s="2">
        <f t="shared" si="33"/>
        <v>-0.1481187296098414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5">
        <f>TITRES_STAT!D362</f>
        <v>6.94</v>
      </c>
      <c r="C359" s="2">
        <f t="shared" si="30"/>
        <v>7.5326372146406868</v>
      </c>
      <c r="D359" s="2">
        <f t="shared" si="32"/>
        <v>7.1552997254811963</v>
      </c>
      <c r="E359" s="2">
        <f t="shared" si="31"/>
        <v>0.3773374891594905</v>
      </c>
      <c r="F359" s="2">
        <f t="shared" si="35"/>
        <v>0.6322550670915762</v>
      </c>
      <c r="G359" s="2">
        <f t="shared" si="33"/>
        <v>-0.25491757793208569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6.63</v>
      </c>
      <c r="C360" s="2">
        <f t="shared" si="30"/>
        <v>7.3291545662344273</v>
      </c>
      <c r="D360" s="2">
        <f t="shared" si="32"/>
        <v>7.116388634704812</v>
      </c>
      <c r="E360" s="2">
        <f t="shared" si="31"/>
        <v>0.21276593152961532</v>
      </c>
      <c r="F360" s="2">
        <f t="shared" si="35"/>
        <v>0.54835723997918406</v>
      </c>
      <c r="G360" s="2">
        <f t="shared" si="33"/>
        <v>-0.33559130844956875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6.56</v>
      </c>
      <c r="C361" s="2">
        <f t="shared" si="30"/>
        <v>7.1154384791214387</v>
      </c>
      <c r="D361" s="2">
        <f t="shared" si="32"/>
        <v>7.0751746617637146</v>
      </c>
      <c r="E361" s="2">
        <f t="shared" si="31"/>
        <v>4.0263817357724108E-2</v>
      </c>
      <c r="F361" s="2">
        <f t="shared" si="35"/>
        <v>0.44673855545489211</v>
      </c>
      <c r="G361" s="2">
        <f t="shared" si="33"/>
        <v>-0.406474738097168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6.56</v>
      </c>
      <c r="C362" s="2">
        <f t="shared" si="30"/>
        <v>6.934601790025833</v>
      </c>
      <c r="D362" s="2">
        <f t="shared" si="32"/>
        <v>7.0370135757071433</v>
      </c>
      <c r="E362" s="2">
        <f t="shared" si="31"/>
        <v>-0.10241178568131026</v>
      </c>
      <c r="F362" s="2">
        <f t="shared" si="35"/>
        <v>0.33690848722765165</v>
      </c>
      <c r="G362" s="2">
        <f t="shared" si="33"/>
        <v>-0.43932027290896192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6.56</v>
      </c>
      <c r="C363" s="2">
        <f t="shared" si="30"/>
        <v>6.8077399761757054</v>
      </c>
      <c r="D363" s="2">
        <f t="shared" si="32"/>
        <v>7.0016792367658738</v>
      </c>
      <c r="E363" s="2">
        <f t="shared" si="31"/>
        <v>-0.19393926059016842</v>
      </c>
      <c r="F363" s="2">
        <f t="shared" si="35"/>
        <v>0.23073893766408768</v>
      </c>
      <c r="G363" s="2">
        <f t="shared" si="33"/>
        <v>-0.42467819825425612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5">
        <f>TITRES_STAT!D367</f>
        <v>6.56</v>
      </c>
      <c r="C364" s="2">
        <f t="shared" si="30"/>
        <v>6.7003953644563667</v>
      </c>
      <c r="D364" s="2">
        <f t="shared" si="32"/>
        <v>6.9689622562646978</v>
      </c>
      <c r="E364" s="2">
        <f t="shared" si="31"/>
        <v>-0.26856689180833104</v>
      </c>
      <c r="F364" s="2">
        <f t="shared" si="35"/>
        <v>0.13087777176960394</v>
      </c>
      <c r="G364" s="2">
        <f t="shared" si="33"/>
        <v>-0.39944466357793496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5">
        <f>TITRES_STAT!D368</f>
        <v>6.56</v>
      </c>
      <c r="C365" s="2">
        <f t="shared" si="30"/>
        <v>6.6372576160784638</v>
      </c>
      <c r="D365" s="2">
        <f t="shared" si="32"/>
        <v>6.9386687558006459</v>
      </c>
      <c r="E365" s="2">
        <f t="shared" si="31"/>
        <v>-0.30141113972218214</v>
      </c>
      <c r="F365" s="2">
        <f t="shared" si="35"/>
        <v>4.4419989471246722E-2</v>
      </c>
      <c r="G365" s="2">
        <f t="shared" si="33"/>
        <v>-0.34583112919342884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6.56</v>
      </c>
      <c r="C366" s="2">
        <f t="shared" si="30"/>
        <v>6.6269102905279311</v>
      </c>
      <c r="D366" s="2">
        <f t="shared" si="32"/>
        <v>6.9106192183339319</v>
      </c>
      <c r="E366" s="2">
        <f t="shared" si="31"/>
        <v>-0.28370892780600077</v>
      </c>
      <c r="F366" s="2">
        <f t="shared" si="35"/>
        <v>-2.1205793984202782E-2</v>
      </c>
      <c r="G366" s="2">
        <f t="shared" si="33"/>
        <v>-0.26250313382179796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5">
        <f>TITRES_STAT!D370</f>
        <v>6.56</v>
      </c>
      <c r="C367" s="2">
        <f t="shared" si="30"/>
        <v>6.6612317842928643</v>
      </c>
      <c r="D367" s="2">
        <f t="shared" si="32"/>
        <v>6.88464742438327</v>
      </c>
      <c r="E367" s="2">
        <f t="shared" si="31"/>
        <v>-0.22341564009040571</v>
      </c>
      <c r="F367" s="2">
        <f t="shared" si="35"/>
        <v>-6.1647763205443365E-2</v>
      </c>
      <c r="G367" s="2">
        <f t="shared" si="33"/>
        <v>-0.16176787688496236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6.56</v>
      </c>
      <c r="C368" s="2">
        <f t="shared" si="30"/>
        <v>6.7364268944016548</v>
      </c>
      <c r="D368" s="2">
        <f t="shared" si="32"/>
        <v>6.8605994670215464</v>
      </c>
      <c r="E368" s="2">
        <f t="shared" si="31"/>
        <v>-0.12417257261989167</v>
      </c>
      <c r="F368" s="2">
        <f t="shared" si="35"/>
        <v>-7.4152725088333038E-2</v>
      </c>
      <c r="G368" s="2">
        <f t="shared" si="33"/>
        <v>-5.0019847531558637E-2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6.27</v>
      </c>
      <c r="C369" s="2">
        <f t="shared" si="30"/>
        <v>6.7677458337244776</v>
      </c>
      <c r="D369" s="2">
        <f t="shared" si="32"/>
        <v>6.8168513583532837</v>
      </c>
      <c r="E369" s="2">
        <f t="shared" si="31"/>
        <v>-4.910552462880613E-2</v>
      </c>
      <c r="F369" s="2">
        <f t="shared" si="35"/>
        <v>-6.9143284996427662E-2</v>
      </c>
      <c r="G369" s="2">
        <f t="shared" si="33"/>
        <v>2.0037760367621532E-2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6.27</v>
      </c>
      <c r="C370" s="2">
        <f t="shared" si="30"/>
        <v>6.746554166997635</v>
      </c>
      <c r="D370" s="2">
        <f t="shared" si="32"/>
        <v>6.7763438503271143</v>
      </c>
      <c r="E370" s="2">
        <f t="shared" si="31"/>
        <v>-2.9789683329479288E-2</v>
      </c>
      <c r="F370" s="2">
        <f t="shared" si="35"/>
        <v>-6.1272564663037987E-2</v>
      </c>
      <c r="G370" s="2">
        <f t="shared" si="33"/>
        <v>3.1482881333558699E-2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6.55</v>
      </c>
      <c r="C371" s="2">
        <f t="shared" si="30"/>
        <v>6.7178535259210754</v>
      </c>
      <c r="D371" s="2">
        <f t="shared" si="32"/>
        <v>6.7595776391917726</v>
      </c>
      <c r="E371" s="2">
        <f t="shared" si="31"/>
        <v>-4.1724113270697138E-2</v>
      </c>
      <c r="F371" s="2">
        <f t="shared" si="35"/>
        <v>-5.7362874384569815E-2</v>
      </c>
      <c r="G371" s="2">
        <f t="shared" si="33"/>
        <v>1.5638761113872676E-2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6.63</v>
      </c>
      <c r="C372" s="2">
        <f t="shared" si="30"/>
        <v>6.6935683680870639</v>
      </c>
      <c r="D372" s="2">
        <f t="shared" si="32"/>
        <v>6.7499792955479379</v>
      </c>
      <c r="E372" s="2">
        <f t="shared" si="31"/>
        <v>-5.641092746087395E-2</v>
      </c>
      <c r="F372" s="2">
        <f t="shared" si="35"/>
        <v>-5.7172484999830644E-2</v>
      </c>
      <c r="G372" s="2">
        <f t="shared" si="33"/>
        <v>7.6155753895669476E-4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6.63</v>
      </c>
      <c r="C373" s="2">
        <f t="shared" si="30"/>
        <v>6.6730193883813618</v>
      </c>
      <c r="D373" s="2">
        <f t="shared" si="32"/>
        <v>6.7410919403221641</v>
      </c>
      <c r="E373" s="2">
        <f t="shared" si="31"/>
        <v>-6.8072551940802306E-2</v>
      </c>
      <c r="F373" s="2">
        <f t="shared" si="35"/>
        <v>-5.9352498388024977E-2</v>
      </c>
      <c r="G373" s="2">
        <f t="shared" si="33"/>
        <v>-8.7200535527773293E-3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6.63</v>
      </c>
      <c r="C374" s="2">
        <f t="shared" si="30"/>
        <v>6.6556317901688447</v>
      </c>
      <c r="D374" s="2">
        <f t="shared" si="32"/>
        <v>6.7328629077057069</v>
      </c>
      <c r="E374" s="2">
        <f t="shared" si="31"/>
        <v>-7.7231117536862293E-2</v>
      </c>
      <c r="F374" s="2">
        <f t="shared" si="35"/>
        <v>-6.2928222217792443E-2</v>
      </c>
      <c r="G374" s="2">
        <f t="shared" si="33"/>
        <v>-1.430289531906985E-2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6.63</v>
      </c>
      <c r="C375" s="2">
        <f t="shared" si="30"/>
        <v>6.640919207065946</v>
      </c>
      <c r="D375" s="2">
        <f t="shared" si="32"/>
        <v>6.7252434330608395</v>
      </c>
      <c r="E375" s="2">
        <f t="shared" si="31"/>
        <v>-8.4324225994893531E-2</v>
      </c>
      <c r="F375" s="2">
        <f t="shared" si="35"/>
        <v>-6.7207422973212666E-2</v>
      </c>
      <c r="G375" s="2">
        <f t="shared" si="33"/>
        <v>-1.7116803021680865E-2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6.68</v>
      </c>
      <c r="C376" s="2">
        <f t="shared" si="30"/>
        <v>6.6284700982865701</v>
      </c>
      <c r="D376" s="2">
        <f t="shared" si="32"/>
        <v>6.7218920676489251</v>
      </c>
      <c r="E376" s="2">
        <f t="shared" si="31"/>
        <v>-9.3421969362355028E-2</v>
      </c>
      <c r="F376" s="2">
        <f t="shared" si="35"/>
        <v>-7.2450332251041138E-2</v>
      </c>
      <c r="G376" s="2">
        <f t="shared" si="33"/>
        <v>-2.097163711131389E-2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6.68</v>
      </c>
      <c r="C377" s="2">
        <f t="shared" si="30"/>
        <v>6.6179362370117136</v>
      </c>
      <c r="D377" s="2">
        <f t="shared" si="32"/>
        <v>6.7187889515267827</v>
      </c>
      <c r="E377" s="2">
        <f t="shared" si="31"/>
        <v>-0.10085271451506905</v>
      </c>
      <c r="F377" s="2">
        <f t="shared" si="35"/>
        <v>-7.8130808703846727E-2</v>
      </c>
      <c r="G377" s="2">
        <f t="shared" si="33"/>
        <v>-2.2721905811222326E-2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5">
        <f>TITRES_STAT!D381</f>
        <v>6.88</v>
      </c>
      <c r="C378" s="2">
        <f t="shared" si="30"/>
        <v>6.6090229697791427</v>
      </c>
      <c r="D378" s="2">
        <f t="shared" si="32"/>
        <v>6.7307305106729469</v>
      </c>
      <c r="E378" s="2">
        <f t="shared" si="31"/>
        <v>-0.1217075408938042</v>
      </c>
      <c r="F378" s="2">
        <f t="shared" si="35"/>
        <v>-8.6846155141838216E-2</v>
      </c>
      <c r="G378" s="2">
        <f t="shared" si="33"/>
        <v>-3.4861385751965984E-2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7.02</v>
      </c>
      <c r="C379" s="2">
        <f t="shared" si="30"/>
        <v>6.5568655898131212</v>
      </c>
      <c r="D379" s="2">
        <f t="shared" si="32"/>
        <v>6.752157880252728</v>
      </c>
      <c r="E379" s="2">
        <f t="shared" si="31"/>
        <v>-0.19529229043960683</v>
      </c>
      <c r="F379" s="2">
        <f t="shared" si="35"/>
        <v>-0.10853538220139194</v>
      </c>
      <c r="G379" s="2">
        <f t="shared" si="33"/>
        <v>-8.6756908238214886E-2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6.81</v>
      </c>
      <c r="C380" s="2">
        <f t="shared" si="30"/>
        <v>6.5127324221495648</v>
      </c>
      <c r="D380" s="2">
        <f t="shared" si="32"/>
        <v>6.7564424817154887</v>
      </c>
      <c r="E380" s="2">
        <f t="shared" si="31"/>
        <v>-0.24371005956592384</v>
      </c>
      <c r="F380" s="2">
        <f t="shared" si="35"/>
        <v>-0.13557031767429834</v>
      </c>
      <c r="G380" s="2">
        <f t="shared" si="33"/>
        <v>-0.10813974189162551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6.71</v>
      </c>
      <c r="C381" s="2">
        <f t="shared" si="30"/>
        <v>6.5184658956650159</v>
      </c>
      <c r="D381" s="2">
        <f t="shared" si="32"/>
        <v>6.753002297884712</v>
      </c>
      <c r="E381" s="2">
        <f t="shared" si="31"/>
        <v>-0.23453640221969607</v>
      </c>
      <c r="F381" s="2">
        <f t="shared" si="35"/>
        <v>-0.15536353458337787</v>
      </c>
      <c r="G381" s="2">
        <f t="shared" si="33"/>
        <v>-7.91728676363182E-2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6.81</v>
      </c>
      <c r="C382" s="2">
        <f t="shared" si="30"/>
        <v>6.5356249886396292</v>
      </c>
      <c r="D382" s="2">
        <f t="shared" si="32"/>
        <v>6.757224349893252</v>
      </c>
      <c r="E382" s="2">
        <f t="shared" si="31"/>
        <v>-0.2215993612536229</v>
      </c>
      <c r="F382" s="2">
        <f t="shared" si="35"/>
        <v>-0.16861069991742689</v>
      </c>
      <c r="G382" s="2">
        <f t="shared" si="33"/>
        <v>-5.2988661336196008E-2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6.81</v>
      </c>
      <c r="C383" s="2">
        <f t="shared" si="30"/>
        <v>6.550144221156609</v>
      </c>
      <c r="D383" s="2">
        <f t="shared" si="32"/>
        <v>6.7611336573085667</v>
      </c>
      <c r="E383" s="2">
        <f t="shared" si="31"/>
        <v>-0.21098943615195775</v>
      </c>
      <c r="F383" s="2">
        <f t="shared" si="35"/>
        <v>-0.17708644716433308</v>
      </c>
      <c r="G383" s="2">
        <f t="shared" si="33"/>
        <v>-3.3902988987624672E-2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6.81</v>
      </c>
      <c r="C384" s="2">
        <f t="shared" si="30"/>
        <v>6.562429725594054</v>
      </c>
      <c r="D384" s="2">
        <f t="shared" si="32"/>
        <v>6.764753386396821</v>
      </c>
      <c r="E384" s="2">
        <f t="shared" si="31"/>
        <v>-0.20232366080276698</v>
      </c>
      <c r="F384" s="2">
        <f t="shared" si="35"/>
        <v>-0.18213388989201987</v>
      </c>
      <c r="G384" s="2">
        <f t="shared" si="33"/>
        <v>-2.0189770910747112E-2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6.81</v>
      </c>
      <c r="C385" s="2">
        <f t="shared" si="30"/>
        <v>6.5728251524257377</v>
      </c>
      <c r="D385" s="2">
        <f t="shared" si="32"/>
        <v>6.7681049874044641</v>
      </c>
      <c r="E385" s="2">
        <f t="shared" si="31"/>
        <v>-0.19527983497872636</v>
      </c>
      <c r="F385" s="2">
        <f t="shared" si="35"/>
        <v>-0.18476307890936117</v>
      </c>
      <c r="G385" s="2">
        <f t="shared" si="33"/>
        <v>-1.0516756069365196E-2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6.81</v>
      </c>
      <c r="C386" s="2">
        <f t="shared" si="30"/>
        <v>6.5893135905140863</v>
      </c>
      <c r="D386" s="2">
        <f t="shared" si="32"/>
        <v>6.7712083216707999</v>
      </c>
      <c r="E386" s="2">
        <f t="shared" si="31"/>
        <v>-0.18189473115671362</v>
      </c>
      <c r="F386" s="2">
        <f t="shared" si="35"/>
        <v>-0.18418940935883166</v>
      </c>
      <c r="G386" s="2">
        <f t="shared" si="33"/>
        <v>2.294678202118039E-3</v>
      </c>
      <c r="H386" s="2" t="str">
        <f t="shared" si="34"/>
        <v>Sell</v>
      </c>
    </row>
    <row r="387" spans="1:8" ht="13.5" x14ac:dyDescent="0.25">
      <c r="A387" s="3">
        <f>TITRES_STAT!B390</f>
        <v>42866</v>
      </c>
      <c r="B387" s="5">
        <f>TITRES_STAT!D390</f>
        <v>6.81</v>
      </c>
      <c r="C387" s="2">
        <f t="shared" si="30"/>
        <v>6.6032653458196116</v>
      </c>
      <c r="D387" s="2">
        <f t="shared" si="32"/>
        <v>6.7740817793248143</v>
      </c>
      <c r="E387" s="2">
        <f t="shared" si="31"/>
        <v>-0.1708164335052027</v>
      </c>
      <c r="F387" s="2">
        <f t="shared" si="35"/>
        <v>-0.18151481418810589</v>
      </c>
      <c r="G387" s="2">
        <f t="shared" si="33"/>
        <v>1.0698380682903186E-2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5">
        <f>TITRES_STAT!D391</f>
        <v>6.81</v>
      </c>
      <c r="C388" s="2">
        <f t="shared" si="30"/>
        <v>6.6458399080012098</v>
      </c>
      <c r="D388" s="2">
        <f t="shared" si="32"/>
        <v>6.7767423882637168</v>
      </c>
      <c r="E388" s="2">
        <f t="shared" si="31"/>
        <v>-0.13090248026250695</v>
      </c>
      <c r="F388" s="2">
        <f t="shared" si="35"/>
        <v>-0.17139234740298612</v>
      </c>
      <c r="G388" s="2">
        <f t="shared" si="33"/>
        <v>4.0489867140479169E-2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5">
        <f>TITRES_STAT!D392</f>
        <v>7.01</v>
      </c>
      <c r="C389" s="2">
        <f t="shared" si="30"/>
        <v>6.7034029990779471</v>
      </c>
      <c r="D389" s="2">
        <f t="shared" si="32"/>
        <v>6.7940207298738118</v>
      </c>
      <c r="E389" s="2">
        <f t="shared" si="31"/>
        <v>-9.0617730795864659E-2</v>
      </c>
      <c r="F389" s="2">
        <f t="shared" si="35"/>
        <v>-0.15523742408156185</v>
      </c>
      <c r="G389" s="2">
        <f t="shared" si="33"/>
        <v>6.4619693285697194E-2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5">
        <f>TITRES_STAT!D393</f>
        <v>7.03</v>
      </c>
      <c r="C390" s="2">
        <f t="shared" si="30"/>
        <v>6.7198025376813399</v>
      </c>
      <c r="D390" s="2">
        <f t="shared" si="32"/>
        <v>6.8115006758090848</v>
      </c>
      <c r="E390" s="2">
        <f t="shared" si="31"/>
        <v>-9.1698138127744855E-2</v>
      </c>
      <c r="F390" s="2">
        <f t="shared" si="35"/>
        <v>-0.14252956689079846</v>
      </c>
      <c r="G390" s="2">
        <f t="shared" si="33"/>
        <v>5.0831428763053604E-2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5">
        <f>TITRES_STAT!D394</f>
        <v>6.82</v>
      </c>
      <c r="C391" s="2">
        <f t="shared" si="30"/>
        <v>6.7182944549611339</v>
      </c>
      <c r="D391" s="2">
        <f t="shared" si="32"/>
        <v>6.8121302553787828</v>
      </c>
      <c r="E391" s="2">
        <f t="shared" si="31"/>
        <v>-9.383580041764894E-2</v>
      </c>
      <c r="F391" s="2">
        <f t="shared" si="35"/>
        <v>-0.13279081359616857</v>
      </c>
      <c r="G391" s="2">
        <f t="shared" si="33"/>
        <v>3.8955013178519626E-2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5">
        <f>TITRES_STAT!D395</f>
        <v>7</v>
      </c>
      <c r="C392" s="2">
        <f t="shared" si="30"/>
        <v>6.732403000351729</v>
      </c>
      <c r="D392" s="2">
        <f t="shared" si="32"/>
        <v>6.8260465327581317</v>
      </c>
      <c r="E392" s="2">
        <f t="shared" si="31"/>
        <v>-9.3643532406402663E-2</v>
      </c>
      <c r="F392" s="2">
        <f t="shared" si="35"/>
        <v>-0.1249613573582154</v>
      </c>
      <c r="G392" s="2">
        <f t="shared" si="33"/>
        <v>3.1317824951812734E-2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5">
        <f>TITRES_STAT!D396</f>
        <v>7</v>
      </c>
      <c r="C393" s="2">
        <f t="shared" si="30"/>
        <v>6.7443410002976165</v>
      </c>
      <c r="D393" s="2">
        <f t="shared" si="32"/>
        <v>6.8389319747760471</v>
      </c>
      <c r="E393" s="2">
        <f t="shared" si="31"/>
        <v>-9.4590974478430567E-2</v>
      </c>
      <c r="F393" s="2">
        <f t="shared" si="35"/>
        <v>-0.11888728078225844</v>
      </c>
      <c r="G393" s="2">
        <f t="shared" si="33"/>
        <v>2.4296306303827869E-2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5">
        <f>TITRES_STAT!D397</f>
        <v>7</v>
      </c>
      <c r="C394" s="2">
        <f t="shared" si="30"/>
        <v>6.7544423848672137</v>
      </c>
      <c r="D394" s="2">
        <f t="shared" si="32"/>
        <v>6.8508629396074507</v>
      </c>
      <c r="E394" s="2">
        <f t="shared" si="31"/>
        <v>-9.642055474023703E-2</v>
      </c>
      <c r="F394" s="2">
        <f t="shared" si="35"/>
        <v>-0.11439393557385416</v>
      </c>
      <c r="G394" s="2">
        <f t="shared" si="33"/>
        <v>1.7973380833617131E-2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7</v>
      </c>
      <c r="C395" s="2">
        <f t="shared" si="30"/>
        <v>6.762989710272258</v>
      </c>
      <c r="D395" s="2">
        <f t="shared" si="32"/>
        <v>6.8619101292661577</v>
      </c>
      <c r="E395" s="2">
        <f t="shared" si="31"/>
        <v>-9.8920418993899695E-2</v>
      </c>
      <c r="F395" s="2">
        <f t="shared" si="35"/>
        <v>-0.11129923225786327</v>
      </c>
      <c r="G395" s="2">
        <f t="shared" si="33"/>
        <v>1.2378813263963576E-2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7</v>
      </c>
      <c r="C396" s="2">
        <f t="shared" si="30"/>
        <v>6.770222062538064</v>
      </c>
      <c r="D396" s="2">
        <f t="shared" si="32"/>
        <v>6.8721390085797758</v>
      </c>
      <c r="E396" s="2">
        <f t="shared" si="31"/>
        <v>-0.10191694604171175</v>
      </c>
      <c r="F396" s="2">
        <f t="shared" si="35"/>
        <v>-0.10942277501463296</v>
      </c>
      <c r="G396" s="2">
        <f t="shared" si="33"/>
        <v>7.505828972921208E-3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7</v>
      </c>
      <c r="C397" s="2">
        <f t="shared" si="30"/>
        <v>6.7763417452245154</v>
      </c>
      <c r="D397" s="2">
        <f t="shared" si="32"/>
        <v>6.881610193129422</v>
      </c>
      <c r="E397" s="2">
        <f t="shared" si="31"/>
        <v>-0.10526844790490664</v>
      </c>
      <c r="F397" s="2">
        <f t="shared" si="35"/>
        <v>-0.1085919095926877</v>
      </c>
      <c r="G397" s="2">
        <f t="shared" si="33"/>
        <v>3.323461687781068E-3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7</v>
      </c>
      <c r="C398" s="2">
        <f t="shared" si="30"/>
        <v>6.7815199382668974</v>
      </c>
      <c r="D398" s="2">
        <f t="shared" si="32"/>
        <v>6.8903798084531678</v>
      </c>
      <c r="E398" s="2">
        <f t="shared" si="31"/>
        <v>-0.10885987018627041</v>
      </c>
      <c r="F398" s="2">
        <f t="shared" si="35"/>
        <v>-0.10864550171140426</v>
      </c>
      <c r="G398" s="2">
        <f t="shared" si="33"/>
        <v>-2.1436847486615285E-4</v>
      </c>
      <c r="H398" s="2" t="str">
        <f t="shared" si="34"/>
        <v>Hold</v>
      </c>
    </row>
    <row r="399" spans="1:8" ht="13.5" x14ac:dyDescent="0.25">
      <c r="A399" s="3">
        <f>TITRES_STAT!B402</f>
        <v>42884</v>
      </c>
      <c r="B399" s="5">
        <f>TITRES_STAT!D402</f>
        <v>7</v>
      </c>
      <c r="C399" s="2">
        <f t="shared" ref="C399:C462" si="36">$C$4*B389+C398*(1-$C$4)</f>
        <v>6.8166707169950671</v>
      </c>
      <c r="D399" s="2">
        <f t="shared" si="32"/>
        <v>6.8984998226418215</v>
      </c>
      <c r="E399" s="2">
        <f t="shared" si="31"/>
        <v>-8.1829105646754385E-2</v>
      </c>
      <c r="F399" s="2">
        <f t="shared" si="35"/>
        <v>-0.1032822224984743</v>
      </c>
      <c r="G399" s="2">
        <f t="shared" si="33"/>
        <v>2.1453116851719911E-2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7</v>
      </c>
      <c r="C400" s="2">
        <f t="shared" si="36"/>
        <v>6.8494906066881338</v>
      </c>
      <c r="D400" s="2">
        <f t="shared" si="32"/>
        <v>6.9060183542979825</v>
      </c>
      <c r="E400" s="2">
        <f t="shared" si="31"/>
        <v>-5.6527747609848689E-2</v>
      </c>
      <c r="F400" s="2">
        <f t="shared" si="35"/>
        <v>-9.3931327520749189E-2</v>
      </c>
      <c r="G400" s="2">
        <f t="shared" si="33"/>
        <v>3.74035799109005E-2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6.79</v>
      </c>
      <c r="C401" s="2">
        <f t="shared" si="36"/>
        <v>6.8449535902745753</v>
      </c>
      <c r="D401" s="2">
        <f t="shared" si="32"/>
        <v>6.8974244021277613</v>
      </c>
      <c r="E401" s="2">
        <f t="shared" si="31"/>
        <v>-5.2470811853186028E-2</v>
      </c>
      <c r="F401" s="2">
        <f t="shared" si="35"/>
        <v>-8.5639224387236562E-2</v>
      </c>
      <c r="G401" s="2">
        <f t="shared" si="33"/>
        <v>3.3168412534050534E-2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6.79</v>
      </c>
      <c r="C402" s="2">
        <f t="shared" si="36"/>
        <v>6.8688068840784862</v>
      </c>
      <c r="D402" s="2">
        <f t="shared" si="32"/>
        <v>6.8894670390071866</v>
      </c>
      <c r="E402" s="2">
        <f t="shared" si="31"/>
        <v>-2.0660154928700436E-2</v>
      </c>
      <c r="F402" s="2">
        <f t="shared" si="35"/>
        <v>-7.2643410495529331E-2</v>
      </c>
      <c r="G402" s="2">
        <f t="shared" si="33"/>
        <v>5.1983255566828895E-2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6.9</v>
      </c>
      <c r="C403" s="2">
        <f t="shared" si="36"/>
        <v>6.8889904403741031</v>
      </c>
      <c r="D403" s="2">
        <f t="shared" si="32"/>
        <v>6.8902472583399872</v>
      </c>
      <c r="E403" s="2">
        <f t="shared" si="31"/>
        <v>-1.2568179658840606E-3</v>
      </c>
      <c r="F403" s="2">
        <f t="shared" si="35"/>
        <v>-5.8366091989600279E-2</v>
      </c>
      <c r="G403" s="2">
        <f t="shared" si="33"/>
        <v>5.7109274023716218E-2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6.9</v>
      </c>
      <c r="C404" s="2">
        <f t="shared" si="36"/>
        <v>6.9060688341627028</v>
      </c>
      <c r="D404" s="2">
        <f t="shared" si="32"/>
        <v>6.8909696836481364</v>
      </c>
      <c r="E404" s="2">
        <f t="shared" si="31"/>
        <v>1.509915051456634E-2</v>
      </c>
      <c r="F404" s="2">
        <f t="shared" si="35"/>
        <v>-4.3673043488766959E-2</v>
      </c>
      <c r="G404" s="2">
        <f t="shared" si="33"/>
        <v>5.8772194003333299E-2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7</v>
      </c>
      <c r="C405" s="2">
        <f t="shared" si="36"/>
        <v>6.9205197827530558</v>
      </c>
      <c r="D405" s="2">
        <f t="shared" si="32"/>
        <v>6.8990460033779035</v>
      </c>
      <c r="E405" s="2">
        <f t="shared" si="31"/>
        <v>2.1473779375152269E-2</v>
      </c>
      <c r="F405" s="2">
        <f t="shared" si="35"/>
        <v>-3.0643678915983116E-2</v>
      </c>
      <c r="G405" s="2">
        <f t="shared" si="33"/>
        <v>5.2117458291135385E-2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7</v>
      </c>
      <c r="C406" s="2">
        <f t="shared" si="36"/>
        <v>6.9327475084833559</v>
      </c>
      <c r="D406" s="2">
        <f t="shared" si="32"/>
        <v>6.9065240772017624</v>
      </c>
      <c r="E406" s="2">
        <f t="shared" si="31"/>
        <v>2.6223431281593435E-2</v>
      </c>
      <c r="F406" s="2">
        <f t="shared" si="35"/>
        <v>-1.9270256876467808E-2</v>
      </c>
      <c r="G406" s="2">
        <f t="shared" si="33"/>
        <v>4.5493688158061242E-2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5">
        <f>TITRES_STAT!D410</f>
        <v>7.21</v>
      </c>
      <c r="C407" s="2">
        <f t="shared" si="36"/>
        <v>6.9430940456397625</v>
      </c>
      <c r="D407" s="2">
        <f t="shared" si="32"/>
        <v>6.9290037751868176</v>
      </c>
      <c r="E407" s="2">
        <f t="shared" si="31"/>
        <v>1.4090270452944864E-2</v>
      </c>
      <c r="F407" s="2">
        <f t="shared" si="35"/>
        <v>-1.2598151410585274E-2</v>
      </c>
      <c r="G407" s="2">
        <f t="shared" si="33"/>
        <v>2.668842186353014E-2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5">
        <f>TITRES_STAT!D411</f>
        <v>7.01</v>
      </c>
      <c r="C408" s="2">
        <f t="shared" si="36"/>
        <v>6.9518488078490304</v>
      </c>
      <c r="D408" s="2">
        <f t="shared" si="32"/>
        <v>6.9350034955433495</v>
      </c>
      <c r="E408" s="2">
        <f t="shared" si="31"/>
        <v>1.6845312305680871E-2</v>
      </c>
      <c r="F408" s="2">
        <f t="shared" si="35"/>
        <v>-6.7094586673320461E-3</v>
      </c>
      <c r="G408" s="2">
        <f t="shared" si="33"/>
        <v>2.3554770973012916E-2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7.22</v>
      </c>
      <c r="C409" s="2">
        <f t="shared" si="36"/>
        <v>6.9592566835645648</v>
      </c>
      <c r="D409" s="2">
        <f t="shared" si="32"/>
        <v>6.9561143477253236</v>
      </c>
      <c r="E409" s="2">
        <f t="shared" si="31"/>
        <v>3.1423358392412837E-3</v>
      </c>
      <c r="F409" s="2">
        <f t="shared" si="35"/>
        <v>-4.7390997660173807E-3</v>
      </c>
      <c r="G409" s="2">
        <f t="shared" si="33"/>
        <v>7.8814356052586652E-3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7.34</v>
      </c>
      <c r="C410" s="2">
        <f t="shared" si="36"/>
        <v>6.9655248860930943</v>
      </c>
      <c r="D410" s="2">
        <f t="shared" si="32"/>
        <v>6.9845503219678928</v>
      </c>
      <c r="E410" s="2">
        <f t="shared" si="31"/>
        <v>-1.9025435874798546E-2</v>
      </c>
      <c r="F410" s="2">
        <f t="shared" si="35"/>
        <v>-7.596366987773614E-3</v>
      </c>
      <c r="G410" s="2">
        <f t="shared" si="33"/>
        <v>-1.1429068887024933E-2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7.34</v>
      </c>
      <c r="C411" s="2">
        <f t="shared" si="36"/>
        <v>6.9385210574633867</v>
      </c>
      <c r="D411" s="2">
        <f t="shared" si="32"/>
        <v>7.0108799277480491</v>
      </c>
      <c r="E411" s="2">
        <f t="shared" si="31"/>
        <v>-7.235887028466248E-2</v>
      </c>
      <c r="F411" s="2">
        <f t="shared" si="35"/>
        <v>-2.0548867647151386E-2</v>
      </c>
      <c r="G411" s="2">
        <f t="shared" si="33"/>
        <v>-5.1810002637511093E-2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7.34</v>
      </c>
      <c r="C412" s="2">
        <f t="shared" si="36"/>
        <v>6.9156716640074816</v>
      </c>
      <c r="D412" s="2">
        <f t="shared" si="32"/>
        <v>7.0352591923593053</v>
      </c>
      <c r="E412" s="2">
        <f t="shared" ref="E412:E475" si="37">C412-D412</f>
        <v>-0.11958752835182374</v>
      </c>
      <c r="F412" s="2">
        <f t="shared" si="35"/>
        <v>-4.0356599788085853E-2</v>
      </c>
      <c r="G412" s="2">
        <f t="shared" si="33"/>
        <v>-7.9230928563737882E-2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7.34</v>
      </c>
      <c r="C413" s="2">
        <f t="shared" si="36"/>
        <v>6.9132606387755606</v>
      </c>
      <c r="D413" s="2">
        <f t="shared" ref="D413:D476" si="38">$D$4*B413+(1-$D$4)*D412</f>
        <v>7.0578325855178754</v>
      </c>
      <c r="E413" s="2">
        <f t="shared" si="37"/>
        <v>-0.14457194674231477</v>
      </c>
      <c r="F413" s="2">
        <f t="shared" si="35"/>
        <v>-6.1199669178931645E-2</v>
      </c>
      <c r="G413" s="2">
        <f t="shared" si="33"/>
        <v>-8.3372277563383126E-2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7.12</v>
      </c>
      <c r="C414" s="2">
        <f t="shared" si="36"/>
        <v>6.9112205405023968</v>
      </c>
      <c r="D414" s="2">
        <f t="shared" si="38"/>
        <v>7.0624375791832179</v>
      </c>
      <c r="E414" s="2">
        <f t="shared" si="37"/>
        <v>-0.15121703868082115</v>
      </c>
      <c r="F414" s="2">
        <f t="shared" si="35"/>
        <v>-7.9203143079309549E-2</v>
      </c>
      <c r="G414" s="2">
        <f t="shared" si="33"/>
        <v>-7.2013895601511599E-2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6.91</v>
      </c>
      <c r="C415" s="2">
        <f t="shared" si="36"/>
        <v>6.9248789188866429</v>
      </c>
      <c r="D415" s="2">
        <f t="shared" si="38"/>
        <v>7.0511459066511275</v>
      </c>
      <c r="E415" s="2">
        <f t="shared" si="37"/>
        <v>-0.12626698776448464</v>
      </c>
      <c r="F415" s="2">
        <f t="shared" si="35"/>
        <v>-8.861591201634457E-2</v>
      </c>
      <c r="G415" s="2">
        <f t="shared" si="33"/>
        <v>-3.765107574814007E-2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5">
        <f>TITRES_STAT!D419</f>
        <v>6.61</v>
      </c>
      <c r="C416" s="2">
        <f t="shared" si="36"/>
        <v>6.9364360082886982</v>
      </c>
      <c r="D416" s="2">
        <f t="shared" si="38"/>
        <v>7.0184684320843775</v>
      </c>
      <c r="E416" s="2">
        <f t="shared" si="37"/>
        <v>-8.2032423795679321E-2</v>
      </c>
      <c r="F416" s="2">
        <f t="shared" si="35"/>
        <v>-8.7299214372211525E-2</v>
      </c>
      <c r="G416" s="2">
        <f t="shared" si="33"/>
        <v>5.2667905765322043E-3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6.61</v>
      </c>
      <c r="C417" s="2">
        <f t="shared" si="36"/>
        <v>6.978522776244283</v>
      </c>
      <c r="D417" s="2">
        <f t="shared" si="38"/>
        <v>6.9882115111892382</v>
      </c>
      <c r="E417" s="2">
        <f t="shared" si="37"/>
        <v>-9.6887349449552573E-3</v>
      </c>
      <c r="F417" s="2">
        <f t="shared" si="35"/>
        <v>-7.1777118486760272E-2</v>
      </c>
      <c r="G417" s="2">
        <f t="shared" si="33"/>
        <v>6.2088383541805015E-2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6.61</v>
      </c>
      <c r="C418" s="2">
        <f t="shared" si="36"/>
        <v>6.9833654260528544</v>
      </c>
      <c r="D418" s="2">
        <f t="shared" si="38"/>
        <v>6.9601958436937394</v>
      </c>
      <c r="E418" s="2">
        <f t="shared" si="37"/>
        <v>2.3169582359114926E-2</v>
      </c>
      <c r="F418" s="2">
        <f t="shared" si="35"/>
        <v>-5.2787778317585236E-2</v>
      </c>
      <c r="G418" s="2">
        <f t="shared" si="33"/>
        <v>7.595736067670017E-2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6.61</v>
      </c>
      <c r="C419" s="2">
        <f t="shared" si="36"/>
        <v>7.0197707451216456</v>
      </c>
      <c r="D419" s="2">
        <f t="shared" si="38"/>
        <v>6.9342554108275358</v>
      </c>
      <c r="E419" s="2">
        <f t="shared" si="37"/>
        <v>8.5515334294109735E-2</v>
      </c>
      <c r="F419" s="2">
        <f t="shared" si="35"/>
        <v>-2.5127155795246246E-2</v>
      </c>
      <c r="G419" s="2">
        <f t="shared" si="33"/>
        <v>0.11064249008935598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6.61</v>
      </c>
      <c r="C420" s="2">
        <f t="shared" si="36"/>
        <v>7.0690367843336999</v>
      </c>
      <c r="D420" s="2">
        <f t="shared" si="38"/>
        <v>6.9102364915069785</v>
      </c>
      <c r="E420" s="2">
        <f t="shared" si="37"/>
        <v>0.15880029282672137</v>
      </c>
      <c r="F420" s="2">
        <f t="shared" si="35"/>
        <v>1.1658333929147273E-2</v>
      </c>
      <c r="G420" s="2">
        <f t="shared" ref="G420:G483" si="39">E420-F420</f>
        <v>0.14714195889757409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6.61</v>
      </c>
      <c r="C421" s="2">
        <f t="shared" si="36"/>
        <v>7.1107234328977462</v>
      </c>
      <c r="D421" s="2">
        <f t="shared" si="38"/>
        <v>6.8879967513953506</v>
      </c>
      <c r="E421" s="2">
        <f t="shared" si="37"/>
        <v>0.22272668150239561</v>
      </c>
      <c r="F421" s="2">
        <f t="shared" ref="F421:F484" si="41">(E421*(2/(10)))+((1-(2/10))*F420)</f>
        <v>5.3872003443796945E-2</v>
      </c>
      <c r="G421" s="2">
        <f t="shared" si="39"/>
        <v>0.16885467805859866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6.61</v>
      </c>
      <c r="C422" s="2">
        <f t="shared" si="36"/>
        <v>7.1459967509134774</v>
      </c>
      <c r="D422" s="2">
        <f t="shared" si="38"/>
        <v>6.8674043994401401</v>
      </c>
      <c r="E422" s="2">
        <f t="shared" si="37"/>
        <v>0.27859235147333727</v>
      </c>
      <c r="F422" s="2">
        <f t="shared" si="41"/>
        <v>9.8816073049705022E-2</v>
      </c>
      <c r="G422" s="2">
        <f t="shared" si="39"/>
        <v>0.17977627842363225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6.45</v>
      </c>
      <c r="C423" s="2">
        <f t="shared" si="36"/>
        <v>7.1758434046190969</v>
      </c>
      <c r="D423" s="2">
        <f t="shared" si="38"/>
        <v>6.836485555037167</v>
      </c>
      <c r="E423" s="2">
        <f t="shared" si="37"/>
        <v>0.33935784958192983</v>
      </c>
      <c r="F423" s="2">
        <f t="shared" si="41"/>
        <v>0.14692442835614999</v>
      </c>
      <c r="G423" s="2">
        <f t="shared" si="39"/>
        <v>0.19243342122577983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6.45</v>
      </c>
      <c r="C424" s="2">
        <f t="shared" si="36"/>
        <v>7.1672521116007744</v>
      </c>
      <c r="D424" s="2">
        <f t="shared" si="38"/>
        <v>6.8078569954047845</v>
      </c>
      <c r="E424" s="2">
        <f t="shared" si="37"/>
        <v>0.35939511619598985</v>
      </c>
      <c r="F424" s="2">
        <f t="shared" si="41"/>
        <v>0.18941856592411799</v>
      </c>
      <c r="G424" s="2">
        <f t="shared" si="39"/>
        <v>0.16997655027187186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5">
        <f>TITRES_STAT!D428</f>
        <v>6.45</v>
      </c>
      <c r="C425" s="2">
        <f t="shared" si="36"/>
        <v>7.1276748636621932</v>
      </c>
      <c r="D425" s="2">
        <f t="shared" si="38"/>
        <v>6.7813490698192451</v>
      </c>
      <c r="E425" s="2">
        <f t="shared" si="37"/>
        <v>0.34632579384294804</v>
      </c>
      <c r="F425" s="2">
        <f t="shared" si="41"/>
        <v>0.22080001150788403</v>
      </c>
      <c r="G425" s="2">
        <f t="shared" si="39"/>
        <v>0.12552578233506401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5">
        <f>TITRES_STAT!D429</f>
        <v>6.45</v>
      </c>
      <c r="C426" s="2">
        <f t="shared" si="36"/>
        <v>7.0480325769449328</v>
      </c>
      <c r="D426" s="2">
        <f t="shared" si="38"/>
        <v>6.7568046942770792</v>
      </c>
      <c r="E426" s="2">
        <f t="shared" si="37"/>
        <v>0.2912278826678536</v>
      </c>
      <c r="F426" s="2">
        <f t="shared" si="41"/>
        <v>0.23488558573987794</v>
      </c>
      <c r="G426" s="2">
        <f t="shared" si="39"/>
        <v>5.6342296927975655E-2</v>
      </c>
      <c r="H426" s="2" t="str">
        <f t="shared" si="40"/>
        <v>Sell</v>
      </c>
    </row>
    <row r="427" spans="1:8" ht="13.5" x14ac:dyDescent="0.25">
      <c r="A427" s="3">
        <f>TITRES_STAT!B430</f>
        <v>42926</v>
      </c>
      <c r="B427" s="5">
        <f>TITRES_STAT!D430</f>
        <v>6.45</v>
      </c>
      <c r="C427" s="2">
        <f t="shared" si="36"/>
        <v>6.9806429497226352</v>
      </c>
      <c r="D427" s="2">
        <f t="shared" si="38"/>
        <v>6.7340784206269255</v>
      </c>
      <c r="E427" s="2">
        <f t="shared" si="37"/>
        <v>0.24656452909570969</v>
      </c>
      <c r="F427" s="2">
        <f t="shared" si="41"/>
        <v>0.23722137441104429</v>
      </c>
      <c r="G427" s="2">
        <f t="shared" si="39"/>
        <v>9.3431546846654001E-3</v>
      </c>
      <c r="H427" s="2" t="str">
        <f t="shared" si="40"/>
        <v>Sell</v>
      </c>
    </row>
    <row r="428" spans="1:8" ht="13.5" x14ac:dyDescent="0.25">
      <c r="A428" s="3">
        <f>TITRES_STAT!B431</f>
        <v>42927</v>
      </c>
      <c r="B428" s="5">
        <f>TITRES_STAT!D431</f>
        <v>6.45</v>
      </c>
      <c r="C428" s="2">
        <f t="shared" si="36"/>
        <v>6.9236209574576142</v>
      </c>
      <c r="D428" s="2">
        <f t="shared" si="38"/>
        <v>6.7130355746545609</v>
      </c>
      <c r="E428" s="2">
        <f t="shared" si="37"/>
        <v>0.21058538280305328</v>
      </c>
      <c r="F428" s="2">
        <f t="shared" si="41"/>
        <v>0.23189417608944612</v>
      </c>
      <c r="G428" s="2">
        <f t="shared" si="39"/>
        <v>-2.1308793286392846E-2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6.45</v>
      </c>
      <c r="C429" s="2">
        <f t="shared" si="36"/>
        <v>6.8753715793872123</v>
      </c>
      <c r="D429" s="2">
        <f t="shared" si="38"/>
        <v>6.6935514580134825</v>
      </c>
      <c r="E429" s="2">
        <f t="shared" si="37"/>
        <v>0.18182012137372983</v>
      </c>
      <c r="F429" s="2">
        <f t="shared" si="41"/>
        <v>0.22187936514630288</v>
      </c>
      <c r="G429" s="2">
        <f t="shared" si="39"/>
        <v>-4.0059243772573055E-2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6.5</v>
      </c>
      <c r="C430" s="2">
        <f t="shared" si="36"/>
        <v>6.8345451825584105</v>
      </c>
      <c r="D430" s="2">
        <f t="shared" si="38"/>
        <v>6.6792143129754473</v>
      </c>
      <c r="E430" s="2">
        <f t="shared" si="37"/>
        <v>0.15533086958296316</v>
      </c>
      <c r="F430" s="2">
        <f t="shared" si="41"/>
        <v>0.20856966603363494</v>
      </c>
      <c r="G430" s="2">
        <f t="shared" si="39"/>
        <v>-5.3238796450671783E-2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6.56</v>
      </c>
      <c r="C431" s="2">
        <f t="shared" si="36"/>
        <v>6.7999997698571164</v>
      </c>
      <c r="D431" s="2">
        <f t="shared" si="38"/>
        <v>6.6703836231254146</v>
      </c>
      <c r="E431" s="2">
        <f t="shared" si="37"/>
        <v>0.12961614673170185</v>
      </c>
      <c r="F431" s="2">
        <f t="shared" si="41"/>
        <v>0.19277896217324833</v>
      </c>
      <c r="G431" s="2">
        <f t="shared" si="39"/>
        <v>-6.3162815441546477E-2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6.56</v>
      </c>
      <c r="C432" s="2">
        <f t="shared" si="36"/>
        <v>6.7707690360329451</v>
      </c>
      <c r="D432" s="2">
        <f t="shared" si="38"/>
        <v>6.6622070584494582</v>
      </c>
      <c r="E432" s="2">
        <f t="shared" si="37"/>
        <v>0.10856197758348696</v>
      </c>
      <c r="F432" s="2">
        <f t="shared" si="41"/>
        <v>0.17593556525529608</v>
      </c>
      <c r="G432" s="2">
        <f t="shared" si="39"/>
        <v>-6.7373587671809121E-2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6.56</v>
      </c>
      <c r="C433" s="2">
        <f t="shared" si="36"/>
        <v>6.7214199535663379</v>
      </c>
      <c r="D433" s="2">
        <f t="shared" si="38"/>
        <v>6.65463616523098</v>
      </c>
      <c r="E433" s="2">
        <f t="shared" si="37"/>
        <v>6.6783788335357919E-2</v>
      </c>
      <c r="F433" s="2">
        <f t="shared" si="41"/>
        <v>0.15410520987130846</v>
      </c>
      <c r="G433" s="2">
        <f t="shared" si="39"/>
        <v>-8.7321421535950544E-2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6.56</v>
      </c>
      <c r="C434" s="2">
        <f t="shared" si="36"/>
        <v>6.6796630376330555</v>
      </c>
      <c r="D434" s="2">
        <f t="shared" si="38"/>
        <v>6.6476260789175745</v>
      </c>
      <c r="E434" s="2">
        <f t="shared" si="37"/>
        <v>3.2036958715480957E-2</v>
      </c>
      <c r="F434" s="2">
        <f t="shared" si="41"/>
        <v>0.12969155964014295</v>
      </c>
      <c r="G434" s="2">
        <f t="shared" si="39"/>
        <v>-9.7654600924661994E-2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6.89</v>
      </c>
      <c r="C435" s="2">
        <f t="shared" si="36"/>
        <v>6.6443302626125851</v>
      </c>
      <c r="D435" s="2">
        <f t="shared" si="38"/>
        <v>6.6655797027014572</v>
      </c>
      <c r="E435" s="2">
        <f t="shared" si="37"/>
        <v>-2.1249440088872085E-2</v>
      </c>
      <c r="F435" s="2">
        <f t="shared" si="41"/>
        <v>9.9503359694339946E-2</v>
      </c>
      <c r="G435" s="2">
        <f t="shared" si="39"/>
        <v>-0.12075279978321203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6.89</v>
      </c>
      <c r="C436" s="2">
        <f t="shared" si="36"/>
        <v>6.6144332991337258</v>
      </c>
      <c r="D436" s="2">
        <f t="shared" si="38"/>
        <v>6.6822034284272753</v>
      </c>
      <c r="E436" s="2">
        <f t="shared" si="37"/>
        <v>-6.777012929354953E-2</v>
      </c>
      <c r="F436" s="2">
        <f t="shared" si="41"/>
        <v>6.6048661896762062E-2</v>
      </c>
      <c r="G436" s="2">
        <f t="shared" si="39"/>
        <v>-0.13381879119031159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6.89</v>
      </c>
      <c r="C437" s="2">
        <f t="shared" si="36"/>
        <v>6.5891358684977677</v>
      </c>
      <c r="D437" s="2">
        <f t="shared" si="38"/>
        <v>6.6975957670622925</v>
      </c>
      <c r="E437" s="2">
        <f t="shared" si="37"/>
        <v>-0.10845989856452487</v>
      </c>
      <c r="F437" s="2">
        <f t="shared" si="41"/>
        <v>3.1146949804504675E-2</v>
      </c>
      <c r="G437" s="2">
        <f t="shared" si="39"/>
        <v>-0.13960684836902953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6.89</v>
      </c>
      <c r="C438" s="2">
        <f t="shared" si="36"/>
        <v>6.5677303502673414</v>
      </c>
      <c r="D438" s="2">
        <f t="shared" si="38"/>
        <v>6.7118479324650853</v>
      </c>
      <c r="E438" s="2">
        <f t="shared" si="37"/>
        <v>-0.14411758219774384</v>
      </c>
      <c r="F438" s="2">
        <f t="shared" si="41"/>
        <v>-3.9059565959450281E-3</v>
      </c>
      <c r="G438" s="2">
        <f t="shared" si="39"/>
        <v>-0.14021162560179881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7.1</v>
      </c>
      <c r="C439" s="2">
        <f t="shared" si="36"/>
        <v>6.5496179886877508</v>
      </c>
      <c r="D439" s="2">
        <f t="shared" si="38"/>
        <v>6.7405999374676719</v>
      </c>
      <c r="E439" s="2">
        <f t="shared" si="37"/>
        <v>-0.19098194877992114</v>
      </c>
      <c r="F439" s="2">
        <f t="shared" si="41"/>
        <v>-4.1321155032740253E-2</v>
      </c>
      <c r="G439" s="2">
        <f t="shared" si="39"/>
        <v>-0.14966079374718089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7.28</v>
      </c>
      <c r="C440" s="2">
        <f t="shared" si="36"/>
        <v>6.5419844519665586</v>
      </c>
      <c r="D440" s="2">
        <f t="shared" si="38"/>
        <v>6.7805554976552518</v>
      </c>
      <c r="E440" s="2">
        <f t="shared" si="37"/>
        <v>-0.23857104568869314</v>
      </c>
      <c r="F440" s="2">
        <f t="shared" si="41"/>
        <v>-8.0771133163930836E-2</v>
      </c>
      <c r="G440" s="2">
        <f t="shared" si="39"/>
        <v>-0.1577999125247623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7.28</v>
      </c>
      <c r="C441" s="2">
        <f t="shared" si="36"/>
        <v>6.5447560747409339</v>
      </c>
      <c r="D441" s="2">
        <f t="shared" si="38"/>
        <v>6.8175513867178257</v>
      </c>
      <c r="E441" s="2">
        <f t="shared" si="37"/>
        <v>-0.27279531197689177</v>
      </c>
      <c r="F441" s="2">
        <f t="shared" si="41"/>
        <v>-0.11917596892652303</v>
      </c>
      <c r="G441" s="2">
        <f t="shared" si="39"/>
        <v>-0.15361934305036873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7.28</v>
      </c>
      <c r="C442" s="2">
        <f t="shared" si="36"/>
        <v>6.5471012940115596</v>
      </c>
      <c r="D442" s="2">
        <f t="shared" si="38"/>
        <v>6.8518068395535421</v>
      </c>
      <c r="E442" s="2">
        <f t="shared" si="37"/>
        <v>-0.30470554554198248</v>
      </c>
      <c r="F442" s="2">
        <f t="shared" si="41"/>
        <v>-0.15628188424961492</v>
      </c>
      <c r="G442" s="2">
        <f t="shared" si="39"/>
        <v>-0.14842366129236756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5">
        <f>TITRES_STAT!D446</f>
        <v>7.28</v>
      </c>
      <c r="C443" s="2">
        <f t="shared" si="36"/>
        <v>6.549085710317474</v>
      </c>
      <c r="D443" s="2">
        <f t="shared" si="38"/>
        <v>6.8835248514384642</v>
      </c>
      <c r="E443" s="2">
        <f t="shared" si="37"/>
        <v>-0.33443914112099016</v>
      </c>
      <c r="F443" s="2">
        <f t="shared" si="41"/>
        <v>-0.19191333562388999</v>
      </c>
      <c r="G443" s="2">
        <f t="shared" si="39"/>
        <v>-0.14252580549710017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7.28</v>
      </c>
      <c r="C444" s="2">
        <f t="shared" si="36"/>
        <v>6.5507648318070935</v>
      </c>
      <c r="D444" s="2">
        <f t="shared" si="38"/>
        <v>6.9128933809615409</v>
      </c>
      <c r="E444" s="2">
        <f t="shared" si="37"/>
        <v>-0.36212854915444748</v>
      </c>
      <c r="F444" s="2">
        <f t="shared" si="41"/>
        <v>-0.22595637833000151</v>
      </c>
      <c r="G444" s="2">
        <f t="shared" si="39"/>
        <v>-0.13617217082444596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5">
        <f>TITRES_STAT!D448</f>
        <v>7.28</v>
      </c>
      <c r="C445" s="2">
        <f t="shared" si="36"/>
        <v>6.602954857682926</v>
      </c>
      <c r="D445" s="2">
        <f t="shared" si="38"/>
        <v>6.9400864638532784</v>
      </c>
      <c r="E445" s="2">
        <f t="shared" si="37"/>
        <v>-0.33713160617035243</v>
      </c>
      <c r="F445" s="2">
        <f t="shared" si="41"/>
        <v>-0.24819142389807169</v>
      </c>
      <c r="G445" s="2">
        <f t="shared" si="39"/>
        <v>-8.8940182272280732E-2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7.28</v>
      </c>
      <c r="C446" s="2">
        <f t="shared" si="36"/>
        <v>6.6471156488086294</v>
      </c>
      <c r="D446" s="2">
        <f t="shared" si="38"/>
        <v>6.9652652443085907</v>
      </c>
      <c r="E446" s="2">
        <f t="shared" si="37"/>
        <v>-0.31814959549996136</v>
      </c>
      <c r="F446" s="2">
        <f t="shared" si="41"/>
        <v>-0.26218305821844967</v>
      </c>
      <c r="G446" s="2">
        <f t="shared" si="39"/>
        <v>-5.5966537281511686E-2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7.28</v>
      </c>
      <c r="C447" s="2">
        <f t="shared" si="36"/>
        <v>6.6844824720688401</v>
      </c>
      <c r="D447" s="2">
        <f t="shared" si="38"/>
        <v>6.9885789299153611</v>
      </c>
      <c r="E447" s="2">
        <f t="shared" si="37"/>
        <v>-0.30409645784652106</v>
      </c>
      <c r="F447" s="2">
        <f t="shared" si="41"/>
        <v>-0.27056573814406393</v>
      </c>
      <c r="G447" s="2">
        <f t="shared" si="39"/>
        <v>-3.3530719702457135E-2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7.28</v>
      </c>
      <c r="C448" s="2">
        <f t="shared" si="36"/>
        <v>6.716100553289019</v>
      </c>
      <c r="D448" s="2">
        <f t="shared" si="38"/>
        <v>7.0101656758475563</v>
      </c>
      <c r="E448" s="2">
        <f t="shared" si="37"/>
        <v>-0.29406512255853734</v>
      </c>
      <c r="F448" s="2">
        <f t="shared" si="41"/>
        <v>-0.27526561502695862</v>
      </c>
      <c r="G448" s="2">
        <f t="shared" si="39"/>
        <v>-1.8799507531578719E-2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7.28</v>
      </c>
      <c r="C449" s="2">
        <f t="shared" si="36"/>
        <v>6.77516200662917</v>
      </c>
      <c r="D449" s="2">
        <f t="shared" si="38"/>
        <v>7.0301534035625517</v>
      </c>
      <c r="E449" s="2">
        <f t="shared" si="37"/>
        <v>-0.25499139693338169</v>
      </c>
      <c r="F449" s="2">
        <f t="shared" si="41"/>
        <v>-0.27121077140824323</v>
      </c>
      <c r="G449" s="2">
        <f t="shared" si="39"/>
        <v>1.6219374474861548E-2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7.28</v>
      </c>
      <c r="C450" s="2">
        <f t="shared" si="36"/>
        <v>6.8528293902246826</v>
      </c>
      <c r="D450" s="2">
        <f t="shared" si="38"/>
        <v>7.0486605588542144</v>
      </c>
      <c r="E450" s="2">
        <f t="shared" si="37"/>
        <v>-0.19583116862953176</v>
      </c>
      <c r="F450" s="2">
        <f t="shared" si="41"/>
        <v>-0.25613485085250098</v>
      </c>
      <c r="G450" s="2">
        <f t="shared" si="39"/>
        <v>6.0303682222969224E-2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5">
        <f>TITRES_STAT!D454</f>
        <v>7.28</v>
      </c>
      <c r="C451" s="2">
        <f t="shared" si="36"/>
        <v>6.9185479455747316</v>
      </c>
      <c r="D451" s="2">
        <f t="shared" si="38"/>
        <v>7.0657968137539022</v>
      </c>
      <c r="E451" s="2">
        <f t="shared" si="37"/>
        <v>-0.1472488681791706</v>
      </c>
      <c r="F451" s="2">
        <f t="shared" si="41"/>
        <v>-0.23435765431783492</v>
      </c>
      <c r="G451" s="2">
        <f t="shared" si="39"/>
        <v>8.7108786138664324E-2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5">
        <f>TITRES_STAT!D455</f>
        <v>7.28</v>
      </c>
      <c r="C452" s="2">
        <f t="shared" si="36"/>
        <v>6.9741559539478502</v>
      </c>
      <c r="D452" s="2">
        <f t="shared" si="38"/>
        <v>7.0816637164387979</v>
      </c>
      <c r="E452" s="2">
        <f t="shared" si="37"/>
        <v>-0.10750776249094773</v>
      </c>
      <c r="F452" s="2">
        <f t="shared" si="41"/>
        <v>-0.20898767595245751</v>
      </c>
      <c r="G452" s="2">
        <f t="shared" si="39"/>
        <v>0.10147991346150978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5">
        <f>TITRES_STAT!D456</f>
        <v>7.28</v>
      </c>
      <c r="C453" s="2">
        <f t="shared" si="36"/>
        <v>7.0212088841097193</v>
      </c>
      <c r="D453" s="2">
        <f t="shared" si="38"/>
        <v>7.0963552929988865</v>
      </c>
      <c r="E453" s="2">
        <f t="shared" si="37"/>
        <v>-7.5146408889167127E-2</v>
      </c>
      <c r="F453" s="2">
        <f t="shared" si="41"/>
        <v>-0.18221942253979945</v>
      </c>
      <c r="G453" s="2">
        <f t="shared" si="39"/>
        <v>0.10707301365063232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5">
        <f>TITRES_STAT!D457</f>
        <v>7.28</v>
      </c>
      <c r="C454" s="2">
        <f t="shared" si="36"/>
        <v>7.0610229019389932</v>
      </c>
      <c r="D454" s="2">
        <f t="shared" si="38"/>
        <v>7.1099586046285985</v>
      </c>
      <c r="E454" s="2">
        <f t="shared" si="37"/>
        <v>-4.8935702689605343E-2</v>
      </c>
      <c r="F454" s="2">
        <f t="shared" si="41"/>
        <v>-0.15556267856976064</v>
      </c>
      <c r="G454" s="2">
        <f t="shared" si="39"/>
        <v>0.10662697588015529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5">
        <f>TITRES_STAT!D458</f>
        <v>7.28</v>
      </c>
      <c r="C455" s="2">
        <f t="shared" si="36"/>
        <v>7.0947116862560708</v>
      </c>
      <c r="D455" s="2">
        <f t="shared" si="38"/>
        <v>7.1225542635449983</v>
      </c>
      <c r="E455" s="2">
        <f t="shared" si="37"/>
        <v>-2.7842577288927473E-2</v>
      </c>
      <c r="F455" s="2">
        <f t="shared" si="41"/>
        <v>-0.13001865831359402</v>
      </c>
      <c r="G455" s="2">
        <f t="shared" si="39"/>
        <v>0.10217608102466655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7.28</v>
      </c>
      <c r="C456" s="2">
        <f t="shared" si="36"/>
        <v>7.1232175806782134</v>
      </c>
      <c r="D456" s="2">
        <f t="shared" si="38"/>
        <v>7.1342169106898128</v>
      </c>
      <c r="E456" s="2">
        <f t="shared" si="37"/>
        <v>-1.0999330011599362E-2</v>
      </c>
      <c r="F456" s="2">
        <f t="shared" si="41"/>
        <v>-0.1062147926531951</v>
      </c>
      <c r="G456" s="2">
        <f t="shared" si="39"/>
        <v>9.5215462641595736E-2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7.28</v>
      </c>
      <c r="C457" s="2">
        <f t="shared" si="36"/>
        <v>7.147337952881565</v>
      </c>
      <c r="D457" s="2">
        <f t="shared" si="38"/>
        <v>7.1450156580461224</v>
      </c>
      <c r="E457" s="2">
        <f t="shared" si="37"/>
        <v>2.322294835442662E-3</v>
      </c>
      <c r="F457" s="2">
        <f t="shared" si="41"/>
        <v>-8.4507375155467551E-2</v>
      </c>
      <c r="G457" s="2">
        <f t="shared" si="39"/>
        <v>8.6829669990910213E-2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7.28</v>
      </c>
      <c r="C458" s="2">
        <f t="shared" si="36"/>
        <v>7.1677474985920933</v>
      </c>
      <c r="D458" s="2">
        <f t="shared" si="38"/>
        <v>7.1550144981908534</v>
      </c>
      <c r="E458" s="2">
        <f t="shared" si="37"/>
        <v>1.2733000401239813E-2</v>
      </c>
      <c r="F458" s="2">
        <f t="shared" si="41"/>
        <v>-6.5059300044126092E-2</v>
      </c>
      <c r="G458" s="2">
        <f t="shared" si="39"/>
        <v>7.7792300445365906E-2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7.07</v>
      </c>
      <c r="C459" s="2">
        <f t="shared" si="36"/>
        <v>7.1850171141933101</v>
      </c>
      <c r="D459" s="2">
        <f t="shared" si="38"/>
        <v>7.1487171279544937</v>
      </c>
      <c r="E459" s="2">
        <f t="shared" si="37"/>
        <v>3.6299986238816473E-2</v>
      </c>
      <c r="F459" s="2">
        <f t="shared" si="41"/>
        <v>-4.4787442787537581E-2</v>
      </c>
      <c r="G459" s="2">
        <f t="shared" si="39"/>
        <v>8.1087429026354046E-2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6.87</v>
      </c>
      <c r="C460" s="2">
        <f t="shared" si="36"/>
        <v>7.1996298658558775</v>
      </c>
      <c r="D460" s="2">
        <f t="shared" si="38"/>
        <v>7.1280714147726787</v>
      </c>
      <c r="E460" s="2">
        <f t="shared" si="37"/>
        <v>7.1558451083198804E-2</v>
      </c>
      <c r="F460" s="2">
        <f t="shared" si="41"/>
        <v>-2.1518264013390305E-2</v>
      </c>
      <c r="G460" s="2">
        <f t="shared" si="39"/>
        <v>9.3076715096589102E-2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6.87</v>
      </c>
      <c r="C461" s="2">
        <f t="shared" si="36"/>
        <v>7.21199450187805</v>
      </c>
      <c r="D461" s="2">
        <f t="shared" si="38"/>
        <v>7.1089550136784059</v>
      </c>
      <c r="E461" s="2">
        <f t="shared" si="37"/>
        <v>0.10303948819964415</v>
      </c>
      <c r="F461" s="2">
        <f t="shared" si="41"/>
        <v>3.3932864292165882E-3</v>
      </c>
      <c r="G461" s="2">
        <f t="shared" si="39"/>
        <v>9.9646201770427559E-2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6.87</v>
      </c>
      <c r="C462" s="2">
        <f t="shared" si="36"/>
        <v>7.2224568862045038</v>
      </c>
      <c r="D462" s="2">
        <f t="shared" si="38"/>
        <v>7.0912546422948202</v>
      </c>
      <c r="E462" s="2">
        <f t="shared" si="37"/>
        <v>0.1312022439096836</v>
      </c>
      <c r="F462" s="2">
        <f t="shared" si="41"/>
        <v>2.8955077925309994E-2</v>
      </c>
      <c r="G462" s="2">
        <f t="shared" si="39"/>
        <v>0.10224716598437361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6.87</v>
      </c>
      <c r="C463" s="2">
        <f t="shared" ref="C463:C526" si="42">$C$4*B453+C462*(1-$C$4)</f>
        <v>7.2313096729422721</v>
      </c>
      <c r="D463" s="2">
        <f t="shared" si="38"/>
        <v>7.074865409532241</v>
      </c>
      <c r="E463" s="2">
        <f t="shared" si="37"/>
        <v>0.15644426341003115</v>
      </c>
      <c r="F463" s="2">
        <f t="shared" si="41"/>
        <v>5.4452915022254224E-2</v>
      </c>
      <c r="G463" s="2">
        <f t="shared" si="39"/>
        <v>0.10199134838777693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6.87</v>
      </c>
      <c r="C464" s="2">
        <f t="shared" si="42"/>
        <v>7.2388004924896148</v>
      </c>
      <c r="D464" s="2">
        <f t="shared" si="38"/>
        <v>7.0596901940113339</v>
      </c>
      <c r="E464" s="2">
        <f t="shared" si="37"/>
        <v>0.17911029847828086</v>
      </c>
      <c r="F464" s="2">
        <f t="shared" si="41"/>
        <v>7.9384391713459554E-2</v>
      </c>
      <c r="G464" s="2">
        <f t="shared" si="39"/>
        <v>9.9725906764821307E-2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6.57</v>
      </c>
      <c r="C465" s="2">
        <f t="shared" si="42"/>
        <v>7.2451388782604429</v>
      </c>
      <c r="D465" s="2">
        <f t="shared" si="38"/>
        <v>7.0234168463067901</v>
      </c>
      <c r="E465" s="2">
        <f t="shared" si="37"/>
        <v>0.22172203195365281</v>
      </c>
      <c r="F465" s="2">
        <f t="shared" si="41"/>
        <v>0.1078519197614982</v>
      </c>
      <c r="G465" s="2">
        <f t="shared" si="39"/>
        <v>0.11387011219215461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6.28</v>
      </c>
      <c r="C466" s="2">
        <f t="shared" si="42"/>
        <v>7.2505021277588364</v>
      </c>
      <c r="D466" s="2">
        <f t="shared" si="38"/>
        <v>6.9683489317655463</v>
      </c>
      <c r="E466" s="2">
        <f t="shared" si="37"/>
        <v>0.28215319599329014</v>
      </c>
      <c r="F466" s="2">
        <f t="shared" si="41"/>
        <v>0.1427121750078566</v>
      </c>
      <c r="G466" s="2">
        <f t="shared" si="39"/>
        <v>0.13944102098543354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6.12</v>
      </c>
      <c r="C467" s="2">
        <f t="shared" si="42"/>
        <v>7.2550402619497847</v>
      </c>
      <c r="D467" s="2">
        <f t="shared" si="38"/>
        <v>6.9055082701532831</v>
      </c>
      <c r="E467" s="2">
        <f t="shared" si="37"/>
        <v>0.34953199179650163</v>
      </c>
      <c r="F467" s="2">
        <f t="shared" si="41"/>
        <v>0.18407613836558562</v>
      </c>
      <c r="G467" s="2">
        <f t="shared" si="39"/>
        <v>0.16545585343091601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6.12</v>
      </c>
      <c r="C468" s="2">
        <f t="shared" si="42"/>
        <v>7.2588802216498181</v>
      </c>
      <c r="D468" s="2">
        <f t="shared" si="38"/>
        <v>6.8473224723641506</v>
      </c>
      <c r="E468" s="2">
        <f t="shared" si="37"/>
        <v>0.41155774928566746</v>
      </c>
      <c r="F468" s="2">
        <f t="shared" si="41"/>
        <v>0.22957246054960201</v>
      </c>
      <c r="G468" s="2">
        <f t="shared" si="39"/>
        <v>0.18198528873606545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5.94</v>
      </c>
      <c r="C469" s="2">
        <f t="shared" si="42"/>
        <v>7.2298217260113846</v>
      </c>
      <c r="D469" s="2">
        <f t="shared" si="38"/>
        <v>6.7801134003371768</v>
      </c>
      <c r="E469" s="2">
        <f t="shared" si="37"/>
        <v>0.44970832567420782</v>
      </c>
      <c r="F469" s="2">
        <f t="shared" si="41"/>
        <v>0.27359963357452322</v>
      </c>
      <c r="G469" s="2">
        <f t="shared" si="39"/>
        <v>0.17610869209968461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5">
        <f>TITRES_STAT!D473</f>
        <v>5.94</v>
      </c>
      <c r="C470" s="2">
        <f t="shared" si="42"/>
        <v>7.1744645373942486</v>
      </c>
      <c r="D470" s="2">
        <f t="shared" si="38"/>
        <v>6.7178827780899786</v>
      </c>
      <c r="E470" s="2">
        <f t="shared" si="37"/>
        <v>0.45658175930427003</v>
      </c>
      <c r="F470" s="2">
        <f t="shared" si="41"/>
        <v>0.31019605872047262</v>
      </c>
      <c r="G470" s="2">
        <f t="shared" si="39"/>
        <v>0.14638570058379741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5">
        <f>TITRES_STAT!D474</f>
        <v>5.94</v>
      </c>
      <c r="C471" s="2">
        <f t="shared" si="42"/>
        <v>7.1276238393335953</v>
      </c>
      <c r="D471" s="2">
        <f t="shared" si="38"/>
        <v>6.660261831564795</v>
      </c>
      <c r="E471" s="2">
        <f t="shared" si="37"/>
        <v>0.46736200776880032</v>
      </c>
      <c r="F471" s="2">
        <f t="shared" si="41"/>
        <v>0.34162924853013821</v>
      </c>
      <c r="G471" s="2">
        <f t="shared" si="39"/>
        <v>0.12573275923866212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5">
        <f>TITRES_STAT!D475</f>
        <v>5.94</v>
      </c>
      <c r="C472" s="2">
        <f t="shared" si="42"/>
        <v>7.0879894025130419</v>
      </c>
      <c r="D472" s="2">
        <f t="shared" si="38"/>
        <v>6.6069091033007368</v>
      </c>
      <c r="E472" s="2">
        <f t="shared" si="37"/>
        <v>0.48108029921230511</v>
      </c>
      <c r="F472" s="2">
        <f t="shared" si="41"/>
        <v>0.3695194586665716</v>
      </c>
      <c r="G472" s="2">
        <f t="shared" si="39"/>
        <v>0.11156084054573351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5">
        <f>TITRES_STAT!D476</f>
        <v>5.94</v>
      </c>
      <c r="C473" s="2">
        <f t="shared" si="42"/>
        <v>7.0544525713571895</v>
      </c>
      <c r="D473" s="2">
        <f t="shared" si="38"/>
        <v>6.5575084289821639</v>
      </c>
      <c r="E473" s="2">
        <f t="shared" si="37"/>
        <v>0.4969441423750256</v>
      </c>
      <c r="F473" s="2">
        <f t="shared" si="41"/>
        <v>0.39500439540826243</v>
      </c>
      <c r="G473" s="2">
        <f t="shared" si="39"/>
        <v>0.10193974696676317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5">
        <f>TITRES_STAT!D477</f>
        <v>5.96</v>
      </c>
      <c r="C474" s="2">
        <f t="shared" si="42"/>
        <v>7.0260752526868524</v>
      </c>
      <c r="D474" s="2">
        <f t="shared" si="38"/>
        <v>6.5132485453538562</v>
      </c>
      <c r="E474" s="2">
        <f t="shared" si="37"/>
        <v>0.51282670733299618</v>
      </c>
      <c r="F474" s="2">
        <f t="shared" si="41"/>
        <v>0.41856885779320918</v>
      </c>
      <c r="G474" s="2">
        <f t="shared" si="39"/>
        <v>9.4257849539786998E-2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6</v>
      </c>
      <c r="C475" s="2">
        <f t="shared" si="42"/>
        <v>6.9559098291965675</v>
      </c>
      <c r="D475" s="2">
        <f t="shared" si="38"/>
        <v>6.4752301345869041</v>
      </c>
      <c r="E475" s="2">
        <f t="shared" si="37"/>
        <v>0.48067969460966342</v>
      </c>
      <c r="F475" s="2">
        <f t="shared" si="41"/>
        <v>0.43099102515650006</v>
      </c>
      <c r="G475" s="2">
        <f t="shared" si="39"/>
        <v>4.9688669453163359E-2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6</v>
      </c>
      <c r="C476" s="2">
        <f t="shared" si="42"/>
        <v>6.8519237016278645</v>
      </c>
      <c r="D476" s="2">
        <f t="shared" si="38"/>
        <v>6.4400279023952818</v>
      </c>
      <c r="E476" s="2">
        <f t="shared" ref="E476:E539" si="43">C476-D476</f>
        <v>0.41189579923258268</v>
      </c>
      <c r="F476" s="2">
        <f t="shared" si="41"/>
        <v>0.42717197997171663</v>
      </c>
      <c r="G476" s="2">
        <f t="shared" si="39"/>
        <v>-1.5276180739133949E-2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6</v>
      </c>
      <c r="C477" s="2">
        <f t="shared" si="42"/>
        <v>6.7393200552235779</v>
      </c>
      <c r="D477" s="2">
        <f t="shared" ref="D477:D540" si="44">$D$4*B477+(1-$D$4)*D476</f>
        <v>6.4074332429585947</v>
      </c>
      <c r="E477" s="2">
        <f t="shared" si="43"/>
        <v>0.33188681226498318</v>
      </c>
      <c r="F477" s="2">
        <f t="shared" si="41"/>
        <v>0.40811494643036994</v>
      </c>
      <c r="G477" s="2">
        <f t="shared" si="39"/>
        <v>-7.6228134165386763E-2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5.95</v>
      </c>
      <c r="C478" s="2">
        <f t="shared" si="42"/>
        <v>6.6440400467276426</v>
      </c>
      <c r="D478" s="2">
        <f t="shared" si="44"/>
        <v>6.3735492990357354</v>
      </c>
      <c r="E478" s="2">
        <f t="shared" si="43"/>
        <v>0.27049074769190717</v>
      </c>
      <c r="F478" s="2">
        <f t="shared" si="41"/>
        <v>0.3805901066826774</v>
      </c>
      <c r="G478" s="2">
        <f t="shared" si="39"/>
        <v>-0.11009935899077022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5.95</v>
      </c>
      <c r="C479" s="2">
        <f t="shared" si="42"/>
        <v>6.535726193384928</v>
      </c>
      <c r="D479" s="2">
        <f t="shared" si="44"/>
        <v>6.34217527688494</v>
      </c>
      <c r="E479" s="2">
        <f t="shared" si="43"/>
        <v>0.19355091649998801</v>
      </c>
      <c r="F479" s="2">
        <f t="shared" si="41"/>
        <v>0.34318226864613954</v>
      </c>
      <c r="G479" s="2">
        <f t="shared" si="39"/>
        <v>-0.14963135214615153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6</v>
      </c>
      <c r="C480" s="2">
        <f t="shared" si="42"/>
        <v>6.4440760097872465</v>
      </c>
      <c r="D480" s="2">
        <f t="shared" si="44"/>
        <v>6.3168289600786487</v>
      </c>
      <c r="E480" s="2">
        <f t="shared" si="43"/>
        <v>0.12724704970859779</v>
      </c>
      <c r="F480" s="2">
        <f t="shared" si="41"/>
        <v>0.29999522485863123</v>
      </c>
      <c r="G480" s="2">
        <f t="shared" si="39"/>
        <v>-0.17274817515003343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5">
        <f>TITRES_STAT!D484</f>
        <v>6.27</v>
      </c>
      <c r="C481" s="2">
        <f t="shared" si="42"/>
        <v>6.3665258544353627</v>
      </c>
      <c r="D481" s="2">
        <f t="shared" si="44"/>
        <v>6.3133601482209709</v>
      </c>
      <c r="E481" s="2">
        <f t="shared" si="43"/>
        <v>5.3165706214391761E-2</v>
      </c>
      <c r="F481" s="2">
        <f t="shared" si="41"/>
        <v>0.25062932112978337</v>
      </c>
      <c r="G481" s="2">
        <f t="shared" si="39"/>
        <v>-0.19746361491539161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5">
        <f>TITRES_STAT!D485</f>
        <v>6.27</v>
      </c>
      <c r="C482" s="2">
        <f t="shared" si="42"/>
        <v>6.3009064922145379</v>
      </c>
      <c r="D482" s="2">
        <f t="shared" si="44"/>
        <v>6.3101482853897881</v>
      </c>
      <c r="E482" s="2">
        <f t="shared" si="43"/>
        <v>-9.2417931752502014E-3</v>
      </c>
      <c r="F482" s="2">
        <f t="shared" si="41"/>
        <v>0.19865509826877667</v>
      </c>
      <c r="G482" s="2">
        <f t="shared" si="39"/>
        <v>-0.20789689144402687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5">
        <f>TITRES_STAT!D486</f>
        <v>6.27</v>
      </c>
      <c r="C483" s="2">
        <f t="shared" si="42"/>
        <v>6.2453824164892247</v>
      </c>
      <c r="D483" s="2">
        <f t="shared" si="44"/>
        <v>6.3071743383238781</v>
      </c>
      <c r="E483" s="2">
        <f t="shared" si="43"/>
        <v>-6.1791921834653429E-2</v>
      </c>
      <c r="F483" s="2">
        <f t="shared" si="41"/>
        <v>0.14656569424809066</v>
      </c>
      <c r="G483" s="2">
        <f t="shared" si="39"/>
        <v>-0.20835761608274408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5">
        <f>TITRES_STAT!D487</f>
        <v>6.32</v>
      </c>
      <c r="C484" s="2">
        <f t="shared" si="42"/>
        <v>6.2014774293370358</v>
      </c>
      <c r="D484" s="2">
        <f t="shared" si="44"/>
        <v>6.3081243873369246</v>
      </c>
      <c r="E484" s="2">
        <f t="shared" si="43"/>
        <v>-0.10664695799988877</v>
      </c>
      <c r="F484" s="2">
        <f t="shared" si="41"/>
        <v>9.5923163798494776E-2</v>
      </c>
      <c r="G484" s="2">
        <f t="shared" ref="G484:G547" si="45">E484-F484</f>
        <v>-0.20257012179838355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5">
        <f>TITRES_STAT!D488</f>
        <v>6.32</v>
      </c>
      <c r="C485" s="2">
        <f t="shared" si="42"/>
        <v>6.170480901746723</v>
      </c>
      <c r="D485" s="2">
        <f t="shared" si="44"/>
        <v>6.309004062349004</v>
      </c>
      <c r="E485" s="2">
        <f t="shared" si="43"/>
        <v>-0.13852316060228098</v>
      </c>
      <c r="F485" s="2">
        <f t="shared" ref="F485:F548" si="47">(E485*(2/(10)))+((1-(2/10))*F484)</f>
        <v>4.9033898918339633E-2</v>
      </c>
      <c r="G485" s="2">
        <f t="shared" si="45"/>
        <v>-0.18755705952062063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5">
        <f>TITRES_STAT!D489</f>
        <v>6.32</v>
      </c>
      <c r="C486" s="2">
        <f t="shared" si="42"/>
        <v>6.1442530707087659</v>
      </c>
      <c r="D486" s="2">
        <f t="shared" si="44"/>
        <v>6.3098185762490777</v>
      </c>
      <c r="E486" s="2">
        <f t="shared" si="43"/>
        <v>-0.1655655055403118</v>
      </c>
      <c r="F486" s="2">
        <f t="shared" si="47"/>
        <v>6.1140180266093455E-3</v>
      </c>
      <c r="G486" s="2">
        <f t="shared" si="45"/>
        <v>-0.17167952356692115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5">
        <f>TITRES_STAT!D490</f>
        <v>6.32</v>
      </c>
      <c r="C487" s="2">
        <f t="shared" si="42"/>
        <v>6.122060290599725</v>
      </c>
      <c r="D487" s="2">
        <f t="shared" si="44"/>
        <v>6.3105727557861835</v>
      </c>
      <c r="E487" s="2">
        <f t="shared" si="43"/>
        <v>-0.18851246518645848</v>
      </c>
      <c r="F487" s="2">
        <f t="shared" si="47"/>
        <v>-3.2811278616004226E-2</v>
      </c>
      <c r="G487" s="2">
        <f t="shared" si="45"/>
        <v>-0.15570118657045426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5">
        <f>TITRES_STAT!D491</f>
        <v>6.32</v>
      </c>
      <c r="C488" s="2">
        <f t="shared" si="42"/>
        <v>6.0955894766613063</v>
      </c>
      <c r="D488" s="2">
        <f t="shared" si="44"/>
        <v>6.311271070172392</v>
      </c>
      <c r="E488" s="2">
        <f t="shared" si="43"/>
        <v>-0.21568159351108562</v>
      </c>
      <c r="F488" s="2">
        <f t="shared" si="47"/>
        <v>-6.9385341595020508E-2</v>
      </c>
      <c r="G488" s="2">
        <f t="shared" si="45"/>
        <v>-0.1462962519160651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5">
        <f>TITRES_STAT!D492</f>
        <v>6.49</v>
      </c>
      <c r="C489" s="2">
        <f t="shared" si="42"/>
        <v>6.0731910956364903</v>
      </c>
      <c r="D489" s="2">
        <f t="shared" si="44"/>
        <v>6.324510250159622</v>
      </c>
      <c r="E489" s="2">
        <f t="shared" si="43"/>
        <v>-0.25131915452313169</v>
      </c>
      <c r="F489" s="2">
        <f t="shared" si="47"/>
        <v>-0.10577210418064276</v>
      </c>
      <c r="G489" s="2">
        <f t="shared" si="45"/>
        <v>-0.14554705034248894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5">
        <f>TITRES_STAT!D493</f>
        <v>6.68</v>
      </c>
      <c r="C490" s="2">
        <f t="shared" si="42"/>
        <v>6.0619309270770305</v>
      </c>
      <c r="D490" s="2">
        <f t="shared" si="44"/>
        <v>6.3508428242218722</v>
      </c>
      <c r="E490" s="2">
        <f t="shared" si="43"/>
        <v>-0.28891189714484167</v>
      </c>
      <c r="F490" s="2">
        <f t="shared" si="47"/>
        <v>-0.14240006277348255</v>
      </c>
      <c r="G490" s="2">
        <f t="shared" si="45"/>
        <v>-0.14651183437135912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5">
        <f>TITRES_STAT!D494</f>
        <v>6.88</v>
      </c>
      <c r="C491" s="2">
        <f t="shared" si="42"/>
        <v>6.0939415536805637</v>
      </c>
      <c r="D491" s="2">
        <f t="shared" si="44"/>
        <v>6.3900396520572889</v>
      </c>
      <c r="E491" s="2">
        <f t="shared" si="43"/>
        <v>-0.29609809837672518</v>
      </c>
      <c r="F491" s="2">
        <f t="shared" si="47"/>
        <v>-0.17313966989413107</v>
      </c>
      <c r="G491" s="2">
        <f t="shared" si="45"/>
        <v>-0.12295842848259411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5">
        <f>TITRES_STAT!D495</f>
        <v>6.88</v>
      </c>
      <c r="C492" s="2">
        <f t="shared" si="42"/>
        <v>6.121027468498939</v>
      </c>
      <c r="D492" s="2">
        <f t="shared" si="44"/>
        <v>6.4263330111641563</v>
      </c>
      <c r="E492" s="2">
        <f t="shared" si="43"/>
        <v>-0.30530554266521737</v>
      </c>
      <c r="F492" s="2">
        <f t="shared" si="47"/>
        <v>-0.19957284444834833</v>
      </c>
      <c r="G492" s="2">
        <f t="shared" si="45"/>
        <v>-0.10573269821686904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5">
        <f>TITRES_STAT!D496</f>
        <v>7.08</v>
      </c>
      <c r="C493" s="2">
        <f t="shared" si="42"/>
        <v>6.1439463194991024</v>
      </c>
      <c r="D493" s="2">
        <f t="shared" si="44"/>
        <v>6.4747527881149596</v>
      </c>
      <c r="E493" s="2">
        <f t="shared" si="43"/>
        <v>-0.33080646861585716</v>
      </c>
      <c r="F493" s="2">
        <f t="shared" si="47"/>
        <v>-0.2258195692818501</v>
      </c>
      <c r="G493" s="2">
        <f t="shared" si="45"/>
        <v>-0.10498689933400707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5">
        <f>TITRES_STAT!D497</f>
        <v>7.08</v>
      </c>
      <c r="C494" s="2">
        <f t="shared" si="42"/>
        <v>6.1710315011146255</v>
      </c>
      <c r="D494" s="2">
        <f t="shared" si="44"/>
        <v>6.5195859149212589</v>
      </c>
      <c r="E494" s="2">
        <f t="shared" si="43"/>
        <v>-0.34855441380663343</v>
      </c>
      <c r="F494" s="2">
        <f t="shared" si="47"/>
        <v>-0.25036653818680676</v>
      </c>
      <c r="G494" s="2">
        <f t="shared" si="45"/>
        <v>-9.818787561982667E-2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5">
        <f>TITRES_STAT!D498</f>
        <v>7.08</v>
      </c>
      <c r="C495" s="2">
        <f t="shared" si="42"/>
        <v>6.193949731712376</v>
      </c>
      <c r="D495" s="2">
        <f t="shared" si="44"/>
        <v>6.5610980693715364</v>
      </c>
      <c r="E495" s="2">
        <f t="shared" si="43"/>
        <v>-0.36714833765916044</v>
      </c>
      <c r="F495" s="2">
        <f t="shared" si="47"/>
        <v>-0.27372289808127753</v>
      </c>
      <c r="G495" s="2">
        <f t="shared" si="45"/>
        <v>-9.3425439577882907E-2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7.08</v>
      </c>
      <c r="C496" s="2">
        <f t="shared" si="42"/>
        <v>6.2133420806797028</v>
      </c>
      <c r="D496" s="2">
        <f t="shared" si="44"/>
        <v>6.5995352494180892</v>
      </c>
      <c r="E496" s="2">
        <f t="shared" si="43"/>
        <v>-0.38619316873838638</v>
      </c>
      <c r="F496" s="2">
        <f t="shared" si="47"/>
        <v>-0.29621695221269928</v>
      </c>
      <c r="G496" s="2">
        <f t="shared" si="45"/>
        <v>-8.9976216525687103E-2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5">
        <f>TITRES_STAT!D500</f>
        <v>7.08</v>
      </c>
      <c r="C497" s="2">
        <f t="shared" si="42"/>
        <v>6.2297509913443641</v>
      </c>
      <c r="D497" s="2">
        <f t="shared" si="44"/>
        <v>6.6351252309426751</v>
      </c>
      <c r="E497" s="2">
        <f t="shared" si="43"/>
        <v>-0.40537423959831109</v>
      </c>
      <c r="F497" s="2">
        <f t="shared" si="47"/>
        <v>-0.31804840968982168</v>
      </c>
      <c r="G497" s="2">
        <f t="shared" si="45"/>
        <v>-8.7325829908489416E-2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7.27</v>
      </c>
      <c r="C498" s="2">
        <f t="shared" si="42"/>
        <v>6.2436354542144619</v>
      </c>
      <c r="D498" s="2">
        <f t="shared" si="44"/>
        <v>6.682152991613588</v>
      </c>
      <c r="E498" s="2">
        <f t="shared" si="43"/>
        <v>-0.43851753739912613</v>
      </c>
      <c r="F498" s="2">
        <f t="shared" si="47"/>
        <v>-0.34214223523168258</v>
      </c>
      <c r="G498" s="2">
        <f t="shared" si="45"/>
        <v>-9.6375302167443555E-2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7.27</v>
      </c>
      <c r="C499" s="2">
        <f t="shared" si="42"/>
        <v>6.2815376920276211</v>
      </c>
      <c r="D499" s="2">
        <f t="shared" si="44"/>
        <v>6.7256972144570257</v>
      </c>
      <c r="E499" s="2">
        <f t="shared" si="43"/>
        <v>-0.4441595224294046</v>
      </c>
      <c r="F499" s="2">
        <f t="shared" si="47"/>
        <v>-0.36254569267122699</v>
      </c>
      <c r="G499" s="2">
        <f t="shared" si="45"/>
        <v>-8.1613829758177603E-2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7.26</v>
      </c>
      <c r="C500" s="2">
        <f t="shared" si="42"/>
        <v>6.3428395855618334</v>
      </c>
      <c r="D500" s="2">
        <f t="shared" si="44"/>
        <v>6.7652751985713202</v>
      </c>
      <c r="E500" s="2">
        <f t="shared" si="43"/>
        <v>-0.42243561300948684</v>
      </c>
      <c r="F500" s="2">
        <f t="shared" si="47"/>
        <v>-0.37452367673887899</v>
      </c>
      <c r="G500" s="2">
        <f t="shared" si="45"/>
        <v>-4.7911936270607858E-2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7.28</v>
      </c>
      <c r="C501" s="2">
        <f t="shared" si="42"/>
        <v>6.4254796493215514</v>
      </c>
      <c r="D501" s="2">
        <f t="shared" si="44"/>
        <v>6.8034029616401108</v>
      </c>
      <c r="E501" s="2">
        <f t="shared" si="43"/>
        <v>-0.37792331231855947</v>
      </c>
      <c r="F501" s="2">
        <f t="shared" si="47"/>
        <v>-0.3752036038548151</v>
      </c>
      <c r="G501" s="2">
        <f t="shared" si="45"/>
        <v>-2.7197084637443636E-3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7.32</v>
      </c>
      <c r="C502" s="2">
        <f t="shared" si="42"/>
        <v>6.4954058571182358</v>
      </c>
      <c r="D502" s="2">
        <f t="shared" si="44"/>
        <v>6.8416694089260286</v>
      </c>
      <c r="E502" s="2">
        <f t="shared" si="43"/>
        <v>-0.34626355180779278</v>
      </c>
      <c r="F502" s="2">
        <f t="shared" si="47"/>
        <v>-0.36941559344541064</v>
      </c>
      <c r="G502" s="2">
        <f t="shared" si="45"/>
        <v>2.3152041637617859E-2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5">
        <f>TITRES_STAT!D506</f>
        <v>7.49</v>
      </c>
      <c r="C503" s="2">
        <f t="shared" si="42"/>
        <v>6.5853434175615844</v>
      </c>
      <c r="D503" s="2">
        <f t="shared" si="44"/>
        <v>6.8896938971537303</v>
      </c>
      <c r="E503" s="2">
        <f t="shared" si="43"/>
        <v>-0.30435047959214589</v>
      </c>
      <c r="F503" s="2">
        <f t="shared" si="47"/>
        <v>-0.35640257067475772</v>
      </c>
      <c r="G503" s="2">
        <f t="shared" si="45"/>
        <v>5.2052091082611829E-2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5">
        <f>TITRES_STAT!D507</f>
        <v>7.49</v>
      </c>
      <c r="C504" s="2">
        <f t="shared" si="42"/>
        <v>6.6614444302444173</v>
      </c>
      <c r="D504" s="2">
        <f t="shared" si="44"/>
        <v>6.9341610158830838</v>
      </c>
      <c r="E504" s="2">
        <f t="shared" si="43"/>
        <v>-0.27271658563866641</v>
      </c>
      <c r="F504" s="2">
        <f t="shared" si="47"/>
        <v>-0.33966537366753952</v>
      </c>
      <c r="G504" s="2">
        <f t="shared" si="45"/>
        <v>6.6948788028873107E-2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5">
        <f>TITRES_STAT!D508</f>
        <v>7.45</v>
      </c>
      <c r="C505" s="2">
        <f t="shared" si="42"/>
        <v>6.7258375948221998</v>
      </c>
      <c r="D505" s="2">
        <f t="shared" si="44"/>
        <v>6.9723713110028545</v>
      </c>
      <c r="E505" s="2">
        <f t="shared" si="43"/>
        <v>-0.24653371618065467</v>
      </c>
      <c r="F505" s="2">
        <f t="shared" si="47"/>
        <v>-0.32103904217016255</v>
      </c>
      <c r="G505" s="2">
        <f t="shared" si="45"/>
        <v>7.4505325989507876E-2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5">
        <f>TITRES_STAT!D509</f>
        <v>7.45</v>
      </c>
      <c r="C506" s="2">
        <f t="shared" si="42"/>
        <v>6.7803241186957077</v>
      </c>
      <c r="D506" s="2">
        <f t="shared" si="44"/>
        <v>7.0077512138915328</v>
      </c>
      <c r="E506" s="2">
        <f t="shared" si="43"/>
        <v>-0.22742709519582505</v>
      </c>
      <c r="F506" s="2">
        <f t="shared" si="47"/>
        <v>-0.30231665277529507</v>
      </c>
      <c r="G506" s="2">
        <f t="shared" si="45"/>
        <v>7.4889557579470023E-2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5">
        <f>TITRES_STAT!D510</f>
        <v>7.45</v>
      </c>
      <c r="C507" s="2">
        <f t="shared" si="42"/>
        <v>6.8264281004348302</v>
      </c>
      <c r="D507" s="2">
        <f t="shared" si="44"/>
        <v>7.0405103832329008</v>
      </c>
      <c r="E507" s="2">
        <f t="shared" si="43"/>
        <v>-0.21408228279807062</v>
      </c>
      <c r="F507" s="2">
        <f t="shared" si="47"/>
        <v>-0.28466977877985017</v>
      </c>
      <c r="G507" s="2">
        <f t="shared" si="45"/>
        <v>7.0587495981779547E-2</v>
      </c>
      <c r="H507" s="2" t="str">
        <f t="shared" si="46"/>
        <v>Sell</v>
      </c>
    </row>
    <row r="508" spans="1:8" ht="13.5" x14ac:dyDescent="0.25">
      <c r="A508" s="3">
        <f>TITRES_STAT!B511</f>
        <v>43042</v>
      </c>
      <c r="B508" s="5">
        <f>TITRES_STAT!D511</f>
        <v>7.45</v>
      </c>
      <c r="C508" s="2">
        <f t="shared" si="42"/>
        <v>6.8946699311371642</v>
      </c>
      <c r="D508" s="2">
        <f t="shared" si="44"/>
        <v>7.0708429474378711</v>
      </c>
      <c r="E508" s="2">
        <f t="shared" si="43"/>
        <v>-0.17617301630070692</v>
      </c>
      <c r="F508" s="2">
        <f t="shared" si="47"/>
        <v>-0.26297042628402156</v>
      </c>
      <c r="G508" s="2">
        <f t="shared" si="45"/>
        <v>8.6797409983314644E-2</v>
      </c>
      <c r="H508" s="2" t="str">
        <f t="shared" si="46"/>
        <v>Sell</v>
      </c>
    </row>
    <row r="509" spans="1:8" ht="13.5" x14ac:dyDescent="0.25">
      <c r="A509" s="3">
        <f>TITRES_STAT!B512</f>
        <v>43045</v>
      </c>
      <c r="B509" s="5">
        <f>TITRES_STAT!D512</f>
        <v>7.45</v>
      </c>
      <c r="C509" s="2">
        <f t="shared" si="42"/>
        <v>6.9524130186545232</v>
      </c>
      <c r="D509" s="2">
        <f t="shared" si="44"/>
        <v>7.0989286550350652</v>
      </c>
      <c r="E509" s="2">
        <f t="shared" si="43"/>
        <v>-0.14651563638054199</v>
      </c>
      <c r="F509" s="2">
        <f t="shared" si="47"/>
        <v>-0.23967946830332565</v>
      </c>
      <c r="G509" s="2">
        <f t="shared" si="45"/>
        <v>9.3163831922783658E-2</v>
      </c>
      <c r="H509" s="2" t="str">
        <f t="shared" si="46"/>
        <v>Sell</v>
      </c>
    </row>
    <row r="510" spans="1:8" ht="13.5" x14ac:dyDescent="0.25">
      <c r="A510" s="3">
        <f>TITRES_STAT!B513</f>
        <v>43046</v>
      </c>
      <c r="B510" s="5">
        <f>TITRES_STAT!D513</f>
        <v>7.45</v>
      </c>
      <c r="C510" s="2">
        <f t="shared" si="42"/>
        <v>6.9997340927076728</v>
      </c>
      <c r="D510" s="2">
        <f t="shared" si="44"/>
        <v>7.1249339398472831</v>
      </c>
      <c r="E510" s="2">
        <f t="shared" si="43"/>
        <v>-0.1251998471396103</v>
      </c>
      <c r="F510" s="2">
        <f t="shared" si="47"/>
        <v>-0.21678354407058259</v>
      </c>
      <c r="G510" s="2">
        <f t="shared" si="45"/>
        <v>9.1583696930972291E-2</v>
      </c>
      <c r="H510" s="2" t="str">
        <f t="shared" si="46"/>
        <v>Sell</v>
      </c>
    </row>
    <row r="511" spans="1:8" ht="13.5" x14ac:dyDescent="0.25">
      <c r="A511" s="3">
        <f>TITRES_STAT!B514</f>
        <v>43047</v>
      </c>
      <c r="B511" s="5">
        <f>TITRES_STAT!D514</f>
        <v>7.45</v>
      </c>
      <c r="C511" s="2">
        <f t="shared" si="42"/>
        <v>7.0428519245987999</v>
      </c>
      <c r="D511" s="2">
        <f t="shared" si="44"/>
        <v>7.1490129072660036</v>
      </c>
      <c r="E511" s="2">
        <f t="shared" si="43"/>
        <v>-0.10616098266720364</v>
      </c>
      <c r="F511" s="2">
        <f t="shared" si="47"/>
        <v>-0.19465903178990679</v>
      </c>
      <c r="G511" s="2">
        <f t="shared" si="45"/>
        <v>8.8498049122703148E-2</v>
      </c>
      <c r="H511" s="2" t="str">
        <f t="shared" si="46"/>
        <v>Sell</v>
      </c>
    </row>
    <row r="512" spans="1:8" ht="13.5" x14ac:dyDescent="0.25">
      <c r="A512" s="3">
        <f>TITRES_STAT!B515</f>
        <v>43048</v>
      </c>
      <c r="B512" s="5">
        <f>TITRES_STAT!D515</f>
        <v>7.45</v>
      </c>
      <c r="C512" s="2">
        <f t="shared" si="42"/>
        <v>7.0854900900451385</v>
      </c>
      <c r="D512" s="2">
        <f t="shared" si="44"/>
        <v>7.1713082474685219</v>
      </c>
      <c r="E512" s="2">
        <f t="shared" si="43"/>
        <v>-8.581815742338339E-2</v>
      </c>
      <c r="F512" s="2">
        <f t="shared" si="47"/>
        <v>-0.17289085691660211</v>
      </c>
      <c r="G512" s="2">
        <f t="shared" si="45"/>
        <v>8.7072699493218719E-2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5">
        <f>TITRES_STAT!D516</f>
        <v>7.45</v>
      </c>
      <c r="C513" s="2">
        <f t="shared" si="42"/>
        <v>7.1477223838843482</v>
      </c>
      <c r="D513" s="2">
        <f t="shared" si="44"/>
        <v>7.1919520809893722</v>
      </c>
      <c r="E513" s="2">
        <f t="shared" si="43"/>
        <v>-4.4229697105024002E-2</v>
      </c>
      <c r="F513" s="2">
        <f t="shared" si="47"/>
        <v>-0.1471586249542865</v>
      </c>
      <c r="G513" s="2">
        <f t="shared" si="45"/>
        <v>0.1029289278492625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5">
        <f>TITRES_STAT!D517</f>
        <v>7.45</v>
      </c>
      <c r="C514" s="2">
        <f t="shared" si="42"/>
        <v>7.2003804786713719</v>
      </c>
      <c r="D514" s="2">
        <f t="shared" si="44"/>
        <v>7.2110667416568255</v>
      </c>
      <c r="E514" s="2">
        <f t="shared" si="43"/>
        <v>-1.068626298545361E-2</v>
      </c>
      <c r="F514" s="2">
        <f t="shared" si="47"/>
        <v>-0.11986415256051992</v>
      </c>
      <c r="G514" s="2">
        <f t="shared" si="45"/>
        <v>0.10917788957506631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5">
        <f>TITRES_STAT!D518</f>
        <v>7.45</v>
      </c>
      <c r="C515" s="2">
        <f t="shared" si="42"/>
        <v>7.2387834819526997</v>
      </c>
      <c r="D515" s="2">
        <f t="shared" si="44"/>
        <v>7.228765501534097</v>
      </c>
      <c r="E515" s="2">
        <f t="shared" si="43"/>
        <v>1.001798041860269E-2</v>
      </c>
      <c r="F515" s="2">
        <f t="shared" si="47"/>
        <v>-9.3887725964695398E-2</v>
      </c>
      <c r="G515" s="2">
        <f t="shared" si="45"/>
        <v>0.10390570638329809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7.45</v>
      </c>
      <c r="C516" s="2">
        <f t="shared" si="42"/>
        <v>7.271278330883054</v>
      </c>
      <c r="D516" s="2">
        <f t="shared" si="44"/>
        <v>7.2451532421612015</v>
      </c>
      <c r="E516" s="2">
        <f t="shared" si="43"/>
        <v>2.6125088721852485E-2</v>
      </c>
      <c r="F516" s="2">
        <f t="shared" si="47"/>
        <v>-6.988516302738583E-2</v>
      </c>
      <c r="G516" s="2">
        <f t="shared" si="45"/>
        <v>9.6010251749238315E-2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7.45</v>
      </c>
      <c r="C517" s="2">
        <f t="shared" si="42"/>
        <v>7.2987739722856615</v>
      </c>
      <c r="D517" s="2">
        <f t="shared" si="44"/>
        <v>7.2603270760751872</v>
      </c>
      <c r="E517" s="2">
        <f t="shared" si="43"/>
        <v>3.8446896210474257E-2</v>
      </c>
      <c r="F517" s="2">
        <f t="shared" si="47"/>
        <v>-4.8218751179813814E-2</v>
      </c>
      <c r="G517" s="2">
        <f t="shared" si="45"/>
        <v>8.6665647390288064E-2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7.45</v>
      </c>
      <c r="C518" s="2">
        <f t="shared" si="42"/>
        <v>7.3220395150109443</v>
      </c>
      <c r="D518" s="2">
        <f t="shared" si="44"/>
        <v>7.2743769222918395</v>
      </c>
      <c r="E518" s="2">
        <f t="shared" si="43"/>
        <v>4.7662592719104779E-2</v>
      </c>
      <c r="F518" s="2">
        <f t="shared" si="47"/>
        <v>-2.9042482400030094E-2</v>
      </c>
      <c r="G518" s="2">
        <f t="shared" si="45"/>
        <v>7.670507511913488E-2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7.3</v>
      </c>
      <c r="C519" s="2">
        <f t="shared" si="42"/>
        <v>7.341725743470799</v>
      </c>
      <c r="D519" s="2">
        <f t="shared" si="44"/>
        <v>7.2762749280480001</v>
      </c>
      <c r="E519" s="2">
        <f t="shared" si="43"/>
        <v>6.5450815422798847E-2</v>
      </c>
      <c r="F519" s="2">
        <f t="shared" si="47"/>
        <v>-1.0143822835464306E-2</v>
      </c>
      <c r="G519" s="2">
        <f t="shared" si="45"/>
        <v>7.5594638258263153E-2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7.3</v>
      </c>
      <c r="C520" s="2">
        <f t="shared" si="42"/>
        <v>7.3583833213983683</v>
      </c>
      <c r="D520" s="2">
        <f t="shared" si="44"/>
        <v>7.2780323407851846</v>
      </c>
      <c r="E520" s="2">
        <f t="shared" si="43"/>
        <v>8.0350980613183687E-2</v>
      </c>
      <c r="F520" s="2">
        <f t="shared" si="47"/>
        <v>7.9551378542652949E-3</v>
      </c>
      <c r="G520" s="2">
        <f t="shared" si="45"/>
        <v>7.2395842758918388E-2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7.3</v>
      </c>
      <c r="C521" s="2">
        <f t="shared" si="42"/>
        <v>7.3724781950293892</v>
      </c>
      <c r="D521" s="2">
        <f t="shared" si="44"/>
        <v>7.2796595748010962</v>
      </c>
      <c r="E521" s="2">
        <f t="shared" si="43"/>
        <v>9.2818620228293014E-2</v>
      </c>
      <c r="F521" s="2">
        <f t="shared" si="47"/>
        <v>2.4927834329070839E-2</v>
      </c>
      <c r="G521" s="2">
        <f t="shared" si="45"/>
        <v>6.7890785899222178E-2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7.3</v>
      </c>
      <c r="C522" s="2">
        <f t="shared" si="42"/>
        <v>7.3844046265633292</v>
      </c>
      <c r="D522" s="2">
        <f t="shared" si="44"/>
        <v>7.2811662729639774</v>
      </c>
      <c r="E522" s="2">
        <f t="shared" si="43"/>
        <v>0.10323835359935174</v>
      </c>
      <c r="F522" s="2">
        <f t="shared" si="47"/>
        <v>4.058993818312702E-2</v>
      </c>
      <c r="G522" s="2">
        <f t="shared" si="45"/>
        <v>6.264841541622472E-2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7.3</v>
      </c>
      <c r="C523" s="2">
        <f t="shared" si="42"/>
        <v>7.394496222476663</v>
      </c>
      <c r="D523" s="2">
        <f t="shared" si="44"/>
        <v>7.2825613638555353</v>
      </c>
      <c r="E523" s="2">
        <f t="shared" si="43"/>
        <v>0.11193485862112773</v>
      </c>
      <c r="F523" s="2">
        <f t="shared" si="47"/>
        <v>5.485892227072716E-2</v>
      </c>
      <c r="G523" s="2">
        <f t="shared" si="45"/>
        <v>5.707593635040057E-2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7.3</v>
      </c>
      <c r="C524" s="2">
        <f t="shared" si="42"/>
        <v>7.4030352651725613</v>
      </c>
      <c r="D524" s="2">
        <f t="shared" si="44"/>
        <v>7.283853114681051</v>
      </c>
      <c r="E524" s="2">
        <f t="shared" si="43"/>
        <v>0.11918215049151026</v>
      </c>
      <c r="F524" s="2">
        <f t="shared" si="47"/>
        <v>6.7723567914883792E-2</v>
      </c>
      <c r="G524" s="2">
        <f t="shared" si="45"/>
        <v>5.1458582576626472E-2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7.3</v>
      </c>
      <c r="C525" s="2">
        <f t="shared" si="42"/>
        <v>7.4102606089921679</v>
      </c>
      <c r="D525" s="2">
        <f t="shared" si="44"/>
        <v>7.2850491802602324</v>
      </c>
      <c r="E525" s="2">
        <f t="shared" si="43"/>
        <v>0.12521142873193547</v>
      </c>
      <c r="F525" s="2">
        <f t="shared" si="47"/>
        <v>7.9221140078294131E-2</v>
      </c>
      <c r="G525" s="2">
        <f t="shared" si="45"/>
        <v>4.599028865364134E-2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7.3</v>
      </c>
      <c r="C526" s="2">
        <f t="shared" si="42"/>
        <v>7.4163743614549116</v>
      </c>
      <c r="D526" s="2">
        <f t="shared" si="44"/>
        <v>7.2861566483891043</v>
      </c>
      <c r="E526" s="2">
        <f t="shared" si="43"/>
        <v>0.13021771306580732</v>
      </c>
      <c r="F526" s="2">
        <f t="shared" si="47"/>
        <v>8.9420454675796776E-2</v>
      </c>
      <c r="G526" s="2">
        <f t="shared" si="45"/>
        <v>4.0797258390010541E-2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7.06</v>
      </c>
      <c r="C527" s="2">
        <f t="shared" ref="C527:C590" si="48">$C$4*B517+C526*(1-$C$4)</f>
        <v>7.4215475366156944</v>
      </c>
      <c r="D527" s="2">
        <f t="shared" si="44"/>
        <v>7.2694043040639862</v>
      </c>
      <c r="E527" s="2">
        <f t="shared" si="43"/>
        <v>0.15214323255170825</v>
      </c>
      <c r="F527" s="2">
        <f t="shared" si="47"/>
        <v>0.10196501025097907</v>
      </c>
      <c r="G527" s="2">
        <f t="shared" si="45"/>
        <v>5.0178222300729186E-2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6.91</v>
      </c>
      <c r="C528" s="2">
        <f t="shared" si="48"/>
        <v>7.4259248386748187</v>
      </c>
      <c r="D528" s="2">
        <f t="shared" si="44"/>
        <v>7.2427817630222098</v>
      </c>
      <c r="E528" s="2">
        <f t="shared" si="43"/>
        <v>0.1831430756526089</v>
      </c>
      <c r="F528" s="2">
        <f t="shared" si="47"/>
        <v>0.11820062333130504</v>
      </c>
      <c r="G528" s="2">
        <f t="shared" si="45"/>
        <v>6.4942452321303856E-2</v>
      </c>
      <c r="H528" s="2" t="str">
        <f t="shared" si="46"/>
        <v>Sell</v>
      </c>
    </row>
    <row r="529" spans="1:8" ht="13.5" x14ac:dyDescent="0.25">
      <c r="A529" s="3">
        <f>TITRES_STAT!B532</f>
        <v>43074</v>
      </c>
      <c r="B529" s="5">
        <f>TITRES_STAT!D532</f>
        <v>6.58</v>
      </c>
      <c r="C529" s="2">
        <f t="shared" si="48"/>
        <v>7.4065517865710007</v>
      </c>
      <c r="D529" s="2">
        <f t="shared" si="44"/>
        <v>7.1936868176131572</v>
      </c>
      <c r="E529" s="2">
        <f t="shared" si="43"/>
        <v>0.21286496895784346</v>
      </c>
      <c r="F529" s="2">
        <f t="shared" si="47"/>
        <v>0.13713349245661274</v>
      </c>
      <c r="G529" s="2">
        <f t="shared" si="45"/>
        <v>7.5731476501230716E-2</v>
      </c>
      <c r="H529" s="2" t="str">
        <f t="shared" si="46"/>
        <v>Sell</v>
      </c>
    </row>
    <row r="530" spans="1:8" ht="13.5" x14ac:dyDescent="0.25">
      <c r="A530" s="3">
        <f>TITRES_STAT!B533</f>
        <v>43075</v>
      </c>
      <c r="B530" s="5">
        <f>TITRES_STAT!D533</f>
        <v>6.49</v>
      </c>
      <c r="C530" s="2">
        <f t="shared" si="48"/>
        <v>7.3901592040216162</v>
      </c>
      <c r="D530" s="2">
        <f t="shared" si="44"/>
        <v>7.1415618681603306</v>
      </c>
      <c r="E530" s="2">
        <f t="shared" si="43"/>
        <v>0.24859733586128563</v>
      </c>
      <c r="F530" s="2">
        <f t="shared" si="47"/>
        <v>0.15942626113754732</v>
      </c>
      <c r="G530" s="2">
        <f t="shared" si="45"/>
        <v>8.9171074723738308E-2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5">
        <f>TITRES_STAT!D534</f>
        <v>6.2</v>
      </c>
      <c r="C531" s="2">
        <f t="shared" si="48"/>
        <v>7.37628855724906</v>
      </c>
      <c r="D531" s="2">
        <f t="shared" si="44"/>
        <v>7.0718165445928989</v>
      </c>
      <c r="E531" s="2">
        <f t="shared" si="43"/>
        <v>0.30447201265616108</v>
      </c>
      <c r="F531" s="2">
        <f t="shared" si="47"/>
        <v>0.18843541144127007</v>
      </c>
      <c r="G531" s="2">
        <f t="shared" si="45"/>
        <v>0.11603660121489101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5">
        <f>TITRES_STAT!D535</f>
        <v>5.94</v>
      </c>
      <c r="C532" s="2">
        <f t="shared" si="48"/>
        <v>7.3645518561338204</v>
      </c>
      <c r="D532" s="2">
        <f t="shared" si="44"/>
        <v>6.9879782820304621</v>
      </c>
      <c r="E532" s="2">
        <f t="shared" si="43"/>
        <v>0.37657357410335823</v>
      </c>
      <c r="F532" s="2">
        <f t="shared" si="47"/>
        <v>0.22606304397368771</v>
      </c>
      <c r="G532" s="2">
        <f t="shared" si="45"/>
        <v>0.15051053012967053</v>
      </c>
      <c r="H532" s="2" t="str">
        <f t="shared" si="46"/>
        <v>Sell</v>
      </c>
    </row>
    <row r="533" spans="1:8" ht="13.5" x14ac:dyDescent="0.25">
      <c r="A533" s="3">
        <f>TITRES_STAT!B536</f>
        <v>43080</v>
      </c>
      <c r="B533" s="5">
        <f>TITRES_STAT!D536</f>
        <v>5.94</v>
      </c>
      <c r="C533" s="2">
        <f t="shared" si="48"/>
        <v>7.3546208013440015</v>
      </c>
      <c r="D533" s="2">
        <f t="shared" si="44"/>
        <v>6.9103502611393175</v>
      </c>
      <c r="E533" s="2">
        <f t="shared" si="43"/>
        <v>0.44427054020468404</v>
      </c>
      <c r="F533" s="2">
        <f t="shared" si="47"/>
        <v>0.26970454321988696</v>
      </c>
      <c r="G533" s="2">
        <f t="shared" si="45"/>
        <v>0.17456599698479708</v>
      </c>
      <c r="H533" s="2" t="str">
        <f t="shared" si="46"/>
        <v>Sell</v>
      </c>
    </row>
    <row r="534" spans="1:8" ht="13.5" x14ac:dyDescent="0.25">
      <c r="A534" s="3">
        <f>TITRES_STAT!B537</f>
        <v>43081</v>
      </c>
      <c r="B534" s="5">
        <f>TITRES_STAT!D537</f>
        <v>5.68</v>
      </c>
      <c r="C534" s="2">
        <f t="shared" si="48"/>
        <v>7.3462176011372318</v>
      </c>
      <c r="D534" s="2">
        <f t="shared" si="44"/>
        <v>6.8192132047586274</v>
      </c>
      <c r="E534" s="2">
        <f t="shared" si="43"/>
        <v>0.52700439637860441</v>
      </c>
      <c r="F534" s="2">
        <f t="shared" si="47"/>
        <v>0.32116451385163047</v>
      </c>
      <c r="G534" s="2">
        <f t="shared" si="45"/>
        <v>0.20583988252697394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5.7</v>
      </c>
      <c r="C535" s="2">
        <f t="shared" si="48"/>
        <v>7.3391072009622729</v>
      </c>
      <c r="D535" s="2">
        <f t="shared" si="44"/>
        <v>6.7363085229246549</v>
      </c>
      <c r="E535" s="2">
        <f t="shared" si="43"/>
        <v>0.602798678037618</v>
      </c>
      <c r="F535" s="2">
        <f t="shared" si="47"/>
        <v>0.377491346688828</v>
      </c>
      <c r="G535" s="2">
        <f t="shared" si="45"/>
        <v>0.22530733134879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5.7</v>
      </c>
      <c r="C536" s="2">
        <f t="shared" si="48"/>
        <v>7.3330907085065391</v>
      </c>
      <c r="D536" s="2">
        <f t="shared" si="44"/>
        <v>6.6595449286339399</v>
      </c>
      <c r="E536" s="2">
        <f t="shared" si="43"/>
        <v>0.67354577987259923</v>
      </c>
      <c r="F536" s="2">
        <f t="shared" si="47"/>
        <v>0.43670223332558222</v>
      </c>
      <c r="G536" s="2">
        <f t="shared" si="45"/>
        <v>0.236843546547017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5.95</v>
      </c>
      <c r="C537" s="2">
        <f t="shared" si="48"/>
        <v>7.2910767533516871</v>
      </c>
      <c r="D537" s="2">
        <f t="shared" si="44"/>
        <v>6.6069860450314257</v>
      </c>
      <c r="E537" s="2">
        <f t="shared" si="43"/>
        <v>0.68409070832026142</v>
      </c>
      <c r="F537" s="2">
        <f t="shared" si="47"/>
        <v>0.48617992832451806</v>
      </c>
      <c r="G537" s="2">
        <f t="shared" si="45"/>
        <v>0.19791077999574336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5.95</v>
      </c>
      <c r="C538" s="2">
        <f t="shared" si="48"/>
        <v>7.2324495605283508</v>
      </c>
      <c r="D538" s="2">
        <f t="shared" si="44"/>
        <v>6.5583204120661351</v>
      </c>
      <c r="E538" s="2">
        <f t="shared" si="43"/>
        <v>0.67412914846221561</v>
      </c>
      <c r="F538" s="2">
        <f t="shared" si="47"/>
        <v>0.52376977235205757</v>
      </c>
      <c r="G538" s="2">
        <f t="shared" si="45"/>
        <v>0.15035937611015804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5.69</v>
      </c>
      <c r="C539" s="2">
        <f t="shared" si="48"/>
        <v>7.1320727050624502</v>
      </c>
      <c r="D539" s="2">
        <f t="shared" si="44"/>
        <v>6.4940003815427172</v>
      </c>
      <c r="E539" s="2">
        <f t="shared" si="43"/>
        <v>0.63807232351973298</v>
      </c>
      <c r="F539" s="2">
        <f t="shared" si="47"/>
        <v>0.54663028258559265</v>
      </c>
      <c r="G539" s="2">
        <f t="shared" si="45"/>
        <v>9.1442040934140323E-2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5.69</v>
      </c>
      <c r="C540" s="2">
        <f t="shared" si="48"/>
        <v>7.0332922888989957</v>
      </c>
      <c r="D540" s="2">
        <f t="shared" si="44"/>
        <v>6.4344447977247379</v>
      </c>
      <c r="E540" s="2">
        <f t="shared" ref="E540:E603" si="49">C540-D540</f>
        <v>0.59884749117425784</v>
      </c>
      <c r="F540" s="2">
        <f t="shared" si="47"/>
        <v>0.55707372430332569</v>
      </c>
      <c r="G540" s="2">
        <f t="shared" si="45"/>
        <v>4.177376687093215E-2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5">
        <f>TITRES_STAT!D544</f>
        <v>5.7</v>
      </c>
      <c r="C541" s="2">
        <f t="shared" si="48"/>
        <v>6.9050934752222268</v>
      </c>
      <c r="D541" s="2">
        <f t="shared" ref="D541:D604" si="50">$D$4*B541+(1-$D$4)*D540</f>
        <v>6.380041479374758</v>
      </c>
      <c r="E541" s="2">
        <f t="shared" si="49"/>
        <v>0.52505199584746887</v>
      </c>
      <c r="F541" s="2">
        <f t="shared" si="47"/>
        <v>0.55066937861215437</v>
      </c>
      <c r="G541" s="2">
        <f t="shared" si="45"/>
        <v>-2.5617382764685503E-2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5.53</v>
      </c>
      <c r="C542" s="2">
        <f t="shared" si="48"/>
        <v>6.756617555957269</v>
      </c>
      <c r="D542" s="2">
        <f t="shared" si="50"/>
        <v>6.3170754438655168</v>
      </c>
      <c r="E542" s="2">
        <f t="shared" si="49"/>
        <v>0.4395421120917522</v>
      </c>
      <c r="F542" s="2">
        <f t="shared" si="47"/>
        <v>0.52844392530807394</v>
      </c>
      <c r="G542" s="2">
        <f t="shared" si="45"/>
        <v>-8.8901813216321735E-2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5">
        <f>TITRES_STAT!D546</f>
        <v>5.38</v>
      </c>
      <c r="C543" s="2">
        <f t="shared" si="48"/>
        <v>6.6309840858099971</v>
      </c>
      <c r="D543" s="2">
        <f t="shared" si="50"/>
        <v>6.2476624480236271</v>
      </c>
      <c r="E543" s="2">
        <f t="shared" si="49"/>
        <v>0.38332163778636996</v>
      </c>
      <c r="F543" s="2">
        <f t="shared" si="47"/>
        <v>0.49941946780373314</v>
      </c>
      <c r="G543" s="2">
        <f t="shared" si="45"/>
        <v>-0.11609783001736318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5.38</v>
      </c>
      <c r="C544" s="2">
        <f t="shared" si="48"/>
        <v>6.4846788418392283</v>
      </c>
      <c r="D544" s="2">
        <f t="shared" si="50"/>
        <v>6.1833911555774321</v>
      </c>
      <c r="E544" s="2">
        <f t="shared" si="49"/>
        <v>0.30128768626179614</v>
      </c>
      <c r="F544" s="2">
        <f t="shared" si="47"/>
        <v>0.45979311149534574</v>
      </c>
      <c r="G544" s="2">
        <f t="shared" si="45"/>
        <v>-0.1585054252335496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5.38</v>
      </c>
      <c r="C545" s="2">
        <f t="shared" si="48"/>
        <v>6.3639590200178091</v>
      </c>
      <c r="D545" s="2">
        <f t="shared" si="50"/>
        <v>6.1238806996087334</v>
      </c>
      <c r="E545" s="2">
        <f t="shared" si="49"/>
        <v>0.24007832040907573</v>
      </c>
      <c r="F545" s="2">
        <f t="shared" si="47"/>
        <v>0.41585015327809172</v>
      </c>
      <c r="G545" s="2">
        <f t="shared" si="45"/>
        <v>-0.17577183286901599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5.27</v>
      </c>
      <c r="C546" s="2">
        <f t="shared" si="48"/>
        <v>6.2618114784766084</v>
      </c>
      <c r="D546" s="2">
        <f t="shared" si="50"/>
        <v>6.0606302774154939</v>
      </c>
      <c r="E546" s="2">
        <f t="shared" si="49"/>
        <v>0.20118120106111448</v>
      </c>
      <c r="F546" s="2">
        <f t="shared" si="47"/>
        <v>0.37291636283469626</v>
      </c>
      <c r="G546" s="2">
        <f t="shared" si="45"/>
        <v>-0.17173516177358178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5.3</v>
      </c>
      <c r="C547" s="2">
        <f t="shared" si="48"/>
        <v>6.2138404817878996</v>
      </c>
      <c r="D547" s="2">
        <f t="shared" si="50"/>
        <v>6.0042872939032348</v>
      </c>
      <c r="E547" s="2">
        <f t="shared" si="49"/>
        <v>0.20955318788466482</v>
      </c>
      <c r="F547" s="2">
        <f t="shared" si="47"/>
        <v>0.34024372784468998</v>
      </c>
      <c r="G547" s="2">
        <f t="shared" si="45"/>
        <v>-0.13069053996002516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5.3</v>
      </c>
      <c r="C548" s="2">
        <f t="shared" si="48"/>
        <v>6.173249638435915</v>
      </c>
      <c r="D548" s="2">
        <f t="shared" si="50"/>
        <v>5.9521178647252171</v>
      </c>
      <c r="E548" s="2">
        <f t="shared" si="49"/>
        <v>0.22113177371069792</v>
      </c>
      <c r="F548" s="2">
        <f t="shared" si="47"/>
        <v>0.3164213370178916</v>
      </c>
      <c r="G548" s="2">
        <f t="shared" ref="G548:G611" si="51">E548-F548</f>
        <v>-9.5289563307193681E-2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5.15</v>
      </c>
      <c r="C549" s="2">
        <f t="shared" si="48"/>
        <v>6.0989035402150051</v>
      </c>
      <c r="D549" s="2">
        <f t="shared" si="50"/>
        <v>5.8927017265974229</v>
      </c>
      <c r="E549" s="2">
        <f t="shared" si="49"/>
        <v>0.20620181361758227</v>
      </c>
      <c r="F549" s="2">
        <f t="shared" ref="F549:F612" si="53">(E549*(2/(10)))+((1-(2/10))*F548)</f>
        <v>0.29437743233782976</v>
      </c>
      <c r="G549" s="2">
        <f t="shared" si="51"/>
        <v>-8.8175618720247484E-2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5.1100000000000003</v>
      </c>
      <c r="C550" s="2">
        <f t="shared" si="48"/>
        <v>6.0359953032588507</v>
      </c>
      <c r="D550" s="2">
        <f t="shared" si="50"/>
        <v>5.8347238209235393</v>
      </c>
      <c r="E550" s="2">
        <f t="shared" si="49"/>
        <v>0.20127148233531145</v>
      </c>
      <c r="F550" s="2">
        <f t="shared" si="53"/>
        <v>0.2757562423373261</v>
      </c>
      <c r="G550" s="2">
        <f t="shared" si="51"/>
        <v>-7.4484760002014649E-2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5.26</v>
      </c>
      <c r="C551" s="2">
        <f t="shared" si="48"/>
        <v>5.9843037181421046</v>
      </c>
      <c r="D551" s="2">
        <f t="shared" si="50"/>
        <v>5.7921516860403139</v>
      </c>
      <c r="E551" s="2">
        <f t="shared" si="49"/>
        <v>0.19215203210179066</v>
      </c>
      <c r="F551" s="2">
        <f t="shared" si="53"/>
        <v>0.25903540029021899</v>
      </c>
      <c r="G551" s="2">
        <f t="shared" si="51"/>
        <v>-6.6883368188428327E-2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5.1100000000000003</v>
      </c>
      <c r="C552" s="2">
        <f t="shared" si="48"/>
        <v>5.9144108384279344</v>
      </c>
      <c r="D552" s="2">
        <f t="shared" si="50"/>
        <v>5.7416219315188091</v>
      </c>
      <c r="E552" s="2">
        <f t="shared" si="49"/>
        <v>0.17278890690912529</v>
      </c>
      <c r="F552" s="2">
        <f t="shared" si="53"/>
        <v>0.24178610161400024</v>
      </c>
      <c r="G552" s="2">
        <f t="shared" si="51"/>
        <v>-6.8997194704874948E-2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5">
        <f>TITRES_STAT!D556</f>
        <v>5.26</v>
      </c>
      <c r="C553" s="2">
        <f t="shared" si="48"/>
        <v>5.8321937863620983</v>
      </c>
      <c r="D553" s="2">
        <f t="shared" si="50"/>
        <v>5.7059462328877864</v>
      </c>
      <c r="E553" s="2">
        <f t="shared" si="49"/>
        <v>0.12624755347431194</v>
      </c>
      <c r="F553" s="2">
        <f t="shared" si="53"/>
        <v>0.21867839198606259</v>
      </c>
      <c r="G553" s="2">
        <f t="shared" si="51"/>
        <v>-9.2430838511750657E-2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5">
        <f>TITRES_STAT!D557</f>
        <v>5.49</v>
      </c>
      <c r="C554" s="2">
        <f t="shared" si="48"/>
        <v>5.7626255115371601</v>
      </c>
      <c r="D554" s="2">
        <f t="shared" si="50"/>
        <v>5.6899502156368387</v>
      </c>
      <c r="E554" s="2">
        <f t="shared" si="49"/>
        <v>7.2675295900321402E-2</v>
      </c>
      <c r="F554" s="2">
        <f t="shared" si="53"/>
        <v>0.18947777276891437</v>
      </c>
      <c r="G554" s="2">
        <f t="shared" si="51"/>
        <v>-0.11680247686859296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5">
        <f>TITRES_STAT!D558</f>
        <v>5.49</v>
      </c>
      <c r="C555" s="2">
        <f t="shared" si="48"/>
        <v>5.7037600482237512</v>
      </c>
      <c r="D555" s="2">
        <f t="shared" si="50"/>
        <v>5.6751390885526281</v>
      </c>
      <c r="E555" s="2">
        <f t="shared" si="49"/>
        <v>2.8620959671123103E-2</v>
      </c>
      <c r="F555" s="2">
        <f t="shared" si="53"/>
        <v>0.15730641014935615</v>
      </c>
      <c r="G555" s="2">
        <f t="shared" si="51"/>
        <v>-0.12868545047823304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5">
        <f>TITRES_STAT!D559</f>
        <v>5.49</v>
      </c>
      <c r="C556" s="2">
        <f t="shared" si="48"/>
        <v>5.6370277331124052</v>
      </c>
      <c r="D556" s="2">
        <f t="shared" si="50"/>
        <v>5.6614250819931735</v>
      </c>
      <c r="E556" s="2">
        <f t="shared" si="49"/>
        <v>-2.4397348880768277E-2</v>
      </c>
      <c r="F556" s="2">
        <f t="shared" si="53"/>
        <v>0.12096565834333127</v>
      </c>
      <c r="G556" s="2">
        <f t="shared" si="51"/>
        <v>-0.14536300722409956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5.49</v>
      </c>
      <c r="C557" s="2">
        <f t="shared" si="48"/>
        <v>5.5851773126335731</v>
      </c>
      <c r="D557" s="2">
        <f t="shared" si="50"/>
        <v>5.6487269277714569</v>
      </c>
      <c r="E557" s="2">
        <f t="shared" si="49"/>
        <v>-6.3549615137883819E-2</v>
      </c>
      <c r="F557" s="2">
        <f t="shared" si="53"/>
        <v>8.4062603647088258E-2</v>
      </c>
      <c r="G557" s="2">
        <f t="shared" si="51"/>
        <v>-0.14761221878497208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5.49</v>
      </c>
      <c r="C558" s="2">
        <f t="shared" si="48"/>
        <v>5.541303879920715</v>
      </c>
      <c r="D558" s="2">
        <f t="shared" si="50"/>
        <v>5.6369693775661638</v>
      </c>
      <c r="E558" s="2">
        <f t="shared" si="49"/>
        <v>-9.5665497645448738E-2</v>
      </c>
      <c r="F558" s="2">
        <f t="shared" si="53"/>
        <v>4.8116983388580864E-2</v>
      </c>
      <c r="G558" s="2">
        <f t="shared" si="51"/>
        <v>-0.1437824810340296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5">
        <f>TITRES_STAT!D562</f>
        <v>5.49</v>
      </c>
      <c r="C559" s="2">
        <f t="shared" si="48"/>
        <v>5.4811032830098352</v>
      </c>
      <c r="D559" s="2">
        <f t="shared" si="50"/>
        <v>5.6260827570057073</v>
      </c>
      <c r="E559" s="2">
        <f t="shared" si="49"/>
        <v>-0.14497947399587208</v>
      </c>
      <c r="F559" s="2">
        <f t="shared" si="53"/>
        <v>9.4976919116902814E-3</v>
      </c>
      <c r="G559" s="2">
        <f t="shared" si="51"/>
        <v>-0.15447716590756236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5">
        <f>TITRES_STAT!D563</f>
        <v>5.49</v>
      </c>
      <c r="C560" s="2">
        <f t="shared" si="48"/>
        <v>5.4240104702390912</v>
      </c>
      <c r="D560" s="2">
        <f t="shared" si="50"/>
        <v>5.6160025527830619</v>
      </c>
      <c r="E560" s="2">
        <f t="shared" si="49"/>
        <v>-0.19199208254397071</v>
      </c>
      <c r="F560" s="2">
        <f t="shared" si="53"/>
        <v>-3.0800262979441918E-2</v>
      </c>
      <c r="G560" s="2">
        <f t="shared" si="51"/>
        <v>-0.1611918195645288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5">
        <f>TITRES_STAT!D564</f>
        <v>5.49</v>
      </c>
      <c r="C561" s="2">
        <f t="shared" si="48"/>
        <v>5.3987780902023079</v>
      </c>
      <c r="D561" s="2">
        <f t="shared" si="50"/>
        <v>5.6066690303546869</v>
      </c>
      <c r="E561" s="2">
        <f t="shared" si="49"/>
        <v>-0.20789094015237897</v>
      </c>
      <c r="F561" s="2">
        <f t="shared" si="53"/>
        <v>-6.6218398414029336E-2</v>
      </c>
      <c r="G561" s="2">
        <f t="shared" si="51"/>
        <v>-0.14167254173834964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5">
        <f>TITRES_STAT!D565</f>
        <v>5.49</v>
      </c>
      <c r="C562" s="2">
        <f t="shared" si="48"/>
        <v>5.3543506917096453</v>
      </c>
      <c r="D562" s="2">
        <f t="shared" si="50"/>
        <v>5.5980268799580433</v>
      </c>
      <c r="E562" s="2">
        <f t="shared" si="49"/>
        <v>-0.24367618824839798</v>
      </c>
      <c r="F562" s="2">
        <f t="shared" si="53"/>
        <v>-0.10170995638090308</v>
      </c>
      <c r="G562" s="2">
        <f t="shared" si="51"/>
        <v>-0.14196623186749491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5.25</v>
      </c>
      <c r="C563" s="2">
        <f t="shared" si="48"/>
        <v>5.3398352006773919</v>
      </c>
      <c r="D563" s="2">
        <f t="shared" si="50"/>
        <v>5.5722471110722616</v>
      </c>
      <c r="E563" s="2">
        <f t="shared" si="49"/>
        <v>-0.23241191039486964</v>
      </c>
      <c r="F563" s="2">
        <f t="shared" si="53"/>
        <v>-0.12785034718369639</v>
      </c>
      <c r="G563" s="2">
        <f t="shared" si="51"/>
        <v>-0.10456156321117324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5.48</v>
      </c>
      <c r="C564" s="2">
        <f t="shared" si="48"/>
        <v>5.3629374774962546</v>
      </c>
      <c r="D564" s="2">
        <f t="shared" si="50"/>
        <v>5.5654139917335756</v>
      </c>
      <c r="E564" s="2">
        <f t="shared" si="49"/>
        <v>-0.20247651423732105</v>
      </c>
      <c r="F564" s="2">
        <f t="shared" si="53"/>
        <v>-0.14277558059442133</v>
      </c>
      <c r="G564" s="2">
        <f t="shared" si="51"/>
        <v>-5.9700933642899717E-2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5.48</v>
      </c>
      <c r="C565" s="2">
        <f t="shared" si="48"/>
        <v>5.3824855578814468</v>
      </c>
      <c r="D565" s="2">
        <f t="shared" si="50"/>
        <v>5.5590870293829404</v>
      </c>
      <c r="E565" s="2">
        <f t="shared" si="49"/>
        <v>-0.17660147150149363</v>
      </c>
      <c r="F565" s="2">
        <f t="shared" si="53"/>
        <v>-0.14954075877583581</v>
      </c>
      <c r="G565" s="2">
        <f t="shared" si="51"/>
        <v>-2.7060712725657826E-2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5.48</v>
      </c>
      <c r="C566" s="2">
        <f t="shared" si="48"/>
        <v>5.3990262412843011</v>
      </c>
      <c r="D566" s="2">
        <f t="shared" si="50"/>
        <v>5.5532287309101305</v>
      </c>
      <c r="E566" s="2">
        <f t="shared" si="49"/>
        <v>-0.15420248962582939</v>
      </c>
      <c r="F566" s="2">
        <f t="shared" si="53"/>
        <v>-0.15047310494583452</v>
      </c>
      <c r="G566" s="2">
        <f t="shared" si="51"/>
        <v>-3.7293846799948682E-3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5.47</v>
      </c>
      <c r="C567" s="2">
        <f t="shared" si="48"/>
        <v>5.4130222041636396</v>
      </c>
      <c r="D567" s="2">
        <f t="shared" si="50"/>
        <v>5.5470636397316024</v>
      </c>
      <c r="E567" s="2">
        <f t="shared" si="49"/>
        <v>-0.13404143556796289</v>
      </c>
      <c r="F567" s="2">
        <f t="shared" si="53"/>
        <v>-0.14718677107026018</v>
      </c>
      <c r="G567" s="2">
        <f t="shared" si="51"/>
        <v>1.3145335502297295E-2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5">
        <f>TITRES_STAT!D571</f>
        <v>5.48</v>
      </c>
      <c r="C568" s="2">
        <f t="shared" si="48"/>
        <v>5.4248649419846187</v>
      </c>
      <c r="D568" s="2">
        <f t="shared" si="50"/>
        <v>5.5420959627144466</v>
      </c>
      <c r="E568" s="2">
        <f t="shared" si="49"/>
        <v>-0.11723102072982794</v>
      </c>
      <c r="F568" s="2">
        <f t="shared" si="53"/>
        <v>-0.14119562100217375</v>
      </c>
      <c r="G568" s="2">
        <f t="shared" si="51"/>
        <v>2.3964600272345815E-2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5">
        <f>TITRES_STAT!D572</f>
        <v>5.48</v>
      </c>
      <c r="C569" s="2">
        <f t="shared" si="48"/>
        <v>5.4348857201408318</v>
      </c>
      <c r="D569" s="2">
        <f t="shared" si="50"/>
        <v>5.5374962617726355</v>
      </c>
      <c r="E569" s="2">
        <f t="shared" si="49"/>
        <v>-0.10261054163180372</v>
      </c>
      <c r="F569" s="2">
        <f t="shared" si="53"/>
        <v>-0.13347860512809975</v>
      </c>
      <c r="G569" s="2">
        <f t="shared" si="51"/>
        <v>3.0868063496296033E-2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5">
        <f>TITRES_STAT!D573</f>
        <v>5.48</v>
      </c>
      <c r="C570" s="2">
        <f t="shared" si="48"/>
        <v>5.4433648401191661</v>
      </c>
      <c r="D570" s="2">
        <f t="shared" si="50"/>
        <v>5.5332372794191071</v>
      </c>
      <c r="E570" s="2">
        <f t="shared" si="49"/>
        <v>-8.9872439299941043E-2</v>
      </c>
      <c r="F570" s="2">
        <f t="shared" si="53"/>
        <v>-0.12475737196246803</v>
      </c>
      <c r="G570" s="2">
        <f t="shared" si="51"/>
        <v>3.4884932662526985E-2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5.48</v>
      </c>
      <c r="C571" s="2">
        <f t="shared" si="48"/>
        <v>5.4505394801008329</v>
      </c>
      <c r="D571" s="2">
        <f t="shared" si="50"/>
        <v>5.5292937772399142</v>
      </c>
      <c r="E571" s="2">
        <f t="shared" si="49"/>
        <v>-7.8754297139081331E-2</v>
      </c>
      <c r="F571" s="2">
        <f t="shared" si="53"/>
        <v>-0.11555675699779069</v>
      </c>
      <c r="G571" s="2">
        <f t="shared" si="51"/>
        <v>3.6802459858709363E-2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5.48</v>
      </c>
      <c r="C572" s="2">
        <f t="shared" si="48"/>
        <v>5.4566103293160895</v>
      </c>
      <c r="D572" s="2">
        <f t="shared" si="50"/>
        <v>5.5256423863332538</v>
      </c>
      <c r="E572" s="2">
        <f t="shared" si="49"/>
        <v>-6.9032057017164306E-2</v>
      </c>
      <c r="F572" s="2">
        <f t="shared" si="53"/>
        <v>-0.10625181700166542</v>
      </c>
      <c r="G572" s="2">
        <f t="shared" si="51"/>
        <v>3.7219759984501111E-2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5.32</v>
      </c>
      <c r="C573" s="2">
        <f t="shared" si="48"/>
        <v>5.4248241248059212</v>
      </c>
      <c r="D573" s="2">
        <f t="shared" si="50"/>
        <v>5.5104096169752346</v>
      </c>
      <c r="E573" s="2">
        <f t="shared" si="49"/>
        <v>-8.5585492169313326E-2</v>
      </c>
      <c r="F573" s="2">
        <f t="shared" si="53"/>
        <v>-0.102118552035195</v>
      </c>
      <c r="G573" s="2">
        <f t="shared" si="51"/>
        <v>1.6533059865881675E-2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5.22</v>
      </c>
      <c r="C574" s="2">
        <f t="shared" si="48"/>
        <v>5.4333127209896261</v>
      </c>
      <c r="D574" s="2">
        <f t="shared" si="50"/>
        <v>5.488897793495588</v>
      </c>
      <c r="E574" s="2">
        <f t="shared" si="49"/>
        <v>-5.5585072505961897E-2</v>
      </c>
      <c r="F574" s="2">
        <f t="shared" si="53"/>
        <v>-9.2811856129348391E-2</v>
      </c>
      <c r="G574" s="2">
        <f t="shared" si="51"/>
        <v>3.7226783623386495E-2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5.22</v>
      </c>
      <c r="C575" s="2">
        <f t="shared" si="48"/>
        <v>5.4404953792989144</v>
      </c>
      <c r="D575" s="2">
        <f t="shared" si="50"/>
        <v>5.4689794384218411</v>
      </c>
      <c r="E575" s="2">
        <f t="shared" si="49"/>
        <v>-2.848405912292673E-2</v>
      </c>
      <c r="F575" s="2">
        <f t="shared" si="53"/>
        <v>-7.9946296728064054E-2</v>
      </c>
      <c r="G575" s="2">
        <f t="shared" si="51"/>
        <v>5.1462237605137323E-2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5.22</v>
      </c>
      <c r="C576" s="2">
        <f t="shared" si="48"/>
        <v>5.4465730132529275</v>
      </c>
      <c r="D576" s="2">
        <f t="shared" si="50"/>
        <v>5.4505365170572606</v>
      </c>
      <c r="E576" s="2">
        <f t="shared" si="49"/>
        <v>-3.9635038043330795E-3</v>
      </c>
      <c r="F576" s="2">
        <f t="shared" si="53"/>
        <v>-6.4749738143317859E-2</v>
      </c>
      <c r="G576" s="2">
        <f t="shared" si="51"/>
        <v>6.0786234338984779E-2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5.22</v>
      </c>
      <c r="C577" s="2">
        <f t="shared" si="48"/>
        <v>5.4501771650601691</v>
      </c>
      <c r="D577" s="2">
        <f t="shared" si="50"/>
        <v>5.4334597380159817</v>
      </c>
      <c r="E577" s="2">
        <f t="shared" si="49"/>
        <v>1.6717427044187438E-2</v>
      </c>
      <c r="F577" s="2">
        <f t="shared" si="53"/>
        <v>-4.8456305105816805E-2</v>
      </c>
      <c r="G577" s="2">
        <f t="shared" si="51"/>
        <v>6.5173732150004243E-2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5.22</v>
      </c>
      <c r="C578" s="2">
        <f t="shared" si="48"/>
        <v>5.4547652935124509</v>
      </c>
      <c r="D578" s="2">
        <f t="shared" si="50"/>
        <v>5.4176479055703535</v>
      </c>
      <c r="E578" s="2">
        <f t="shared" si="49"/>
        <v>3.7117387942097402E-2</v>
      </c>
      <c r="F578" s="2">
        <f t="shared" si="53"/>
        <v>-3.1341566496233972E-2</v>
      </c>
      <c r="G578" s="2">
        <f t="shared" si="51"/>
        <v>6.8458954438331374E-2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5">
        <f>TITRES_STAT!D582</f>
        <v>5.22</v>
      </c>
      <c r="C579" s="2">
        <f t="shared" si="48"/>
        <v>5.4586475560489971</v>
      </c>
      <c r="D579" s="2">
        <f t="shared" si="50"/>
        <v>5.4030073199725495</v>
      </c>
      <c r="E579" s="2">
        <f t="shared" si="49"/>
        <v>5.5640236076447636E-2</v>
      </c>
      <c r="F579" s="2">
        <f t="shared" si="53"/>
        <v>-1.3945205981697652E-2</v>
      </c>
      <c r="G579" s="2">
        <f t="shared" si="51"/>
        <v>6.9585442058145291E-2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5">
        <f>TITRES_STAT!D583</f>
        <v>5.37</v>
      </c>
      <c r="C580" s="2">
        <f t="shared" si="48"/>
        <v>5.4619325474260743</v>
      </c>
      <c r="D580" s="2">
        <f t="shared" si="50"/>
        <v>5.4005623333079162</v>
      </c>
      <c r="E580" s="2">
        <f t="shared" si="49"/>
        <v>6.1370214118158017E-2</v>
      </c>
      <c r="F580" s="2">
        <f t="shared" si="53"/>
        <v>1.1178780382734826E-3</v>
      </c>
      <c r="G580" s="2">
        <f t="shared" si="51"/>
        <v>6.0252336079884533E-2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5">
        <f>TITRES_STAT!D584</f>
        <v>5.37</v>
      </c>
      <c r="C581" s="2">
        <f t="shared" si="48"/>
        <v>5.4647121555143707</v>
      </c>
      <c r="D581" s="2">
        <f t="shared" si="50"/>
        <v>5.3982984567665895</v>
      </c>
      <c r="E581" s="2">
        <f t="shared" si="49"/>
        <v>6.6413698747781247E-2</v>
      </c>
      <c r="F581" s="2">
        <f t="shared" si="53"/>
        <v>1.4177042180175037E-2</v>
      </c>
      <c r="G581" s="2">
        <f t="shared" si="51"/>
        <v>5.2236656567606211E-2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5">
        <f>TITRES_STAT!D585</f>
        <v>5.37</v>
      </c>
      <c r="C582" s="2">
        <f t="shared" si="48"/>
        <v>5.4670641315890833</v>
      </c>
      <c r="D582" s="2">
        <f t="shared" si="50"/>
        <v>5.3962022747838789</v>
      </c>
      <c r="E582" s="2">
        <f t="shared" si="49"/>
        <v>7.0861856805204404E-2</v>
      </c>
      <c r="F582" s="2">
        <f t="shared" si="53"/>
        <v>2.5514005105180912E-2</v>
      </c>
      <c r="G582" s="2">
        <f t="shared" si="51"/>
        <v>4.5347851700023492E-2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5">
        <f>TITRES_STAT!D586</f>
        <v>5.37</v>
      </c>
      <c r="C583" s="2">
        <f t="shared" si="48"/>
        <v>5.4444388805753778</v>
      </c>
      <c r="D583" s="2">
        <f t="shared" si="50"/>
        <v>5.3942613655406291</v>
      </c>
      <c r="E583" s="2">
        <f t="shared" si="49"/>
        <v>5.0177515034748765E-2</v>
      </c>
      <c r="F583" s="2">
        <f t="shared" si="53"/>
        <v>3.0446707091094486E-2</v>
      </c>
      <c r="G583" s="2">
        <f t="shared" si="51"/>
        <v>1.9730807943654279E-2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5.48</v>
      </c>
      <c r="C584" s="2">
        <f t="shared" si="48"/>
        <v>5.4099098220253197</v>
      </c>
      <c r="D584" s="2">
        <f t="shared" si="50"/>
        <v>5.4006123755005824</v>
      </c>
      <c r="E584" s="2">
        <f t="shared" si="49"/>
        <v>9.2974465247372962E-3</v>
      </c>
      <c r="F584" s="2">
        <f t="shared" si="53"/>
        <v>2.6216854977823049E-2</v>
      </c>
      <c r="G584" s="2">
        <f t="shared" si="51"/>
        <v>-1.6919408453085753E-2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5.48</v>
      </c>
      <c r="C585" s="2">
        <f t="shared" si="48"/>
        <v>5.3806929263291163</v>
      </c>
      <c r="D585" s="2">
        <f t="shared" si="50"/>
        <v>5.4064929402783175</v>
      </c>
      <c r="E585" s="2">
        <f t="shared" si="49"/>
        <v>-2.5800013949201173E-2</v>
      </c>
      <c r="F585" s="2">
        <f t="shared" si="53"/>
        <v>1.5813481192418207E-2</v>
      </c>
      <c r="G585" s="2">
        <f t="shared" si="51"/>
        <v>-4.1613495141619383E-2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5.48</v>
      </c>
      <c r="C586" s="2">
        <f t="shared" si="48"/>
        <v>5.3559709376630984</v>
      </c>
      <c r="D586" s="2">
        <f t="shared" si="50"/>
        <v>5.4119379076651093</v>
      </c>
      <c r="E586" s="2">
        <f t="shared" si="49"/>
        <v>-5.5966970002010896E-2</v>
      </c>
      <c r="F586" s="2">
        <f t="shared" si="53"/>
        <v>1.4573909535323861E-3</v>
      </c>
      <c r="G586" s="2">
        <f t="shared" si="51"/>
        <v>-5.7424360955543284E-2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5.48</v>
      </c>
      <c r="C587" s="2">
        <f t="shared" si="48"/>
        <v>5.3350523318687753</v>
      </c>
      <c r="D587" s="2">
        <f t="shared" si="50"/>
        <v>5.4169795441343602</v>
      </c>
      <c r="E587" s="2">
        <f t="shared" si="49"/>
        <v>-8.192721226558497E-2</v>
      </c>
      <c r="F587" s="2">
        <f t="shared" si="53"/>
        <v>-1.5219529690291087E-2</v>
      </c>
      <c r="G587" s="2">
        <f t="shared" si="51"/>
        <v>-6.6707682575293886E-2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5.48</v>
      </c>
      <c r="C588" s="2">
        <f t="shared" si="48"/>
        <v>5.3173519731197327</v>
      </c>
      <c r="D588" s="2">
        <f t="shared" si="50"/>
        <v>5.4216477260503337</v>
      </c>
      <c r="E588" s="2">
        <f t="shared" si="49"/>
        <v>-0.104295752930601</v>
      </c>
      <c r="F588" s="2">
        <f t="shared" si="53"/>
        <v>-3.3034774338353071E-2</v>
      </c>
      <c r="G588" s="2">
        <f t="shared" si="51"/>
        <v>-7.1260978592247934E-2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5.48</v>
      </c>
      <c r="C589" s="2">
        <f t="shared" si="48"/>
        <v>5.3023747464859277</v>
      </c>
      <c r="D589" s="2">
        <f t="shared" si="50"/>
        <v>5.4259701167132723</v>
      </c>
      <c r="E589" s="2">
        <f t="shared" si="49"/>
        <v>-0.12359537022734468</v>
      </c>
      <c r="F589" s="2">
        <f t="shared" si="53"/>
        <v>-5.1146893516151398E-2</v>
      </c>
      <c r="G589" s="2">
        <f t="shared" si="51"/>
        <v>-7.2448476711193283E-2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5.32</v>
      </c>
      <c r="C590" s="2">
        <f t="shared" si="48"/>
        <v>5.3127786316419385</v>
      </c>
      <c r="D590" s="2">
        <f t="shared" si="50"/>
        <v>5.4181204784382153</v>
      </c>
      <c r="E590" s="2">
        <f t="shared" si="49"/>
        <v>-0.10534184679627678</v>
      </c>
      <c r="F590" s="2">
        <f t="shared" si="53"/>
        <v>-6.1985884172176479E-2</v>
      </c>
      <c r="G590" s="2">
        <f t="shared" si="51"/>
        <v>-4.3355962624100304E-2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5.32</v>
      </c>
      <c r="C591" s="2">
        <f t="shared" ref="C591:C654" si="54">$C$4*B581+C590*(1-$C$4)</f>
        <v>5.3215819190816402</v>
      </c>
      <c r="D591" s="2">
        <f t="shared" si="50"/>
        <v>5.4108522948501987</v>
      </c>
      <c r="E591" s="2">
        <f t="shared" si="49"/>
        <v>-8.9270375768558452E-2</v>
      </c>
      <c r="F591" s="2">
        <f t="shared" si="53"/>
        <v>-6.7442782491452871E-2</v>
      </c>
      <c r="G591" s="2">
        <f t="shared" si="51"/>
        <v>-2.1827593277105581E-2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5.32</v>
      </c>
      <c r="C592" s="2">
        <f t="shared" si="54"/>
        <v>5.3290308546075416</v>
      </c>
      <c r="D592" s="2">
        <f t="shared" si="50"/>
        <v>5.4041224952316655</v>
      </c>
      <c r="E592" s="2">
        <f t="shared" si="49"/>
        <v>-7.509164062412399E-2</v>
      </c>
      <c r="F592" s="2">
        <f t="shared" si="53"/>
        <v>-6.8972554117987098E-2</v>
      </c>
      <c r="G592" s="2">
        <f t="shared" si="51"/>
        <v>-6.1190865061368921E-3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5.31</v>
      </c>
      <c r="C593" s="2">
        <f t="shared" si="54"/>
        <v>5.3353338000525348</v>
      </c>
      <c r="D593" s="2">
        <f t="shared" si="50"/>
        <v>5.3971504585478387</v>
      </c>
      <c r="E593" s="2">
        <f t="shared" si="49"/>
        <v>-6.1816658495303933E-2</v>
      </c>
      <c r="F593" s="2">
        <f t="shared" si="53"/>
        <v>-6.7541374993450476E-2</v>
      </c>
      <c r="G593" s="2">
        <f t="shared" si="51"/>
        <v>5.7247164981465426E-3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5.31</v>
      </c>
      <c r="C594" s="2">
        <f t="shared" si="54"/>
        <v>5.3575901385059908</v>
      </c>
      <c r="D594" s="2">
        <f t="shared" si="50"/>
        <v>5.3906948690257765</v>
      </c>
      <c r="E594" s="2">
        <f t="shared" si="49"/>
        <v>-3.3104730519785797E-2</v>
      </c>
      <c r="F594" s="2">
        <f t="shared" si="53"/>
        <v>-6.0654046098717544E-2</v>
      </c>
      <c r="G594" s="2">
        <f t="shared" si="51"/>
        <v>2.7549315578931748E-2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5.31</v>
      </c>
      <c r="C595" s="2">
        <f t="shared" si="54"/>
        <v>5.376422424889685</v>
      </c>
      <c r="D595" s="2">
        <f t="shared" si="50"/>
        <v>5.3847174713201635</v>
      </c>
      <c r="E595" s="2">
        <f t="shared" si="49"/>
        <v>-8.2950464304785143E-3</v>
      </c>
      <c r="F595" s="2">
        <f t="shared" si="53"/>
        <v>-5.0182246165069742E-2</v>
      </c>
      <c r="G595" s="2">
        <f t="shared" si="51"/>
        <v>4.1887199734591228E-2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5.31</v>
      </c>
      <c r="C596" s="2">
        <f t="shared" si="54"/>
        <v>5.3923574364451179</v>
      </c>
      <c r="D596" s="2">
        <f t="shared" si="50"/>
        <v>5.3791828438149665</v>
      </c>
      <c r="E596" s="2">
        <f t="shared" si="49"/>
        <v>1.3174592630151416E-2</v>
      </c>
      <c r="F596" s="2">
        <f t="shared" si="53"/>
        <v>-3.7510878406025516E-2</v>
      </c>
      <c r="G596" s="2">
        <f t="shared" si="51"/>
        <v>5.0685471036176932E-2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5">
        <f>TITRES_STAT!D600</f>
        <v>5.31</v>
      </c>
      <c r="C597" s="2">
        <f t="shared" si="54"/>
        <v>5.4058409077612541</v>
      </c>
      <c r="D597" s="2">
        <f t="shared" si="50"/>
        <v>5.3740581887175614</v>
      </c>
      <c r="E597" s="2">
        <f t="shared" si="49"/>
        <v>3.1782719043692786E-2</v>
      </c>
      <c r="F597" s="2">
        <f t="shared" si="53"/>
        <v>-2.3652158916081856E-2</v>
      </c>
      <c r="G597" s="2">
        <f t="shared" si="51"/>
        <v>5.5434877959774642E-2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5">
        <f>TITRES_STAT!D601</f>
        <v>5.31</v>
      </c>
      <c r="C598" s="2">
        <f t="shared" si="54"/>
        <v>5.4172499988749072</v>
      </c>
      <c r="D598" s="2">
        <f t="shared" si="50"/>
        <v>5.3693131377014458</v>
      </c>
      <c r="E598" s="2">
        <f t="shared" si="49"/>
        <v>4.7936861173461409E-2</v>
      </c>
      <c r="F598" s="2">
        <f t="shared" si="53"/>
        <v>-9.334354898173202E-3</v>
      </c>
      <c r="G598" s="2">
        <f t="shared" si="51"/>
        <v>5.7271216071634615E-2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5.31</v>
      </c>
      <c r="C599" s="2">
        <f t="shared" si="54"/>
        <v>5.4269038452018448</v>
      </c>
      <c r="D599" s="2">
        <f t="shared" si="50"/>
        <v>5.3649195719457836</v>
      </c>
      <c r="E599" s="2">
        <f t="shared" si="49"/>
        <v>6.1984273256061151E-2</v>
      </c>
      <c r="F599" s="2">
        <f t="shared" si="53"/>
        <v>4.9293707326736689E-3</v>
      </c>
      <c r="G599" s="2">
        <f t="shared" si="51"/>
        <v>5.7054902523387484E-2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5.31</v>
      </c>
      <c r="C600" s="2">
        <f t="shared" si="54"/>
        <v>5.4104570997861767</v>
      </c>
      <c r="D600" s="2">
        <f t="shared" si="50"/>
        <v>5.3608514555053555</v>
      </c>
      <c r="E600" s="2">
        <f t="shared" si="49"/>
        <v>4.9605644280821259E-2</v>
      </c>
      <c r="F600" s="2">
        <f t="shared" si="53"/>
        <v>1.3864625442303187E-2</v>
      </c>
      <c r="G600" s="2">
        <f t="shared" si="51"/>
        <v>3.5741018838518074E-2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5.31</v>
      </c>
      <c r="C601" s="2">
        <f t="shared" si="54"/>
        <v>5.396540622895996</v>
      </c>
      <c r="D601" s="2">
        <f t="shared" si="50"/>
        <v>5.3570846810234771</v>
      </c>
      <c r="E601" s="2">
        <f t="shared" si="49"/>
        <v>3.9455941872518885E-2</v>
      </c>
      <c r="F601" s="2">
        <f t="shared" si="53"/>
        <v>1.8982888728346328E-2</v>
      </c>
      <c r="G601" s="2">
        <f t="shared" si="51"/>
        <v>2.0473053144172557E-2</v>
      </c>
      <c r="H601" s="2" t="str">
        <f t="shared" si="52"/>
        <v>Sell</v>
      </c>
    </row>
    <row r="602" spans="1:8" ht="13.5" x14ac:dyDescent="0.25">
      <c r="A602" s="3">
        <f>TITRES_STAT!B605</f>
        <v>43178</v>
      </c>
      <c r="B602" s="5">
        <f>TITRES_STAT!D605</f>
        <v>5.31</v>
      </c>
      <c r="C602" s="2">
        <f t="shared" si="54"/>
        <v>5.3847651424504583</v>
      </c>
      <c r="D602" s="2">
        <f t="shared" si="50"/>
        <v>5.3535969268735899</v>
      </c>
      <c r="E602" s="2">
        <f t="shared" si="49"/>
        <v>3.1168215576868441E-2</v>
      </c>
      <c r="F602" s="2">
        <f t="shared" si="53"/>
        <v>2.1419954098050753E-2</v>
      </c>
      <c r="G602" s="2">
        <f t="shared" si="51"/>
        <v>9.748261478817688E-3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5">
        <f>TITRES_STAT!D606</f>
        <v>5.16</v>
      </c>
      <c r="C603" s="2">
        <f t="shared" si="54"/>
        <v>5.3732628128426958</v>
      </c>
      <c r="D603" s="2">
        <f t="shared" si="50"/>
        <v>5.3392564137718423</v>
      </c>
      <c r="E603" s="2">
        <f t="shared" si="49"/>
        <v>3.4006399070853455E-2</v>
      </c>
      <c r="F603" s="2">
        <f t="shared" si="53"/>
        <v>2.3937243092611298E-2</v>
      </c>
      <c r="G603" s="2">
        <f t="shared" si="51"/>
        <v>1.0069155978242157E-2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5">
        <f>TITRES_STAT!D607</f>
        <v>5.16</v>
      </c>
      <c r="C604" s="2">
        <f t="shared" si="54"/>
        <v>5.3635300724053581</v>
      </c>
      <c r="D604" s="2">
        <f t="shared" si="50"/>
        <v>5.3259781608998544</v>
      </c>
      <c r="E604" s="2">
        <f t="shared" ref="E604:E667" si="55">C604-D604</f>
        <v>3.7551911505503632E-2</v>
      </c>
      <c r="F604" s="2">
        <f t="shared" si="53"/>
        <v>2.6660176775189767E-2</v>
      </c>
      <c r="G604" s="2">
        <f t="shared" si="51"/>
        <v>1.0891734730313865E-2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5">
        <f>TITRES_STAT!D608</f>
        <v>5.01</v>
      </c>
      <c r="C605" s="2">
        <f t="shared" si="54"/>
        <v>5.3552946766506873</v>
      </c>
      <c r="D605" s="2">
        <f t="shared" ref="D605:D668" si="56">$D$4*B605+(1-$D$4)*D604</f>
        <v>5.3025723712035688</v>
      </c>
      <c r="E605" s="2">
        <f t="shared" si="55"/>
        <v>5.2722305447118423E-2</v>
      </c>
      <c r="F605" s="2">
        <f t="shared" si="53"/>
        <v>3.18726025095755E-2</v>
      </c>
      <c r="G605" s="2">
        <f t="shared" si="51"/>
        <v>2.0849702937542923E-2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5.01</v>
      </c>
      <c r="C606" s="2">
        <f t="shared" si="54"/>
        <v>5.3483262648582741</v>
      </c>
      <c r="D606" s="2">
        <f t="shared" si="56"/>
        <v>5.2809003437070086</v>
      </c>
      <c r="E606" s="2">
        <f t="shared" si="55"/>
        <v>6.7425921151265555E-2</v>
      </c>
      <c r="F606" s="2">
        <f t="shared" si="53"/>
        <v>3.8983266237913511E-2</v>
      </c>
      <c r="G606" s="2">
        <f t="shared" si="51"/>
        <v>2.8442654913352045E-2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5">
        <f>TITRES_STAT!D610</f>
        <v>5</v>
      </c>
      <c r="C607" s="2">
        <f t="shared" si="54"/>
        <v>5.3424299164185394</v>
      </c>
      <c r="D607" s="2">
        <f t="shared" si="56"/>
        <v>5.2600929108398224</v>
      </c>
      <c r="E607" s="2">
        <f t="shared" si="55"/>
        <v>8.2337005578716926E-2</v>
      </c>
      <c r="F607" s="2">
        <f t="shared" si="53"/>
        <v>4.76540141060742E-2</v>
      </c>
      <c r="G607" s="2">
        <f t="shared" si="51"/>
        <v>3.4682991472642727E-2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5">
        <f>TITRES_STAT!D611</f>
        <v>5</v>
      </c>
      <c r="C608" s="2">
        <f t="shared" si="54"/>
        <v>5.3374406985079945</v>
      </c>
      <c r="D608" s="2">
        <f t="shared" si="56"/>
        <v>5.2408267692961319</v>
      </c>
      <c r="E608" s="2">
        <f t="shared" si="55"/>
        <v>9.6613929211862626E-2</v>
      </c>
      <c r="F608" s="2">
        <f t="shared" si="53"/>
        <v>5.744599712723189E-2</v>
      </c>
      <c r="G608" s="2">
        <f t="shared" si="51"/>
        <v>3.9167932084630736E-2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5">
        <f>TITRES_STAT!D612</f>
        <v>5</v>
      </c>
      <c r="C609" s="2">
        <f t="shared" si="54"/>
        <v>5.3332190525836873</v>
      </c>
      <c r="D609" s="2">
        <f t="shared" si="56"/>
        <v>5.2229877493482704</v>
      </c>
      <c r="E609" s="2">
        <f t="shared" si="55"/>
        <v>0.11023130323541697</v>
      </c>
      <c r="F609" s="2">
        <f t="shared" si="53"/>
        <v>6.8003058348868911E-2</v>
      </c>
      <c r="G609" s="2">
        <f t="shared" si="51"/>
        <v>4.2228244886548055E-2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5</v>
      </c>
      <c r="C610" s="2">
        <f t="shared" si="54"/>
        <v>5.3296468906477354</v>
      </c>
      <c r="D610" s="2">
        <f t="shared" si="56"/>
        <v>5.206470138285435</v>
      </c>
      <c r="E610" s="2">
        <f t="shared" si="55"/>
        <v>0.12317675236230041</v>
      </c>
      <c r="F610" s="2">
        <f t="shared" si="53"/>
        <v>7.903779715155522E-2</v>
      </c>
      <c r="G610" s="2">
        <f t="shared" si="51"/>
        <v>4.4138955210745193E-2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5</v>
      </c>
      <c r="C611" s="2">
        <f t="shared" si="54"/>
        <v>5.326624292086545</v>
      </c>
      <c r="D611" s="2">
        <f t="shared" si="56"/>
        <v>5.191176053967995</v>
      </c>
      <c r="E611" s="2">
        <f t="shared" si="55"/>
        <v>0.13544823811855</v>
      </c>
      <c r="F611" s="2">
        <f t="shared" si="53"/>
        <v>9.0319885344954193E-2</v>
      </c>
      <c r="G611" s="2">
        <f t="shared" si="51"/>
        <v>4.5128352773595809E-2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5</v>
      </c>
      <c r="C612" s="2">
        <f t="shared" si="54"/>
        <v>5.3240667086886146</v>
      </c>
      <c r="D612" s="2">
        <f t="shared" si="56"/>
        <v>5.1770148647851801</v>
      </c>
      <c r="E612" s="2">
        <f t="shared" si="55"/>
        <v>0.14705184390343451</v>
      </c>
      <c r="F612" s="2">
        <f t="shared" si="53"/>
        <v>0.10166627705665027</v>
      </c>
      <c r="G612" s="2">
        <f t="shared" ref="G612:G675" si="57">E612-F612</f>
        <v>4.5385566846784242E-2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5">
        <f>TITRES_STAT!D616</f>
        <v>4.78</v>
      </c>
      <c r="C613" s="2">
        <f t="shared" si="54"/>
        <v>5.2988256765826742</v>
      </c>
      <c r="D613" s="2">
        <f t="shared" si="56"/>
        <v>5.1476063562825738</v>
      </c>
      <c r="E613" s="2">
        <f t="shared" si="55"/>
        <v>0.15121932030010043</v>
      </c>
      <c r="F613" s="2">
        <f t="shared" ref="F613:F676" si="59">(E613*(2/(10)))+((1-(2/10))*F612)</f>
        <v>0.1115768857053403</v>
      </c>
      <c r="G613" s="2">
        <f t="shared" si="57"/>
        <v>3.9642434594760134E-2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4.6399999999999997</v>
      </c>
      <c r="C614" s="2">
        <f t="shared" si="54"/>
        <v>5.2774678801853394</v>
      </c>
      <c r="D614" s="2">
        <f t="shared" si="56"/>
        <v>5.110005885446828</v>
      </c>
      <c r="E614" s="2">
        <f t="shared" si="55"/>
        <v>0.16746199473851142</v>
      </c>
      <c r="F614" s="2">
        <f t="shared" si="59"/>
        <v>0.12275390751197453</v>
      </c>
      <c r="G614" s="2">
        <f t="shared" si="57"/>
        <v>4.4708087226536894E-2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4.6399999999999997</v>
      </c>
      <c r="C615" s="2">
        <f t="shared" si="54"/>
        <v>5.2363189755414412</v>
      </c>
      <c r="D615" s="2">
        <f t="shared" si="56"/>
        <v>5.0751906346729889</v>
      </c>
      <c r="E615" s="2">
        <f t="shared" si="55"/>
        <v>0.16112834086845229</v>
      </c>
      <c r="F615" s="2">
        <f t="shared" si="59"/>
        <v>0.13042879418327008</v>
      </c>
      <c r="G615" s="2">
        <f t="shared" si="57"/>
        <v>3.0699546685182211E-2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4.6399999999999997</v>
      </c>
      <c r="C616" s="2">
        <f t="shared" si="54"/>
        <v>5.2015006716119885</v>
      </c>
      <c r="D616" s="2">
        <f t="shared" si="56"/>
        <v>5.0429542913638787</v>
      </c>
      <c r="E616" s="2">
        <f t="shared" si="55"/>
        <v>0.15854638024810974</v>
      </c>
      <c r="F616" s="2">
        <f t="shared" si="59"/>
        <v>0.13605231139623802</v>
      </c>
      <c r="G616" s="2">
        <f t="shared" si="57"/>
        <v>2.2494068851871718E-2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4.6399999999999997</v>
      </c>
      <c r="C617" s="2">
        <f t="shared" si="54"/>
        <v>5.1705005682870668</v>
      </c>
      <c r="D617" s="2">
        <f t="shared" si="56"/>
        <v>5.0131058253369245</v>
      </c>
      <c r="E617" s="2">
        <f t="shared" si="55"/>
        <v>0.15739474295014233</v>
      </c>
      <c r="F617" s="2">
        <f t="shared" si="59"/>
        <v>0.14032079770701888</v>
      </c>
      <c r="G617" s="2">
        <f t="shared" si="57"/>
        <v>1.7073945243123445E-2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4.6399999999999997</v>
      </c>
      <c r="C618" s="2">
        <f t="shared" si="54"/>
        <v>5.1442697116275182</v>
      </c>
      <c r="D618" s="2">
        <f t="shared" si="56"/>
        <v>4.985468356793449</v>
      </c>
      <c r="E618" s="2">
        <f t="shared" si="55"/>
        <v>0.15880135483406921</v>
      </c>
      <c r="F618" s="2">
        <f t="shared" si="59"/>
        <v>0.14401690913242896</v>
      </c>
      <c r="G618" s="2">
        <f t="shared" si="57"/>
        <v>1.4784445701640253E-2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4.6399999999999997</v>
      </c>
      <c r="C619" s="2">
        <f t="shared" si="54"/>
        <v>5.1220743713771304</v>
      </c>
      <c r="D619" s="2">
        <f t="shared" si="56"/>
        <v>4.9598781081420826</v>
      </c>
      <c r="E619" s="2">
        <f t="shared" si="55"/>
        <v>0.16219626323504777</v>
      </c>
      <c r="F619" s="2">
        <f t="shared" si="59"/>
        <v>0.14765277995295273</v>
      </c>
      <c r="G619" s="2">
        <f t="shared" si="57"/>
        <v>1.4543483282095038E-2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4.6399999999999997</v>
      </c>
      <c r="C620" s="2">
        <f t="shared" si="54"/>
        <v>5.1032936988575717</v>
      </c>
      <c r="D620" s="2">
        <f t="shared" si="56"/>
        <v>4.9361834334648913</v>
      </c>
      <c r="E620" s="2">
        <f t="shared" si="55"/>
        <v>0.16711026539268037</v>
      </c>
      <c r="F620" s="2">
        <f t="shared" si="59"/>
        <v>0.15154427704089826</v>
      </c>
      <c r="G620" s="2">
        <f t="shared" si="57"/>
        <v>1.5565988351782106E-2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4.4400000000000004</v>
      </c>
      <c r="C621" s="2">
        <f t="shared" si="54"/>
        <v>5.0874023605717911</v>
      </c>
      <c r="D621" s="2">
        <f t="shared" si="56"/>
        <v>4.8994291050600847</v>
      </c>
      <c r="E621" s="2">
        <f t="shared" si="55"/>
        <v>0.18797325551170641</v>
      </c>
      <c r="F621" s="2">
        <f t="shared" si="59"/>
        <v>0.15883007273505989</v>
      </c>
      <c r="G621" s="2">
        <f t="shared" si="57"/>
        <v>2.9143182776646515E-2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4.4400000000000004</v>
      </c>
      <c r="C622" s="2">
        <f t="shared" si="54"/>
        <v>5.0739558435607464</v>
      </c>
      <c r="D622" s="2">
        <f t="shared" si="56"/>
        <v>4.8653973195000786</v>
      </c>
      <c r="E622" s="2">
        <f t="shared" si="55"/>
        <v>0.20855852406066777</v>
      </c>
      <c r="F622" s="2">
        <f t="shared" si="59"/>
        <v>0.16877576300018149</v>
      </c>
      <c r="G622" s="2">
        <f t="shared" si="57"/>
        <v>3.9782761060486282E-2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4.4400000000000004</v>
      </c>
      <c r="C623" s="2">
        <f t="shared" si="54"/>
        <v>5.0287318676283235</v>
      </c>
      <c r="D623" s="2">
        <f t="shared" si="56"/>
        <v>4.8338864069445169</v>
      </c>
      <c r="E623" s="2">
        <f t="shared" si="55"/>
        <v>0.19484546068380659</v>
      </c>
      <c r="F623" s="2">
        <f t="shared" si="59"/>
        <v>0.17398970253690654</v>
      </c>
      <c r="G623" s="2">
        <f t="shared" si="57"/>
        <v>2.085575814690005E-2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4.4400000000000004</v>
      </c>
      <c r="C624" s="2">
        <f t="shared" si="54"/>
        <v>4.9689269649162737</v>
      </c>
      <c r="D624" s="2">
        <f t="shared" si="56"/>
        <v>4.8047096360597381</v>
      </c>
      <c r="E624" s="2">
        <f t="shared" si="55"/>
        <v>0.16421732885653562</v>
      </c>
      <c r="F624" s="2">
        <f t="shared" si="59"/>
        <v>0.17203522780083236</v>
      </c>
      <c r="G624" s="2">
        <f t="shared" si="57"/>
        <v>-7.8178989442967417E-3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4.4400000000000004</v>
      </c>
      <c r="C625" s="2">
        <f t="shared" si="54"/>
        <v>4.918322816467616</v>
      </c>
      <c r="D625" s="2">
        <f t="shared" si="56"/>
        <v>4.7776941074627208</v>
      </c>
      <c r="E625" s="2">
        <f t="shared" si="55"/>
        <v>0.14062870900489521</v>
      </c>
      <c r="F625" s="2">
        <f t="shared" si="59"/>
        <v>0.16575392404164493</v>
      </c>
      <c r="G625" s="2">
        <f t="shared" si="57"/>
        <v>-2.5125215036749721E-2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4.4000000000000004</v>
      </c>
      <c r="C626" s="2">
        <f t="shared" si="54"/>
        <v>4.8755039216264446</v>
      </c>
      <c r="D626" s="2">
        <f t="shared" si="56"/>
        <v>4.7497167661691861</v>
      </c>
      <c r="E626" s="2">
        <f t="shared" si="55"/>
        <v>0.12578715545725849</v>
      </c>
      <c r="F626" s="2">
        <f t="shared" si="59"/>
        <v>0.15776057032476765</v>
      </c>
      <c r="G626" s="2">
        <f t="shared" si="57"/>
        <v>-3.1973414867509153E-2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4.4000000000000004</v>
      </c>
      <c r="C627" s="2">
        <f t="shared" si="54"/>
        <v>4.8392725490685295</v>
      </c>
      <c r="D627" s="2">
        <f t="shared" si="56"/>
        <v>4.7238118205270245</v>
      </c>
      <c r="E627" s="2">
        <f t="shared" si="55"/>
        <v>0.11546072854150502</v>
      </c>
      <c r="F627" s="2">
        <f t="shared" si="59"/>
        <v>0.14930060196811512</v>
      </c>
      <c r="G627" s="2">
        <f t="shared" si="57"/>
        <v>-3.3839873426610101E-2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4.4000000000000004</v>
      </c>
      <c r="C628" s="2">
        <f t="shared" si="54"/>
        <v>4.8086152338272168</v>
      </c>
      <c r="D628" s="2">
        <f t="shared" si="56"/>
        <v>4.6998257597472453</v>
      </c>
      <c r="E628" s="2">
        <f t="shared" si="55"/>
        <v>0.10878947407997153</v>
      </c>
      <c r="F628" s="2">
        <f t="shared" si="59"/>
        <v>0.14119837639048641</v>
      </c>
      <c r="G628" s="2">
        <f t="shared" si="57"/>
        <v>-3.2408902310514881E-2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5">
        <f>TITRES_STAT!D632</f>
        <v>4.4000000000000004</v>
      </c>
      <c r="C629" s="2">
        <f t="shared" si="54"/>
        <v>4.7826744286230296</v>
      </c>
      <c r="D629" s="2">
        <f t="shared" si="56"/>
        <v>4.677616444210412</v>
      </c>
      <c r="E629" s="2">
        <f t="shared" si="55"/>
        <v>0.1050579844126176</v>
      </c>
      <c r="F629" s="2">
        <f t="shared" si="59"/>
        <v>0.13397029799491267</v>
      </c>
      <c r="G629" s="2">
        <f t="shared" si="57"/>
        <v>-2.8912313582295068E-2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4.4000000000000004</v>
      </c>
      <c r="C630" s="2">
        <f t="shared" si="54"/>
        <v>4.760724516527179</v>
      </c>
      <c r="D630" s="2">
        <f t="shared" si="56"/>
        <v>4.6570522631577891</v>
      </c>
      <c r="E630" s="2">
        <f t="shared" si="55"/>
        <v>0.1036722533693899</v>
      </c>
      <c r="F630" s="2">
        <f t="shared" si="59"/>
        <v>0.12791068906980813</v>
      </c>
      <c r="G630" s="2">
        <f t="shared" si="57"/>
        <v>-2.4238435700418226E-2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5">
        <f>TITRES_STAT!D634</f>
        <v>4.3899999999999997</v>
      </c>
      <c r="C631" s="2">
        <f t="shared" si="54"/>
        <v>4.7113822832153049</v>
      </c>
      <c r="D631" s="2">
        <f t="shared" si="56"/>
        <v>4.63727061403499</v>
      </c>
      <c r="E631" s="2">
        <f t="shared" si="55"/>
        <v>7.4111669180314976E-2</v>
      </c>
      <c r="F631" s="2">
        <f t="shared" si="59"/>
        <v>0.11715088509190949</v>
      </c>
      <c r="G631" s="2">
        <f t="shared" si="57"/>
        <v>-4.3039215911594514E-2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4.2</v>
      </c>
      <c r="C632" s="2">
        <f t="shared" si="54"/>
        <v>4.669631162720643</v>
      </c>
      <c r="D632" s="2">
        <f t="shared" si="56"/>
        <v>4.6048801981805463</v>
      </c>
      <c r="E632" s="2">
        <f t="shared" si="55"/>
        <v>6.4750964540096767E-2</v>
      </c>
      <c r="F632" s="2">
        <f t="shared" si="59"/>
        <v>0.10667090098154695</v>
      </c>
      <c r="G632" s="2">
        <f t="shared" si="57"/>
        <v>-4.1919936441450187E-2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5">
        <f>TITRES_STAT!D636</f>
        <v>4.2</v>
      </c>
      <c r="C633" s="2">
        <f t="shared" si="54"/>
        <v>4.6343032915328521</v>
      </c>
      <c r="D633" s="2">
        <f t="shared" si="56"/>
        <v>4.5748890723893947</v>
      </c>
      <c r="E633" s="2">
        <f t="shared" si="55"/>
        <v>5.9414219143457458E-2</v>
      </c>
      <c r="F633" s="2">
        <f t="shared" si="59"/>
        <v>9.7219564613929069E-2</v>
      </c>
      <c r="G633" s="2">
        <f t="shared" si="57"/>
        <v>-3.780534547047161E-2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4.03</v>
      </c>
      <c r="C634" s="2">
        <f t="shared" si="54"/>
        <v>4.604410477450875</v>
      </c>
      <c r="D634" s="2">
        <f t="shared" si="56"/>
        <v>4.5345269188790693</v>
      </c>
      <c r="E634" s="2">
        <f t="shared" si="55"/>
        <v>6.9883558571805615E-2</v>
      </c>
      <c r="F634" s="2">
        <f t="shared" si="59"/>
        <v>9.1752363405504384E-2</v>
      </c>
      <c r="G634" s="2">
        <f t="shared" si="57"/>
        <v>-2.1868804833698768E-2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4.0599999999999996</v>
      </c>
      <c r="C635" s="2">
        <f t="shared" si="54"/>
        <v>4.5791165578430482</v>
      </c>
      <c r="D635" s="2">
        <f t="shared" si="56"/>
        <v>4.4993767767398793</v>
      </c>
      <c r="E635" s="2">
        <f t="shared" si="55"/>
        <v>7.9739781103168816E-2</v>
      </c>
      <c r="F635" s="2">
        <f t="shared" si="59"/>
        <v>8.9349846945037267E-2</v>
      </c>
      <c r="G635" s="2">
        <f t="shared" si="57"/>
        <v>-9.6100658418684509E-3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4.0599999999999996</v>
      </c>
      <c r="C636" s="2">
        <f t="shared" si="54"/>
        <v>4.5515601643287331</v>
      </c>
      <c r="D636" s="2">
        <f t="shared" si="56"/>
        <v>4.4668303488332217</v>
      </c>
      <c r="E636" s="2">
        <f t="shared" si="55"/>
        <v>8.4729815495511396E-2</v>
      </c>
      <c r="F636" s="2">
        <f t="shared" si="59"/>
        <v>8.8425840655132093E-2</v>
      </c>
      <c r="G636" s="2">
        <f t="shared" si="57"/>
        <v>-3.6960251596206972E-3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4.0599999999999996</v>
      </c>
      <c r="C637" s="2">
        <f t="shared" si="54"/>
        <v>4.5282432159704662</v>
      </c>
      <c r="D637" s="2">
        <f t="shared" si="56"/>
        <v>4.4366947674381683</v>
      </c>
      <c r="E637" s="2">
        <f t="shared" si="55"/>
        <v>9.1548448532297932E-2</v>
      </c>
      <c r="F637" s="2">
        <f t="shared" si="59"/>
        <v>8.9050362230565269E-2</v>
      </c>
      <c r="G637" s="2">
        <f t="shared" si="57"/>
        <v>2.4980863017326632E-3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4.0599999999999996</v>
      </c>
      <c r="C638" s="2">
        <f t="shared" si="54"/>
        <v>4.508513490436548</v>
      </c>
      <c r="D638" s="2">
        <f t="shared" si="56"/>
        <v>4.4087914513316377</v>
      </c>
      <c r="E638" s="2">
        <f t="shared" si="55"/>
        <v>9.9722039104910287E-2</v>
      </c>
      <c r="F638" s="2">
        <f t="shared" si="59"/>
        <v>9.1184697605434281E-2</v>
      </c>
      <c r="G638" s="2">
        <f t="shared" si="57"/>
        <v>8.5373414994760061E-3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4.0599999999999996</v>
      </c>
      <c r="C639" s="2">
        <f t="shared" si="54"/>
        <v>4.4918191072924634</v>
      </c>
      <c r="D639" s="2">
        <f t="shared" si="56"/>
        <v>4.3829550475292942</v>
      </c>
      <c r="E639" s="2">
        <f t="shared" si="55"/>
        <v>0.10886405976316915</v>
      </c>
      <c r="F639" s="2">
        <f t="shared" si="59"/>
        <v>9.4720570036981269E-2</v>
      </c>
      <c r="G639" s="2">
        <f t="shared" si="57"/>
        <v>1.4143489726187883E-2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4.05</v>
      </c>
      <c r="C640" s="2">
        <f t="shared" si="54"/>
        <v>4.4776930907859303</v>
      </c>
      <c r="D640" s="2">
        <f t="shared" si="56"/>
        <v>4.3582917106752719</v>
      </c>
      <c r="E640" s="2">
        <f t="shared" si="55"/>
        <v>0.11940138011065837</v>
      </c>
      <c r="F640" s="2">
        <f t="shared" si="59"/>
        <v>9.9656732051716698E-2</v>
      </c>
      <c r="G640" s="2">
        <f t="shared" si="57"/>
        <v>1.9744648058941675E-2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4.04</v>
      </c>
      <c r="C641" s="2">
        <f t="shared" si="54"/>
        <v>4.4642018460496331</v>
      </c>
      <c r="D641" s="2">
        <f t="shared" si="56"/>
        <v>4.334714546921548</v>
      </c>
      <c r="E641" s="2">
        <f t="shared" si="55"/>
        <v>0.1294872991280851</v>
      </c>
      <c r="F641" s="2">
        <f t="shared" si="59"/>
        <v>0.10562284546699038</v>
      </c>
      <c r="G641" s="2">
        <f t="shared" si="57"/>
        <v>2.3864453661094714E-2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5">
        <f>TITRES_STAT!D645</f>
        <v>3.98</v>
      </c>
      <c r="C642" s="2">
        <f t="shared" si="54"/>
        <v>4.4235554081958437</v>
      </c>
      <c r="D642" s="2">
        <f t="shared" si="56"/>
        <v>4.3084393952977296</v>
      </c>
      <c r="E642" s="2">
        <f t="shared" si="55"/>
        <v>0.11511601289811413</v>
      </c>
      <c r="F642" s="2">
        <f t="shared" si="59"/>
        <v>0.10752147895321514</v>
      </c>
      <c r="G642" s="2">
        <f t="shared" si="57"/>
        <v>7.5945339448989929E-3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5">
        <f>TITRES_STAT!D646</f>
        <v>3.98</v>
      </c>
      <c r="C643" s="2">
        <f t="shared" si="54"/>
        <v>4.389162268473406</v>
      </c>
      <c r="D643" s="2">
        <f t="shared" si="56"/>
        <v>4.2841105512016009</v>
      </c>
      <c r="E643" s="2">
        <f t="shared" si="55"/>
        <v>0.10505171727180507</v>
      </c>
      <c r="F643" s="2">
        <f t="shared" si="59"/>
        <v>0.10702752661693313</v>
      </c>
      <c r="G643" s="2">
        <f t="shared" si="57"/>
        <v>-1.9758093451280601E-3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3.98</v>
      </c>
      <c r="C644" s="2">
        <f t="shared" si="54"/>
        <v>4.3339065348621126</v>
      </c>
      <c r="D644" s="2">
        <f t="shared" si="56"/>
        <v>4.2615838437051856</v>
      </c>
      <c r="E644" s="2">
        <f t="shared" si="55"/>
        <v>7.2322691156927021E-2</v>
      </c>
      <c r="F644" s="2">
        <f t="shared" si="59"/>
        <v>0.10008655952493192</v>
      </c>
      <c r="G644" s="2">
        <f t="shared" si="57"/>
        <v>-2.7763868368004901E-2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3.98</v>
      </c>
      <c r="C645" s="2">
        <f t="shared" si="54"/>
        <v>4.2917670679602491</v>
      </c>
      <c r="D645" s="2">
        <f t="shared" si="56"/>
        <v>4.2407257812085053</v>
      </c>
      <c r="E645" s="2">
        <f t="shared" si="55"/>
        <v>5.1041286751743797E-2</v>
      </c>
      <c r="F645" s="2">
        <f t="shared" si="59"/>
        <v>9.0277504970294312E-2</v>
      </c>
      <c r="G645" s="2">
        <f t="shared" si="57"/>
        <v>-3.9236218218550514E-2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3.98</v>
      </c>
      <c r="C646" s="2">
        <f t="shared" si="54"/>
        <v>4.2561105959663648</v>
      </c>
      <c r="D646" s="2">
        <f t="shared" si="56"/>
        <v>4.2214127603782456</v>
      </c>
      <c r="E646" s="2">
        <f t="shared" si="55"/>
        <v>3.4697835588119119E-2</v>
      </c>
      <c r="F646" s="2">
        <f t="shared" si="59"/>
        <v>7.9161571093859268E-2</v>
      </c>
      <c r="G646" s="2">
        <f t="shared" si="57"/>
        <v>-4.4463735505740148E-2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3.98</v>
      </c>
      <c r="C647" s="2">
        <f t="shared" si="54"/>
        <v>4.2259397350484624</v>
      </c>
      <c r="D647" s="2">
        <f t="shared" si="56"/>
        <v>4.2035303336835605</v>
      </c>
      <c r="E647" s="2">
        <f t="shared" si="55"/>
        <v>2.2409401364901882E-2</v>
      </c>
      <c r="F647" s="2">
        <f t="shared" si="59"/>
        <v>6.7811137148067802E-2</v>
      </c>
      <c r="G647" s="2">
        <f t="shared" si="57"/>
        <v>-4.540173578316592E-2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3.98</v>
      </c>
      <c r="C648" s="2">
        <f t="shared" si="54"/>
        <v>4.2004105450410067</v>
      </c>
      <c r="D648" s="2">
        <f t="shared" si="56"/>
        <v>4.1869725311884816</v>
      </c>
      <c r="E648" s="2">
        <f t="shared" si="55"/>
        <v>1.3438013852525188E-2</v>
      </c>
      <c r="F648" s="2">
        <f t="shared" si="59"/>
        <v>5.6936512488959284E-2</v>
      </c>
      <c r="G648" s="2">
        <f t="shared" si="57"/>
        <v>-4.3498498636434096E-2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3.98</v>
      </c>
      <c r="C649" s="2">
        <f t="shared" si="54"/>
        <v>4.178808922727006</v>
      </c>
      <c r="D649" s="2">
        <f t="shared" si="56"/>
        <v>4.1716412325819272</v>
      </c>
      <c r="E649" s="2">
        <f t="shared" si="55"/>
        <v>7.1676901450787867E-3</v>
      </c>
      <c r="F649" s="2">
        <f t="shared" si="59"/>
        <v>4.6982748020183193E-2</v>
      </c>
      <c r="G649" s="2">
        <f t="shared" si="57"/>
        <v>-3.9815057875104407E-2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3.87</v>
      </c>
      <c r="C650" s="2">
        <f t="shared" si="54"/>
        <v>4.1589921653843902</v>
      </c>
      <c r="D650" s="2">
        <f t="shared" si="56"/>
        <v>4.1492974375758589</v>
      </c>
      <c r="E650" s="2">
        <f t="shared" si="55"/>
        <v>9.6947278085313116E-3</v>
      </c>
      <c r="F650" s="2">
        <f t="shared" si="59"/>
        <v>3.9525143977852818E-2</v>
      </c>
      <c r="G650" s="2">
        <f t="shared" si="57"/>
        <v>-2.9830416169321507E-2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3.87</v>
      </c>
      <c r="C651" s="2">
        <f t="shared" si="54"/>
        <v>4.1406856784021766</v>
      </c>
      <c r="D651" s="2">
        <f t="shared" si="56"/>
        <v>4.1286087384961663</v>
      </c>
      <c r="E651" s="2">
        <f t="shared" si="55"/>
        <v>1.2076939906010331E-2</v>
      </c>
      <c r="F651" s="2">
        <f t="shared" si="59"/>
        <v>3.4035503163484325E-2</v>
      </c>
      <c r="G651" s="2">
        <f t="shared" si="57"/>
        <v>-2.1958563257473994E-2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5">
        <f>TITRES_STAT!D655</f>
        <v>3.87</v>
      </c>
      <c r="C652" s="2">
        <f t="shared" si="54"/>
        <v>4.115964804801842</v>
      </c>
      <c r="D652" s="2">
        <f t="shared" si="56"/>
        <v>4.109452535644599</v>
      </c>
      <c r="E652" s="2">
        <f t="shared" si="55"/>
        <v>6.5122691572430114E-3</v>
      </c>
      <c r="F652" s="2">
        <f t="shared" si="59"/>
        <v>2.8530856362236064E-2</v>
      </c>
      <c r="G652" s="2">
        <f t="shared" si="57"/>
        <v>-2.2018587204993053E-2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5">
        <f>TITRES_STAT!D656</f>
        <v>3.87</v>
      </c>
      <c r="C653" s="2">
        <f t="shared" si="54"/>
        <v>4.0950471425246358</v>
      </c>
      <c r="D653" s="2">
        <f t="shared" si="56"/>
        <v>4.0917153107820363</v>
      </c>
      <c r="E653" s="2">
        <f t="shared" si="55"/>
        <v>3.3318317425994337E-3</v>
      </c>
      <c r="F653" s="2">
        <f t="shared" si="59"/>
        <v>2.3491051438308742E-2</v>
      </c>
      <c r="G653" s="2">
        <f t="shared" si="57"/>
        <v>-2.0159219695709309E-2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5">
        <f>TITRES_STAT!D657</f>
        <v>3.87</v>
      </c>
      <c r="C654" s="2">
        <f t="shared" si="54"/>
        <v>4.0773475821362304</v>
      </c>
      <c r="D654" s="2">
        <f t="shared" si="56"/>
        <v>4.0752919544278114</v>
      </c>
      <c r="E654" s="2">
        <f t="shared" si="55"/>
        <v>2.0556277084189389E-3</v>
      </c>
      <c r="F654" s="2">
        <f t="shared" si="59"/>
        <v>1.9203966692330782E-2</v>
      </c>
      <c r="G654" s="2">
        <f t="shared" si="57"/>
        <v>-1.7148338983911843E-2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5">
        <f>TITRES_STAT!D658</f>
        <v>3.87</v>
      </c>
      <c r="C655" s="2">
        <f t="shared" ref="C655:C718" si="60">$C$4*B645+C654*(1-$C$4)</f>
        <v>4.0623710310383485</v>
      </c>
      <c r="D655" s="2">
        <f t="shared" si="56"/>
        <v>4.0600851429887141</v>
      </c>
      <c r="E655" s="2">
        <f t="shared" si="55"/>
        <v>2.2858880496343659E-3</v>
      </c>
      <c r="F655" s="2">
        <f t="shared" si="59"/>
        <v>1.5820350963791498E-2</v>
      </c>
      <c r="G655" s="2">
        <f t="shared" si="57"/>
        <v>-1.3534462914157133E-2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3.76</v>
      </c>
      <c r="C656" s="2">
        <f t="shared" si="60"/>
        <v>4.0496985647247561</v>
      </c>
      <c r="D656" s="2">
        <f t="shared" si="56"/>
        <v>4.0378566138784393</v>
      </c>
      <c r="E656" s="2">
        <f t="shared" si="55"/>
        <v>1.1841950846316784E-2</v>
      </c>
      <c r="F656" s="2">
        <f t="shared" si="59"/>
        <v>1.5024670940296556E-2</v>
      </c>
      <c r="G656" s="2">
        <f t="shared" si="57"/>
        <v>-3.1827200939797719E-3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3.7</v>
      </c>
      <c r="C657" s="2">
        <f t="shared" si="60"/>
        <v>4.0389757086132549</v>
      </c>
      <c r="D657" s="2">
        <f t="shared" si="56"/>
        <v>4.0128301980355916</v>
      </c>
      <c r="E657" s="2">
        <f t="shared" si="55"/>
        <v>2.6145510577663345E-2</v>
      </c>
      <c r="F657" s="2">
        <f t="shared" si="59"/>
        <v>1.7248838867769914E-2</v>
      </c>
      <c r="G657" s="2">
        <f t="shared" si="57"/>
        <v>8.8966717098934306E-3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3.59</v>
      </c>
      <c r="C658" s="2">
        <f t="shared" si="60"/>
        <v>4.0299025226727538</v>
      </c>
      <c r="D658" s="2">
        <f t="shared" si="56"/>
        <v>3.9815094426255477</v>
      </c>
      <c r="E658" s="2">
        <f t="shared" si="55"/>
        <v>4.8393080047206105E-2</v>
      </c>
      <c r="F658" s="2">
        <f t="shared" si="59"/>
        <v>2.3477687103657153E-2</v>
      </c>
      <c r="G658" s="2">
        <f t="shared" si="57"/>
        <v>2.4915392943548952E-2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3.5</v>
      </c>
      <c r="C659" s="2">
        <f t="shared" si="60"/>
        <v>4.02222521149233</v>
      </c>
      <c r="D659" s="2">
        <f t="shared" si="56"/>
        <v>3.9458420765051367</v>
      </c>
      <c r="E659" s="2">
        <f t="shared" si="55"/>
        <v>7.6383134987193291E-2</v>
      </c>
      <c r="F659" s="2">
        <f t="shared" si="59"/>
        <v>3.4058776680364382E-2</v>
      </c>
      <c r="G659" s="2">
        <f t="shared" si="57"/>
        <v>4.2324358306828909E-2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3.65</v>
      </c>
      <c r="C660" s="2">
        <f t="shared" si="60"/>
        <v>3.9988059481858178</v>
      </c>
      <c r="D660" s="2">
        <f t="shared" si="56"/>
        <v>3.9239278486158673</v>
      </c>
      <c r="E660" s="2">
        <f t="shared" si="55"/>
        <v>7.4878099569950507E-2</v>
      </c>
      <c r="F660" s="2">
        <f t="shared" si="59"/>
        <v>4.222264125828161E-2</v>
      </c>
      <c r="G660" s="2">
        <f t="shared" si="57"/>
        <v>3.2655458311668897E-2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3.6</v>
      </c>
      <c r="C661" s="2">
        <f t="shared" si="60"/>
        <v>3.9789896484649225</v>
      </c>
      <c r="D661" s="2">
        <f t="shared" si="56"/>
        <v>3.8999331931628403</v>
      </c>
      <c r="E661" s="2">
        <f t="shared" si="55"/>
        <v>7.9056455302082274E-2</v>
      </c>
      <c r="F661" s="2">
        <f t="shared" si="59"/>
        <v>4.9589404067041744E-2</v>
      </c>
      <c r="G661" s="2">
        <f t="shared" si="57"/>
        <v>2.946705123504053E-2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3.61</v>
      </c>
      <c r="C662" s="2">
        <f t="shared" si="60"/>
        <v>3.9622220102395498</v>
      </c>
      <c r="D662" s="2">
        <f t="shared" si="56"/>
        <v>3.8784566603359631</v>
      </c>
      <c r="E662" s="2">
        <f t="shared" si="55"/>
        <v>8.3765349903586639E-2</v>
      </c>
      <c r="F662" s="2">
        <f t="shared" si="59"/>
        <v>5.6424593234350728E-2</v>
      </c>
      <c r="G662" s="2">
        <f t="shared" si="57"/>
        <v>2.7340756669235911E-2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3.61</v>
      </c>
      <c r="C663" s="2">
        <f t="shared" si="60"/>
        <v>3.9480340086642345</v>
      </c>
      <c r="D663" s="2">
        <f t="shared" si="56"/>
        <v>3.8585709817925582</v>
      </c>
      <c r="E663" s="2">
        <f t="shared" si="55"/>
        <v>8.9463026871676288E-2</v>
      </c>
      <c r="F663" s="2">
        <f t="shared" si="59"/>
        <v>6.3032279961815846E-2</v>
      </c>
      <c r="G663" s="2">
        <f t="shared" si="57"/>
        <v>2.6430746909860442E-2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3.6</v>
      </c>
      <c r="C664" s="2">
        <f t="shared" si="60"/>
        <v>3.9360287765620448</v>
      </c>
      <c r="D664" s="2">
        <f t="shared" si="56"/>
        <v>3.83941757573385</v>
      </c>
      <c r="E664" s="2">
        <f t="shared" si="55"/>
        <v>9.6611200828194743E-2</v>
      </c>
      <c r="F664" s="2">
        <f t="shared" si="59"/>
        <v>6.9748064135091631E-2</v>
      </c>
      <c r="G664" s="2">
        <f t="shared" si="57"/>
        <v>2.6863136693103112E-2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3.5</v>
      </c>
      <c r="C665" s="2">
        <f t="shared" si="60"/>
        <v>3.9258705032448069</v>
      </c>
      <c r="D665" s="2">
        <f t="shared" si="56"/>
        <v>3.814275533086898</v>
      </c>
      <c r="E665" s="2">
        <f t="shared" si="55"/>
        <v>0.11159497015790887</v>
      </c>
      <c r="F665" s="2">
        <f t="shared" si="59"/>
        <v>7.8117445339655089E-2</v>
      </c>
      <c r="G665" s="2">
        <f t="shared" si="57"/>
        <v>3.3477524818253779E-2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3.35</v>
      </c>
      <c r="C666" s="2">
        <f t="shared" si="60"/>
        <v>3.9003519642840674</v>
      </c>
      <c r="D666" s="2">
        <f t="shared" si="56"/>
        <v>3.7798847528582389</v>
      </c>
      <c r="E666" s="2">
        <f t="shared" si="55"/>
        <v>0.1204672114258285</v>
      </c>
      <c r="F666" s="2">
        <f t="shared" si="59"/>
        <v>8.658739855688978E-2</v>
      </c>
      <c r="G666" s="2">
        <f t="shared" si="57"/>
        <v>3.3879812868938722E-2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3.18</v>
      </c>
      <c r="C667" s="2">
        <f t="shared" si="60"/>
        <v>3.869528585163442</v>
      </c>
      <c r="D667" s="2">
        <f t="shared" si="56"/>
        <v>3.7354488452391101</v>
      </c>
      <c r="E667" s="2">
        <f t="shared" si="55"/>
        <v>0.13407973992433186</v>
      </c>
      <c r="F667" s="2">
        <f t="shared" si="59"/>
        <v>9.6085866830378203E-2</v>
      </c>
      <c r="G667" s="2">
        <f t="shared" si="57"/>
        <v>3.7993873093953662E-2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3.04</v>
      </c>
      <c r="C668" s="2">
        <f t="shared" si="60"/>
        <v>3.8265241874459894</v>
      </c>
      <c r="D668" s="2">
        <f t="shared" si="56"/>
        <v>3.6839341159621388</v>
      </c>
      <c r="E668" s="2">
        <f t="shared" ref="E668:E731" si="61">C668-D668</f>
        <v>0.14259007148385061</v>
      </c>
      <c r="F668" s="2">
        <f t="shared" si="59"/>
        <v>0.1053867077610727</v>
      </c>
      <c r="G668" s="2">
        <f t="shared" si="57"/>
        <v>3.720336372277791E-2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2.91</v>
      </c>
      <c r="C669" s="2">
        <f t="shared" si="60"/>
        <v>3.7762896970696831</v>
      </c>
      <c r="D669" s="2">
        <f t="shared" ref="D669:D732" si="62">$D$4*B669+(1-$D$4)*D668</f>
        <v>3.6266056629279064</v>
      </c>
      <c r="E669" s="2">
        <f t="shared" si="61"/>
        <v>0.14968403414177667</v>
      </c>
      <c r="F669" s="2">
        <f t="shared" si="59"/>
        <v>0.1142461730372135</v>
      </c>
      <c r="G669" s="2">
        <f t="shared" si="57"/>
        <v>3.5437861104563165E-2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2.83</v>
      </c>
      <c r="C670" s="2">
        <f t="shared" si="60"/>
        <v>3.7568605129051162</v>
      </c>
      <c r="D670" s="2">
        <f t="shared" si="62"/>
        <v>3.5675978360443574</v>
      </c>
      <c r="E670" s="2">
        <f t="shared" si="61"/>
        <v>0.18926267686075882</v>
      </c>
      <c r="F670" s="2">
        <f t="shared" si="59"/>
        <v>0.12924947380192259</v>
      </c>
      <c r="G670" s="2">
        <f t="shared" si="57"/>
        <v>6.0013203058836229E-2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2.83</v>
      </c>
      <c r="C671" s="2">
        <f t="shared" si="60"/>
        <v>3.7327281263043295</v>
      </c>
      <c r="D671" s="2">
        <f t="shared" si="62"/>
        <v>3.5129609593003313</v>
      </c>
      <c r="E671" s="2">
        <f t="shared" si="61"/>
        <v>0.21976716700399823</v>
      </c>
      <c r="F671" s="2">
        <f t="shared" si="59"/>
        <v>0.14735301244233773</v>
      </c>
      <c r="G671" s="2">
        <f t="shared" si="57"/>
        <v>7.2414154561660504E-2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2.84</v>
      </c>
      <c r="C672" s="2">
        <f t="shared" si="60"/>
        <v>3.7138468761036632</v>
      </c>
      <c r="D672" s="2">
        <f t="shared" si="62"/>
        <v>3.4631119993521589</v>
      </c>
      <c r="E672" s="2">
        <f t="shared" si="61"/>
        <v>0.2507348767515043</v>
      </c>
      <c r="F672" s="2">
        <f t="shared" si="59"/>
        <v>0.16802938530417105</v>
      </c>
      <c r="G672" s="2">
        <f t="shared" si="57"/>
        <v>8.2705491447333246E-2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2.84</v>
      </c>
      <c r="C673" s="2">
        <f t="shared" si="60"/>
        <v>3.6978704336261763</v>
      </c>
      <c r="D673" s="2">
        <f t="shared" si="62"/>
        <v>3.4169555549557029</v>
      </c>
      <c r="E673" s="2">
        <f t="shared" si="61"/>
        <v>0.28091487867047338</v>
      </c>
      <c r="F673" s="2">
        <f t="shared" si="59"/>
        <v>0.19060648397743152</v>
      </c>
      <c r="G673" s="2">
        <f t="shared" si="57"/>
        <v>9.030839469304186E-2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2.84</v>
      </c>
      <c r="C674" s="2">
        <f t="shared" si="60"/>
        <v>3.6828134438375342</v>
      </c>
      <c r="D674" s="2">
        <f t="shared" si="62"/>
        <v>3.3742181064404657</v>
      </c>
      <c r="E674" s="2">
        <f t="shared" si="61"/>
        <v>0.30859533739706846</v>
      </c>
      <c r="F674" s="2">
        <f t="shared" si="59"/>
        <v>0.21420425466135892</v>
      </c>
      <c r="G674" s="2">
        <f t="shared" si="57"/>
        <v>9.4391082735709536E-2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2.84</v>
      </c>
      <c r="C675" s="2">
        <f t="shared" si="60"/>
        <v>3.6546882986317595</v>
      </c>
      <c r="D675" s="2">
        <f t="shared" si="62"/>
        <v>3.3346463948522831</v>
      </c>
      <c r="E675" s="2">
        <f t="shared" si="61"/>
        <v>0.32004190377947639</v>
      </c>
      <c r="F675" s="2">
        <f t="shared" si="59"/>
        <v>0.23537178448498242</v>
      </c>
      <c r="G675" s="2">
        <f t="shared" si="57"/>
        <v>8.4670119294493973E-2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2.84</v>
      </c>
      <c r="C676" s="2">
        <f t="shared" si="60"/>
        <v>3.6078131757653349</v>
      </c>
      <c r="D676" s="2">
        <f t="shared" si="62"/>
        <v>3.2980059211595214</v>
      </c>
      <c r="E676" s="2">
        <f t="shared" si="61"/>
        <v>0.30980725460581349</v>
      </c>
      <c r="F676" s="2">
        <f t="shared" si="59"/>
        <v>0.25025887850914863</v>
      </c>
      <c r="G676" s="2">
        <f t="shared" ref="G676:G739" si="63">E676-F676</f>
        <v>5.9548376096664857E-2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2.84</v>
      </c>
      <c r="C677" s="2">
        <f t="shared" si="60"/>
        <v>3.5419957641091298</v>
      </c>
      <c r="D677" s="2">
        <f t="shared" si="62"/>
        <v>3.2640795566291865</v>
      </c>
      <c r="E677" s="2">
        <f t="shared" si="61"/>
        <v>0.27791620747994328</v>
      </c>
      <c r="F677" s="2">
        <f t="shared" ref="F677:F740" si="65">(E677*(2/(10)))+((1-(2/10))*F676)</f>
        <v>0.25579034430330755</v>
      </c>
      <c r="G677" s="2">
        <f t="shared" si="63"/>
        <v>2.2125863176635729E-2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2.84</v>
      </c>
      <c r="C678" s="2">
        <f t="shared" si="60"/>
        <v>3.4647656465538788</v>
      </c>
      <c r="D678" s="2">
        <f t="shared" si="62"/>
        <v>3.2326662561381356</v>
      </c>
      <c r="E678" s="2">
        <f t="shared" si="61"/>
        <v>0.23209939041574312</v>
      </c>
      <c r="F678" s="2">
        <f t="shared" si="65"/>
        <v>0.25105215352579469</v>
      </c>
      <c r="G678" s="2">
        <f t="shared" si="63"/>
        <v>-1.8952763110051563E-2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5">
        <f>TITRES_STAT!D682</f>
        <v>2.96</v>
      </c>
      <c r="C679" s="2">
        <f t="shared" si="60"/>
        <v>3.3794170855455894</v>
      </c>
      <c r="D679" s="2">
        <f t="shared" si="62"/>
        <v>3.2124687556834588</v>
      </c>
      <c r="E679" s="2">
        <f t="shared" si="61"/>
        <v>0.1669483298621306</v>
      </c>
      <c r="F679" s="2">
        <f t="shared" si="65"/>
        <v>0.23423138879306188</v>
      </c>
      <c r="G679" s="2">
        <f t="shared" si="63"/>
        <v>-6.7283058930931283E-2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5">
        <f>TITRES_STAT!D683</f>
        <v>3.01</v>
      </c>
      <c r="C680" s="2">
        <f t="shared" si="60"/>
        <v>3.2948913800770372</v>
      </c>
      <c r="D680" s="2">
        <f t="shared" si="62"/>
        <v>3.1974710700772766</v>
      </c>
      <c r="E680" s="2">
        <f t="shared" si="61"/>
        <v>9.742030999976059E-2</v>
      </c>
      <c r="F680" s="2">
        <f t="shared" si="65"/>
        <v>0.20686917303440164</v>
      </c>
      <c r="G680" s="2">
        <f t="shared" si="63"/>
        <v>-0.10944886303464105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5">
        <f>TITRES_STAT!D684</f>
        <v>3.11</v>
      </c>
      <c r="C681" s="2">
        <f t="shared" si="60"/>
        <v>3.2233696292959544</v>
      </c>
      <c r="D681" s="2">
        <f t="shared" si="62"/>
        <v>3.1909917315530336</v>
      </c>
      <c r="E681" s="2">
        <f t="shared" si="61"/>
        <v>3.2377897742920769E-2</v>
      </c>
      <c r="F681" s="2">
        <f t="shared" si="65"/>
        <v>0.17197091797610548</v>
      </c>
      <c r="G681" s="2">
        <f t="shared" si="63"/>
        <v>-0.13959302023318471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5">
        <f>TITRES_STAT!D685</f>
        <v>3.11</v>
      </c>
      <c r="C682" s="2">
        <f t="shared" si="60"/>
        <v>3.164389686327346</v>
      </c>
      <c r="D682" s="2">
        <f t="shared" si="62"/>
        <v>3.1849923440305865</v>
      </c>
      <c r="E682" s="2">
        <f t="shared" si="61"/>
        <v>-2.0602657703240546E-2</v>
      </c>
      <c r="F682" s="2">
        <f t="shared" si="65"/>
        <v>0.13345620284023627</v>
      </c>
      <c r="G682" s="2">
        <f t="shared" si="63"/>
        <v>-0.15405886054347681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5">
        <f>TITRES_STAT!D686</f>
        <v>3.11</v>
      </c>
      <c r="C683" s="2">
        <f t="shared" si="60"/>
        <v>3.1144835807385234</v>
      </c>
      <c r="D683" s="2">
        <f t="shared" si="62"/>
        <v>3.1794373555838762</v>
      </c>
      <c r="E683" s="2">
        <f t="shared" si="61"/>
        <v>-6.4953774845352807E-2</v>
      </c>
      <c r="F683" s="2">
        <f t="shared" si="65"/>
        <v>9.3774207303118445E-2</v>
      </c>
      <c r="G683" s="2">
        <f t="shared" si="63"/>
        <v>-0.15872798214847125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3.11</v>
      </c>
      <c r="C684" s="2">
        <f t="shared" si="60"/>
        <v>3.0722553375479813</v>
      </c>
      <c r="D684" s="2">
        <f t="shared" si="62"/>
        <v>3.174293847762848</v>
      </c>
      <c r="E684" s="2">
        <f t="shared" si="61"/>
        <v>-0.10203851021486665</v>
      </c>
      <c r="F684" s="2">
        <f t="shared" si="65"/>
        <v>5.4611663799521426E-2</v>
      </c>
      <c r="G684" s="2">
        <f t="shared" si="63"/>
        <v>-0.15665017401438808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3.2</v>
      </c>
      <c r="C685" s="2">
        <f t="shared" si="60"/>
        <v>3.0365237471559841</v>
      </c>
      <c r="D685" s="2">
        <f t="shared" si="62"/>
        <v>3.1761980071878222</v>
      </c>
      <c r="E685" s="2">
        <f t="shared" si="61"/>
        <v>-0.13967426003183814</v>
      </c>
      <c r="F685" s="2">
        <f t="shared" si="65"/>
        <v>1.5754479033249513E-2</v>
      </c>
      <c r="G685" s="2">
        <f t="shared" si="63"/>
        <v>-0.15542873906508764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3.2</v>
      </c>
      <c r="C686" s="2">
        <f t="shared" si="60"/>
        <v>3.0062893245166018</v>
      </c>
      <c r="D686" s="2">
        <f t="shared" si="62"/>
        <v>3.1779611177665021</v>
      </c>
      <c r="E686" s="2">
        <f t="shared" si="61"/>
        <v>-0.17167179324990034</v>
      </c>
      <c r="F686" s="2">
        <f t="shared" si="65"/>
        <v>-2.1730775423380463E-2</v>
      </c>
      <c r="G686" s="2">
        <f t="shared" si="63"/>
        <v>-0.14994101782651986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3.2</v>
      </c>
      <c r="C687" s="2">
        <f t="shared" si="60"/>
        <v>2.9807063515140477</v>
      </c>
      <c r="D687" s="2">
        <f t="shared" si="62"/>
        <v>3.1795936275615762</v>
      </c>
      <c r="E687" s="2">
        <f t="shared" si="61"/>
        <v>-0.19888727604752843</v>
      </c>
      <c r="F687" s="2">
        <f t="shared" si="65"/>
        <v>-5.7162075548210053E-2</v>
      </c>
      <c r="G687" s="2">
        <f t="shared" si="63"/>
        <v>-0.14172520049931836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3.2</v>
      </c>
      <c r="C688" s="2">
        <f t="shared" si="60"/>
        <v>2.9590592205118864</v>
      </c>
      <c r="D688" s="2">
        <f t="shared" si="62"/>
        <v>3.1811052107051632</v>
      </c>
      <c r="E688" s="2">
        <f t="shared" si="61"/>
        <v>-0.22204599019327675</v>
      </c>
      <c r="F688" s="2">
        <f t="shared" si="65"/>
        <v>-9.0138858477223402E-2</v>
      </c>
      <c r="G688" s="2">
        <f t="shared" si="63"/>
        <v>-0.13190713171605334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3.2</v>
      </c>
      <c r="C689" s="2">
        <f t="shared" si="60"/>
        <v>2.9592039558177499</v>
      </c>
      <c r="D689" s="2">
        <f t="shared" si="62"/>
        <v>3.1825048247270029</v>
      </c>
      <c r="E689" s="2">
        <f t="shared" si="61"/>
        <v>-0.22330086890925305</v>
      </c>
      <c r="F689" s="2">
        <f t="shared" si="65"/>
        <v>-0.11677126056362934</v>
      </c>
      <c r="G689" s="2">
        <f t="shared" si="63"/>
        <v>-0.10652960834562371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3.29</v>
      </c>
      <c r="C690" s="2">
        <f t="shared" si="60"/>
        <v>2.9670187318457883</v>
      </c>
      <c r="D690" s="2">
        <f t="shared" si="62"/>
        <v>3.1904674303027805</v>
      </c>
      <c r="E690" s="2">
        <f t="shared" si="61"/>
        <v>-0.22344869845699211</v>
      </c>
      <c r="F690" s="2">
        <f t="shared" si="65"/>
        <v>-0.13810674814230189</v>
      </c>
      <c r="G690" s="2">
        <f t="shared" si="63"/>
        <v>-8.5341950314690218E-2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5">
        <f>TITRES_STAT!D694</f>
        <v>3.38</v>
      </c>
      <c r="C691" s="2">
        <f t="shared" si="60"/>
        <v>2.9890158500233595</v>
      </c>
      <c r="D691" s="2">
        <f t="shared" si="62"/>
        <v>3.2045068799099816</v>
      </c>
      <c r="E691" s="2">
        <f t="shared" si="61"/>
        <v>-0.21549102988662217</v>
      </c>
      <c r="F691" s="2">
        <f t="shared" si="65"/>
        <v>-0.15358360449116595</v>
      </c>
      <c r="G691" s="2">
        <f t="shared" si="63"/>
        <v>-6.1907425395456211E-2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3.38</v>
      </c>
      <c r="C692" s="2">
        <f t="shared" si="60"/>
        <v>3.0076287961736119</v>
      </c>
      <c r="D692" s="2">
        <f t="shared" si="62"/>
        <v>3.2175063702870199</v>
      </c>
      <c r="E692" s="2">
        <f t="shared" si="61"/>
        <v>-0.20987757411340802</v>
      </c>
      <c r="F692" s="2">
        <f t="shared" si="65"/>
        <v>-0.16484239841561438</v>
      </c>
      <c r="G692" s="2">
        <f t="shared" si="63"/>
        <v>-4.5035175697793639E-2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3.44</v>
      </c>
      <c r="C693" s="2">
        <f t="shared" si="60"/>
        <v>3.0233782121469019</v>
      </c>
      <c r="D693" s="2">
        <f t="shared" si="62"/>
        <v>3.2339873798953889</v>
      </c>
      <c r="E693" s="2">
        <f t="shared" si="61"/>
        <v>-0.21060916774848693</v>
      </c>
      <c r="F693" s="2">
        <f t="shared" si="65"/>
        <v>-0.17399575228218891</v>
      </c>
      <c r="G693" s="2">
        <f t="shared" si="63"/>
        <v>-3.661341546629801E-2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3.5</v>
      </c>
      <c r="C694" s="2">
        <f t="shared" si="60"/>
        <v>3.0367046410473781</v>
      </c>
      <c r="D694" s="2">
        <f t="shared" si="62"/>
        <v>3.2536920184216562</v>
      </c>
      <c r="E694" s="2">
        <f t="shared" si="61"/>
        <v>-0.21698737737427809</v>
      </c>
      <c r="F694" s="2">
        <f t="shared" si="65"/>
        <v>-0.18259407730060676</v>
      </c>
      <c r="G694" s="2">
        <f t="shared" si="63"/>
        <v>-3.4393300073671335E-2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3.7</v>
      </c>
      <c r="C695" s="2">
        <f t="shared" si="60"/>
        <v>3.0618270039631663</v>
      </c>
      <c r="D695" s="2">
        <f t="shared" si="62"/>
        <v>3.286751868908941</v>
      </c>
      <c r="E695" s="2">
        <f t="shared" si="61"/>
        <v>-0.22492486494577468</v>
      </c>
      <c r="F695" s="2">
        <f t="shared" si="65"/>
        <v>-0.19106023482964035</v>
      </c>
      <c r="G695" s="2">
        <f t="shared" si="63"/>
        <v>-3.3864630116134331E-2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3.61</v>
      </c>
      <c r="C696" s="2">
        <f t="shared" si="60"/>
        <v>3.083084387968833</v>
      </c>
      <c r="D696" s="2">
        <f t="shared" si="62"/>
        <v>3.310696174915686</v>
      </c>
      <c r="E696" s="2">
        <f t="shared" si="61"/>
        <v>-0.22761178694685302</v>
      </c>
      <c r="F696" s="2">
        <f t="shared" si="65"/>
        <v>-0.1983705452530829</v>
      </c>
      <c r="G696" s="2">
        <f t="shared" si="63"/>
        <v>-2.9241241693770126E-2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3.7</v>
      </c>
      <c r="C697" s="2">
        <f t="shared" si="60"/>
        <v>3.1010714052043973</v>
      </c>
      <c r="D697" s="2">
        <f t="shared" si="62"/>
        <v>3.3395334952923021</v>
      </c>
      <c r="E697" s="2">
        <f t="shared" si="61"/>
        <v>-0.23846209008790487</v>
      </c>
      <c r="F697" s="2">
        <f t="shared" si="65"/>
        <v>-0.2063888542200473</v>
      </c>
      <c r="G697" s="2">
        <f t="shared" si="63"/>
        <v>-3.2073235867857569E-2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5">
        <f>TITRES_STAT!D701</f>
        <v>3.61</v>
      </c>
      <c r="C698" s="2">
        <f t="shared" si="60"/>
        <v>3.1162911890191052</v>
      </c>
      <c r="D698" s="2">
        <f t="shared" si="62"/>
        <v>3.3595680511965762</v>
      </c>
      <c r="E698" s="2">
        <f t="shared" si="61"/>
        <v>-0.24327686217747102</v>
      </c>
      <c r="F698" s="2">
        <f t="shared" si="65"/>
        <v>-0.21376645581153206</v>
      </c>
      <c r="G698" s="2">
        <f t="shared" si="63"/>
        <v>-2.9510406365938963E-2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3.61</v>
      </c>
      <c r="C699" s="2">
        <f t="shared" si="60"/>
        <v>3.1291694676315505</v>
      </c>
      <c r="D699" s="2">
        <f t="shared" si="62"/>
        <v>3.3781185659227555</v>
      </c>
      <c r="E699" s="2">
        <f t="shared" si="61"/>
        <v>-0.24894909829120504</v>
      </c>
      <c r="F699" s="2">
        <f t="shared" si="65"/>
        <v>-0.22080298430746667</v>
      </c>
      <c r="G699" s="2">
        <f t="shared" si="63"/>
        <v>-2.8146113983738369E-2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5">
        <f>TITRES_STAT!D703</f>
        <v>3.61</v>
      </c>
      <c r="C700" s="2">
        <f t="shared" si="60"/>
        <v>3.1539126264574655</v>
      </c>
      <c r="D700" s="2">
        <f t="shared" si="62"/>
        <v>3.3952949684469957</v>
      </c>
      <c r="E700" s="2">
        <f t="shared" si="61"/>
        <v>-0.24138234198953024</v>
      </c>
      <c r="F700" s="2">
        <f t="shared" si="65"/>
        <v>-0.22491885584387941</v>
      </c>
      <c r="G700" s="2">
        <f t="shared" si="63"/>
        <v>-1.6463486145650824E-2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5">
        <f>TITRES_STAT!D704</f>
        <v>3.61</v>
      </c>
      <c r="C701" s="2">
        <f t="shared" si="60"/>
        <v>3.1886952993101629</v>
      </c>
      <c r="D701" s="2">
        <f t="shared" si="62"/>
        <v>3.4111990448583294</v>
      </c>
      <c r="E701" s="2">
        <f t="shared" si="61"/>
        <v>-0.22250374554816643</v>
      </c>
      <c r="F701" s="2">
        <f t="shared" si="65"/>
        <v>-0.22443583378473683</v>
      </c>
      <c r="G701" s="2">
        <f t="shared" si="63"/>
        <v>1.9320882365704006E-3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3.51</v>
      </c>
      <c r="C702" s="2">
        <f t="shared" si="60"/>
        <v>3.218126791723984</v>
      </c>
      <c r="D702" s="2">
        <f t="shared" si="62"/>
        <v>3.4185176341280825</v>
      </c>
      <c r="E702" s="2">
        <f t="shared" si="61"/>
        <v>-0.20039084240409855</v>
      </c>
      <c r="F702" s="2">
        <f t="shared" si="65"/>
        <v>-0.2196268355086092</v>
      </c>
      <c r="G702" s="2">
        <f t="shared" si="63"/>
        <v>1.9235993104510657E-2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5">
        <f>TITRES_STAT!D706</f>
        <v>3.51</v>
      </c>
      <c r="C703" s="2">
        <f t="shared" si="60"/>
        <v>3.2522611314587557</v>
      </c>
      <c r="D703" s="2">
        <f t="shared" si="62"/>
        <v>3.4252941056741504</v>
      </c>
      <c r="E703" s="2">
        <f t="shared" si="61"/>
        <v>-0.17303297421539465</v>
      </c>
      <c r="F703" s="2">
        <f t="shared" si="65"/>
        <v>-0.21030806324996631</v>
      </c>
      <c r="G703" s="2">
        <f t="shared" si="63"/>
        <v>3.7275089034571662E-2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5">
        <f>TITRES_STAT!D707</f>
        <v>3.6</v>
      </c>
      <c r="C704" s="2">
        <f t="shared" si="60"/>
        <v>3.2903748035420239</v>
      </c>
      <c r="D704" s="2">
        <f t="shared" si="62"/>
        <v>3.4382352830316205</v>
      </c>
      <c r="E704" s="2">
        <f t="shared" si="61"/>
        <v>-0.14786047948959657</v>
      </c>
      <c r="F704" s="2">
        <f t="shared" si="65"/>
        <v>-0.19781854649789238</v>
      </c>
      <c r="G704" s="2">
        <f t="shared" si="63"/>
        <v>4.9958067008295803E-2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5">
        <f>TITRES_STAT!D708</f>
        <v>3.7</v>
      </c>
      <c r="C705" s="2">
        <f t="shared" si="60"/>
        <v>3.3533940645355589</v>
      </c>
      <c r="D705" s="2">
        <f t="shared" si="62"/>
        <v>3.4576252620663155</v>
      </c>
      <c r="E705" s="2">
        <f t="shared" si="61"/>
        <v>-0.1042311975307566</v>
      </c>
      <c r="F705" s="2">
        <f t="shared" si="65"/>
        <v>-0.17910107670446523</v>
      </c>
      <c r="G705" s="2">
        <f t="shared" si="63"/>
        <v>7.4869879173708631E-2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5">
        <f>TITRES_STAT!D709</f>
        <v>3.7</v>
      </c>
      <c r="C706" s="2">
        <f t="shared" si="60"/>
        <v>3.3928719007608574</v>
      </c>
      <c r="D706" s="2">
        <f t="shared" si="62"/>
        <v>3.4755789463576998</v>
      </c>
      <c r="E706" s="2">
        <f t="shared" si="61"/>
        <v>-8.2707045596842388E-2</v>
      </c>
      <c r="F706" s="2">
        <f t="shared" si="65"/>
        <v>-0.15982227048294065</v>
      </c>
      <c r="G706" s="2">
        <f t="shared" si="63"/>
        <v>7.711522488609826E-2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3.71</v>
      </c>
      <c r="C707" s="2">
        <f t="shared" si="60"/>
        <v>3.4401223775668797</v>
      </c>
      <c r="D707" s="2">
        <f t="shared" si="62"/>
        <v>3.4929434688497221</v>
      </c>
      <c r="E707" s="2">
        <f t="shared" si="61"/>
        <v>-5.2821091282842403E-2</v>
      </c>
      <c r="F707" s="2">
        <f t="shared" si="65"/>
        <v>-0.13842203464292099</v>
      </c>
      <c r="G707" s="2">
        <f t="shared" si="63"/>
        <v>8.5600943360078591E-2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5">
        <f>TITRES_STAT!D711</f>
        <v>3.8</v>
      </c>
      <c r="C708" s="2">
        <f t="shared" si="60"/>
        <v>3.4662573964027441</v>
      </c>
      <c r="D708" s="2">
        <f t="shared" si="62"/>
        <v>3.5156883970830757</v>
      </c>
      <c r="E708" s="2">
        <f t="shared" si="61"/>
        <v>-4.9431000680331572E-2</v>
      </c>
      <c r="F708" s="2">
        <f t="shared" si="65"/>
        <v>-0.12062382785040313</v>
      </c>
      <c r="G708" s="2">
        <f t="shared" si="63"/>
        <v>7.1192827170071554E-2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5">
        <f>TITRES_STAT!D712</f>
        <v>3.8</v>
      </c>
      <c r="C709" s="2">
        <f t="shared" si="60"/>
        <v>3.488371643110014</v>
      </c>
      <c r="D709" s="2">
        <f t="shared" si="62"/>
        <v>3.5367485158176626</v>
      </c>
      <c r="E709" s="2">
        <f t="shared" si="61"/>
        <v>-4.8376872707648566E-2</v>
      </c>
      <c r="F709" s="2">
        <f t="shared" si="65"/>
        <v>-0.10617443682185222</v>
      </c>
      <c r="G709" s="2">
        <f t="shared" si="63"/>
        <v>5.7797564114203656E-2</v>
      </c>
      <c r="H709" s="2" t="str">
        <f t="shared" si="64"/>
        <v>Sell</v>
      </c>
    </row>
    <row r="710" spans="1:8" ht="13.5" x14ac:dyDescent="0.25">
      <c r="A710" s="3">
        <f>TITRES_STAT!B713</f>
        <v>43340</v>
      </c>
      <c r="B710" s="5">
        <f>TITRES_STAT!D713</f>
        <v>3.8</v>
      </c>
      <c r="C710" s="2">
        <f t="shared" si="60"/>
        <v>3.5070836980161655</v>
      </c>
      <c r="D710" s="2">
        <f t="shared" si="62"/>
        <v>3.5562486257570951</v>
      </c>
      <c r="E710" s="2">
        <f t="shared" si="61"/>
        <v>-4.916492774092962E-2</v>
      </c>
      <c r="F710" s="2">
        <f t="shared" si="65"/>
        <v>-9.4772535005667707E-2</v>
      </c>
      <c r="G710" s="2">
        <f t="shared" si="63"/>
        <v>4.5607607264738087E-2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5">
        <f>TITRES_STAT!D714</f>
        <v>3.8</v>
      </c>
      <c r="C711" s="2">
        <f t="shared" si="60"/>
        <v>3.5229169752444478</v>
      </c>
      <c r="D711" s="2">
        <f t="shared" si="62"/>
        <v>3.5743042831084217</v>
      </c>
      <c r="E711" s="2">
        <f t="shared" si="61"/>
        <v>-5.1387307863973941E-2</v>
      </c>
      <c r="F711" s="2">
        <f t="shared" si="65"/>
        <v>-8.609548957732896E-2</v>
      </c>
      <c r="G711" s="2">
        <f t="shared" si="63"/>
        <v>3.4708181713355019E-2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5">
        <f>TITRES_STAT!D715</f>
        <v>3.8</v>
      </c>
      <c r="C712" s="2">
        <f t="shared" si="60"/>
        <v>3.5209297482837636</v>
      </c>
      <c r="D712" s="2">
        <f t="shared" si="62"/>
        <v>3.5910224843596499</v>
      </c>
      <c r="E712" s="2">
        <f t="shared" si="61"/>
        <v>-7.0092736075886286E-2</v>
      </c>
      <c r="F712" s="2">
        <f t="shared" si="65"/>
        <v>-8.2894938877040428E-2</v>
      </c>
      <c r="G712" s="2">
        <f t="shared" si="63"/>
        <v>1.2802202801154142E-2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5">
        <f>TITRES_STAT!D716</f>
        <v>3.91</v>
      </c>
      <c r="C713" s="2">
        <f t="shared" si="60"/>
        <v>3.5192482485477998</v>
      </c>
      <c r="D713" s="2">
        <f t="shared" si="62"/>
        <v>3.6146504484811572</v>
      </c>
      <c r="E713" s="2">
        <f t="shared" si="61"/>
        <v>-9.5402199933357412E-2</v>
      </c>
      <c r="F713" s="2">
        <f t="shared" si="65"/>
        <v>-8.5396391088303825E-2</v>
      </c>
      <c r="G713" s="2">
        <f t="shared" si="63"/>
        <v>-1.0005808845053588E-2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3.95</v>
      </c>
      <c r="C714" s="2">
        <f t="shared" si="60"/>
        <v>3.5316715949250614</v>
      </c>
      <c r="D714" s="2">
        <f t="shared" si="62"/>
        <v>3.6394911560010716</v>
      </c>
      <c r="E714" s="2">
        <f t="shared" si="61"/>
        <v>-0.10781956107601021</v>
      </c>
      <c r="F714" s="2">
        <f t="shared" si="65"/>
        <v>-8.9881025085845098E-2</v>
      </c>
      <c r="G714" s="2">
        <f t="shared" si="63"/>
        <v>-1.7938535990165108E-2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3.95</v>
      </c>
      <c r="C715" s="2">
        <f t="shared" si="60"/>
        <v>3.5575682726288984</v>
      </c>
      <c r="D715" s="2">
        <f t="shared" si="62"/>
        <v>3.6624918111121034</v>
      </c>
      <c r="E715" s="2">
        <f t="shared" si="61"/>
        <v>-0.10492353848320501</v>
      </c>
      <c r="F715" s="2">
        <f t="shared" si="65"/>
        <v>-9.2889527765317087E-2</v>
      </c>
      <c r="G715" s="2">
        <f t="shared" si="63"/>
        <v>-1.2034010717887927E-2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4</v>
      </c>
      <c r="C716" s="2">
        <f t="shared" si="60"/>
        <v>3.5794808460706067</v>
      </c>
      <c r="D716" s="2">
        <f t="shared" si="62"/>
        <v>3.6874924176963919</v>
      </c>
      <c r="E716" s="2">
        <f t="shared" si="61"/>
        <v>-0.10801157162578523</v>
      </c>
      <c r="F716" s="2">
        <f t="shared" si="65"/>
        <v>-9.5913936537410718E-2</v>
      </c>
      <c r="G716" s="2">
        <f t="shared" si="63"/>
        <v>-1.2097635088374512E-2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5">
        <f>TITRES_STAT!D720</f>
        <v>4.08</v>
      </c>
      <c r="C717" s="2">
        <f t="shared" si="60"/>
        <v>3.599560715905898</v>
      </c>
      <c r="D717" s="2">
        <f t="shared" si="62"/>
        <v>3.7165670534225854</v>
      </c>
      <c r="E717" s="2">
        <f t="shared" si="61"/>
        <v>-0.11700633751668743</v>
      </c>
      <c r="F717" s="2">
        <f t="shared" si="65"/>
        <v>-0.10013241673326606</v>
      </c>
      <c r="G717" s="2">
        <f t="shared" si="63"/>
        <v>-1.687392078342137E-2</v>
      </c>
      <c r="H717" s="2" t="str">
        <f t="shared" si="64"/>
        <v>Hold</v>
      </c>
    </row>
    <row r="718" spans="1:8" ht="13.5" x14ac:dyDescent="0.25">
      <c r="A718" s="3">
        <f>TITRES_STAT!B721</f>
        <v>43350</v>
      </c>
      <c r="B718" s="5">
        <f>TITRES_STAT!D721</f>
        <v>4.0999999999999996</v>
      </c>
      <c r="C718" s="2">
        <f t="shared" si="60"/>
        <v>3.6303975288434525</v>
      </c>
      <c r="D718" s="2">
        <f t="shared" si="62"/>
        <v>3.7449694939098013</v>
      </c>
      <c r="E718" s="2">
        <f t="shared" si="61"/>
        <v>-0.11457196506634881</v>
      </c>
      <c r="F718" s="2">
        <f t="shared" si="65"/>
        <v>-0.10302032639988262</v>
      </c>
      <c r="G718" s="2">
        <f t="shared" si="63"/>
        <v>-1.1551638666466191E-2</v>
      </c>
      <c r="H718" s="2" t="str">
        <f t="shared" si="64"/>
        <v>Hold</v>
      </c>
    </row>
    <row r="719" spans="1:8" ht="13.5" x14ac:dyDescent="0.25">
      <c r="A719" s="3">
        <f>TITRES_STAT!B722</f>
        <v>43353</v>
      </c>
      <c r="B719" s="5">
        <f>TITRES_STAT!D722</f>
        <v>4.25</v>
      </c>
      <c r="C719" s="2">
        <f t="shared" ref="C719:C782" si="66">$C$4*B709+C718*(1-$C$4)</f>
        <v>3.6564902167136908</v>
      </c>
      <c r="D719" s="2">
        <f t="shared" si="62"/>
        <v>3.7823791610275936</v>
      </c>
      <c r="E719" s="2">
        <f t="shared" si="61"/>
        <v>-0.12588894431390285</v>
      </c>
      <c r="F719" s="2">
        <f t="shared" si="65"/>
        <v>-0.10759404998268668</v>
      </c>
      <c r="G719" s="2">
        <f t="shared" si="63"/>
        <v>-1.8294894331216172E-2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5">
        <f>TITRES_STAT!D723</f>
        <v>4.41</v>
      </c>
      <c r="C720" s="2">
        <f t="shared" si="66"/>
        <v>3.6785686449115844</v>
      </c>
      <c r="D720" s="2">
        <f t="shared" si="62"/>
        <v>3.8288695935440682</v>
      </c>
      <c r="E720" s="2">
        <f t="shared" si="61"/>
        <v>-0.15030094863248378</v>
      </c>
      <c r="F720" s="2">
        <f t="shared" si="65"/>
        <v>-0.11613542971264611</v>
      </c>
      <c r="G720" s="2">
        <f t="shared" si="63"/>
        <v>-3.416551891983767E-2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5">
        <f>TITRES_STAT!D724</f>
        <v>4.5999999999999996</v>
      </c>
      <c r="C721" s="2">
        <f t="shared" si="66"/>
        <v>3.697250391848264</v>
      </c>
      <c r="D721" s="2">
        <f t="shared" si="62"/>
        <v>3.8859903643926557</v>
      </c>
      <c r="E721" s="2">
        <f t="shared" si="61"/>
        <v>-0.18873997254439168</v>
      </c>
      <c r="F721" s="2">
        <f t="shared" si="65"/>
        <v>-0.13065633827899523</v>
      </c>
      <c r="G721" s="2">
        <f t="shared" si="63"/>
        <v>-5.808363426539645E-2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5">
        <f>TITRES_STAT!D725</f>
        <v>4.87</v>
      </c>
      <c r="C722" s="2">
        <f t="shared" si="66"/>
        <v>3.713058023871608</v>
      </c>
      <c r="D722" s="2">
        <f t="shared" si="62"/>
        <v>3.9588799670302364</v>
      </c>
      <c r="E722" s="2">
        <f t="shared" si="61"/>
        <v>-0.24582194315862838</v>
      </c>
      <c r="F722" s="2">
        <f t="shared" si="65"/>
        <v>-0.15368945925492186</v>
      </c>
      <c r="G722" s="2">
        <f t="shared" si="63"/>
        <v>-9.2132483903706514E-2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5">
        <f>TITRES_STAT!D726</f>
        <v>4.9800000000000004</v>
      </c>
      <c r="C723" s="2">
        <f t="shared" si="66"/>
        <v>3.7433567894298223</v>
      </c>
      <c r="D723" s="2">
        <f t="shared" si="62"/>
        <v>4.0345184879909599</v>
      </c>
      <c r="E723" s="2">
        <f t="shared" si="61"/>
        <v>-0.29116169856113761</v>
      </c>
      <c r="F723" s="2">
        <f t="shared" si="65"/>
        <v>-0.181183907116165</v>
      </c>
      <c r="G723" s="2">
        <f t="shared" si="63"/>
        <v>-0.10997779144497261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5">
        <f>TITRES_STAT!D727</f>
        <v>5.12</v>
      </c>
      <c r="C724" s="2">
        <f t="shared" si="66"/>
        <v>3.775148052594465</v>
      </c>
      <c r="D724" s="2">
        <f t="shared" si="62"/>
        <v>4.114924525917556</v>
      </c>
      <c r="E724" s="2">
        <f t="shared" si="61"/>
        <v>-0.33977647332309102</v>
      </c>
      <c r="F724" s="2">
        <f t="shared" si="65"/>
        <v>-0.21290242035755019</v>
      </c>
      <c r="G724" s="2">
        <f t="shared" si="63"/>
        <v>-0.12687405296554083</v>
      </c>
      <c r="H724" s="2" t="str">
        <f t="shared" si="64"/>
        <v>Hold</v>
      </c>
    </row>
    <row r="725" spans="1:8" ht="13.5" x14ac:dyDescent="0.25">
      <c r="A725" s="3">
        <f>TITRES_STAT!B728</f>
        <v>43362</v>
      </c>
      <c r="B725" s="5">
        <f>TITRES_STAT!D728</f>
        <v>5.42</v>
      </c>
      <c r="C725" s="2">
        <f t="shared" si="66"/>
        <v>3.8020483521953166</v>
      </c>
      <c r="D725" s="2">
        <f t="shared" si="62"/>
        <v>4.2115967832569963</v>
      </c>
      <c r="E725" s="2">
        <f t="shared" si="61"/>
        <v>-0.40954843106167971</v>
      </c>
      <c r="F725" s="2">
        <f t="shared" si="65"/>
        <v>-0.25223162249837611</v>
      </c>
      <c r="G725" s="2">
        <f t="shared" si="63"/>
        <v>-0.1573168085633036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5">
        <f>TITRES_STAT!D729</f>
        <v>5.39</v>
      </c>
      <c r="C726" s="2">
        <f t="shared" si="66"/>
        <v>3.8325024518575757</v>
      </c>
      <c r="D726" s="2">
        <f t="shared" si="62"/>
        <v>4.2988859104231452</v>
      </c>
      <c r="E726" s="2">
        <f t="shared" si="61"/>
        <v>-0.46638345856556951</v>
      </c>
      <c r="F726" s="2">
        <f t="shared" si="65"/>
        <v>-0.2950619897118148</v>
      </c>
      <c r="G726" s="2">
        <f t="shared" si="63"/>
        <v>-0.17132146885375471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5">
        <f>TITRES_STAT!D730</f>
        <v>5.39</v>
      </c>
      <c r="C727" s="2">
        <f t="shared" si="66"/>
        <v>3.8705789977256408</v>
      </c>
      <c r="D727" s="2">
        <f t="shared" si="62"/>
        <v>4.3797091763177267</v>
      </c>
      <c r="E727" s="2">
        <f t="shared" si="61"/>
        <v>-0.50913017859208587</v>
      </c>
      <c r="F727" s="2">
        <f t="shared" si="65"/>
        <v>-0.33787562748786903</v>
      </c>
      <c r="G727" s="2">
        <f t="shared" si="63"/>
        <v>-0.17125455110421683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5">
        <f>TITRES_STAT!D731</f>
        <v>5.15</v>
      </c>
      <c r="C728" s="2">
        <f t="shared" si="66"/>
        <v>3.9058745365370808</v>
      </c>
      <c r="D728" s="2">
        <f t="shared" si="62"/>
        <v>4.4367677558497469</v>
      </c>
      <c r="E728" s="2">
        <f t="shared" si="61"/>
        <v>-0.53089321931266609</v>
      </c>
      <c r="F728" s="2">
        <f t="shared" si="65"/>
        <v>-0.37647914585282849</v>
      </c>
      <c r="G728" s="2">
        <f t="shared" si="63"/>
        <v>-0.1544140734598376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4.92</v>
      </c>
      <c r="C729" s="2">
        <f t="shared" si="66"/>
        <v>3.9588169155313762</v>
      </c>
      <c r="D729" s="2">
        <f t="shared" si="62"/>
        <v>4.4725627368979142</v>
      </c>
      <c r="E729" s="2">
        <f t="shared" si="61"/>
        <v>-0.51374582136653801</v>
      </c>
      <c r="F729" s="2">
        <f t="shared" si="65"/>
        <v>-0.40393248095557044</v>
      </c>
      <c r="G729" s="2">
        <f t="shared" si="63"/>
        <v>-0.10981334041096757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5">
        <f>TITRES_STAT!D733</f>
        <v>4.7</v>
      </c>
      <c r="C730" s="2">
        <f t="shared" si="66"/>
        <v>4.0282296977573182</v>
      </c>
      <c r="D730" s="2">
        <f t="shared" si="62"/>
        <v>4.4894099415721431</v>
      </c>
      <c r="E730" s="2">
        <f t="shared" si="61"/>
        <v>-0.46118024381482492</v>
      </c>
      <c r="F730" s="2">
        <f t="shared" si="65"/>
        <v>-0.41538203352742137</v>
      </c>
      <c r="G730" s="2">
        <f t="shared" si="63"/>
        <v>-4.5798210287403551E-2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4.49</v>
      </c>
      <c r="C731" s="2">
        <f t="shared" si="66"/>
        <v>4.1161943596408079</v>
      </c>
      <c r="D731" s="2">
        <f t="shared" si="62"/>
        <v>4.4894536496038366</v>
      </c>
      <c r="E731" s="2">
        <f t="shared" si="61"/>
        <v>-0.37325928996302871</v>
      </c>
      <c r="F731" s="2">
        <f t="shared" si="65"/>
        <v>-0.40695748481454286</v>
      </c>
      <c r="G731" s="2">
        <f t="shared" si="63"/>
        <v>3.3698194851514152E-2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4.29</v>
      </c>
      <c r="C732" s="2">
        <f t="shared" si="66"/>
        <v>4.232164458157607</v>
      </c>
      <c r="D732" s="2">
        <f t="shared" si="62"/>
        <v>4.4746793051887375</v>
      </c>
      <c r="E732" s="2">
        <f t="shared" ref="E732:E795" si="67">C732-D732</f>
        <v>-0.24251484703113046</v>
      </c>
      <c r="F732" s="2">
        <f t="shared" si="65"/>
        <v>-0.37406895725786043</v>
      </c>
      <c r="G732" s="2">
        <f t="shared" si="63"/>
        <v>0.13155411022672997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5">
        <f>TITRES_STAT!D736</f>
        <v>4.29</v>
      </c>
      <c r="C733" s="2">
        <f t="shared" si="66"/>
        <v>4.3472160799795141</v>
      </c>
      <c r="D733" s="2">
        <f t="shared" ref="D733:D796" si="68">$D$4*B733+(1-$D$4)*D732</f>
        <v>4.460999356656238</v>
      </c>
      <c r="E733" s="2">
        <f t="shared" si="67"/>
        <v>-0.11378327667672394</v>
      </c>
      <c r="F733" s="2">
        <f t="shared" si="65"/>
        <v>-0.32201182114163313</v>
      </c>
      <c r="G733" s="2">
        <f t="shared" si="63"/>
        <v>0.20822854446490918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5">
        <f>TITRES_STAT!D737</f>
        <v>4.0999999999999996</v>
      </c>
      <c r="C734" s="2">
        <f t="shared" si="66"/>
        <v>4.4661059138288195</v>
      </c>
      <c r="D734" s="2">
        <f t="shared" si="68"/>
        <v>4.4342586635705912</v>
      </c>
      <c r="E734" s="2">
        <f t="shared" si="67"/>
        <v>3.1847250258228321E-2</v>
      </c>
      <c r="F734" s="2">
        <f t="shared" si="65"/>
        <v>-0.25124000686166081</v>
      </c>
      <c r="G734" s="2">
        <f t="shared" si="63"/>
        <v>0.28308725711988914</v>
      </c>
      <c r="H734" s="2" t="str">
        <f t="shared" si="64"/>
        <v>Sell</v>
      </c>
    </row>
    <row r="735" spans="1:8" ht="13.5" x14ac:dyDescent="0.25">
      <c r="A735" s="3">
        <f>TITRES_STAT!B738</f>
        <v>43376</v>
      </c>
      <c r="B735" s="5">
        <f>TITRES_STAT!D738</f>
        <v>3.98</v>
      </c>
      <c r="C735" s="2">
        <f t="shared" si="66"/>
        <v>4.6128588501628478</v>
      </c>
      <c r="D735" s="2">
        <f t="shared" si="68"/>
        <v>4.4006098736764727</v>
      </c>
      <c r="E735" s="2">
        <f t="shared" si="67"/>
        <v>0.21224897648637508</v>
      </c>
      <c r="F735" s="2">
        <f t="shared" si="65"/>
        <v>-0.15854221019205364</v>
      </c>
      <c r="G735" s="2">
        <f t="shared" si="63"/>
        <v>0.3707911866784287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5">
        <f>TITRES_STAT!D739</f>
        <v>3.98</v>
      </c>
      <c r="C736" s="2">
        <f t="shared" si="66"/>
        <v>4.732419027060871</v>
      </c>
      <c r="D736" s="2">
        <f t="shared" si="68"/>
        <v>4.3694535867374746</v>
      </c>
      <c r="E736" s="2">
        <f t="shared" si="67"/>
        <v>0.36296544032339639</v>
      </c>
      <c r="F736" s="2">
        <f t="shared" si="65"/>
        <v>-5.4240680088963641E-2</v>
      </c>
      <c r="G736" s="2">
        <f t="shared" si="63"/>
        <v>0.41720612041236005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5">
        <f>TITRES_STAT!D740</f>
        <v>3.81</v>
      </c>
      <c r="C737" s="2">
        <f t="shared" si="66"/>
        <v>4.8335853305899672</v>
      </c>
      <c r="D737" s="2">
        <f t="shared" si="68"/>
        <v>4.3280125803124765</v>
      </c>
      <c r="E737" s="2">
        <f t="shared" si="67"/>
        <v>0.50557275027749071</v>
      </c>
      <c r="F737" s="2">
        <f t="shared" si="65"/>
        <v>5.7722005984327231E-2</v>
      </c>
      <c r="G737" s="2">
        <f t="shared" si="63"/>
        <v>0.44785074429316346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5">
        <f>TITRES_STAT!D741</f>
        <v>3.64</v>
      </c>
      <c r="C738" s="2">
        <f t="shared" si="66"/>
        <v>4.8822645104992031</v>
      </c>
      <c r="D738" s="2">
        <f t="shared" si="68"/>
        <v>4.2770486854745151</v>
      </c>
      <c r="E738" s="2">
        <f t="shared" si="67"/>
        <v>0.60521582502468796</v>
      </c>
      <c r="F738" s="2">
        <f t="shared" si="65"/>
        <v>0.16722076979239939</v>
      </c>
      <c r="G738" s="2">
        <f t="shared" si="63"/>
        <v>0.43799505523228854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3.48</v>
      </c>
      <c r="C739" s="2">
        <f t="shared" si="66"/>
        <v>4.8880699704224027</v>
      </c>
      <c r="D739" s="2">
        <f t="shared" si="68"/>
        <v>4.2180080421060326</v>
      </c>
      <c r="E739" s="2">
        <f t="shared" si="67"/>
        <v>0.67006192831637001</v>
      </c>
      <c r="F739" s="2">
        <f t="shared" si="65"/>
        <v>0.26778900149719354</v>
      </c>
      <c r="G739" s="2">
        <f t="shared" si="63"/>
        <v>0.40227292681917648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3.39</v>
      </c>
      <c r="C740" s="2">
        <f t="shared" si="66"/>
        <v>4.8591361288189558</v>
      </c>
      <c r="D740" s="2">
        <f t="shared" si="68"/>
        <v>4.1566741130611415</v>
      </c>
      <c r="E740" s="2">
        <f t="shared" si="67"/>
        <v>0.70246201575781431</v>
      </c>
      <c r="F740" s="2">
        <f t="shared" si="65"/>
        <v>0.35472360434931771</v>
      </c>
      <c r="G740" s="2">
        <f t="shared" ref="G740:G803" si="69">E740-F740</f>
        <v>0.34773841140849659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3.39</v>
      </c>
      <c r="C741" s="2">
        <f t="shared" si="66"/>
        <v>4.8023459551545011</v>
      </c>
      <c r="D741" s="2">
        <f t="shared" si="68"/>
        <v>4.0998834380195754</v>
      </c>
      <c r="E741" s="2">
        <f t="shared" si="67"/>
        <v>0.70246251713492569</v>
      </c>
      <c r="F741" s="2">
        <f t="shared" ref="F741:F804" si="71">(E741*(2/(10)))+((1-(2/10))*F740)</f>
        <v>0.42427138690643929</v>
      </c>
      <c r="G741" s="2">
        <f t="shared" si="69"/>
        <v>0.27819113022848641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3.39</v>
      </c>
      <c r="C742" s="2">
        <f t="shared" si="66"/>
        <v>4.7235235005153475</v>
      </c>
      <c r="D742" s="2">
        <f t="shared" si="68"/>
        <v>4.047299479647755</v>
      </c>
      <c r="E742" s="2">
        <f t="shared" si="67"/>
        <v>0.67622402086759248</v>
      </c>
      <c r="F742" s="2">
        <f t="shared" si="71"/>
        <v>0.47466191369866995</v>
      </c>
      <c r="G742" s="2">
        <f t="shared" si="69"/>
        <v>0.20156210716892253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3.39</v>
      </c>
      <c r="C743" s="2">
        <f t="shared" si="66"/>
        <v>4.6568275773591399</v>
      </c>
      <c r="D743" s="2">
        <f t="shared" si="68"/>
        <v>3.9986106293034771</v>
      </c>
      <c r="E743" s="2">
        <f t="shared" si="67"/>
        <v>0.65821694805566278</v>
      </c>
      <c r="F743" s="2">
        <f t="shared" si="71"/>
        <v>0.51137292057006856</v>
      </c>
      <c r="G743" s="2">
        <f t="shared" si="69"/>
        <v>0.14684402748559422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3.25</v>
      </c>
      <c r="C744" s="2">
        <f t="shared" si="66"/>
        <v>4.5711617962269644</v>
      </c>
      <c r="D744" s="2">
        <f t="shared" si="68"/>
        <v>3.9431579900958122</v>
      </c>
      <c r="E744" s="2">
        <f t="shared" si="67"/>
        <v>0.62800380613115214</v>
      </c>
      <c r="F744" s="2">
        <f t="shared" si="71"/>
        <v>0.5346990976822853</v>
      </c>
      <c r="G744" s="2">
        <f t="shared" si="69"/>
        <v>9.3304708448866847E-2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3.17</v>
      </c>
      <c r="C745" s="2">
        <f t="shared" si="66"/>
        <v>4.4802138275766623</v>
      </c>
      <c r="D745" s="2">
        <f t="shared" si="68"/>
        <v>3.885887027866493</v>
      </c>
      <c r="E745" s="2">
        <f t="shared" si="67"/>
        <v>0.59432679971016933</v>
      </c>
      <c r="F745" s="2">
        <f t="shared" si="71"/>
        <v>0.5466246380878621</v>
      </c>
      <c r="G745" s="2">
        <f t="shared" si="69"/>
        <v>4.7702161622307226E-2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3.08</v>
      </c>
      <c r="C746" s="2">
        <f t="shared" si="66"/>
        <v>4.4032578541033294</v>
      </c>
      <c r="D746" s="2">
        <f t="shared" si="68"/>
        <v>3.8261916924689747</v>
      </c>
      <c r="E746" s="2">
        <f t="shared" si="67"/>
        <v>0.57706616163435465</v>
      </c>
      <c r="F746" s="2">
        <f t="shared" si="71"/>
        <v>0.55271294279716066</v>
      </c>
      <c r="G746" s="2">
        <f t="shared" si="69"/>
        <v>2.4353218837193991E-2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2.91</v>
      </c>
      <c r="C747" s="2">
        <f t="shared" si="66"/>
        <v>4.3119874150105097</v>
      </c>
      <c r="D747" s="2">
        <f t="shared" si="68"/>
        <v>3.7583256411749764</v>
      </c>
      <c r="E747" s="2">
        <f t="shared" si="67"/>
        <v>0.55366177383553339</v>
      </c>
      <c r="F747" s="2">
        <f t="shared" si="71"/>
        <v>0.55290270900483529</v>
      </c>
      <c r="G747" s="2">
        <f t="shared" si="69"/>
        <v>7.5906483069809738E-4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5">
        <f>TITRES_STAT!D751</f>
        <v>2.77</v>
      </c>
      <c r="C748" s="2">
        <f t="shared" si="66"/>
        <v>4.208604735778124</v>
      </c>
      <c r="D748" s="2">
        <f t="shared" si="68"/>
        <v>3.6851163344212745</v>
      </c>
      <c r="E748" s="2">
        <f t="shared" si="67"/>
        <v>0.52348840135684949</v>
      </c>
      <c r="F748" s="2">
        <f t="shared" si="71"/>
        <v>0.54701984747523813</v>
      </c>
      <c r="G748" s="2">
        <f t="shared" si="69"/>
        <v>-2.3531446118388644E-2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2.77</v>
      </c>
      <c r="C749" s="2">
        <f t="shared" si="66"/>
        <v>4.0965116995045667</v>
      </c>
      <c r="D749" s="2">
        <f t="shared" si="68"/>
        <v>3.617329939278958</v>
      </c>
      <c r="E749" s="2">
        <f t="shared" si="67"/>
        <v>0.47918176022560877</v>
      </c>
      <c r="F749" s="2">
        <f t="shared" si="71"/>
        <v>0.53345223002531228</v>
      </c>
      <c r="G749" s="2">
        <f t="shared" si="69"/>
        <v>-5.4270469799703513E-2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2.69</v>
      </c>
      <c r="C750" s="2">
        <f t="shared" si="66"/>
        <v>3.9878175918884797</v>
      </c>
      <c r="D750" s="2">
        <f t="shared" si="68"/>
        <v>3.5486388326657021</v>
      </c>
      <c r="E750" s="2">
        <f t="shared" si="67"/>
        <v>0.4391787592227776</v>
      </c>
      <c r="F750" s="2">
        <f t="shared" si="71"/>
        <v>0.51459753586480539</v>
      </c>
      <c r="G750" s="2">
        <f t="shared" si="69"/>
        <v>-7.5418776642027785E-2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2.63</v>
      </c>
      <c r="C751" s="2">
        <f t="shared" si="66"/>
        <v>3.8958456546748677</v>
      </c>
      <c r="D751" s="2">
        <f t="shared" si="68"/>
        <v>3.4805915117275021</v>
      </c>
      <c r="E751" s="2">
        <f t="shared" si="67"/>
        <v>0.41525414294736551</v>
      </c>
      <c r="F751" s="2">
        <f t="shared" si="71"/>
        <v>0.49472885728131744</v>
      </c>
      <c r="G751" s="2">
        <f t="shared" si="69"/>
        <v>-7.9474714333951924E-2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2.69</v>
      </c>
      <c r="C752" s="2">
        <f t="shared" si="66"/>
        <v>3.8180232462633499</v>
      </c>
      <c r="D752" s="2">
        <f t="shared" si="68"/>
        <v>3.4220291775254648</v>
      </c>
      <c r="E752" s="2">
        <f t="shared" si="67"/>
        <v>0.39599406873788512</v>
      </c>
      <c r="F752" s="2">
        <f t="shared" si="71"/>
        <v>0.47498189957263098</v>
      </c>
      <c r="G752" s="2">
        <f t="shared" si="69"/>
        <v>-7.8987830834745865E-2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2.69</v>
      </c>
      <c r="C753" s="2">
        <f t="shared" si="66"/>
        <v>3.7521735160689884</v>
      </c>
      <c r="D753" s="2">
        <f t="shared" si="68"/>
        <v>3.3678047940050604</v>
      </c>
      <c r="E753" s="2">
        <f t="shared" si="67"/>
        <v>0.38436872206392803</v>
      </c>
      <c r="F753" s="2">
        <f t="shared" si="71"/>
        <v>0.45685926407089039</v>
      </c>
      <c r="G753" s="2">
        <f t="shared" si="69"/>
        <v>-7.2490542006962366E-2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2.69</v>
      </c>
      <c r="C754" s="2">
        <f t="shared" si="66"/>
        <v>3.6749160520583746</v>
      </c>
      <c r="D754" s="2">
        <f t="shared" si="68"/>
        <v>3.3175970314861667</v>
      </c>
      <c r="E754" s="2">
        <f t="shared" si="67"/>
        <v>0.35731902057220788</v>
      </c>
      <c r="F754" s="2">
        <f t="shared" si="71"/>
        <v>0.43695121537115394</v>
      </c>
      <c r="G754" s="2">
        <f t="shared" si="69"/>
        <v>-7.9632194798946065E-2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2.69</v>
      </c>
      <c r="C755" s="2">
        <f t="shared" si="66"/>
        <v>3.5972366594340093</v>
      </c>
      <c r="D755" s="2">
        <f t="shared" si="68"/>
        <v>3.2711083624871913</v>
      </c>
      <c r="E755" s="2">
        <f t="shared" si="67"/>
        <v>0.326128296946818</v>
      </c>
      <c r="F755" s="2">
        <f t="shared" si="71"/>
        <v>0.41478663168628677</v>
      </c>
      <c r="G755" s="2">
        <f t="shared" si="69"/>
        <v>-8.8658334739468769E-2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2.61</v>
      </c>
      <c r="C756" s="2">
        <f t="shared" si="66"/>
        <v>3.517661788751854</v>
      </c>
      <c r="D756" s="2">
        <f t="shared" si="68"/>
        <v>3.2221373726733251</v>
      </c>
      <c r="E756" s="2">
        <f t="shared" si="67"/>
        <v>0.29552441607852886</v>
      </c>
      <c r="F756" s="2">
        <f t="shared" si="71"/>
        <v>0.39093418856473522</v>
      </c>
      <c r="G756" s="2">
        <f t="shared" si="69"/>
        <v>-9.5409772486206357E-2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2.61</v>
      </c>
      <c r="C757" s="2">
        <f t="shared" si="66"/>
        <v>3.4241753597131073</v>
      </c>
      <c r="D757" s="2">
        <f t="shared" si="68"/>
        <v>3.1767938635864121</v>
      </c>
      <c r="E757" s="2">
        <f t="shared" si="67"/>
        <v>0.24738149612669513</v>
      </c>
      <c r="F757" s="2">
        <f t="shared" si="71"/>
        <v>0.3622236500771272</v>
      </c>
      <c r="G757" s="2">
        <f t="shared" si="69"/>
        <v>-0.11484215395043207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2.61</v>
      </c>
      <c r="C758" s="2">
        <f t="shared" si="66"/>
        <v>3.3235329966803215</v>
      </c>
      <c r="D758" s="2">
        <f t="shared" si="68"/>
        <v>3.1348091329503815</v>
      </c>
      <c r="E758" s="2">
        <f t="shared" si="67"/>
        <v>0.18872386372993999</v>
      </c>
      <c r="F758" s="2">
        <f t="shared" si="71"/>
        <v>0.32752369280768978</v>
      </c>
      <c r="G758" s="2">
        <f t="shared" si="69"/>
        <v>-0.13879982907774979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2.62</v>
      </c>
      <c r="C759" s="2">
        <f t="shared" si="66"/>
        <v>3.2383740741141183</v>
      </c>
      <c r="D759" s="2">
        <f t="shared" si="68"/>
        <v>3.0966751231022052</v>
      </c>
      <c r="E759" s="2">
        <f t="shared" si="67"/>
        <v>0.1416989510119131</v>
      </c>
      <c r="F759" s="2">
        <f t="shared" si="71"/>
        <v>0.29035874444853449</v>
      </c>
      <c r="G759" s="2">
        <f t="shared" si="69"/>
        <v>-0.14865979343662139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2.62</v>
      </c>
      <c r="C760" s="2">
        <f t="shared" si="66"/>
        <v>3.1540088319427158</v>
      </c>
      <c r="D760" s="2">
        <f t="shared" si="68"/>
        <v>3.0613658547242641</v>
      </c>
      <c r="E760" s="2">
        <f t="shared" si="67"/>
        <v>9.2642977218451605E-2</v>
      </c>
      <c r="F760" s="2">
        <f t="shared" si="71"/>
        <v>0.25081559100251793</v>
      </c>
      <c r="G760" s="2">
        <f t="shared" si="69"/>
        <v>-0.15817261378406633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2.69</v>
      </c>
      <c r="C761" s="2">
        <f t="shared" si="66"/>
        <v>3.0733920885669135</v>
      </c>
      <c r="D761" s="2">
        <f t="shared" si="68"/>
        <v>3.0338572728928375</v>
      </c>
      <c r="E761" s="2">
        <f t="shared" si="67"/>
        <v>3.9534815674076018E-2</v>
      </c>
      <c r="F761" s="2">
        <f t="shared" si="71"/>
        <v>0.20855943593682957</v>
      </c>
      <c r="G761" s="2">
        <f t="shared" si="69"/>
        <v>-0.16902462026275356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2.69</v>
      </c>
      <c r="C762" s="2">
        <f t="shared" si="66"/>
        <v>3.0144086903258498</v>
      </c>
      <c r="D762" s="2">
        <f t="shared" si="68"/>
        <v>3.008386363789664</v>
      </c>
      <c r="E762" s="2">
        <f t="shared" si="67"/>
        <v>6.0223265361858402E-3</v>
      </c>
      <c r="F762" s="2">
        <f t="shared" si="71"/>
        <v>0.16805201405670084</v>
      </c>
      <c r="G762" s="2">
        <f t="shared" si="69"/>
        <v>-0.162029687520515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2.69</v>
      </c>
      <c r="C763" s="2">
        <f t="shared" si="66"/>
        <v>2.9644996610449499</v>
      </c>
      <c r="D763" s="2">
        <f t="shared" si="68"/>
        <v>2.9848021886941334</v>
      </c>
      <c r="E763" s="2">
        <f t="shared" si="67"/>
        <v>-2.0302527649183499E-2</v>
      </c>
      <c r="F763" s="2">
        <f t="shared" si="71"/>
        <v>0.13038110571552397</v>
      </c>
      <c r="G763" s="2">
        <f t="shared" si="69"/>
        <v>-0.15068363336470747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2.64</v>
      </c>
      <c r="C764" s="2">
        <f t="shared" si="66"/>
        <v>2.9222689439611114</v>
      </c>
      <c r="D764" s="2">
        <f t="shared" si="68"/>
        <v>2.959261285827901</v>
      </c>
      <c r="E764" s="2">
        <f t="shared" si="67"/>
        <v>-3.699234186678968E-2</v>
      </c>
      <c r="F764" s="2">
        <f t="shared" si="71"/>
        <v>9.6906416199061249E-2</v>
      </c>
      <c r="G764" s="2">
        <f t="shared" si="69"/>
        <v>-0.13389875806585094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2.64</v>
      </c>
      <c r="C765" s="2">
        <f t="shared" si="66"/>
        <v>2.8865352602747865</v>
      </c>
      <c r="D765" s="2">
        <f t="shared" si="68"/>
        <v>2.9356123016925011</v>
      </c>
      <c r="E765" s="2">
        <f t="shared" si="67"/>
        <v>-4.9077041417714629E-2</v>
      </c>
      <c r="F765" s="2">
        <f t="shared" si="71"/>
        <v>6.7709724675706087E-2</v>
      </c>
      <c r="G765" s="2">
        <f t="shared" si="69"/>
        <v>-0.11678676609342072</v>
      </c>
      <c r="H765" s="2" t="str">
        <f t="shared" si="70"/>
        <v>Hold</v>
      </c>
    </row>
    <row r="766" spans="1:8" ht="13.5" x14ac:dyDescent="0.25">
      <c r="A766" s="3">
        <f>TITRES_STAT!B769</f>
        <v>43420</v>
      </c>
      <c r="B766" s="5">
        <f>TITRES_STAT!D769</f>
        <v>2.63</v>
      </c>
      <c r="C766" s="2">
        <f t="shared" si="66"/>
        <v>2.8439913740786653</v>
      </c>
      <c r="D766" s="2">
        <f t="shared" si="68"/>
        <v>2.9129743534189823</v>
      </c>
      <c r="E766" s="2">
        <f t="shared" si="67"/>
        <v>-6.8982979340316941E-2</v>
      </c>
      <c r="F766" s="2">
        <f t="shared" si="71"/>
        <v>4.0371183872501486E-2</v>
      </c>
      <c r="G766" s="2">
        <f t="shared" si="69"/>
        <v>-0.10935416321281843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5">
        <f>TITRES_STAT!D770</f>
        <v>2.61</v>
      </c>
      <c r="C767" s="2">
        <f t="shared" si="66"/>
        <v>2.807992701143486</v>
      </c>
      <c r="D767" s="2">
        <f t="shared" si="68"/>
        <v>2.8905318087212799</v>
      </c>
      <c r="E767" s="2">
        <f t="shared" si="67"/>
        <v>-8.2539107577793924E-2</v>
      </c>
      <c r="F767" s="2">
        <f t="shared" si="71"/>
        <v>1.5789125582442404E-2</v>
      </c>
      <c r="G767" s="2">
        <f t="shared" si="69"/>
        <v>-9.8328233160236325E-2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5">
        <f>TITRES_STAT!D771</f>
        <v>2.61</v>
      </c>
      <c r="C768" s="2">
        <f t="shared" si="66"/>
        <v>2.7775322855829496</v>
      </c>
      <c r="D768" s="2">
        <f t="shared" si="68"/>
        <v>2.8697516747419258</v>
      </c>
      <c r="E768" s="2">
        <f t="shared" si="67"/>
        <v>-9.2219389158976206E-2</v>
      </c>
      <c r="F768" s="2">
        <f t="shared" si="71"/>
        <v>-5.8125773658413166E-3</v>
      </c>
      <c r="G768" s="2">
        <f t="shared" si="69"/>
        <v>-8.6406811793134891E-2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5">
        <f>TITRES_STAT!D772</f>
        <v>2.61</v>
      </c>
      <c r="C769" s="2">
        <f t="shared" si="66"/>
        <v>2.753296549339419</v>
      </c>
      <c r="D769" s="2">
        <f t="shared" si="68"/>
        <v>2.8505108099462277</v>
      </c>
      <c r="E769" s="2">
        <f t="shared" si="67"/>
        <v>-9.7214260606808711E-2</v>
      </c>
      <c r="F769" s="2">
        <f t="shared" si="71"/>
        <v>-2.4092914014034798E-2</v>
      </c>
      <c r="G769" s="2">
        <f t="shared" si="69"/>
        <v>-7.3121346592773917E-2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2.61</v>
      </c>
      <c r="C770" s="2">
        <f t="shared" si="66"/>
        <v>2.7327893879025851</v>
      </c>
      <c r="D770" s="2">
        <f t="shared" si="68"/>
        <v>2.8326951943946552</v>
      </c>
      <c r="E770" s="2">
        <f t="shared" si="67"/>
        <v>-9.9905806492070148E-2</v>
      </c>
      <c r="F770" s="2">
        <f t="shared" si="71"/>
        <v>-3.9255492509641873E-2</v>
      </c>
      <c r="G770" s="2">
        <f t="shared" si="69"/>
        <v>-6.0650313982428275E-2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5">
        <f>TITRES_STAT!D774</f>
        <v>2.61</v>
      </c>
      <c r="C771" s="2">
        <f t="shared" si="66"/>
        <v>2.7262064051483414</v>
      </c>
      <c r="D771" s="2">
        <f t="shared" si="68"/>
        <v>2.8161992540691254</v>
      </c>
      <c r="E771" s="2">
        <f t="shared" si="67"/>
        <v>-8.9992848920783963E-2</v>
      </c>
      <c r="F771" s="2">
        <f t="shared" si="71"/>
        <v>-4.9402963791870293E-2</v>
      </c>
      <c r="G771" s="2">
        <f t="shared" si="69"/>
        <v>-4.0589885128913671E-2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5">
        <f>TITRES_STAT!D775</f>
        <v>2.61</v>
      </c>
      <c r="C772" s="2">
        <f t="shared" si="66"/>
        <v>2.7206361889716737</v>
      </c>
      <c r="D772" s="2">
        <f t="shared" si="68"/>
        <v>2.8009252352491902</v>
      </c>
      <c r="E772" s="2">
        <f t="shared" si="67"/>
        <v>-8.028904627751654E-2</v>
      </c>
      <c r="F772" s="2">
        <f t="shared" si="71"/>
        <v>-5.5580180288999539E-2</v>
      </c>
      <c r="G772" s="2">
        <f t="shared" si="69"/>
        <v>-2.4708865988517001E-2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2.54</v>
      </c>
      <c r="C773" s="2">
        <f t="shared" si="66"/>
        <v>2.7159229291298779</v>
      </c>
      <c r="D773" s="2">
        <f t="shared" si="68"/>
        <v>2.7815974400455463</v>
      </c>
      <c r="E773" s="2">
        <f t="shared" si="67"/>
        <v>-6.5674510915668449E-2</v>
      </c>
      <c r="F773" s="2">
        <f t="shared" si="71"/>
        <v>-5.7599046414333326E-2</v>
      </c>
      <c r="G773" s="2">
        <f t="shared" si="69"/>
        <v>-8.0754645013351237E-3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2.54</v>
      </c>
      <c r="C774" s="2">
        <f t="shared" si="66"/>
        <v>2.7042424784945123</v>
      </c>
      <c r="D774" s="2">
        <f t="shared" si="68"/>
        <v>2.7637013333755056</v>
      </c>
      <c r="E774" s="2">
        <f t="shared" si="67"/>
        <v>-5.9458854880993339E-2</v>
      </c>
      <c r="F774" s="2">
        <f t="shared" si="71"/>
        <v>-5.7971008107665332E-2</v>
      </c>
      <c r="G774" s="2">
        <f t="shared" si="69"/>
        <v>-1.4878467733280068E-3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2.54</v>
      </c>
      <c r="C775" s="2">
        <f t="shared" si="66"/>
        <v>2.6943590202645873</v>
      </c>
      <c r="D775" s="2">
        <f t="shared" si="68"/>
        <v>2.747130864236579</v>
      </c>
      <c r="E775" s="2">
        <f t="shared" si="67"/>
        <v>-5.277184397199175E-2</v>
      </c>
      <c r="F775" s="2">
        <f t="shared" si="71"/>
        <v>-5.6931175280530613E-2</v>
      </c>
      <c r="G775" s="2">
        <f t="shared" si="69"/>
        <v>4.1593313085388633E-3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5">
        <f>TITRES_STAT!D779</f>
        <v>2.5499999999999998</v>
      </c>
      <c r="C776" s="2">
        <f t="shared" si="66"/>
        <v>2.6844576325315739</v>
      </c>
      <c r="D776" s="2">
        <f t="shared" si="68"/>
        <v>2.732528577996832</v>
      </c>
      <c r="E776" s="2">
        <f t="shared" si="67"/>
        <v>-4.8070945465258141E-2</v>
      </c>
      <c r="F776" s="2">
        <f t="shared" si="71"/>
        <v>-5.5159129317476123E-2</v>
      </c>
      <c r="G776" s="2">
        <f t="shared" si="69"/>
        <v>7.0881838522179816E-3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5">
        <f>TITRES_STAT!D780</f>
        <v>2.5499999999999998</v>
      </c>
      <c r="C777" s="2">
        <f t="shared" si="66"/>
        <v>2.6730026121421009</v>
      </c>
      <c r="D777" s="2">
        <f t="shared" si="68"/>
        <v>2.7190079425896592</v>
      </c>
      <c r="E777" s="2">
        <f t="shared" si="67"/>
        <v>-4.6005330447558279E-2</v>
      </c>
      <c r="F777" s="2">
        <f t="shared" si="71"/>
        <v>-5.3328369543492557E-2</v>
      </c>
      <c r="G777" s="2">
        <f t="shared" si="69"/>
        <v>7.3230390959342778E-3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5">
        <f>TITRES_STAT!D781</f>
        <v>2.5499999999999998</v>
      </c>
      <c r="C778" s="2">
        <f t="shared" si="66"/>
        <v>2.6633099025817777</v>
      </c>
      <c r="D778" s="2">
        <f t="shared" si="68"/>
        <v>2.7064888357311658</v>
      </c>
      <c r="E778" s="2">
        <f t="shared" si="67"/>
        <v>-4.3178933149388143E-2</v>
      </c>
      <c r="F778" s="2">
        <f t="shared" si="71"/>
        <v>-5.129848226467168E-2</v>
      </c>
      <c r="G778" s="2">
        <f t="shared" si="69"/>
        <v>8.1195491152835364E-3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5">
        <f>TITRES_STAT!D782</f>
        <v>2.5499999999999998</v>
      </c>
      <c r="C779" s="2">
        <f t="shared" si="66"/>
        <v>2.655108379107658</v>
      </c>
      <c r="D779" s="2">
        <f t="shared" si="68"/>
        <v>2.6948970701214496</v>
      </c>
      <c r="E779" s="2">
        <f t="shared" si="67"/>
        <v>-3.9788691013791677E-2</v>
      </c>
      <c r="F779" s="2">
        <f t="shared" si="71"/>
        <v>-4.8996524014495682E-2</v>
      </c>
      <c r="G779" s="2">
        <f t="shared" si="69"/>
        <v>9.2078330007040049E-3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2.62</v>
      </c>
      <c r="C780" s="2">
        <f t="shared" si="66"/>
        <v>2.6481686284757107</v>
      </c>
      <c r="D780" s="2">
        <f t="shared" si="68"/>
        <v>2.6893491390013424</v>
      </c>
      <c r="E780" s="2">
        <f t="shared" si="67"/>
        <v>-4.1180510525631764E-2</v>
      </c>
      <c r="F780" s="2">
        <f t="shared" si="71"/>
        <v>-4.7433321316722905E-2</v>
      </c>
      <c r="G780" s="2">
        <f t="shared" si="69"/>
        <v>6.2528107910911415E-3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2.62</v>
      </c>
      <c r="C781" s="2">
        <f t="shared" si="66"/>
        <v>2.6422965317871396</v>
      </c>
      <c r="D781" s="2">
        <f t="shared" si="68"/>
        <v>2.6842121657419837</v>
      </c>
      <c r="E781" s="2">
        <f t="shared" si="67"/>
        <v>-4.19156339548441E-2</v>
      </c>
      <c r="F781" s="2">
        <f t="shared" si="71"/>
        <v>-4.6329783844347147E-2</v>
      </c>
      <c r="G781" s="2">
        <f t="shared" si="69"/>
        <v>4.4141498895030468E-3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2.69</v>
      </c>
      <c r="C782" s="2">
        <f t="shared" si="66"/>
        <v>2.6373278345891182</v>
      </c>
      <c r="D782" s="2">
        <f t="shared" si="68"/>
        <v>2.6846408942055406</v>
      </c>
      <c r="E782" s="2">
        <f t="shared" si="67"/>
        <v>-4.7313059616422404E-2</v>
      </c>
      <c r="F782" s="2">
        <f t="shared" si="71"/>
        <v>-4.6526438998762201E-2</v>
      </c>
      <c r="G782" s="2">
        <f t="shared" si="69"/>
        <v>-7.8662061766020253E-4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2.78</v>
      </c>
      <c r="C783" s="2">
        <f t="shared" ref="C783:C846" si="72">$C$4*B773+C782*(1-$C$4)</f>
        <v>2.6223543215754077</v>
      </c>
      <c r="D783" s="2">
        <f t="shared" si="68"/>
        <v>2.6917045316717969</v>
      </c>
      <c r="E783" s="2">
        <f t="shared" si="67"/>
        <v>-6.9350210096389198E-2</v>
      </c>
      <c r="F783" s="2">
        <f t="shared" si="71"/>
        <v>-5.1091193218287603E-2</v>
      </c>
      <c r="G783" s="2">
        <f t="shared" si="69"/>
        <v>-1.8259016878101594E-2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2.8</v>
      </c>
      <c r="C784" s="2">
        <f t="shared" si="72"/>
        <v>2.609684425948422</v>
      </c>
      <c r="D784" s="2">
        <f t="shared" si="68"/>
        <v>2.6997264182146266</v>
      </c>
      <c r="E784" s="2">
        <f t="shared" si="67"/>
        <v>-9.0041992266204574E-2</v>
      </c>
      <c r="F784" s="2">
        <f t="shared" si="71"/>
        <v>-5.8881353027870995E-2</v>
      </c>
      <c r="G784" s="2">
        <f t="shared" si="69"/>
        <v>-3.1160639238333579E-2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2.79</v>
      </c>
      <c r="C785" s="2">
        <f t="shared" si="72"/>
        <v>2.5989637450332803</v>
      </c>
      <c r="D785" s="2">
        <f t="shared" si="68"/>
        <v>2.7064133501987282</v>
      </c>
      <c r="E785" s="2">
        <f t="shared" si="67"/>
        <v>-0.10744960516544788</v>
      </c>
      <c r="F785" s="2">
        <f t="shared" si="71"/>
        <v>-6.8595003455386383E-2</v>
      </c>
      <c r="G785" s="2">
        <f t="shared" si="69"/>
        <v>-3.8854601710061498E-2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5">
        <f>TITRES_STAT!D789</f>
        <v>2.79</v>
      </c>
      <c r="C786" s="2">
        <f t="shared" si="72"/>
        <v>2.5914308611820065</v>
      </c>
      <c r="D786" s="2">
        <f t="shared" si="68"/>
        <v>2.7126049538877113</v>
      </c>
      <c r="E786" s="2">
        <f t="shared" si="67"/>
        <v>-0.12117409270570478</v>
      </c>
      <c r="F786" s="2">
        <f t="shared" si="71"/>
        <v>-7.9110821305450066E-2</v>
      </c>
      <c r="G786" s="2">
        <f t="shared" si="69"/>
        <v>-4.2063271400254718E-2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5">
        <f>TITRES_STAT!D790</f>
        <v>2.8</v>
      </c>
      <c r="C787" s="2">
        <f t="shared" si="72"/>
        <v>2.5850568825386206</v>
      </c>
      <c r="D787" s="2">
        <f t="shared" si="68"/>
        <v>2.7190786610071398</v>
      </c>
      <c r="E787" s="2">
        <f t="shared" si="67"/>
        <v>-0.13402177846851915</v>
      </c>
      <c r="F787" s="2">
        <f t="shared" si="71"/>
        <v>-9.0093012738063888E-2</v>
      </c>
      <c r="G787" s="2">
        <f t="shared" si="69"/>
        <v>-4.392876573045526E-2</v>
      </c>
      <c r="H787" s="2" t="str">
        <f t="shared" si="70"/>
        <v>Hold</v>
      </c>
    </row>
    <row r="788" spans="1:8" ht="13.5" x14ac:dyDescent="0.25">
      <c r="A788" s="3">
        <f>TITRES_STAT!B791</f>
        <v>43453</v>
      </c>
      <c r="B788" s="5">
        <f>TITRES_STAT!D791</f>
        <v>2.8</v>
      </c>
      <c r="C788" s="2">
        <f t="shared" si="72"/>
        <v>2.5796635159942172</v>
      </c>
      <c r="D788" s="2">
        <f t="shared" si="68"/>
        <v>2.7250728342658701</v>
      </c>
      <c r="E788" s="2">
        <f t="shared" si="67"/>
        <v>-0.14540931827165293</v>
      </c>
      <c r="F788" s="2">
        <f t="shared" si="71"/>
        <v>-0.10115627384478171</v>
      </c>
      <c r="G788" s="2">
        <f t="shared" si="69"/>
        <v>-4.4253044426871224E-2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5">
        <f>TITRES_STAT!D792</f>
        <v>2.7</v>
      </c>
      <c r="C789" s="2">
        <f t="shared" si="72"/>
        <v>2.5750998981489528</v>
      </c>
      <c r="D789" s="2">
        <f t="shared" si="68"/>
        <v>2.7232155872832133</v>
      </c>
      <c r="E789" s="2">
        <f t="shared" si="67"/>
        <v>-0.14811568913426054</v>
      </c>
      <c r="F789" s="2">
        <f t="shared" si="71"/>
        <v>-0.11054815690267748</v>
      </c>
      <c r="G789" s="2">
        <f t="shared" si="69"/>
        <v>-3.7567532231583059E-2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5">
        <f>TITRES_STAT!D793</f>
        <v>2.7</v>
      </c>
      <c r="C790" s="2">
        <f t="shared" si="72"/>
        <v>2.5820076061260373</v>
      </c>
      <c r="D790" s="2">
        <f t="shared" si="68"/>
        <v>2.7214959141511237</v>
      </c>
      <c r="E790" s="2">
        <f t="shared" si="67"/>
        <v>-0.13948830802508638</v>
      </c>
      <c r="F790" s="2">
        <f t="shared" si="71"/>
        <v>-0.11633618712715926</v>
      </c>
      <c r="G790" s="2">
        <f t="shared" si="69"/>
        <v>-2.315212089792712E-2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2.7</v>
      </c>
      <c r="C791" s="2">
        <f t="shared" si="72"/>
        <v>2.5878525897989544</v>
      </c>
      <c r="D791" s="2">
        <f t="shared" si="68"/>
        <v>2.7199036242140036</v>
      </c>
      <c r="E791" s="2">
        <f t="shared" si="67"/>
        <v>-0.13205103441504917</v>
      </c>
      <c r="F791" s="2">
        <f t="shared" si="71"/>
        <v>-0.11947915658473725</v>
      </c>
      <c r="G791" s="2">
        <f t="shared" si="69"/>
        <v>-1.2571877830311926E-2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2.7</v>
      </c>
      <c r="C792" s="2">
        <f t="shared" si="72"/>
        <v>2.6035675759837309</v>
      </c>
      <c r="D792" s="2">
        <f t="shared" si="68"/>
        <v>2.7184292816796329</v>
      </c>
      <c r="E792" s="2">
        <f t="shared" si="67"/>
        <v>-0.11486170569590204</v>
      </c>
      <c r="F792" s="2">
        <f t="shared" si="71"/>
        <v>-0.11855566640697021</v>
      </c>
      <c r="G792" s="2">
        <f t="shared" si="69"/>
        <v>3.6939607110681727E-3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2.7</v>
      </c>
      <c r="C793" s="2">
        <f t="shared" si="72"/>
        <v>2.6307110258323876</v>
      </c>
      <c r="D793" s="2">
        <f t="shared" si="68"/>
        <v>2.7170641497033641</v>
      </c>
      <c r="E793" s="2">
        <f t="shared" si="67"/>
        <v>-8.6353123870976489E-2</v>
      </c>
      <c r="F793" s="2">
        <f t="shared" si="71"/>
        <v>-0.11211515789977147</v>
      </c>
      <c r="G793" s="2">
        <f t="shared" si="69"/>
        <v>2.5762034028794983E-2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5">
        <f>TITRES_STAT!D797</f>
        <v>2.77</v>
      </c>
      <c r="C794" s="2">
        <f t="shared" si="72"/>
        <v>2.656755483396636</v>
      </c>
      <c r="D794" s="2">
        <f t="shared" si="68"/>
        <v>2.720985323799411</v>
      </c>
      <c r="E794" s="2">
        <f t="shared" si="67"/>
        <v>-6.4229840402775018E-2</v>
      </c>
      <c r="F794" s="2">
        <f t="shared" si="71"/>
        <v>-0.10253809440037219</v>
      </c>
      <c r="G794" s="2">
        <f t="shared" si="69"/>
        <v>3.8308253997597172E-2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2.85</v>
      </c>
      <c r="C795" s="2">
        <f t="shared" si="72"/>
        <v>2.6772546397971535</v>
      </c>
      <c r="D795" s="2">
        <f t="shared" si="68"/>
        <v>2.7305419664809363</v>
      </c>
      <c r="E795" s="2">
        <f t="shared" si="67"/>
        <v>-5.3287326683782776E-2</v>
      </c>
      <c r="F795" s="2">
        <f t="shared" si="71"/>
        <v>-9.2687940857054313E-2</v>
      </c>
      <c r="G795" s="2">
        <f t="shared" si="69"/>
        <v>3.9400614173271536E-2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2.85</v>
      </c>
      <c r="C796" s="2">
        <f t="shared" si="72"/>
        <v>2.6946000798283607</v>
      </c>
      <c r="D796" s="2">
        <f t="shared" si="68"/>
        <v>2.7393907097045709</v>
      </c>
      <c r="E796" s="2">
        <f t="shared" ref="E796:E859" si="73">C796-D796</f>
        <v>-4.4790629876210186E-2</v>
      </c>
      <c r="F796" s="2">
        <f t="shared" si="71"/>
        <v>-8.3108478660885485E-2</v>
      </c>
      <c r="G796" s="2">
        <f t="shared" si="69"/>
        <v>3.8317848784675299E-2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2.9</v>
      </c>
      <c r="C797" s="2">
        <f t="shared" si="72"/>
        <v>2.7108154521624588</v>
      </c>
      <c r="D797" s="2">
        <f t="shared" ref="D797:D860" si="74">$D$4*B797+(1-$D$4)*D796</f>
        <v>2.751287694170899</v>
      </c>
      <c r="E797" s="2">
        <f t="shared" si="73"/>
        <v>-4.047224200844024E-2</v>
      </c>
      <c r="F797" s="2">
        <f t="shared" si="71"/>
        <v>-7.4581231330396444E-2</v>
      </c>
      <c r="G797" s="2">
        <f t="shared" si="69"/>
        <v>3.4108989321956204E-2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5">
        <f>TITRES_STAT!D801</f>
        <v>2.95</v>
      </c>
      <c r="C798" s="2">
        <f t="shared" si="72"/>
        <v>2.7245361518297724</v>
      </c>
      <c r="D798" s="2">
        <f t="shared" si="74"/>
        <v>2.7660071242323139</v>
      </c>
      <c r="E798" s="2">
        <f t="shared" si="73"/>
        <v>-4.1470972402541495E-2</v>
      </c>
      <c r="F798" s="2">
        <f t="shared" si="71"/>
        <v>-6.7959179544825457E-2</v>
      </c>
      <c r="G798" s="2">
        <f t="shared" si="69"/>
        <v>2.6488207142283962E-2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5">
        <f>TITRES_STAT!D802</f>
        <v>3.04</v>
      </c>
      <c r="C799" s="2">
        <f t="shared" si="72"/>
        <v>2.7207613592405764</v>
      </c>
      <c r="D799" s="2">
        <f t="shared" si="74"/>
        <v>2.7863028928076981</v>
      </c>
      <c r="E799" s="2">
        <f t="shared" si="73"/>
        <v>-6.5541533567121668E-2</v>
      </c>
      <c r="F799" s="2">
        <f t="shared" si="71"/>
        <v>-6.747565034928471E-2</v>
      </c>
      <c r="G799" s="2">
        <f t="shared" si="69"/>
        <v>1.9341167821630423E-3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5">
        <f>TITRES_STAT!D803</f>
        <v>3.05</v>
      </c>
      <c r="C800" s="2">
        <f t="shared" si="72"/>
        <v>2.7175673039727952</v>
      </c>
      <c r="D800" s="2">
        <f t="shared" si="74"/>
        <v>2.8058360118589798</v>
      </c>
      <c r="E800" s="2">
        <f t="shared" si="73"/>
        <v>-8.8268707886184572E-2</v>
      </c>
      <c r="F800" s="2">
        <f t="shared" si="71"/>
        <v>-7.1634261856664688E-2</v>
      </c>
      <c r="G800" s="2">
        <f t="shared" si="69"/>
        <v>-1.6634446029519884E-2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3.05</v>
      </c>
      <c r="C801" s="2">
        <f t="shared" si="72"/>
        <v>2.7148646418231341</v>
      </c>
      <c r="D801" s="2">
        <f t="shared" si="74"/>
        <v>2.8239222332027589</v>
      </c>
      <c r="E801" s="2">
        <f t="shared" si="73"/>
        <v>-0.10905759137962479</v>
      </c>
      <c r="F801" s="2">
        <f t="shared" si="71"/>
        <v>-7.9118927761256702E-2</v>
      </c>
      <c r="G801" s="2">
        <f t="shared" si="69"/>
        <v>-2.9938663618368083E-2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3.1</v>
      </c>
      <c r="C802" s="2">
        <f t="shared" si="72"/>
        <v>2.7125777738503443</v>
      </c>
      <c r="D802" s="2">
        <f t="shared" si="74"/>
        <v>2.8443724381507023</v>
      </c>
      <c r="E802" s="2">
        <f t="shared" si="73"/>
        <v>-0.13179466430035802</v>
      </c>
      <c r="F802" s="2">
        <f t="shared" si="71"/>
        <v>-8.9654075069076966E-2</v>
      </c>
      <c r="G802" s="2">
        <f t="shared" si="69"/>
        <v>-4.2140589231281056E-2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3.1</v>
      </c>
      <c r="C803" s="2">
        <f t="shared" si="72"/>
        <v>2.7106427317195219</v>
      </c>
      <c r="D803" s="2">
        <f t="shared" si="74"/>
        <v>2.8633078131025025</v>
      </c>
      <c r="E803" s="2">
        <f t="shared" si="73"/>
        <v>-0.15266508138298063</v>
      </c>
      <c r="F803" s="2">
        <f t="shared" si="71"/>
        <v>-0.1022562763318577</v>
      </c>
      <c r="G803" s="2">
        <f t="shared" si="69"/>
        <v>-5.0408805051122926E-2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3.1</v>
      </c>
      <c r="C804" s="2">
        <f t="shared" si="72"/>
        <v>2.7197746191472878</v>
      </c>
      <c r="D804" s="2">
        <f t="shared" si="74"/>
        <v>2.8808405676875024</v>
      </c>
      <c r="E804" s="2">
        <f t="shared" si="73"/>
        <v>-0.16106594854021461</v>
      </c>
      <c r="F804" s="2">
        <f t="shared" si="71"/>
        <v>-0.11401821077352908</v>
      </c>
      <c r="G804" s="2">
        <f t="shared" ref="G804:G867" si="75">E804-F804</f>
        <v>-4.7047737766685527E-2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3.1</v>
      </c>
      <c r="C805" s="2">
        <f t="shared" si="72"/>
        <v>2.7398092931246283</v>
      </c>
      <c r="D805" s="2">
        <f t="shared" si="74"/>
        <v>2.89707459971065</v>
      </c>
      <c r="E805" s="2">
        <f t="shared" si="73"/>
        <v>-0.15726530658602167</v>
      </c>
      <c r="F805" s="2">
        <f t="shared" ref="F805:F868" si="77">(E805*(2/(10)))+((1-(2/10))*F804)</f>
        <v>-0.1226676299360276</v>
      </c>
      <c r="G805" s="2">
        <f t="shared" si="75"/>
        <v>-3.4597676649994066E-2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3.1</v>
      </c>
      <c r="C806" s="2">
        <f t="shared" si="72"/>
        <v>2.7567617095669932</v>
      </c>
      <c r="D806" s="2">
        <f t="shared" si="74"/>
        <v>2.9121061108431947</v>
      </c>
      <c r="E806" s="2">
        <f t="shared" si="73"/>
        <v>-0.15534440127620153</v>
      </c>
      <c r="F806" s="2">
        <f t="shared" si="77"/>
        <v>-0.1292029842040624</v>
      </c>
      <c r="G806" s="2">
        <f t="shared" si="75"/>
        <v>-2.6141417072139128E-2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3.01</v>
      </c>
      <c r="C807" s="2">
        <f t="shared" si="72"/>
        <v>2.7787983696336096</v>
      </c>
      <c r="D807" s="2">
        <f t="shared" si="74"/>
        <v>2.9193575100399953</v>
      </c>
      <c r="E807" s="2">
        <f t="shared" si="73"/>
        <v>-0.14055914040638573</v>
      </c>
      <c r="F807" s="2">
        <f t="shared" si="77"/>
        <v>-0.13147421544452709</v>
      </c>
      <c r="G807" s="2">
        <f t="shared" si="75"/>
        <v>-9.0849249618586425E-3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5">
        <f>TITRES_STAT!D811</f>
        <v>3.01</v>
      </c>
      <c r="C808" s="2">
        <f t="shared" si="72"/>
        <v>2.8051370819976698</v>
      </c>
      <c r="D808" s="2">
        <f t="shared" si="74"/>
        <v>2.9260717685555515</v>
      </c>
      <c r="E808" s="2">
        <f t="shared" si="73"/>
        <v>-0.12093468655788175</v>
      </c>
      <c r="F808" s="2">
        <f t="shared" si="77"/>
        <v>-0.12936630966719803</v>
      </c>
      <c r="G808" s="2">
        <f t="shared" si="75"/>
        <v>8.4316231093162775E-3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3.01</v>
      </c>
      <c r="C809" s="2">
        <f t="shared" si="72"/>
        <v>2.841269838613413</v>
      </c>
      <c r="D809" s="2">
        <f t="shared" si="74"/>
        <v>2.9322886745884738</v>
      </c>
      <c r="E809" s="2">
        <f t="shared" si="73"/>
        <v>-9.1018835975060775E-2</v>
      </c>
      <c r="F809" s="2">
        <f t="shared" si="77"/>
        <v>-0.12169681492877059</v>
      </c>
      <c r="G809" s="2">
        <f t="shared" si="75"/>
        <v>3.0677978953709814E-2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3.01</v>
      </c>
      <c r="C810" s="2">
        <f t="shared" si="72"/>
        <v>2.8733821711344265</v>
      </c>
      <c r="D810" s="2">
        <f t="shared" si="74"/>
        <v>2.9380450690634019</v>
      </c>
      <c r="E810" s="2">
        <f t="shared" si="73"/>
        <v>-6.4662897928975394E-2</v>
      </c>
      <c r="F810" s="2">
        <f t="shared" si="77"/>
        <v>-0.11029003152881156</v>
      </c>
      <c r="G810" s="2">
        <f t="shared" si="75"/>
        <v>4.5627133599836167E-2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3.01</v>
      </c>
      <c r="C811" s="2">
        <f t="shared" si="72"/>
        <v>2.9005541448060534</v>
      </c>
      <c r="D811" s="2">
        <f t="shared" si="74"/>
        <v>2.9433750639475944</v>
      </c>
      <c r="E811" s="2">
        <f t="shared" si="73"/>
        <v>-4.2820919141540958E-2</v>
      </c>
      <c r="F811" s="2">
        <f t="shared" si="77"/>
        <v>-9.679620905135744E-2</v>
      </c>
      <c r="G811" s="2">
        <f t="shared" si="75"/>
        <v>5.3975289909816482E-2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3.01</v>
      </c>
      <c r="C812" s="2">
        <f t="shared" si="72"/>
        <v>2.9312381225281992</v>
      </c>
      <c r="D812" s="2">
        <f t="shared" si="74"/>
        <v>2.948310244395921</v>
      </c>
      <c r="E812" s="2">
        <f t="shared" si="73"/>
        <v>-1.707212186772189E-2</v>
      </c>
      <c r="F812" s="2">
        <f t="shared" si="77"/>
        <v>-8.0851391614630327E-2</v>
      </c>
      <c r="G812" s="2">
        <f t="shared" si="75"/>
        <v>6.3779269746908437E-2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3.01</v>
      </c>
      <c r="C813" s="2">
        <f t="shared" si="72"/>
        <v>2.9572014882930917</v>
      </c>
      <c r="D813" s="2">
        <f t="shared" si="74"/>
        <v>2.9528798559221494</v>
      </c>
      <c r="E813" s="2">
        <f t="shared" si="73"/>
        <v>4.3216323709422966E-3</v>
      </c>
      <c r="F813" s="2">
        <f t="shared" si="77"/>
        <v>-6.3816786817515805E-2</v>
      </c>
      <c r="G813" s="2">
        <f t="shared" si="75"/>
        <v>6.8138419188458102E-2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3.01</v>
      </c>
      <c r="C814" s="2">
        <f t="shared" si="72"/>
        <v>2.9791704900941545</v>
      </c>
      <c r="D814" s="2">
        <f t="shared" si="74"/>
        <v>2.9571109777056939</v>
      </c>
      <c r="E814" s="2">
        <f t="shared" si="73"/>
        <v>2.20595123884606E-2</v>
      </c>
      <c r="F814" s="2">
        <f t="shared" si="77"/>
        <v>-4.6641526976320527E-2</v>
      </c>
      <c r="G814" s="2">
        <f t="shared" si="75"/>
        <v>6.8701039364781127E-2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3.01</v>
      </c>
      <c r="C815" s="2">
        <f t="shared" si="72"/>
        <v>2.9977596454642845</v>
      </c>
      <c r="D815" s="2">
        <f t="shared" si="74"/>
        <v>2.9610286830608277</v>
      </c>
      <c r="E815" s="2">
        <f t="shared" si="73"/>
        <v>3.6730962403456857E-2</v>
      </c>
      <c r="F815" s="2">
        <f t="shared" si="77"/>
        <v>-2.9967029100365056E-2</v>
      </c>
      <c r="G815" s="2">
        <f t="shared" si="75"/>
        <v>6.6697991503821913E-2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3.01</v>
      </c>
      <c r="C816" s="2">
        <f t="shared" si="72"/>
        <v>3.0134889307774717</v>
      </c>
      <c r="D816" s="2">
        <f t="shared" si="74"/>
        <v>2.9646561880192848</v>
      </c>
      <c r="E816" s="2">
        <f t="shared" si="73"/>
        <v>4.8832742758186942E-2</v>
      </c>
      <c r="F816" s="2">
        <f t="shared" si="77"/>
        <v>-1.4207074728654658E-2</v>
      </c>
      <c r="G816" s="2">
        <f t="shared" si="75"/>
        <v>6.3039817486841593E-2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3.01</v>
      </c>
      <c r="C817" s="2">
        <f t="shared" si="72"/>
        <v>3.0129521721963219</v>
      </c>
      <c r="D817" s="2">
        <f t="shared" si="74"/>
        <v>2.9680149889067451</v>
      </c>
      <c r="E817" s="2">
        <f t="shared" si="73"/>
        <v>4.4937183289576854E-2</v>
      </c>
      <c r="F817" s="2">
        <f t="shared" si="77"/>
        <v>-2.3782231250083549E-3</v>
      </c>
      <c r="G817" s="2">
        <f t="shared" si="75"/>
        <v>4.7315406414585211E-2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3.01</v>
      </c>
      <c r="C818" s="2">
        <f t="shared" si="72"/>
        <v>3.0124979918584263</v>
      </c>
      <c r="D818" s="2">
        <f t="shared" si="74"/>
        <v>2.9711249897284677</v>
      </c>
      <c r="E818" s="2">
        <f t="shared" si="73"/>
        <v>4.1373002129958536E-2</v>
      </c>
      <c r="F818" s="2">
        <f t="shared" si="77"/>
        <v>6.3720219259850233E-3</v>
      </c>
      <c r="G818" s="2">
        <f t="shared" si="75"/>
        <v>3.5000980203973513E-2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2.88</v>
      </c>
      <c r="C819" s="2">
        <f t="shared" si="72"/>
        <v>3.0121136854186683</v>
      </c>
      <c r="D819" s="2">
        <f t="shared" si="74"/>
        <v>2.964374990489322</v>
      </c>
      <c r="E819" s="2">
        <f t="shared" si="73"/>
        <v>4.7738694929346348E-2</v>
      </c>
      <c r="F819" s="2">
        <f t="shared" si="77"/>
        <v>1.4645356526657289E-2</v>
      </c>
      <c r="G819" s="2">
        <f t="shared" si="75"/>
        <v>3.3093338402689063E-2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2.76</v>
      </c>
      <c r="C820" s="2">
        <f t="shared" si="72"/>
        <v>3.0117885030465654</v>
      </c>
      <c r="D820" s="2">
        <f t="shared" si="74"/>
        <v>2.9492361023049276</v>
      </c>
      <c r="E820" s="2">
        <f t="shared" si="73"/>
        <v>6.2552400741637815E-2</v>
      </c>
      <c r="F820" s="2">
        <f t="shared" si="77"/>
        <v>2.4226765369653395E-2</v>
      </c>
      <c r="G820" s="2">
        <f t="shared" si="75"/>
        <v>3.8325635371984419E-2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2.76</v>
      </c>
      <c r="C821" s="2">
        <f t="shared" si="72"/>
        <v>3.0115133487317092</v>
      </c>
      <c r="D821" s="2">
        <f t="shared" si="74"/>
        <v>2.9352186132453033</v>
      </c>
      <c r="E821" s="2">
        <f t="shared" si="73"/>
        <v>7.6294735486405862E-2</v>
      </c>
      <c r="F821" s="2">
        <f t="shared" si="77"/>
        <v>3.4640359393003889E-2</v>
      </c>
      <c r="G821" s="2">
        <f t="shared" si="75"/>
        <v>4.1654376093401974E-2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2.76</v>
      </c>
      <c r="C822" s="2">
        <f t="shared" si="72"/>
        <v>3.0112805258499078</v>
      </c>
      <c r="D822" s="2">
        <f t="shared" si="74"/>
        <v>2.9222394567086143</v>
      </c>
      <c r="E822" s="2">
        <f t="shared" si="73"/>
        <v>8.9041069141293505E-2</v>
      </c>
      <c r="F822" s="2">
        <f t="shared" si="77"/>
        <v>4.5520501342661814E-2</v>
      </c>
      <c r="G822" s="2">
        <f t="shared" si="75"/>
        <v>4.3520567798631692E-2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2.84</v>
      </c>
      <c r="C823" s="2">
        <f t="shared" si="72"/>
        <v>3.0110835218729988</v>
      </c>
      <c r="D823" s="2">
        <f t="shared" si="74"/>
        <v>2.916147645100569</v>
      </c>
      <c r="E823" s="2">
        <f t="shared" si="73"/>
        <v>9.4935876772429761E-2</v>
      </c>
      <c r="F823" s="2">
        <f t="shared" si="77"/>
        <v>5.5403576428615403E-2</v>
      </c>
      <c r="G823" s="2">
        <f t="shared" si="75"/>
        <v>3.9532300343814358E-2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5">
        <f>TITRES_STAT!D827</f>
        <v>2.92</v>
      </c>
      <c r="C824" s="2">
        <f t="shared" si="72"/>
        <v>3.0109168262002295</v>
      </c>
      <c r="D824" s="2">
        <f t="shared" si="74"/>
        <v>2.9164330047227489</v>
      </c>
      <c r="E824" s="2">
        <f t="shared" si="73"/>
        <v>9.4483821477480578E-2</v>
      </c>
      <c r="F824" s="2">
        <f t="shared" si="77"/>
        <v>6.3219625438388438E-2</v>
      </c>
      <c r="G824" s="2">
        <f t="shared" si="75"/>
        <v>3.126419603909214E-2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5">
        <f>TITRES_STAT!D828</f>
        <v>3.05</v>
      </c>
      <c r="C825" s="2">
        <f t="shared" si="72"/>
        <v>3.0107757760155787</v>
      </c>
      <c r="D825" s="2">
        <f t="shared" si="74"/>
        <v>2.9263268562247675</v>
      </c>
      <c r="E825" s="2">
        <f t="shared" si="73"/>
        <v>8.444891979081115E-2</v>
      </c>
      <c r="F825" s="2">
        <f t="shared" si="77"/>
        <v>6.7465484308872989E-2</v>
      </c>
      <c r="G825" s="2">
        <f t="shared" si="75"/>
        <v>1.6983435481938161E-2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5">
        <f>TITRES_STAT!D829</f>
        <v>3</v>
      </c>
      <c r="C826" s="2">
        <f t="shared" si="72"/>
        <v>3.0106564258593358</v>
      </c>
      <c r="D826" s="2">
        <f t="shared" si="74"/>
        <v>2.931784126134044</v>
      </c>
      <c r="E826" s="2">
        <f t="shared" si="73"/>
        <v>7.887229972529175E-2</v>
      </c>
      <c r="F826" s="2">
        <f t="shared" si="77"/>
        <v>6.9746847392156752E-2</v>
      </c>
      <c r="G826" s="2">
        <f t="shared" si="75"/>
        <v>9.1254523331349979E-3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5">
        <f>TITRES_STAT!D830</f>
        <v>3.13</v>
      </c>
      <c r="C827" s="2">
        <f t="shared" si="72"/>
        <v>3.0105554372655918</v>
      </c>
      <c r="D827" s="2">
        <f t="shared" si="74"/>
        <v>2.9464667834574483</v>
      </c>
      <c r="E827" s="2">
        <f t="shared" si="73"/>
        <v>6.4088653808143548E-2</v>
      </c>
      <c r="F827" s="2">
        <f t="shared" si="77"/>
        <v>6.8615208675354117E-2</v>
      </c>
      <c r="G827" s="2">
        <f t="shared" si="75"/>
        <v>-4.5265548672105693E-3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3</v>
      </c>
      <c r="C828" s="2">
        <f t="shared" si="72"/>
        <v>3.0104699853785775</v>
      </c>
      <c r="D828" s="2">
        <f t="shared" si="74"/>
        <v>2.9504322069050448</v>
      </c>
      <c r="E828" s="2">
        <f t="shared" si="73"/>
        <v>6.0037778473532644E-2</v>
      </c>
      <c r="F828" s="2">
        <f t="shared" si="77"/>
        <v>6.6899722634989819E-2</v>
      </c>
      <c r="G828" s="2">
        <f t="shared" si="75"/>
        <v>-6.8619441614571758E-3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3.18</v>
      </c>
      <c r="C829" s="2">
        <f t="shared" si="72"/>
        <v>2.990397679935719</v>
      </c>
      <c r="D829" s="2">
        <f t="shared" si="74"/>
        <v>2.9674372286157822</v>
      </c>
      <c r="E829" s="2">
        <f t="shared" si="73"/>
        <v>2.2960451319936848E-2</v>
      </c>
      <c r="F829" s="2">
        <f t="shared" si="77"/>
        <v>5.8111868371979222E-2</v>
      </c>
      <c r="G829" s="2">
        <f t="shared" si="75"/>
        <v>-3.5151417052042375E-2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3.36</v>
      </c>
      <c r="C830" s="2">
        <f t="shared" si="72"/>
        <v>2.9549518830225314</v>
      </c>
      <c r="D830" s="2">
        <f t="shared" si="74"/>
        <v>2.9965159524220204</v>
      </c>
      <c r="E830" s="2">
        <f t="shared" si="73"/>
        <v>-4.1564069399488979E-2</v>
      </c>
      <c r="F830" s="2">
        <f t="shared" si="77"/>
        <v>3.8176680817685583E-2</v>
      </c>
      <c r="G830" s="2">
        <f t="shared" si="75"/>
        <v>-7.9740750217174555E-2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3.41</v>
      </c>
      <c r="C831" s="2">
        <f t="shared" si="72"/>
        <v>2.9249592856344497</v>
      </c>
      <c r="D831" s="2">
        <f t="shared" si="74"/>
        <v>3.0271444003907599</v>
      </c>
      <c r="E831" s="2">
        <f t="shared" si="73"/>
        <v>-0.1021851147563102</v>
      </c>
      <c r="F831" s="2">
        <f t="shared" si="77"/>
        <v>1.0104321702886429E-2</v>
      </c>
      <c r="G831" s="2">
        <f t="shared" si="75"/>
        <v>-0.11228943645919663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3.54</v>
      </c>
      <c r="C832" s="2">
        <f t="shared" si="72"/>
        <v>2.8995809339983807</v>
      </c>
      <c r="D832" s="2">
        <f t="shared" si="74"/>
        <v>3.0651337040655187</v>
      </c>
      <c r="E832" s="2">
        <f t="shared" si="73"/>
        <v>-0.16555277006713798</v>
      </c>
      <c r="F832" s="2">
        <f t="shared" si="77"/>
        <v>-2.5027096651118456E-2</v>
      </c>
      <c r="G832" s="2">
        <f t="shared" si="75"/>
        <v>-0.14052567341601951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5">
        <f>TITRES_STAT!D836</f>
        <v>3.65</v>
      </c>
      <c r="C833" s="2">
        <f t="shared" si="72"/>
        <v>2.8904146364601684</v>
      </c>
      <c r="D833" s="2">
        <f t="shared" si="74"/>
        <v>3.1084571333939985</v>
      </c>
      <c r="E833" s="2">
        <f t="shared" si="73"/>
        <v>-0.21804249693383015</v>
      </c>
      <c r="F833" s="2">
        <f t="shared" si="77"/>
        <v>-6.3630176707660802E-2</v>
      </c>
      <c r="G833" s="2">
        <f t="shared" si="75"/>
        <v>-0.15441232022616935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5">
        <f>TITRES_STAT!D837</f>
        <v>3.75</v>
      </c>
      <c r="C834" s="2">
        <f t="shared" si="72"/>
        <v>2.8949662308509119</v>
      </c>
      <c r="D834" s="2">
        <f t="shared" si="74"/>
        <v>3.1559788272166651</v>
      </c>
      <c r="E834" s="2">
        <f t="shared" si="73"/>
        <v>-0.26101259636575325</v>
      </c>
      <c r="F834" s="2">
        <f t="shared" si="77"/>
        <v>-0.10310666063927929</v>
      </c>
      <c r="G834" s="2">
        <f t="shared" si="75"/>
        <v>-0.15790593572647396</v>
      </c>
      <c r="H834" s="2" t="str">
        <f t="shared" si="76"/>
        <v>Hold</v>
      </c>
    </row>
    <row r="835" spans="1:8" ht="13.5" x14ac:dyDescent="0.25">
      <c r="A835" s="3">
        <f>TITRES_STAT!B838</f>
        <v>43522</v>
      </c>
      <c r="B835" s="5">
        <f>TITRES_STAT!D838</f>
        <v>3.82</v>
      </c>
      <c r="C835" s="2">
        <f t="shared" si="72"/>
        <v>2.9188175799507716</v>
      </c>
      <c r="D835" s="2">
        <f t="shared" si="74"/>
        <v>3.2051655807561716</v>
      </c>
      <c r="E835" s="2">
        <f t="shared" si="73"/>
        <v>-0.28634800080540002</v>
      </c>
      <c r="F835" s="2">
        <f t="shared" si="77"/>
        <v>-0.13975492867250344</v>
      </c>
      <c r="G835" s="2">
        <f t="shared" si="75"/>
        <v>-0.14659307213289657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5">
        <f>TITRES_STAT!D839</f>
        <v>3.89</v>
      </c>
      <c r="C836" s="2">
        <f t="shared" si="72"/>
        <v>2.9313071830352686</v>
      </c>
      <c r="D836" s="2">
        <f t="shared" si="74"/>
        <v>3.2558940562557144</v>
      </c>
      <c r="E836" s="2">
        <f t="shared" si="73"/>
        <v>-0.32458687322044577</v>
      </c>
      <c r="F836" s="2">
        <f t="shared" si="77"/>
        <v>-0.17672131758209192</v>
      </c>
      <c r="G836" s="2">
        <f t="shared" si="75"/>
        <v>-0.14786555563835385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5">
        <f>TITRES_STAT!D840</f>
        <v>3.89</v>
      </c>
      <c r="C837" s="2">
        <f t="shared" si="72"/>
        <v>2.9618753087221505</v>
      </c>
      <c r="D837" s="2">
        <f t="shared" si="74"/>
        <v>3.3028648669034393</v>
      </c>
      <c r="E837" s="2">
        <f t="shared" si="73"/>
        <v>-0.34098955818128873</v>
      </c>
      <c r="F837" s="2">
        <f t="shared" si="77"/>
        <v>-0.20957496570193129</v>
      </c>
      <c r="G837" s="2">
        <f t="shared" si="75"/>
        <v>-0.13141459247935744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5">
        <f>TITRES_STAT!D841</f>
        <v>3.89</v>
      </c>
      <c r="C838" s="2">
        <f t="shared" si="72"/>
        <v>2.9677406458418196</v>
      </c>
      <c r="D838" s="2">
        <f t="shared" si="74"/>
        <v>3.3463563582439253</v>
      </c>
      <c r="E838" s="2">
        <f t="shared" si="73"/>
        <v>-0.37861571240210568</v>
      </c>
      <c r="F838" s="2">
        <f t="shared" si="77"/>
        <v>-0.24338311504196619</v>
      </c>
      <c r="G838" s="2">
        <f t="shared" si="75"/>
        <v>-0.13523259736013948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3.89</v>
      </c>
      <c r="C839" s="2">
        <f t="shared" si="72"/>
        <v>3.0003959310969246</v>
      </c>
      <c r="D839" s="2">
        <f t="shared" si="74"/>
        <v>3.3866262576332642</v>
      </c>
      <c r="E839" s="2">
        <f t="shared" si="73"/>
        <v>-0.3862303265363396</v>
      </c>
      <c r="F839" s="2">
        <f t="shared" si="77"/>
        <v>-0.27195255734084089</v>
      </c>
      <c r="G839" s="2">
        <f t="shared" si="75"/>
        <v>-0.1142777691954987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3.72</v>
      </c>
      <c r="C840" s="2">
        <f t="shared" si="72"/>
        <v>3.0557196340050901</v>
      </c>
      <c r="D840" s="2">
        <f t="shared" si="74"/>
        <v>3.4113206089196892</v>
      </c>
      <c r="E840" s="2">
        <f t="shared" si="73"/>
        <v>-0.35560097491459919</v>
      </c>
      <c r="F840" s="2">
        <f t="shared" si="77"/>
        <v>-0.28868224085559258</v>
      </c>
      <c r="G840" s="2">
        <f t="shared" si="75"/>
        <v>-6.6918734059006613E-2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3.56</v>
      </c>
      <c r="C841" s="2">
        <f t="shared" si="72"/>
        <v>3.1102243056966148</v>
      </c>
      <c r="D841" s="2">
        <f t="shared" si="74"/>
        <v>3.4223338971478605</v>
      </c>
      <c r="E841" s="2">
        <f t="shared" si="73"/>
        <v>-0.31210959145124573</v>
      </c>
      <c r="F841" s="2">
        <f t="shared" si="77"/>
        <v>-0.29336771097472325</v>
      </c>
      <c r="G841" s="2">
        <f t="shared" si="75"/>
        <v>-1.8741880476522477E-2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3.72</v>
      </c>
      <c r="C842" s="2">
        <f t="shared" si="72"/>
        <v>3.1763436432817511</v>
      </c>
      <c r="D842" s="2">
        <f t="shared" si="74"/>
        <v>3.4443832380998707</v>
      </c>
      <c r="E842" s="2">
        <f t="shared" si="73"/>
        <v>-0.26803959481811956</v>
      </c>
      <c r="F842" s="2">
        <f t="shared" si="77"/>
        <v>-0.28830208774340255</v>
      </c>
      <c r="G842" s="2">
        <f t="shared" si="75"/>
        <v>2.0262492925282982E-2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5">
        <f>TITRES_STAT!D846</f>
        <v>3.64</v>
      </c>
      <c r="C843" s="2">
        <f t="shared" si="72"/>
        <v>3.2492138520076352</v>
      </c>
      <c r="D843" s="2">
        <f t="shared" si="74"/>
        <v>3.4588733686109912</v>
      </c>
      <c r="E843" s="2">
        <f t="shared" si="73"/>
        <v>-0.20965951660335591</v>
      </c>
      <c r="F843" s="2">
        <f t="shared" si="77"/>
        <v>-0.27257357351539324</v>
      </c>
      <c r="G843" s="2">
        <f t="shared" si="75"/>
        <v>6.2914056912037331E-2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5">
        <f>TITRES_STAT!D847</f>
        <v>3.64</v>
      </c>
      <c r="C844" s="2">
        <f t="shared" si="72"/>
        <v>3.3262578747756915</v>
      </c>
      <c r="D844" s="2">
        <f t="shared" si="74"/>
        <v>3.472290156121288</v>
      </c>
      <c r="E844" s="2">
        <f t="shared" si="73"/>
        <v>-0.14603228134559654</v>
      </c>
      <c r="F844" s="2">
        <f t="shared" si="77"/>
        <v>-0.2472653150814339</v>
      </c>
      <c r="G844" s="2">
        <f t="shared" si="75"/>
        <v>0.10123303373583736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5">
        <f>TITRES_STAT!D848</f>
        <v>3.74</v>
      </c>
      <c r="C845" s="2">
        <f t="shared" si="72"/>
        <v>3.4022182017332776</v>
      </c>
      <c r="D845" s="2">
        <f t="shared" si="74"/>
        <v>3.4921205149271186</v>
      </c>
      <c r="E845" s="2">
        <f t="shared" si="73"/>
        <v>-8.990231319384101E-2</v>
      </c>
      <c r="F845" s="2">
        <f t="shared" si="77"/>
        <v>-0.21579271470391534</v>
      </c>
      <c r="G845" s="2">
        <f t="shared" si="75"/>
        <v>0.12589040151007433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3.8</v>
      </c>
      <c r="C846" s="2">
        <f t="shared" si="72"/>
        <v>3.477261555312773</v>
      </c>
      <c r="D846" s="2">
        <f t="shared" si="74"/>
        <v>3.5149264027102953</v>
      </c>
      <c r="E846" s="2">
        <f t="shared" si="73"/>
        <v>-3.7664847397522294E-2</v>
      </c>
      <c r="F846" s="2">
        <f t="shared" si="77"/>
        <v>-0.18016714124263675</v>
      </c>
      <c r="G846" s="2">
        <f t="shared" si="75"/>
        <v>0.14250229384511445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5">
        <f>TITRES_STAT!D850</f>
        <v>3.69</v>
      </c>
      <c r="C847" s="2">
        <f t="shared" ref="C847:C910" si="78">$C$4*B837+C846*(1-$C$4)</f>
        <v>3.5407597775723465</v>
      </c>
      <c r="D847" s="2">
        <f t="shared" si="74"/>
        <v>3.5278948173243476</v>
      </c>
      <c r="E847" s="2">
        <f t="shared" si="73"/>
        <v>1.286496024799888E-2</v>
      </c>
      <c r="F847" s="2">
        <f t="shared" si="77"/>
        <v>-0.14156072094450964</v>
      </c>
      <c r="G847" s="2">
        <f t="shared" si="75"/>
        <v>0.15442568119250852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5">
        <f>TITRES_STAT!D851</f>
        <v>3.58</v>
      </c>
      <c r="C848" s="2">
        <f t="shared" si="78"/>
        <v>3.5944890425612162</v>
      </c>
      <c r="D848" s="2">
        <f t="shared" si="74"/>
        <v>3.5317544604855069</v>
      </c>
      <c r="E848" s="2">
        <f t="shared" si="73"/>
        <v>6.2734582075709255E-2</v>
      </c>
      <c r="F848" s="2">
        <f t="shared" si="77"/>
        <v>-0.10070166034046586</v>
      </c>
      <c r="G848" s="2">
        <f t="shared" si="75"/>
        <v>0.1634362424161751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3.68</v>
      </c>
      <c r="C849" s="2">
        <f t="shared" si="78"/>
        <v>3.6399522667825672</v>
      </c>
      <c r="D849" s="2">
        <f t="shared" si="74"/>
        <v>3.5427356115606545</v>
      </c>
      <c r="E849" s="2">
        <f t="shared" si="73"/>
        <v>9.7216655221912696E-2</v>
      </c>
      <c r="F849" s="2">
        <f t="shared" si="77"/>
        <v>-6.1117997227990155E-2</v>
      </c>
      <c r="G849" s="2">
        <f t="shared" si="75"/>
        <v>0.15833465244990286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3.68</v>
      </c>
      <c r="C850" s="2">
        <f t="shared" si="78"/>
        <v>3.6522673026621724</v>
      </c>
      <c r="D850" s="2">
        <f t="shared" si="74"/>
        <v>3.5529033440376434</v>
      </c>
      <c r="E850" s="2">
        <f t="shared" si="73"/>
        <v>9.9363958624528959E-2</v>
      </c>
      <c r="F850" s="2">
        <f t="shared" si="77"/>
        <v>-2.9021606057486337E-2</v>
      </c>
      <c r="G850" s="2">
        <f t="shared" si="75"/>
        <v>0.12838556468201529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3.84</v>
      </c>
      <c r="C851" s="2">
        <f t="shared" si="78"/>
        <v>3.6380723330218383</v>
      </c>
      <c r="D851" s="2">
        <f t="shared" si="74"/>
        <v>3.5741697629978182</v>
      </c>
      <c r="E851" s="2">
        <f t="shared" si="73"/>
        <v>6.3902570024020111E-2</v>
      </c>
      <c r="F851" s="2">
        <f t="shared" si="77"/>
        <v>-1.0436770841185048E-2</v>
      </c>
      <c r="G851" s="2">
        <f t="shared" si="75"/>
        <v>7.4339340865205161E-2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3.95</v>
      </c>
      <c r="C852" s="2">
        <f t="shared" si="78"/>
        <v>3.6506765894800171</v>
      </c>
      <c r="D852" s="2">
        <f t="shared" si="74"/>
        <v>3.6020090398127946</v>
      </c>
      <c r="E852" s="2">
        <f t="shared" si="73"/>
        <v>4.8667549667222421E-2</v>
      </c>
      <c r="F852" s="2">
        <f t="shared" si="77"/>
        <v>1.384093260496445E-3</v>
      </c>
      <c r="G852" s="2">
        <f t="shared" si="75"/>
        <v>4.7283456406725974E-2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3.92</v>
      </c>
      <c r="C853" s="2">
        <f t="shared" si="78"/>
        <v>3.649034037252322</v>
      </c>
      <c r="D853" s="2">
        <f t="shared" si="74"/>
        <v>3.6255639257525876</v>
      </c>
      <c r="E853" s="2">
        <f t="shared" si="73"/>
        <v>2.3470111499734436E-2</v>
      </c>
      <c r="F853" s="2">
        <f t="shared" si="77"/>
        <v>5.8012969083440433E-3</v>
      </c>
      <c r="G853" s="2">
        <f t="shared" si="75"/>
        <v>1.7668814591390393E-2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3.94</v>
      </c>
      <c r="C854" s="2">
        <f t="shared" si="78"/>
        <v>3.6476441853673496</v>
      </c>
      <c r="D854" s="2">
        <f t="shared" si="74"/>
        <v>3.6488554868079515</v>
      </c>
      <c r="E854" s="2">
        <f t="shared" si="73"/>
        <v>-1.2113014406018863E-3</v>
      </c>
      <c r="F854" s="2">
        <f t="shared" si="77"/>
        <v>4.3987772385548568E-3</v>
      </c>
      <c r="G854" s="2">
        <f t="shared" si="75"/>
        <v>-5.6100786791567431E-3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4.05</v>
      </c>
      <c r="C855" s="2">
        <f t="shared" si="78"/>
        <v>3.6618527722339111</v>
      </c>
      <c r="D855" s="2">
        <f t="shared" si="74"/>
        <v>3.6785698951925476</v>
      </c>
      <c r="E855" s="2">
        <f t="shared" si="73"/>
        <v>-1.6717122958636477E-2</v>
      </c>
      <c r="F855" s="2">
        <f t="shared" si="77"/>
        <v>1.755971991165904E-4</v>
      </c>
      <c r="G855" s="2">
        <f t="shared" si="75"/>
        <v>-1.6892720157753068E-2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4.1500000000000004</v>
      </c>
      <c r="C856" s="2">
        <f t="shared" si="78"/>
        <v>3.6831061918902326</v>
      </c>
      <c r="D856" s="2">
        <f t="shared" si="74"/>
        <v>3.7134906436968032</v>
      </c>
      <c r="E856" s="2">
        <f t="shared" si="73"/>
        <v>-3.0384451806570567E-2</v>
      </c>
      <c r="F856" s="2">
        <f t="shared" si="77"/>
        <v>-5.9364126020208415E-3</v>
      </c>
      <c r="G856" s="2">
        <f t="shared" si="75"/>
        <v>-2.4448039204549726E-2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4.16</v>
      </c>
      <c r="C857" s="2">
        <f t="shared" si="78"/>
        <v>3.6841667777532736</v>
      </c>
      <c r="D857" s="2">
        <f t="shared" si="74"/>
        <v>3.7465654108303732</v>
      </c>
      <c r="E857" s="2">
        <f t="shared" si="73"/>
        <v>-6.2398633077099586E-2</v>
      </c>
      <c r="F857" s="2">
        <f t="shared" si="77"/>
        <v>-1.7228856697036592E-2</v>
      </c>
      <c r="G857" s="2">
        <f t="shared" si="75"/>
        <v>-4.516977638006299E-2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4.22</v>
      </c>
      <c r="C858" s="2">
        <f t="shared" si="78"/>
        <v>3.6681411196373852</v>
      </c>
      <c r="D858" s="2">
        <f t="shared" si="74"/>
        <v>3.7816346396577529</v>
      </c>
      <c r="E858" s="2">
        <f t="shared" si="73"/>
        <v>-0.11349352002036772</v>
      </c>
      <c r="F858" s="2">
        <f t="shared" si="77"/>
        <v>-3.6481789361702821E-2</v>
      </c>
      <c r="G858" s="2">
        <f t="shared" si="75"/>
        <v>-7.7011730658664901E-2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4.32</v>
      </c>
      <c r="C859" s="2">
        <f t="shared" si="78"/>
        <v>3.6699655627700949</v>
      </c>
      <c r="D859" s="2">
        <f t="shared" si="74"/>
        <v>3.8215135552386599</v>
      </c>
      <c r="E859" s="2">
        <f t="shared" si="73"/>
        <v>-0.15154799246856498</v>
      </c>
      <c r="F859" s="2">
        <f t="shared" si="77"/>
        <v>-5.9495029983075251E-2</v>
      </c>
      <c r="G859" s="2">
        <f t="shared" si="75"/>
        <v>-9.2052962485489734E-2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4.4000000000000004</v>
      </c>
      <c r="C860" s="2">
        <f t="shared" si="78"/>
        <v>3.6715093223439261</v>
      </c>
      <c r="D860" s="2">
        <f t="shared" si="74"/>
        <v>3.8643644029987594</v>
      </c>
      <c r="E860" s="2">
        <f t="shared" ref="E860:E923" si="79">C860-D860</f>
        <v>-0.19285508065483326</v>
      </c>
      <c r="F860" s="2">
        <f t="shared" si="77"/>
        <v>-8.616704011742686E-2</v>
      </c>
      <c r="G860" s="2">
        <f t="shared" si="75"/>
        <v>-0.1066880405374064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4.5199999999999996</v>
      </c>
      <c r="C861" s="2">
        <f t="shared" si="78"/>
        <v>3.6974309650602453</v>
      </c>
      <c r="D861" s="2">
        <f t="shared" ref="D861:D924" si="80">$D$4*B861+(1-$D$4)*D860</f>
        <v>3.9129300027766289</v>
      </c>
      <c r="E861" s="2">
        <f t="shared" si="79"/>
        <v>-0.21549903771638368</v>
      </c>
      <c r="F861" s="2">
        <f t="shared" si="77"/>
        <v>-0.11203343963721824</v>
      </c>
      <c r="G861" s="2">
        <f t="shared" si="75"/>
        <v>-0.10346559807916544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4.5199999999999996</v>
      </c>
      <c r="C862" s="2">
        <f t="shared" si="78"/>
        <v>3.7362877396663614</v>
      </c>
      <c r="D862" s="2">
        <f t="shared" si="80"/>
        <v>3.9578981507191009</v>
      </c>
      <c r="E862" s="2">
        <f t="shared" si="79"/>
        <v>-0.22161041105273949</v>
      </c>
      <c r="F862" s="2">
        <f t="shared" si="77"/>
        <v>-0.13394883392032247</v>
      </c>
      <c r="G862" s="2">
        <f t="shared" si="75"/>
        <v>-8.7661577132417012E-2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4.55</v>
      </c>
      <c r="C863" s="2">
        <f t="shared" si="78"/>
        <v>3.7645511643330751</v>
      </c>
      <c r="D863" s="2">
        <f t="shared" si="80"/>
        <v>4.0017575469621303</v>
      </c>
      <c r="E863" s="2">
        <f t="shared" si="79"/>
        <v>-0.23720638262905513</v>
      </c>
      <c r="F863" s="2">
        <f t="shared" si="77"/>
        <v>-0.15460034366206901</v>
      </c>
      <c r="G863" s="2">
        <f t="shared" si="75"/>
        <v>-8.2606038966986123E-2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4.55</v>
      </c>
      <c r="C864" s="2">
        <f t="shared" si="78"/>
        <v>3.7915432928972175</v>
      </c>
      <c r="D864" s="2">
        <f t="shared" si="80"/>
        <v>4.0423680990390096</v>
      </c>
      <c r="E864" s="2">
        <f t="shared" si="79"/>
        <v>-0.25082480614179214</v>
      </c>
      <c r="F864" s="2">
        <f t="shared" si="77"/>
        <v>-0.17384523615801364</v>
      </c>
      <c r="G864" s="2">
        <f t="shared" si="75"/>
        <v>-7.6979569983778501E-2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4.66</v>
      </c>
      <c r="C865" s="2">
        <f t="shared" si="78"/>
        <v>3.8313058632207224</v>
      </c>
      <c r="D865" s="2">
        <f t="shared" si="80"/>
        <v>4.0881186102213052</v>
      </c>
      <c r="E865" s="2">
        <f t="shared" si="79"/>
        <v>-0.25681274700058276</v>
      </c>
      <c r="F865" s="2">
        <f t="shared" si="77"/>
        <v>-0.19043873832652747</v>
      </c>
      <c r="G865" s="2">
        <f t="shared" si="75"/>
        <v>-6.6374008674055296E-2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4.7</v>
      </c>
      <c r="C866" s="2">
        <f t="shared" si="78"/>
        <v>3.8803357304175341</v>
      </c>
      <c r="D866" s="2">
        <f t="shared" si="80"/>
        <v>4.1334431576123194</v>
      </c>
      <c r="E866" s="2">
        <f t="shared" si="79"/>
        <v>-0.25310742719478529</v>
      </c>
      <c r="F866" s="2">
        <f t="shared" si="77"/>
        <v>-0.20297247610017904</v>
      </c>
      <c r="G866" s="2">
        <f t="shared" si="75"/>
        <v>-5.013495109460625E-2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4.8</v>
      </c>
      <c r="C867" s="2">
        <f t="shared" si="78"/>
        <v>3.9233610026609904</v>
      </c>
      <c r="D867" s="2">
        <f t="shared" si="80"/>
        <v>4.1828177385299252</v>
      </c>
      <c r="E867" s="2">
        <f t="shared" si="79"/>
        <v>-0.25945673586893481</v>
      </c>
      <c r="F867" s="2">
        <f t="shared" si="77"/>
        <v>-0.2142693280539302</v>
      </c>
      <c r="G867" s="2">
        <f t="shared" si="75"/>
        <v>-4.5187407815004604E-2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4.96</v>
      </c>
      <c r="C868" s="2">
        <f t="shared" si="78"/>
        <v>3.9689977714823765</v>
      </c>
      <c r="D868" s="2">
        <f t="shared" si="80"/>
        <v>4.2403867949351159</v>
      </c>
      <c r="E868" s="2">
        <f t="shared" si="79"/>
        <v>-0.27138902345273941</v>
      </c>
      <c r="F868" s="2">
        <f t="shared" si="77"/>
        <v>-0.22569326713369206</v>
      </c>
      <c r="G868" s="2">
        <f t="shared" ref="G868:G931" si="81">E868-F868</f>
        <v>-4.5695756319047348E-2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5.0999999999999996</v>
      </c>
      <c r="C869" s="2">
        <f t="shared" si="78"/>
        <v>4.0229981143312417</v>
      </c>
      <c r="D869" s="2">
        <f t="shared" si="80"/>
        <v>4.3040618471621439</v>
      </c>
      <c r="E869" s="2">
        <f t="shared" si="79"/>
        <v>-0.28106373283090225</v>
      </c>
      <c r="F869" s="2">
        <f t="shared" ref="F869:F932" si="83">(E869*(2/(10)))+((1-(2/10))*F868)</f>
        <v>-0.23676736027313411</v>
      </c>
      <c r="G869" s="2">
        <f t="shared" si="81"/>
        <v>-4.4296372557768138E-2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5.32</v>
      </c>
      <c r="C870" s="2">
        <f t="shared" si="78"/>
        <v>4.0809984044341272</v>
      </c>
      <c r="D870" s="2">
        <f t="shared" si="80"/>
        <v>4.3793165251501334</v>
      </c>
      <c r="E870" s="2">
        <f t="shared" si="79"/>
        <v>-0.29831812071600616</v>
      </c>
      <c r="F870" s="2">
        <f t="shared" si="83"/>
        <v>-0.24907751236170853</v>
      </c>
      <c r="G870" s="2">
        <f t="shared" si="81"/>
        <v>-4.9240608354297638E-2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5.56</v>
      </c>
      <c r="C871" s="2">
        <f t="shared" si="78"/>
        <v>4.1485371114442611</v>
      </c>
      <c r="D871" s="2">
        <f t="shared" si="80"/>
        <v>4.4667745603241977</v>
      </c>
      <c r="E871" s="2">
        <f t="shared" si="79"/>
        <v>-0.31823744887993666</v>
      </c>
      <c r="F871" s="2">
        <f t="shared" si="83"/>
        <v>-0.26290949966535415</v>
      </c>
      <c r="G871" s="2">
        <f t="shared" si="81"/>
        <v>-5.5327949214582506E-2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5.89</v>
      </c>
      <c r="C872" s="2">
        <f t="shared" si="78"/>
        <v>4.2056852481451434</v>
      </c>
      <c r="D872" s="2">
        <f t="shared" si="80"/>
        <v>4.57219866696685</v>
      </c>
      <c r="E872" s="2">
        <f t="shared" si="79"/>
        <v>-0.36651341882170652</v>
      </c>
      <c r="F872" s="2">
        <f t="shared" si="83"/>
        <v>-0.28363028349662461</v>
      </c>
      <c r="G872" s="2">
        <f t="shared" si="81"/>
        <v>-8.2883135325081903E-2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6</v>
      </c>
      <c r="C873" s="2">
        <f t="shared" si="78"/>
        <v>4.2586567484305062</v>
      </c>
      <c r="D873" s="2">
        <f t="shared" si="80"/>
        <v>4.6779617286730097</v>
      </c>
      <c r="E873" s="2">
        <f t="shared" si="79"/>
        <v>-0.41930498024250351</v>
      </c>
      <c r="F873" s="2">
        <f t="shared" si="83"/>
        <v>-0.31076522284580044</v>
      </c>
      <c r="G873" s="2">
        <f t="shared" si="81"/>
        <v>-0.10853975739670307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5.73</v>
      </c>
      <c r="C874" s="2">
        <f t="shared" si="78"/>
        <v>4.3034787871335052</v>
      </c>
      <c r="D874" s="2">
        <f t="shared" si="80"/>
        <v>4.755890489512046</v>
      </c>
      <c r="E874" s="2">
        <f t="shared" si="79"/>
        <v>-0.45241170237854078</v>
      </c>
      <c r="F874" s="2">
        <f t="shared" si="83"/>
        <v>-0.33909451875234853</v>
      </c>
      <c r="G874" s="2">
        <f t="shared" si="81"/>
        <v>-0.11331718362619225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5.56</v>
      </c>
      <c r="C875" s="2">
        <f t="shared" si="78"/>
        <v>4.3583282044975817</v>
      </c>
      <c r="D875" s="2">
        <f t="shared" si="80"/>
        <v>4.8154541569555978</v>
      </c>
      <c r="E875" s="2">
        <f t="shared" si="79"/>
        <v>-0.45712595245801602</v>
      </c>
      <c r="F875" s="2">
        <f t="shared" si="83"/>
        <v>-0.36270080549348205</v>
      </c>
      <c r="G875" s="2">
        <f t="shared" si="81"/>
        <v>-9.4425146964533968E-2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5.4</v>
      </c>
      <c r="C876" s="2">
        <f t="shared" si="78"/>
        <v>4.4108930961133384</v>
      </c>
      <c r="D876" s="2">
        <f t="shared" si="80"/>
        <v>4.8587538490329614</v>
      </c>
      <c r="E876" s="2">
        <f t="shared" si="79"/>
        <v>-0.44786075291962302</v>
      </c>
      <c r="F876" s="2">
        <f t="shared" si="83"/>
        <v>-0.37973279497871026</v>
      </c>
      <c r="G876" s="2">
        <f t="shared" si="81"/>
        <v>-6.8127957940912753E-2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5.63</v>
      </c>
      <c r="C877" s="2">
        <f t="shared" si="78"/>
        <v>4.4707556967112865</v>
      </c>
      <c r="D877" s="2">
        <f t="shared" si="80"/>
        <v>4.9158831935490381</v>
      </c>
      <c r="E877" s="2">
        <f t="shared" si="79"/>
        <v>-0.44512749683775166</v>
      </c>
      <c r="F877" s="2">
        <f t="shared" si="83"/>
        <v>-0.39281173535051855</v>
      </c>
      <c r="G877" s="2">
        <f t="shared" si="81"/>
        <v>-5.2315761487233103E-2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5.79</v>
      </c>
      <c r="C878" s="2">
        <f t="shared" si="78"/>
        <v>4.5460240510633962</v>
      </c>
      <c r="D878" s="2">
        <f t="shared" si="80"/>
        <v>4.9806325866194801</v>
      </c>
      <c r="E878" s="2">
        <f t="shared" si="79"/>
        <v>-0.43460853555608381</v>
      </c>
      <c r="F878" s="2">
        <f t="shared" si="83"/>
        <v>-0.40117109539163165</v>
      </c>
      <c r="G878" s="2">
        <f t="shared" si="81"/>
        <v>-3.3437440164452159E-2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5.96</v>
      </c>
      <c r="C879" s="2">
        <f t="shared" si="78"/>
        <v>4.6312511201305657</v>
      </c>
      <c r="D879" s="2">
        <f t="shared" si="80"/>
        <v>5.0531783209439638</v>
      </c>
      <c r="E879" s="2">
        <f t="shared" si="79"/>
        <v>-0.42192720081339807</v>
      </c>
      <c r="F879" s="2">
        <f t="shared" si="83"/>
        <v>-0.40532231647598499</v>
      </c>
      <c r="G879" s="2">
        <f t="shared" si="81"/>
        <v>-1.6604884337413084E-2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5.96</v>
      </c>
      <c r="C880" s="2">
        <f t="shared" si="78"/>
        <v>4.7372124862643243</v>
      </c>
      <c r="D880" s="2">
        <f t="shared" si="80"/>
        <v>5.1203502971703374</v>
      </c>
      <c r="E880" s="2">
        <f t="shared" si="79"/>
        <v>-0.38313781090601307</v>
      </c>
      <c r="F880" s="2">
        <f t="shared" si="83"/>
        <v>-0.40088541536199063</v>
      </c>
      <c r="G880" s="2">
        <f t="shared" si="81"/>
        <v>1.7747604455977561E-2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6</v>
      </c>
      <c r="C881" s="2">
        <f t="shared" si="78"/>
        <v>4.8637951806851971</v>
      </c>
      <c r="D881" s="2">
        <f t="shared" si="80"/>
        <v>5.1855095344169797</v>
      </c>
      <c r="E881" s="2">
        <f t="shared" si="79"/>
        <v>-0.32171435373178259</v>
      </c>
      <c r="F881" s="2">
        <f t="shared" si="83"/>
        <v>-0.38505120303594903</v>
      </c>
      <c r="G881" s="2">
        <f t="shared" si="81"/>
        <v>6.3336849304166443E-2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6</v>
      </c>
      <c r="C882" s="2">
        <f t="shared" si="78"/>
        <v>5.0216728451951669</v>
      </c>
      <c r="D882" s="2">
        <f t="shared" si="80"/>
        <v>5.2458421614972037</v>
      </c>
      <c r="E882" s="2">
        <f t="shared" si="79"/>
        <v>-0.22416931630203685</v>
      </c>
      <c r="F882" s="2">
        <f t="shared" si="83"/>
        <v>-0.35287482568916662</v>
      </c>
      <c r="G882" s="2">
        <f t="shared" si="81"/>
        <v>0.12870550938712977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6.09</v>
      </c>
      <c r="C883" s="2">
        <f t="shared" si="78"/>
        <v>5.172184715165141</v>
      </c>
      <c r="D883" s="2">
        <f t="shared" si="80"/>
        <v>5.3083723717566702</v>
      </c>
      <c r="E883" s="2">
        <f t="shared" si="79"/>
        <v>-0.1361876565915292</v>
      </c>
      <c r="F883" s="2">
        <f t="shared" si="83"/>
        <v>-0.30953739186963919</v>
      </c>
      <c r="G883" s="2">
        <f t="shared" si="81"/>
        <v>0.17334973527810998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6.09</v>
      </c>
      <c r="C884" s="2">
        <f t="shared" si="78"/>
        <v>5.2580024512935806</v>
      </c>
      <c r="D884" s="2">
        <f t="shared" si="80"/>
        <v>5.3662707145895094</v>
      </c>
      <c r="E884" s="2">
        <f t="shared" si="79"/>
        <v>-0.10826826329592887</v>
      </c>
      <c r="F884" s="2">
        <f t="shared" si="83"/>
        <v>-0.26928356615489712</v>
      </c>
      <c r="G884" s="2">
        <f t="shared" si="81"/>
        <v>0.16101530285896826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6.09</v>
      </c>
      <c r="C885" s="2">
        <f t="shared" si="78"/>
        <v>5.3044636126330298</v>
      </c>
      <c r="D885" s="2">
        <f t="shared" si="80"/>
        <v>5.4198802912865833</v>
      </c>
      <c r="E885" s="2">
        <f t="shared" si="79"/>
        <v>-0.11541667865355354</v>
      </c>
      <c r="F885" s="2">
        <f t="shared" si="83"/>
        <v>-0.23851018865462842</v>
      </c>
      <c r="G885" s="2">
        <f t="shared" si="81"/>
        <v>0.12309351000107488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6.09</v>
      </c>
      <c r="C886" s="2">
        <f t="shared" si="78"/>
        <v>5.3191615183817937</v>
      </c>
      <c r="D886" s="2">
        <f t="shared" si="80"/>
        <v>5.4695187882283181</v>
      </c>
      <c r="E886" s="2">
        <f t="shared" si="79"/>
        <v>-0.15035726984652431</v>
      </c>
      <c r="F886" s="2">
        <f t="shared" si="83"/>
        <v>-0.22087960489300759</v>
      </c>
      <c r="G886" s="2">
        <f t="shared" si="81"/>
        <v>7.0522335046483281E-2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6.09</v>
      </c>
      <c r="C887" s="2">
        <f t="shared" si="78"/>
        <v>5.3669828232461336</v>
      </c>
      <c r="D887" s="2">
        <f t="shared" si="80"/>
        <v>5.515480359470665</v>
      </c>
      <c r="E887" s="2">
        <f t="shared" si="79"/>
        <v>-0.14849753622453132</v>
      </c>
      <c r="F887" s="2">
        <f t="shared" si="83"/>
        <v>-0.20640319115931235</v>
      </c>
      <c r="G887" s="2">
        <f t="shared" si="81"/>
        <v>5.7905654934781031E-2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5.91</v>
      </c>
      <c r="C888" s="2">
        <f t="shared" si="78"/>
        <v>5.432062388900575</v>
      </c>
      <c r="D888" s="2">
        <f t="shared" si="80"/>
        <v>5.5447040365469125</v>
      </c>
      <c r="E888" s="2">
        <f t="shared" si="79"/>
        <v>-0.11264164764633744</v>
      </c>
      <c r="F888" s="2">
        <f t="shared" si="83"/>
        <v>-0.1876508824567174</v>
      </c>
      <c r="G888" s="2">
        <f t="shared" si="81"/>
        <v>7.5009234810379966E-2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5.9</v>
      </c>
      <c r="C889" s="2">
        <f t="shared" si="78"/>
        <v>5.513283559838948</v>
      </c>
      <c r="D889" s="2">
        <f t="shared" si="80"/>
        <v>5.5710222560619558</v>
      </c>
      <c r="E889" s="2">
        <f t="shared" si="79"/>
        <v>-5.7738696223007757E-2</v>
      </c>
      <c r="F889" s="2">
        <f t="shared" si="83"/>
        <v>-0.1616684452099755</v>
      </c>
      <c r="G889" s="2">
        <f t="shared" si="81"/>
        <v>0.10392974898696775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5.73</v>
      </c>
      <c r="C890" s="2">
        <f t="shared" si="78"/>
        <v>5.5820091660175706</v>
      </c>
      <c r="D890" s="2">
        <f t="shared" si="80"/>
        <v>5.5827983852425511</v>
      </c>
      <c r="E890" s="2">
        <f t="shared" si="79"/>
        <v>-7.8921922498054187E-4</v>
      </c>
      <c r="F890" s="2">
        <f t="shared" si="83"/>
        <v>-0.12949260001297652</v>
      </c>
      <c r="G890" s="2">
        <f t="shared" si="81"/>
        <v>0.12870338078799598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5.73</v>
      </c>
      <c r="C891" s="2">
        <f t="shared" si="78"/>
        <v>5.6463154481687141</v>
      </c>
      <c r="D891" s="2">
        <f t="shared" si="80"/>
        <v>5.5937022085579171</v>
      </c>
      <c r="E891" s="2">
        <f t="shared" si="79"/>
        <v>5.2613239610797002E-2</v>
      </c>
      <c r="F891" s="2">
        <f t="shared" si="83"/>
        <v>-9.3071432088221828E-2</v>
      </c>
      <c r="G891" s="2">
        <f t="shared" si="81"/>
        <v>0.14568467169901883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5.73</v>
      </c>
      <c r="C892" s="2">
        <f t="shared" si="78"/>
        <v>5.700728456142758</v>
      </c>
      <c r="D892" s="2">
        <f t="shared" si="80"/>
        <v>5.6037983412573302</v>
      </c>
      <c r="E892" s="2">
        <f t="shared" si="79"/>
        <v>9.6930114885427798E-2</v>
      </c>
      <c r="F892" s="2">
        <f t="shared" si="83"/>
        <v>-5.507112269349191E-2</v>
      </c>
      <c r="G892" s="2">
        <f t="shared" si="81"/>
        <v>0.1520012375789197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5">
        <f>TITRES_STAT!D896</f>
        <v>5.73</v>
      </c>
      <c r="C893" s="2">
        <f t="shared" si="78"/>
        <v>5.7606163859669488</v>
      </c>
      <c r="D893" s="2">
        <f t="shared" si="80"/>
        <v>5.6131466122753055</v>
      </c>
      <c r="E893" s="2">
        <f t="shared" si="79"/>
        <v>0.14746977369164327</v>
      </c>
      <c r="F893" s="2">
        <f t="shared" si="83"/>
        <v>-1.4562943416464875E-2</v>
      </c>
      <c r="G893" s="2">
        <f t="shared" si="81"/>
        <v>0.16203271710810815</v>
      </c>
      <c r="H893" s="2" t="str">
        <f t="shared" si="82"/>
        <v>Sell</v>
      </c>
    </row>
    <row r="894" spans="1:8" ht="13.5" x14ac:dyDescent="0.25">
      <c r="A894" s="3">
        <f>TITRES_STAT!B897</f>
        <v>43608</v>
      </c>
      <c r="B894" s="5">
        <f>TITRES_STAT!D897</f>
        <v>5.73</v>
      </c>
      <c r="C894" s="2">
        <f t="shared" si="78"/>
        <v>5.8112907881258797</v>
      </c>
      <c r="D894" s="2">
        <f t="shared" si="80"/>
        <v>5.6218024187734308</v>
      </c>
      <c r="E894" s="2">
        <f t="shared" si="79"/>
        <v>0.18948836935244895</v>
      </c>
      <c r="F894" s="2">
        <f t="shared" si="83"/>
        <v>2.6247319137317891E-2</v>
      </c>
      <c r="G894" s="2">
        <f t="shared" si="81"/>
        <v>0.16324105021513105</v>
      </c>
      <c r="H894" s="2" t="str">
        <f t="shared" si="82"/>
        <v>Sell</v>
      </c>
    </row>
    <row r="895" spans="1:8" ht="13.5" x14ac:dyDescent="0.25">
      <c r="A895" s="3">
        <f>TITRES_STAT!B898</f>
        <v>43609</v>
      </c>
      <c r="B895" s="5">
        <f>TITRES_STAT!D898</f>
        <v>5.73</v>
      </c>
      <c r="C895" s="2">
        <f t="shared" si="78"/>
        <v>5.8541691284142061</v>
      </c>
      <c r="D895" s="2">
        <f t="shared" si="80"/>
        <v>5.6298170544198429</v>
      </c>
      <c r="E895" s="2">
        <f t="shared" si="79"/>
        <v>0.22435207399436319</v>
      </c>
      <c r="F895" s="2">
        <f t="shared" si="83"/>
        <v>6.5868270108726951E-2</v>
      </c>
      <c r="G895" s="2">
        <f t="shared" si="81"/>
        <v>0.15848380388563624</v>
      </c>
      <c r="H895" s="2" t="str">
        <f t="shared" si="82"/>
        <v>Sell</v>
      </c>
    </row>
    <row r="896" spans="1:8" ht="13.5" x14ac:dyDescent="0.25">
      <c r="A896" s="3">
        <f>TITRES_STAT!B899</f>
        <v>43612</v>
      </c>
      <c r="B896" s="5">
        <f>TITRES_STAT!D899</f>
        <v>5.73</v>
      </c>
      <c r="C896" s="2">
        <f t="shared" si="78"/>
        <v>5.8904508009658665</v>
      </c>
      <c r="D896" s="2">
        <f t="shared" si="80"/>
        <v>5.6372380133517064</v>
      </c>
      <c r="E896" s="2">
        <f t="shared" si="79"/>
        <v>0.25321278761416011</v>
      </c>
      <c r="F896" s="2">
        <f t="shared" si="83"/>
        <v>0.10333717360981359</v>
      </c>
      <c r="G896" s="2">
        <f t="shared" si="81"/>
        <v>0.14987561400434651</v>
      </c>
      <c r="H896" s="2" t="str">
        <f t="shared" si="82"/>
        <v>Sell</v>
      </c>
    </row>
    <row r="897" spans="1:8" ht="13.5" x14ac:dyDescent="0.25">
      <c r="A897" s="3">
        <f>TITRES_STAT!B900</f>
        <v>43613</v>
      </c>
      <c r="B897" s="5">
        <f>TITRES_STAT!D900</f>
        <v>5.48</v>
      </c>
      <c r="C897" s="2">
        <f t="shared" si="78"/>
        <v>5.9211506777403482</v>
      </c>
      <c r="D897" s="2">
        <f t="shared" si="80"/>
        <v>5.6255907531034319</v>
      </c>
      <c r="E897" s="2">
        <f t="shared" si="79"/>
        <v>0.29555992463691627</v>
      </c>
      <c r="F897" s="2">
        <f t="shared" si="83"/>
        <v>0.14178172381523413</v>
      </c>
      <c r="G897" s="2">
        <f t="shared" si="81"/>
        <v>0.15377820082168214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5">
        <f>TITRES_STAT!D901</f>
        <v>5.24</v>
      </c>
      <c r="C898" s="2">
        <f t="shared" si="78"/>
        <v>5.9194351888572179</v>
      </c>
      <c r="D898" s="2">
        <f t="shared" si="80"/>
        <v>5.5970284750957706</v>
      </c>
      <c r="E898" s="2">
        <f t="shared" si="79"/>
        <v>0.32240671376144725</v>
      </c>
      <c r="F898" s="2">
        <f t="shared" si="83"/>
        <v>0.17790672180447675</v>
      </c>
      <c r="G898" s="2">
        <f t="shared" si="81"/>
        <v>0.1444999919569705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5">
        <f>TITRES_STAT!D902</f>
        <v>5.1100000000000003</v>
      </c>
      <c r="C899" s="2">
        <f t="shared" si="78"/>
        <v>5.9164451598022616</v>
      </c>
      <c r="D899" s="2">
        <f t="shared" si="80"/>
        <v>5.5609522917553429</v>
      </c>
      <c r="E899" s="2">
        <f t="shared" si="79"/>
        <v>0.35549286804691871</v>
      </c>
      <c r="F899" s="2">
        <f t="shared" si="83"/>
        <v>0.21342395105296513</v>
      </c>
      <c r="G899" s="2">
        <f t="shared" si="81"/>
        <v>0.14206891699395358</v>
      </c>
      <c r="H899" s="2" t="str">
        <f t="shared" si="82"/>
        <v>Sell</v>
      </c>
    </row>
    <row r="900" spans="1:8" ht="13.5" x14ac:dyDescent="0.25">
      <c r="A900" s="3">
        <f>TITRES_STAT!B903</f>
        <v>43616</v>
      </c>
      <c r="B900" s="5">
        <f>TITRES_STAT!D903</f>
        <v>5.1100000000000003</v>
      </c>
      <c r="C900" s="2">
        <f t="shared" si="78"/>
        <v>5.8877612890634525</v>
      </c>
      <c r="D900" s="2">
        <f t="shared" si="80"/>
        <v>5.5275484182919845</v>
      </c>
      <c r="E900" s="2">
        <f t="shared" si="79"/>
        <v>0.36021287077146802</v>
      </c>
      <c r="F900" s="2">
        <f t="shared" si="83"/>
        <v>0.24278173499666572</v>
      </c>
      <c r="G900" s="2">
        <f t="shared" si="81"/>
        <v>0.1174311357748023</v>
      </c>
      <c r="H900" s="2" t="str">
        <f t="shared" si="82"/>
        <v>Sell</v>
      </c>
    </row>
    <row r="901" spans="1:8" ht="13.5" x14ac:dyDescent="0.25">
      <c r="A901" s="3">
        <f>TITRES_STAT!B904</f>
        <v>43619</v>
      </c>
      <c r="B901" s="5">
        <f>TITRES_STAT!D904</f>
        <v>5.1100000000000003</v>
      </c>
      <c r="C901" s="2">
        <f t="shared" si="78"/>
        <v>5.8634903215152292</v>
      </c>
      <c r="D901" s="2">
        <f t="shared" si="80"/>
        <v>5.4966189058259118</v>
      </c>
      <c r="E901" s="2">
        <f t="shared" si="79"/>
        <v>0.36687141568931736</v>
      </c>
      <c r="F901" s="2">
        <f t="shared" si="83"/>
        <v>0.26759967113519606</v>
      </c>
      <c r="G901" s="2">
        <f t="shared" si="81"/>
        <v>9.9271744554121299E-2</v>
      </c>
      <c r="H901" s="2" t="str">
        <f t="shared" si="82"/>
        <v>Sell</v>
      </c>
    </row>
    <row r="902" spans="1:8" ht="13.5" x14ac:dyDescent="0.25">
      <c r="A902" s="3">
        <f>TITRES_STAT!B905</f>
        <v>43623</v>
      </c>
      <c r="B902" s="5">
        <f>TITRES_STAT!D905</f>
        <v>5.1100000000000003</v>
      </c>
      <c r="C902" s="2">
        <f t="shared" si="78"/>
        <v>5.842953348974425</v>
      </c>
      <c r="D902" s="2">
        <f t="shared" si="80"/>
        <v>5.4679804683573261</v>
      </c>
      <c r="E902" s="2">
        <f t="shared" si="79"/>
        <v>0.37497288061709888</v>
      </c>
      <c r="F902" s="2">
        <f t="shared" si="83"/>
        <v>0.2890743130315766</v>
      </c>
      <c r="G902" s="2">
        <f t="shared" si="81"/>
        <v>8.5898567585522279E-2</v>
      </c>
      <c r="H902" s="2" t="str">
        <f t="shared" si="82"/>
        <v>Sell</v>
      </c>
    </row>
    <row r="903" spans="1:8" ht="13.5" x14ac:dyDescent="0.25">
      <c r="A903" s="3">
        <f>TITRES_STAT!B906</f>
        <v>43626</v>
      </c>
      <c r="B903" s="5">
        <f>TITRES_STAT!D906</f>
        <v>5.1100000000000003</v>
      </c>
      <c r="C903" s="2">
        <f t="shared" si="78"/>
        <v>5.8255759106706675</v>
      </c>
      <c r="D903" s="2">
        <f t="shared" si="80"/>
        <v>5.4414633966271539</v>
      </c>
      <c r="E903" s="2">
        <f t="shared" si="79"/>
        <v>0.38411251404351354</v>
      </c>
      <c r="F903" s="2">
        <f t="shared" si="83"/>
        <v>0.30808195323396403</v>
      </c>
      <c r="G903" s="2">
        <f t="shared" si="81"/>
        <v>7.6030560809549508E-2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5">
        <f>TITRES_STAT!D907</f>
        <v>5.1100000000000003</v>
      </c>
      <c r="C904" s="2">
        <f t="shared" si="78"/>
        <v>5.8108719244136413</v>
      </c>
      <c r="D904" s="2">
        <f t="shared" si="80"/>
        <v>5.41691055243255</v>
      </c>
      <c r="E904" s="2">
        <f t="shared" si="79"/>
        <v>0.39396137198109127</v>
      </c>
      <c r="F904" s="2">
        <f t="shared" si="83"/>
        <v>0.3252578369833895</v>
      </c>
      <c r="G904" s="2">
        <f t="shared" si="81"/>
        <v>6.8703534997701765E-2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5">
        <f>TITRES_STAT!D908</f>
        <v>4.8899999999999997</v>
      </c>
      <c r="C905" s="2">
        <f t="shared" si="78"/>
        <v>5.7984300898884653</v>
      </c>
      <c r="D905" s="2">
        <f t="shared" si="80"/>
        <v>5.37788014114125</v>
      </c>
      <c r="E905" s="2">
        <f t="shared" si="79"/>
        <v>0.4205499487472153</v>
      </c>
      <c r="F905" s="2">
        <f t="shared" si="83"/>
        <v>0.34431625933615467</v>
      </c>
      <c r="G905" s="2">
        <f t="shared" si="81"/>
        <v>7.6233689411060623E-2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4.67</v>
      </c>
      <c r="C906" s="2">
        <f t="shared" si="78"/>
        <v>5.7879023837517787</v>
      </c>
      <c r="D906" s="2">
        <f t="shared" si="80"/>
        <v>5.3254445751307866</v>
      </c>
      <c r="E906" s="2">
        <f t="shared" si="79"/>
        <v>0.46245780862099206</v>
      </c>
      <c r="F906" s="2">
        <f t="shared" si="83"/>
        <v>0.36794456919312218</v>
      </c>
      <c r="G906" s="2">
        <f t="shared" si="81"/>
        <v>9.4513239427869877E-2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4.46</v>
      </c>
      <c r="C907" s="2">
        <f t="shared" si="78"/>
        <v>5.7405327862515048</v>
      </c>
      <c r="D907" s="2">
        <f t="shared" si="80"/>
        <v>5.2613375695655433</v>
      </c>
      <c r="E907" s="2">
        <f t="shared" si="79"/>
        <v>0.47919521668596143</v>
      </c>
      <c r="F907" s="2">
        <f t="shared" si="83"/>
        <v>0.39019469869169005</v>
      </c>
      <c r="G907" s="2">
        <f t="shared" si="81"/>
        <v>8.9000517994271389E-2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4.4000000000000004</v>
      </c>
      <c r="C908" s="2">
        <f t="shared" si="78"/>
        <v>5.6635277422128123</v>
      </c>
      <c r="D908" s="2">
        <f t="shared" si="80"/>
        <v>5.1975347866347628</v>
      </c>
      <c r="E908" s="2">
        <f t="shared" si="79"/>
        <v>0.46599295557804954</v>
      </c>
      <c r="F908" s="2">
        <f t="shared" si="83"/>
        <v>0.40535435006896198</v>
      </c>
      <c r="G908" s="2">
        <f t="shared" si="81"/>
        <v>6.0638605509087562E-2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4.4000000000000004</v>
      </c>
      <c r="C909" s="2">
        <f t="shared" si="78"/>
        <v>5.578369628026226</v>
      </c>
      <c r="D909" s="2">
        <f t="shared" si="80"/>
        <v>5.1384581357729289</v>
      </c>
      <c r="E909" s="2">
        <f t="shared" si="79"/>
        <v>0.43991149225329718</v>
      </c>
      <c r="F909" s="2">
        <f t="shared" si="83"/>
        <v>0.41226577850582902</v>
      </c>
      <c r="G909" s="2">
        <f t="shared" si="81"/>
        <v>2.7645713747468159E-2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4.21</v>
      </c>
      <c r="C910" s="2">
        <f t="shared" si="78"/>
        <v>5.5063127621760373</v>
      </c>
      <c r="D910" s="2">
        <f t="shared" si="80"/>
        <v>5.0696834590490081</v>
      </c>
      <c r="E910" s="2">
        <f t="shared" si="79"/>
        <v>0.43662930312702919</v>
      </c>
      <c r="F910" s="2">
        <f t="shared" si="83"/>
        <v>0.4171384834300691</v>
      </c>
      <c r="G910" s="2">
        <f t="shared" si="81"/>
        <v>1.9490819696960093E-2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4.1900000000000004</v>
      </c>
      <c r="C911" s="2">
        <f t="shared" ref="C911:C974" si="84">$C$4*B901+C910*(1-$C$4)</f>
        <v>5.4453415679951087</v>
      </c>
      <c r="D911" s="2">
        <f t="shared" si="80"/>
        <v>5.0045217213416748</v>
      </c>
      <c r="E911" s="2">
        <f t="shared" si="79"/>
        <v>0.44081984665343388</v>
      </c>
      <c r="F911" s="2">
        <f t="shared" si="83"/>
        <v>0.42187475607474206</v>
      </c>
      <c r="G911" s="2">
        <f t="shared" si="81"/>
        <v>1.8945090578691814E-2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4.1900000000000004</v>
      </c>
      <c r="C912" s="2">
        <f t="shared" si="84"/>
        <v>5.3937505575343225</v>
      </c>
      <c r="D912" s="2">
        <f t="shared" si="80"/>
        <v>4.94418677902007</v>
      </c>
      <c r="E912" s="2">
        <f t="shared" si="79"/>
        <v>0.44956377851425255</v>
      </c>
      <c r="F912" s="2">
        <f t="shared" si="83"/>
        <v>0.42741256056264421</v>
      </c>
      <c r="G912" s="2">
        <f t="shared" si="81"/>
        <v>2.2151217951608348E-2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4.1900000000000004</v>
      </c>
      <c r="C913" s="2">
        <f t="shared" si="84"/>
        <v>5.350096625605965</v>
      </c>
      <c r="D913" s="2">
        <f t="shared" si="80"/>
        <v>4.88832109168525</v>
      </c>
      <c r="E913" s="2">
        <f t="shared" si="79"/>
        <v>0.46177553392071502</v>
      </c>
      <c r="F913" s="2">
        <f t="shared" si="83"/>
        <v>0.43428515523425837</v>
      </c>
      <c r="G913" s="2">
        <f t="shared" si="81"/>
        <v>2.7490378686456651E-2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4.1900000000000004</v>
      </c>
      <c r="C914" s="2">
        <f t="shared" si="84"/>
        <v>5.3131586832050477</v>
      </c>
      <c r="D914" s="2">
        <f t="shared" si="80"/>
        <v>4.8365936034122692</v>
      </c>
      <c r="E914" s="2">
        <f t="shared" si="79"/>
        <v>0.47656507979277851</v>
      </c>
      <c r="F914" s="2">
        <f t="shared" si="83"/>
        <v>0.44274114014596244</v>
      </c>
      <c r="G914" s="2">
        <f t="shared" si="81"/>
        <v>3.382393964681607E-2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4.1900000000000004</v>
      </c>
      <c r="C915" s="2">
        <f t="shared" si="84"/>
        <v>5.2480573473273475</v>
      </c>
      <c r="D915" s="2">
        <f t="shared" si="80"/>
        <v>4.7886977809372864</v>
      </c>
      <c r="E915" s="2">
        <f t="shared" si="79"/>
        <v>0.45935956639006115</v>
      </c>
      <c r="F915" s="2">
        <f t="shared" si="83"/>
        <v>0.44606482539478221</v>
      </c>
      <c r="G915" s="2">
        <f t="shared" si="81"/>
        <v>1.3294740995278942E-2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4.0199999999999996</v>
      </c>
      <c r="C916" s="2">
        <f t="shared" si="84"/>
        <v>5.1591254477385249</v>
      </c>
      <c r="D916" s="2">
        <f t="shared" si="80"/>
        <v>4.7317572045715615</v>
      </c>
      <c r="E916" s="2">
        <f t="shared" si="79"/>
        <v>0.42736824316696342</v>
      </c>
      <c r="F916" s="2">
        <f t="shared" si="83"/>
        <v>0.44232550894921846</v>
      </c>
      <c r="G916" s="2">
        <f t="shared" si="81"/>
        <v>-1.4957265782255036E-2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3.95</v>
      </c>
      <c r="C917" s="2">
        <f t="shared" si="84"/>
        <v>5.0515676865479833</v>
      </c>
      <c r="D917" s="2">
        <f t="shared" si="80"/>
        <v>4.6738492634921869</v>
      </c>
      <c r="E917" s="2">
        <f t="shared" si="79"/>
        <v>0.37771842305579639</v>
      </c>
      <c r="F917" s="2">
        <f t="shared" si="83"/>
        <v>0.42940409177053407</v>
      </c>
      <c r="G917" s="2">
        <f t="shared" si="81"/>
        <v>-5.1685668714737676E-2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3.84</v>
      </c>
      <c r="C918" s="2">
        <f t="shared" si="84"/>
        <v>4.9513265040021395</v>
      </c>
      <c r="D918" s="2">
        <f t="shared" si="80"/>
        <v>4.6120826513816544</v>
      </c>
      <c r="E918" s="2">
        <f t="shared" si="79"/>
        <v>0.33924385262048506</v>
      </c>
      <c r="F918" s="2">
        <f t="shared" si="83"/>
        <v>0.41137204394052429</v>
      </c>
      <c r="G918" s="2">
        <f t="shared" si="81"/>
        <v>-7.2128191320039226E-2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3.84</v>
      </c>
      <c r="C919" s="2">
        <f t="shared" si="84"/>
        <v>4.8665070418479646</v>
      </c>
      <c r="D919" s="2">
        <f t="shared" si="80"/>
        <v>4.5548913438719021</v>
      </c>
      <c r="E919" s="2">
        <f t="shared" si="79"/>
        <v>0.31161569797606248</v>
      </c>
      <c r="F919" s="2">
        <f t="shared" si="83"/>
        <v>0.39142077474763198</v>
      </c>
      <c r="G919" s="2">
        <f t="shared" si="81"/>
        <v>-7.9805076771569505E-2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3.62</v>
      </c>
      <c r="C920" s="2">
        <f t="shared" si="84"/>
        <v>4.765505958486739</v>
      </c>
      <c r="D920" s="2">
        <f t="shared" si="80"/>
        <v>4.4856401332147238</v>
      </c>
      <c r="E920" s="2">
        <f t="shared" si="79"/>
        <v>0.2798658252720152</v>
      </c>
      <c r="F920" s="2">
        <f t="shared" si="83"/>
        <v>0.36910978485250862</v>
      </c>
      <c r="G920" s="2">
        <f t="shared" si="81"/>
        <v>-8.9243959580493415E-2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3.46</v>
      </c>
      <c r="C921" s="2">
        <f t="shared" si="84"/>
        <v>4.6769665802580098</v>
      </c>
      <c r="D921" s="2">
        <f t="shared" si="80"/>
        <v>4.4096667900136337</v>
      </c>
      <c r="E921" s="2">
        <f t="shared" si="79"/>
        <v>0.26729979024437611</v>
      </c>
      <c r="F921" s="2">
        <f t="shared" si="83"/>
        <v>0.34874778593088213</v>
      </c>
      <c r="G921" s="2">
        <f t="shared" si="81"/>
        <v>-8.1447995686506014E-2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3.36</v>
      </c>
      <c r="C922" s="2">
        <f t="shared" si="84"/>
        <v>4.6020486448337001</v>
      </c>
      <c r="D922" s="2">
        <f t="shared" si="80"/>
        <v>4.331913694457068</v>
      </c>
      <c r="E922" s="2">
        <f t="shared" si="79"/>
        <v>0.27013495037663215</v>
      </c>
      <c r="F922" s="2">
        <f t="shared" si="83"/>
        <v>0.33302521882003211</v>
      </c>
      <c r="G922" s="2">
        <f t="shared" si="81"/>
        <v>-6.2890268443399955E-2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3.36</v>
      </c>
      <c r="C923" s="2">
        <f t="shared" si="84"/>
        <v>4.5386565456285153</v>
      </c>
      <c r="D923" s="2">
        <f t="shared" si="80"/>
        <v>4.2599200874602481</v>
      </c>
      <c r="E923" s="2">
        <f t="shared" si="79"/>
        <v>0.2787364581682672</v>
      </c>
      <c r="F923" s="2">
        <f t="shared" si="83"/>
        <v>0.32216746668967916</v>
      </c>
      <c r="G923" s="2">
        <f t="shared" si="81"/>
        <v>-4.3431008521411962E-2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3.26</v>
      </c>
      <c r="C924" s="2">
        <f t="shared" si="84"/>
        <v>4.4850170770702817</v>
      </c>
      <c r="D924" s="2">
        <f t="shared" si="80"/>
        <v>4.1858519328335628</v>
      </c>
      <c r="E924" s="2">
        <f t="shared" ref="E924:E987" si="85">C924-D924</f>
        <v>0.29916514423671892</v>
      </c>
      <c r="F924" s="2">
        <f t="shared" si="83"/>
        <v>0.31756700219908718</v>
      </c>
      <c r="G924" s="2">
        <f t="shared" si="81"/>
        <v>-1.8401857962368262E-2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3.17</v>
      </c>
      <c r="C925" s="2">
        <f t="shared" si="84"/>
        <v>4.4396298344440845</v>
      </c>
      <c r="D925" s="2">
        <f t="shared" ref="D925:D988" si="86">$D$4*B925+(1-$D$4)*D924</f>
        <v>4.110603641512558</v>
      </c>
      <c r="E925" s="2">
        <f t="shared" si="85"/>
        <v>0.32902619293152657</v>
      </c>
      <c r="F925" s="2">
        <f t="shared" si="83"/>
        <v>0.3198588403455751</v>
      </c>
      <c r="G925" s="2">
        <f t="shared" si="81"/>
        <v>9.1673525859514715E-3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3.17</v>
      </c>
      <c r="C926" s="2">
        <f t="shared" si="84"/>
        <v>4.3750713983757636</v>
      </c>
      <c r="D926" s="2">
        <f t="shared" si="86"/>
        <v>4.0409292976968132</v>
      </c>
      <c r="E926" s="2">
        <f t="shared" si="85"/>
        <v>0.33414210067895045</v>
      </c>
      <c r="F926" s="2">
        <f t="shared" si="83"/>
        <v>0.32271549241225017</v>
      </c>
      <c r="G926" s="2">
        <f t="shared" si="81"/>
        <v>1.1426608266700278E-2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5">
        <f>TITRES_STAT!D930</f>
        <v>3.08</v>
      </c>
      <c r="C927" s="2">
        <f t="shared" si="84"/>
        <v>4.309675798625646</v>
      </c>
      <c r="D927" s="2">
        <f t="shared" si="86"/>
        <v>3.9697493497192715</v>
      </c>
      <c r="E927" s="2">
        <f t="shared" si="85"/>
        <v>0.33992644890637447</v>
      </c>
      <c r="F927" s="2">
        <f t="shared" si="83"/>
        <v>0.32615768371107501</v>
      </c>
      <c r="G927" s="2">
        <f t="shared" si="81"/>
        <v>1.3768765195299459E-2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3.08</v>
      </c>
      <c r="C928" s="2">
        <f t="shared" si="84"/>
        <v>4.2374179834524694</v>
      </c>
      <c r="D928" s="2">
        <f t="shared" si="86"/>
        <v>3.9038419904808066</v>
      </c>
      <c r="E928" s="2">
        <f t="shared" si="85"/>
        <v>0.33357599297166285</v>
      </c>
      <c r="F928" s="2">
        <f t="shared" si="83"/>
        <v>0.32764134556319258</v>
      </c>
      <c r="G928" s="2">
        <f t="shared" si="81"/>
        <v>5.9346474084702727E-3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3.17</v>
      </c>
      <c r="C929" s="2">
        <f t="shared" si="84"/>
        <v>4.1762767552290123</v>
      </c>
      <c r="D929" s="2">
        <f t="shared" si="86"/>
        <v>3.8494833245192654</v>
      </c>
      <c r="E929" s="2">
        <f t="shared" si="85"/>
        <v>0.32679343070974687</v>
      </c>
      <c r="F929" s="2">
        <f t="shared" si="83"/>
        <v>0.32747176259250349</v>
      </c>
      <c r="G929" s="2">
        <f t="shared" si="81"/>
        <v>-6.7833188275662204E-4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3.25</v>
      </c>
      <c r="C930" s="2">
        <f t="shared" si="84"/>
        <v>4.09069571596301</v>
      </c>
      <c r="D930" s="2">
        <f t="shared" si="86"/>
        <v>3.8050771523326534</v>
      </c>
      <c r="E930" s="2">
        <f t="shared" si="85"/>
        <v>0.28561856363035654</v>
      </c>
      <c r="F930" s="2">
        <f t="shared" si="83"/>
        <v>0.31910112280007413</v>
      </c>
      <c r="G930" s="2">
        <f t="shared" si="81"/>
        <v>-3.3482559169717596E-2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3.34</v>
      </c>
      <c r="C931" s="2">
        <f t="shared" si="84"/>
        <v>3.9936656058148547</v>
      </c>
      <c r="D931" s="2">
        <f t="shared" si="86"/>
        <v>3.7706269929006049</v>
      </c>
      <c r="E931" s="2">
        <f t="shared" si="85"/>
        <v>0.22303861291424987</v>
      </c>
      <c r="F931" s="2">
        <f t="shared" si="83"/>
        <v>0.29988862082290935</v>
      </c>
      <c r="G931" s="2">
        <f t="shared" si="81"/>
        <v>-7.6850007908659479E-2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3.34</v>
      </c>
      <c r="C932" s="2">
        <f t="shared" si="84"/>
        <v>3.8961785895356464</v>
      </c>
      <c r="D932" s="2">
        <f t="shared" si="86"/>
        <v>3.7387286971301896</v>
      </c>
      <c r="E932" s="2">
        <f t="shared" si="85"/>
        <v>0.15744989240545681</v>
      </c>
      <c r="F932" s="2">
        <f t="shared" si="83"/>
        <v>0.27140087513941885</v>
      </c>
      <c r="G932" s="2">
        <f t="shared" ref="G932:G995" si="87">E932-F932</f>
        <v>-0.11395098273396204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3.24</v>
      </c>
      <c r="C933" s="2">
        <f t="shared" si="84"/>
        <v>3.8136895757609315</v>
      </c>
      <c r="D933" s="2">
        <f t="shared" si="86"/>
        <v>3.7017858306761013</v>
      </c>
      <c r="E933" s="2">
        <f t="shared" si="85"/>
        <v>0.11190374508483014</v>
      </c>
      <c r="F933" s="2">
        <f t="shared" ref="F933:F996" si="89">(E933*(2/(10)))+((1-(2/10))*F932)</f>
        <v>0.23950144912850113</v>
      </c>
      <c r="G933" s="2">
        <f t="shared" si="87"/>
        <v>-0.12759770404367099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3.38</v>
      </c>
      <c r="C934" s="2">
        <f t="shared" si="84"/>
        <v>3.7285065641054036</v>
      </c>
      <c r="D934" s="2">
        <f t="shared" si="86"/>
        <v>3.6779498432186122</v>
      </c>
      <c r="E934" s="2">
        <f t="shared" si="85"/>
        <v>5.0556720886791418E-2</v>
      </c>
      <c r="F934" s="2">
        <f t="shared" si="89"/>
        <v>0.20171250348015921</v>
      </c>
      <c r="G934" s="2">
        <f t="shared" si="87"/>
        <v>-0.15115578259336779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3.42</v>
      </c>
      <c r="C935" s="2">
        <f t="shared" si="84"/>
        <v>3.6425824773199569</v>
      </c>
      <c r="D935" s="2">
        <f t="shared" si="86"/>
        <v>3.6588424474246408</v>
      </c>
      <c r="E935" s="2">
        <f t="shared" si="85"/>
        <v>-1.6259970104683941E-2</v>
      </c>
      <c r="F935" s="2">
        <f t="shared" si="89"/>
        <v>0.1581180087631906</v>
      </c>
      <c r="G935" s="2">
        <f t="shared" si="87"/>
        <v>-0.17437797886787454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5">
        <f>TITRES_STAT!D939</f>
        <v>3.52</v>
      </c>
      <c r="C936" s="2">
        <f t="shared" si="84"/>
        <v>3.5698774808091942</v>
      </c>
      <c r="D936" s="2">
        <f t="shared" si="86"/>
        <v>3.6485578216894821</v>
      </c>
      <c r="E936" s="2">
        <f t="shared" si="85"/>
        <v>-7.8680340880287858E-2</v>
      </c>
      <c r="F936" s="2">
        <f t="shared" si="89"/>
        <v>0.1107583388344949</v>
      </c>
      <c r="G936" s="2">
        <f t="shared" si="87"/>
        <v>-0.18943867971478276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3.62</v>
      </c>
      <c r="C937" s="2">
        <f t="shared" si="84"/>
        <v>3.4945117145308568</v>
      </c>
      <c r="D937" s="2">
        <f t="shared" si="86"/>
        <v>3.6464424274902609</v>
      </c>
      <c r="E937" s="2">
        <f t="shared" si="85"/>
        <v>-0.15193071295940408</v>
      </c>
      <c r="F937" s="2">
        <f t="shared" si="89"/>
        <v>5.8220528475715114E-2</v>
      </c>
      <c r="G937" s="2">
        <f t="shared" si="87"/>
        <v>-0.21015124143511921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3.62</v>
      </c>
      <c r="C938" s="2">
        <f t="shared" si="84"/>
        <v>3.4307406815261099</v>
      </c>
      <c r="D938" s="2">
        <f t="shared" si="86"/>
        <v>3.6444837291576491</v>
      </c>
      <c r="E938" s="2">
        <f t="shared" si="85"/>
        <v>-0.21374304763153917</v>
      </c>
      <c r="F938" s="2">
        <f t="shared" si="89"/>
        <v>3.8278132542642548E-3</v>
      </c>
      <c r="G938" s="2">
        <f t="shared" si="87"/>
        <v>-0.21757086088580344</v>
      </c>
      <c r="H938" s="2" t="str">
        <f t="shared" si="88"/>
        <v>Hold</v>
      </c>
    </row>
    <row r="939" spans="1:8" ht="13.5" x14ac:dyDescent="0.25">
      <c r="A939" s="3">
        <f>TITRES_STAT!B942</f>
        <v>43677</v>
      </c>
      <c r="B939" s="5">
        <f>TITRES_STAT!D942</f>
        <v>3.62</v>
      </c>
      <c r="C939" s="2">
        <f t="shared" si="84"/>
        <v>3.3906267305220927</v>
      </c>
      <c r="D939" s="2">
        <f t="shared" si="86"/>
        <v>3.6426701195904156</v>
      </c>
      <c r="E939" s="2">
        <f t="shared" si="85"/>
        <v>-0.25204338906832291</v>
      </c>
      <c r="F939" s="2">
        <f t="shared" si="89"/>
        <v>-4.7346427210253179E-2</v>
      </c>
      <c r="G939" s="2">
        <f t="shared" si="87"/>
        <v>-0.20469696185806974</v>
      </c>
      <c r="H939" s="2" t="str">
        <f t="shared" si="88"/>
        <v>Hold</v>
      </c>
    </row>
    <row r="940" spans="1:8" ht="13.5" x14ac:dyDescent="0.25">
      <c r="A940" s="3">
        <f>TITRES_STAT!B943</f>
        <v>43678</v>
      </c>
      <c r="B940" s="5">
        <f>TITRES_STAT!D943</f>
        <v>3.52</v>
      </c>
      <c r="C940" s="2">
        <f t="shared" si="84"/>
        <v>3.3689918489033093</v>
      </c>
      <c r="D940" s="2">
        <f t="shared" si="86"/>
        <v>3.6335834440651995</v>
      </c>
      <c r="E940" s="2">
        <f t="shared" si="85"/>
        <v>-0.26459159516189024</v>
      </c>
      <c r="F940" s="2">
        <f t="shared" si="89"/>
        <v>-9.0795460800580596E-2</v>
      </c>
      <c r="G940" s="2">
        <f t="shared" si="87"/>
        <v>-0.17379613436130964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5">
        <f>TITRES_STAT!D944</f>
        <v>3.67</v>
      </c>
      <c r="C941" s="2">
        <f t="shared" si="84"/>
        <v>3.3645315644566463</v>
      </c>
      <c r="D941" s="2">
        <f t="shared" si="86"/>
        <v>3.6362809667270368</v>
      </c>
      <c r="E941" s="2">
        <f t="shared" si="85"/>
        <v>-0.27174940227039057</v>
      </c>
      <c r="F941" s="2">
        <f t="shared" si="89"/>
        <v>-0.12698624909454259</v>
      </c>
      <c r="G941" s="2">
        <f t="shared" si="87"/>
        <v>-0.14476315317584798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5">
        <f>TITRES_STAT!D945</f>
        <v>3.51</v>
      </c>
      <c r="C942" s="2">
        <f t="shared" si="84"/>
        <v>3.3607574776171623</v>
      </c>
      <c r="D942" s="2">
        <f t="shared" si="86"/>
        <v>3.6269268210435524</v>
      </c>
      <c r="E942" s="2">
        <f t="shared" si="85"/>
        <v>-0.26616934342639009</v>
      </c>
      <c r="F942" s="2">
        <f t="shared" si="89"/>
        <v>-0.1548228679609121</v>
      </c>
      <c r="G942" s="2">
        <f t="shared" si="87"/>
        <v>-0.11134647546547799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5">
        <f>TITRES_STAT!D946</f>
        <v>3.51</v>
      </c>
      <c r="C943" s="2">
        <f t="shared" si="84"/>
        <v>3.3421794041375987</v>
      </c>
      <c r="D943" s="2">
        <f t="shared" si="86"/>
        <v>3.6182655750403261</v>
      </c>
      <c r="E943" s="2">
        <f t="shared" si="85"/>
        <v>-0.27608617090272736</v>
      </c>
      <c r="F943" s="2">
        <f t="shared" si="89"/>
        <v>-0.17907552854927516</v>
      </c>
      <c r="G943" s="2">
        <f t="shared" si="87"/>
        <v>-9.7010642353452192E-2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5">
        <f>TITRES_STAT!D947</f>
        <v>3.36</v>
      </c>
      <c r="C944" s="2">
        <f t="shared" si="84"/>
        <v>3.3479979573471987</v>
      </c>
      <c r="D944" s="2">
        <f t="shared" si="86"/>
        <v>3.5991347917040053</v>
      </c>
      <c r="E944" s="2">
        <f t="shared" si="85"/>
        <v>-0.25113683435680656</v>
      </c>
      <c r="F944" s="2">
        <f t="shared" si="89"/>
        <v>-0.19348778971078145</v>
      </c>
      <c r="G944" s="2">
        <f t="shared" si="87"/>
        <v>-5.7649044646025105E-2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5">
        <f>TITRES_STAT!D948</f>
        <v>3.26</v>
      </c>
      <c r="C945" s="2">
        <f t="shared" si="84"/>
        <v>3.3590751946783985</v>
      </c>
      <c r="D945" s="2">
        <f t="shared" si="86"/>
        <v>3.5740136960222273</v>
      </c>
      <c r="E945" s="2">
        <f t="shared" si="85"/>
        <v>-0.21493850134382875</v>
      </c>
      <c r="F945" s="2">
        <f t="shared" si="89"/>
        <v>-0.19777793203739091</v>
      </c>
      <c r="G945" s="2">
        <f t="shared" si="87"/>
        <v>-1.7160569306437834E-2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3.17</v>
      </c>
      <c r="C946" s="2">
        <f t="shared" si="84"/>
        <v>3.3838328570355678</v>
      </c>
      <c r="D946" s="2">
        <f t="shared" si="86"/>
        <v>3.5440867555761364</v>
      </c>
      <c r="E946" s="2">
        <f t="shared" si="85"/>
        <v>-0.1602538985405686</v>
      </c>
      <c r="F946" s="2">
        <f t="shared" si="89"/>
        <v>-0.19027312533802648</v>
      </c>
      <c r="G946" s="2">
        <f t="shared" si="87"/>
        <v>3.0019226797457887E-2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3.17</v>
      </c>
      <c r="C947" s="2">
        <f t="shared" si="84"/>
        <v>3.4201662636454806</v>
      </c>
      <c r="D947" s="2">
        <f t="shared" si="86"/>
        <v>3.5163766255334594</v>
      </c>
      <c r="E947" s="2">
        <f t="shared" si="85"/>
        <v>-9.6210361887978824E-2</v>
      </c>
      <c r="F947" s="2">
        <f t="shared" si="89"/>
        <v>-0.17146057264801695</v>
      </c>
      <c r="G947" s="2">
        <f t="shared" si="87"/>
        <v>7.5250210760038128E-2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3.08</v>
      </c>
      <c r="C948" s="2">
        <f t="shared" si="84"/>
        <v>3.4509099153923297</v>
      </c>
      <c r="D948" s="2">
        <f t="shared" si="86"/>
        <v>3.4840524310494994</v>
      </c>
      <c r="E948" s="2">
        <f t="shared" si="85"/>
        <v>-3.3142515657169636E-2</v>
      </c>
      <c r="F948" s="2">
        <f t="shared" si="89"/>
        <v>-0.1437969612498475</v>
      </c>
      <c r="G948" s="2">
        <f t="shared" si="87"/>
        <v>0.11065444559267787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3.17</v>
      </c>
      <c r="C949" s="2">
        <f t="shared" si="84"/>
        <v>3.4769237745627408</v>
      </c>
      <c r="D949" s="2">
        <f t="shared" si="86"/>
        <v>3.4607892880087956</v>
      </c>
      <c r="E949" s="2">
        <f t="shared" si="85"/>
        <v>1.6134486553945226E-2</v>
      </c>
      <c r="F949" s="2">
        <f t="shared" si="89"/>
        <v>-0.11181067168908897</v>
      </c>
      <c r="G949" s="2">
        <f t="shared" si="87"/>
        <v>0.12794515824303421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3.03</v>
      </c>
      <c r="C950" s="2">
        <f t="shared" si="84"/>
        <v>3.483550886168473</v>
      </c>
      <c r="D950" s="2">
        <f t="shared" si="86"/>
        <v>3.4288789703785145</v>
      </c>
      <c r="E950" s="2">
        <f t="shared" si="85"/>
        <v>5.4671915789958447E-2</v>
      </c>
      <c r="F950" s="2">
        <f t="shared" si="89"/>
        <v>-7.8514154193279478E-2</v>
      </c>
      <c r="G950" s="2">
        <f t="shared" si="87"/>
        <v>0.13318606998323793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3</v>
      </c>
      <c r="C951" s="2">
        <f t="shared" si="84"/>
        <v>3.5122353652194773</v>
      </c>
      <c r="D951" s="2">
        <f t="shared" si="86"/>
        <v>3.3971101577578837</v>
      </c>
      <c r="E951" s="2">
        <f t="shared" si="85"/>
        <v>0.1151252074615936</v>
      </c>
      <c r="F951" s="2">
        <f t="shared" si="89"/>
        <v>-3.9786281862304859E-2</v>
      </c>
      <c r="G951" s="2">
        <f t="shared" si="87"/>
        <v>0.15491148932389848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5">
        <f>TITRES_STAT!D955</f>
        <v>3</v>
      </c>
      <c r="C952" s="2">
        <f t="shared" si="84"/>
        <v>3.5118914628780193</v>
      </c>
      <c r="D952" s="2">
        <f t="shared" si="86"/>
        <v>3.367694590516559</v>
      </c>
      <c r="E952" s="2">
        <f t="shared" si="85"/>
        <v>0.14419687236146039</v>
      </c>
      <c r="F952" s="2">
        <f t="shared" si="89"/>
        <v>-2.9896510175518101E-3</v>
      </c>
      <c r="G952" s="2">
        <f t="shared" si="87"/>
        <v>0.1471865233790122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5">
        <f>TITRES_STAT!D956</f>
        <v>3</v>
      </c>
      <c r="C953" s="2">
        <f t="shared" si="84"/>
        <v>3.5116004685890934</v>
      </c>
      <c r="D953" s="2">
        <f t="shared" si="86"/>
        <v>3.340457954181999</v>
      </c>
      <c r="E953" s="2">
        <f t="shared" si="85"/>
        <v>0.17114251440709438</v>
      </c>
      <c r="F953" s="2">
        <f t="shared" si="89"/>
        <v>3.1836782067377431E-2</v>
      </c>
      <c r="G953" s="2">
        <f t="shared" si="87"/>
        <v>0.13930573233971694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5">
        <f>TITRES_STAT!D957</f>
        <v>2.89</v>
      </c>
      <c r="C954" s="2">
        <f t="shared" si="84"/>
        <v>3.4882773195753867</v>
      </c>
      <c r="D954" s="2">
        <f t="shared" si="86"/>
        <v>3.3070906983166659</v>
      </c>
      <c r="E954" s="2">
        <f t="shared" si="85"/>
        <v>0.18118662125872076</v>
      </c>
      <c r="F954" s="2">
        <f t="shared" si="89"/>
        <v>6.1706749905646105E-2</v>
      </c>
      <c r="G954" s="2">
        <f t="shared" si="87"/>
        <v>0.11947987135307465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5">
        <f>TITRES_STAT!D958</f>
        <v>2.89</v>
      </c>
      <c r="C955" s="2">
        <f t="shared" si="84"/>
        <v>3.4531577319484041</v>
      </c>
      <c r="D955" s="2">
        <f t="shared" si="86"/>
        <v>3.2761950910339501</v>
      </c>
      <c r="E955" s="2">
        <f t="shared" si="85"/>
        <v>0.17696264091445402</v>
      </c>
      <c r="F955" s="2">
        <f t="shared" si="89"/>
        <v>8.475792810740769E-2</v>
      </c>
      <c r="G955" s="2">
        <f t="shared" si="87"/>
        <v>9.2204712807046327E-2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5">
        <f>TITRES_STAT!D959</f>
        <v>2.97</v>
      </c>
      <c r="C956" s="2">
        <f t="shared" si="84"/>
        <v>3.4095950039563419</v>
      </c>
      <c r="D956" s="2">
        <f t="shared" si="86"/>
        <v>3.2535139731795835</v>
      </c>
      <c r="E956" s="2">
        <f t="shared" si="85"/>
        <v>0.15608103077675839</v>
      </c>
      <c r="F956" s="2">
        <f t="shared" si="89"/>
        <v>9.9022548641277824E-2</v>
      </c>
      <c r="G956" s="2">
        <f t="shared" si="87"/>
        <v>5.7058482135480565E-2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5">
        <f>TITRES_STAT!D960</f>
        <v>2.9</v>
      </c>
      <c r="C957" s="2">
        <f t="shared" si="84"/>
        <v>3.3727342341169044</v>
      </c>
      <c r="D957" s="2">
        <f t="shared" si="86"/>
        <v>3.2273277529440589</v>
      </c>
      <c r="E957" s="2">
        <f t="shared" si="85"/>
        <v>0.14540648117284549</v>
      </c>
      <c r="F957" s="2">
        <f t="shared" si="89"/>
        <v>0.10829933514759135</v>
      </c>
      <c r="G957" s="2">
        <f t="shared" si="87"/>
        <v>3.710714602525414E-2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2.82</v>
      </c>
      <c r="C958" s="2">
        <f t="shared" si="84"/>
        <v>3.3276981980989193</v>
      </c>
      <c r="D958" s="2">
        <f t="shared" si="86"/>
        <v>3.1971553268000545</v>
      </c>
      <c r="E958" s="2">
        <f t="shared" si="85"/>
        <v>0.13054287129886477</v>
      </c>
      <c r="F958" s="2">
        <f t="shared" si="89"/>
        <v>0.11274804237784605</v>
      </c>
      <c r="G958" s="2">
        <f t="shared" si="87"/>
        <v>1.7794828921018718E-2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5">
        <f>TITRES_STAT!D962</f>
        <v>2.73</v>
      </c>
      <c r="C959" s="2">
        <f t="shared" si="84"/>
        <v>3.3034369368529317</v>
      </c>
      <c r="D959" s="2">
        <f t="shared" si="86"/>
        <v>3.1625512285185691</v>
      </c>
      <c r="E959" s="2">
        <f t="shared" si="85"/>
        <v>0.14088570833436265</v>
      </c>
      <c r="F959" s="2">
        <f t="shared" si="89"/>
        <v>0.11837557556914938</v>
      </c>
      <c r="G959" s="2">
        <f t="shared" si="87"/>
        <v>2.251013276521327E-2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2.65</v>
      </c>
      <c r="C960" s="2">
        <f t="shared" si="84"/>
        <v>3.2613697157986348</v>
      </c>
      <c r="D960" s="2">
        <f t="shared" si="86"/>
        <v>3.124584470850527</v>
      </c>
      <c r="E960" s="2">
        <f t="shared" si="85"/>
        <v>0.13678524494810773</v>
      </c>
      <c r="F960" s="2">
        <f t="shared" si="89"/>
        <v>0.12205750944494105</v>
      </c>
      <c r="G960" s="2">
        <f t="shared" si="87"/>
        <v>1.4727735503166681E-2</v>
      </c>
      <c r="H960" s="2" t="str">
        <f t="shared" si="88"/>
        <v>Sell</v>
      </c>
    </row>
    <row r="961" spans="1:8" ht="13.5" x14ac:dyDescent="0.25">
      <c r="A961" s="3">
        <f>TITRES_STAT!B964</f>
        <v>43711</v>
      </c>
      <c r="B961" s="5">
        <f>TITRES_STAT!D964</f>
        <v>2.58</v>
      </c>
      <c r="C961" s="2">
        <f t="shared" si="84"/>
        <v>3.2211589902911526</v>
      </c>
      <c r="D961" s="2">
        <f t="shared" si="86"/>
        <v>3.0842448804171547</v>
      </c>
      <c r="E961" s="2">
        <f t="shared" si="85"/>
        <v>0.13691410987399788</v>
      </c>
      <c r="F961" s="2">
        <f t="shared" si="89"/>
        <v>0.12502882953075242</v>
      </c>
      <c r="G961" s="2">
        <f t="shared" si="87"/>
        <v>1.1885280343245458E-2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5">
        <f>TITRES_STAT!D965</f>
        <v>2.4700000000000002</v>
      </c>
      <c r="C962" s="2">
        <f t="shared" si="84"/>
        <v>3.1871345302463601</v>
      </c>
      <c r="D962" s="2">
        <f t="shared" si="86"/>
        <v>3.0387452596455136</v>
      </c>
      <c r="E962" s="2">
        <f t="shared" si="85"/>
        <v>0.1483892706008465</v>
      </c>
      <c r="F962" s="2">
        <f t="shared" si="89"/>
        <v>0.12970091774477124</v>
      </c>
      <c r="G962" s="2">
        <f t="shared" si="87"/>
        <v>1.8688352856075258E-2</v>
      </c>
      <c r="H962" s="2" t="str">
        <f t="shared" si="88"/>
        <v>Sell</v>
      </c>
    </row>
    <row r="963" spans="1:8" ht="13.5" x14ac:dyDescent="0.25">
      <c r="A963" s="3">
        <f>TITRES_STAT!B966</f>
        <v>43713</v>
      </c>
      <c r="B963" s="5">
        <f>TITRES_STAT!D966</f>
        <v>2.36</v>
      </c>
      <c r="C963" s="2">
        <f t="shared" si="84"/>
        <v>3.1583446025161508</v>
      </c>
      <c r="D963" s="2">
        <f t="shared" si="86"/>
        <v>2.9884678330051053</v>
      </c>
      <c r="E963" s="2">
        <f t="shared" si="85"/>
        <v>0.16987676951104547</v>
      </c>
      <c r="F963" s="2">
        <f t="shared" si="89"/>
        <v>0.13773608809802609</v>
      </c>
      <c r="G963" s="2">
        <f t="shared" si="87"/>
        <v>3.2140681413019373E-2</v>
      </c>
      <c r="H963" s="2" t="str">
        <f t="shared" si="88"/>
        <v>Sell</v>
      </c>
    </row>
    <row r="964" spans="1:8" ht="13.5" x14ac:dyDescent="0.25">
      <c r="A964" s="3">
        <f>TITRES_STAT!B967</f>
        <v>43714</v>
      </c>
      <c r="B964" s="5">
        <f>TITRES_STAT!D967</f>
        <v>2.46</v>
      </c>
      <c r="C964" s="2">
        <f t="shared" si="84"/>
        <v>3.117060817513666</v>
      </c>
      <c r="D964" s="2">
        <f t="shared" si="86"/>
        <v>2.9493220675973197</v>
      </c>
      <c r="E964" s="2">
        <f t="shared" si="85"/>
        <v>0.1677387499163463</v>
      </c>
      <c r="F964" s="2">
        <f t="shared" si="89"/>
        <v>0.14373662046169014</v>
      </c>
      <c r="G964" s="2">
        <f t="shared" si="87"/>
        <v>2.4002129454656157E-2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5">
        <f>TITRES_STAT!D968</f>
        <v>2.57</v>
      </c>
      <c r="C965" s="2">
        <f t="shared" si="84"/>
        <v>3.0821283840500251</v>
      </c>
      <c r="D965" s="2">
        <f t="shared" si="86"/>
        <v>2.9212241366641849</v>
      </c>
      <c r="E965" s="2">
        <f t="shared" si="85"/>
        <v>0.16090424738584019</v>
      </c>
      <c r="F965" s="2">
        <f t="shared" si="89"/>
        <v>0.14717014584652016</v>
      </c>
      <c r="G965" s="2">
        <f t="shared" si="87"/>
        <v>1.3734101539320032E-2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5">
        <f>TITRES_STAT!D969</f>
        <v>2.64</v>
      </c>
      <c r="C966" s="2">
        <f t="shared" si="84"/>
        <v>3.0648778634269442</v>
      </c>
      <c r="D966" s="2">
        <f t="shared" si="86"/>
        <v>2.9003927191335044</v>
      </c>
      <c r="E966" s="2">
        <f t="shared" si="85"/>
        <v>0.16448514429343986</v>
      </c>
      <c r="F966" s="2">
        <f t="shared" si="89"/>
        <v>0.15063314553590409</v>
      </c>
      <c r="G966" s="2">
        <f t="shared" si="87"/>
        <v>1.3851998757535761E-2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5">
        <f>TITRES_STAT!D970</f>
        <v>2.75</v>
      </c>
      <c r="C967" s="2">
        <f t="shared" si="84"/>
        <v>3.0395120382843377</v>
      </c>
      <c r="D967" s="2">
        <f t="shared" si="86"/>
        <v>2.8892525177162076</v>
      </c>
      <c r="E967" s="2">
        <f t="shared" si="85"/>
        <v>0.15025952056813008</v>
      </c>
      <c r="F967" s="2">
        <f t="shared" si="89"/>
        <v>0.1505584205423493</v>
      </c>
      <c r="G967" s="2">
        <f t="shared" si="87"/>
        <v>-2.9889997421922443E-4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2.63</v>
      </c>
      <c r="C968" s="2">
        <f t="shared" si="84"/>
        <v>3.0057409554713628</v>
      </c>
      <c r="D968" s="2">
        <f t="shared" si="86"/>
        <v>2.8700486275150072</v>
      </c>
      <c r="E968" s="2">
        <f t="shared" si="85"/>
        <v>0.13569232795635555</v>
      </c>
      <c r="F968" s="2">
        <f t="shared" si="89"/>
        <v>0.14758520202515055</v>
      </c>
      <c r="G968" s="2">
        <f t="shared" si="87"/>
        <v>-1.1892874068794995E-2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2.52</v>
      </c>
      <c r="C969" s="2">
        <f t="shared" si="84"/>
        <v>2.9633192700142299</v>
      </c>
      <c r="D969" s="2">
        <f t="shared" si="86"/>
        <v>2.8441190995509325</v>
      </c>
      <c r="E969" s="2">
        <f t="shared" si="85"/>
        <v>0.11920017046329745</v>
      </c>
      <c r="F969" s="2">
        <f t="shared" si="89"/>
        <v>0.14190819571277993</v>
      </c>
      <c r="G969" s="2">
        <f t="shared" si="87"/>
        <v>-2.2708025249482483E-2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5">
        <f>TITRES_STAT!D973</f>
        <v>2.52</v>
      </c>
      <c r="C970" s="2">
        <f t="shared" si="84"/>
        <v>2.9151163053966558</v>
      </c>
      <c r="D970" s="2">
        <f t="shared" si="86"/>
        <v>2.8201102773619744</v>
      </c>
      <c r="E970" s="2">
        <f t="shared" si="85"/>
        <v>9.5006028034681389E-2</v>
      </c>
      <c r="F970" s="2">
        <f t="shared" si="89"/>
        <v>0.13252776217716022</v>
      </c>
      <c r="G970" s="2">
        <f t="shared" si="87"/>
        <v>-3.7521734142478835E-2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2.52</v>
      </c>
      <c r="C971" s="2">
        <f t="shared" si="84"/>
        <v>2.8635599507202474</v>
      </c>
      <c r="D971" s="2">
        <f t="shared" si="86"/>
        <v>2.7978798864462724</v>
      </c>
      <c r="E971" s="2">
        <f t="shared" si="85"/>
        <v>6.5680064273974992E-2</v>
      </c>
      <c r="F971" s="2">
        <f t="shared" si="89"/>
        <v>0.11915822259652319</v>
      </c>
      <c r="G971" s="2">
        <f t="shared" si="87"/>
        <v>-5.3478158322548194E-2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2.63</v>
      </c>
      <c r="C972" s="2">
        <f t="shared" si="84"/>
        <v>2.8030122659940555</v>
      </c>
      <c r="D972" s="2">
        <f t="shared" si="86"/>
        <v>2.7854443393021042</v>
      </c>
      <c r="E972" s="2">
        <f t="shared" si="85"/>
        <v>1.7567926691951286E-2</v>
      </c>
      <c r="F972" s="2">
        <f t="shared" si="89"/>
        <v>9.884016341560882E-2</v>
      </c>
      <c r="G972" s="2">
        <f t="shared" si="87"/>
        <v>-8.1272236723657534E-2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2.64</v>
      </c>
      <c r="C973" s="2">
        <f t="shared" si="84"/>
        <v>2.7348565327642005</v>
      </c>
      <c r="D973" s="2">
        <f t="shared" si="86"/>
        <v>2.7746706845389855</v>
      </c>
      <c r="E973" s="2">
        <f t="shared" si="85"/>
        <v>-3.9814151774784978E-2</v>
      </c>
      <c r="F973" s="2">
        <f t="shared" si="89"/>
        <v>7.1109300377530063E-2</v>
      </c>
      <c r="G973" s="2">
        <f t="shared" si="87"/>
        <v>-0.11092345215231504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2.71</v>
      </c>
      <c r="C974" s="2">
        <f t="shared" si="84"/>
        <v>2.692570912338939</v>
      </c>
      <c r="D974" s="2">
        <f t="shared" si="86"/>
        <v>2.7698802634620239</v>
      </c>
      <c r="E974" s="2">
        <f t="shared" si="85"/>
        <v>-7.7309351123084902E-2</v>
      </c>
      <c r="F974" s="2">
        <f t="shared" si="89"/>
        <v>4.1425570077407076E-2</v>
      </c>
      <c r="G974" s="2">
        <f t="shared" si="87"/>
        <v>-0.11873492120049198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5">
        <f>TITRES_STAT!D978</f>
        <v>2.79</v>
      </c>
      <c r="C975" s="2">
        <f t="shared" ref="C975:C1038" si="90">$C$4*B965+C974*(1-$C$4)</f>
        <v>2.673713848902179</v>
      </c>
      <c r="D975" s="2">
        <f t="shared" si="86"/>
        <v>2.7713706143166887</v>
      </c>
      <c r="E975" s="2">
        <f t="shared" si="85"/>
        <v>-9.7656765414509739E-2</v>
      </c>
      <c r="F975" s="2">
        <f t="shared" si="89"/>
        <v>1.3609102979023714E-2</v>
      </c>
      <c r="G975" s="2">
        <f t="shared" si="87"/>
        <v>-0.11126586839353345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2.79</v>
      </c>
      <c r="C976" s="2">
        <f t="shared" si="90"/>
        <v>2.6685271029172286</v>
      </c>
      <c r="D976" s="2">
        <f t="shared" si="86"/>
        <v>2.7727505688117486</v>
      </c>
      <c r="E976" s="2">
        <f t="shared" si="85"/>
        <v>-0.10422346589452003</v>
      </c>
      <c r="F976" s="2">
        <f t="shared" si="89"/>
        <v>-9.9574107956850351E-3</v>
      </c>
      <c r="G976" s="2">
        <f t="shared" si="87"/>
        <v>-9.4266055098834997E-2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2.79</v>
      </c>
      <c r="C977" s="2">
        <f t="shared" si="90"/>
        <v>2.6810613947761164</v>
      </c>
      <c r="D977" s="2">
        <f t="shared" si="86"/>
        <v>2.7740283044553227</v>
      </c>
      <c r="E977" s="2">
        <f t="shared" si="85"/>
        <v>-9.2966909679206289E-2</v>
      </c>
      <c r="F977" s="2">
        <f t="shared" si="89"/>
        <v>-2.6559310572389284E-2</v>
      </c>
      <c r="G977" s="2">
        <f t="shared" si="87"/>
        <v>-6.6407599106817011E-2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5">
        <f>TITRES_STAT!D981</f>
        <v>2.79</v>
      </c>
      <c r="C978" s="2">
        <f t="shared" si="90"/>
        <v>2.6732057955797908</v>
      </c>
      <c r="D978" s="2">
        <f t="shared" si="86"/>
        <v>2.7752113930141875</v>
      </c>
      <c r="E978" s="2">
        <f t="shared" si="85"/>
        <v>-0.10200559743439674</v>
      </c>
      <c r="F978" s="2">
        <f t="shared" si="89"/>
        <v>-4.1648567944790785E-2</v>
      </c>
      <c r="G978" s="2">
        <f t="shared" si="87"/>
        <v>-6.0357029489605959E-2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5">
        <f>TITRES_STAT!D982</f>
        <v>2.79</v>
      </c>
      <c r="C979" s="2">
        <f t="shared" si="90"/>
        <v>2.6496356731828996</v>
      </c>
      <c r="D979" s="2">
        <f t="shared" si="86"/>
        <v>2.7763068453835067</v>
      </c>
      <c r="E979" s="2">
        <f t="shared" si="85"/>
        <v>-0.12667117220060709</v>
      </c>
      <c r="F979" s="2">
        <f t="shared" si="89"/>
        <v>-5.8653088795954045E-2</v>
      </c>
      <c r="G979" s="2">
        <f t="shared" si="87"/>
        <v>-6.801808340465304E-2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5">
        <f>TITRES_STAT!D983</f>
        <v>2.8</v>
      </c>
      <c r="C980" s="2">
        <f t="shared" si="90"/>
        <v>2.6296917234624533</v>
      </c>
      <c r="D980" s="2">
        <f t="shared" si="86"/>
        <v>2.778061893873617</v>
      </c>
      <c r="E980" s="2">
        <f t="shared" si="85"/>
        <v>-0.14837017041116374</v>
      </c>
      <c r="F980" s="2">
        <f t="shared" si="89"/>
        <v>-7.6596505118995989E-2</v>
      </c>
      <c r="G980" s="2">
        <f t="shared" si="87"/>
        <v>-7.1773665292167749E-2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5">
        <f>TITRES_STAT!D984</f>
        <v>2.92</v>
      </c>
      <c r="C981" s="2">
        <f t="shared" si="90"/>
        <v>2.6128160736989989</v>
      </c>
      <c r="D981" s="2">
        <f t="shared" si="86"/>
        <v>2.7885758276607566</v>
      </c>
      <c r="E981" s="2">
        <f t="shared" si="85"/>
        <v>-0.17575975396175769</v>
      </c>
      <c r="F981" s="2">
        <f t="shared" si="89"/>
        <v>-9.642915488754833E-2</v>
      </c>
      <c r="G981" s="2">
        <f t="shared" si="87"/>
        <v>-7.9330599074209363E-2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5">
        <f>TITRES_STAT!D985</f>
        <v>3.05</v>
      </c>
      <c r="C982" s="2">
        <f t="shared" si="90"/>
        <v>2.6154597546683838</v>
      </c>
      <c r="D982" s="2">
        <f t="shared" si="86"/>
        <v>2.807940581167367</v>
      </c>
      <c r="E982" s="2">
        <f t="shared" si="85"/>
        <v>-0.19248082649898324</v>
      </c>
      <c r="F982" s="2">
        <f t="shared" si="89"/>
        <v>-0.11563948920983533</v>
      </c>
      <c r="G982" s="2">
        <f t="shared" si="87"/>
        <v>-7.684133728914791E-2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5">
        <f>TITRES_STAT!D986</f>
        <v>3.05</v>
      </c>
      <c r="C983" s="2">
        <f t="shared" si="90"/>
        <v>2.6192351770270941</v>
      </c>
      <c r="D983" s="2">
        <f t="shared" si="86"/>
        <v>2.8258709084883029</v>
      </c>
      <c r="E983" s="2">
        <f t="shared" si="85"/>
        <v>-0.20663573146120884</v>
      </c>
      <c r="F983" s="2">
        <f t="shared" si="89"/>
        <v>-0.13383873766011004</v>
      </c>
      <c r="G983" s="2">
        <f t="shared" si="87"/>
        <v>-7.2796993801098803E-2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5">
        <f>TITRES_STAT!D987</f>
        <v>3.05</v>
      </c>
      <c r="C984" s="2">
        <f t="shared" si="90"/>
        <v>2.6331989959460027</v>
      </c>
      <c r="D984" s="2">
        <f t="shared" si="86"/>
        <v>2.8424730634150954</v>
      </c>
      <c r="E984" s="2">
        <f t="shared" si="85"/>
        <v>-0.20927406746909272</v>
      </c>
      <c r="F984" s="2">
        <f t="shared" si="89"/>
        <v>-0.14892580362190658</v>
      </c>
      <c r="G984" s="2">
        <f t="shared" si="87"/>
        <v>-6.034826384718614E-2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5">
        <f>TITRES_STAT!D988</f>
        <v>3.1</v>
      </c>
      <c r="C985" s="2">
        <f t="shared" si="90"/>
        <v>2.6573222273389252</v>
      </c>
      <c r="D985" s="2">
        <f t="shared" si="86"/>
        <v>2.8615491327917546</v>
      </c>
      <c r="E985" s="2">
        <f t="shared" si="85"/>
        <v>-0.2042269054528294</v>
      </c>
      <c r="F985" s="2">
        <f t="shared" si="89"/>
        <v>-0.15998602398809114</v>
      </c>
      <c r="G985" s="2">
        <f t="shared" si="87"/>
        <v>-4.4240881464738258E-2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5">
        <f>TITRES_STAT!D989</f>
        <v>3.2</v>
      </c>
      <c r="C986" s="2">
        <f t="shared" si="90"/>
        <v>2.6777341923637059</v>
      </c>
      <c r="D986" s="2">
        <f t="shared" si="86"/>
        <v>2.8866195673997725</v>
      </c>
      <c r="E986" s="2">
        <f t="shared" si="85"/>
        <v>-0.20888537503606663</v>
      </c>
      <c r="F986" s="2">
        <f t="shared" si="89"/>
        <v>-0.16976589419768626</v>
      </c>
      <c r="G986" s="2">
        <f t="shared" si="87"/>
        <v>-3.9119480838380377E-2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5">
        <f>TITRES_STAT!D990</f>
        <v>3.32</v>
      </c>
      <c r="C987" s="2">
        <f t="shared" si="90"/>
        <v>2.6950058550769818</v>
      </c>
      <c r="D987" s="2">
        <f t="shared" si="86"/>
        <v>2.9187218216664559</v>
      </c>
      <c r="E987" s="2">
        <f t="shared" si="85"/>
        <v>-0.22371596658947412</v>
      </c>
      <c r="F987" s="2">
        <f t="shared" si="89"/>
        <v>-0.18055590867604385</v>
      </c>
      <c r="G987" s="2">
        <f t="shared" si="87"/>
        <v>-4.3160057913430278E-2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3.37</v>
      </c>
      <c r="C988" s="2">
        <f t="shared" si="90"/>
        <v>2.7096203389112925</v>
      </c>
      <c r="D988" s="2">
        <f t="shared" si="86"/>
        <v>2.952149834876348</v>
      </c>
      <c r="E988" s="2">
        <f t="shared" ref="E988:E1051" si="91">C988-D988</f>
        <v>-0.24252949596505546</v>
      </c>
      <c r="F988" s="2">
        <f t="shared" si="89"/>
        <v>-0.19295062613384617</v>
      </c>
      <c r="G988" s="2">
        <f t="shared" si="87"/>
        <v>-4.9578869831209293E-2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3.57</v>
      </c>
      <c r="C989" s="2">
        <f t="shared" si="90"/>
        <v>2.7219864406172474</v>
      </c>
      <c r="D989" s="2">
        <f t="shared" ref="D989:D1052" si="92">$D$4*B989+(1-$D$4)*D988</f>
        <v>2.9979165137743964</v>
      </c>
      <c r="E989" s="2">
        <f t="shared" si="91"/>
        <v>-0.27593007315714901</v>
      </c>
      <c r="F989" s="2">
        <f t="shared" si="89"/>
        <v>-0.20954651553850676</v>
      </c>
      <c r="G989" s="2">
        <f t="shared" si="87"/>
        <v>-6.6383557618642258E-2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3.73</v>
      </c>
      <c r="C990" s="2">
        <f t="shared" si="90"/>
        <v>2.7339885266761321</v>
      </c>
      <c r="D990" s="2">
        <f t="shared" si="92"/>
        <v>3.0521449201614783</v>
      </c>
      <c r="E990" s="2">
        <f t="shared" si="91"/>
        <v>-0.31815639348534619</v>
      </c>
      <c r="F990" s="2">
        <f t="shared" si="89"/>
        <v>-0.23126849112787468</v>
      </c>
      <c r="G990" s="2">
        <f t="shared" si="87"/>
        <v>-8.6887902357471514E-2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3.89</v>
      </c>
      <c r="C991" s="2">
        <f t="shared" si="90"/>
        <v>2.7626056764182656</v>
      </c>
      <c r="D991" s="2">
        <f t="shared" si="92"/>
        <v>3.1142082594087763</v>
      </c>
      <c r="E991" s="2">
        <f t="shared" si="91"/>
        <v>-0.35160258299051073</v>
      </c>
      <c r="F991" s="2">
        <f t="shared" si="89"/>
        <v>-0.2553353095004019</v>
      </c>
      <c r="G991" s="2">
        <f t="shared" si="87"/>
        <v>-9.6267273490108829E-2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4.0599999999999996</v>
      </c>
      <c r="C992" s="2">
        <f t="shared" si="90"/>
        <v>2.8068201877385324</v>
      </c>
      <c r="D992" s="2">
        <f t="shared" si="92"/>
        <v>3.1842669068599778</v>
      </c>
      <c r="E992" s="2">
        <f t="shared" si="91"/>
        <v>-0.37744671912144545</v>
      </c>
      <c r="F992" s="2">
        <f t="shared" si="89"/>
        <v>-0.27975759142461065</v>
      </c>
      <c r="G992" s="2">
        <f t="shared" si="87"/>
        <v>-9.7689127696834799E-2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4.09</v>
      </c>
      <c r="C993" s="2">
        <f t="shared" si="90"/>
        <v>2.844232466547989</v>
      </c>
      <c r="D993" s="2">
        <f t="shared" si="92"/>
        <v>3.2513582470925724</v>
      </c>
      <c r="E993" s="2">
        <f t="shared" si="91"/>
        <v>-0.40712578054458337</v>
      </c>
      <c r="F993" s="2">
        <f t="shared" si="89"/>
        <v>-0.30523122924860524</v>
      </c>
      <c r="G993" s="2">
        <f t="shared" si="87"/>
        <v>-0.10189455129597813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4.09</v>
      </c>
      <c r="C994" s="2">
        <f t="shared" si="90"/>
        <v>2.8758890101559906</v>
      </c>
      <c r="D994" s="2">
        <f t="shared" si="92"/>
        <v>3.3134798584190488</v>
      </c>
      <c r="E994" s="2">
        <f t="shared" si="91"/>
        <v>-0.43759084826305816</v>
      </c>
      <c r="F994" s="2">
        <f t="shared" si="89"/>
        <v>-0.33170315305149584</v>
      </c>
      <c r="G994" s="2">
        <f t="shared" si="87"/>
        <v>-0.10588769521156233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4.21</v>
      </c>
      <c r="C995" s="2">
        <f t="shared" si="90"/>
        <v>2.910367623978146</v>
      </c>
      <c r="D995" s="2">
        <f t="shared" si="92"/>
        <v>3.379888757795416</v>
      </c>
      <c r="E995" s="2">
        <f t="shared" si="91"/>
        <v>-0.46952113381727001</v>
      </c>
      <c r="F995" s="2">
        <f t="shared" si="89"/>
        <v>-0.35926674920465068</v>
      </c>
      <c r="G995" s="2">
        <f t="shared" si="87"/>
        <v>-0.11025438461261933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5">
        <f>TITRES_STAT!D999</f>
        <v>4.03</v>
      </c>
      <c r="C996" s="2">
        <f t="shared" si="90"/>
        <v>2.954926451058431</v>
      </c>
      <c r="D996" s="2">
        <f t="shared" si="92"/>
        <v>3.4280451461068666</v>
      </c>
      <c r="E996" s="2">
        <f t="shared" si="91"/>
        <v>-0.47311869504843562</v>
      </c>
      <c r="F996" s="2">
        <f t="shared" si="89"/>
        <v>-0.38203713837340769</v>
      </c>
      <c r="G996" s="2">
        <f t="shared" ref="G996:G1059" si="93">E996-F996</f>
        <v>-9.108155667502793E-2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5">
        <f>TITRES_STAT!D1000</f>
        <v>4.1500000000000004</v>
      </c>
      <c r="C997" s="2">
        <f t="shared" si="90"/>
        <v>3.0110916124340568</v>
      </c>
      <c r="D997" s="2">
        <f t="shared" si="92"/>
        <v>3.481523283432284</v>
      </c>
      <c r="E997" s="2">
        <f t="shared" si="91"/>
        <v>-0.47043167099822725</v>
      </c>
      <c r="F997" s="2">
        <f t="shared" ref="F997:F1060" si="95">(E997*(2/(10)))+((1-(2/10))*F996)</f>
        <v>-0.39971604489837165</v>
      </c>
      <c r="G997" s="2">
        <f t="shared" si="93"/>
        <v>-7.07156260998556E-2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4.1500000000000004</v>
      </c>
      <c r="C998" s="2">
        <f t="shared" si="90"/>
        <v>3.066308287444202</v>
      </c>
      <c r="D998" s="2">
        <f t="shared" si="92"/>
        <v>3.5310400772521149</v>
      </c>
      <c r="E998" s="2">
        <f t="shared" si="91"/>
        <v>-0.46473178980791285</v>
      </c>
      <c r="F998" s="2">
        <f t="shared" si="95"/>
        <v>-0.41271919388027989</v>
      </c>
      <c r="G998" s="2">
        <f t="shared" si="93"/>
        <v>-5.2012595927632965E-2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4.1500000000000004</v>
      </c>
      <c r="C999" s="2">
        <f t="shared" si="90"/>
        <v>3.143799320145094</v>
      </c>
      <c r="D999" s="2">
        <f t="shared" si="92"/>
        <v>3.5768889604186249</v>
      </c>
      <c r="E999" s="2">
        <f t="shared" si="91"/>
        <v>-0.43308964027353092</v>
      </c>
      <c r="F999" s="2">
        <f t="shared" si="95"/>
        <v>-0.41679328315893011</v>
      </c>
      <c r="G999" s="2">
        <f t="shared" si="93"/>
        <v>-1.6296357114600812E-2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5">
        <f>TITRES_STAT!D1003</f>
        <v>4.1399999999999997</v>
      </c>
      <c r="C1000" s="2">
        <f t="shared" si="90"/>
        <v>3.2339840401227722</v>
      </c>
      <c r="D1000" s="2">
        <f t="shared" si="92"/>
        <v>3.6186008892765047</v>
      </c>
      <c r="E1000" s="2">
        <f t="shared" si="91"/>
        <v>-0.38461684915373251</v>
      </c>
      <c r="F1000" s="2">
        <f t="shared" si="95"/>
        <v>-0.41035799635789061</v>
      </c>
      <c r="G1000" s="2">
        <f t="shared" si="93"/>
        <v>2.5741147204158099E-2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4.28</v>
      </c>
      <c r="C1001" s="2">
        <f t="shared" si="90"/>
        <v>3.3349095724115765</v>
      </c>
      <c r="D1001" s="2">
        <f t="shared" si="92"/>
        <v>3.6675934159967638</v>
      </c>
      <c r="E1001" s="2">
        <f t="shared" si="91"/>
        <v>-0.33268384358518732</v>
      </c>
      <c r="F1001" s="2">
        <f t="shared" si="95"/>
        <v>-0.39482316580334997</v>
      </c>
      <c r="G1001" s="2">
        <f t="shared" si="93"/>
        <v>6.2139322218162651E-2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4.47</v>
      </c>
      <c r="C1002" s="2">
        <f t="shared" si="90"/>
        <v>3.4464619458867185</v>
      </c>
      <c r="D1002" s="2">
        <f t="shared" si="92"/>
        <v>3.7270309407377442</v>
      </c>
      <c r="E1002" s="2">
        <f t="shared" si="91"/>
        <v>-0.28056899485102571</v>
      </c>
      <c r="F1002" s="2">
        <f t="shared" si="95"/>
        <v>-0.37197233161288512</v>
      </c>
      <c r="G1002" s="2">
        <f t="shared" si="93"/>
        <v>9.1403336761859411E-2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4.4400000000000004</v>
      </c>
      <c r="C1003" s="2">
        <f t="shared" si="90"/>
        <v>3.5454678003656852</v>
      </c>
      <c r="D1003" s="2">
        <f t="shared" si="92"/>
        <v>3.7798434636460594</v>
      </c>
      <c r="E1003" s="2">
        <f t="shared" si="91"/>
        <v>-0.23437566328037418</v>
      </c>
      <c r="F1003" s="2">
        <f t="shared" si="95"/>
        <v>-0.34445299794638295</v>
      </c>
      <c r="G1003" s="2">
        <f t="shared" si="93"/>
        <v>0.11007733466600877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4.47</v>
      </c>
      <c r="C1004" s="2">
        <f t="shared" si="90"/>
        <v>3.6292419849248105</v>
      </c>
      <c r="D1004" s="2">
        <f t="shared" si="92"/>
        <v>3.8309661700426476</v>
      </c>
      <c r="E1004" s="2">
        <f t="shared" si="91"/>
        <v>-0.20172418511783707</v>
      </c>
      <c r="F1004" s="2">
        <f t="shared" si="95"/>
        <v>-0.31590723538067378</v>
      </c>
      <c r="G1004" s="2">
        <f t="shared" si="93"/>
        <v>0.11418305026283671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4.47</v>
      </c>
      <c r="C1005" s="2">
        <f t="shared" si="90"/>
        <v>3.7185893718594549</v>
      </c>
      <c r="D1005" s="2">
        <f t="shared" si="92"/>
        <v>3.8783020092987477</v>
      </c>
      <c r="E1005" s="2">
        <f t="shared" si="91"/>
        <v>-0.15971263743929276</v>
      </c>
      <c r="F1005" s="2">
        <f t="shared" si="95"/>
        <v>-0.28466831579239754</v>
      </c>
      <c r="G1005" s="2">
        <f t="shared" si="93"/>
        <v>0.12495567835310478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4.34</v>
      </c>
      <c r="C1006" s="2">
        <f t="shared" si="90"/>
        <v>3.7664986992656928</v>
      </c>
      <c r="D1006" s="2">
        <f t="shared" si="92"/>
        <v>3.9125018604618038</v>
      </c>
      <c r="E1006" s="2">
        <f t="shared" si="91"/>
        <v>-0.14600316119611101</v>
      </c>
      <c r="F1006" s="2">
        <f t="shared" si="95"/>
        <v>-0.25693528487314021</v>
      </c>
      <c r="G1006" s="2">
        <f t="shared" si="93"/>
        <v>0.1109321236770292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4.34</v>
      </c>
      <c r="C1007" s="2">
        <f t="shared" si="90"/>
        <v>3.8254988993786632</v>
      </c>
      <c r="D1007" s="2">
        <f t="shared" si="92"/>
        <v>3.9441683893164852</v>
      </c>
      <c r="E1007" s="2">
        <f t="shared" si="91"/>
        <v>-0.118669489937822</v>
      </c>
      <c r="F1007" s="2">
        <f t="shared" si="95"/>
        <v>-0.22928212588607658</v>
      </c>
      <c r="G1007" s="2">
        <f t="shared" si="93"/>
        <v>0.11061263594825457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4.34</v>
      </c>
      <c r="C1008" s="2">
        <f t="shared" si="90"/>
        <v>3.8754221456280997</v>
      </c>
      <c r="D1008" s="2">
        <f t="shared" si="92"/>
        <v>3.9734892493671161</v>
      </c>
      <c r="E1008" s="2">
        <f t="shared" si="91"/>
        <v>-9.8067103739016392E-2</v>
      </c>
      <c r="F1008" s="2">
        <f t="shared" si="95"/>
        <v>-0.20303912145666456</v>
      </c>
      <c r="G1008" s="2">
        <f t="shared" si="93"/>
        <v>0.10497201771764816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4.47</v>
      </c>
      <c r="C1009" s="2">
        <f t="shared" si="90"/>
        <v>3.9176648924545456</v>
      </c>
      <c r="D1009" s="2">
        <f t="shared" si="92"/>
        <v>4.0102678234880704</v>
      </c>
      <c r="E1009" s="2">
        <f t="shared" si="91"/>
        <v>-9.2602931033524793E-2</v>
      </c>
      <c r="F1009" s="2">
        <f t="shared" si="95"/>
        <v>-0.18095188337203663</v>
      </c>
      <c r="G1009" s="2">
        <f t="shared" si="93"/>
        <v>8.8348952338511838E-2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4.47</v>
      </c>
      <c r="C1010" s="2">
        <f t="shared" si="90"/>
        <v>3.9518702936153849</v>
      </c>
      <c r="D1010" s="2">
        <f t="shared" si="92"/>
        <v>4.0443220587852506</v>
      </c>
      <c r="E1010" s="2">
        <f t="shared" si="91"/>
        <v>-9.2451765169865752E-2</v>
      </c>
      <c r="F1010" s="2">
        <f t="shared" si="95"/>
        <v>-0.16325185973160244</v>
      </c>
      <c r="G1010" s="2">
        <f t="shared" si="93"/>
        <v>7.0800094561736693E-2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4.47</v>
      </c>
      <c r="C1011" s="2">
        <f t="shared" si="90"/>
        <v>4.0023517869053258</v>
      </c>
      <c r="D1011" s="2">
        <f t="shared" si="92"/>
        <v>4.0758537581344916</v>
      </c>
      <c r="E1011" s="2">
        <f t="shared" si="91"/>
        <v>-7.3501971229165797E-2</v>
      </c>
      <c r="F1011" s="2">
        <f t="shared" si="95"/>
        <v>-0.14530188203111513</v>
      </c>
      <c r="G1011" s="2">
        <f t="shared" si="93"/>
        <v>7.1799910801949335E-2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4.34</v>
      </c>
      <c r="C1012" s="2">
        <f t="shared" si="90"/>
        <v>4.0742976658429679</v>
      </c>
      <c r="D1012" s="2">
        <f t="shared" si="92"/>
        <v>4.0954201464208255</v>
      </c>
      <c r="E1012" s="2">
        <f t="shared" si="91"/>
        <v>-2.1122480577857594E-2</v>
      </c>
      <c r="F1012" s="2">
        <f t="shared" si="95"/>
        <v>-0.12046600174046362</v>
      </c>
      <c r="G1012" s="2">
        <f t="shared" si="93"/>
        <v>9.934352116260603E-2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4.21</v>
      </c>
      <c r="C1013" s="2">
        <f t="shared" si="90"/>
        <v>4.1305595634055887</v>
      </c>
      <c r="D1013" s="2">
        <f t="shared" si="92"/>
        <v>4.1039075429822462</v>
      </c>
      <c r="E1013" s="2">
        <f t="shared" si="91"/>
        <v>2.6652020423342471E-2</v>
      </c>
      <c r="F1013" s="2">
        <f t="shared" si="95"/>
        <v>-9.1042397307702416E-2</v>
      </c>
      <c r="G1013" s="2">
        <f t="shared" si="93"/>
        <v>0.11769441773104489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5">
        <f>TITRES_STAT!D1017</f>
        <v>4.21</v>
      </c>
      <c r="C1014" s="2">
        <f t="shared" si="90"/>
        <v>4.1827811690354979</v>
      </c>
      <c r="D1014" s="2">
        <f t="shared" si="92"/>
        <v>4.1117662435020801</v>
      </c>
      <c r="E1014" s="2">
        <f t="shared" si="91"/>
        <v>7.1014925533417816E-2</v>
      </c>
      <c r="F1014" s="2">
        <f t="shared" si="95"/>
        <v>-5.8630932739478364E-2</v>
      </c>
      <c r="G1014" s="2">
        <f t="shared" si="93"/>
        <v>0.12964585827289618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5">
        <f>TITRES_STAT!D1018</f>
        <v>4.3</v>
      </c>
      <c r="C1015" s="2">
        <f t="shared" si="90"/>
        <v>4.2269686814915755</v>
      </c>
      <c r="D1015" s="2">
        <f t="shared" si="92"/>
        <v>4.1257094847241484</v>
      </c>
      <c r="E1015" s="2">
        <f t="shared" si="91"/>
        <v>0.10125919676742701</v>
      </c>
      <c r="F1015" s="2">
        <f t="shared" si="95"/>
        <v>-2.665290683809729E-2</v>
      </c>
      <c r="G1015" s="2">
        <f t="shared" si="93"/>
        <v>0.1279121036055243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5">
        <f>TITRES_STAT!D1019</f>
        <v>4.3</v>
      </c>
      <c r="C1016" s="2">
        <f t="shared" si="90"/>
        <v>4.2443581151082563</v>
      </c>
      <c r="D1016" s="2">
        <f t="shared" si="92"/>
        <v>4.1386198932631002</v>
      </c>
      <c r="E1016" s="2">
        <f t="shared" si="91"/>
        <v>0.10573822184515613</v>
      </c>
      <c r="F1016" s="2">
        <f t="shared" si="95"/>
        <v>-1.7468110144660404E-4</v>
      </c>
      <c r="G1016" s="2">
        <f t="shared" si="93"/>
        <v>0.10591290294660274</v>
      </c>
      <c r="H1016" s="2" t="str">
        <f t="shared" si="94"/>
        <v>Sell</v>
      </c>
    </row>
    <row r="1017" spans="1:8" ht="13.5" x14ac:dyDescent="0.25">
      <c r="A1017" s="3">
        <f>TITRES_STAT!B1020</f>
        <v>43790</v>
      </c>
      <c r="B1017" s="5">
        <f>TITRES_STAT!D1020</f>
        <v>4.2</v>
      </c>
      <c r="C1017" s="2">
        <f t="shared" si="90"/>
        <v>4.2590722512454473</v>
      </c>
      <c r="D1017" s="2">
        <f t="shared" si="92"/>
        <v>4.1431665678362037</v>
      </c>
      <c r="E1017" s="2">
        <f t="shared" si="91"/>
        <v>0.11590568340924357</v>
      </c>
      <c r="F1017" s="2">
        <f t="shared" si="95"/>
        <v>2.3041391800691431E-2</v>
      </c>
      <c r="G1017" s="2">
        <f t="shared" si="93"/>
        <v>9.2864291608552141E-2</v>
      </c>
      <c r="H1017" s="2" t="str">
        <f t="shared" si="94"/>
        <v>Sell</v>
      </c>
    </row>
    <row r="1018" spans="1:8" ht="13.5" x14ac:dyDescent="0.25">
      <c r="A1018" s="3">
        <f>TITRES_STAT!B1021</f>
        <v>43791</v>
      </c>
      <c r="B1018" s="5">
        <f>TITRES_STAT!D1021</f>
        <v>4.42</v>
      </c>
      <c r="C1018" s="2">
        <f t="shared" si="90"/>
        <v>4.2715226741307628</v>
      </c>
      <c r="D1018" s="2">
        <f t="shared" si="92"/>
        <v>4.1636727479964843</v>
      </c>
      <c r="E1018" s="2">
        <f t="shared" si="91"/>
        <v>0.10784992613427846</v>
      </c>
      <c r="F1018" s="2">
        <f t="shared" si="95"/>
        <v>4.0003098667408837E-2</v>
      </c>
      <c r="G1018" s="2">
        <f t="shared" si="93"/>
        <v>6.7846827466869625E-2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5">
        <f>TITRES_STAT!D1022</f>
        <v>4.5999999999999996</v>
      </c>
      <c r="C1019" s="2">
        <f t="shared" si="90"/>
        <v>4.3020576473414147</v>
      </c>
      <c r="D1019" s="2">
        <f t="shared" si="92"/>
        <v>4.1959932851819302</v>
      </c>
      <c r="E1019" s="2">
        <f t="shared" si="91"/>
        <v>0.10606436215948456</v>
      </c>
      <c r="F1019" s="2">
        <f t="shared" si="95"/>
        <v>5.3215351365823983E-2</v>
      </c>
      <c r="G1019" s="2">
        <f t="shared" si="93"/>
        <v>5.2849010793660577E-2</v>
      </c>
      <c r="H1019" s="2" t="str">
        <f t="shared" si="94"/>
        <v>Sell</v>
      </c>
    </row>
    <row r="1020" spans="1:8" ht="13.5" x14ac:dyDescent="0.25">
      <c r="A1020" s="3">
        <f>TITRES_STAT!B1023</f>
        <v>43795</v>
      </c>
      <c r="B1020" s="5">
        <f>TITRES_STAT!D1023</f>
        <v>4.6500000000000004</v>
      </c>
      <c r="C1020" s="2">
        <f t="shared" si="90"/>
        <v>4.3278949323658127</v>
      </c>
      <c r="D1020" s="2">
        <f t="shared" si="92"/>
        <v>4.2296234122054912</v>
      </c>
      <c r="E1020" s="2">
        <f t="shared" si="91"/>
        <v>9.8271520160321479E-2</v>
      </c>
      <c r="F1020" s="2">
        <f t="shared" si="95"/>
        <v>6.2226585124723482E-2</v>
      </c>
      <c r="G1020" s="2">
        <f t="shared" si="93"/>
        <v>3.6044935035597997E-2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5">
        <f>TITRES_STAT!D1024</f>
        <v>4.5999999999999996</v>
      </c>
      <c r="C1021" s="2">
        <f t="shared" si="90"/>
        <v>4.3497572504633801</v>
      </c>
      <c r="D1021" s="2">
        <f t="shared" si="92"/>
        <v>4.2570587150050843</v>
      </c>
      <c r="E1021" s="2">
        <f t="shared" si="91"/>
        <v>9.2698535458295872E-2</v>
      </c>
      <c r="F1021" s="2">
        <f t="shared" si="95"/>
        <v>6.8320975191437955E-2</v>
      </c>
      <c r="G1021" s="2">
        <f t="shared" si="93"/>
        <v>2.4377560266857917E-2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5">
        <f>TITRES_STAT!D1025</f>
        <v>4.6500000000000004</v>
      </c>
      <c r="C1022" s="2">
        <f t="shared" si="90"/>
        <v>4.3482561350074755</v>
      </c>
      <c r="D1022" s="2">
        <f t="shared" si="92"/>
        <v>4.2861654768565591</v>
      </c>
      <c r="E1022" s="2">
        <f t="shared" si="91"/>
        <v>6.2090658150916411E-2</v>
      </c>
      <c r="F1022" s="2">
        <f t="shared" si="95"/>
        <v>6.7074911783333649E-2</v>
      </c>
      <c r="G1022" s="2">
        <f t="shared" si="93"/>
        <v>-4.9842536324172376E-3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4.6399999999999997</v>
      </c>
      <c r="C1023" s="2">
        <f t="shared" si="90"/>
        <v>4.3269859603909406</v>
      </c>
      <c r="D1023" s="2">
        <f t="shared" si="92"/>
        <v>4.3123754415338507</v>
      </c>
      <c r="E1023" s="2">
        <f t="shared" si="91"/>
        <v>1.4610518857089971E-2</v>
      </c>
      <c r="F1023" s="2">
        <f t="shared" si="95"/>
        <v>5.6582033198084913E-2</v>
      </c>
      <c r="G1023" s="2">
        <f t="shared" si="93"/>
        <v>-4.1971514340994942E-2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4.4400000000000004</v>
      </c>
      <c r="C1024" s="2">
        <f t="shared" si="90"/>
        <v>4.3089881203307954</v>
      </c>
      <c r="D1024" s="2">
        <f t="shared" si="92"/>
        <v>4.3218291125313435</v>
      </c>
      <c r="E1024" s="2">
        <f t="shared" si="91"/>
        <v>-1.2840992200548129E-2</v>
      </c>
      <c r="F1024" s="2">
        <f t="shared" si="95"/>
        <v>4.2697428118358312E-2</v>
      </c>
      <c r="G1024" s="2">
        <f t="shared" si="93"/>
        <v>-5.5538420318906441E-2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4.37</v>
      </c>
      <c r="C1025" s="2">
        <f t="shared" si="90"/>
        <v>4.3076053325875963</v>
      </c>
      <c r="D1025" s="2">
        <f t="shared" si="92"/>
        <v>4.3253973264179102</v>
      </c>
      <c r="E1025" s="2">
        <f t="shared" si="91"/>
        <v>-1.7791993830313935E-2</v>
      </c>
      <c r="F1025" s="2">
        <f t="shared" si="95"/>
        <v>3.0599543728623863E-2</v>
      </c>
      <c r="G1025" s="2">
        <f t="shared" si="93"/>
        <v>-4.8391537558937797E-2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4.25</v>
      </c>
      <c r="C1026" s="2">
        <f t="shared" si="90"/>
        <v>4.3064352814202742</v>
      </c>
      <c r="D1026" s="2">
        <f t="shared" si="92"/>
        <v>4.3198123392758427</v>
      </c>
      <c r="E1026" s="2">
        <f t="shared" si="91"/>
        <v>-1.337705785556853E-2</v>
      </c>
      <c r="F1026" s="2">
        <f t="shared" si="95"/>
        <v>2.1804223411785385E-2</v>
      </c>
      <c r="G1026" s="2">
        <f t="shared" si="93"/>
        <v>-3.5181281267353912E-2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4.25</v>
      </c>
      <c r="C1027" s="2">
        <f t="shared" si="90"/>
        <v>4.2900606227402323</v>
      </c>
      <c r="D1027" s="2">
        <f t="shared" si="92"/>
        <v>4.3146410548850396</v>
      </c>
      <c r="E1027" s="2">
        <f t="shared" si="91"/>
        <v>-2.4580432144807318E-2</v>
      </c>
      <c r="F1027" s="2">
        <f t="shared" si="95"/>
        <v>1.2527292300466845E-2</v>
      </c>
      <c r="G1027" s="2">
        <f t="shared" si="93"/>
        <v>-3.7107724445274159E-2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5">
        <f>TITRES_STAT!D1031</f>
        <v>4.25</v>
      </c>
      <c r="C1028" s="2">
        <f t="shared" si="90"/>
        <v>4.3100512961648114</v>
      </c>
      <c r="D1028" s="2">
        <f t="shared" si="92"/>
        <v>4.3098528285972586</v>
      </c>
      <c r="E1028" s="2">
        <f t="shared" si="91"/>
        <v>1.9846756755281802E-4</v>
      </c>
      <c r="F1028" s="2">
        <f t="shared" si="95"/>
        <v>1.0061527353884041E-2</v>
      </c>
      <c r="G1028" s="2">
        <f t="shared" si="93"/>
        <v>-9.8630597863312228E-3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4.25</v>
      </c>
      <c r="C1029" s="2">
        <f t="shared" si="90"/>
        <v>4.3546587890625323</v>
      </c>
      <c r="D1029" s="2">
        <f t="shared" si="92"/>
        <v>4.3054192857382025</v>
      </c>
      <c r="E1029" s="2">
        <f t="shared" si="91"/>
        <v>4.9239503324329803E-2</v>
      </c>
      <c r="F1029" s="2">
        <f t="shared" si="95"/>
        <v>1.7897122547973196E-2</v>
      </c>
      <c r="G1029" s="2">
        <f t="shared" si="93"/>
        <v>3.1342380776356607E-2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4.25</v>
      </c>
      <c r="C1030" s="2">
        <f t="shared" si="90"/>
        <v>4.4000958984375274</v>
      </c>
      <c r="D1030" s="2">
        <f t="shared" si="92"/>
        <v>4.3013141534612984</v>
      </c>
      <c r="E1030" s="2">
        <f t="shared" si="91"/>
        <v>9.8781744976228936E-2</v>
      </c>
      <c r="F1030" s="2">
        <f t="shared" si="95"/>
        <v>3.407404703362435E-2</v>
      </c>
      <c r="G1030" s="2">
        <f t="shared" si="93"/>
        <v>6.4707697942604586E-2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4.37</v>
      </c>
      <c r="C1031" s="2">
        <f t="shared" si="90"/>
        <v>4.4308503756009845</v>
      </c>
      <c r="D1031" s="2">
        <f t="shared" si="92"/>
        <v>4.3064019939456468</v>
      </c>
      <c r="E1031" s="2">
        <f t="shared" si="91"/>
        <v>0.12444838165533767</v>
      </c>
      <c r="F1031" s="2">
        <f t="shared" si="95"/>
        <v>5.2148913957967016E-2</v>
      </c>
      <c r="G1031" s="2">
        <f t="shared" si="93"/>
        <v>7.2299467697370653E-2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4.3600000000000003</v>
      </c>
      <c r="C1032" s="2">
        <f t="shared" si="90"/>
        <v>4.464565702431603</v>
      </c>
      <c r="D1032" s="2">
        <f t="shared" si="92"/>
        <v>4.3103722166163392</v>
      </c>
      <c r="E1032" s="2">
        <f t="shared" si="91"/>
        <v>0.15419348581526382</v>
      </c>
      <c r="F1032" s="2">
        <f t="shared" si="95"/>
        <v>7.255782832942638E-2</v>
      </c>
      <c r="G1032" s="2">
        <f t="shared" si="93"/>
        <v>8.163565748583744E-2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4.4000000000000004</v>
      </c>
      <c r="C1033" s="2">
        <f t="shared" si="90"/>
        <v>4.4915555943652024</v>
      </c>
      <c r="D1033" s="2">
        <f t="shared" si="92"/>
        <v>4.3170113116817959</v>
      </c>
      <c r="E1033" s="2">
        <f t="shared" si="91"/>
        <v>0.17454428268340649</v>
      </c>
      <c r="F1033" s="2">
        <f t="shared" si="95"/>
        <v>9.2955119200222397E-2</v>
      </c>
      <c r="G1033" s="2">
        <f t="shared" si="93"/>
        <v>8.1589163483184096E-2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4.5</v>
      </c>
      <c r="C1034" s="2">
        <f t="shared" si="90"/>
        <v>4.483623964462863</v>
      </c>
      <c r="D1034" s="2">
        <f t="shared" si="92"/>
        <v>4.3305660293349959</v>
      </c>
      <c r="E1034" s="2">
        <f t="shared" si="91"/>
        <v>0.15305793512786714</v>
      </c>
      <c r="F1034" s="2">
        <f t="shared" si="95"/>
        <v>0.10497568238575135</v>
      </c>
      <c r="G1034" s="2">
        <f t="shared" si="93"/>
        <v>4.8082252742115791E-2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4.5</v>
      </c>
      <c r="C1035" s="2">
        <f t="shared" si="90"/>
        <v>4.4661433545454994</v>
      </c>
      <c r="D1035" s="2">
        <f t="shared" si="92"/>
        <v>4.3431166938286996</v>
      </c>
      <c r="E1035" s="2">
        <f t="shared" si="91"/>
        <v>0.1230266607167998</v>
      </c>
      <c r="F1035" s="2">
        <f t="shared" si="95"/>
        <v>0.10858587805196104</v>
      </c>
      <c r="G1035" s="2">
        <f t="shared" si="93"/>
        <v>1.4440782664838753E-2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4.5</v>
      </c>
      <c r="C1036" s="2">
        <f t="shared" si="90"/>
        <v>4.432890530769269</v>
      </c>
      <c r="D1036" s="2">
        <f t="shared" si="92"/>
        <v>4.3547376794710182</v>
      </c>
      <c r="E1036" s="2">
        <f t="shared" si="91"/>
        <v>7.8152851298250781E-2</v>
      </c>
      <c r="F1036" s="2">
        <f t="shared" si="95"/>
        <v>0.102499272701219</v>
      </c>
      <c r="G1036" s="2">
        <f t="shared" si="93"/>
        <v>-2.4346421402968221E-2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4.5</v>
      </c>
      <c r="C1037" s="2">
        <f t="shared" si="90"/>
        <v>4.4047535260355355</v>
      </c>
      <c r="D1037" s="2">
        <f t="shared" si="92"/>
        <v>4.3654978513620533</v>
      </c>
      <c r="E1037" s="2">
        <f t="shared" si="91"/>
        <v>3.9255674673482233E-2</v>
      </c>
      <c r="F1037" s="2">
        <f t="shared" si="95"/>
        <v>8.9850553095671651E-2</v>
      </c>
      <c r="G1037" s="2">
        <f t="shared" si="93"/>
        <v>-5.0594878422189418E-2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5">
        <f>TITRES_STAT!D1041</f>
        <v>4.5999999999999996</v>
      </c>
      <c r="C1038" s="2">
        <f t="shared" si="90"/>
        <v>4.3809452912608382</v>
      </c>
      <c r="D1038" s="2">
        <f t="shared" si="92"/>
        <v>4.3828683808907902</v>
      </c>
      <c r="E1038" s="2">
        <f t="shared" si="91"/>
        <v>-1.9230896299520239E-3</v>
      </c>
      <c r="F1038" s="2">
        <f t="shared" si="95"/>
        <v>7.1495824550546927E-2</v>
      </c>
      <c r="G1038" s="2">
        <f t="shared" si="93"/>
        <v>-7.3418914180498951E-2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4.63</v>
      </c>
      <c r="C1039" s="2">
        <f t="shared" ref="C1039:C1102" si="96">$C$4*B1029+C1038*(1-$C$4)</f>
        <v>4.3607998618360941</v>
      </c>
      <c r="D1039" s="2">
        <f t="shared" si="92"/>
        <v>4.4011744267507318</v>
      </c>
      <c r="E1039" s="2">
        <f t="shared" si="91"/>
        <v>-4.0374564914637645E-2</v>
      </c>
      <c r="F1039" s="2">
        <f t="shared" si="95"/>
        <v>4.912174665751002E-2</v>
      </c>
      <c r="G1039" s="2">
        <f t="shared" si="93"/>
        <v>-8.9496311572147658E-2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4.6399999999999997</v>
      </c>
      <c r="C1040" s="2">
        <f t="shared" si="96"/>
        <v>4.3437537292459263</v>
      </c>
      <c r="D1040" s="2">
        <f t="shared" si="92"/>
        <v>4.4188652099543813</v>
      </c>
      <c r="E1040" s="2">
        <f t="shared" si="91"/>
        <v>-7.511148070845497E-2</v>
      </c>
      <c r="F1040" s="2">
        <f t="shared" si="95"/>
        <v>2.427510118431702E-2</v>
      </c>
      <c r="G1040" s="2">
        <f t="shared" si="93"/>
        <v>-9.9386581892771997E-2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4.51</v>
      </c>
      <c r="C1041" s="2">
        <f t="shared" si="96"/>
        <v>4.347791617054245</v>
      </c>
      <c r="D1041" s="2">
        <f t="shared" si="92"/>
        <v>4.4256159351429458</v>
      </c>
      <c r="E1041" s="2">
        <f t="shared" si="91"/>
        <v>-7.7824318088700828E-2</v>
      </c>
      <c r="F1041" s="2">
        <f t="shared" si="95"/>
        <v>3.855217329713452E-3</v>
      </c>
      <c r="G1041" s="2">
        <f t="shared" si="93"/>
        <v>-8.1679535418414273E-2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4.6500000000000004</v>
      </c>
      <c r="C1042" s="2">
        <f t="shared" si="96"/>
        <v>4.3496698298151308</v>
      </c>
      <c r="D1042" s="2">
        <f t="shared" si="92"/>
        <v>4.4422369769842085</v>
      </c>
      <c r="E1042" s="2">
        <f t="shared" si="91"/>
        <v>-9.2567147169077657E-2</v>
      </c>
      <c r="F1042" s="2">
        <f t="shared" si="95"/>
        <v>-1.5429255570044771E-2</v>
      </c>
      <c r="G1042" s="2">
        <f t="shared" si="93"/>
        <v>-7.7137891599032893E-2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4.82</v>
      </c>
      <c r="C1043" s="2">
        <f t="shared" si="96"/>
        <v>4.3574129329204956</v>
      </c>
      <c r="D1043" s="2">
        <f t="shared" si="92"/>
        <v>4.4702194231335266</v>
      </c>
      <c r="E1043" s="2">
        <f t="shared" si="91"/>
        <v>-0.11280649021303102</v>
      </c>
      <c r="F1043" s="2">
        <f t="shared" si="95"/>
        <v>-3.4904702498642019E-2</v>
      </c>
      <c r="G1043" s="2">
        <f t="shared" si="93"/>
        <v>-7.7901787714388993E-2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4.82</v>
      </c>
      <c r="C1044" s="2">
        <f t="shared" si="96"/>
        <v>4.379349404778881</v>
      </c>
      <c r="D1044" s="2">
        <f t="shared" si="92"/>
        <v>4.4961290954940054</v>
      </c>
      <c r="E1044" s="2">
        <f t="shared" si="91"/>
        <v>-0.1167796907151244</v>
      </c>
      <c r="F1044" s="2">
        <f t="shared" si="95"/>
        <v>-5.12797001419385E-2</v>
      </c>
      <c r="G1044" s="2">
        <f t="shared" si="93"/>
        <v>-6.5499990573185896E-2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5.03</v>
      </c>
      <c r="C1045" s="2">
        <f t="shared" si="96"/>
        <v>4.3979110348128989</v>
      </c>
      <c r="D1045" s="2">
        <f t="shared" si="92"/>
        <v>4.5356750884203754</v>
      </c>
      <c r="E1045" s="2">
        <f t="shared" si="91"/>
        <v>-0.13776405360747646</v>
      </c>
      <c r="F1045" s="2">
        <f t="shared" si="95"/>
        <v>-6.8576570835046091E-2</v>
      </c>
      <c r="G1045" s="2">
        <f t="shared" si="93"/>
        <v>-6.9187482772430364E-2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5.25</v>
      </c>
      <c r="C1046" s="2">
        <f t="shared" si="96"/>
        <v>4.4136170294570682</v>
      </c>
      <c r="D1046" s="2">
        <f t="shared" si="92"/>
        <v>4.5885880448336813</v>
      </c>
      <c r="E1046" s="2">
        <f t="shared" si="91"/>
        <v>-0.17497101537661308</v>
      </c>
      <c r="F1046" s="2">
        <f t="shared" si="95"/>
        <v>-8.9855459743359484E-2</v>
      </c>
      <c r="G1046" s="2">
        <f t="shared" si="93"/>
        <v>-8.5115555633253598E-2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5.24</v>
      </c>
      <c r="C1047" s="2">
        <f t="shared" si="96"/>
        <v>4.426906717232904</v>
      </c>
      <c r="D1047" s="2">
        <f t="shared" si="92"/>
        <v>4.636840782253409</v>
      </c>
      <c r="E1047" s="2">
        <f t="shared" si="91"/>
        <v>-0.20993406502050505</v>
      </c>
      <c r="F1047" s="2">
        <f t="shared" si="95"/>
        <v>-0.11387118079878859</v>
      </c>
      <c r="G1047" s="2">
        <f t="shared" si="93"/>
        <v>-9.6062884221716452E-2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5.09</v>
      </c>
      <c r="C1048" s="2">
        <f t="shared" si="96"/>
        <v>4.4535364530432267</v>
      </c>
      <c r="D1048" s="2">
        <f t="shared" si="92"/>
        <v>4.6704081317161199</v>
      </c>
      <c r="E1048" s="2">
        <f t="shared" si="91"/>
        <v>-0.21687167867289325</v>
      </c>
      <c r="F1048" s="2">
        <f t="shared" si="95"/>
        <v>-0.13447128037360953</v>
      </c>
      <c r="G1048" s="2">
        <f t="shared" si="93"/>
        <v>-8.2400398299283723E-2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4.87</v>
      </c>
      <c r="C1049" s="2">
        <f t="shared" si="96"/>
        <v>4.4806846910365765</v>
      </c>
      <c r="D1049" s="2">
        <f t="shared" si="92"/>
        <v>4.6851927145519632</v>
      </c>
      <c r="E1049" s="2">
        <f t="shared" si="91"/>
        <v>-0.20450802351538666</v>
      </c>
      <c r="F1049" s="2">
        <f t="shared" si="95"/>
        <v>-0.14847862900196496</v>
      </c>
      <c r="G1049" s="2">
        <f t="shared" si="93"/>
        <v>-5.6029394513421704E-2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5">
        <f>TITRES_STAT!D1053</f>
        <v>4.66</v>
      </c>
      <c r="C1050" s="2">
        <f t="shared" si="96"/>
        <v>4.5051947385694113</v>
      </c>
      <c r="D1050" s="2">
        <f t="shared" si="92"/>
        <v>4.6833265875481143</v>
      </c>
      <c r="E1050" s="2">
        <f t="shared" si="91"/>
        <v>-0.17813184897870293</v>
      </c>
      <c r="F1050" s="2">
        <f t="shared" si="95"/>
        <v>-0.15440927299731255</v>
      </c>
      <c r="G1050" s="2">
        <f t="shared" si="93"/>
        <v>-2.3722575981390381E-2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4.66</v>
      </c>
      <c r="C1051" s="2">
        <f t="shared" si="96"/>
        <v>4.5059340095587324</v>
      </c>
      <c r="D1051" s="2">
        <f t="shared" si="92"/>
        <v>4.6815986921741803</v>
      </c>
      <c r="E1051" s="2">
        <f t="shared" si="91"/>
        <v>-0.17566468261544799</v>
      </c>
      <c r="F1051" s="2">
        <f t="shared" si="95"/>
        <v>-0.15866035492093963</v>
      </c>
      <c r="G1051" s="2">
        <f t="shared" si="93"/>
        <v>-1.7004327694508353E-2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5">
        <f>TITRES_STAT!D1055</f>
        <v>4.66</v>
      </c>
      <c r="C1052" s="2">
        <f t="shared" si="96"/>
        <v>4.5280980080881577</v>
      </c>
      <c r="D1052" s="2">
        <f t="shared" si="92"/>
        <v>4.6799987890501669</v>
      </c>
      <c r="E1052" s="2">
        <f t="shared" ref="E1052:E1115" si="97">C1052-D1052</f>
        <v>-0.15190078096200921</v>
      </c>
      <c r="F1052" s="2">
        <f t="shared" si="95"/>
        <v>-0.15730844012915354</v>
      </c>
      <c r="G1052" s="2">
        <f t="shared" si="93"/>
        <v>5.4076591671443353E-3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4.46</v>
      </c>
      <c r="C1053" s="2">
        <f t="shared" si="96"/>
        <v>4.5730060068438254</v>
      </c>
      <c r="D1053" s="2">
        <f t="shared" ref="D1053:D1116" si="98">$D$4*B1053+(1-$D$4)*D1052</f>
        <v>4.6637025824538583</v>
      </c>
      <c r="E1053" s="2">
        <f t="shared" si="97"/>
        <v>-9.0696575610032859E-2</v>
      </c>
      <c r="F1053" s="2">
        <f t="shared" si="95"/>
        <v>-0.14398606722532939</v>
      </c>
      <c r="G1053" s="2">
        <f t="shared" si="93"/>
        <v>5.328949161529653E-2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4.26</v>
      </c>
      <c r="C1054" s="2">
        <f t="shared" si="96"/>
        <v>4.6110050827140059</v>
      </c>
      <c r="D1054" s="2">
        <f t="shared" si="98"/>
        <v>4.6337986874572756</v>
      </c>
      <c r="E1054" s="2">
        <f t="shared" si="97"/>
        <v>-2.2793604743269746E-2</v>
      </c>
      <c r="F1054" s="2">
        <f t="shared" si="95"/>
        <v>-0.11974757472891746</v>
      </c>
      <c r="G1054" s="2">
        <f t="shared" si="93"/>
        <v>9.6953969985647717E-2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4.07</v>
      </c>
      <c r="C1055" s="2">
        <f t="shared" si="96"/>
        <v>4.6754658392195436</v>
      </c>
      <c r="D1055" s="2">
        <f t="shared" si="98"/>
        <v>4.5920358217196995</v>
      </c>
      <c r="E1055" s="2">
        <f t="shared" si="97"/>
        <v>8.3430017499844134E-2</v>
      </c>
      <c r="F1055" s="2">
        <f t="shared" si="95"/>
        <v>-7.9112056283165144E-2</v>
      </c>
      <c r="G1055" s="2">
        <f t="shared" si="93"/>
        <v>0.16254207378300928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4</v>
      </c>
      <c r="C1056" s="2">
        <f t="shared" si="96"/>
        <v>4.763855710108845</v>
      </c>
      <c r="D1056" s="2">
        <f t="shared" si="98"/>
        <v>4.5481813164071294</v>
      </c>
      <c r="E1056" s="2">
        <f t="shared" si="97"/>
        <v>0.21567439370171559</v>
      </c>
      <c r="F1056" s="2">
        <f t="shared" si="95"/>
        <v>-2.0154766286188994E-2</v>
      </c>
      <c r="G1056" s="2">
        <f t="shared" si="93"/>
        <v>0.2358291599879046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4.18</v>
      </c>
      <c r="C1057" s="2">
        <f t="shared" si="96"/>
        <v>4.837108677784407</v>
      </c>
      <c r="D1057" s="2">
        <f t="shared" si="98"/>
        <v>4.5209086263028979</v>
      </c>
      <c r="E1057" s="2">
        <f t="shared" si="97"/>
        <v>0.31620005148150909</v>
      </c>
      <c r="F1057" s="2">
        <f t="shared" si="95"/>
        <v>4.7116197267350619E-2</v>
      </c>
      <c r="G1057" s="2">
        <f t="shared" si="93"/>
        <v>0.26908385421415848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4.08</v>
      </c>
      <c r="C1058" s="2">
        <f t="shared" si="96"/>
        <v>4.8760150350483444</v>
      </c>
      <c r="D1058" s="2">
        <f t="shared" si="98"/>
        <v>4.488248728058239</v>
      </c>
      <c r="E1058" s="2">
        <f t="shared" si="97"/>
        <v>0.38776630699010539</v>
      </c>
      <c r="F1058" s="2">
        <f t="shared" si="95"/>
        <v>0.11524621921190159</v>
      </c>
      <c r="G1058" s="2">
        <f t="shared" si="93"/>
        <v>0.2725200877782038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3.97</v>
      </c>
      <c r="C1059" s="2">
        <f t="shared" si="96"/>
        <v>4.8750896450409069</v>
      </c>
      <c r="D1059" s="2">
        <f t="shared" si="98"/>
        <v>4.4498599333872582</v>
      </c>
      <c r="E1059" s="2">
        <f t="shared" si="97"/>
        <v>0.42522971165364876</v>
      </c>
      <c r="F1059" s="2">
        <f t="shared" si="95"/>
        <v>0.17724291770025102</v>
      </c>
      <c r="G1059" s="2">
        <f t="shared" si="93"/>
        <v>0.24798679395339773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5">
        <f>TITRES_STAT!D1063</f>
        <v>3.97</v>
      </c>
      <c r="C1060" s="2">
        <f t="shared" si="96"/>
        <v>4.841998930419229</v>
      </c>
      <c r="D1060" s="2">
        <f t="shared" si="98"/>
        <v>4.4143147531363507</v>
      </c>
      <c r="E1060" s="2">
        <f t="shared" si="97"/>
        <v>0.42768417728287833</v>
      </c>
      <c r="F1060" s="2">
        <f t="shared" si="95"/>
        <v>0.22733116961677649</v>
      </c>
      <c r="G1060" s="2">
        <f t="shared" ref="G1060:G1123" si="99">E1060-F1060</f>
        <v>0.20035300766610184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5">
        <f>TITRES_STAT!D1064</f>
        <v>4.1399999999999997</v>
      </c>
      <c r="C1061" s="2">
        <f t="shared" si="96"/>
        <v>4.813999094970117</v>
      </c>
      <c r="D1061" s="2">
        <f t="shared" si="98"/>
        <v>4.3939951417929173</v>
      </c>
      <c r="E1061" s="2">
        <f t="shared" si="97"/>
        <v>0.42000395317719974</v>
      </c>
      <c r="F1061" s="2">
        <f t="shared" ref="F1061:F1124" si="101">(E1061*(2/(10)))+((1-(2/10))*F1060)</f>
        <v>0.26586572632886118</v>
      </c>
      <c r="G1061" s="2">
        <f t="shared" si="99"/>
        <v>0.15413822684833856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5">
        <f>TITRES_STAT!D1065</f>
        <v>4.1399999999999997</v>
      </c>
      <c r="C1062" s="2">
        <f t="shared" si="96"/>
        <v>4.7903069265131766</v>
      </c>
      <c r="D1062" s="2">
        <f t="shared" si="98"/>
        <v>4.3751806868452938</v>
      </c>
      <c r="E1062" s="2">
        <f t="shared" si="97"/>
        <v>0.41512623966788276</v>
      </c>
      <c r="F1062" s="2">
        <f t="shared" si="101"/>
        <v>0.29571782899666554</v>
      </c>
      <c r="G1062" s="2">
        <f t="shared" si="99"/>
        <v>0.11940841067121721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5">
        <f>TITRES_STAT!D1066</f>
        <v>4.1399999999999997</v>
      </c>
      <c r="C1063" s="2">
        <f t="shared" si="96"/>
        <v>4.7394904762803804</v>
      </c>
      <c r="D1063" s="2">
        <f t="shared" si="98"/>
        <v>4.3577598952271241</v>
      </c>
      <c r="E1063" s="2">
        <f t="shared" si="97"/>
        <v>0.3817305810532563</v>
      </c>
      <c r="F1063" s="2">
        <f t="shared" si="101"/>
        <v>0.31292037940798367</v>
      </c>
      <c r="G1063" s="2">
        <f t="shared" si="99"/>
        <v>6.8810201645272628E-2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5">
        <f>TITRES_STAT!D1067</f>
        <v>4.1399999999999997</v>
      </c>
      <c r="C1064" s="2">
        <f t="shared" si="96"/>
        <v>4.6657227106987831</v>
      </c>
      <c r="D1064" s="2">
        <f t="shared" si="98"/>
        <v>4.3416295326177075</v>
      </c>
      <c r="E1064" s="2">
        <f t="shared" si="97"/>
        <v>0.32409317808107563</v>
      </c>
      <c r="F1064" s="2">
        <f t="shared" si="101"/>
        <v>0.31515493914260212</v>
      </c>
      <c r="G1064" s="2">
        <f t="shared" si="99"/>
        <v>8.9382389384735084E-3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5">
        <f>TITRES_STAT!D1068</f>
        <v>4.1399999999999997</v>
      </c>
      <c r="C1065" s="2">
        <f t="shared" si="96"/>
        <v>4.5740730628989708</v>
      </c>
      <c r="D1065" s="2">
        <f t="shared" si="98"/>
        <v>4.3266940116830623</v>
      </c>
      <c r="E1065" s="2">
        <f t="shared" si="97"/>
        <v>0.24737905121590842</v>
      </c>
      <c r="F1065" s="2">
        <f t="shared" si="101"/>
        <v>0.30159976155726342</v>
      </c>
      <c r="G1065" s="2">
        <f t="shared" si="99"/>
        <v>-5.4220710341355005E-2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4.1399999999999997</v>
      </c>
      <c r="C1066" s="2">
        <f t="shared" si="96"/>
        <v>4.485754130145283</v>
      </c>
      <c r="D1066" s="2">
        <f t="shared" si="98"/>
        <v>4.3128648256324649</v>
      </c>
      <c r="E1066" s="2">
        <f t="shared" si="97"/>
        <v>0.17288930451281814</v>
      </c>
      <c r="F1066" s="2">
        <f t="shared" si="101"/>
        <v>0.27585767014837437</v>
      </c>
      <c r="G1066" s="2">
        <f t="shared" si="99"/>
        <v>-0.10296836563555622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4.26</v>
      </c>
      <c r="C1067" s="2">
        <f t="shared" si="96"/>
        <v>4.4387150331998555</v>
      </c>
      <c r="D1067" s="2">
        <f t="shared" si="98"/>
        <v>4.3089489126226521</v>
      </c>
      <c r="E1067" s="2">
        <f t="shared" si="97"/>
        <v>0.12976612057720338</v>
      </c>
      <c r="F1067" s="2">
        <f t="shared" si="101"/>
        <v>0.24663936023414018</v>
      </c>
      <c r="G1067" s="2">
        <f t="shared" si="99"/>
        <v>-0.1168732396569368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4.38</v>
      </c>
      <c r="C1068" s="2">
        <f t="shared" si="96"/>
        <v>4.3835281050152624</v>
      </c>
      <c r="D1068" s="2">
        <f t="shared" si="98"/>
        <v>4.3142119561320849</v>
      </c>
      <c r="E1068" s="2">
        <f t="shared" si="97"/>
        <v>6.9316148883177497E-2</v>
      </c>
      <c r="F1068" s="2">
        <f t="shared" si="101"/>
        <v>0.21117471796394766</v>
      </c>
      <c r="G1068" s="2">
        <f t="shared" si="99"/>
        <v>-0.14185856908077016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5">
        <f>TITRES_STAT!D1072</f>
        <v>4.57</v>
      </c>
      <c r="C1069" s="2">
        <f t="shared" si="96"/>
        <v>4.3199083965513756</v>
      </c>
      <c r="D1069" s="2">
        <f t="shared" si="98"/>
        <v>4.3331592186408194</v>
      </c>
      <c r="E1069" s="2">
        <f t="shared" si="97"/>
        <v>-1.3250822089443837E-2</v>
      </c>
      <c r="F1069" s="2">
        <f t="shared" si="101"/>
        <v>0.16628960995326938</v>
      </c>
      <c r="G1069" s="2">
        <f t="shared" si="99"/>
        <v>-0.17954043204271322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5">
        <f>TITRES_STAT!D1073</f>
        <v>4.59</v>
      </c>
      <c r="C1070" s="2">
        <f t="shared" si="96"/>
        <v>4.2660763355434721</v>
      </c>
      <c r="D1070" s="2">
        <f t="shared" si="98"/>
        <v>4.3521844617044625</v>
      </c>
      <c r="E1070" s="2">
        <f t="shared" si="97"/>
        <v>-8.6108126160990395E-2</v>
      </c>
      <c r="F1070" s="2">
        <f t="shared" si="101"/>
        <v>0.11581006273041744</v>
      </c>
      <c r="G1070" s="2">
        <f t="shared" si="99"/>
        <v>-0.20191818889140783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5">
        <f>TITRES_STAT!D1074</f>
        <v>4.72</v>
      </c>
      <c r="C1071" s="2">
        <f t="shared" si="96"/>
        <v>4.2466799762290917</v>
      </c>
      <c r="D1071" s="2">
        <f t="shared" si="98"/>
        <v>4.3794300571337619</v>
      </c>
      <c r="E1071" s="2">
        <f t="shared" si="97"/>
        <v>-0.13275008090467022</v>
      </c>
      <c r="F1071" s="2">
        <f t="shared" si="101"/>
        <v>6.6098034003399919E-2</v>
      </c>
      <c r="G1071" s="2">
        <f t="shared" si="99"/>
        <v>-0.19884811490807014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5">
        <f>TITRES_STAT!D1075</f>
        <v>4.93</v>
      </c>
      <c r="C1072" s="2">
        <f t="shared" si="96"/>
        <v>4.2302676721938468</v>
      </c>
      <c r="D1072" s="2">
        <f t="shared" si="98"/>
        <v>4.4202130158645936</v>
      </c>
      <c r="E1072" s="2">
        <f t="shared" si="97"/>
        <v>-0.18994534367074678</v>
      </c>
      <c r="F1072" s="2">
        <f t="shared" si="101"/>
        <v>1.4889358468570577E-2</v>
      </c>
      <c r="G1072" s="2">
        <f t="shared" si="99"/>
        <v>-0.20483470213931737</v>
      </c>
      <c r="H1072" s="2" t="str">
        <f t="shared" si="100"/>
        <v>Hold</v>
      </c>
    </row>
    <row r="1073" spans="1:8" ht="13.5" x14ac:dyDescent="0.25">
      <c r="A1073" s="3">
        <f>TITRES_STAT!B1076</f>
        <v>43872</v>
      </c>
      <c r="B1073" s="5">
        <f>TITRES_STAT!D1076</f>
        <v>4.9800000000000004</v>
      </c>
      <c r="C1073" s="2">
        <f t="shared" si="96"/>
        <v>4.2163803380101781</v>
      </c>
      <c r="D1073" s="2">
        <f t="shared" si="98"/>
        <v>4.4616787183931423</v>
      </c>
      <c r="E1073" s="2">
        <f t="shared" si="97"/>
        <v>-0.24529838038296425</v>
      </c>
      <c r="F1073" s="2">
        <f t="shared" si="101"/>
        <v>-3.7148189301736391E-2</v>
      </c>
      <c r="G1073" s="2">
        <f t="shared" si="99"/>
        <v>-0.20815019108122787</v>
      </c>
      <c r="H1073" s="2" t="str">
        <f t="shared" si="100"/>
        <v>Hold</v>
      </c>
    </row>
    <row r="1074" spans="1:8" ht="13.5" x14ac:dyDescent="0.25">
      <c r="A1074" s="3">
        <f>TITRES_STAT!B1077</f>
        <v>43873</v>
      </c>
      <c r="B1074" s="5">
        <f>TITRES_STAT!D1077</f>
        <v>4.9800000000000004</v>
      </c>
      <c r="C1074" s="2">
        <f t="shared" si="96"/>
        <v>4.2046295167778434</v>
      </c>
      <c r="D1074" s="2">
        <f t="shared" si="98"/>
        <v>4.5000728874010578</v>
      </c>
      <c r="E1074" s="2">
        <f t="shared" si="97"/>
        <v>-0.29544337062321446</v>
      </c>
      <c r="F1074" s="2">
        <f t="shared" si="101"/>
        <v>-8.8807225566032016E-2</v>
      </c>
      <c r="G1074" s="2">
        <f t="shared" si="99"/>
        <v>-0.20663614505718245</v>
      </c>
      <c r="H1074" s="2" t="str">
        <f t="shared" si="100"/>
        <v>Hold</v>
      </c>
    </row>
    <row r="1075" spans="1:8" ht="13.5" x14ac:dyDescent="0.25">
      <c r="A1075" s="3">
        <f>TITRES_STAT!B1078</f>
        <v>43874</v>
      </c>
      <c r="B1075" s="5">
        <f>TITRES_STAT!D1078</f>
        <v>4.9800000000000004</v>
      </c>
      <c r="C1075" s="2">
        <f t="shared" si="96"/>
        <v>4.1946865141966363</v>
      </c>
      <c r="D1075" s="2">
        <f t="shared" si="98"/>
        <v>4.5356230438898679</v>
      </c>
      <c r="E1075" s="2">
        <f t="shared" si="97"/>
        <v>-0.34093652969323163</v>
      </c>
      <c r="F1075" s="2">
        <f t="shared" si="101"/>
        <v>-0.13923308639147194</v>
      </c>
      <c r="G1075" s="2">
        <f t="shared" si="99"/>
        <v>-0.20170344330175968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5">
        <f>TITRES_STAT!D1079</f>
        <v>4.9800000000000004</v>
      </c>
      <c r="C1076" s="2">
        <f t="shared" si="96"/>
        <v>4.1862732043202309</v>
      </c>
      <c r="D1076" s="2">
        <f t="shared" si="98"/>
        <v>4.5685398554535812</v>
      </c>
      <c r="E1076" s="2">
        <f t="shared" si="97"/>
        <v>-0.38226665113335034</v>
      </c>
      <c r="F1076" s="2">
        <f t="shared" si="101"/>
        <v>-0.18783979933984762</v>
      </c>
      <c r="G1076" s="2">
        <f t="shared" si="99"/>
        <v>-0.19442685179350272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4.9800000000000004</v>
      </c>
      <c r="C1077" s="2">
        <f t="shared" si="96"/>
        <v>4.1976157882709648</v>
      </c>
      <c r="D1077" s="2">
        <f t="shared" si="98"/>
        <v>4.5990183846792414</v>
      </c>
      <c r="E1077" s="2">
        <f t="shared" si="97"/>
        <v>-0.40140259640827658</v>
      </c>
      <c r="F1077" s="2">
        <f t="shared" si="101"/>
        <v>-0.23055235875353342</v>
      </c>
      <c r="G1077" s="2">
        <f t="shared" si="99"/>
        <v>-0.17085023765474316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4.96</v>
      </c>
      <c r="C1078" s="2">
        <f t="shared" si="96"/>
        <v>4.2256748977677399</v>
      </c>
      <c r="D1078" s="2">
        <f t="shared" si="98"/>
        <v>4.6257577635918903</v>
      </c>
      <c r="E1078" s="2">
        <f t="shared" si="97"/>
        <v>-0.40008286582415042</v>
      </c>
      <c r="F1078" s="2">
        <f t="shared" si="101"/>
        <v>-0.26445846016765684</v>
      </c>
      <c r="G1078" s="2">
        <f t="shared" si="99"/>
        <v>-0.13562440565649359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4.99</v>
      </c>
      <c r="C1079" s="2">
        <f t="shared" si="96"/>
        <v>4.2786479904188575</v>
      </c>
      <c r="D1079" s="2">
        <f t="shared" si="98"/>
        <v>4.6527386699924911</v>
      </c>
      <c r="E1079" s="2">
        <f t="shared" si="97"/>
        <v>-0.37409067957363362</v>
      </c>
      <c r="F1079" s="2">
        <f t="shared" si="101"/>
        <v>-0.2863849040488522</v>
      </c>
      <c r="G1079" s="2">
        <f t="shared" si="99"/>
        <v>-8.7705775524781426E-2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4.99</v>
      </c>
      <c r="C1080" s="2">
        <f t="shared" si="96"/>
        <v>4.3265482995851876</v>
      </c>
      <c r="D1080" s="2">
        <f t="shared" si="98"/>
        <v>4.6777209907337882</v>
      </c>
      <c r="E1080" s="2">
        <f t="shared" si="97"/>
        <v>-0.35117269114860061</v>
      </c>
      <c r="F1080" s="2">
        <f t="shared" si="101"/>
        <v>-0.29934246146880189</v>
      </c>
      <c r="G1080" s="2">
        <f t="shared" si="99"/>
        <v>-5.1830229679798723E-2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5</v>
      </c>
      <c r="C1081" s="2">
        <f t="shared" si="96"/>
        <v>4.3870793304182358</v>
      </c>
      <c r="D1081" s="2">
        <f t="shared" si="98"/>
        <v>4.701593509938693</v>
      </c>
      <c r="E1081" s="2">
        <f t="shared" si="97"/>
        <v>-0.31451417952045713</v>
      </c>
      <c r="F1081" s="2">
        <f t="shared" si="101"/>
        <v>-0.30237680507913295</v>
      </c>
      <c r="G1081" s="2">
        <f t="shared" si="99"/>
        <v>-1.2137374441324178E-2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5.15</v>
      </c>
      <c r="C1082" s="2">
        <f t="shared" si="96"/>
        <v>4.4706055872769683</v>
      </c>
      <c r="D1082" s="2">
        <f t="shared" si="98"/>
        <v>4.7348088054987896</v>
      </c>
      <c r="E1082" s="2">
        <f t="shared" si="97"/>
        <v>-0.26420321822182125</v>
      </c>
      <c r="F1082" s="2">
        <f t="shared" si="101"/>
        <v>-0.29474208770767063</v>
      </c>
      <c r="G1082" s="2">
        <f t="shared" si="99"/>
        <v>3.0538869485849385E-2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5">
        <f>TITRES_STAT!D1086</f>
        <v>5.39</v>
      </c>
      <c r="C1083" s="2">
        <f t="shared" si="96"/>
        <v>4.548973958465127</v>
      </c>
      <c r="D1083" s="2">
        <f t="shared" si="98"/>
        <v>4.7833414865729535</v>
      </c>
      <c r="E1083" s="2">
        <f t="shared" si="97"/>
        <v>-0.23436752810782657</v>
      </c>
      <c r="F1083" s="2">
        <f t="shared" si="101"/>
        <v>-0.28266717578770184</v>
      </c>
      <c r="G1083" s="2">
        <f t="shared" si="99"/>
        <v>4.8299647679875268E-2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5.54</v>
      </c>
      <c r="C1084" s="2">
        <f t="shared" si="96"/>
        <v>4.6152856571627998</v>
      </c>
      <c r="D1084" s="2">
        <f t="shared" si="98"/>
        <v>4.8393902653453269</v>
      </c>
      <c r="E1084" s="2">
        <f t="shared" si="97"/>
        <v>-0.22410460818252709</v>
      </c>
      <c r="F1084" s="2">
        <f t="shared" si="101"/>
        <v>-0.27095466226666687</v>
      </c>
      <c r="G1084" s="2">
        <f t="shared" si="99"/>
        <v>4.6850054084139781E-2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5.59</v>
      </c>
      <c r="C1085" s="2">
        <f t="shared" si="96"/>
        <v>4.6713955560608307</v>
      </c>
      <c r="D1085" s="2">
        <f t="shared" si="98"/>
        <v>4.8949909864308587</v>
      </c>
      <c r="E1085" s="2">
        <f t="shared" si="97"/>
        <v>-0.22359543037002805</v>
      </c>
      <c r="F1085" s="2">
        <f t="shared" si="101"/>
        <v>-0.26148281588733913</v>
      </c>
      <c r="G1085" s="2">
        <f t="shared" si="99"/>
        <v>3.7887385517311079E-2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5.59</v>
      </c>
      <c r="C1086" s="2">
        <f t="shared" si="96"/>
        <v>4.718873162820703</v>
      </c>
      <c r="D1086" s="2">
        <f t="shared" si="98"/>
        <v>4.9464731355841289</v>
      </c>
      <c r="E1086" s="2">
        <f t="shared" si="97"/>
        <v>-0.22759997276342592</v>
      </c>
      <c r="F1086" s="2">
        <f t="shared" si="101"/>
        <v>-0.25470624726255653</v>
      </c>
      <c r="G1086" s="2">
        <f t="shared" si="99"/>
        <v>2.7106274499130611E-2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5.92</v>
      </c>
      <c r="C1087" s="2">
        <f t="shared" si="96"/>
        <v>4.7590465223867486</v>
      </c>
      <c r="D1087" s="2">
        <f t="shared" si="98"/>
        <v>5.0185862366519709</v>
      </c>
      <c r="E1087" s="2">
        <f t="shared" si="97"/>
        <v>-0.25953971426522227</v>
      </c>
      <c r="F1087" s="2">
        <f t="shared" si="101"/>
        <v>-0.25567294066308965</v>
      </c>
      <c r="G1087" s="2">
        <f t="shared" si="99"/>
        <v>-3.8667736021326116E-3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6.2</v>
      </c>
      <c r="C1088" s="2">
        <f t="shared" si="96"/>
        <v>4.789962442019557</v>
      </c>
      <c r="D1088" s="2">
        <f t="shared" si="98"/>
        <v>5.1060983672703433</v>
      </c>
      <c r="E1088" s="2">
        <f t="shared" si="97"/>
        <v>-0.31613592525078626</v>
      </c>
      <c r="F1088" s="2">
        <f t="shared" si="101"/>
        <v>-0.26776553758062899</v>
      </c>
      <c r="G1088" s="2">
        <f t="shared" si="99"/>
        <v>-4.8370387670157278E-2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6.02</v>
      </c>
      <c r="C1089" s="2">
        <f t="shared" si="96"/>
        <v>4.8207374509396246</v>
      </c>
      <c r="D1089" s="2">
        <f t="shared" si="98"/>
        <v>5.1737947845095773</v>
      </c>
      <c r="E1089" s="2">
        <f t="shared" si="97"/>
        <v>-0.35305733356995272</v>
      </c>
      <c r="F1089" s="2">
        <f t="shared" si="101"/>
        <v>-0.28482389677849373</v>
      </c>
      <c r="G1089" s="2">
        <f t="shared" si="99"/>
        <v>-6.823343679145899E-2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5">
        <f>TITRES_STAT!D1093</f>
        <v>6.01</v>
      </c>
      <c r="C1090" s="2">
        <f t="shared" si="96"/>
        <v>4.8467778431027586</v>
      </c>
      <c r="D1090" s="2">
        <f t="shared" si="98"/>
        <v>5.2357359115829416</v>
      </c>
      <c r="E1090" s="2">
        <f t="shared" si="97"/>
        <v>-0.38895806848018299</v>
      </c>
      <c r="F1090" s="2">
        <f t="shared" si="101"/>
        <v>-0.30565073111883156</v>
      </c>
      <c r="G1090" s="2">
        <f t="shared" si="99"/>
        <v>-8.330733736135143E-2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5">
        <f>TITRES_STAT!D1094</f>
        <v>5.85</v>
      </c>
      <c r="C1091" s="2">
        <f t="shared" si="96"/>
        <v>4.8703504826254109</v>
      </c>
      <c r="D1091" s="2">
        <f t="shared" si="98"/>
        <v>5.2812369551693905</v>
      </c>
      <c r="E1091" s="2">
        <f t="shared" si="97"/>
        <v>-0.41088647254397959</v>
      </c>
      <c r="F1091" s="2">
        <f t="shared" si="101"/>
        <v>-0.32669787940386119</v>
      </c>
      <c r="G1091" s="2">
        <f t="shared" si="99"/>
        <v>-8.4188593140118395E-2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5">
        <f>TITRES_STAT!D1095</f>
        <v>5.68</v>
      </c>
      <c r="C1092" s="2">
        <f t="shared" si="96"/>
        <v>4.9133734852984245</v>
      </c>
      <c r="D1092" s="2">
        <f t="shared" si="98"/>
        <v>5.3107749584901764</v>
      </c>
      <c r="E1092" s="2">
        <f t="shared" si="97"/>
        <v>-0.3974014731917519</v>
      </c>
      <c r="F1092" s="2">
        <f t="shared" si="101"/>
        <v>-0.34083859816143935</v>
      </c>
      <c r="G1092" s="2">
        <f t="shared" si="99"/>
        <v>-5.6562875030312543E-2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5">
        <f>TITRES_STAT!D1096</f>
        <v>5.43</v>
      </c>
      <c r="C1093" s="2">
        <f t="shared" si="96"/>
        <v>4.9867006414063599</v>
      </c>
      <c r="D1093" s="2">
        <f t="shared" si="98"/>
        <v>5.3196064430464594</v>
      </c>
      <c r="E1093" s="2">
        <f t="shared" si="97"/>
        <v>-0.33290580164009942</v>
      </c>
      <c r="F1093" s="2">
        <f t="shared" si="101"/>
        <v>-0.33925203885717137</v>
      </c>
      <c r="G1093" s="2">
        <f t="shared" si="99"/>
        <v>6.3462372170719483E-3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5.19</v>
      </c>
      <c r="C1094" s="2">
        <f t="shared" si="96"/>
        <v>5.0718236196515356</v>
      </c>
      <c r="D1094" s="2">
        <f t="shared" si="98"/>
        <v>5.3100059657837582</v>
      </c>
      <c r="E1094" s="2">
        <f t="shared" si="97"/>
        <v>-0.23818234613222256</v>
      </c>
      <c r="F1094" s="2">
        <f t="shared" si="101"/>
        <v>-0.31903810031218161</v>
      </c>
      <c r="G1094" s="2">
        <f t="shared" si="99"/>
        <v>8.085575417995905E-2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5.19</v>
      </c>
      <c r="C1095" s="2">
        <f t="shared" si="96"/>
        <v>5.1515430627820686</v>
      </c>
      <c r="D1095" s="2">
        <f t="shared" si="98"/>
        <v>5.301116634984961</v>
      </c>
      <c r="E1095" s="2">
        <f t="shared" si="97"/>
        <v>-0.14957357220289236</v>
      </c>
      <c r="F1095" s="2">
        <f t="shared" si="101"/>
        <v>-0.28514519469032379</v>
      </c>
      <c r="G1095" s="2">
        <f t="shared" si="99"/>
        <v>0.13557162248743143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5.04</v>
      </c>
      <c r="C1096" s="2">
        <f t="shared" si="96"/>
        <v>5.2189979762002121</v>
      </c>
      <c r="D1096" s="2">
        <f t="shared" si="98"/>
        <v>5.2817746620231114</v>
      </c>
      <c r="E1096" s="2">
        <f t="shared" si="97"/>
        <v>-6.2776685822899303E-2</v>
      </c>
      <c r="F1096" s="2">
        <f t="shared" si="101"/>
        <v>-0.2406714929168389</v>
      </c>
      <c r="G1096" s="2">
        <f t="shared" si="99"/>
        <v>0.17789480709393959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5.04</v>
      </c>
      <c r="C1097" s="2">
        <f t="shared" si="96"/>
        <v>5.326844441400179</v>
      </c>
      <c r="D1097" s="2">
        <f t="shared" si="98"/>
        <v>5.2638654277991774</v>
      </c>
      <c r="E1097" s="2">
        <f t="shared" si="97"/>
        <v>6.2979013601001554E-2</v>
      </c>
      <c r="F1097" s="2">
        <f t="shared" si="101"/>
        <v>-0.17994139161327083</v>
      </c>
      <c r="G1097" s="2">
        <f t="shared" si="99"/>
        <v>0.24292040521427238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5.04</v>
      </c>
      <c r="C1098" s="2">
        <f t="shared" si="96"/>
        <v>5.4611760658001511</v>
      </c>
      <c r="D1098" s="2">
        <f t="shared" si="98"/>
        <v>5.2472828035177566</v>
      </c>
      <c r="E1098" s="2">
        <f t="shared" si="97"/>
        <v>0.21389326228239458</v>
      </c>
      <c r="F1098" s="2">
        <f t="shared" si="101"/>
        <v>-0.10117446083413775</v>
      </c>
      <c r="G1098" s="2">
        <f t="shared" si="99"/>
        <v>0.31506772311653231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5.04</v>
      </c>
      <c r="C1099" s="2">
        <f t="shared" si="96"/>
        <v>5.5471489787539738</v>
      </c>
      <c r="D1099" s="2">
        <f t="shared" si="98"/>
        <v>5.2319285217756999</v>
      </c>
      <c r="E1099" s="2">
        <f t="shared" si="97"/>
        <v>0.31522045697827394</v>
      </c>
      <c r="F1099" s="2">
        <f t="shared" si="101"/>
        <v>-1.7895477271655413E-2</v>
      </c>
      <c r="G1099" s="2">
        <f t="shared" si="99"/>
        <v>0.33311593424992936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4.8899999999999997</v>
      </c>
      <c r="C1100" s="2">
        <f t="shared" si="96"/>
        <v>5.6183568281764398</v>
      </c>
      <c r="D1100" s="2">
        <f t="shared" si="98"/>
        <v>5.2066004831256478</v>
      </c>
      <c r="E1100" s="2">
        <f t="shared" si="97"/>
        <v>0.41175634505079195</v>
      </c>
      <c r="F1100" s="2">
        <f t="shared" si="101"/>
        <v>6.8034887192834057E-2</v>
      </c>
      <c r="G1100" s="2">
        <f t="shared" si="99"/>
        <v>0.34372145785795788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5.03</v>
      </c>
      <c r="C1101" s="2">
        <f t="shared" si="96"/>
        <v>5.6539942392262184</v>
      </c>
      <c r="D1101" s="2">
        <f t="shared" si="98"/>
        <v>5.1935189658570815</v>
      </c>
      <c r="E1101" s="2">
        <f t="shared" si="97"/>
        <v>0.46047527336913685</v>
      </c>
      <c r="F1101" s="2">
        <f t="shared" si="101"/>
        <v>0.14652296442809462</v>
      </c>
      <c r="G1101" s="2">
        <f t="shared" si="99"/>
        <v>0.3139523089410422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5.03</v>
      </c>
      <c r="C1102" s="2">
        <f t="shared" si="96"/>
        <v>5.6579951254991077</v>
      </c>
      <c r="D1102" s="2">
        <f t="shared" si="98"/>
        <v>5.1814064498676684</v>
      </c>
      <c r="E1102" s="2">
        <f t="shared" si="97"/>
        <v>0.47658867563143925</v>
      </c>
      <c r="F1102" s="2">
        <f t="shared" si="101"/>
        <v>0.21253610666876355</v>
      </c>
      <c r="G1102" s="2">
        <f t="shared" si="99"/>
        <v>0.2640525689626757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5.18</v>
      </c>
      <c r="C1103" s="2">
        <f t="shared" ref="C1103:C1166" si="102">$C$4*B1093+C1102*(1-$C$4)</f>
        <v>5.6229189523453993</v>
      </c>
      <c r="D1103" s="2">
        <f t="shared" si="98"/>
        <v>5.1813022683959895</v>
      </c>
      <c r="E1103" s="2">
        <f t="shared" si="97"/>
        <v>0.44161668394940978</v>
      </c>
      <c r="F1103" s="2">
        <f t="shared" si="101"/>
        <v>0.25835222212489284</v>
      </c>
      <c r="G1103" s="2">
        <f t="shared" si="99"/>
        <v>0.18326446182451694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5.33</v>
      </c>
      <c r="C1104" s="2">
        <f t="shared" si="102"/>
        <v>5.556316036599954</v>
      </c>
      <c r="D1104" s="2">
        <f t="shared" si="98"/>
        <v>5.1923169151814719</v>
      </c>
      <c r="E1104" s="2">
        <f t="shared" si="97"/>
        <v>0.36399912141848212</v>
      </c>
      <c r="F1104" s="2">
        <f t="shared" si="101"/>
        <v>0.27948160198361072</v>
      </c>
      <c r="G1104" s="2">
        <f t="shared" si="99"/>
        <v>8.4517519434871402E-2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5.48</v>
      </c>
      <c r="C1105" s="2">
        <f t="shared" si="102"/>
        <v>5.4999597232768842</v>
      </c>
      <c r="D1105" s="2">
        <f t="shared" si="98"/>
        <v>5.2136267733161779</v>
      </c>
      <c r="E1105" s="2">
        <f t="shared" si="97"/>
        <v>0.28633294996070635</v>
      </c>
      <c r="F1105" s="2">
        <f t="shared" si="101"/>
        <v>0.28085187157902985</v>
      </c>
      <c r="G1105" s="2">
        <f t="shared" si="99"/>
        <v>5.4810783816764963E-3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5.5</v>
      </c>
      <c r="C1106" s="2">
        <f t="shared" si="102"/>
        <v>5.4291966889265941</v>
      </c>
      <c r="D1106" s="2">
        <f t="shared" si="98"/>
        <v>5.2348396049223869</v>
      </c>
      <c r="E1106" s="2">
        <f t="shared" si="97"/>
        <v>0.19435708400420726</v>
      </c>
      <c r="F1106" s="2">
        <f t="shared" si="101"/>
        <v>0.26355291406406534</v>
      </c>
      <c r="G1106" s="2">
        <f t="shared" si="99"/>
        <v>-6.9195830059858077E-2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5.5</v>
      </c>
      <c r="C1107" s="2">
        <f t="shared" si="102"/>
        <v>5.3693202752455793</v>
      </c>
      <c r="D1107" s="2">
        <f t="shared" si="98"/>
        <v>5.2544811156688764</v>
      </c>
      <c r="E1107" s="2">
        <f t="shared" si="97"/>
        <v>0.11483915957670288</v>
      </c>
      <c r="F1107" s="2">
        <f t="shared" si="101"/>
        <v>0.23381016316659287</v>
      </c>
      <c r="G1107" s="2">
        <f t="shared" si="99"/>
        <v>-0.11897100358988999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5.5</v>
      </c>
      <c r="C1108" s="2">
        <f t="shared" si="102"/>
        <v>5.31865561751549</v>
      </c>
      <c r="D1108" s="2">
        <f t="shared" si="98"/>
        <v>5.2726676996934039</v>
      </c>
      <c r="E1108" s="2">
        <f t="shared" si="97"/>
        <v>4.5987917822086111E-2</v>
      </c>
      <c r="F1108" s="2">
        <f t="shared" si="101"/>
        <v>0.19624571409769151</v>
      </c>
      <c r="G1108" s="2">
        <f t="shared" si="99"/>
        <v>-0.1502577962756054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5.5</v>
      </c>
      <c r="C1109" s="2">
        <f t="shared" si="102"/>
        <v>5.2757855225131065</v>
      </c>
      <c r="D1109" s="2">
        <f t="shared" si="98"/>
        <v>5.2895071293457443</v>
      </c>
      <c r="E1109" s="2">
        <f t="shared" si="97"/>
        <v>-1.3721606832637789E-2</v>
      </c>
      <c r="F1109" s="2">
        <f t="shared" si="101"/>
        <v>0.15425224991162567</v>
      </c>
      <c r="G1109" s="2">
        <f t="shared" si="99"/>
        <v>-0.16797385674426346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5.5</v>
      </c>
      <c r="C1110" s="2">
        <f t="shared" si="102"/>
        <v>5.2164339036649361</v>
      </c>
      <c r="D1110" s="2">
        <f t="shared" si="98"/>
        <v>5.305099193838652</v>
      </c>
      <c r="E1110" s="2">
        <f t="shared" si="97"/>
        <v>-8.8665290173715938E-2</v>
      </c>
      <c r="F1110" s="2">
        <f t="shared" si="101"/>
        <v>0.10566874189455736</v>
      </c>
      <c r="G1110" s="2">
        <f t="shared" si="99"/>
        <v>-0.19433403206827329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5.5</v>
      </c>
      <c r="C1111" s="2">
        <f t="shared" si="102"/>
        <v>5.1877517646395619</v>
      </c>
      <c r="D1111" s="2">
        <f t="shared" si="98"/>
        <v>5.3195362905913441</v>
      </c>
      <c r="E1111" s="2">
        <f t="shared" si="97"/>
        <v>-0.13178452595178225</v>
      </c>
      <c r="F1111" s="2">
        <f t="shared" si="101"/>
        <v>5.8178088325289437E-2</v>
      </c>
      <c r="G1111" s="2">
        <f t="shared" si="99"/>
        <v>-0.18996261427707167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5.5</v>
      </c>
      <c r="C1112" s="2">
        <f t="shared" si="102"/>
        <v>5.1634822623873218</v>
      </c>
      <c r="D1112" s="2">
        <f t="shared" si="98"/>
        <v>5.3329039727697634</v>
      </c>
      <c r="E1112" s="2">
        <f t="shared" si="97"/>
        <v>-0.16942171038244158</v>
      </c>
      <c r="F1112" s="2">
        <f t="shared" si="101"/>
        <v>1.2658128583743232E-2</v>
      </c>
      <c r="G1112" s="2">
        <f t="shared" si="99"/>
        <v>-0.18207983896618482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5.5</v>
      </c>
      <c r="C1113" s="2">
        <f t="shared" si="102"/>
        <v>5.1660234527892728</v>
      </c>
      <c r="D1113" s="2">
        <f t="shared" si="98"/>
        <v>5.3452814562682995</v>
      </c>
      <c r="E1113" s="2">
        <f t="shared" si="97"/>
        <v>-0.17925800347902676</v>
      </c>
      <c r="F1113" s="2">
        <f t="shared" si="101"/>
        <v>-2.5725097828810769E-2</v>
      </c>
      <c r="G1113" s="2">
        <f t="shared" si="99"/>
        <v>-0.15353290565021599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5.66</v>
      </c>
      <c r="C1114" s="2">
        <f t="shared" si="102"/>
        <v>5.1912506138986156</v>
      </c>
      <c r="D1114" s="2">
        <f t="shared" si="98"/>
        <v>5.3685939409891663</v>
      </c>
      <c r="E1114" s="2">
        <f t="shared" si="97"/>
        <v>-0.17734332709055067</v>
      </c>
      <c r="F1114" s="2">
        <f t="shared" si="101"/>
        <v>-5.6048743681158752E-2</v>
      </c>
      <c r="G1114" s="2">
        <f t="shared" si="99"/>
        <v>-0.12129458340939192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5.66</v>
      </c>
      <c r="C1115" s="2">
        <f t="shared" si="102"/>
        <v>5.2356735963757517</v>
      </c>
      <c r="D1115" s="2">
        <f t="shared" si="98"/>
        <v>5.3901795749899684</v>
      </c>
      <c r="E1115" s="2">
        <f t="shared" si="97"/>
        <v>-0.15450597861421667</v>
      </c>
      <c r="F1115" s="2">
        <f t="shared" si="101"/>
        <v>-7.5740190667770338E-2</v>
      </c>
      <c r="G1115" s="2">
        <f t="shared" si="99"/>
        <v>-7.8765787946446328E-2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5.5</v>
      </c>
      <c r="C1116" s="2">
        <f t="shared" si="102"/>
        <v>5.2763391969333284</v>
      </c>
      <c r="D1116" s="2">
        <f t="shared" si="98"/>
        <v>5.398314421287008</v>
      </c>
      <c r="E1116" s="2">
        <f t="shared" ref="E1116:E1179" si="103">C1116-D1116</f>
        <v>-0.12197522435367958</v>
      </c>
      <c r="F1116" s="2">
        <f t="shared" si="101"/>
        <v>-8.4987197404952197E-2</v>
      </c>
      <c r="G1116" s="2">
        <f t="shared" si="99"/>
        <v>-3.6988026948727382E-2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5.34</v>
      </c>
      <c r="C1117" s="2">
        <f t="shared" si="102"/>
        <v>5.3107485512512778</v>
      </c>
      <c r="D1117" s="2">
        <f t="shared" ref="D1117:D1180" si="104">$D$4*B1117+(1-$D$4)*D1116</f>
        <v>5.3939948345250075</v>
      </c>
      <c r="E1117" s="2">
        <f t="shared" si="103"/>
        <v>-8.3246283273729738E-2</v>
      </c>
      <c r="F1117" s="2">
        <f t="shared" si="101"/>
        <v>-8.4639014578707719E-2</v>
      </c>
      <c r="G1117" s="2">
        <f t="shared" si="99"/>
        <v>1.3927313049779816E-3</v>
      </c>
      <c r="H1117" s="2" t="str">
        <f t="shared" si="100"/>
        <v>Sell</v>
      </c>
    </row>
    <row r="1118" spans="1:8" ht="13.5" x14ac:dyDescent="0.25">
      <c r="A1118" s="3">
        <f>TITRES_STAT!B1121</f>
        <v>43938</v>
      </c>
      <c r="B1118" s="5">
        <f>TITRES_STAT!D1121</f>
        <v>5.18</v>
      </c>
      <c r="C1118" s="2">
        <f t="shared" si="102"/>
        <v>5.339864158751082</v>
      </c>
      <c r="D1118" s="2">
        <f t="shared" si="104"/>
        <v>5.3781433653009332</v>
      </c>
      <c r="E1118" s="2">
        <f t="shared" si="103"/>
        <v>-3.8279206549851175E-2</v>
      </c>
      <c r="F1118" s="2">
        <f t="shared" si="101"/>
        <v>-7.5367052972936416E-2</v>
      </c>
      <c r="G1118" s="2">
        <f t="shared" si="99"/>
        <v>3.7087846423085241E-2</v>
      </c>
      <c r="H1118" s="2" t="str">
        <f t="shared" si="100"/>
        <v>Sell</v>
      </c>
    </row>
    <row r="1119" spans="1:8" ht="13.5" x14ac:dyDescent="0.25">
      <c r="A1119" s="3">
        <f>TITRES_STAT!B1122</f>
        <v>43941</v>
      </c>
      <c r="B1119" s="5">
        <f>TITRES_STAT!D1122</f>
        <v>5.33</v>
      </c>
      <c r="C1119" s="2">
        <f t="shared" si="102"/>
        <v>5.3645004420201463</v>
      </c>
      <c r="D1119" s="2">
        <f t="shared" si="104"/>
        <v>5.3745771900934569</v>
      </c>
      <c r="E1119" s="2">
        <f t="shared" si="103"/>
        <v>-1.0076748073310604E-2</v>
      </c>
      <c r="F1119" s="2">
        <f t="shared" si="101"/>
        <v>-6.2308991993011258E-2</v>
      </c>
      <c r="G1119" s="2">
        <f t="shared" si="99"/>
        <v>5.2232243919700654E-2</v>
      </c>
      <c r="H1119" s="2" t="str">
        <f t="shared" si="100"/>
        <v>Sell</v>
      </c>
    </row>
    <row r="1120" spans="1:8" ht="13.5" x14ac:dyDescent="0.25">
      <c r="A1120" s="3">
        <f>TITRES_STAT!B1123</f>
        <v>43942</v>
      </c>
      <c r="B1120" s="5">
        <f>TITRES_STAT!D1123</f>
        <v>5.33</v>
      </c>
      <c r="C1120" s="2">
        <f t="shared" si="102"/>
        <v>5.3853465278632004</v>
      </c>
      <c r="D1120" s="2">
        <f t="shared" si="104"/>
        <v>5.3712751760124604</v>
      </c>
      <c r="E1120" s="2">
        <f t="shared" si="103"/>
        <v>1.4071351850740044E-2</v>
      </c>
      <c r="F1120" s="2">
        <f t="shared" si="101"/>
        <v>-4.7032923224260996E-2</v>
      </c>
      <c r="G1120" s="2">
        <f t="shared" si="99"/>
        <v>6.110427507500104E-2</v>
      </c>
      <c r="H1120" s="2" t="str">
        <f t="shared" si="100"/>
        <v>Sell</v>
      </c>
    </row>
    <row r="1121" spans="1:8" ht="13.5" x14ac:dyDescent="0.25">
      <c r="A1121" s="3">
        <f>TITRES_STAT!B1124</f>
        <v>43943</v>
      </c>
      <c r="B1121" s="5">
        <f>TITRES_STAT!D1124</f>
        <v>5.33</v>
      </c>
      <c r="C1121" s="2">
        <f t="shared" si="102"/>
        <v>5.4029855235765538</v>
      </c>
      <c r="D1121" s="2">
        <f t="shared" si="104"/>
        <v>5.3682177555670929</v>
      </c>
      <c r="E1121" s="2">
        <f t="shared" si="103"/>
        <v>3.4767768009460909E-2</v>
      </c>
      <c r="F1121" s="2">
        <f t="shared" si="101"/>
        <v>-3.0672784977516618E-2</v>
      </c>
      <c r="G1121" s="2">
        <f t="shared" si="99"/>
        <v>6.5440552986977527E-2</v>
      </c>
      <c r="H1121" s="2" t="str">
        <f t="shared" si="100"/>
        <v>Sell</v>
      </c>
    </row>
    <row r="1122" spans="1:8" ht="13.5" x14ac:dyDescent="0.25">
      <c r="A1122" s="3">
        <f>TITRES_STAT!B1125</f>
        <v>43944</v>
      </c>
      <c r="B1122" s="5">
        <f>TITRES_STAT!D1125</f>
        <v>5.48</v>
      </c>
      <c r="C1122" s="2">
        <f t="shared" si="102"/>
        <v>5.4179108276417001</v>
      </c>
      <c r="D1122" s="2">
        <f t="shared" si="104"/>
        <v>5.3764979218213824</v>
      </c>
      <c r="E1122" s="2">
        <f t="shared" si="103"/>
        <v>4.1412905820317647E-2</v>
      </c>
      <c r="F1122" s="2">
        <f t="shared" si="101"/>
        <v>-1.6255646817949769E-2</v>
      </c>
      <c r="G1122" s="2">
        <f t="shared" si="99"/>
        <v>5.7668552638267416E-2</v>
      </c>
      <c r="H1122" s="2" t="str">
        <f t="shared" si="100"/>
        <v>Sell</v>
      </c>
    </row>
    <row r="1123" spans="1:8" ht="13.5" x14ac:dyDescent="0.25">
      <c r="A1123" s="3">
        <f>TITRES_STAT!B1126</f>
        <v>43945</v>
      </c>
      <c r="B1123" s="5">
        <f>TITRES_STAT!D1126</f>
        <v>5.64</v>
      </c>
      <c r="C1123" s="2">
        <f t="shared" si="102"/>
        <v>5.4305399310814391</v>
      </c>
      <c r="D1123" s="2">
        <f t="shared" si="104"/>
        <v>5.3960165942790574</v>
      </c>
      <c r="E1123" s="2">
        <f t="shared" si="103"/>
        <v>3.4523336802381621E-2</v>
      </c>
      <c r="F1123" s="2">
        <f t="shared" si="101"/>
        <v>-6.0998500938834908E-3</v>
      </c>
      <c r="G1123" s="2">
        <f t="shared" si="99"/>
        <v>4.0623186896265109E-2</v>
      </c>
      <c r="H1123" s="2" t="str">
        <f t="shared" si="100"/>
        <v>Sell</v>
      </c>
    </row>
    <row r="1124" spans="1:8" ht="13.5" x14ac:dyDescent="0.25">
      <c r="A1124" s="3">
        <f>TITRES_STAT!B1127</f>
        <v>43948</v>
      </c>
      <c r="B1124" s="5">
        <f>TITRES_STAT!D1127</f>
        <v>5.64</v>
      </c>
      <c r="C1124" s="2">
        <f t="shared" si="102"/>
        <v>5.4658414801458326</v>
      </c>
      <c r="D1124" s="2">
        <f t="shared" si="104"/>
        <v>5.4140894391472747</v>
      </c>
      <c r="E1124" s="2">
        <f t="shared" si="103"/>
        <v>5.1752040998557902E-2</v>
      </c>
      <c r="F1124" s="2">
        <f t="shared" si="101"/>
        <v>5.470528124604788E-3</v>
      </c>
      <c r="G1124" s="2">
        <f t="shared" ref="G1124:G1187" si="105">E1124-F1124</f>
        <v>4.6281512873953115E-2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5">
        <f>TITRES_STAT!D1128</f>
        <v>5.64</v>
      </c>
      <c r="C1125" s="2">
        <f t="shared" si="102"/>
        <v>5.4957120216618582</v>
      </c>
      <c r="D1125" s="2">
        <f t="shared" si="104"/>
        <v>5.4308235547659951</v>
      </c>
      <c r="E1125" s="2">
        <f t="shared" si="103"/>
        <v>6.4888466895863139E-2</v>
      </c>
      <c r="F1125" s="2">
        <f t="shared" ref="F1125:F1188" si="107">(E1125*(2/(10)))+((1-(2/10))*F1124)</f>
        <v>1.735411587885646E-2</v>
      </c>
      <c r="G1125" s="2">
        <f t="shared" si="105"/>
        <v>4.7534351017006676E-2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5.48</v>
      </c>
      <c r="C1126" s="2">
        <f t="shared" si="102"/>
        <v>5.4963717106369572</v>
      </c>
      <c r="D1126" s="2">
        <f t="shared" si="104"/>
        <v>5.4344662544129587</v>
      </c>
      <c r="E1126" s="2">
        <f t="shared" si="103"/>
        <v>6.1905456223998456E-2</v>
      </c>
      <c r="F1126" s="2">
        <f t="shared" si="107"/>
        <v>2.626438394788486E-2</v>
      </c>
      <c r="G1126" s="2">
        <f t="shared" si="105"/>
        <v>3.56410722761136E-2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5.48</v>
      </c>
      <c r="C1127" s="2">
        <f t="shared" si="102"/>
        <v>5.4723145243851175</v>
      </c>
      <c r="D1127" s="2">
        <f t="shared" si="104"/>
        <v>5.4378391244564437</v>
      </c>
      <c r="E1127" s="2">
        <f t="shared" si="103"/>
        <v>3.4475399928673767E-2</v>
      </c>
      <c r="F1127" s="2">
        <f t="shared" si="107"/>
        <v>2.7906587144042642E-2</v>
      </c>
      <c r="G1127" s="2">
        <f t="shared" si="105"/>
        <v>6.5688127846311242E-3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5.48</v>
      </c>
      <c r="C1128" s="2">
        <f t="shared" si="102"/>
        <v>5.4273430590951</v>
      </c>
      <c r="D1128" s="2">
        <f t="shared" si="104"/>
        <v>5.4409621522744853</v>
      </c>
      <c r="E1128" s="2">
        <f t="shared" si="103"/>
        <v>-1.3619093179385366E-2</v>
      </c>
      <c r="F1128" s="2">
        <f t="shared" si="107"/>
        <v>1.9601451079357044E-2</v>
      </c>
      <c r="G1128" s="2">
        <f t="shared" si="105"/>
        <v>-3.3220544258742407E-2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5.48</v>
      </c>
      <c r="C1129" s="2">
        <f t="shared" si="102"/>
        <v>5.4123672038497004</v>
      </c>
      <c r="D1129" s="2">
        <f t="shared" si="104"/>
        <v>5.443853844698598</v>
      </c>
      <c r="E1129" s="2">
        <f t="shared" si="103"/>
        <v>-3.1486640848897629E-2</v>
      </c>
      <c r="F1129" s="2">
        <f t="shared" si="107"/>
        <v>9.3838326937061116E-3</v>
      </c>
      <c r="G1129" s="2">
        <f t="shared" si="105"/>
        <v>-4.0870473542603744E-2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5.48</v>
      </c>
      <c r="C1130" s="2">
        <f t="shared" si="102"/>
        <v>5.3996953263343617</v>
      </c>
      <c r="D1130" s="2">
        <f t="shared" si="104"/>
        <v>5.4465313376838873</v>
      </c>
      <c r="E1130" s="2">
        <f t="shared" si="103"/>
        <v>-4.6836011349525641E-2</v>
      </c>
      <c r="F1130" s="2">
        <f t="shared" si="107"/>
        <v>-1.8601361149402397E-3</v>
      </c>
      <c r="G1130" s="2">
        <f t="shared" si="105"/>
        <v>-4.4975875234585405E-2</v>
      </c>
      <c r="H1130" s="2" t="str">
        <f t="shared" si="106"/>
        <v>Hold</v>
      </c>
    </row>
    <row r="1131" spans="1:8" ht="13.5" x14ac:dyDescent="0.25">
      <c r="A1131" s="3">
        <f>TITRES_STAT!B1134</f>
        <v>43958</v>
      </c>
      <c r="B1131" s="5">
        <f>TITRES_STAT!D1134</f>
        <v>5.48</v>
      </c>
      <c r="C1131" s="2">
        <f t="shared" si="102"/>
        <v>5.388972968436768</v>
      </c>
      <c r="D1131" s="2">
        <f t="shared" si="104"/>
        <v>5.4490104978554514</v>
      </c>
      <c r="E1131" s="2">
        <f t="shared" si="103"/>
        <v>-6.0037529418683455E-2</v>
      </c>
      <c r="F1131" s="2">
        <f t="shared" si="107"/>
        <v>-1.3495614775688884E-2</v>
      </c>
      <c r="G1131" s="2">
        <f t="shared" si="105"/>
        <v>-4.6541914642994571E-2</v>
      </c>
      <c r="H1131" s="2" t="str">
        <f t="shared" si="106"/>
        <v>Hold</v>
      </c>
    </row>
    <row r="1132" spans="1:8" ht="13.5" x14ac:dyDescent="0.25">
      <c r="A1132" s="3">
        <f>TITRES_STAT!B1135</f>
        <v>43959</v>
      </c>
      <c r="B1132" s="5">
        <f>TITRES_STAT!D1135</f>
        <v>5.64</v>
      </c>
      <c r="C1132" s="2">
        <f t="shared" si="102"/>
        <v>5.4029771271388034</v>
      </c>
      <c r="D1132" s="2">
        <f t="shared" si="104"/>
        <v>5.4631578683846769</v>
      </c>
      <c r="E1132" s="2">
        <f t="shared" si="103"/>
        <v>-6.018074124587347E-2</v>
      </c>
      <c r="F1132" s="2">
        <f t="shared" si="107"/>
        <v>-2.2832640069725803E-2</v>
      </c>
      <c r="G1132" s="2">
        <f t="shared" si="105"/>
        <v>-3.7348101176147668E-2</v>
      </c>
      <c r="H1132" s="2" t="str">
        <f t="shared" si="106"/>
        <v>Hold</v>
      </c>
    </row>
    <row r="1133" spans="1:8" ht="13.5" x14ac:dyDescent="0.25">
      <c r="A1133" s="3">
        <f>TITRES_STAT!B1136</f>
        <v>43962</v>
      </c>
      <c r="B1133" s="5">
        <f>TITRES_STAT!D1136</f>
        <v>5.8</v>
      </c>
      <c r="C1133" s="2">
        <f t="shared" si="102"/>
        <v>5.4394421845020648</v>
      </c>
      <c r="D1133" s="2">
        <f t="shared" si="104"/>
        <v>5.4881091373932192</v>
      </c>
      <c r="E1133" s="2">
        <f t="shared" si="103"/>
        <v>-4.8666952891154303E-2</v>
      </c>
      <c r="F1133" s="2">
        <f t="shared" si="107"/>
        <v>-2.7999502634011502E-2</v>
      </c>
      <c r="G1133" s="2">
        <f t="shared" si="105"/>
        <v>-2.0667450257142801E-2</v>
      </c>
      <c r="H1133" s="2" t="str">
        <f t="shared" si="106"/>
        <v>Hold</v>
      </c>
    </row>
    <row r="1134" spans="1:8" ht="13.5" x14ac:dyDescent="0.25">
      <c r="A1134" s="3">
        <f>TITRES_STAT!B1137</f>
        <v>43963</v>
      </c>
      <c r="B1134" s="5">
        <f>TITRES_STAT!D1137</f>
        <v>5.8</v>
      </c>
      <c r="C1134" s="2">
        <f t="shared" si="102"/>
        <v>5.4702972330402089</v>
      </c>
      <c r="D1134" s="2">
        <f t="shared" si="104"/>
        <v>5.5112121642529805</v>
      </c>
      <c r="E1134" s="2">
        <f t="shared" si="103"/>
        <v>-4.0914931212771677E-2</v>
      </c>
      <c r="F1134" s="2">
        <f t="shared" si="107"/>
        <v>-3.0582588349763538E-2</v>
      </c>
      <c r="G1134" s="2">
        <f t="shared" si="105"/>
        <v>-1.0332342863008138E-2</v>
      </c>
      <c r="H1134" s="2" t="str">
        <f t="shared" si="106"/>
        <v>Hold</v>
      </c>
    </row>
    <row r="1135" spans="1:8" ht="13.5" x14ac:dyDescent="0.25">
      <c r="A1135" s="3">
        <f>TITRES_STAT!B1138</f>
        <v>43964</v>
      </c>
      <c r="B1135" s="5">
        <f>TITRES_STAT!D1138</f>
        <v>5.8</v>
      </c>
      <c r="C1135" s="2">
        <f t="shared" si="102"/>
        <v>5.4964053510340234</v>
      </c>
      <c r="D1135" s="2">
        <f t="shared" si="104"/>
        <v>5.5326038557897972</v>
      </c>
      <c r="E1135" s="2">
        <f t="shared" si="103"/>
        <v>-3.6198504755773797E-2</v>
      </c>
      <c r="F1135" s="2">
        <f t="shared" si="107"/>
        <v>-3.1705771630965593E-2</v>
      </c>
      <c r="G1135" s="2">
        <f t="shared" si="105"/>
        <v>-4.4927331248082042E-3</v>
      </c>
      <c r="H1135" s="2" t="str">
        <f t="shared" si="106"/>
        <v>Hold</v>
      </c>
    </row>
    <row r="1136" spans="1:8" ht="13.5" x14ac:dyDescent="0.25">
      <c r="A1136" s="3">
        <f>TITRES_STAT!B1139</f>
        <v>43965</v>
      </c>
      <c r="B1136" s="5">
        <f>TITRES_STAT!D1139</f>
        <v>5.63</v>
      </c>
      <c r="C1136" s="2">
        <f t="shared" si="102"/>
        <v>5.4938814508749427</v>
      </c>
      <c r="D1136" s="2">
        <f t="shared" si="104"/>
        <v>5.5398183849905527</v>
      </c>
      <c r="E1136" s="2">
        <f t="shared" si="103"/>
        <v>-4.5936934115609951E-2</v>
      </c>
      <c r="F1136" s="2">
        <f t="shared" si="107"/>
        <v>-3.455200412789447E-2</v>
      </c>
      <c r="G1136" s="2">
        <f t="shared" si="105"/>
        <v>-1.1384929987715481E-2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5">
        <f>TITRES_STAT!D1140</f>
        <v>5.63</v>
      </c>
      <c r="C1137" s="2">
        <f t="shared" si="102"/>
        <v>5.4917458430480286</v>
      </c>
      <c r="D1137" s="2">
        <f t="shared" si="104"/>
        <v>5.5464985046208826</v>
      </c>
      <c r="E1137" s="2">
        <f t="shared" si="103"/>
        <v>-5.4752661572853967E-2</v>
      </c>
      <c r="F1137" s="2">
        <f t="shared" si="107"/>
        <v>-3.8592135616886368E-2</v>
      </c>
      <c r="G1137" s="2">
        <f t="shared" si="105"/>
        <v>-1.6160525955967599E-2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5">
        <f>TITRES_STAT!D1141</f>
        <v>5.79</v>
      </c>
      <c r="C1138" s="2">
        <f t="shared" si="102"/>
        <v>5.4899387902714087</v>
      </c>
      <c r="D1138" s="2">
        <f t="shared" si="104"/>
        <v>5.5645356524267431</v>
      </c>
      <c r="E1138" s="2">
        <f t="shared" si="103"/>
        <v>-7.4596862155334343E-2</v>
      </c>
      <c r="F1138" s="2">
        <f t="shared" si="107"/>
        <v>-4.5793080924575964E-2</v>
      </c>
      <c r="G1138" s="2">
        <f t="shared" si="105"/>
        <v>-2.8803781230758378E-2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5.79</v>
      </c>
      <c r="C1139" s="2">
        <f t="shared" si="102"/>
        <v>5.4884097456142689</v>
      </c>
      <c r="D1139" s="2">
        <f t="shared" si="104"/>
        <v>5.5812367152099469</v>
      </c>
      <c r="E1139" s="2">
        <f t="shared" si="103"/>
        <v>-9.2826969595678044E-2</v>
      </c>
      <c r="F1139" s="2">
        <f t="shared" si="107"/>
        <v>-5.5199858658796383E-2</v>
      </c>
      <c r="G1139" s="2">
        <f t="shared" si="105"/>
        <v>-3.7627110936881661E-2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5">
        <f>TITRES_STAT!D1143</f>
        <v>5.79</v>
      </c>
      <c r="C1140" s="2">
        <f t="shared" si="102"/>
        <v>5.4871159385966894</v>
      </c>
      <c r="D1140" s="2">
        <f t="shared" si="104"/>
        <v>5.5967006622314326</v>
      </c>
      <c r="E1140" s="2">
        <f t="shared" si="103"/>
        <v>-0.10958472363474314</v>
      </c>
      <c r="F1140" s="2">
        <f t="shared" si="107"/>
        <v>-6.6076831653985743E-2</v>
      </c>
      <c r="G1140" s="2">
        <f t="shared" si="105"/>
        <v>-4.3507891980757399E-2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5.79</v>
      </c>
      <c r="C1141" s="2">
        <f t="shared" si="102"/>
        <v>5.4860211788125834</v>
      </c>
      <c r="D1141" s="2">
        <f t="shared" si="104"/>
        <v>5.6110191316957714</v>
      </c>
      <c r="E1141" s="2">
        <f t="shared" si="103"/>
        <v>-0.12499795288318793</v>
      </c>
      <c r="F1141" s="2">
        <f t="shared" si="107"/>
        <v>-7.7861055899826184E-2</v>
      </c>
      <c r="G1141" s="2">
        <f t="shared" si="105"/>
        <v>-4.7136896983361751E-2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5">
        <f>TITRES_STAT!D1145</f>
        <v>5.79</v>
      </c>
      <c r="C1142" s="2">
        <f t="shared" si="102"/>
        <v>5.509710228226032</v>
      </c>
      <c r="D1142" s="2">
        <f t="shared" si="104"/>
        <v>5.6242769737923801</v>
      </c>
      <c r="E1142" s="2">
        <f t="shared" si="103"/>
        <v>-0.11456674556634816</v>
      </c>
      <c r="F1142" s="2">
        <f t="shared" si="107"/>
        <v>-8.5202193833130588E-2</v>
      </c>
      <c r="G1142" s="2">
        <f t="shared" si="105"/>
        <v>-2.9364551733217573E-2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5.79</v>
      </c>
      <c r="C1143" s="2">
        <f t="shared" si="102"/>
        <v>5.5543701931143348</v>
      </c>
      <c r="D1143" s="2">
        <f t="shared" si="104"/>
        <v>5.636552753511463</v>
      </c>
      <c r="E1143" s="2">
        <f t="shared" si="103"/>
        <v>-8.2182560397128235E-2</v>
      </c>
      <c r="F1143" s="2">
        <f t="shared" si="107"/>
        <v>-8.459826714593012E-2</v>
      </c>
      <c r="G1143" s="2">
        <f t="shared" si="105"/>
        <v>2.4157067488018852E-3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5.62</v>
      </c>
      <c r="C1144" s="2">
        <f t="shared" si="102"/>
        <v>5.5921593941736685</v>
      </c>
      <c r="D1144" s="2">
        <f t="shared" si="104"/>
        <v>5.635326623621725</v>
      </c>
      <c r="E1144" s="2">
        <f t="shared" si="103"/>
        <v>-4.316722944805651E-2</v>
      </c>
      <c r="F1144" s="2">
        <f t="shared" si="107"/>
        <v>-7.6312059606355398E-2</v>
      </c>
      <c r="G1144" s="2">
        <f t="shared" si="105"/>
        <v>3.3144830158298888E-2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5.62</v>
      </c>
      <c r="C1145" s="2">
        <f t="shared" si="102"/>
        <v>5.6241348719931041</v>
      </c>
      <c r="D1145" s="2">
        <f t="shared" si="104"/>
        <v>5.6341913181682637</v>
      </c>
      <c r="E1145" s="2">
        <f t="shared" si="103"/>
        <v>-1.005644617515955E-2</v>
      </c>
      <c r="F1145" s="2">
        <f t="shared" si="107"/>
        <v>-6.3060936920116231E-2</v>
      </c>
      <c r="G1145" s="2">
        <f t="shared" si="105"/>
        <v>5.3004490744956681E-2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5.77</v>
      </c>
      <c r="C1146" s="2">
        <f t="shared" si="102"/>
        <v>5.6250371993787809</v>
      </c>
      <c r="D1146" s="2">
        <f t="shared" si="104"/>
        <v>5.6442512205261695</v>
      </c>
      <c r="E1146" s="2">
        <f t="shared" si="103"/>
        <v>-1.9214021147388571E-2</v>
      </c>
      <c r="F1146" s="2">
        <f t="shared" si="107"/>
        <v>-5.4291553765570703E-2</v>
      </c>
      <c r="G1146" s="2">
        <f t="shared" si="105"/>
        <v>3.5077532618182132E-2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5.6</v>
      </c>
      <c r="C1147" s="2">
        <f t="shared" si="102"/>
        <v>5.6258007071666611</v>
      </c>
      <c r="D1147" s="2">
        <f t="shared" si="104"/>
        <v>5.6409733523390457</v>
      </c>
      <c r="E1147" s="2">
        <f t="shared" si="103"/>
        <v>-1.5172645172384591E-2</v>
      </c>
      <c r="F1147" s="2">
        <f t="shared" si="107"/>
        <v>-4.6467772046933482E-2</v>
      </c>
      <c r="G1147" s="2">
        <f t="shared" si="105"/>
        <v>3.1295126874548891E-2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5.6</v>
      </c>
      <c r="C1148" s="2">
        <f t="shared" si="102"/>
        <v>5.6510621368333291</v>
      </c>
      <c r="D1148" s="2">
        <f t="shared" si="104"/>
        <v>5.63793828920282</v>
      </c>
      <c r="E1148" s="2">
        <f t="shared" si="103"/>
        <v>1.3123847630509111E-2</v>
      </c>
      <c r="F1148" s="2">
        <f t="shared" si="107"/>
        <v>-3.4549448111444968E-2</v>
      </c>
      <c r="G1148" s="2">
        <f t="shared" si="105"/>
        <v>4.7673295741954079E-2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5.6</v>
      </c>
      <c r="C1149" s="2">
        <f t="shared" si="102"/>
        <v>5.6724371927051251</v>
      </c>
      <c r="D1149" s="2">
        <f t="shared" si="104"/>
        <v>5.635128045558166</v>
      </c>
      <c r="E1149" s="2">
        <f t="shared" si="103"/>
        <v>3.7309147146959099E-2</v>
      </c>
      <c r="F1149" s="2">
        <f t="shared" si="107"/>
        <v>-2.0177729059764154E-2</v>
      </c>
      <c r="G1149" s="2">
        <f t="shared" si="105"/>
        <v>5.7486876206723256E-2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5">
        <f>TITRES_STAT!D1153</f>
        <v>5.6</v>
      </c>
      <c r="C1150" s="2">
        <f t="shared" si="102"/>
        <v>5.690523778442798</v>
      </c>
      <c r="D1150" s="2">
        <f t="shared" si="104"/>
        <v>5.6325259681094124</v>
      </c>
      <c r="E1150" s="2">
        <f t="shared" si="103"/>
        <v>5.799781033338558E-2</v>
      </c>
      <c r="F1150" s="2">
        <f t="shared" si="107"/>
        <v>-4.5426211811342085E-3</v>
      </c>
      <c r="G1150" s="2">
        <f t="shared" si="105"/>
        <v>6.2540431514519795E-2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5">
        <f>TITRES_STAT!D1154</f>
        <v>5.6</v>
      </c>
      <c r="C1151" s="2">
        <f t="shared" si="102"/>
        <v>5.7058278125285211</v>
      </c>
      <c r="D1151" s="2">
        <f t="shared" si="104"/>
        <v>5.6301166371383449</v>
      </c>
      <c r="E1151" s="2">
        <f t="shared" si="103"/>
        <v>7.5711175390176244E-2</v>
      </c>
      <c r="F1151" s="2">
        <f t="shared" si="107"/>
        <v>1.1508138133127881E-2</v>
      </c>
      <c r="G1151" s="2">
        <f t="shared" si="105"/>
        <v>6.4203037257048359E-2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5">
        <f>TITRES_STAT!D1155</f>
        <v>5.6</v>
      </c>
      <c r="C1152" s="2">
        <f t="shared" si="102"/>
        <v>5.7187773798318258</v>
      </c>
      <c r="D1152" s="2">
        <f t="shared" si="104"/>
        <v>5.6278857751280968</v>
      </c>
      <c r="E1152" s="2">
        <f t="shared" si="103"/>
        <v>9.0891604703728923E-2</v>
      </c>
      <c r="F1152" s="2">
        <f t="shared" si="107"/>
        <v>2.7384831447248091E-2</v>
      </c>
      <c r="G1152" s="2">
        <f t="shared" si="105"/>
        <v>6.3506773256480825E-2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5">
        <f>TITRES_STAT!D1156</f>
        <v>5.6</v>
      </c>
      <c r="C1153" s="2">
        <f t="shared" si="102"/>
        <v>5.7297347060115449</v>
      </c>
      <c r="D1153" s="2">
        <f t="shared" si="104"/>
        <v>5.6258201621556454</v>
      </c>
      <c r="E1153" s="2">
        <f t="shared" si="103"/>
        <v>0.10391454385589949</v>
      </c>
      <c r="F1153" s="2">
        <f t="shared" si="107"/>
        <v>4.2690773928978375E-2</v>
      </c>
      <c r="G1153" s="2">
        <f t="shared" si="105"/>
        <v>6.1223769926921114E-2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5">
        <f>TITRES_STAT!D1157</f>
        <v>5.6</v>
      </c>
      <c r="C1154" s="2">
        <f t="shared" si="102"/>
        <v>5.71285244354823</v>
      </c>
      <c r="D1154" s="2">
        <f t="shared" si="104"/>
        <v>5.6239075575515232</v>
      </c>
      <c r="E1154" s="2">
        <f t="shared" si="103"/>
        <v>8.8944885996706802E-2</v>
      </c>
      <c r="F1154" s="2">
        <f t="shared" si="107"/>
        <v>5.1941596342524064E-2</v>
      </c>
      <c r="G1154" s="2">
        <f t="shared" si="105"/>
        <v>3.7003289654182737E-2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5">
        <f>TITRES_STAT!D1158</f>
        <v>5.6</v>
      </c>
      <c r="C1155" s="2">
        <f t="shared" si="102"/>
        <v>5.6985674522331173</v>
      </c>
      <c r="D1155" s="2">
        <f t="shared" si="104"/>
        <v>5.6221366273625213</v>
      </c>
      <c r="E1155" s="2">
        <f t="shared" si="103"/>
        <v>7.6430824870596048E-2</v>
      </c>
      <c r="F1155" s="2">
        <f t="shared" si="107"/>
        <v>5.6839442048138469E-2</v>
      </c>
      <c r="G1155" s="2">
        <f t="shared" si="105"/>
        <v>1.9591382822457579E-2</v>
      </c>
      <c r="H1155" s="2" t="str">
        <f t="shared" si="106"/>
        <v>Sell</v>
      </c>
    </row>
    <row r="1156" spans="1:8" ht="13.5" x14ac:dyDescent="0.25">
      <c r="A1156" s="3">
        <f>TITRES_STAT!B1159</f>
        <v>43994</v>
      </c>
      <c r="B1156" s="5">
        <f>TITRES_STAT!D1159</f>
        <v>5.6</v>
      </c>
      <c r="C1156" s="2">
        <f t="shared" si="102"/>
        <v>5.7095570749664839</v>
      </c>
      <c r="D1156" s="2">
        <f t="shared" si="104"/>
        <v>5.6204968771875192</v>
      </c>
      <c r="E1156" s="2">
        <f t="shared" si="103"/>
        <v>8.9060197778964678E-2</v>
      </c>
      <c r="F1156" s="2">
        <f t="shared" si="107"/>
        <v>6.3283593194303711E-2</v>
      </c>
      <c r="G1156" s="2">
        <f t="shared" si="105"/>
        <v>2.5776604584660967E-2</v>
      </c>
      <c r="H1156" s="2" t="str">
        <f t="shared" si="106"/>
        <v>Sell</v>
      </c>
    </row>
    <row r="1157" spans="1:8" ht="13.5" x14ac:dyDescent="0.25">
      <c r="A1157" s="3">
        <f>TITRES_STAT!B1160</f>
        <v>43997</v>
      </c>
      <c r="B1157" s="5">
        <f>TITRES_STAT!D1160</f>
        <v>5.6</v>
      </c>
      <c r="C1157" s="2">
        <f t="shared" si="102"/>
        <v>5.6927021403562552</v>
      </c>
      <c r="D1157" s="2">
        <f t="shared" si="104"/>
        <v>5.6189785899884432</v>
      </c>
      <c r="E1157" s="2">
        <f t="shared" si="103"/>
        <v>7.3723550367811974E-2</v>
      </c>
      <c r="F1157" s="2">
        <f t="shared" si="107"/>
        <v>6.5371584629005372E-2</v>
      </c>
      <c r="G1157" s="2">
        <f t="shared" si="105"/>
        <v>8.3519657388066021E-3</v>
      </c>
      <c r="H1157" s="2" t="str">
        <f t="shared" si="106"/>
        <v>Sell</v>
      </c>
    </row>
    <row r="1158" spans="1:8" ht="13.5" x14ac:dyDescent="0.25">
      <c r="A1158" s="3">
        <f>TITRES_STAT!B1161</f>
        <v>43998</v>
      </c>
      <c r="B1158" s="5">
        <f>TITRES_STAT!D1161</f>
        <v>5.35</v>
      </c>
      <c r="C1158" s="2">
        <f t="shared" si="102"/>
        <v>5.678440272609139</v>
      </c>
      <c r="D1158" s="2">
        <f t="shared" si="104"/>
        <v>5.5990542499892992</v>
      </c>
      <c r="E1158" s="2">
        <f t="shared" si="103"/>
        <v>7.9386022619839736E-2</v>
      </c>
      <c r="F1158" s="2">
        <f t="shared" si="107"/>
        <v>6.8174472227172253E-2</v>
      </c>
      <c r="G1158" s="2">
        <f t="shared" si="105"/>
        <v>1.1211550392667483E-2</v>
      </c>
      <c r="H1158" s="2" t="str">
        <f t="shared" si="106"/>
        <v>Sell</v>
      </c>
    </row>
    <row r="1159" spans="1:8" ht="13.5" x14ac:dyDescent="0.25">
      <c r="A1159" s="3">
        <f>TITRES_STAT!B1162</f>
        <v>43999</v>
      </c>
      <c r="B1159" s="5">
        <f>TITRES_STAT!D1162</f>
        <v>5.1100000000000003</v>
      </c>
      <c r="C1159" s="2">
        <f t="shared" si="102"/>
        <v>5.6663725383615784</v>
      </c>
      <c r="D1159" s="2">
        <f t="shared" si="104"/>
        <v>5.5628280092493512</v>
      </c>
      <c r="E1159" s="2">
        <f t="shared" si="103"/>
        <v>0.10354452911222722</v>
      </c>
      <c r="F1159" s="2">
        <f t="shared" si="107"/>
        <v>7.524848360418325E-2</v>
      </c>
      <c r="G1159" s="2">
        <f t="shared" si="105"/>
        <v>2.8296045508043974E-2</v>
      </c>
      <c r="H1159" s="2" t="str">
        <f t="shared" si="106"/>
        <v>Sell</v>
      </c>
    </row>
    <row r="1160" spans="1:8" ht="13.5" x14ac:dyDescent="0.25">
      <c r="A1160" s="3">
        <f>TITRES_STAT!B1163</f>
        <v>44000</v>
      </c>
      <c r="B1160" s="5">
        <f>TITRES_STAT!D1163</f>
        <v>4.96</v>
      </c>
      <c r="C1160" s="2">
        <f t="shared" si="102"/>
        <v>5.6561613786136427</v>
      </c>
      <c r="D1160" s="2">
        <f t="shared" si="104"/>
        <v>5.5181740826382883</v>
      </c>
      <c r="E1160" s="2">
        <f t="shared" si="103"/>
        <v>0.13798729597535431</v>
      </c>
      <c r="F1160" s="2">
        <f t="shared" si="107"/>
        <v>8.7796246078417461E-2</v>
      </c>
      <c r="G1160" s="2">
        <f t="shared" si="105"/>
        <v>5.0191049896936846E-2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5">
        <f>TITRES_STAT!D1164</f>
        <v>4.96</v>
      </c>
      <c r="C1161" s="2">
        <f t="shared" si="102"/>
        <v>5.6475211665192369</v>
      </c>
      <c r="D1161" s="2">
        <f t="shared" si="104"/>
        <v>5.4768278542947115</v>
      </c>
      <c r="E1161" s="2">
        <f t="shared" si="103"/>
        <v>0.17069331222452533</v>
      </c>
      <c r="F1161" s="2">
        <f t="shared" si="107"/>
        <v>0.10437565930763903</v>
      </c>
      <c r="G1161" s="2">
        <f t="shared" si="105"/>
        <v>6.6317652916886294E-2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5">
        <f>TITRES_STAT!D1165</f>
        <v>4.96</v>
      </c>
      <c r="C1162" s="2">
        <f t="shared" si="102"/>
        <v>5.6402102178239701</v>
      </c>
      <c r="D1162" s="2">
        <f t="shared" si="104"/>
        <v>5.4385443095321406</v>
      </c>
      <c r="E1162" s="2">
        <f t="shared" si="103"/>
        <v>0.20166590829182951</v>
      </c>
      <c r="F1162" s="2">
        <f t="shared" si="107"/>
        <v>0.12383370910447714</v>
      </c>
      <c r="G1162" s="2">
        <f t="shared" si="105"/>
        <v>7.7832199187352374E-2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5">
        <f>TITRES_STAT!D1166</f>
        <v>4.74</v>
      </c>
      <c r="C1163" s="2">
        <f t="shared" si="102"/>
        <v>5.6340240304664366</v>
      </c>
      <c r="D1163" s="2">
        <f t="shared" si="104"/>
        <v>5.386800286603834</v>
      </c>
      <c r="E1163" s="2">
        <f t="shared" si="103"/>
        <v>0.2472237438626026</v>
      </c>
      <c r="F1163" s="2">
        <f t="shared" si="107"/>
        <v>0.14851171605610225</v>
      </c>
      <c r="G1163" s="2">
        <f t="shared" si="105"/>
        <v>9.8712027806500346E-2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5">
        <f>TITRES_STAT!D1167</f>
        <v>4.5599999999999996</v>
      </c>
      <c r="C1164" s="2">
        <f t="shared" si="102"/>
        <v>5.6287895642408312</v>
      </c>
      <c r="D1164" s="2">
        <f t="shared" si="104"/>
        <v>5.3255558209294751</v>
      </c>
      <c r="E1164" s="2">
        <f t="shared" si="103"/>
        <v>0.30323374331135611</v>
      </c>
      <c r="F1164" s="2">
        <f t="shared" si="107"/>
        <v>0.17945612150715301</v>
      </c>
      <c r="G1164" s="2">
        <f t="shared" si="105"/>
        <v>0.1237776218042031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5">
        <f>TITRES_STAT!D1168</f>
        <v>4.43</v>
      </c>
      <c r="C1165" s="2">
        <f t="shared" si="102"/>
        <v>5.6243604005114722</v>
      </c>
      <c r="D1165" s="2">
        <f t="shared" si="104"/>
        <v>5.2592183527124776</v>
      </c>
      <c r="E1165" s="2">
        <f t="shared" si="103"/>
        <v>0.36514204779899462</v>
      </c>
      <c r="F1165" s="2">
        <f t="shared" si="107"/>
        <v>0.21659330676552135</v>
      </c>
      <c r="G1165" s="2">
        <f t="shared" si="105"/>
        <v>0.14854874103347326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5">
        <f>TITRES_STAT!D1169</f>
        <v>4.43</v>
      </c>
      <c r="C1166" s="2">
        <f t="shared" si="102"/>
        <v>5.6206126465866308</v>
      </c>
      <c r="D1166" s="2">
        <f t="shared" si="104"/>
        <v>5.1977947710300727</v>
      </c>
      <c r="E1166" s="2">
        <f t="shared" si="103"/>
        <v>0.42281787555655814</v>
      </c>
      <c r="F1166" s="2">
        <f t="shared" si="107"/>
        <v>0.25783822052372873</v>
      </c>
      <c r="G1166" s="2">
        <f t="shared" si="105"/>
        <v>0.16497965503282941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4.5599999999999996</v>
      </c>
      <c r="C1167" s="2">
        <f t="shared" ref="C1167:C1230" si="108">$C$4*B1157+C1166*(1-$C$4)</f>
        <v>5.6174414701886874</v>
      </c>
      <c r="D1167" s="2">
        <f t="shared" si="104"/>
        <v>5.1505507139167346</v>
      </c>
      <c r="E1167" s="2">
        <f t="shared" si="103"/>
        <v>0.46689075627195287</v>
      </c>
      <c r="F1167" s="2">
        <f t="shared" si="107"/>
        <v>0.29964872767337358</v>
      </c>
      <c r="G1167" s="2">
        <f t="shared" si="105"/>
        <v>0.16724202859857928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4.6900000000000004</v>
      </c>
      <c r="C1168" s="2">
        <f t="shared" si="108"/>
        <v>5.576296628621197</v>
      </c>
      <c r="D1168" s="2">
        <f t="shared" si="104"/>
        <v>5.1164358462191988</v>
      </c>
      <c r="E1168" s="2">
        <f t="shared" si="103"/>
        <v>0.45986078240199824</v>
      </c>
      <c r="F1168" s="2">
        <f t="shared" si="107"/>
        <v>0.33169113861909855</v>
      </c>
      <c r="G1168" s="2">
        <f t="shared" si="105"/>
        <v>0.12816964378289969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4.6900000000000004</v>
      </c>
      <c r="C1169" s="2">
        <f t="shared" si="108"/>
        <v>5.5045586857563977</v>
      </c>
      <c r="D1169" s="2">
        <f t="shared" si="104"/>
        <v>5.0848480057585181</v>
      </c>
      <c r="E1169" s="2">
        <f t="shared" si="103"/>
        <v>0.41971067999787959</v>
      </c>
      <c r="F1169" s="2">
        <f t="shared" si="107"/>
        <v>0.3492950468948548</v>
      </c>
      <c r="G1169" s="2">
        <f t="shared" si="105"/>
        <v>7.0415633103024788E-2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4.6900000000000004</v>
      </c>
      <c r="C1170" s="2">
        <f t="shared" si="108"/>
        <v>5.4207804264092596</v>
      </c>
      <c r="D1170" s="2">
        <f t="shared" si="104"/>
        <v>5.0556000053319616</v>
      </c>
      <c r="E1170" s="2">
        <f t="shared" si="103"/>
        <v>0.36518042107729798</v>
      </c>
      <c r="F1170" s="2">
        <f t="shared" si="107"/>
        <v>0.35247212173134346</v>
      </c>
      <c r="G1170" s="2">
        <f t="shared" si="105"/>
        <v>1.2708299345954521E-2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5">
        <f>TITRES_STAT!D1174</f>
        <v>4.83</v>
      </c>
      <c r="C1171" s="2">
        <f t="shared" si="108"/>
        <v>5.3498911300386043</v>
      </c>
      <c r="D1171" s="2">
        <f t="shared" si="104"/>
        <v>5.0388888938258907</v>
      </c>
      <c r="E1171" s="2">
        <f t="shared" si="103"/>
        <v>0.31100223621271361</v>
      </c>
      <c r="F1171" s="2">
        <f t="shared" si="107"/>
        <v>0.34417814462761753</v>
      </c>
      <c r="G1171" s="2">
        <f t="shared" si="105"/>
        <v>-3.3175908414903921E-2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4.83</v>
      </c>
      <c r="C1172" s="2">
        <f t="shared" si="108"/>
        <v>5.2899078792634349</v>
      </c>
      <c r="D1172" s="2">
        <f t="shared" si="104"/>
        <v>5.0234156424313801</v>
      </c>
      <c r="E1172" s="2">
        <f t="shared" si="103"/>
        <v>0.26649223683205481</v>
      </c>
      <c r="F1172" s="2">
        <f t="shared" si="107"/>
        <v>0.32864096306850504</v>
      </c>
      <c r="G1172" s="2">
        <f t="shared" si="105"/>
        <v>-6.2148726236450236E-2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4.83</v>
      </c>
      <c r="C1173" s="2">
        <f t="shared" si="108"/>
        <v>5.2053066670690598</v>
      </c>
      <c r="D1173" s="2">
        <f t="shared" si="104"/>
        <v>5.0090885578068338</v>
      </c>
      <c r="E1173" s="2">
        <f t="shared" si="103"/>
        <v>0.19621810926222594</v>
      </c>
      <c r="F1173" s="2">
        <f t="shared" si="107"/>
        <v>0.30215639230724922</v>
      </c>
      <c r="G1173" s="2">
        <f t="shared" si="105"/>
        <v>-0.10593828304502328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4.83</v>
      </c>
      <c r="C1174" s="2">
        <f t="shared" si="108"/>
        <v>5.1060287182892043</v>
      </c>
      <c r="D1174" s="2">
        <f t="shared" si="104"/>
        <v>4.9958227387100314</v>
      </c>
      <c r="E1174" s="2">
        <f t="shared" si="103"/>
        <v>0.110205979579173</v>
      </c>
      <c r="F1174" s="2">
        <f t="shared" si="107"/>
        <v>0.26376630976163401</v>
      </c>
      <c r="G1174" s="2">
        <f t="shared" si="105"/>
        <v>-0.15356033018246101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4.83</v>
      </c>
      <c r="C1175" s="2">
        <f t="shared" si="108"/>
        <v>5.0020243000908646</v>
      </c>
      <c r="D1175" s="2">
        <f t="shared" si="104"/>
        <v>4.9835395728796588</v>
      </c>
      <c r="E1175" s="2">
        <f t="shared" si="103"/>
        <v>1.8484727211205865E-2</v>
      </c>
      <c r="F1175" s="2">
        <f t="shared" si="107"/>
        <v>0.21470999325154838</v>
      </c>
      <c r="G1175" s="2">
        <f t="shared" si="105"/>
        <v>-0.19622526604034252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4.83</v>
      </c>
      <c r="C1176" s="2">
        <f t="shared" si="108"/>
        <v>4.9140205616153469</v>
      </c>
      <c r="D1176" s="2">
        <f t="shared" si="104"/>
        <v>4.9721662711848689</v>
      </c>
      <c r="E1176" s="2">
        <f t="shared" si="103"/>
        <v>-5.8145709569521919E-2</v>
      </c>
      <c r="F1176" s="2">
        <f t="shared" si="107"/>
        <v>0.16013885268733433</v>
      </c>
      <c r="G1176" s="2">
        <f t="shared" si="105"/>
        <v>-0.21828456225685625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4.88</v>
      </c>
      <c r="C1177" s="2">
        <f t="shared" si="108"/>
        <v>4.8595558598283706</v>
      </c>
      <c r="D1177" s="2">
        <f t="shared" si="104"/>
        <v>4.9653391399859901</v>
      </c>
      <c r="E1177" s="2">
        <f t="shared" si="103"/>
        <v>-0.10578328015761951</v>
      </c>
      <c r="F1177" s="2">
        <f t="shared" si="107"/>
        <v>0.10695442611834356</v>
      </c>
      <c r="G1177" s="2">
        <f t="shared" si="105"/>
        <v>-0.21273770627596306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4.97</v>
      </c>
      <c r="C1178" s="2">
        <f t="shared" si="108"/>
        <v>4.8334703429316983</v>
      </c>
      <c r="D1178" s="2">
        <f t="shared" si="104"/>
        <v>4.9656843888759159</v>
      </c>
      <c r="E1178" s="2">
        <f t="shared" si="103"/>
        <v>-0.1322140459442176</v>
      </c>
      <c r="F1178" s="2">
        <f t="shared" si="107"/>
        <v>5.9120731705831334E-2</v>
      </c>
      <c r="G1178" s="2">
        <f t="shared" si="105"/>
        <v>-0.19133477765004892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5.0999999999999996</v>
      </c>
      <c r="C1179" s="2">
        <f t="shared" si="108"/>
        <v>4.8113979824806679</v>
      </c>
      <c r="D1179" s="2">
        <f t="shared" si="104"/>
        <v>4.9756336934036254</v>
      </c>
      <c r="E1179" s="2">
        <f t="shared" si="103"/>
        <v>-0.16423571092295752</v>
      </c>
      <c r="F1179" s="2">
        <f t="shared" si="107"/>
        <v>1.4449443180073566E-2</v>
      </c>
      <c r="G1179" s="2">
        <f t="shared" si="105"/>
        <v>-0.1786851541030311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4.95</v>
      </c>
      <c r="C1180" s="2">
        <f t="shared" si="108"/>
        <v>4.7927213697913338</v>
      </c>
      <c r="D1180" s="2">
        <f t="shared" si="104"/>
        <v>4.973734901299653</v>
      </c>
      <c r="E1180" s="2">
        <f t="shared" ref="E1180:E1243" si="109">C1180-D1180</f>
        <v>-0.18101353150831923</v>
      </c>
      <c r="F1180" s="2">
        <f t="shared" si="107"/>
        <v>-2.4643151757604995E-2</v>
      </c>
      <c r="G1180" s="2">
        <f t="shared" si="105"/>
        <v>-0.15637037975071422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5">
        <f>TITRES_STAT!D1184</f>
        <v>4.95</v>
      </c>
      <c r="C1181" s="2">
        <f t="shared" si="108"/>
        <v>4.7984565436695901</v>
      </c>
      <c r="D1181" s="2">
        <f t="shared" ref="D1181:D1244" si="110">$D$4*B1181+(1-$D$4)*D1180</f>
        <v>4.971976760462641</v>
      </c>
      <c r="E1181" s="2">
        <f t="shared" si="109"/>
        <v>-0.17352021679305096</v>
      </c>
      <c r="F1181" s="2">
        <f t="shared" si="107"/>
        <v>-5.4418564764694193E-2</v>
      </c>
      <c r="G1181" s="2">
        <f t="shared" si="105"/>
        <v>-0.11910165202835676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5">
        <f>TITRES_STAT!D1185</f>
        <v>4.95</v>
      </c>
      <c r="C1182" s="2">
        <f t="shared" si="108"/>
        <v>4.8033093831050371</v>
      </c>
      <c r="D1182" s="2">
        <f t="shared" si="110"/>
        <v>4.9703488522802228</v>
      </c>
      <c r="E1182" s="2">
        <f t="shared" si="109"/>
        <v>-0.16703946917518575</v>
      </c>
      <c r="F1182" s="2">
        <f t="shared" si="107"/>
        <v>-7.6942745646792515E-2</v>
      </c>
      <c r="G1182" s="2">
        <f t="shared" si="105"/>
        <v>-9.0096723528393236E-2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5">
        <f>TITRES_STAT!D1186</f>
        <v>4.95</v>
      </c>
      <c r="C1183" s="2">
        <f t="shared" si="108"/>
        <v>4.8074156318581078</v>
      </c>
      <c r="D1183" s="2">
        <f t="shared" si="110"/>
        <v>4.9688415298890947</v>
      </c>
      <c r="E1183" s="2">
        <f t="shared" si="109"/>
        <v>-0.16142589803098684</v>
      </c>
      <c r="F1183" s="2">
        <f t="shared" si="107"/>
        <v>-9.3839376123631385E-2</v>
      </c>
      <c r="G1183" s="2">
        <f t="shared" si="105"/>
        <v>-6.7586521907355451E-2</v>
      </c>
      <c r="H1183" s="2" t="str">
        <f t="shared" si="106"/>
        <v>Hold</v>
      </c>
    </row>
    <row r="1184" spans="1:8" ht="13.5" x14ac:dyDescent="0.25">
      <c r="A1184" s="3">
        <f>TITRES_STAT!B1187</f>
        <v>44034</v>
      </c>
      <c r="B1184" s="5">
        <f>TITRES_STAT!D1187</f>
        <v>4.95</v>
      </c>
      <c r="C1184" s="2">
        <f t="shared" si="108"/>
        <v>4.8108901500337833</v>
      </c>
      <c r="D1184" s="2">
        <f t="shared" si="110"/>
        <v>4.9674458610084207</v>
      </c>
      <c r="E1184" s="2">
        <f t="shared" si="109"/>
        <v>-0.15655571097463739</v>
      </c>
      <c r="F1184" s="2">
        <f t="shared" si="107"/>
        <v>-0.10638264309383259</v>
      </c>
      <c r="G1184" s="2">
        <f t="shared" si="105"/>
        <v>-5.0173067880804792E-2</v>
      </c>
      <c r="H1184" s="2" t="str">
        <f t="shared" si="106"/>
        <v>Hold</v>
      </c>
    </row>
    <row r="1185" spans="1:8" ht="13.5" x14ac:dyDescent="0.25">
      <c r="A1185" s="3">
        <f>TITRES_STAT!B1188</f>
        <v>44035</v>
      </c>
      <c r="B1185" s="5">
        <f>TITRES_STAT!D1188</f>
        <v>4.95</v>
      </c>
      <c r="C1185" s="2">
        <f t="shared" si="108"/>
        <v>4.8138301269516628</v>
      </c>
      <c r="D1185" s="2">
        <f t="shared" si="110"/>
        <v>4.9661535750077963</v>
      </c>
      <c r="E1185" s="2">
        <f t="shared" si="109"/>
        <v>-0.15232344805613351</v>
      </c>
      <c r="F1185" s="2">
        <f t="shared" si="107"/>
        <v>-0.11557080408629278</v>
      </c>
      <c r="G1185" s="2">
        <f t="shared" si="105"/>
        <v>-3.6752643969840737E-2</v>
      </c>
      <c r="H1185" s="2" t="str">
        <f t="shared" si="106"/>
        <v>Hold</v>
      </c>
    </row>
    <row r="1186" spans="1:8" ht="13.5" x14ac:dyDescent="0.25">
      <c r="A1186" s="3">
        <f>TITRES_STAT!B1189</f>
        <v>44036</v>
      </c>
      <c r="B1186" s="5">
        <f>TITRES_STAT!D1189</f>
        <v>4.95</v>
      </c>
      <c r="C1186" s="2">
        <f t="shared" si="108"/>
        <v>4.8163177997283295</v>
      </c>
      <c r="D1186" s="2">
        <f t="shared" si="110"/>
        <v>4.9649570138961074</v>
      </c>
      <c r="E1186" s="2">
        <f t="shared" si="109"/>
        <v>-0.14863921416777792</v>
      </c>
      <c r="F1186" s="2">
        <f t="shared" si="107"/>
        <v>-0.12218448610258982</v>
      </c>
      <c r="G1186" s="2">
        <f t="shared" si="105"/>
        <v>-2.6454728065188102E-2</v>
      </c>
      <c r="H1186" s="2" t="str">
        <f t="shared" si="106"/>
        <v>Hold</v>
      </c>
    </row>
    <row r="1187" spans="1:8" ht="13.5" x14ac:dyDescent="0.25">
      <c r="A1187" s="3">
        <f>TITRES_STAT!B1190</f>
        <v>44039</v>
      </c>
      <c r="B1187" s="5">
        <f>TITRES_STAT!D1190</f>
        <v>4.95</v>
      </c>
      <c r="C1187" s="2">
        <f t="shared" si="108"/>
        <v>4.8261150613085864</v>
      </c>
      <c r="D1187" s="2">
        <f t="shared" si="110"/>
        <v>4.96384908694084</v>
      </c>
      <c r="E1187" s="2">
        <f t="shared" si="109"/>
        <v>-0.13773402563225368</v>
      </c>
      <c r="F1187" s="2">
        <f t="shared" si="107"/>
        <v>-0.1252943940085226</v>
      </c>
      <c r="G1187" s="2">
        <f t="shared" si="105"/>
        <v>-1.2439631623731073E-2</v>
      </c>
      <c r="H1187" s="2" t="str">
        <f t="shared" si="106"/>
        <v>Hold</v>
      </c>
    </row>
    <row r="1188" spans="1:8" ht="13.5" x14ac:dyDescent="0.25">
      <c r="A1188" s="3">
        <f>TITRES_STAT!B1191</f>
        <v>44040</v>
      </c>
      <c r="B1188" s="5">
        <f>TITRES_STAT!D1191</f>
        <v>4.95</v>
      </c>
      <c r="C1188" s="2">
        <f t="shared" si="108"/>
        <v>4.8482512057226499</v>
      </c>
      <c r="D1188" s="2">
        <f t="shared" si="110"/>
        <v>4.9628232286489258</v>
      </c>
      <c r="E1188" s="2">
        <f t="shared" si="109"/>
        <v>-0.11457202292627588</v>
      </c>
      <c r="F1188" s="2">
        <f t="shared" si="107"/>
        <v>-0.12314991979207326</v>
      </c>
      <c r="G1188" s="2">
        <f t="shared" ref="G1188:G1251" si="111">E1188-F1188</f>
        <v>8.5778968657973798E-3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4.8099999999999996</v>
      </c>
      <c r="C1189" s="2">
        <f t="shared" si="108"/>
        <v>4.8869817894576268</v>
      </c>
      <c r="D1189" s="2">
        <f t="shared" si="110"/>
        <v>4.9515029894897458</v>
      </c>
      <c r="E1189" s="2">
        <f t="shared" si="109"/>
        <v>-6.4521200032118919E-2</v>
      </c>
      <c r="F1189" s="2">
        <f t="shared" ref="F1189:F1252" si="113">(E1189*(2/(10)))+((1-(2/10))*F1188)</f>
        <v>-0.11142417584008241</v>
      </c>
      <c r="G1189" s="2">
        <f t="shared" si="111"/>
        <v>4.6902975807963487E-2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4.8099999999999996</v>
      </c>
      <c r="C1190" s="2">
        <f t="shared" si="108"/>
        <v>4.8966768987718376</v>
      </c>
      <c r="D1190" s="2">
        <f t="shared" si="110"/>
        <v>4.9410212865645793</v>
      </c>
      <c r="E1190" s="2">
        <f t="shared" si="109"/>
        <v>-4.4344387792741635E-2</v>
      </c>
      <c r="F1190" s="2">
        <f t="shared" si="113"/>
        <v>-9.8008218230614258E-2</v>
      </c>
      <c r="G1190" s="2">
        <f t="shared" si="111"/>
        <v>5.3663830437872623E-2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4.8099999999999996</v>
      </c>
      <c r="C1191" s="2">
        <f t="shared" si="108"/>
        <v>4.9048804528069399</v>
      </c>
      <c r="D1191" s="2">
        <f t="shared" si="110"/>
        <v>4.9313160060783146</v>
      </c>
      <c r="E1191" s="2">
        <f t="shared" si="109"/>
        <v>-2.6435553271374701E-2</v>
      </c>
      <c r="F1191" s="2">
        <f t="shared" si="113"/>
        <v>-8.3693685238766344E-2</v>
      </c>
      <c r="G1191" s="2">
        <f t="shared" si="111"/>
        <v>5.7258131967391643E-2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4.95</v>
      </c>
      <c r="C1192" s="2">
        <f t="shared" si="108"/>
        <v>4.9118219216058723</v>
      </c>
      <c r="D1192" s="2">
        <f t="shared" si="110"/>
        <v>4.9327000056280683</v>
      </c>
      <c r="E1192" s="2">
        <f t="shared" si="109"/>
        <v>-2.0878084022196042E-2</v>
      </c>
      <c r="F1192" s="2">
        <f t="shared" si="113"/>
        <v>-7.1130564995452283E-2</v>
      </c>
      <c r="G1192" s="2">
        <f t="shared" si="111"/>
        <v>5.0252480973256242E-2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4.96</v>
      </c>
      <c r="C1193" s="2">
        <f t="shared" si="108"/>
        <v>4.9176954721280453</v>
      </c>
      <c r="D1193" s="2">
        <f t="shared" si="110"/>
        <v>4.9347222274333964</v>
      </c>
      <c r="E1193" s="2">
        <f t="shared" si="109"/>
        <v>-1.7026755305351138E-2</v>
      </c>
      <c r="F1193" s="2">
        <f t="shared" si="113"/>
        <v>-6.0309803057432054E-2</v>
      </c>
      <c r="G1193" s="2">
        <f t="shared" si="111"/>
        <v>4.3283047752080916E-2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4.96</v>
      </c>
      <c r="C1194" s="2">
        <f t="shared" si="108"/>
        <v>4.9226653994929617</v>
      </c>
      <c r="D1194" s="2">
        <f t="shared" si="110"/>
        <v>4.9365946550309223</v>
      </c>
      <c r="E1194" s="2">
        <f t="shared" si="109"/>
        <v>-1.392925553796065E-2</v>
      </c>
      <c r="F1194" s="2">
        <f t="shared" si="113"/>
        <v>-5.1033693553537776E-2</v>
      </c>
      <c r="G1194" s="2">
        <f t="shared" si="111"/>
        <v>3.7104438015577126E-2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5.0999999999999996</v>
      </c>
      <c r="C1195" s="2">
        <f t="shared" si="108"/>
        <v>4.9268707226478909</v>
      </c>
      <c r="D1195" s="2">
        <f t="shared" si="110"/>
        <v>4.9486987546582606</v>
      </c>
      <c r="E1195" s="2">
        <f t="shared" si="109"/>
        <v>-2.1828032010369647E-2</v>
      </c>
      <c r="F1195" s="2">
        <f t="shared" si="113"/>
        <v>-4.5192561244904152E-2</v>
      </c>
      <c r="G1195" s="2">
        <f t="shared" si="111"/>
        <v>2.3364529234534505E-2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5.0999999999999996</v>
      </c>
      <c r="C1196" s="2">
        <f t="shared" si="108"/>
        <v>4.930429073009754</v>
      </c>
      <c r="D1196" s="2">
        <f t="shared" si="110"/>
        <v>4.9599062543132035</v>
      </c>
      <c r="E1196" s="2">
        <f t="shared" si="109"/>
        <v>-2.9477181303449562E-2</v>
      </c>
      <c r="F1196" s="2">
        <f t="shared" si="113"/>
        <v>-4.2049485256613235E-2</v>
      </c>
      <c r="G1196" s="2">
        <f t="shared" si="111"/>
        <v>1.2572303953163673E-2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5.0999999999999996</v>
      </c>
      <c r="C1197" s="2">
        <f t="shared" si="108"/>
        <v>4.9334399848544068</v>
      </c>
      <c r="D1197" s="2">
        <f t="shared" si="110"/>
        <v>4.9702835688085214</v>
      </c>
      <c r="E1197" s="2">
        <f t="shared" si="109"/>
        <v>-3.6843583954114578E-2</v>
      </c>
      <c r="F1197" s="2">
        <f t="shared" si="113"/>
        <v>-4.1008304996113507E-2</v>
      </c>
      <c r="G1197" s="2">
        <f t="shared" si="111"/>
        <v>4.1647210419989283E-3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5.0999999999999996</v>
      </c>
      <c r="C1198" s="2">
        <f t="shared" si="108"/>
        <v>4.9359876794921904</v>
      </c>
      <c r="D1198" s="2">
        <f t="shared" si="110"/>
        <v>4.9798921933412235</v>
      </c>
      <c r="E1198" s="2">
        <f t="shared" si="109"/>
        <v>-4.3904513849033044E-2</v>
      </c>
      <c r="F1198" s="2">
        <f t="shared" si="113"/>
        <v>-4.1587546766697417E-2</v>
      </c>
      <c r="G1198" s="2">
        <f t="shared" si="111"/>
        <v>-2.3169670823356275E-3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5">
        <f>TITRES_STAT!D1202</f>
        <v>5.0999999999999996</v>
      </c>
      <c r="C1199" s="2">
        <f t="shared" si="108"/>
        <v>4.9166049595703152</v>
      </c>
      <c r="D1199" s="2">
        <f t="shared" si="110"/>
        <v>4.9887890679085398</v>
      </c>
      <c r="E1199" s="2">
        <f t="shared" si="109"/>
        <v>-7.218410833822464E-2</v>
      </c>
      <c r="F1199" s="2">
        <f t="shared" si="113"/>
        <v>-4.7706859081002861E-2</v>
      </c>
      <c r="G1199" s="2">
        <f t="shared" si="111"/>
        <v>-2.4477249257221778E-2</v>
      </c>
      <c r="H1199" s="2" t="str">
        <f t="shared" si="112"/>
        <v>Hold</v>
      </c>
    </row>
    <row r="1200" spans="1:8" ht="13.5" x14ac:dyDescent="0.25">
      <c r="A1200" s="3">
        <f>TITRES_STAT!B1203</f>
        <v>44060</v>
      </c>
      <c r="B1200" s="5">
        <f>TITRES_STAT!D1203</f>
        <v>5.0999999999999996</v>
      </c>
      <c r="C1200" s="2">
        <f t="shared" si="108"/>
        <v>4.900204196559498</v>
      </c>
      <c r="D1200" s="2">
        <f t="shared" si="110"/>
        <v>4.9970269147301289</v>
      </c>
      <c r="E1200" s="2">
        <f t="shared" si="109"/>
        <v>-9.6822718170630928E-2</v>
      </c>
      <c r="F1200" s="2">
        <f t="shared" si="113"/>
        <v>-5.7530030898928476E-2</v>
      </c>
      <c r="G1200" s="2">
        <f t="shared" si="111"/>
        <v>-3.9292687271702452E-2</v>
      </c>
      <c r="H1200" s="2" t="str">
        <f t="shared" si="112"/>
        <v>Hold</v>
      </c>
    </row>
    <row r="1201" spans="1:8" ht="13.5" x14ac:dyDescent="0.25">
      <c r="A1201" s="3">
        <f>TITRES_STAT!B1204</f>
        <v>44061</v>
      </c>
      <c r="B1201" s="5">
        <f>TITRES_STAT!D1204</f>
        <v>5.0999999999999996</v>
      </c>
      <c r="C1201" s="2">
        <f t="shared" si="108"/>
        <v>4.8863266278580371</v>
      </c>
      <c r="D1201" s="2">
        <f t="shared" si="110"/>
        <v>5.0046545506760447</v>
      </c>
      <c r="E1201" s="2">
        <f t="shared" si="109"/>
        <v>-0.11832792281800764</v>
      </c>
      <c r="F1201" s="2">
        <f t="shared" si="113"/>
        <v>-6.9689609282744314E-2</v>
      </c>
      <c r="G1201" s="2">
        <f t="shared" si="111"/>
        <v>-4.8638313535263322E-2</v>
      </c>
      <c r="H1201" s="2" t="str">
        <f t="shared" si="112"/>
        <v>Hold</v>
      </c>
    </row>
    <row r="1202" spans="1:8" ht="13.5" x14ac:dyDescent="0.25">
      <c r="A1202" s="3">
        <f>TITRES_STAT!B1205</f>
        <v>44062</v>
      </c>
      <c r="B1202" s="5">
        <f>TITRES_STAT!D1205</f>
        <v>5.1100000000000003</v>
      </c>
      <c r="C1202" s="2">
        <f t="shared" si="108"/>
        <v>4.8961225312644929</v>
      </c>
      <c r="D1202" s="2">
        <f t="shared" si="110"/>
        <v>5.0124579172926342</v>
      </c>
      <c r="E1202" s="2">
        <f t="shared" si="109"/>
        <v>-0.11633538602814131</v>
      </c>
      <c r="F1202" s="2">
        <f t="shared" si="113"/>
        <v>-7.9018764631823724E-2</v>
      </c>
      <c r="G1202" s="2">
        <f t="shared" si="111"/>
        <v>-3.7316621396317584E-2</v>
      </c>
      <c r="H1202" s="2" t="str">
        <f t="shared" si="112"/>
        <v>Hold</v>
      </c>
    </row>
    <row r="1203" spans="1:8" ht="13.5" x14ac:dyDescent="0.25">
      <c r="A1203" s="3">
        <f>TITRES_STAT!B1206</f>
        <v>44064</v>
      </c>
      <c r="B1203" s="5">
        <f>TITRES_STAT!D1206</f>
        <v>5.1100000000000003</v>
      </c>
      <c r="C1203" s="2">
        <f t="shared" si="108"/>
        <v>4.9059498341468784</v>
      </c>
      <c r="D1203" s="2">
        <f t="shared" si="110"/>
        <v>5.0196832567524394</v>
      </c>
      <c r="E1203" s="2">
        <f t="shared" si="109"/>
        <v>-0.11373342260556107</v>
      </c>
      <c r="F1203" s="2">
        <f t="shared" si="113"/>
        <v>-8.5961696226571196E-2</v>
      </c>
      <c r="G1203" s="2">
        <f t="shared" si="111"/>
        <v>-2.7771726378989878E-2</v>
      </c>
      <c r="H1203" s="2" t="str">
        <f t="shared" si="112"/>
        <v>Hold</v>
      </c>
    </row>
    <row r="1204" spans="1:8" ht="13.5" x14ac:dyDescent="0.25">
      <c r="A1204" s="3">
        <f>TITRES_STAT!B1207</f>
        <v>44067</v>
      </c>
      <c r="B1204" s="5">
        <f>TITRES_STAT!D1207</f>
        <v>4.96</v>
      </c>
      <c r="C1204" s="2">
        <f t="shared" si="108"/>
        <v>4.9142652442781278</v>
      </c>
      <c r="D1204" s="2">
        <f t="shared" si="110"/>
        <v>5.0152622747707776</v>
      </c>
      <c r="E1204" s="2">
        <f t="shared" si="109"/>
        <v>-0.10099703049264974</v>
      </c>
      <c r="F1204" s="2">
        <f t="shared" si="113"/>
        <v>-8.8968763079786906E-2</v>
      </c>
      <c r="G1204" s="2">
        <f t="shared" si="111"/>
        <v>-1.2028267412862836E-2</v>
      </c>
      <c r="H1204" s="2" t="str">
        <f t="shared" si="112"/>
        <v>Hold</v>
      </c>
    </row>
    <row r="1205" spans="1:8" ht="13.5" x14ac:dyDescent="0.25">
      <c r="A1205" s="3">
        <f>TITRES_STAT!B1208</f>
        <v>44068</v>
      </c>
      <c r="B1205" s="5">
        <f>TITRES_STAT!D1208</f>
        <v>4.82</v>
      </c>
      <c r="C1205" s="2">
        <f t="shared" si="108"/>
        <v>4.9428398220814929</v>
      </c>
      <c r="D1205" s="2">
        <f t="shared" si="110"/>
        <v>5.0007984025655343</v>
      </c>
      <c r="E1205" s="2">
        <f t="shared" si="109"/>
        <v>-5.7958580484041455E-2</v>
      </c>
      <c r="F1205" s="2">
        <f t="shared" si="113"/>
        <v>-8.2766726560637827E-2</v>
      </c>
      <c r="G1205" s="2">
        <f t="shared" si="111"/>
        <v>2.4808146076596371E-2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4.82</v>
      </c>
      <c r="C1206" s="2">
        <f t="shared" si="108"/>
        <v>4.9670183109920325</v>
      </c>
      <c r="D1206" s="2">
        <f t="shared" si="110"/>
        <v>4.9874059283014205</v>
      </c>
      <c r="E1206" s="2">
        <f t="shared" si="109"/>
        <v>-2.0387617309387984E-2</v>
      </c>
      <c r="F1206" s="2">
        <f t="shared" si="113"/>
        <v>-7.0290904710387861E-2</v>
      </c>
      <c r="G1206" s="2">
        <f t="shared" si="111"/>
        <v>4.9903287400999877E-2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4.82</v>
      </c>
      <c r="C1207" s="2">
        <f t="shared" si="108"/>
        <v>4.9874770323778739</v>
      </c>
      <c r="D1207" s="2">
        <f t="shared" si="110"/>
        <v>4.975005489167982</v>
      </c>
      <c r="E1207" s="2">
        <f t="shared" si="109"/>
        <v>1.2471543209891855E-2</v>
      </c>
      <c r="F1207" s="2">
        <f t="shared" si="113"/>
        <v>-5.3738415126331915E-2</v>
      </c>
      <c r="G1207" s="2">
        <f t="shared" si="111"/>
        <v>6.620995833622377E-2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4.82</v>
      </c>
      <c r="C1208" s="2">
        <f t="shared" si="108"/>
        <v>5.0047882581658927</v>
      </c>
      <c r="D1208" s="2">
        <f t="shared" si="110"/>
        <v>4.9635236010814641</v>
      </c>
      <c r="E1208" s="2">
        <f t="shared" si="109"/>
        <v>4.1264657084428613E-2</v>
      </c>
      <c r="F1208" s="2">
        <f t="shared" si="113"/>
        <v>-3.4737800684179809E-2</v>
      </c>
      <c r="G1208" s="2">
        <f t="shared" si="111"/>
        <v>7.6002457768608422E-2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4.82</v>
      </c>
      <c r="C1209" s="2">
        <f t="shared" si="108"/>
        <v>5.019436218448063</v>
      </c>
      <c r="D1209" s="2">
        <f t="shared" si="110"/>
        <v>4.9528922232235786</v>
      </c>
      <c r="E1209" s="2">
        <f t="shared" si="109"/>
        <v>6.6543995224484398E-2</v>
      </c>
      <c r="F1209" s="2">
        <f t="shared" si="113"/>
        <v>-1.4481441502446967E-2</v>
      </c>
      <c r="G1209" s="2">
        <f t="shared" si="111"/>
        <v>8.1025436726931369E-2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4.82</v>
      </c>
      <c r="C1210" s="2">
        <f t="shared" si="108"/>
        <v>5.03183064637913</v>
      </c>
      <c r="D1210" s="2">
        <f t="shared" si="110"/>
        <v>4.9430483548366464</v>
      </c>
      <c r="E1210" s="2">
        <f t="shared" si="109"/>
        <v>8.8782291542483627E-2</v>
      </c>
      <c r="F1210" s="2">
        <f t="shared" si="113"/>
        <v>6.1713051065391527E-3</v>
      </c>
      <c r="G1210" s="2">
        <f t="shared" si="111"/>
        <v>8.2610986435944472E-2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4.82</v>
      </c>
      <c r="C1211" s="2">
        <f t="shared" si="108"/>
        <v>5.0423182392438788</v>
      </c>
      <c r="D1211" s="2">
        <f t="shared" si="110"/>
        <v>4.9339336618857832</v>
      </c>
      <c r="E1211" s="2">
        <f t="shared" si="109"/>
        <v>0.10838457735809559</v>
      </c>
      <c r="F1211" s="2">
        <f t="shared" si="113"/>
        <v>2.6613959556850444E-2</v>
      </c>
      <c r="G1211" s="2">
        <f t="shared" si="111"/>
        <v>8.1770617801245143E-2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4.82</v>
      </c>
      <c r="C1212" s="2">
        <f t="shared" si="108"/>
        <v>5.0527308178217432</v>
      </c>
      <c r="D1212" s="2">
        <f t="shared" si="110"/>
        <v>4.925494131375725</v>
      </c>
      <c r="E1212" s="2">
        <f t="shared" si="109"/>
        <v>0.12723668644601815</v>
      </c>
      <c r="F1212" s="2">
        <f t="shared" si="113"/>
        <v>4.673850493468399E-2</v>
      </c>
      <c r="G1212" s="2">
        <f t="shared" si="111"/>
        <v>8.0498181511334171E-2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4.82</v>
      </c>
      <c r="C1213" s="2">
        <f t="shared" si="108"/>
        <v>5.0615414612337828</v>
      </c>
      <c r="D1213" s="2">
        <f t="shared" si="110"/>
        <v>4.9176797512738197</v>
      </c>
      <c r="E1213" s="2">
        <f t="shared" si="109"/>
        <v>0.14386170995996306</v>
      </c>
      <c r="F1213" s="2">
        <f t="shared" si="113"/>
        <v>6.6163145939739806E-2</v>
      </c>
      <c r="G1213" s="2">
        <f t="shared" si="111"/>
        <v>7.7698564020223251E-2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4.6100000000000003</v>
      </c>
      <c r="C1214" s="2">
        <f t="shared" si="108"/>
        <v>5.0459196979670473</v>
      </c>
      <c r="D1214" s="2">
        <f t="shared" si="110"/>
        <v>4.8948886585868703</v>
      </c>
      <c r="E1214" s="2">
        <f t="shared" si="109"/>
        <v>0.15103103938017703</v>
      </c>
      <c r="F1214" s="2">
        <f t="shared" si="113"/>
        <v>8.3136724627827258E-2</v>
      </c>
      <c r="G1214" s="2">
        <f t="shared" si="111"/>
        <v>6.7894314752349777E-2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4.57</v>
      </c>
      <c r="C1215" s="2">
        <f t="shared" si="108"/>
        <v>5.0111628213567325</v>
      </c>
      <c r="D1215" s="2">
        <f t="shared" si="110"/>
        <v>4.8708228320248796</v>
      </c>
      <c r="E1215" s="2">
        <f t="shared" si="109"/>
        <v>0.14033998933185288</v>
      </c>
      <c r="F1215" s="2">
        <f t="shared" si="113"/>
        <v>9.4577377568632381E-2</v>
      </c>
      <c r="G1215" s="2">
        <f t="shared" si="111"/>
        <v>4.5762611763220495E-2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4.4400000000000004</v>
      </c>
      <c r="C1216" s="2">
        <f t="shared" si="108"/>
        <v>4.9817531565326201</v>
      </c>
      <c r="D1216" s="2">
        <f t="shared" si="110"/>
        <v>4.8389100296526664</v>
      </c>
      <c r="E1216" s="2">
        <f t="shared" si="109"/>
        <v>0.14284312687995371</v>
      </c>
      <c r="F1216" s="2">
        <f t="shared" si="113"/>
        <v>0.10423052743089666</v>
      </c>
      <c r="G1216" s="2">
        <f t="shared" si="111"/>
        <v>3.8612599449057053E-2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5">
        <f>TITRES_STAT!D1220</f>
        <v>4.3</v>
      </c>
      <c r="C1217" s="2">
        <f t="shared" si="108"/>
        <v>4.9568680555276021</v>
      </c>
      <c r="D1217" s="2">
        <f t="shared" si="110"/>
        <v>4.7989907681969139</v>
      </c>
      <c r="E1217" s="2">
        <f t="shared" si="109"/>
        <v>0.15787728733068818</v>
      </c>
      <c r="F1217" s="2">
        <f t="shared" si="113"/>
        <v>0.11495987941085498</v>
      </c>
      <c r="G1217" s="2">
        <f t="shared" si="111"/>
        <v>4.29174079198332E-2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4.3099999999999996</v>
      </c>
      <c r="C1218" s="2">
        <f t="shared" si="108"/>
        <v>4.9358114316002792</v>
      </c>
      <c r="D1218" s="2">
        <f t="shared" si="110"/>
        <v>4.7627692298119575</v>
      </c>
      <c r="E1218" s="2">
        <f t="shared" si="109"/>
        <v>0.17304220178832175</v>
      </c>
      <c r="F1218" s="2">
        <f t="shared" si="113"/>
        <v>0.12657634388634834</v>
      </c>
      <c r="G1218" s="2">
        <f t="shared" si="111"/>
        <v>4.6465857901973412E-2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5">
        <f>TITRES_STAT!D1222</f>
        <v>4.3099999999999996</v>
      </c>
      <c r="C1219" s="2">
        <f t="shared" si="108"/>
        <v>4.9179942882771597</v>
      </c>
      <c r="D1219" s="2">
        <f t="shared" si="110"/>
        <v>4.7292307683444053</v>
      </c>
      <c r="E1219" s="2">
        <f t="shared" si="109"/>
        <v>0.18876351993275442</v>
      </c>
      <c r="F1219" s="2">
        <f t="shared" si="113"/>
        <v>0.13901377909562956</v>
      </c>
      <c r="G1219" s="2">
        <f t="shared" si="111"/>
        <v>4.9749740837124856E-2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5">
        <f>TITRES_STAT!D1223</f>
        <v>4.3099999999999996</v>
      </c>
      <c r="C1220" s="2">
        <f t="shared" si="108"/>
        <v>4.9029182439268277</v>
      </c>
      <c r="D1220" s="2">
        <f t="shared" si="110"/>
        <v>4.6981766373559308</v>
      </c>
      <c r="E1220" s="2">
        <f t="shared" si="109"/>
        <v>0.20474160657089691</v>
      </c>
      <c r="F1220" s="2">
        <f t="shared" si="113"/>
        <v>0.15215934459068303</v>
      </c>
      <c r="G1220" s="2">
        <f t="shared" si="111"/>
        <v>5.2582261980213874E-2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5">
        <f>TITRES_STAT!D1224</f>
        <v>4.3099999999999996</v>
      </c>
      <c r="C1221" s="2">
        <f t="shared" si="108"/>
        <v>4.8901615910150085</v>
      </c>
      <c r="D1221" s="2">
        <f t="shared" si="110"/>
        <v>4.6694228123666024</v>
      </c>
      <c r="E1221" s="2">
        <f t="shared" si="109"/>
        <v>0.22073877864840608</v>
      </c>
      <c r="F1221" s="2">
        <f t="shared" si="113"/>
        <v>0.16587523140222765</v>
      </c>
      <c r="G1221" s="2">
        <f t="shared" si="111"/>
        <v>5.4863547246178423E-2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5">
        <f>TITRES_STAT!D1225</f>
        <v>4.5</v>
      </c>
      <c r="C1222" s="2">
        <f t="shared" si="108"/>
        <v>4.8793675000896233</v>
      </c>
      <c r="D1222" s="2">
        <f t="shared" si="110"/>
        <v>4.6568729744135204</v>
      </c>
      <c r="E1222" s="2">
        <f t="shared" si="109"/>
        <v>0.22249452567610284</v>
      </c>
      <c r="F1222" s="2">
        <f t="shared" si="113"/>
        <v>0.1771990902570027</v>
      </c>
      <c r="G1222" s="2">
        <f t="shared" si="111"/>
        <v>4.5295435419100138E-2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5">
        <f>TITRES_STAT!D1226</f>
        <v>4.7</v>
      </c>
      <c r="C1223" s="2">
        <f t="shared" si="108"/>
        <v>4.8702340385373741</v>
      </c>
      <c r="D1223" s="2">
        <f t="shared" si="110"/>
        <v>4.6600675689014075</v>
      </c>
      <c r="E1223" s="2">
        <f t="shared" si="109"/>
        <v>0.21016646963596664</v>
      </c>
      <c r="F1223" s="2">
        <f t="shared" si="113"/>
        <v>0.18379256613279549</v>
      </c>
      <c r="G1223" s="2">
        <f t="shared" si="111"/>
        <v>2.6373903503171148E-2</v>
      </c>
      <c r="H1223" s="2" t="str">
        <f t="shared" si="112"/>
        <v>Sell</v>
      </c>
    </row>
    <row r="1224" spans="1:8" ht="13.5" x14ac:dyDescent="0.25">
      <c r="A1224" s="3">
        <f>TITRES_STAT!B1227</f>
        <v>44095</v>
      </c>
      <c r="B1224" s="5">
        <f>TITRES_STAT!D1227</f>
        <v>4.84</v>
      </c>
      <c r="C1224" s="2">
        <f t="shared" si="108"/>
        <v>4.8301980326085472</v>
      </c>
      <c r="D1224" s="2">
        <f t="shared" si="110"/>
        <v>4.6733958971309333</v>
      </c>
      <c r="E1224" s="2">
        <f t="shared" si="109"/>
        <v>0.1568021354776139</v>
      </c>
      <c r="F1224" s="2">
        <f t="shared" si="113"/>
        <v>0.17839448000175917</v>
      </c>
      <c r="G1224" s="2">
        <f t="shared" si="111"/>
        <v>-2.1592344524145268E-2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4.84</v>
      </c>
      <c r="C1225" s="2">
        <f t="shared" si="108"/>
        <v>4.7901675660533858</v>
      </c>
      <c r="D1225" s="2">
        <f t="shared" si="110"/>
        <v>4.6857369417879013</v>
      </c>
      <c r="E1225" s="2">
        <f t="shared" si="109"/>
        <v>0.10443062426548444</v>
      </c>
      <c r="F1225" s="2">
        <f t="shared" si="113"/>
        <v>0.16360170885450426</v>
      </c>
      <c r="G1225" s="2">
        <f t="shared" si="111"/>
        <v>-5.9171084589019818E-2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4.84</v>
      </c>
      <c r="C1226" s="2">
        <f t="shared" si="108"/>
        <v>4.7362956328144037</v>
      </c>
      <c r="D1226" s="2">
        <f t="shared" si="110"/>
        <v>4.6971638349887979</v>
      </c>
      <c r="E1226" s="2">
        <f t="shared" si="109"/>
        <v>3.913179782560583E-2</v>
      </c>
      <c r="F1226" s="2">
        <f t="shared" si="113"/>
        <v>0.13870772664872458</v>
      </c>
      <c r="G1226" s="2">
        <f t="shared" si="111"/>
        <v>-9.9575928823118748E-2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5.0599999999999996</v>
      </c>
      <c r="C1227" s="2">
        <f t="shared" si="108"/>
        <v>4.6691732277660343</v>
      </c>
      <c r="D1227" s="2">
        <f t="shared" si="110"/>
        <v>4.7240405879525902</v>
      </c>
      <c r="E1227" s="2">
        <f t="shared" si="109"/>
        <v>-5.4867360186555914E-2</v>
      </c>
      <c r="F1227" s="2">
        <f t="shared" si="113"/>
        <v>9.9992709281668493E-2</v>
      </c>
      <c r="G1227" s="2">
        <f t="shared" si="111"/>
        <v>-0.15486006946822439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5.0999999999999996</v>
      </c>
      <c r="C1228" s="2">
        <f t="shared" si="108"/>
        <v>4.6139158081097209</v>
      </c>
      <c r="D1228" s="2">
        <f t="shared" si="110"/>
        <v>4.7518894332894348</v>
      </c>
      <c r="E1228" s="2">
        <f t="shared" si="109"/>
        <v>-0.1379736251797139</v>
      </c>
      <c r="F1228" s="2">
        <f t="shared" si="113"/>
        <v>5.2399442389392023E-2</v>
      </c>
      <c r="G1228" s="2">
        <f t="shared" si="111"/>
        <v>-0.19037306756910594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5.0999999999999996</v>
      </c>
      <c r="C1229" s="2">
        <f t="shared" si="108"/>
        <v>4.5671595299389942</v>
      </c>
      <c r="D1229" s="2">
        <f t="shared" si="110"/>
        <v>4.7776754011939211</v>
      </c>
      <c r="E1229" s="2">
        <f t="shared" si="109"/>
        <v>-0.21051587125492688</v>
      </c>
      <c r="F1229" s="2">
        <f t="shared" si="113"/>
        <v>-1.8362033947175865E-4</v>
      </c>
      <c r="G1229" s="2">
        <f t="shared" si="111"/>
        <v>-0.21033225091545513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5.0999999999999996</v>
      </c>
      <c r="C1230" s="2">
        <f t="shared" si="108"/>
        <v>4.5275965253329948</v>
      </c>
      <c r="D1230" s="2">
        <f t="shared" si="110"/>
        <v>4.8015512974017787</v>
      </c>
      <c r="E1230" s="2">
        <f t="shared" si="109"/>
        <v>-0.27395477206878383</v>
      </c>
      <c r="F1230" s="2">
        <f t="shared" si="113"/>
        <v>-5.4937850685334175E-2</v>
      </c>
      <c r="G1230" s="2">
        <f t="shared" si="111"/>
        <v>-0.21901692138344964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5.0999999999999996</v>
      </c>
      <c r="C1231" s="2">
        <f t="shared" ref="C1231:C1294" si="114">$C$4*B1221+C1230*(1-$C$4)</f>
        <v>4.4941201368202259</v>
      </c>
      <c r="D1231" s="2">
        <f t="shared" si="110"/>
        <v>4.8236586087053501</v>
      </c>
      <c r="E1231" s="2">
        <f t="shared" si="109"/>
        <v>-0.3295384718851242</v>
      </c>
      <c r="F1231" s="2">
        <f t="shared" si="113"/>
        <v>-0.10985797492529219</v>
      </c>
      <c r="G1231" s="2">
        <f t="shared" si="111"/>
        <v>-0.21968049695983199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5.0999999999999996</v>
      </c>
      <c r="C1232" s="2">
        <f t="shared" si="114"/>
        <v>4.495024731155576</v>
      </c>
      <c r="D1232" s="2">
        <f t="shared" si="110"/>
        <v>4.8441283413938425</v>
      </c>
      <c r="E1232" s="2">
        <f t="shared" si="109"/>
        <v>-0.34910361023826653</v>
      </c>
      <c r="F1232" s="2">
        <f t="shared" si="113"/>
        <v>-0.15770710198788707</v>
      </c>
      <c r="G1232" s="2">
        <f t="shared" si="111"/>
        <v>-0.19139650825037946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5.0999999999999996</v>
      </c>
      <c r="C1233" s="2">
        <f t="shared" si="114"/>
        <v>4.5265593879008721</v>
      </c>
      <c r="D1233" s="2">
        <f t="shared" si="110"/>
        <v>4.863081797586891</v>
      </c>
      <c r="E1233" s="2">
        <f t="shared" si="109"/>
        <v>-0.33652240968601888</v>
      </c>
      <c r="F1233" s="2">
        <f t="shared" si="113"/>
        <v>-0.19347016352751345</v>
      </c>
      <c r="G1233" s="2">
        <f t="shared" si="111"/>
        <v>-0.14305224615850543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4.95</v>
      </c>
      <c r="C1234" s="2">
        <f t="shared" si="114"/>
        <v>4.5747810205315069</v>
      </c>
      <c r="D1234" s="2">
        <f t="shared" si="110"/>
        <v>4.8695201829508248</v>
      </c>
      <c r="E1234" s="2">
        <f t="shared" si="109"/>
        <v>-0.29473916241931786</v>
      </c>
      <c r="F1234" s="2">
        <f t="shared" si="113"/>
        <v>-0.21372396330587434</v>
      </c>
      <c r="G1234" s="2">
        <f t="shared" si="111"/>
        <v>-8.1015199113443515E-2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4.95</v>
      </c>
      <c r="C1235" s="2">
        <f t="shared" si="114"/>
        <v>4.6155839404497367</v>
      </c>
      <c r="D1235" s="2">
        <f t="shared" si="110"/>
        <v>4.8754816508803929</v>
      </c>
      <c r="E1235" s="2">
        <f t="shared" si="109"/>
        <v>-0.25989771043065613</v>
      </c>
      <c r="F1235" s="2">
        <f t="shared" si="113"/>
        <v>-0.2229587127308307</v>
      </c>
      <c r="G1235" s="2">
        <f t="shared" si="111"/>
        <v>-3.6938997699825421E-2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5.09</v>
      </c>
      <c r="C1236" s="2">
        <f t="shared" si="114"/>
        <v>4.6501094880728546</v>
      </c>
      <c r="D1236" s="2">
        <f t="shared" si="110"/>
        <v>4.8913718989633264</v>
      </c>
      <c r="E1236" s="2">
        <f t="shared" si="109"/>
        <v>-0.24126241089047173</v>
      </c>
      <c r="F1236" s="2">
        <f t="shared" si="113"/>
        <v>-0.22661945236275893</v>
      </c>
      <c r="G1236" s="2">
        <f t="shared" si="111"/>
        <v>-1.4642958527712802E-2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5.0999999999999996</v>
      </c>
      <c r="C1237" s="2">
        <f t="shared" si="114"/>
        <v>4.7131695668308771</v>
      </c>
      <c r="D1237" s="2">
        <f t="shared" si="110"/>
        <v>4.9068258323734497</v>
      </c>
      <c r="E1237" s="2">
        <f t="shared" si="109"/>
        <v>-0.19365626554257265</v>
      </c>
      <c r="F1237" s="2">
        <f t="shared" si="113"/>
        <v>-0.22002681499872168</v>
      </c>
      <c r="G1237" s="2">
        <f t="shared" si="111"/>
        <v>2.6370549456149028E-2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5.0999999999999996</v>
      </c>
      <c r="C1238" s="2">
        <f t="shared" si="114"/>
        <v>4.7726819411645884</v>
      </c>
      <c r="D1238" s="2">
        <f t="shared" si="110"/>
        <v>4.9211350299754164</v>
      </c>
      <c r="E1238" s="2">
        <f t="shared" si="109"/>
        <v>-0.14845308881082797</v>
      </c>
      <c r="F1238" s="2">
        <f t="shared" si="113"/>
        <v>-0.20571206976114292</v>
      </c>
      <c r="G1238" s="2">
        <f t="shared" si="111"/>
        <v>5.7258980950314953E-2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5.0999999999999996</v>
      </c>
      <c r="C1239" s="2">
        <f t="shared" si="114"/>
        <v>4.8230385656008057</v>
      </c>
      <c r="D1239" s="2">
        <f t="shared" si="110"/>
        <v>4.9343842870142742</v>
      </c>
      <c r="E1239" s="2">
        <f t="shared" si="109"/>
        <v>-0.11134572141346855</v>
      </c>
      <c r="F1239" s="2">
        <f t="shared" si="113"/>
        <v>-0.18683880009160808</v>
      </c>
      <c r="G1239" s="2">
        <f t="shared" si="111"/>
        <v>7.5493078678139536E-2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4.95</v>
      </c>
      <c r="C1240" s="2">
        <f t="shared" si="114"/>
        <v>4.8656480170468352</v>
      </c>
      <c r="D1240" s="2">
        <f t="shared" si="110"/>
        <v>4.9355410064946978</v>
      </c>
      <c r="E1240" s="2">
        <f t="shared" si="109"/>
        <v>-6.9892989447862597E-2</v>
      </c>
      <c r="F1240" s="2">
        <f t="shared" si="113"/>
        <v>-0.16344963796285897</v>
      </c>
      <c r="G1240" s="2">
        <f t="shared" si="111"/>
        <v>9.3556648514996371E-2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4.7300000000000004</v>
      </c>
      <c r="C1241" s="2">
        <f t="shared" si="114"/>
        <v>4.9017021682703987</v>
      </c>
      <c r="D1241" s="2">
        <f t="shared" si="110"/>
        <v>4.9203157467543504</v>
      </c>
      <c r="E1241" s="2">
        <f t="shared" si="109"/>
        <v>-1.8613578483951621E-2</v>
      </c>
      <c r="F1241" s="2">
        <f t="shared" si="113"/>
        <v>-0.13448242606707753</v>
      </c>
      <c r="G1241" s="2">
        <f t="shared" si="111"/>
        <v>0.11586884758312591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4.7300000000000004</v>
      </c>
      <c r="C1242" s="2">
        <f t="shared" si="114"/>
        <v>4.9322095269980295</v>
      </c>
      <c r="D1242" s="2">
        <f t="shared" si="110"/>
        <v>4.906218284031806</v>
      </c>
      <c r="E1242" s="2">
        <f t="shared" si="109"/>
        <v>2.599124296622346E-2</v>
      </c>
      <c r="F1242" s="2">
        <f t="shared" si="113"/>
        <v>-0.10238769226041733</v>
      </c>
      <c r="G1242" s="2">
        <f t="shared" si="111"/>
        <v>0.12837893522664079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4.7300000000000004</v>
      </c>
      <c r="C1243" s="2">
        <f t="shared" si="114"/>
        <v>4.958023445921409</v>
      </c>
      <c r="D1243" s="2">
        <f t="shared" si="110"/>
        <v>4.893165077807228</v>
      </c>
      <c r="E1243" s="2">
        <f t="shared" si="109"/>
        <v>6.4858368114180998E-2</v>
      </c>
      <c r="F1243" s="2">
        <f t="shared" si="113"/>
        <v>-6.8938480185497669E-2</v>
      </c>
      <c r="G1243" s="2">
        <f t="shared" si="111"/>
        <v>0.13379684829967867</v>
      </c>
      <c r="H1243" s="2" t="str">
        <f t="shared" si="112"/>
        <v>Sell</v>
      </c>
    </row>
    <row r="1244" spans="1:8" ht="13.5" x14ac:dyDescent="0.25">
      <c r="A1244" s="3">
        <f>TITRES_STAT!B1247</f>
        <v>44124</v>
      </c>
      <c r="B1244" s="5">
        <f>TITRES_STAT!D1247</f>
        <v>4.59</v>
      </c>
      <c r="C1244" s="2">
        <f t="shared" si="114"/>
        <v>4.9567890696258079</v>
      </c>
      <c r="D1244" s="2">
        <f t="shared" si="110"/>
        <v>4.8707084053770631</v>
      </c>
      <c r="E1244" s="2">
        <f t="shared" ref="E1244:E1307" si="115">C1244-D1244</f>
        <v>8.6080664248744831E-2</v>
      </c>
      <c r="F1244" s="2">
        <f t="shared" si="113"/>
        <v>-3.7934651298649168E-2</v>
      </c>
      <c r="G1244" s="2">
        <f t="shared" si="111"/>
        <v>0.12401531554739401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5">
        <f>TITRES_STAT!D1248</f>
        <v>4.3899999999999997</v>
      </c>
      <c r="C1245" s="2">
        <f t="shared" si="114"/>
        <v>4.9557445973756833</v>
      </c>
      <c r="D1245" s="2">
        <f t="shared" ref="D1245:D1308" si="116">$D$4*B1245+(1-$D$4)*D1244</f>
        <v>4.835100375349132</v>
      </c>
      <c r="E1245" s="2">
        <f t="shared" si="115"/>
        <v>0.12064422202655134</v>
      </c>
      <c r="F1245" s="2">
        <f t="shared" si="113"/>
        <v>-6.2188766336090662E-3</v>
      </c>
      <c r="G1245" s="2">
        <f t="shared" si="111"/>
        <v>0.12686309866016041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5">
        <f>TITRES_STAT!D1249</f>
        <v>4.3899999999999997</v>
      </c>
      <c r="C1246" s="2">
        <f t="shared" si="114"/>
        <v>4.9763992747025005</v>
      </c>
      <c r="D1246" s="2">
        <f t="shared" si="116"/>
        <v>4.802129977175122</v>
      </c>
      <c r="E1246" s="2">
        <f t="shared" si="115"/>
        <v>0.17426929752737852</v>
      </c>
      <c r="F1246" s="2">
        <f t="shared" si="113"/>
        <v>2.987875819858845E-2</v>
      </c>
      <c r="G1246" s="2">
        <f t="shared" si="111"/>
        <v>0.14439053932879006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5">
        <f>TITRES_STAT!D1250</f>
        <v>4.41</v>
      </c>
      <c r="C1247" s="2">
        <f t="shared" si="114"/>
        <v>4.9954147709021157</v>
      </c>
      <c r="D1247" s="2">
        <f t="shared" si="116"/>
        <v>4.7730833121991871</v>
      </c>
      <c r="E1247" s="2">
        <f t="shared" si="115"/>
        <v>0.22233145870292859</v>
      </c>
      <c r="F1247" s="2">
        <f t="shared" si="113"/>
        <v>6.8369298299456482E-2</v>
      </c>
      <c r="G1247" s="2">
        <f t="shared" si="111"/>
        <v>0.1539621604034721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4.3099999999999996</v>
      </c>
      <c r="C1248" s="2">
        <f t="shared" si="114"/>
        <v>5.0115048061479435</v>
      </c>
      <c r="D1248" s="2">
        <f t="shared" si="116"/>
        <v>4.7387808446288773</v>
      </c>
      <c r="E1248" s="2">
        <f t="shared" si="115"/>
        <v>0.27272396151906619</v>
      </c>
      <c r="F1248" s="2">
        <f t="shared" si="113"/>
        <v>0.10924023094337842</v>
      </c>
      <c r="G1248" s="2">
        <f t="shared" si="111"/>
        <v>0.16348373057568777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4.32</v>
      </c>
      <c r="C1249" s="2">
        <f t="shared" si="114"/>
        <v>5.0251194513559518</v>
      </c>
      <c r="D1249" s="2">
        <f t="shared" si="116"/>
        <v>4.7077600413230352</v>
      </c>
      <c r="E1249" s="2">
        <f t="shared" si="115"/>
        <v>0.31735941003291668</v>
      </c>
      <c r="F1249" s="2">
        <f t="shared" si="113"/>
        <v>0.15086406676128608</v>
      </c>
      <c r="G1249" s="2">
        <f t="shared" si="111"/>
        <v>0.1664953432716306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4.32</v>
      </c>
      <c r="C1250" s="2">
        <f t="shared" si="114"/>
        <v>5.0135626126858055</v>
      </c>
      <c r="D1250" s="2">
        <f t="shared" si="116"/>
        <v>4.6790370752991066</v>
      </c>
      <c r="E1250" s="2">
        <f t="shared" si="115"/>
        <v>0.33452553738669888</v>
      </c>
      <c r="F1250" s="2">
        <f t="shared" si="113"/>
        <v>0.18759636088636866</v>
      </c>
      <c r="G1250" s="2">
        <f t="shared" si="111"/>
        <v>0.14692917650033022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4.4400000000000004</v>
      </c>
      <c r="C1251" s="2">
        <f t="shared" si="114"/>
        <v>4.9699375953495277</v>
      </c>
      <c r="D1251" s="2">
        <f t="shared" si="116"/>
        <v>4.6613306252769506</v>
      </c>
      <c r="E1251" s="2">
        <f t="shared" si="115"/>
        <v>0.30860697007257709</v>
      </c>
      <c r="F1251" s="2">
        <f t="shared" si="113"/>
        <v>0.21179848272361038</v>
      </c>
      <c r="G1251" s="2">
        <f t="shared" si="111"/>
        <v>9.6808487348966715E-2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4.4400000000000004</v>
      </c>
      <c r="C1252" s="2">
        <f t="shared" si="114"/>
        <v>4.9330241191419075</v>
      </c>
      <c r="D1252" s="2">
        <f t="shared" si="116"/>
        <v>4.6449357641453242</v>
      </c>
      <c r="E1252" s="2">
        <f t="shared" si="115"/>
        <v>0.28808835499658336</v>
      </c>
      <c r="F1252" s="2">
        <f t="shared" si="113"/>
        <v>0.22705645717820497</v>
      </c>
      <c r="G1252" s="2">
        <f t="shared" ref="G1252:G1315" si="117">E1252-F1252</f>
        <v>6.1031897818378394E-2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4.3099999999999996</v>
      </c>
      <c r="C1253" s="2">
        <f t="shared" si="114"/>
        <v>4.9017896392739218</v>
      </c>
      <c r="D1253" s="2">
        <f t="shared" si="116"/>
        <v>4.6201257075419671</v>
      </c>
      <c r="E1253" s="2">
        <f t="shared" si="115"/>
        <v>0.2816639317319547</v>
      </c>
      <c r="F1253" s="2">
        <f t="shared" ref="F1253:F1316" si="119">(E1253*(2/(10)))+((1-(2/10))*F1252)</f>
        <v>0.23797795208895492</v>
      </c>
      <c r="G1253" s="2">
        <f t="shared" si="117"/>
        <v>4.3685979642999778E-2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4.3099999999999996</v>
      </c>
      <c r="C1254" s="2">
        <f t="shared" si="114"/>
        <v>4.8538220024625494</v>
      </c>
      <c r="D1254" s="2">
        <f t="shared" si="116"/>
        <v>4.597153432909229</v>
      </c>
      <c r="E1254" s="2">
        <f t="shared" si="115"/>
        <v>0.2566685695533204</v>
      </c>
      <c r="F1254" s="2">
        <f t="shared" si="119"/>
        <v>0.24171607558182803</v>
      </c>
      <c r="G1254" s="2">
        <f t="shared" si="117"/>
        <v>1.495249397149237E-2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5">
        <f>TITRES_STAT!D1258</f>
        <v>4.3099999999999996</v>
      </c>
      <c r="C1255" s="2">
        <f t="shared" si="114"/>
        <v>4.7824647713144648</v>
      </c>
      <c r="D1255" s="2">
        <f t="shared" si="116"/>
        <v>4.5758828082492862</v>
      </c>
      <c r="E1255" s="2">
        <f t="shared" si="115"/>
        <v>0.20658196306517862</v>
      </c>
      <c r="F1255" s="2">
        <f t="shared" si="119"/>
        <v>0.23468925307849814</v>
      </c>
      <c r="G1255" s="2">
        <f t="shared" si="117"/>
        <v>-2.8107290013319519E-2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4.1100000000000003</v>
      </c>
      <c r="C1256" s="2">
        <f t="shared" si="114"/>
        <v>4.7220855757276237</v>
      </c>
      <c r="D1256" s="2">
        <f t="shared" si="116"/>
        <v>4.5413729706011905</v>
      </c>
      <c r="E1256" s="2">
        <f t="shared" si="115"/>
        <v>0.18071260512643317</v>
      </c>
      <c r="F1256" s="2">
        <f t="shared" si="119"/>
        <v>0.22389392348808518</v>
      </c>
      <c r="G1256" s="2">
        <f t="shared" si="117"/>
        <v>-4.318131836165201E-2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4.12</v>
      </c>
      <c r="C1257" s="2">
        <f t="shared" si="114"/>
        <v>4.6740724102310667</v>
      </c>
      <c r="D1257" s="2">
        <f t="shared" si="116"/>
        <v>4.5101601579640658</v>
      </c>
      <c r="E1257" s="2">
        <f t="shared" si="115"/>
        <v>0.1639122522670009</v>
      </c>
      <c r="F1257" s="2">
        <f t="shared" si="119"/>
        <v>0.21189758924386831</v>
      </c>
      <c r="G1257" s="2">
        <f t="shared" si="117"/>
        <v>-4.798533697686741E-2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4.24</v>
      </c>
      <c r="C1258" s="2">
        <f t="shared" si="114"/>
        <v>4.6180612701955175</v>
      </c>
      <c r="D1258" s="2">
        <f t="shared" si="116"/>
        <v>4.4901482944111715</v>
      </c>
      <c r="E1258" s="2">
        <f t="shared" si="115"/>
        <v>0.12791297578434602</v>
      </c>
      <c r="F1258" s="2">
        <f t="shared" si="119"/>
        <v>0.19510066655196387</v>
      </c>
      <c r="G1258" s="2">
        <f t="shared" si="117"/>
        <v>-6.7187690767617853E-2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4.43</v>
      </c>
      <c r="C1259" s="2">
        <f t="shared" si="114"/>
        <v>4.572205690165438</v>
      </c>
      <c r="D1259" s="2">
        <f t="shared" si="116"/>
        <v>4.4856928651955297</v>
      </c>
      <c r="E1259" s="2">
        <f t="shared" si="115"/>
        <v>8.6512824969908309E-2</v>
      </c>
      <c r="F1259" s="2">
        <f t="shared" si="119"/>
        <v>0.17338309823555278</v>
      </c>
      <c r="G1259" s="2">
        <f t="shared" si="117"/>
        <v>-8.6870273265644476E-2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4.43</v>
      </c>
      <c r="C1260" s="2">
        <f t="shared" si="114"/>
        <v>4.5334048147553707</v>
      </c>
      <c r="D1260" s="2">
        <f t="shared" si="116"/>
        <v>4.4815674677736386</v>
      </c>
      <c r="E1260" s="2">
        <f t="shared" si="115"/>
        <v>5.1837346981732146E-2</v>
      </c>
      <c r="F1260" s="2">
        <f t="shared" si="119"/>
        <v>0.14907394798478865</v>
      </c>
      <c r="G1260" s="2">
        <f t="shared" si="117"/>
        <v>-9.7236601003056505E-2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4.43</v>
      </c>
      <c r="C1261" s="2">
        <f t="shared" si="114"/>
        <v>4.5190348432545449</v>
      </c>
      <c r="D1261" s="2">
        <f t="shared" si="116"/>
        <v>4.4777476553459623</v>
      </c>
      <c r="E1261" s="2">
        <f t="shared" si="115"/>
        <v>4.1287187908582546E-2</v>
      </c>
      <c r="F1261" s="2">
        <f t="shared" si="119"/>
        <v>0.12751659596954742</v>
      </c>
      <c r="G1261" s="2">
        <f t="shared" si="117"/>
        <v>-8.6229408060964879E-2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4.3099999999999996</v>
      </c>
      <c r="C1262" s="2">
        <f t="shared" si="114"/>
        <v>4.5068756365999993</v>
      </c>
      <c r="D1262" s="2">
        <f t="shared" si="116"/>
        <v>4.4653219030981131</v>
      </c>
      <c r="E1262" s="2">
        <f t="shared" si="115"/>
        <v>4.1553733501886292E-2</v>
      </c>
      <c r="F1262" s="2">
        <f t="shared" si="119"/>
        <v>0.11032402347601521</v>
      </c>
      <c r="G1262" s="2">
        <f t="shared" si="117"/>
        <v>-6.8770289974128915E-2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4.3099999999999996</v>
      </c>
      <c r="C1263" s="2">
        <f t="shared" si="114"/>
        <v>4.4765870771230762</v>
      </c>
      <c r="D1263" s="2">
        <f t="shared" si="116"/>
        <v>4.4538165769426969</v>
      </c>
      <c r="E1263" s="2">
        <f t="shared" si="115"/>
        <v>2.2770500180379294E-2</v>
      </c>
      <c r="F1263" s="2">
        <f t="shared" si="119"/>
        <v>9.2813318816888021E-2</v>
      </c>
      <c r="G1263" s="2">
        <f t="shared" si="117"/>
        <v>-7.0042818636508727E-2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4.3099999999999996</v>
      </c>
      <c r="C1264" s="2">
        <f t="shared" si="114"/>
        <v>4.4509582960272178</v>
      </c>
      <c r="D1264" s="2">
        <f t="shared" si="116"/>
        <v>4.4431634971691638</v>
      </c>
      <c r="E1264" s="2">
        <f t="shared" si="115"/>
        <v>7.7947988580540084E-3</v>
      </c>
      <c r="F1264" s="2">
        <f t="shared" si="119"/>
        <v>7.5809614825121219E-2</v>
      </c>
      <c r="G1264" s="2">
        <f t="shared" si="117"/>
        <v>-6.801481596706721E-2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4.4000000000000004</v>
      </c>
      <c r="C1265" s="2">
        <f t="shared" si="114"/>
        <v>4.4292724043307228</v>
      </c>
      <c r="D1265" s="2">
        <f t="shared" si="116"/>
        <v>4.4399662010825596</v>
      </c>
      <c r="E1265" s="2">
        <f t="shared" si="115"/>
        <v>-1.0693796751836793E-2</v>
      </c>
      <c r="F1265" s="2">
        <f t="shared" si="119"/>
        <v>5.8508932509729619E-2</v>
      </c>
      <c r="G1265" s="2">
        <f t="shared" si="117"/>
        <v>-6.9202729261566412E-2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4.4000000000000004</v>
      </c>
      <c r="C1266" s="2">
        <f t="shared" si="114"/>
        <v>4.3801535728952272</v>
      </c>
      <c r="D1266" s="2">
        <f t="shared" si="116"/>
        <v>4.4370057417431106</v>
      </c>
      <c r="E1266" s="2">
        <f t="shared" si="115"/>
        <v>-5.6852168847883355E-2</v>
      </c>
      <c r="F1266" s="2">
        <f t="shared" si="119"/>
        <v>3.5436712238207026E-2</v>
      </c>
      <c r="G1266" s="2">
        <f t="shared" si="117"/>
        <v>-9.2288881086090374E-2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4.4000000000000004</v>
      </c>
      <c r="C1267" s="2">
        <f t="shared" si="114"/>
        <v>4.3401299462959617</v>
      </c>
      <c r="D1267" s="2">
        <f t="shared" si="116"/>
        <v>4.434264575688065</v>
      </c>
      <c r="E1267" s="2">
        <f t="shared" si="115"/>
        <v>-9.4134629392103264E-2</v>
      </c>
      <c r="F1267" s="2">
        <f t="shared" si="119"/>
        <v>9.5224439121449692E-3</v>
      </c>
      <c r="G1267" s="2">
        <f t="shared" si="117"/>
        <v>-0.10365707330424823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5">
        <f>TITRES_STAT!D1271</f>
        <v>4.4000000000000004</v>
      </c>
      <c r="C1268" s="2">
        <f t="shared" si="114"/>
        <v>4.3247253391735061</v>
      </c>
      <c r="D1268" s="2">
        <f t="shared" si="116"/>
        <v>4.4317264589704308</v>
      </c>
      <c r="E1268" s="2">
        <f t="shared" si="115"/>
        <v>-0.10700111979692473</v>
      </c>
      <c r="F1268" s="2">
        <f t="shared" si="119"/>
        <v>-1.3782268829668969E-2</v>
      </c>
      <c r="G1268" s="2">
        <f t="shared" si="117"/>
        <v>-9.3218850967255754E-2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5">
        <f>TITRES_STAT!D1272</f>
        <v>4.3099999999999996</v>
      </c>
      <c r="C1269" s="2">
        <f t="shared" si="114"/>
        <v>4.3409214408391206</v>
      </c>
      <c r="D1269" s="2">
        <f t="shared" si="116"/>
        <v>4.4227096842318803</v>
      </c>
      <c r="E1269" s="2">
        <f t="shared" si="115"/>
        <v>-8.1788243392759696E-2</v>
      </c>
      <c r="F1269" s="2">
        <f t="shared" si="119"/>
        <v>-2.7383463742287117E-2</v>
      </c>
      <c r="G1269" s="2">
        <f t="shared" si="117"/>
        <v>-5.4404779650472579E-2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5">
        <f>TITRES_STAT!D1273</f>
        <v>4.3099999999999996</v>
      </c>
      <c r="C1270" s="2">
        <f t="shared" si="114"/>
        <v>4.3546258345561792</v>
      </c>
      <c r="D1270" s="2">
        <f t="shared" si="116"/>
        <v>4.4143608187332219</v>
      </c>
      <c r="E1270" s="2">
        <f t="shared" si="115"/>
        <v>-5.9734984177042705E-2</v>
      </c>
      <c r="F1270" s="2">
        <f t="shared" si="119"/>
        <v>-3.385376782923824E-2</v>
      </c>
      <c r="G1270" s="2">
        <f t="shared" si="117"/>
        <v>-2.5881216347804464E-2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5">
        <f>TITRES_STAT!D1274</f>
        <v>4.3099999999999996</v>
      </c>
      <c r="C1271" s="2">
        <f t="shared" si="114"/>
        <v>4.366221860009075</v>
      </c>
      <c r="D1271" s="2">
        <f t="shared" si="116"/>
        <v>4.4066303877159463</v>
      </c>
      <c r="E1271" s="2">
        <f t="shared" si="115"/>
        <v>-4.0408527706871311E-2</v>
      </c>
      <c r="F1271" s="2">
        <f t="shared" si="119"/>
        <v>-3.5164719804764856E-2</v>
      </c>
      <c r="G1271" s="2">
        <f t="shared" si="117"/>
        <v>-5.2438079021064551E-3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5">
        <f>TITRES_STAT!D1275</f>
        <v>4.3099999999999996</v>
      </c>
      <c r="C1272" s="2">
        <f t="shared" si="114"/>
        <v>4.3575723430846018</v>
      </c>
      <c r="D1272" s="2">
        <f t="shared" si="116"/>
        <v>4.3994725812184683</v>
      </c>
      <c r="E1272" s="2">
        <f t="shared" si="115"/>
        <v>-4.1900238133866452E-2</v>
      </c>
      <c r="F1272" s="2">
        <f t="shared" si="119"/>
        <v>-3.6511823470585181E-2</v>
      </c>
      <c r="G1272" s="2">
        <f t="shared" si="117"/>
        <v>-5.3884146632812713E-3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4.3099999999999996</v>
      </c>
      <c r="C1273" s="2">
        <f t="shared" si="114"/>
        <v>4.3502535210715862</v>
      </c>
      <c r="D1273" s="2">
        <f t="shared" si="116"/>
        <v>4.3928449826096925</v>
      </c>
      <c r="E1273" s="2">
        <f t="shared" si="115"/>
        <v>-4.2591461538106223E-2</v>
      </c>
      <c r="F1273" s="2">
        <f t="shared" si="119"/>
        <v>-3.7727751084089392E-2</v>
      </c>
      <c r="G1273" s="2">
        <f t="shared" si="117"/>
        <v>-4.8637104540168313E-3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4.3099999999999996</v>
      </c>
      <c r="C1274" s="2">
        <f t="shared" si="114"/>
        <v>4.3440606716759573</v>
      </c>
      <c r="D1274" s="2">
        <f t="shared" si="116"/>
        <v>4.3867083172311965</v>
      </c>
      <c r="E1274" s="2">
        <f t="shared" si="115"/>
        <v>-4.2647645555239144E-2</v>
      </c>
      <c r="F1274" s="2">
        <f t="shared" si="119"/>
        <v>-3.8711729978319342E-2</v>
      </c>
      <c r="G1274" s="2">
        <f t="shared" si="117"/>
        <v>-3.9359155769198018E-3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4.3099999999999996</v>
      </c>
      <c r="C1275" s="2">
        <f t="shared" si="114"/>
        <v>4.3526667221873483</v>
      </c>
      <c r="D1275" s="2">
        <f t="shared" si="116"/>
        <v>4.3810262196585148</v>
      </c>
      <c r="E1275" s="2">
        <f t="shared" si="115"/>
        <v>-2.8359497471166506E-2</v>
      </c>
      <c r="F1275" s="2">
        <f t="shared" si="119"/>
        <v>-3.6641283476888775E-2</v>
      </c>
      <c r="G1275" s="2">
        <f t="shared" si="117"/>
        <v>8.2817860057222692E-3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5">
        <f>TITRES_STAT!D1279</f>
        <v>4.3099999999999996</v>
      </c>
      <c r="C1276" s="2">
        <f t="shared" si="114"/>
        <v>4.359948764927756</v>
      </c>
      <c r="D1276" s="2">
        <f t="shared" si="116"/>
        <v>4.375765018202328</v>
      </c>
      <c r="E1276" s="2">
        <f t="shared" si="115"/>
        <v>-1.5816253274572034E-2</v>
      </c>
      <c r="F1276" s="2">
        <f t="shared" si="119"/>
        <v>-3.2476277436425428E-2</v>
      </c>
      <c r="G1276" s="2">
        <f t="shared" si="117"/>
        <v>1.6660024161853394E-2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5">
        <f>TITRES_STAT!D1280</f>
        <v>4.3099999999999996</v>
      </c>
      <c r="C1277" s="2">
        <f t="shared" si="114"/>
        <v>4.3661104934004085</v>
      </c>
      <c r="D1277" s="2">
        <f t="shared" si="116"/>
        <v>4.3708935353725256</v>
      </c>
      <c r="E1277" s="2">
        <f t="shared" si="115"/>
        <v>-4.7830419721170969E-3</v>
      </c>
      <c r="F1277" s="2">
        <f t="shared" si="119"/>
        <v>-2.6937630343563761E-2</v>
      </c>
      <c r="G1277" s="2">
        <f t="shared" si="117"/>
        <v>2.2154588371446664E-2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4.3099999999999996</v>
      </c>
      <c r="C1278" s="2">
        <f t="shared" si="114"/>
        <v>4.3713242636464997</v>
      </c>
      <c r="D1278" s="2">
        <f t="shared" si="116"/>
        <v>4.3663829031227088</v>
      </c>
      <c r="E1278" s="2">
        <f t="shared" si="115"/>
        <v>4.9413605237909053E-3</v>
      </c>
      <c r="F1278" s="2">
        <f t="shared" si="119"/>
        <v>-2.0561832170092831E-2</v>
      </c>
      <c r="G1278" s="2">
        <f t="shared" si="117"/>
        <v>2.5503192693883736E-2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5">
        <f>TITRES_STAT!D1282</f>
        <v>4.3099999999999996</v>
      </c>
      <c r="C1279" s="2">
        <f t="shared" si="114"/>
        <v>4.3618897615470384</v>
      </c>
      <c r="D1279" s="2">
        <f t="shared" si="116"/>
        <v>4.362206391780286</v>
      </c>
      <c r="E1279" s="2">
        <f t="shared" si="115"/>
        <v>-3.1663023324757233E-4</v>
      </c>
      <c r="F1279" s="2">
        <f t="shared" si="119"/>
        <v>-1.6512791782723777E-2</v>
      </c>
      <c r="G1279" s="2">
        <f t="shared" si="117"/>
        <v>1.6196161549476205E-2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5">
        <f>TITRES_STAT!D1283</f>
        <v>4.3099999999999996</v>
      </c>
      <c r="C1280" s="2">
        <f t="shared" si="114"/>
        <v>4.3539067213090323</v>
      </c>
      <c r="D1280" s="2">
        <f t="shared" si="116"/>
        <v>4.3583392516484132</v>
      </c>
      <c r="E1280" s="2">
        <f t="shared" si="115"/>
        <v>-4.4325303393808468E-3</v>
      </c>
      <c r="F1280" s="2">
        <f t="shared" si="119"/>
        <v>-1.4096739494055191E-2</v>
      </c>
      <c r="G1280" s="2">
        <f t="shared" si="117"/>
        <v>9.6642091546743445E-3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5">
        <f>TITRES_STAT!D1284</f>
        <v>4.3099999999999996</v>
      </c>
      <c r="C1281" s="2">
        <f t="shared" si="114"/>
        <v>4.3471518411076424</v>
      </c>
      <c r="D1281" s="2">
        <f t="shared" si="116"/>
        <v>4.3547585663411228</v>
      </c>
      <c r="E1281" s="2">
        <f t="shared" si="115"/>
        <v>-7.6067252334803825E-3</v>
      </c>
      <c r="F1281" s="2">
        <f t="shared" si="119"/>
        <v>-1.279873664194023E-2</v>
      </c>
      <c r="G1281" s="2">
        <f t="shared" si="117"/>
        <v>5.1920114084598474E-3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4.3099999999999996</v>
      </c>
      <c r="C1282" s="2">
        <f t="shared" si="114"/>
        <v>4.3414361732449276</v>
      </c>
      <c r="D1282" s="2">
        <f t="shared" si="116"/>
        <v>4.3514431169825212</v>
      </c>
      <c r="E1282" s="2">
        <f t="shared" si="115"/>
        <v>-1.0006943737593588E-2</v>
      </c>
      <c r="F1282" s="2">
        <f t="shared" si="119"/>
        <v>-1.2240378061070901E-2</v>
      </c>
      <c r="G1282" s="2">
        <f t="shared" si="117"/>
        <v>2.2334343234773138E-3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4.1900000000000004</v>
      </c>
      <c r="C1283" s="2">
        <f t="shared" si="114"/>
        <v>4.3365998388995539</v>
      </c>
      <c r="D1283" s="2">
        <f t="shared" si="116"/>
        <v>4.339484367576409</v>
      </c>
      <c r="E1283" s="2">
        <f t="shared" si="115"/>
        <v>-2.8845286768550693E-3</v>
      </c>
      <c r="F1283" s="2">
        <f t="shared" si="119"/>
        <v>-1.0369208184227735E-2</v>
      </c>
      <c r="G1283" s="2">
        <f t="shared" si="117"/>
        <v>7.4846795073726657E-3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4.05</v>
      </c>
      <c r="C1284" s="2">
        <f t="shared" si="114"/>
        <v>4.3325075559919304</v>
      </c>
      <c r="D1284" s="2">
        <f t="shared" si="116"/>
        <v>4.3180410810892678</v>
      </c>
      <c r="E1284" s="2">
        <f t="shared" si="115"/>
        <v>1.4466474902662618E-2</v>
      </c>
      <c r="F1284" s="2">
        <f t="shared" si="119"/>
        <v>-5.402071566849664E-3</v>
      </c>
      <c r="G1284" s="2">
        <f t="shared" si="117"/>
        <v>1.9868546469512284E-2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4.05</v>
      </c>
      <c r="C1285" s="2">
        <f t="shared" si="114"/>
        <v>4.3290448550700944</v>
      </c>
      <c r="D1285" s="2">
        <f t="shared" si="116"/>
        <v>4.2981861861937665</v>
      </c>
      <c r="E1285" s="2">
        <f t="shared" si="115"/>
        <v>3.0858668876327933E-2</v>
      </c>
      <c r="F1285" s="2">
        <f t="shared" si="119"/>
        <v>1.850076521785855E-3</v>
      </c>
      <c r="G1285" s="2">
        <f t="shared" si="117"/>
        <v>2.9008592354542076E-2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4.05</v>
      </c>
      <c r="C1286" s="2">
        <f t="shared" si="114"/>
        <v>4.3261148773670026</v>
      </c>
      <c r="D1286" s="2">
        <f t="shared" si="116"/>
        <v>4.2798020242534873</v>
      </c>
      <c r="E1286" s="2">
        <f t="shared" si="115"/>
        <v>4.6312853113515295E-2</v>
      </c>
      <c r="F1286" s="2">
        <f t="shared" si="119"/>
        <v>1.0742631840131743E-2</v>
      </c>
      <c r="G1286" s="2">
        <f t="shared" si="117"/>
        <v>3.5570221273383551E-2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4.05</v>
      </c>
      <c r="C1287" s="2">
        <f t="shared" si="114"/>
        <v>4.323635665464387</v>
      </c>
      <c r="D1287" s="2">
        <f t="shared" si="116"/>
        <v>4.2627796520865626</v>
      </c>
      <c r="E1287" s="2">
        <f t="shared" si="115"/>
        <v>6.0856013377824425E-2</v>
      </c>
      <c r="F1287" s="2">
        <f t="shared" si="119"/>
        <v>2.0765308147670282E-2</v>
      </c>
      <c r="G1287" s="2">
        <f t="shared" si="117"/>
        <v>4.0090705230154143E-2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4.05</v>
      </c>
      <c r="C1288" s="2">
        <f t="shared" si="114"/>
        <v>4.3215378707775578</v>
      </c>
      <c r="D1288" s="2">
        <f t="shared" si="116"/>
        <v>4.2470181963764473</v>
      </c>
      <c r="E1288" s="2">
        <f t="shared" si="115"/>
        <v>7.4519674401110514E-2</v>
      </c>
      <c r="F1288" s="2">
        <f t="shared" si="119"/>
        <v>3.151618139835833E-2</v>
      </c>
      <c r="G1288" s="2">
        <f t="shared" si="117"/>
        <v>4.3003493002752184E-2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4.05</v>
      </c>
      <c r="C1289" s="2">
        <f t="shared" si="114"/>
        <v>4.3197628137348563</v>
      </c>
      <c r="D1289" s="2">
        <f t="shared" si="116"/>
        <v>4.2324242559041183</v>
      </c>
      <c r="E1289" s="2">
        <f t="shared" si="115"/>
        <v>8.7338557830737962E-2</v>
      </c>
      <c r="F1289" s="2">
        <f t="shared" si="119"/>
        <v>4.2680656684834256E-2</v>
      </c>
      <c r="G1289" s="2">
        <f t="shared" si="117"/>
        <v>4.4657901145903706E-2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4.05</v>
      </c>
      <c r="C1290" s="2">
        <f t="shared" si="114"/>
        <v>4.318260842391032</v>
      </c>
      <c r="D1290" s="2">
        <f t="shared" si="116"/>
        <v>4.2189113480593692</v>
      </c>
      <c r="E1290" s="2">
        <f t="shared" si="115"/>
        <v>9.9349494331662846E-2</v>
      </c>
      <c r="F1290" s="2">
        <f t="shared" si="119"/>
        <v>5.4014424214199976E-2</v>
      </c>
      <c r="G1290" s="2">
        <f t="shared" si="117"/>
        <v>4.5335070117462871E-2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4.05</v>
      </c>
      <c r="C1291" s="2">
        <f t="shared" si="114"/>
        <v>4.3169899435616426</v>
      </c>
      <c r="D1291" s="2">
        <f t="shared" si="116"/>
        <v>4.2063993963512676</v>
      </c>
      <c r="E1291" s="2">
        <f t="shared" si="115"/>
        <v>0.11059054721037498</v>
      </c>
      <c r="F1291" s="2">
        <f t="shared" si="119"/>
        <v>6.5329648813434976E-2</v>
      </c>
      <c r="G1291" s="2">
        <f t="shared" si="117"/>
        <v>4.5260898396940002E-2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4.05</v>
      </c>
      <c r="C1292" s="2">
        <f t="shared" si="114"/>
        <v>4.3159145676290818</v>
      </c>
      <c r="D1292" s="2">
        <f t="shared" si="116"/>
        <v>4.1948142558808037</v>
      </c>
      <c r="E1292" s="2">
        <f t="shared" si="115"/>
        <v>0.12110031174827807</v>
      </c>
      <c r="F1292" s="2">
        <f t="shared" si="119"/>
        <v>7.64837814004036E-2</v>
      </c>
      <c r="G1292" s="2">
        <f t="shared" si="117"/>
        <v>4.4616530347874467E-2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4.05</v>
      </c>
      <c r="C1293" s="2">
        <f t="shared" si="114"/>
        <v>4.2965430956861459</v>
      </c>
      <c r="D1293" s="2">
        <f t="shared" si="116"/>
        <v>4.1840872739637076</v>
      </c>
      <c r="E1293" s="2">
        <f t="shared" si="115"/>
        <v>0.11245582172243829</v>
      </c>
      <c r="F1293" s="2">
        <f t="shared" si="119"/>
        <v>8.3678189464810537E-2</v>
      </c>
      <c r="G1293" s="2">
        <f t="shared" si="117"/>
        <v>2.877763225762775E-2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3.87</v>
      </c>
      <c r="C1294" s="2">
        <f t="shared" si="114"/>
        <v>4.2586133886575084</v>
      </c>
      <c r="D1294" s="2">
        <f t="shared" si="116"/>
        <v>4.1608215499663963</v>
      </c>
      <c r="E1294" s="2">
        <f t="shared" si="115"/>
        <v>9.7791838691112076E-2</v>
      </c>
      <c r="F1294" s="2">
        <f t="shared" si="119"/>
        <v>8.6500919310070853E-2</v>
      </c>
      <c r="G1294" s="2">
        <f t="shared" si="117"/>
        <v>1.1290919381041223E-2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3.84</v>
      </c>
      <c r="C1295" s="2">
        <f t="shared" ref="C1295:C1358" si="120">$C$4*B1285+C1294*(1-$C$4)</f>
        <v>4.2265190211717378</v>
      </c>
      <c r="D1295" s="2">
        <f t="shared" si="116"/>
        <v>4.1370569907096257</v>
      </c>
      <c r="E1295" s="2">
        <f t="shared" si="115"/>
        <v>8.9462030462112097E-2</v>
      </c>
      <c r="F1295" s="2">
        <f t="shared" si="119"/>
        <v>8.7093141540479105E-2</v>
      </c>
      <c r="G1295" s="2">
        <f t="shared" si="117"/>
        <v>2.3688889216329917E-3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3.84</v>
      </c>
      <c r="C1296" s="2">
        <f t="shared" si="120"/>
        <v>4.1993622486837783</v>
      </c>
      <c r="D1296" s="2">
        <f t="shared" si="116"/>
        <v>4.1150527691755796</v>
      </c>
      <c r="E1296" s="2">
        <f t="shared" si="115"/>
        <v>8.430947950819867E-2</v>
      </c>
      <c r="F1296" s="2">
        <f t="shared" si="119"/>
        <v>8.6536409134023023E-2</v>
      </c>
      <c r="G1296" s="2">
        <f t="shared" si="117"/>
        <v>-2.2269296258243532E-3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3.73</v>
      </c>
      <c r="C1297" s="2">
        <f t="shared" si="120"/>
        <v>4.1763834411939662</v>
      </c>
      <c r="D1297" s="2">
        <f t="shared" si="116"/>
        <v>4.0865303418292402</v>
      </c>
      <c r="E1297" s="2">
        <f t="shared" si="115"/>
        <v>8.9853099364725963E-2</v>
      </c>
      <c r="F1297" s="2">
        <f t="shared" si="119"/>
        <v>8.7199747180163614E-2</v>
      </c>
      <c r="G1297" s="2">
        <f t="shared" si="117"/>
        <v>2.6533521845623492E-3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5">
        <f>TITRES_STAT!D1301</f>
        <v>3.73</v>
      </c>
      <c r="C1298" s="2">
        <f t="shared" si="120"/>
        <v>4.1569398348564324</v>
      </c>
      <c r="D1298" s="2">
        <f t="shared" si="116"/>
        <v>4.0601206868789266</v>
      </c>
      <c r="E1298" s="2">
        <f t="shared" si="115"/>
        <v>9.6819147977505793E-2</v>
      </c>
      <c r="F1298" s="2">
        <f t="shared" si="119"/>
        <v>8.9123627339632056E-2</v>
      </c>
      <c r="G1298" s="2">
        <f t="shared" si="117"/>
        <v>7.6955206378737373E-3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5">
        <f>TITRES_STAT!D1302</f>
        <v>3.83</v>
      </c>
      <c r="C1299" s="2">
        <f t="shared" si="120"/>
        <v>4.1404875525708276</v>
      </c>
      <c r="D1299" s="2">
        <f t="shared" si="116"/>
        <v>4.0430747100730802</v>
      </c>
      <c r="E1299" s="2">
        <f t="shared" si="115"/>
        <v>9.7412842497747398E-2</v>
      </c>
      <c r="F1299" s="2">
        <f t="shared" si="119"/>
        <v>9.0781470371255127E-2</v>
      </c>
      <c r="G1299" s="2">
        <f t="shared" si="117"/>
        <v>6.6313721264922715E-3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3.83</v>
      </c>
      <c r="C1300" s="2">
        <f t="shared" si="120"/>
        <v>4.1265663906368539</v>
      </c>
      <c r="D1300" s="2">
        <f t="shared" si="116"/>
        <v>4.0272913982158149</v>
      </c>
      <c r="E1300" s="2">
        <f t="shared" si="115"/>
        <v>9.9274992421038988E-2</v>
      </c>
      <c r="F1300" s="2">
        <f t="shared" si="119"/>
        <v>9.2480174781211899E-2</v>
      </c>
      <c r="G1300" s="2">
        <f t="shared" si="117"/>
        <v>6.7948176398270888E-3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3.83</v>
      </c>
      <c r="C1301" s="2">
        <f t="shared" si="120"/>
        <v>4.1147869459234911</v>
      </c>
      <c r="D1301" s="2">
        <f t="shared" si="116"/>
        <v>4.0126772205701986</v>
      </c>
      <c r="E1301" s="2">
        <f t="shared" si="115"/>
        <v>0.10210972535329255</v>
      </c>
      <c r="F1301" s="2">
        <f t="shared" si="119"/>
        <v>9.4406084895628045E-2</v>
      </c>
      <c r="G1301" s="2">
        <f t="shared" si="117"/>
        <v>7.7036404576645012E-3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3.83</v>
      </c>
      <c r="C1302" s="2">
        <f t="shared" si="120"/>
        <v>4.1048197234737227</v>
      </c>
      <c r="D1302" s="2">
        <f t="shared" si="116"/>
        <v>3.9991455746020357</v>
      </c>
      <c r="E1302" s="2">
        <f t="shared" si="115"/>
        <v>0.10567414887168702</v>
      </c>
      <c r="F1302" s="2">
        <f t="shared" si="119"/>
        <v>9.6659697690839846E-2</v>
      </c>
      <c r="G1302" s="2">
        <f t="shared" si="117"/>
        <v>9.0144511808471772E-3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3.83</v>
      </c>
      <c r="C1303" s="2">
        <f t="shared" si="120"/>
        <v>4.0963859198623807</v>
      </c>
      <c r="D1303" s="2">
        <f t="shared" si="116"/>
        <v>3.9866162727796626</v>
      </c>
      <c r="E1303" s="2">
        <f t="shared" si="115"/>
        <v>0.10976964708271808</v>
      </c>
      <c r="F1303" s="2">
        <f t="shared" si="119"/>
        <v>9.9281687569215502E-2</v>
      </c>
      <c r="G1303" s="2">
        <f t="shared" si="117"/>
        <v>1.0487959513502579E-2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3.83</v>
      </c>
      <c r="C1304" s="2">
        <f t="shared" si="120"/>
        <v>4.0615573168066295</v>
      </c>
      <c r="D1304" s="2">
        <f t="shared" si="116"/>
        <v>3.9750150673885765</v>
      </c>
      <c r="E1304" s="2">
        <f t="shared" si="115"/>
        <v>8.6542249418052997E-2</v>
      </c>
      <c r="F1304" s="2">
        <f t="shared" si="119"/>
        <v>9.6733799938983012E-2</v>
      </c>
      <c r="G1304" s="2">
        <f t="shared" si="117"/>
        <v>-1.0191550520930015E-2</v>
      </c>
      <c r="H1304" s="2" t="str">
        <f t="shared" si="118"/>
        <v>Hold</v>
      </c>
    </row>
    <row r="1305" spans="1:8" ht="13.5" x14ac:dyDescent="0.25">
      <c r="A1305" s="3">
        <f>TITRES_STAT!B1308</f>
        <v>44214</v>
      </c>
      <c r="B1305" s="5">
        <f>TITRES_STAT!D1308</f>
        <v>3.83</v>
      </c>
      <c r="C1305" s="2">
        <f t="shared" si="120"/>
        <v>4.0274715757594555</v>
      </c>
      <c r="D1305" s="2">
        <f t="shared" si="116"/>
        <v>3.9642732105449783</v>
      </c>
      <c r="E1305" s="2">
        <f t="shared" si="115"/>
        <v>6.3198365214477192E-2</v>
      </c>
      <c r="F1305" s="2">
        <f t="shared" si="119"/>
        <v>9.0026712994081853E-2</v>
      </c>
      <c r="G1305" s="2">
        <f t="shared" si="117"/>
        <v>-2.6828347779604661E-2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5">
        <f>TITRES_STAT!D1309</f>
        <v>3.83</v>
      </c>
      <c r="C1306" s="2">
        <f t="shared" si="120"/>
        <v>3.9986297948733851</v>
      </c>
      <c r="D1306" s="2">
        <f t="shared" si="116"/>
        <v>3.954327046800906</v>
      </c>
      <c r="E1306" s="2">
        <f t="shared" si="115"/>
        <v>4.4302748072479137E-2</v>
      </c>
      <c r="F1306" s="2">
        <f t="shared" si="119"/>
        <v>8.0881920009761313E-2</v>
      </c>
      <c r="G1306" s="2">
        <f t="shared" si="117"/>
        <v>-3.6579171937282176E-2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5">
        <f>TITRES_STAT!D1310</f>
        <v>3.83</v>
      </c>
      <c r="C1307" s="2">
        <f t="shared" si="120"/>
        <v>3.9573021341236334</v>
      </c>
      <c r="D1307" s="2">
        <f t="shared" si="116"/>
        <v>3.9451176359267648</v>
      </c>
      <c r="E1307" s="2">
        <f t="shared" si="115"/>
        <v>1.2184498196868621E-2</v>
      </c>
      <c r="F1307" s="2">
        <f t="shared" si="119"/>
        <v>6.714243564718278E-2</v>
      </c>
      <c r="G1307" s="2">
        <f t="shared" si="117"/>
        <v>-5.4957937450314159E-2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3.94</v>
      </c>
      <c r="C1308" s="2">
        <f t="shared" si="120"/>
        <v>3.9223325750276894</v>
      </c>
      <c r="D1308" s="2">
        <f t="shared" si="116"/>
        <v>3.9447385517840416</v>
      </c>
      <c r="E1308" s="2">
        <f t="shared" ref="E1308:E1371" si="121">C1308-D1308</f>
        <v>-2.2405976756352253E-2</v>
      </c>
      <c r="F1308" s="2">
        <f t="shared" si="119"/>
        <v>4.9232753166475775E-2</v>
      </c>
      <c r="G1308" s="2">
        <f t="shared" si="117"/>
        <v>-7.1638729922828021E-2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3.94</v>
      </c>
      <c r="C1309" s="2">
        <f t="shared" si="120"/>
        <v>3.9081275634849675</v>
      </c>
      <c r="D1309" s="2">
        <f t="shared" ref="D1309:D1372" si="122">$D$4*B1309+(1-$D$4)*D1308</f>
        <v>3.9443875479481862</v>
      </c>
      <c r="E1309" s="2">
        <f t="shared" si="121"/>
        <v>-3.6259984463218764E-2</v>
      </c>
      <c r="F1309" s="2">
        <f t="shared" si="119"/>
        <v>3.2134205640536866E-2</v>
      </c>
      <c r="G1309" s="2">
        <f t="shared" si="117"/>
        <v>-6.8394190103755637E-2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3.94</v>
      </c>
      <c r="C1310" s="2">
        <f t="shared" si="120"/>
        <v>3.8961079383334338</v>
      </c>
      <c r="D1310" s="2">
        <f t="shared" si="122"/>
        <v>3.944062544396469</v>
      </c>
      <c r="E1310" s="2">
        <f t="shared" si="121"/>
        <v>-4.7954606063035143E-2</v>
      </c>
      <c r="F1310" s="2">
        <f t="shared" si="119"/>
        <v>1.6116443299822467E-2</v>
      </c>
      <c r="G1310" s="2">
        <f t="shared" si="117"/>
        <v>-6.407104936285761E-2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3.94</v>
      </c>
      <c r="C1311" s="2">
        <f t="shared" si="120"/>
        <v>3.8859374862821365</v>
      </c>
      <c r="D1311" s="2">
        <f t="shared" si="122"/>
        <v>3.9437616151819155</v>
      </c>
      <c r="E1311" s="2">
        <f t="shared" si="121"/>
        <v>-5.7824128899778948E-2</v>
      </c>
      <c r="F1311" s="2">
        <f t="shared" si="119"/>
        <v>1.3283288599021843E-3</v>
      </c>
      <c r="G1311" s="2">
        <f t="shared" si="117"/>
        <v>-5.9152457759681129E-2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3.94</v>
      </c>
      <c r="C1312" s="2">
        <f t="shared" si="120"/>
        <v>3.8773317191618082</v>
      </c>
      <c r="D1312" s="2">
        <f t="shared" si="122"/>
        <v>3.9434829770202917</v>
      </c>
      <c r="E1312" s="2">
        <f t="shared" si="121"/>
        <v>-6.6151257858483525E-2</v>
      </c>
      <c r="F1312" s="2">
        <f t="shared" si="119"/>
        <v>-1.2167588483774958E-2</v>
      </c>
      <c r="G1312" s="2">
        <f t="shared" si="117"/>
        <v>-5.3983669374708568E-2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3.77</v>
      </c>
      <c r="C1313" s="2">
        <f t="shared" si="120"/>
        <v>3.870049916213838</v>
      </c>
      <c r="D1313" s="2">
        <f t="shared" si="122"/>
        <v>3.9306323861298997</v>
      </c>
      <c r="E1313" s="2">
        <f t="shared" si="121"/>
        <v>-6.0582469916061754E-2</v>
      </c>
      <c r="F1313" s="2">
        <f t="shared" si="119"/>
        <v>-2.1850564770232318E-2</v>
      </c>
      <c r="G1313" s="2">
        <f t="shared" si="117"/>
        <v>-3.8731905145829436E-2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3.71</v>
      </c>
      <c r="C1314" s="2">
        <f t="shared" si="120"/>
        <v>3.8638883906424786</v>
      </c>
      <c r="D1314" s="2">
        <f t="shared" si="122"/>
        <v>3.9142892464165739</v>
      </c>
      <c r="E1314" s="2">
        <f t="shared" si="121"/>
        <v>-5.0400855774095366E-2</v>
      </c>
      <c r="F1314" s="2">
        <f t="shared" si="119"/>
        <v>-2.7560622971004929E-2</v>
      </c>
      <c r="G1314" s="2">
        <f t="shared" si="117"/>
        <v>-2.2840232803090436E-2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3.71</v>
      </c>
      <c r="C1315" s="2">
        <f t="shared" si="120"/>
        <v>3.8586747920820974</v>
      </c>
      <c r="D1315" s="2">
        <f t="shared" si="122"/>
        <v>3.8991567096449757</v>
      </c>
      <c r="E1315" s="2">
        <f t="shared" si="121"/>
        <v>-4.0481917562878333E-2</v>
      </c>
      <c r="F1315" s="2">
        <f t="shared" si="119"/>
        <v>-3.014488188937961E-2</v>
      </c>
      <c r="G1315" s="2">
        <f t="shared" si="117"/>
        <v>-1.0337035673498723E-2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3.6</v>
      </c>
      <c r="C1316" s="2">
        <f t="shared" si="120"/>
        <v>3.8542632856079289</v>
      </c>
      <c r="D1316" s="2">
        <f t="shared" si="122"/>
        <v>3.8769969533749773</v>
      </c>
      <c r="E1316" s="2">
        <f t="shared" si="121"/>
        <v>-2.2733667767048438E-2</v>
      </c>
      <c r="F1316" s="2">
        <f t="shared" si="119"/>
        <v>-2.8662639064913377E-2</v>
      </c>
      <c r="G1316" s="2">
        <f t="shared" ref="G1316:G1379" si="123">E1316-F1316</f>
        <v>5.9289712978649392E-3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3.6</v>
      </c>
      <c r="C1317" s="2">
        <f t="shared" si="120"/>
        <v>3.8505304724374785</v>
      </c>
      <c r="D1317" s="2">
        <f t="shared" si="122"/>
        <v>3.8564786605323862</v>
      </c>
      <c r="E1317" s="2">
        <f t="shared" si="121"/>
        <v>-5.9481880949077137E-3</v>
      </c>
      <c r="F1317" s="2">
        <f t="shared" ref="F1317:F1380" si="125">(E1317*(2/(10)))+((1-(2/10))*F1316)</f>
        <v>-2.4119748870912245E-2</v>
      </c>
      <c r="G1317" s="2">
        <f t="shared" si="123"/>
        <v>1.8171560776004531E-2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3.6</v>
      </c>
      <c r="C1318" s="2">
        <f t="shared" si="120"/>
        <v>3.8642950151394047</v>
      </c>
      <c r="D1318" s="2">
        <f t="shared" si="122"/>
        <v>3.837480241233691</v>
      </c>
      <c r="E1318" s="2">
        <f t="shared" si="121"/>
        <v>2.6814773905713629E-2</v>
      </c>
      <c r="F1318" s="2">
        <f t="shared" si="125"/>
        <v>-1.393284431558707E-2</v>
      </c>
      <c r="G1318" s="2">
        <f t="shared" si="123"/>
        <v>4.0747618221300699E-2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3.6</v>
      </c>
      <c r="C1319" s="2">
        <f t="shared" si="120"/>
        <v>3.8759419358871883</v>
      </c>
      <c r="D1319" s="2">
        <f t="shared" si="122"/>
        <v>3.8198891122534175</v>
      </c>
      <c r="E1319" s="2">
        <f t="shared" si="121"/>
        <v>5.6052823633770732E-2</v>
      </c>
      <c r="F1319" s="2">
        <f t="shared" si="125"/>
        <v>6.4289274284491313E-5</v>
      </c>
      <c r="G1319" s="2">
        <f t="shared" si="123"/>
        <v>5.5988534359486239E-2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3.5</v>
      </c>
      <c r="C1320" s="2">
        <f t="shared" si="120"/>
        <v>3.8857970226737746</v>
      </c>
      <c r="D1320" s="2">
        <f t="shared" si="122"/>
        <v>3.796193622456868</v>
      </c>
      <c r="E1320" s="2">
        <f t="shared" si="121"/>
        <v>8.9603400216906604E-2</v>
      </c>
      <c r="F1320" s="2">
        <f t="shared" si="125"/>
        <v>1.7972111462808915E-2</v>
      </c>
      <c r="G1320" s="2">
        <f t="shared" si="123"/>
        <v>7.1631288754097688E-2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3.5</v>
      </c>
      <c r="C1321" s="2">
        <f t="shared" si="120"/>
        <v>3.8941359422624244</v>
      </c>
      <c r="D1321" s="2">
        <f t="shared" si="122"/>
        <v>3.7742533541267296</v>
      </c>
      <c r="E1321" s="2">
        <f t="shared" si="121"/>
        <v>0.11988258813569486</v>
      </c>
      <c r="F1321" s="2">
        <f t="shared" si="125"/>
        <v>3.8354206797386103E-2</v>
      </c>
      <c r="G1321" s="2">
        <f t="shared" si="123"/>
        <v>8.1528381338308753E-2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3.5</v>
      </c>
      <c r="C1322" s="2">
        <f t="shared" si="120"/>
        <v>3.9011919511451283</v>
      </c>
      <c r="D1322" s="2">
        <f t="shared" si="122"/>
        <v>3.7539382908580827</v>
      </c>
      <c r="E1322" s="2">
        <f t="shared" si="121"/>
        <v>0.14725366028704556</v>
      </c>
      <c r="F1322" s="2">
        <f t="shared" si="125"/>
        <v>6.0134097495317992E-2</v>
      </c>
      <c r="G1322" s="2">
        <f t="shared" si="123"/>
        <v>8.711956279172757E-2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5">
        <f>TITRES_STAT!D1326</f>
        <v>3.6</v>
      </c>
      <c r="C1323" s="2">
        <f t="shared" si="120"/>
        <v>3.881008574045878</v>
      </c>
      <c r="D1323" s="2">
        <f t="shared" si="122"/>
        <v>3.7425354544982246</v>
      </c>
      <c r="E1323" s="2">
        <f t="shared" si="121"/>
        <v>0.1384731195476534</v>
      </c>
      <c r="F1323" s="2">
        <f t="shared" si="125"/>
        <v>7.5801901905785077E-2</v>
      </c>
      <c r="G1323" s="2">
        <f t="shared" si="123"/>
        <v>6.2671217641868324E-2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5">
        <f>TITRES_STAT!D1327</f>
        <v>3.5</v>
      </c>
      <c r="C1324" s="2">
        <f t="shared" si="120"/>
        <v>3.8546995626542042</v>
      </c>
      <c r="D1324" s="2">
        <f t="shared" si="122"/>
        <v>3.7245698652761337</v>
      </c>
      <c r="E1324" s="2">
        <f t="shared" si="121"/>
        <v>0.13012969737807056</v>
      </c>
      <c r="F1324" s="2">
        <f t="shared" si="125"/>
        <v>8.6667461000242182E-2</v>
      </c>
      <c r="G1324" s="2">
        <f t="shared" si="123"/>
        <v>4.3462236377828381E-2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3.5</v>
      </c>
      <c r="C1325" s="2">
        <f t="shared" si="120"/>
        <v>3.8324380914766341</v>
      </c>
      <c r="D1325" s="2">
        <f t="shared" si="122"/>
        <v>3.7079350604408643</v>
      </c>
      <c r="E1325" s="2">
        <f t="shared" si="121"/>
        <v>0.12450303103576976</v>
      </c>
      <c r="F1325" s="2">
        <f t="shared" si="125"/>
        <v>9.4234575007347707E-2</v>
      </c>
      <c r="G1325" s="2">
        <f t="shared" si="123"/>
        <v>3.0268456028422056E-2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3.5</v>
      </c>
      <c r="C1326" s="2">
        <f t="shared" si="120"/>
        <v>3.7966783850956132</v>
      </c>
      <c r="D1326" s="2">
        <f t="shared" si="122"/>
        <v>3.6925324633711707</v>
      </c>
      <c r="E1326" s="2">
        <f t="shared" si="121"/>
        <v>0.10414592172444248</v>
      </c>
      <c r="F1326" s="2">
        <f t="shared" si="125"/>
        <v>9.6216844350766662E-2</v>
      </c>
      <c r="G1326" s="2">
        <f t="shared" si="123"/>
        <v>7.9290773736758191E-3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3.6</v>
      </c>
      <c r="C1327" s="2">
        <f t="shared" si="120"/>
        <v>3.76642017200398</v>
      </c>
      <c r="D1327" s="2">
        <f t="shared" si="122"/>
        <v>3.6856782068251581</v>
      </c>
      <c r="E1327" s="2">
        <f t="shared" si="121"/>
        <v>8.0741965178821928E-2</v>
      </c>
      <c r="F1327" s="2">
        <f t="shared" si="125"/>
        <v>9.3121868516377729E-2</v>
      </c>
      <c r="G1327" s="2">
        <f t="shared" si="123"/>
        <v>-1.23799033375558E-2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3.6</v>
      </c>
      <c r="C1328" s="2">
        <f t="shared" si="120"/>
        <v>3.7408170686187523</v>
      </c>
      <c r="D1328" s="2">
        <f t="shared" si="122"/>
        <v>3.6793316729862573</v>
      </c>
      <c r="E1328" s="2">
        <f t="shared" si="121"/>
        <v>6.1485395632494999E-2</v>
      </c>
      <c r="F1328" s="2">
        <f t="shared" si="125"/>
        <v>8.6794573939601188E-2</v>
      </c>
      <c r="G1328" s="2">
        <f t="shared" si="123"/>
        <v>-2.5309178307106189E-2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3.6</v>
      </c>
      <c r="C1329" s="2">
        <f t="shared" si="120"/>
        <v>3.7191529042158677</v>
      </c>
      <c r="D1329" s="2">
        <f t="shared" si="122"/>
        <v>3.673455252765053</v>
      </c>
      <c r="E1329" s="2">
        <f t="shared" si="121"/>
        <v>4.5697651450814725E-2</v>
      </c>
      <c r="F1329" s="2">
        <f t="shared" si="125"/>
        <v>7.8575189441843898E-2</v>
      </c>
      <c r="G1329" s="2">
        <f t="shared" si="123"/>
        <v>-3.2877537991029174E-2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3.6</v>
      </c>
      <c r="C1330" s="2">
        <f t="shared" si="120"/>
        <v>3.6854370727980417</v>
      </c>
      <c r="D1330" s="2">
        <f t="shared" si="122"/>
        <v>3.6680141229306047</v>
      </c>
      <c r="E1330" s="2">
        <f t="shared" si="121"/>
        <v>1.7422949867436976E-2</v>
      </c>
      <c r="F1330" s="2">
        <f t="shared" si="125"/>
        <v>6.6344741526962514E-2</v>
      </c>
      <c r="G1330" s="2">
        <f t="shared" si="123"/>
        <v>-4.8921791659525538E-2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3.6</v>
      </c>
      <c r="C1331" s="2">
        <f t="shared" si="120"/>
        <v>3.6569082923675742</v>
      </c>
      <c r="D1331" s="2">
        <f t="shared" si="122"/>
        <v>3.6629760397505597</v>
      </c>
      <c r="E1331" s="2">
        <f t="shared" si="121"/>
        <v>-6.0677473829855444E-3</v>
      </c>
      <c r="F1331" s="2">
        <f t="shared" si="125"/>
        <v>5.1862243744972905E-2</v>
      </c>
      <c r="G1331" s="2">
        <f t="shared" si="123"/>
        <v>-5.792999112795845E-2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3.6</v>
      </c>
      <c r="C1332" s="2">
        <f t="shared" si="120"/>
        <v>3.6327685550802551</v>
      </c>
      <c r="D1332" s="2">
        <f t="shared" si="122"/>
        <v>3.658311147917185</v>
      </c>
      <c r="E1332" s="2">
        <f t="shared" si="121"/>
        <v>-2.5542592836929945E-2</v>
      </c>
      <c r="F1332" s="2">
        <f t="shared" si="125"/>
        <v>3.6381276428592332E-2</v>
      </c>
      <c r="G1332" s="2">
        <f t="shared" si="123"/>
        <v>-6.1923869265522277E-2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3.6</v>
      </c>
      <c r="C1333" s="2">
        <f t="shared" si="120"/>
        <v>3.627727238914062</v>
      </c>
      <c r="D1333" s="2">
        <f t="shared" si="122"/>
        <v>3.6539918036270231</v>
      </c>
      <c r="E1333" s="2">
        <f t="shared" si="121"/>
        <v>-2.6264564712961125E-2</v>
      </c>
      <c r="F1333" s="2">
        <f t="shared" si="125"/>
        <v>2.3852108200281642E-2</v>
      </c>
      <c r="G1333" s="2">
        <f t="shared" si="123"/>
        <v>-5.0116672913242767E-2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3.6</v>
      </c>
      <c r="C1334" s="2">
        <f t="shared" si="120"/>
        <v>3.6080768944657446</v>
      </c>
      <c r="D1334" s="2">
        <f t="shared" si="122"/>
        <v>3.649992410765762</v>
      </c>
      <c r="E1334" s="2">
        <f t="shared" si="121"/>
        <v>-4.191551630001733E-2</v>
      </c>
      <c r="F1334" s="2">
        <f t="shared" si="125"/>
        <v>1.0698583300221848E-2</v>
      </c>
      <c r="G1334" s="2">
        <f t="shared" si="123"/>
        <v>-5.2614099600239175E-2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3.5</v>
      </c>
      <c r="C1335" s="2">
        <f t="shared" si="120"/>
        <v>3.5914496799325528</v>
      </c>
      <c r="D1335" s="2">
        <f t="shared" si="122"/>
        <v>3.6388818618201499</v>
      </c>
      <c r="E1335" s="2">
        <f t="shared" si="121"/>
        <v>-4.7432181887597125E-2</v>
      </c>
      <c r="F1335" s="2">
        <f t="shared" si="125"/>
        <v>-9.2756973734194753E-4</v>
      </c>
      <c r="G1335" s="2">
        <f t="shared" si="123"/>
        <v>-4.6504612150255177E-2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5">
        <f>TITRES_STAT!D1339</f>
        <v>3.5</v>
      </c>
      <c r="C1336" s="2">
        <f t="shared" si="120"/>
        <v>3.5773804984044677</v>
      </c>
      <c r="D1336" s="2">
        <f t="shared" si="122"/>
        <v>3.6285943165001386</v>
      </c>
      <c r="E1336" s="2">
        <f t="shared" si="121"/>
        <v>-5.1213818095670938E-2</v>
      </c>
      <c r="F1336" s="2">
        <f t="shared" si="125"/>
        <v>-1.0984819409007746E-2</v>
      </c>
      <c r="G1336" s="2">
        <f t="shared" si="123"/>
        <v>-4.0228998686663194E-2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3.5</v>
      </c>
      <c r="C1337" s="2">
        <f t="shared" si="120"/>
        <v>3.5808604217268574</v>
      </c>
      <c r="D1337" s="2">
        <f t="shared" si="122"/>
        <v>3.6190688115742025</v>
      </c>
      <c r="E1337" s="2">
        <f t="shared" si="121"/>
        <v>-3.8208389847345092E-2</v>
      </c>
      <c r="F1337" s="2">
        <f t="shared" si="125"/>
        <v>-1.6429533496675218E-2</v>
      </c>
      <c r="G1337" s="2">
        <f t="shared" si="123"/>
        <v>-2.1778856350669874E-2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3.4</v>
      </c>
      <c r="C1338" s="2">
        <f t="shared" si="120"/>
        <v>3.5838049722304177</v>
      </c>
      <c r="D1338" s="2">
        <f t="shared" si="122"/>
        <v>3.6028414921983356</v>
      </c>
      <c r="E1338" s="2">
        <f t="shared" si="121"/>
        <v>-1.9036519967917886E-2</v>
      </c>
      <c r="F1338" s="2">
        <f t="shared" si="125"/>
        <v>-1.6950930790923753E-2</v>
      </c>
      <c r="G1338" s="2">
        <f t="shared" si="123"/>
        <v>-2.0855891769941334E-3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3.32</v>
      </c>
      <c r="C1339" s="2">
        <f t="shared" si="120"/>
        <v>3.5862965149641992</v>
      </c>
      <c r="D1339" s="2">
        <f t="shared" si="122"/>
        <v>3.5818902705540143</v>
      </c>
      <c r="E1339" s="2">
        <f t="shared" si="121"/>
        <v>4.4062444101848897E-3</v>
      </c>
      <c r="F1339" s="2">
        <f t="shared" si="125"/>
        <v>-1.2679495750702026E-2</v>
      </c>
      <c r="G1339" s="2">
        <f t="shared" si="123"/>
        <v>1.7085740160886917E-2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3.46</v>
      </c>
      <c r="C1340" s="2">
        <f t="shared" si="120"/>
        <v>3.5884047434312452</v>
      </c>
      <c r="D1340" s="2">
        <f t="shared" si="122"/>
        <v>3.5728613616240872</v>
      </c>
      <c r="E1340" s="2">
        <f t="shared" si="121"/>
        <v>1.5543381807157974E-2</v>
      </c>
      <c r="F1340" s="2">
        <f t="shared" si="125"/>
        <v>-7.0349202391300257E-3</v>
      </c>
      <c r="G1340" s="2">
        <f t="shared" si="123"/>
        <v>2.2578302046287999E-2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3.61</v>
      </c>
      <c r="C1341" s="2">
        <f t="shared" si="120"/>
        <v>3.5901886290572076</v>
      </c>
      <c r="D1341" s="2">
        <f t="shared" si="122"/>
        <v>3.5756123718741546</v>
      </c>
      <c r="E1341" s="2">
        <f t="shared" si="121"/>
        <v>1.4576257183052999E-2</v>
      </c>
      <c r="F1341" s="2">
        <f t="shared" si="125"/>
        <v>-2.7126847546934214E-3</v>
      </c>
      <c r="G1341" s="2">
        <f t="shared" si="123"/>
        <v>1.7288941937746421E-2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3.77</v>
      </c>
      <c r="C1342" s="2">
        <f t="shared" si="120"/>
        <v>3.5916980707407138</v>
      </c>
      <c r="D1342" s="2">
        <f t="shared" si="122"/>
        <v>3.5900114554390319</v>
      </c>
      <c r="E1342" s="2">
        <f t="shared" si="121"/>
        <v>1.6866153016819041E-3</v>
      </c>
      <c r="F1342" s="2">
        <f t="shared" si="125"/>
        <v>-1.8328247434183562E-3</v>
      </c>
      <c r="G1342" s="2">
        <f t="shared" si="123"/>
        <v>3.5194400451002603E-3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3.93</v>
      </c>
      <c r="C1343" s="2">
        <f t="shared" si="120"/>
        <v>3.5929752906267582</v>
      </c>
      <c r="D1343" s="2">
        <f t="shared" si="122"/>
        <v>3.6151957920731776</v>
      </c>
      <c r="E1343" s="2">
        <f t="shared" si="121"/>
        <v>-2.2220501446419405E-2</v>
      </c>
      <c r="F1343" s="2">
        <f t="shared" si="125"/>
        <v>-5.9103600840185663E-3</v>
      </c>
      <c r="G1343" s="2">
        <f t="shared" si="123"/>
        <v>-1.6310141362400839E-2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3.88</v>
      </c>
      <c r="C1344" s="2">
        <f t="shared" si="120"/>
        <v>3.5940560151457186</v>
      </c>
      <c r="D1344" s="2">
        <f t="shared" si="122"/>
        <v>3.6348109185862754</v>
      </c>
      <c r="E1344" s="2">
        <f t="shared" si="121"/>
        <v>-4.0754903440556767E-2</v>
      </c>
      <c r="F1344" s="2">
        <f t="shared" si="125"/>
        <v>-1.2879268755326207E-2</v>
      </c>
      <c r="G1344" s="2">
        <f t="shared" si="123"/>
        <v>-2.787563468523056E-2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3.88</v>
      </c>
      <c r="C1345" s="2">
        <f t="shared" si="120"/>
        <v>3.5795858589694545</v>
      </c>
      <c r="D1345" s="2">
        <f t="shared" si="122"/>
        <v>3.6529730727650698</v>
      </c>
      <c r="E1345" s="2">
        <f t="shared" si="121"/>
        <v>-7.3387213795615303E-2</v>
      </c>
      <c r="F1345" s="2">
        <f t="shared" si="125"/>
        <v>-2.4980857763384028E-2</v>
      </c>
      <c r="G1345" s="2">
        <f t="shared" si="123"/>
        <v>-4.8406356032231271E-2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3.99</v>
      </c>
      <c r="C1346" s="2">
        <f t="shared" si="120"/>
        <v>3.5673418806664614</v>
      </c>
      <c r="D1346" s="2">
        <f t="shared" si="122"/>
        <v>3.6779380303380278</v>
      </c>
      <c r="E1346" s="2">
        <f t="shared" si="121"/>
        <v>-0.11059614967156639</v>
      </c>
      <c r="F1346" s="2">
        <f t="shared" si="125"/>
        <v>-4.2103916145020501E-2</v>
      </c>
      <c r="G1346" s="2">
        <f t="shared" si="123"/>
        <v>-6.849223352654589E-2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4.08</v>
      </c>
      <c r="C1347" s="2">
        <f t="shared" si="120"/>
        <v>3.5569815913331597</v>
      </c>
      <c r="D1347" s="2">
        <f t="shared" si="122"/>
        <v>3.7077203984611371</v>
      </c>
      <c r="E1347" s="2">
        <f t="shared" si="121"/>
        <v>-0.15073880712797738</v>
      </c>
      <c r="F1347" s="2">
        <f t="shared" si="125"/>
        <v>-6.3830894341611877E-2</v>
      </c>
      <c r="G1347" s="2">
        <f t="shared" si="123"/>
        <v>-8.6907912786365504E-2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4.08</v>
      </c>
      <c r="C1348" s="2">
        <f t="shared" si="120"/>
        <v>3.5328305772819042</v>
      </c>
      <c r="D1348" s="2">
        <f t="shared" si="122"/>
        <v>3.7352966652417936</v>
      </c>
      <c r="E1348" s="2">
        <f t="shared" si="121"/>
        <v>-0.20246608795988941</v>
      </c>
      <c r="F1348" s="2">
        <f t="shared" si="125"/>
        <v>-9.1557933065267383E-2</v>
      </c>
      <c r="G1348" s="2">
        <f t="shared" si="123"/>
        <v>-0.11090815489462202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4.2</v>
      </c>
      <c r="C1349" s="2">
        <f t="shared" si="120"/>
        <v>3.5000874115462266</v>
      </c>
      <c r="D1349" s="2">
        <f t="shared" si="122"/>
        <v>3.7697191344831422</v>
      </c>
      <c r="E1349" s="2">
        <f t="shared" si="121"/>
        <v>-0.26963172293691562</v>
      </c>
      <c r="F1349" s="2">
        <f t="shared" si="125"/>
        <v>-0.12717269103959705</v>
      </c>
      <c r="G1349" s="2">
        <f t="shared" si="123"/>
        <v>-0.14245903189731857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4.2</v>
      </c>
      <c r="C1350" s="2">
        <f t="shared" si="120"/>
        <v>3.4939201174621917</v>
      </c>
      <c r="D1350" s="2">
        <f t="shared" si="122"/>
        <v>3.8015917911880948</v>
      </c>
      <c r="E1350" s="2">
        <f t="shared" si="121"/>
        <v>-0.30767167372590309</v>
      </c>
      <c r="F1350" s="2">
        <f t="shared" si="125"/>
        <v>-0.16327248757685825</v>
      </c>
      <c r="G1350" s="2">
        <f t="shared" si="123"/>
        <v>-0.14439918614904484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4.2</v>
      </c>
      <c r="C1351" s="2">
        <f t="shared" si="120"/>
        <v>3.5117785609295469</v>
      </c>
      <c r="D1351" s="2">
        <f t="shared" si="122"/>
        <v>3.8311035103593474</v>
      </c>
      <c r="E1351" s="2">
        <f t="shared" si="121"/>
        <v>-0.3193249494298005</v>
      </c>
      <c r="F1351" s="2">
        <f t="shared" si="125"/>
        <v>-0.19448297994744673</v>
      </c>
      <c r="G1351" s="2">
        <f t="shared" si="123"/>
        <v>-0.12484196948235377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4.3</v>
      </c>
      <c r="C1352" s="2">
        <f t="shared" si="120"/>
        <v>3.5515049361711553</v>
      </c>
      <c r="D1352" s="2">
        <f t="shared" si="122"/>
        <v>3.8658365836660624</v>
      </c>
      <c r="E1352" s="2">
        <f t="shared" si="121"/>
        <v>-0.31433164749490716</v>
      </c>
      <c r="F1352" s="2">
        <f t="shared" si="125"/>
        <v>-0.21845271345693884</v>
      </c>
      <c r="G1352" s="2">
        <f t="shared" si="123"/>
        <v>-9.5878934037968322E-2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5">
        <f>TITRES_STAT!D1356</f>
        <v>4.45</v>
      </c>
      <c r="C1353" s="2">
        <f t="shared" si="120"/>
        <v>3.6097349459909776</v>
      </c>
      <c r="D1353" s="2">
        <f t="shared" si="122"/>
        <v>3.9091079478389466</v>
      </c>
      <c r="E1353" s="2">
        <f t="shared" si="121"/>
        <v>-0.299373001847969</v>
      </c>
      <c r="F1353" s="2">
        <f t="shared" si="125"/>
        <v>-0.23463677113514489</v>
      </c>
      <c r="G1353" s="2">
        <f t="shared" si="123"/>
        <v>-6.4736230712824111E-2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4.4800000000000004</v>
      </c>
      <c r="C1354" s="2">
        <f t="shared" si="120"/>
        <v>3.651314185069289</v>
      </c>
      <c r="D1354" s="2">
        <f t="shared" si="122"/>
        <v>3.9513962479990248</v>
      </c>
      <c r="E1354" s="2">
        <f t="shared" si="121"/>
        <v>-0.30008206292973583</v>
      </c>
      <c r="F1354" s="2">
        <f t="shared" si="125"/>
        <v>-0.2477258294940631</v>
      </c>
      <c r="G1354" s="2">
        <f t="shared" si="123"/>
        <v>-5.2356233435672722E-2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5">
        <f>TITRES_STAT!D1358</f>
        <v>4.5</v>
      </c>
      <c r="C1355" s="2">
        <f t="shared" si="120"/>
        <v>3.6864966181355525</v>
      </c>
      <c r="D1355" s="2">
        <f t="shared" si="122"/>
        <v>3.9920335629620602</v>
      </c>
      <c r="E1355" s="2">
        <f t="shared" si="121"/>
        <v>-0.30553694482650773</v>
      </c>
      <c r="F1355" s="2">
        <f t="shared" si="125"/>
        <v>-0.25928805256055204</v>
      </c>
      <c r="G1355" s="2">
        <f t="shared" si="123"/>
        <v>-4.6248892265955688E-2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5">
        <f>TITRES_STAT!D1359</f>
        <v>4.5</v>
      </c>
      <c r="C1356" s="2">
        <f t="shared" si="120"/>
        <v>3.7331894461146984</v>
      </c>
      <c r="D1356" s="2">
        <f t="shared" si="122"/>
        <v>4.0296607064463519</v>
      </c>
      <c r="E1356" s="2">
        <f t="shared" si="121"/>
        <v>-0.2964712603316535</v>
      </c>
      <c r="F1356" s="2">
        <f t="shared" si="125"/>
        <v>-0.26672469411477234</v>
      </c>
      <c r="G1356" s="2">
        <f t="shared" si="123"/>
        <v>-2.9746566216881154E-2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5">
        <f>TITRES_STAT!D1360</f>
        <v>4.5</v>
      </c>
      <c r="C1357" s="2">
        <f t="shared" si="120"/>
        <v>3.7865449159432063</v>
      </c>
      <c r="D1357" s="2">
        <f t="shared" si="122"/>
        <v>4.0645006541169924</v>
      </c>
      <c r="E1357" s="2">
        <f t="shared" si="121"/>
        <v>-0.27795573817378605</v>
      </c>
      <c r="F1357" s="2">
        <f t="shared" si="125"/>
        <v>-0.26897090292657511</v>
      </c>
      <c r="G1357" s="2">
        <f t="shared" si="123"/>
        <v>-8.9848352472109427E-3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5">
        <f>TITRES_STAT!D1361</f>
        <v>4.5999999999999996</v>
      </c>
      <c r="C1358" s="2">
        <f t="shared" si="120"/>
        <v>3.8316918519519438</v>
      </c>
      <c r="D1358" s="2">
        <f t="shared" si="122"/>
        <v>4.1041672723305487</v>
      </c>
      <c r="E1358" s="2">
        <f t="shared" si="121"/>
        <v>-0.27247542037860484</v>
      </c>
      <c r="F1358" s="2">
        <f t="shared" si="125"/>
        <v>-0.26967180641698107</v>
      </c>
      <c r="G1358" s="2">
        <f t="shared" si="123"/>
        <v>-2.8036139616237632E-3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4.7300000000000004</v>
      </c>
      <c r="C1359" s="2">
        <f t="shared" ref="C1359:C1422" si="126">$C$4*B1349+C1358*(1-$C$4)</f>
        <v>3.8883546439593371</v>
      </c>
      <c r="D1359" s="2">
        <f t="shared" si="122"/>
        <v>4.1505252521579159</v>
      </c>
      <c r="E1359" s="2">
        <f t="shared" si="121"/>
        <v>-0.26217060819857885</v>
      </c>
      <c r="F1359" s="2">
        <f t="shared" si="125"/>
        <v>-0.26817156677330062</v>
      </c>
      <c r="G1359" s="2">
        <f t="shared" si="123"/>
        <v>6.0009585747217709E-3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4.7300000000000004</v>
      </c>
      <c r="C1360" s="2">
        <f t="shared" si="126"/>
        <v>3.9363000833502082</v>
      </c>
      <c r="D1360" s="2">
        <f t="shared" si="122"/>
        <v>4.1934493075536263</v>
      </c>
      <c r="E1360" s="2">
        <f t="shared" si="121"/>
        <v>-0.25714922420341813</v>
      </c>
      <c r="F1360" s="2">
        <f t="shared" si="125"/>
        <v>-0.26596709825932413</v>
      </c>
      <c r="G1360" s="2">
        <f t="shared" si="123"/>
        <v>8.8178740559060054E-3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4.8</v>
      </c>
      <c r="C1361" s="2">
        <f t="shared" si="126"/>
        <v>3.9768693012963299</v>
      </c>
      <c r="D1361" s="2">
        <f t="shared" si="122"/>
        <v>4.2383789884755796</v>
      </c>
      <c r="E1361" s="2">
        <f t="shared" si="121"/>
        <v>-0.26150968717924972</v>
      </c>
      <c r="F1361" s="2">
        <f t="shared" si="125"/>
        <v>-0.26507561604330926</v>
      </c>
      <c r="G1361" s="2">
        <f t="shared" si="123"/>
        <v>3.5659288640595421E-3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4.9400000000000004</v>
      </c>
      <c r="C1362" s="2">
        <f t="shared" si="126"/>
        <v>4.0265817164815099</v>
      </c>
      <c r="D1362" s="2">
        <f t="shared" si="122"/>
        <v>4.290350915255166</v>
      </c>
      <c r="E1362" s="2">
        <f t="shared" si="121"/>
        <v>-0.26376919877365612</v>
      </c>
      <c r="F1362" s="2">
        <f t="shared" si="125"/>
        <v>-0.26481433258937864</v>
      </c>
      <c r="G1362" s="2">
        <f t="shared" si="123"/>
        <v>1.045133815722521E-3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5.09</v>
      </c>
      <c r="C1363" s="2">
        <f t="shared" si="126"/>
        <v>4.0917229908689698</v>
      </c>
      <c r="D1363" s="2">
        <f t="shared" si="122"/>
        <v>4.3495841807918199</v>
      </c>
      <c r="E1363" s="2">
        <f t="shared" si="121"/>
        <v>-0.25786118992285001</v>
      </c>
      <c r="F1363" s="2">
        <f t="shared" si="125"/>
        <v>-0.26342370405607296</v>
      </c>
      <c r="G1363" s="2">
        <f t="shared" si="123"/>
        <v>5.5625141332229511E-3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5.24</v>
      </c>
      <c r="C1364" s="2">
        <f t="shared" si="126"/>
        <v>4.151457915350667</v>
      </c>
      <c r="D1364" s="2">
        <f t="shared" si="122"/>
        <v>4.4155409081405743</v>
      </c>
      <c r="E1364" s="2">
        <f t="shared" si="121"/>
        <v>-0.26408299278990732</v>
      </c>
      <c r="F1364" s="2">
        <f t="shared" si="125"/>
        <v>-0.26355556180283984</v>
      </c>
      <c r="G1364" s="2">
        <f t="shared" si="123"/>
        <v>-5.2743098706747871E-4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5">
        <f>TITRES_STAT!D1368</f>
        <v>5.24</v>
      </c>
      <c r="C1365" s="2">
        <f t="shared" si="126"/>
        <v>4.205079774527487</v>
      </c>
      <c r="D1365" s="2">
        <f t="shared" si="122"/>
        <v>4.4766119519820133</v>
      </c>
      <c r="E1365" s="2">
        <f t="shared" si="121"/>
        <v>-0.27153217745452629</v>
      </c>
      <c r="F1365" s="2">
        <f t="shared" si="125"/>
        <v>-0.26515088493317712</v>
      </c>
      <c r="G1365" s="2">
        <f t="shared" si="123"/>
        <v>-6.3812925213491689E-3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5">
        <f>TITRES_STAT!D1369</f>
        <v>5.39</v>
      </c>
      <c r="C1366" s="2">
        <f t="shared" si="126"/>
        <v>4.2504521169078737</v>
      </c>
      <c r="D1366" s="2">
        <f t="shared" si="122"/>
        <v>4.5442703259092712</v>
      </c>
      <c r="E1366" s="2">
        <f t="shared" si="121"/>
        <v>-0.29381820900139743</v>
      </c>
      <c r="F1366" s="2">
        <f t="shared" si="125"/>
        <v>-0.27088434974682118</v>
      </c>
      <c r="G1366" s="2">
        <f t="shared" si="123"/>
        <v>-2.293385925457625E-2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5.49</v>
      </c>
      <c r="C1367" s="2">
        <f t="shared" si="126"/>
        <v>4.2888440989220467</v>
      </c>
      <c r="D1367" s="2">
        <f t="shared" si="122"/>
        <v>4.6143243758419175</v>
      </c>
      <c r="E1367" s="2">
        <f t="shared" si="121"/>
        <v>-0.3254802769198708</v>
      </c>
      <c r="F1367" s="2">
        <f t="shared" si="125"/>
        <v>-0.28180353518143114</v>
      </c>
      <c r="G1367" s="2">
        <f t="shared" si="123"/>
        <v>-4.3676741738439662E-2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5.66</v>
      </c>
      <c r="C1368" s="2">
        <f t="shared" si="126"/>
        <v>4.3367142375494243</v>
      </c>
      <c r="D1368" s="2">
        <f t="shared" si="122"/>
        <v>4.6917818294832561</v>
      </c>
      <c r="E1368" s="2">
        <f t="shared" si="121"/>
        <v>-0.35506759193383175</v>
      </c>
      <c r="F1368" s="2">
        <f t="shared" si="125"/>
        <v>-0.29645634653191127</v>
      </c>
      <c r="G1368" s="2">
        <f t="shared" si="123"/>
        <v>-5.8611245401920475E-2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5.82</v>
      </c>
      <c r="C1369" s="2">
        <f t="shared" si="126"/>
        <v>4.3972197394648971</v>
      </c>
      <c r="D1369" s="2">
        <f t="shared" si="122"/>
        <v>4.77535354581783</v>
      </c>
      <c r="E1369" s="2">
        <f t="shared" si="121"/>
        <v>-0.37813380635293292</v>
      </c>
      <c r="F1369" s="2">
        <f t="shared" si="125"/>
        <v>-0.31279183849611564</v>
      </c>
      <c r="G1369" s="2">
        <f t="shared" si="123"/>
        <v>-6.5341967856817285E-2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5.98</v>
      </c>
      <c r="C1370" s="2">
        <f t="shared" si="126"/>
        <v>4.4484167026241437</v>
      </c>
      <c r="D1370" s="2">
        <f t="shared" si="122"/>
        <v>4.8645866164979914</v>
      </c>
      <c r="E1370" s="2">
        <f t="shared" si="121"/>
        <v>-0.41616991387384772</v>
      </c>
      <c r="F1370" s="2">
        <f t="shared" si="125"/>
        <v>-0.33346745357166208</v>
      </c>
      <c r="G1370" s="2">
        <f t="shared" si="123"/>
        <v>-8.2702460302185643E-2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5.98</v>
      </c>
      <c r="C1371" s="2">
        <f t="shared" si="126"/>
        <v>4.5025064406819677</v>
      </c>
      <c r="D1371" s="2">
        <f t="shared" si="122"/>
        <v>4.947209830090733</v>
      </c>
      <c r="E1371" s="2">
        <f t="shared" si="121"/>
        <v>-0.4447033894087653</v>
      </c>
      <c r="F1371" s="2">
        <f t="shared" si="125"/>
        <v>-0.35571464073908277</v>
      </c>
      <c r="G1371" s="2">
        <f t="shared" si="123"/>
        <v>-8.8988748669682538E-2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5.98</v>
      </c>
      <c r="C1372" s="2">
        <f t="shared" si="126"/>
        <v>4.5698131421155113</v>
      </c>
      <c r="D1372" s="2">
        <f t="shared" si="122"/>
        <v>5.0237128056395681</v>
      </c>
      <c r="E1372" s="2">
        <f t="shared" ref="E1372:E1435" si="127">C1372-D1372</f>
        <v>-0.45389966352405686</v>
      </c>
      <c r="F1372" s="2">
        <f t="shared" si="125"/>
        <v>-0.37535164529607762</v>
      </c>
      <c r="G1372" s="2">
        <f t="shared" si="123"/>
        <v>-7.8548018227979244E-2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5.98</v>
      </c>
      <c r="C1373" s="2">
        <f t="shared" si="126"/>
        <v>4.6498418894823557</v>
      </c>
      <c r="D1373" s="2">
        <f t="shared" ref="D1373:D1436" si="128">$D$4*B1373+(1-$D$4)*D1372</f>
        <v>5.0945488941107113</v>
      </c>
      <c r="E1373" s="2">
        <f t="shared" si="127"/>
        <v>-0.44470700462835566</v>
      </c>
      <c r="F1373" s="2">
        <f t="shared" si="125"/>
        <v>-0.38922271716253326</v>
      </c>
      <c r="G1373" s="2">
        <f t="shared" si="123"/>
        <v>-5.5484287465822402E-2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5.98</v>
      </c>
      <c r="C1374" s="2">
        <f t="shared" si="126"/>
        <v>4.7406354449466086</v>
      </c>
      <c r="D1374" s="2">
        <f t="shared" si="128"/>
        <v>5.160137864917326</v>
      </c>
      <c r="E1374" s="2">
        <f t="shared" si="127"/>
        <v>-0.41950241997071736</v>
      </c>
      <c r="F1374" s="2">
        <f t="shared" si="125"/>
        <v>-0.39527865772417009</v>
      </c>
      <c r="G1374" s="2">
        <f t="shared" si="123"/>
        <v>-2.4223762246547265E-2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5.98</v>
      </c>
      <c r="C1375" s="2">
        <f t="shared" si="126"/>
        <v>4.8174607611086682</v>
      </c>
      <c r="D1375" s="2">
        <f t="shared" si="128"/>
        <v>5.2208683934419691</v>
      </c>
      <c r="E1375" s="2">
        <f t="shared" si="127"/>
        <v>-0.4034076323333009</v>
      </c>
      <c r="F1375" s="2">
        <f t="shared" si="125"/>
        <v>-0.39690445264599628</v>
      </c>
      <c r="G1375" s="2">
        <f t="shared" si="123"/>
        <v>-6.5031796873046277E-3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6</v>
      </c>
      <c r="C1376" s="2">
        <f t="shared" si="126"/>
        <v>4.9055437209381036</v>
      </c>
      <c r="D1376" s="2">
        <f t="shared" si="128"/>
        <v>5.278581845779601</v>
      </c>
      <c r="E1376" s="2">
        <f t="shared" si="127"/>
        <v>-0.37303812484149734</v>
      </c>
      <c r="F1376" s="2">
        <f t="shared" si="125"/>
        <v>-0.39213118708509653</v>
      </c>
      <c r="G1376" s="2">
        <f t="shared" si="123"/>
        <v>1.909306224359919E-2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5">
        <f>TITRES_STAT!D1380</f>
        <v>6.18</v>
      </c>
      <c r="C1377" s="2">
        <f t="shared" si="126"/>
        <v>4.9954600715630111</v>
      </c>
      <c r="D1377" s="2">
        <f t="shared" si="128"/>
        <v>5.3453535609070375</v>
      </c>
      <c r="E1377" s="2">
        <f t="shared" si="127"/>
        <v>-0.34989348934402642</v>
      </c>
      <c r="F1377" s="2">
        <f t="shared" si="125"/>
        <v>-0.38368364753688255</v>
      </c>
      <c r="G1377" s="2">
        <f t="shared" si="123"/>
        <v>3.3790158192856135E-2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5">
        <f>TITRES_STAT!D1381</f>
        <v>6.18</v>
      </c>
      <c r="C1378" s="2">
        <f t="shared" si="126"/>
        <v>5.0976969836302395</v>
      </c>
      <c r="D1378" s="2">
        <f t="shared" si="128"/>
        <v>5.4071792230620712</v>
      </c>
      <c r="E1378" s="2">
        <f t="shared" si="127"/>
        <v>-0.30948223943183173</v>
      </c>
      <c r="F1378" s="2">
        <f t="shared" si="125"/>
        <v>-0.36884336591587241</v>
      </c>
      <c r="G1378" s="2">
        <f t="shared" si="123"/>
        <v>5.9361126484040683E-2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6.24</v>
      </c>
      <c r="C1379" s="2">
        <f t="shared" si="126"/>
        <v>5.2088205246102026</v>
      </c>
      <c r="D1379" s="2">
        <f t="shared" si="128"/>
        <v>5.4688696509833994</v>
      </c>
      <c r="E1379" s="2">
        <f t="shared" si="127"/>
        <v>-0.26004912637319677</v>
      </c>
      <c r="F1379" s="2">
        <f t="shared" si="125"/>
        <v>-0.34708451800733731</v>
      </c>
      <c r="G1379" s="2">
        <f t="shared" si="123"/>
        <v>8.7035391634140535E-2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5">
        <f>TITRES_STAT!D1383</f>
        <v>6.24</v>
      </c>
      <c r="C1380" s="2">
        <f t="shared" si="126"/>
        <v>5.3274635208240175</v>
      </c>
      <c r="D1380" s="2">
        <f t="shared" si="128"/>
        <v>5.5259904175772219</v>
      </c>
      <c r="E1380" s="2">
        <f t="shared" si="127"/>
        <v>-0.19852689675320434</v>
      </c>
      <c r="F1380" s="2">
        <f t="shared" si="125"/>
        <v>-0.31737299375651074</v>
      </c>
      <c r="G1380" s="2">
        <f t="shared" ref="G1380:G1443" si="129">E1380-F1380</f>
        <v>0.11884609700330639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5">
        <f>TITRES_STAT!D1384</f>
        <v>6.24</v>
      </c>
      <c r="C1381" s="2">
        <f t="shared" si="126"/>
        <v>5.4278537483895528</v>
      </c>
      <c r="D1381" s="2">
        <f t="shared" si="128"/>
        <v>5.5788800162752059</v>
      </c>
      <c r="E1381" s="2">
        <f t="shared" si="127"/>
        <v>-0.1510262678856531</v>
      </c>
      <c r="F1381" s="2">
        <f t="shared" ref="F1381:F1444" si="131">(E1381*(2/(10)))+((1-(2/10))*F1380)</f>
        <v>-0.28410364858233922</v>
      </c>
      <c r="G1381" s="2">
        <f t="shared" si="129"/>
        <v>0.13307738069668612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5">
        <f>TITRES_STAT!D1385</f>
        <v>6.24</v>
      </c>
      <c r="C1382" s="2">
        <f t="shared" si="126"/>
        <v>5.5127993255603904</v>
      </c>
      <c r="D1382" s="2">
        <f t="shared" si="128"/>
        <v>5.6278518669214872</v>
      </c>
      <c r="E1382" s="2">
        <f t="shared" si="127"/>
        <v>-0.11505254136109677</v>
      </c>
      <c r="F1382" s="2">
        <f t="shared" si="131"/>
        <v>-0.25029342713809072</v>
      </c>
      <c r="G1382" s="2">
        <f t="shared" si="129"/>
        <v>0.13524088577699395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5">
        <f>TITRES_STAT!D1386</f>
        <v>6.2</v>
      </c>
      <c r="C1383" s="2">
        <f t="shared" si="126"/>
        <v>5.5846763523972536</v>
      </c>
      <c r="D1383" s="2">
        <f t="shared" si="128"/>
        <v>5.6702332101124888</v>
      </c>
      <c r="E1383" s="2">
        <f t="shared" si="127"/>
        <v>-8.5556857715235246E-2</v>
      </c>
      <c r="F1383" s="2">
        <f t="shared" si="131"/>
        <v>-0.21734611325351963</v>
      </c>
      <c r="G1383" s="2">
        <f t="shared" si="129"/>
        <v>0.13178925553828438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5">
        <f>TITRES_STAT!D1387</f>
        <v>6.2</v>
      </c>
      <c r="C1384" s="2">
        <f t="shared" si="126"/>
        <v>5.6454953751053685</v>
      </c>
      <c r="D1384" s="2">
        <f t="shared" si="128"/>
        <v>5.7094751945486006</v>
      </c>
      <c r="E1384" s="2">
        <f t="shared" si="127"/>
        <v>-6.3979819443232167E-2</v>
      </c>
      <c r="F1384" s="2">
        <f t="shared" si="131"/>
        <v>-0.18667285449146215</v>
      </c>
      <c r="G1384" s="2">
        <f t="shared" si="129"/>
        <v>0.12269303504822998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5">
        <f>TITRES_STAT!D1388</f>
        <v>6.2</v>
      </c>
      <c r="C1385" s="2">
        <f t="shared" si="126"/>
        <v>5.6969576250891576</v>
      </c>
      <c r="D1385" s="2">
        <f t="shared" si="128"/>
        <v>5.7458103653227788</v>
      </c>
      <c r="E1385" s="2">
        <f t="shared" si="127"/>
        <v>-4.8852740233621184E-2</v>
      </c>
      <c r="F1385" s="2">
        <f t="shared" si="131"/>
        <v>-0.15910883163989395</v>
      </c>
      <c r="G1385" s="2">
        <f t="shared" si="129"/>
        <v>0.11025609140627277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5">
        <f>TITRES_STAT!D1389</f>
        <v>6.2</v>
      </c>
      <c r="C1386" s="2">
        <f t="shared" si="126"/>
        <v>5.743579528921595</v>
      </c>
      <c r="D1386" s="2">
        <f t="shared" si="128"/>
        <v>5.7794540419655362</v>
      </c>
      <c r="E1386" s="2">
        <f t="shared" si="127"/>
        <v>-3.5874513043941292E-2</v>
      </c>
      <c r="F1386" s="2">
        <f t="shared" si="131"/>
        <v>-0.13446196792070342</v>
      </c>
      <c r="G1386" s="2">
        <f t="shared" si="129"/>
        <v>9.8587454876762126E-2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5">
        <f>TITRES_STAT!D1390</f>
        <v>6.2</v>
      </c>
      <c r="C1387" s="2">
        <f t="shared" si="126"/>
        <v>5.8107211398567342</v>
      </c>
      <c r="D1387" s="2">
        <f t="shared" si="128"/>
        <v>5.8106055944125341</v>
      </c>
      <c r="E1387" s="2">
        <f t="shared" si="127"/>
        <v>1.1554544420011581E-4</v>
      </c>
      <c r="F1387" s="2">
        <f t="shared" si="131"/>
        <v>-0.10754646524772271</v>
      </c>
      <c r="G1387" s="2">
        <f t="shared" si="129"/>
        <v>0.10766201069192283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6.2</v>
      </c>
      <c r="C1388" s="2">
        <f t="shared" si="126"/>
        <v>5.867533272186467</v>
      </c>
      <c r="D1388" s="2">
        <f t="shared" si="128"/>
        <v>5.8394496244560496</v>
      </c>
      <c r="E1388" s="2">
        <f t="shared" si="127"/>
        <v>2.8083647730417383E-2</v>
      </c>
      <c r="F1388" s="2">
        <f t="shared" si="131"/>
        <v>-8.0420442652094706E-2</v>
      </c>
      <c r="G1388" s="2">
        <f t="shared" si="129"/>
        <v>0.10850409038251209</v>
      </c>
      <c r="H1388" s="2" t="str">
        <f t="shared" si="130"/>
        <v>Sell</v>
      </c>
    </row>
    <row r="1389" spans="1:8" ht="13.5" x14ac:dyDescent="0.25">
      <c r="A1389" s="3">
        <f>TITRES_STAT!B1392</f>
        <v>44336</v>
      </c>
      <c r="B1389" s="5">
        <f>TITRES_STAT!D1392</f>
        <v>6.2</v>
      </c>
      <c r="C1389" s="2">
        <f t="shared" si="126"/>
        <v>5.9248358456962409</v>
      </c>
      <c r="D1389" s="2">
        <f t="shared" si="128"/>
        <v>5.8661570596815267</v>
      </c>
      <c r="E1389" s="2">
        <f t="shared" si="127"/>
        <v>5.8678786014714213E-2</v>
      </c>
      <c r="F1389" s="2">
        <f t="shared" si="131"/>
        <v>-5.2600596918732923E-2</v>
      </c>
      <c r="G1389" s="2">
        <f t="shared" si="129"/>
        <v>0.11127938293344714</v>
      </c>
      <c r="H1389" s="2" t="str">
        <f t="shared" si="130"/>
        <v>Sell</v>
      </c>
    </row>
    <row r="1390" spans="1:8" ht="13.5" x14ac:dyDescent="0.25">
      <c r="A1390" s="3">
        <f>TITRES_STAT!B1393</f>
        <v>44337</v>
      </c>
      <c r="B1390" s="5">
        <f>TITRES_STAT!D1393</f>
        <v>6.2</v>
      </c>
      <c r="C1390" s="2">
        <f t="shared" si="126"/>
        <v>5.9733226386660503</v>
      </c>
      <c r="D1390" s="2">
        <f t="shared" si="128"/>
        <v>5.890886166371784</v>
      </c>
      <c r="E1390" s="2">
        <f t="shared" si="127"/>
        <v>8.2436472294266316E-2</v>
      </c>
      <c r="F1390" s="2">
        <f t="shared" si="131"/>
        <v>-2.5593183076133074E-2</v>
      </c>
      <c r="G1390" s="2">
        <f t="shared" si="129"/>
        <v>0.10802965537039939</v>
      </c>
      <c r="H1390" s="2" t="str">
        <f t="shared" si="130"/>
        <v>Sell</v>
      </c>
    </row>
    <row r="1391" spans="1:8" ht="13.5" x14ac:dyDescent="0.25">
      <c r="A1391" s="3">
        <f>TITRES_STAT!B1394</f>
        <v>44340</v>
      </c>
      <c r="B1391" s="5">
        <f>TITRES_STAT!D1394</f>
        <v>6.2</v>
      </c>
      <c r="C1391" s="2">
        <f t="shared" si="126"/>
        <v>6.0143499250251198</v>
      </c>
      <c r="D1391" s="2">
        <f t="shared" si="128"/>
        <v>5.9137834873812807</v>
      </c>
      <c r="E1391" s="2">
        <f t="shared" si="127"/>
        <v>0.1005664376438391</v>
      </c>
      <c r="F1391" s="2">
        <f t="shared" si="131"/>
        <v>-3.612589321386403E-4</v>
      </c>
      <c r="G1391" s="2">
        <f t="shared" si="129"/>
        <v>0.10092769657597775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6.2</v>
      </c>
      <c r="C1392" s="2">
        <f t="shared" si="126"/>
        <v>6.0490653211751013</v>
      </c>
      <c r="D1392" s="2">
        <f t="shared" si="128"/>
        <v>5.9349847105382221</v>
      </c>
      <c r="E1392" s="2">
        <f t="shared" si="127"/>
        <v>0.11408061063687924</v>
      </c>
      <c r="F1392" s="2">
        <f t="shared" si="131"/>
        <v>2.2527114981664938E-2</v>
      </c>
      <c r="G1392" s="2">
        <f t="shared" si="129"/>
        <v>9.1553495655214312E-2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6.2</v>
      </c>
      <c r="C1393" s="2">
        <f t="shared" si="126"/>
        <v>6.0722860409943165</v>
      </c>
      <c r="D1393" s="2">
        <f t="shared" si="128"/>
        <v>5.954615472720576</v>
      </c>
      <c r="E1393" s="2">
        <f t="shared" si="127"/>
        <v>0.11767056827374045</v>
      </c>
      <c r="F1393" s="2">
        <f t="shared" si="131"/>
        <v>4.1555805640080046E-2</v>
      </c>
      <c r="G1393" s="2">
        <f t="shared" si="129"/>
        <v>7.6114762633660404E-2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6.2</v>
      </c>
      <c r="C1394" s="2">
        <f t="shared" si="126"/>
        <v>6.0919343423798065</v>
      </c>
      <c r="D1394" s="2">
        <f t="shared" si="128"/>
        <v>5.9727921043709031</v>
      </c>
      <c r="E1394" s="2">
        <f t="shared" si="127"/>
        <v>0.11914223800890333</v>
      </c>
      <c r="F1394" s="2">
        <f t="shared" si="131"/>
        <v>5.707309211384471E-2</v>
      </c>
      <c r="G1394" s="2">
        <f t="shared" si="129"/>
        <v>6.2069145895058624E-2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6.2</v>
      </c>
      <c r="C1395" s="2">
        <f t="shared" si="126"/>
        <v>6.1085598281675288</v>
      </c>
      <c r="D1395" s="2">
        <f t="shared" si="128"/>
        <v>5.9896223188619473</v>
      </c>
      <c r="E1395" s="2">
        <f t="shared" si="127"/>
        <v>0.11893750930558156</v>
      </c>
      <c r="F1395" s="2">
        <f t="shared" si="131"/>
        <v>6.9445975552192091E-2</v>
      </c>
      <c r="G1395" s="2">
        <f t="shared" si="129"/>
        <v>4.9491533753389466E-2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6.2</v>
      </c>
      <c r="C1396" s="2">
        <f t="shared" si="126"/>
        <v>6.1226275469109863</v>
      </c>
      <c r="D1396" s="2">
        <f t="shared" si="128"/>
        <v>6.0052058507980988</v>
      </c>
      <c r="E1396" s="2">
        <f t="shared" si="127"/>
        <v>0.11742169611288755</v>
      </c>
      <c r="F1396" s="2">
        <f t="shared" si="131"/>
        <v>7.9041119664331194E-2</v>
      </c>
      <c r="G1396" s="2">
        <f t="shared" si="129"/>
        <v>3.8380576448556358E-2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6.2</v>
      </c>
      <c r="C1397" s="2">
        <f t="shared" si="126"/>
        <v>6.1345310012323733</v>
      </c>
      <c r="D1397" s="2">
        <f t="shared" si="128"/>
        <v>6.0196350470352762</v>
      </c>
      <c r="E1397" s="2">
        <f t="shared" si="127"/>
        <v>0.11489595419709708</v>
      </c>
      <c r="F1397" s="2">
        <f t="shared" si="131"/>
        <v>8.6212086570884375E-2</v>
      </c>
      <c r="G1397" s="2">
        <f t="shared" si="129"/>
        <v>2.8683867626212708E-2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6.02</v>
      </c>
      <c r="C1398" s="2">
        <f t="shared" si="126"/>
        <v>6.1446031548889311</v>
      </c>
      <c r="D1398" s="2">
        <f t="shared" si="128"/>
        <v>6.0196620805882191</v>
      </c>
      <c r="E1398" s="2">
        <f t="shared" si="127"/>
        <v>0.124941074300712</v>
      </c>
      <c r="F1398" s="2">
        <f t="shared" si="131"/>
        <v>9.3957884116849896E-2</v>
      </c>
      <c r="G1398" s="2">
        <f t="shared" si="129"/>
        <v>3.09831901838621E-2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5.75</v>
      </c>
      <c r="C1399" s="2">
        <f t="shared" si="126"/>
        <v>6.1531257464444806</v>
      </c>
      <c r="D1399" s="2">
        <f t="shared" si="128"/>
        <v>5.9996871116557582</v>
      </c>
      <c r="E1399" s="2">
        <f t="shared" si="127"/>
        <v>0.15343863478872244</v>
      </c>
      <c r="F1399" s="2">
        <f t="shared" si="131"/>
        <v>0.10585403425122442</v>
      </c>
      <c r="G1399" s="2">
        <f t="shared" si="129"/>
        <v>4.7584600537498023E-2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5.5</v>
      </c>
      <c r="C1400" s="2">
        <f t="shared" si="126"/>
        <v>6.1603371700684066</v>
      </c>
      <c r="D1400" s="2">
        <f t="shared" si="128"/>
        <v>5.9626732515331096</v>
      </c>
      <c r="E1400" s="2">
        <f t="shared" si="127"/>
        <v>0.19766391853529708</v>
      </c>
      <c r="F1400" s="2">
        <f t="shared" si="131"/>
        <v>0.12421601110803895</v>
      </c>
      <c r="G1400" s="2">
        <f t="shared" si="129"/>
        <v>7.3447907427258124E-2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5.34</v>
      </c>
      <c r="C1401" s="2">
        <f t="shared" si="126"/>
        <v>6.1664391439040367</v>
      </c>
      <c r="D1401" s="2">
        <f t="shared" si="128"/>
        <v>5.9165493069751012</v>
      </c>
      <c r="E1401" s="2">
        <f t="shared" si="127"/>
        <v>0.24988983692893552</v>
      </c>
      <c r="F1401" s="2">
        <f t="shared" si="131"/>
        <v>0.14935077627221827</v>
      </c>
      <c r="G1401" s="2">
        <f t="shared" si="129"/>
        <v>0.10053906065671725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5.18</v>
      </c>
      <c r="C1402" s="2">
        <f t="shared" si="126"/>
        <v>6.171602352534185</v>
      </c>
      <c r="D1402" s="2">
        <f t="shared" si="128"/>
        <v>5.8619900990510194</v>
      </c>
      <c r="E1402" s="2">
        <f t="shared" si="127"/>
        <v>0.30961225348316557</v>
      </c>
      <c r="F1402" s="2">
        <f t="shared" si="131"/>
        <v>0.18140307171440773</v>
      </c>
      <c r="G1402" s="2">
        <f t="shared" si="129"/>
        <v>0.12820918176875784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4.95</v>
      </c>
      <c r="C1403" s="2">
        <f t="shared" si="126"/>
        <v>6.1759712213750797</v>
      </c>
      <c r="D1403" s="2">
        <f t="shared" si="128"/>
        <v>5.7944352768990921</v>
      </c>
      <c r="E1403" s="2">
        <f t="shared" si="127"/>
        <v>0.3815359444759876</v>
      </c>
      <c r="F1403" s="2">
        <f t="shared" si="131"/>
        <v>0.22142964626672371</v>
      </c>
      <c r="G1403" s="2">
        <f t="shared" si="129"/>
        <v>0.16010629820926389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4.7300000000000004</v>
      </c>
      <c r="C1404" s="2">
        <f t="shared" si="126"/>
        <v>6.179667956548144</v>
      </c>
      <c r="D1404" s="2">
        <f t="shared" si="128"/>
        <v>5.7155882193510115</v>
      </c>
      <c r="E1404" s="2">
        <f t="shared" si="127"/>
        <v>0.46407973719713258</v>
      </c>
      <c r="F1404" s="2">
        <f t="shared" si="131"/>
        <v>0.2699596644528055</v>
      </c>
      <c r="G1404" s="2">
        <f t="shared" si="129"/>
        <v>0.19412007274432708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4.7300000000000004</v>
      </c>
      <c r="C1405" s="2">
        <f t="shared" si="126"/>
        <v>6.1827959632330449</v>
      </c>
      <c r="D1405" s="2">
        <f t="shared" si="128"/>
        <v>5.64258168458427</v>
      </c>
      <c r="E1405" s="2">
        <f t="shared" si="127"/>
        <v>0.54021427864877491</v>
      </c>
      <c r="F1405" s="2">
        <f t="shared" si="131"/>
        <v>0.32401058729199939</v>
      </c>
      <c r="G1405" s="2">
        <f t="shared" si="129"/>
        <v>0.21620369135677553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4.5199999999999996</v>
      </c>
      <c r="C1406" s="2">
        <f t="shared" si="126"/>
        <v>6.185442738120269</v>
      </c>
      <c r="D1406" s="2">
        <f t="shared" si="128"/>
        <v>5.5594274857261752</v>
      </c>
      <c r="E1406" s="2">
        <f t="shared" si="127"/>
        <v>0.62601525239409384</v>
      </c>
      <c r="F1406" s="2">
        <f t="shared" si="131"/>
        <v>0.38441152031241832</v>
      </c>
      <c r="G1406" s="2">
        <f t="shared" si="129"/>
        <v>0.24160373208167552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4.32</v>
      </c>
      <c r="C1407" s="2">
        <f t="shared" si="126"/>
        <v>6.1876823168709967</v>
      </c>
      <c r="D1407" s="2">
        <f t="shared" si="128"/>
        <v>5.4676180423390512</v>
      </c>
      <c r="E1407" s="2">
        <f t="shared" si="127"/>
        <v>0.72006427453194544</v>
      </c>
      <c r="F1407" s="2">
        <f t="shared" si="131"/>
        <v>0.45154207115632378</v>
      </c>
      <c r="G1407" s="2">
        <f t="shared" si="129"/>
        <v>0.26852220337562166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4.13</v>
      </c>
      <c r="C1408" s="2">
        <f t="shared" si="126"/>
        <v>6.1618850373523815</v>
      </c>
      <c r="D1408" s="2">
        <f t="shared" si="128"/>
        <v>5.36853522438801</v>
      </c>
      <c r="E1408" s="2">
        <f t="shared" si="127"/>
        <v>0.79334981296437146</v>
      </c>
      <c r="F1408" s="2">
        <f t="shared" si="131"/>
        <v>0.5199036195179334</v>
      </c>
      <c r="G1408" s="2">
        <f t="shared" si="129"/>
        <v>0.27344619344643806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3.95</v>
      </c>
      <c r="C1409" s="2">
        <f t="shared" si="126"/>
        <v>6.0985181085289382</v>
      </c>
      <c r="D1409" s="2">
        <f t="shared" si="128"/>
        <v>5.2634585411000092</v>
      </c>
      <c r="E1409" s="2">
        <f t="shared" si="127"/>
        <v>0.83505956742892895</v>
      </c>
      <c r="F1409" s="2">
        <f t="shared" si="131"/>
        <v>0.58293480910013251</v>
      </c>
      <c r="G1409" s="2">
        <f t="shared" si="129"/>
        <v>0.25212475832879644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3.95</v>
      </c>
      <c r="C1410" s="2">
        <f t="shared" si="126"/>
        <v>6.0064383995244857</v>
      </c>
      <c r="D1410" s="2">
        <f t="shared" si="128"/>
        <v>5.166165315833342</v>
      </c>
      <c r="E1410" s="2">
        <f t="shared" si="127"/>
        <v>0.84027308369114362</v>
      </c>
      <c r="F1410" s="2">
        <f t="shared" si="131"/>
        <v>0.63440246401833478</v>
      </c>
      <c r="G1410" s="2">
        <f t="shared" si="129"/>
        <v>0.20587061967280884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3.95</v>
      </c>
      <c r="C1411" s="2">
        <f t="shared" si="126"/>
        <v>5.9039094149822571</v>
      </c>
      <c r="D1411" s="2">
        <f t="shared" si="128"/>
        <v>5.0760789961419839</v>
      </c>
      <c r="E1411" s="2">
        <f t="shared" si="127"/>
        <v>0.8278304188402732</v>
      </c>
      <c r="F1411" s="2">
        <f t="shared" si="131"/>
        <v>0.67308805498272251</v>
      </c>
      <c r="G1411" s="2">
        <f t="shared" si="129"/>
        <v>0.15474236385755069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3.95</v>
      </c>
      <c r="C1412" s="2">
        <f t="shared" si="126"/>
        <v>5.792538735754218</v>
      </c>
      <c r="D1412" s="2">
        <f t="shared" si="128"/>
        <v>4.9926657371685037</v>
      </c>
      <c r="E1412" s="2">
        <f t="shared" si="127"/>
        <v>0.79987299858571426</v>
      </c>
      <c r="F1412" s="2">
        <f t="shared" si="131"/>
        <v>0.69844504370332094</v>
      </c>
      <c r="G1412" s="2">
        <f t="shared" si="129"/>
        <v>0.10142795488239331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4.0599999999999996</v>
      </c>
      <c r="C1413" s="2">
        <f t="shared" si="126"/>
        <v>5.6629173917920301</v>
      </c>
      <c r="D1413" s="2">
        <f t="shared" si="128"/>
        <v>4.9235793862671331</v>
      </c>
      <c r="E1413" s="2">
        <f t="shared" si="127"/>
        <v>0.73933800552489704</v>
      </c>
      <c r="F1413" s="2">
        <f t="shared" si="131"/>
        <v>0.70662363606763623</v>
      </c>
      <c r="G1413" s="2">
        <f t="shared" si="129"/>
        <v>3.2714369457260806E-2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4.24</v>
      </c>
      <c r="C1414" s="2">
        <f t="shared" si="126"/>
        <v>5.5193916392086404</v>
      </c>
      <c r="D1414" s="2">
        <f t="shared" si="128"/>
        <v>4.8729438761732711</v>
      </c>
      <c r="E1414" s="2">
        <f t="shared" si="127"/>
        <v>0.64644776303536933</v>
      </c>
      <c r="F1414" s="2">
        <f t="shared" si="131"/>
        <v>0.69458846146118292</v>
      </c>
      <c r="G1414" s="2">
        <f t="shared" si="129"/>
        <v>-4.8140698425813588E-2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5">
        <f>TITRES_STAT!D1418</f>
        <v>4.43</v>
      </c>
      <c r="C1415" s="2">
        <f t="shared" si="126"/>
        <v>5.3979467716380798</v>
      </c>
      <c r="D1415" s="2">
        <f t="shared" si="128"/>
        <v>4.8401332186789547</v>
      </c>
      <c r="E1415" s="2">
        <f t="shared" si="127"/>
        <v>0.55781355295912505</v>
      </c>
      <c r="F1415" s="2">
        <f t="shared" si="131"/>
        <v>0.6672334797607713</v>
      </c>
      <c r="G1415" s="2">
        <f t="shared" si="129"/>
        <v>-0.10941992680164625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4.62</v>
      </c>
      <c r="C1416" s="2">
        <f t="shared" si="126"/>
        <v>5.2628780375399131</v>
      </c>
      <c r="D1416" s="2">
        <f t="shared" si="128"/>
        <v>4.8238270543323658</v>
      </c>
      <c r="E1416" s="2">
        <f t="shared" si="127"/>
        <v>0.43905098320754732</v>
      </c>
      <c r="F1416" s="2">
        <f t="shared" si="131"/>
        <v>0.62159698045012657</v>
      </c>
      <c r="G1416" s="2">
        <f t="shared" si="129"/>
        <v>-0.18254599724257925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4.62</v>
      </c>
      <c r="C1417" s="2">
        <f t="shared" si="126"/>
        <v>5.1178198779183877</v>
      </c>
      <c r="D1417" s="2">
        <f t="shared" si="128"/>
        <v>4.8087287540114501</v>
      </c>
      <c r="E1417" s="2">
        <f t="shared" si="127"/>
        <v>0.3090911239069376</v>
      </c>
      <c r="F1417" s="2">
        <f t="shared" si="131"/>
        <v>0.55909580914148882</v>
      </c>
      <c r="G1417" s="2">
        <f t="shared" si="129"/>
        <v>-0.25000468523455122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4.62</v>
      </c>
      <c r="C1418" s="2">
        <f t="shared" si="126"/>
        <v>4.9658475890078666</v>
      </c>
      <c r="D1418" s="2">
        <f t="shared" si="128"/>
        <v>4.7947488463068986</v>
      </c>
      <c r="E1418" s="2">
        <f t="shared" si="127"/>
        <v>0.17109874270096803</v>
      </c>
      <c r="F1418" s="2">
        <f t="shared" si="131"/>
        <v>0.48149639585338466</v>
      </c>
      <c r="G1418" s="2">
        <f t="shared" si="129"/>
        <v>-0.31039765315241663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4.75</v>
      </c>
      <c r="C1419" s="2">
        <f t="shared" si="126"/>
        <v>4.8095633445451185</v>
      </c>
      <c r="D1419" s="2">
        <f t="shared" si="128"/>
        <v>4.7914341169508319</v>
      </c>
      <c r="E1419" s="2">
        <f t="shared" si="127"/>
        <v>1.812922759428659E-2</v>
      </c>
      <c r="F1419" s="2">
        <f t="shared" si="131"/>
        <v>0.38882296220156504</v>
      </c>
      <c r="G1419" s="2">
        <f t="shared" si="129"/>
        <v>-0.37069373460727845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4.8899999999999997</v>
      </c>
      <c r="C1420" s="2">
        <f t="shared" si="126"/>
        <v>4.6773228299997154</v>
      </c>
      <c r="D1420" s="2">
        <f t="shared" si="128"/>
        <v>4.7987352934729923</v>
      </c>
      <c r="E1420" s="2">
        <f t="shared" si="127"/>
        <v>-0.12141246347327694</v>
      </c>
      <c r="F1420" s="2">
        <f t="shared" si="131"/>
        <v>0.28677587706659668</v>
      </c>
      <c r="G1420" s="2">
        <f t="shared" si="129"/>
        <v>-0.40818834053987363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4.8899999999999997</v>
      </c>
      <c r="C1421" s="2">
        <f t="shared" si="126"/>
        <v>4.5654270099997589</v>
      </c>
      <c r="D1421" s="2">
        <f t="shared" si="128"/>
        <v>4.8054956421046224</v>
      </c>
      <c r="E1421" s="2">
        <f t="shared" si="127"/>
        <v>-0.24006863210486351</v>
      </c>
      <c r="F1421" s="2">
        <f t="shared" si="131"/>
        <v>0.18140697523230465</v>
      </c>
      <c r="G1421" s="2">
        <f t="shared" si="129"/>
        <v>-0.42147560733716816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5.03</v>
      </c>
      <c r="C1422" s="2">
        <f t="shared" si="126"/>
        <v>4.4707459315382572</v>
      </c>
      <c r="D1422" s="2">
        <f t="shared" si="128"/>
        <v>4.8221255945413173</v>
      </c>
      <c r="E1422" s="2">
        <f t="shared" si="127"/>
        <v>-0.35137966300306012</v>
      </c>
      <c r="F1422" s="2">
        <f t="shared" si="131"/>
        <v>7.4849647585231702E-2</v>
      </c>
      <c r="G1422" s="2">
        <f t="shared" si="129"/>
        <v>-0.42622931058829183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5.03</v>
      </c>
      <c r="C1423" s="2">
        <f t="shared" ref="C1423:C1486" si="132">$C$4*B1413+C1422*(1-$C$4)</f>
        <v>4.407554249763141</v>
      </c>
      <c r="D1423" s="2">
        <f t="shared" si="128"/>
        <v>4.8375236986493677</v>
      </c>
      <c r="E1423" s="2">
        <f t="shared" si="127"/>
        <v>-0.42996944888622668</v>
      </c>
      <c r="F1423" s="2">
        <f t="shared" si="131"/>
        <v>-2.6114171709059976E-2</v>
      </c>
      <c r="G1423" s="2">
        <f t="shared" si="129"/>
        <v>-0.40385527717716668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5.15</v>
      </c>
      <c r="C1424" s="2">
        <f t="shared" si="132"/>
        <v>4.3817766728765042</v>
      </c>
      <c r="D1424" s="2">
        <f t="shared" si="128"/>
        <v>4.8606700913420067</v>
      </c>
      <c r="E1424" s="2">
        <f t="shared" si="127"/>
        <v>-0.47889341846550249</v>
      </c>
      <c r="F1424" s="2">
        <f t="shared" si="131"/>
        <v>-0.11667002106034847</v>
      </c>
      <c r="G1424" s="2">
        <f t="shared" si="129"/>
        <v>-0.36222339740515402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5.3</v>
      </c>
      <c r="C1425" s="2">
        <f t="shared" si="132"/>
        <v>4.3891956462801192</v>
      </c>
      <c r="D1425" s="2">
        <f t="shared" si="128"/>
        <v>4.8932130475388949</v>
      </c>
      <c r="E1425" s="2">
        <f t="shared" si="127"/>
        <v>-0.5040174012587757</v>
      </c>
      <c r="F1425" s="2">
        <f t="shared" si="131"/>
        <v>-0.19413949710003392</v>
      </c>
      <c r="G1425" s="2">
        <f t="shared" si="129"/>
        <v>-0.30987790415874178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5.45</v>
      </c>
      <c r="C1426" s="2">
        <f t="shared" si="132"/>
        <v>4.4247040083908704</v>
      </c>
      <c r="D1426" s="2">
        <f t="shared" si="128"/>
        <v>4.9344565254989767</v>
      </c>
      <c r="E1426" s="2">
        <f t="shared" si="127"/>
        <v>-0.50975251710810632</v>
      </c>
      <c r="F1426" s="2">
        <f t="shared" si="131"/>
        <v>-0.25726210110164838</v>
      </c>
      <c r="G1426" s="2">
        <f t="shared" si="129"/>
        <v>-0.25249041600645794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5.61</v>
      </c>
      <c r="C1427" s="2">
        <f t="shared" si="132"/>
        <v>4.4547495455615058</v>
      </c>
      <c r="D1427" s="2">
        <f t="shared" si="128"/>
        <v>4.9844967828694227</v>
      </c>
      <c r="E1427" s="2">
        <f t="shared" si="127"/>
        <v>-0.52974723730791684</v>
      </c>
      <c r="F1427" s="2">
        <f t="shared" si="131"/>
        <v>-0.31175912834290209</v>
      </c>
      <c r="G1427" s="2">
        <f t="shared" si="129"/>
        <v>-0.21798810896501475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5">
        <f>TITRES_STAT!D1431</f>
        <v>5.77</v>
      </c>
      <c r="C1428" s="2">
        <f t="shared" si="132"/>
        <v>4.480172692398197</v>
      </c>
      <c r="D1428" s="2">
        <f t="shared" si="128"/>
        <v>5.0426822063605758</v>
      </c>
      <c r="E1428" s="2">
        <f t="shared" si="127"/>
        <v>-0.5625095139623788</v>
      </c>
      <c r="F1428" s="2">
        <f t="shared" si="131"/>
        <v>-0.36190920546679745</v>
      </c>
      <c r="G1428" s="2">
        <f t="shared" si="129"/>
        <v>-0.20060030849558136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5.77</v>
      </c>
      <c r="C1429" s="2">
        <f t="shared" si="132"/>
        <v>4.5216845858753976</v>
      </c>
      <c r="D1429" s="2">
        <f t="shared" si="128"/>
        <v>5.096557598482014</v>
      </c>
      <c r="E1429" s="2">
        <f t="shared" si="127"/>
        <v>-0.57487301260661638</v>
      </c>
      <c r="F1429" s="2">
        <f t="shared" si="131"/>
        <v>-0.40450196689476126</v>
      </c>
      <c r="G1429" s="2">
        <f t="shared" si="129"/>
        <v>-0.17037104571185513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5.94</v>
      </c>
      <c r="C1430" s="2">
        <f t="shared" si="132"/>
        <v>4.5783484957407214</v>
      </c>
      <c r="D1430" s="2">
        <f t="shared" si="128"/>
        <v>5.1590348134092725</v>
      </c>
      <c r="E1430" s="2">
        <f t="shared" si="127"/>
        <v>-0.58068631766855106</v>
      </c>
      <c r="F1430" s="2">
        <f t="shared" si="131"/>
        <v>-0.43973883704951927</v>
      </c>
      <c r="G1430" s="2">
        <f t="shared" si="129"/>
        <v>-0.14094748061903178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6.11</v>
      </c>
      <c r="C1431" s="2">
        <f t="shared" si="132"/>
        <v>4.62629488101138</v>
      </c>
      <c r="D1431" s="2">
        <f t="shared" si="128"/>
        <v>5.2294766790826603</v>
      </c>
      <c r="E1431" s="2">
        <f t="shared" si="127"/>
        <v>-0.60318179807128036</v>
      </c>
      <c r="F1431" s="2">
        <f t="shared" si="131"/>
        <v>-0.47242742925387149</v>
      </c>
      <c r="G1431" s="2">
        <f t="shared" si="129"/>
        <v>-0.13075436881740887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6.11</v>
      </c>
      <c r="C1432" s="2">
        <f t="shared" si="132"/>
        <v>4.6884033608557836</v>
      </c>
      <c r="D1432" s="2">
        <f t="shared" si="128"/>
        <v>5.2947006287802409</v>
      </c>
      <c r="E1432" s="2">
        <f t="shared" si="127"/>
        <v>-0.60629726792445737</v>
      </c>
      <c r="F1432" s="2">
        <f t="shared" si="131"/>
        <v>-0.49920139698798871</v>
      </c>
      <c r="G1432" s="2">
        <f t="shared" si="129"/>
        <v>-0.10709587093646866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6.11</v>
      </c>
      <c r="C1433" s="2">
        <f t="shared" si="132"/>
        <v>4.7409566899548938</v>
      </c>
      <c r="D1433" s="2">
        <f t="shared" si="128"/>
        <v>5.3550931747965196</v>
      </c>
      <c r="E1433" s="2">
        <f t="shared" si="127"/>
        <v>-0.61413648484162575</v>
      </c>
      <c r="F1433" s="2">
        <f t="shared" si="131"/>
        <v>-0.52218841455871612</v>
      </c>
      <c r="G1433" s="2">
        <f t="shared" si="129"/>
        <v>-9.1948070282909633E-2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6.11</v>
      </c>
      <c r="C1434" s="2">
        <f t="shared" si="132"/>
        <v>4.8038864299618327</v>
      </c>
      <c r="D1434" s="2">
        <f t="shared" si="128"/>
        <v>5.4110121988856665</v>
      </c>
      <c r="E1434" s="2">
        <f t="shared" si="127"/>
        <v>-0.60712576892383385</v>
      </c>
      <c r="F1434" s="2">
        <f t="shared" si="131"/>
        <v>-0.53917588543173967</v>
      </c>
      <c r="G1434" s="2">
        <f t="shared" si="129"/>
        <v>-6.7949883492094187E-2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6.11</v>
      </c>
      <c r="C1435" s="2">
        <f t="shared" si="132"/>
        <v>4.8802115945830886</v>
      </c>
      <c r="D1435" s="2">
        <f t="shared" si="128"/>
        <v>5.4627890730422841</v>
      </c>
      <c r="E1435" s="2">
        <f t="shared" si="127"/>
        <v>-0.5825774784591955</v>
      </c>
      <c r="F1435" s="2">
        <f t="shared" si="131"/>
        <v>-0.54785620403723079</v>
      </c>
      <c r="G1435" s="2">
        <f t="shared" si="129"/>
        <v>-3.472127442196471E-2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6.11</v>
      </c>
      <c r="C1436" s="2">
        <f t="shared" si="132"/>
        <v>4.9678713492626132</v>
      </c>
      <c r="D1436" s="2">
        <f t="shared" si="128"/>
        <v>5.5107306231873006</v>
      </c>
      <c r="E1436" s="2">
        <f t="shared" ref="E1436:E1499" si="133">C1436-D1436</f>
        <v>-0.54285927392468736</v>
      </c>
      <c r="F1436" s="2">
        <f t="shared" si="131"/>
        <v>-0.54685681801472219</v>
      </c>
      <c r="G1436" s="2">
        <f t="shared" si="129"/>
        <v>3.9975440900348325E-3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5">
        <f>TITRES_STAT!D1440</f>
        <v>6.11</v>
      </c>
      <c r="C1437" s="2">
        <f t="shared" si="132"/>
        <v>5.0666603724529802</v>
      </c>
      <c r="D1437" s="2">
        <f t="shared" ref="D1437:D1500" si="134">$D$4*B1437+(1-$D$4)*D1436</f>
        <v>5.5551209473956487</v>
      </c>
      <c r="E1437" s="2">
        <f t="shared" si="133"/>
        <v>-0.48846057494266848</v>
      </c>
      <c r="F1437" s="2">
        <f t="shared" si="131"/>
        <v>-0.53517756940031147</v>
      </c>
      <c r="G1437" s="2">
        <f t="shared" si="129"/>
        <v>4.6716994457642991E-2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5">
        <f>TITRES_STAT!D1441</f>
        <v>6.11</v>
      </c>
      <c r="C1438" s="2">
        <f t="shared" si="132"/>
        <v>5.1748664689986752</v>
      </c>
      <c r="D1438" s="2">
        <f t="shared" si="134"/>
        <v>5.5962230994404161</v>
      </c>
      <c r="E1438" s="2">
        <f t="shared" si="133"/>
        <v>-0.42135663044174088</v>
      </c>
      <c r="F1438" s="2">
        <f t="shared" si="131"/>
        <v>-0.5124133816085974</v>
      </c>
      <c r="G1438" s="2">
        <f t="shared" si="129"/>
        <v>9.105675116685652E-2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5">
        <f>TITRES_STAT!D1442</f>
        <v>6.11</v>
      </c>
      <c r="C1439" s="2">
        <f t="shared" si="132"/>
        <v>5.26642547376811</v>
      </c>
      <c r="D1439" s="2">
        <f t="shared" si="134"/>
        <v>5.6342806476300149</v>
      </c>
      <c r="E1439" s="2">
        <f t="shared" si="133"/>
        <v>-0.36785517386190492</v>
      </c>
      <c r="F1439" s="2">
        <f t="shared" si="131"/>
        <v>-0.48350174005925889</v>
      </c>
      <c r="G1439" s="2">
        <f t="shared" si="129"/>
        <v>0.11564656619735397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5">
        <f>TITRES_STAT!D1443</f>
        <v>6.11</v>
      </c>
      <c r="C1440" s="2">
        <f t="shared" si="132"/>
        <v>5.3700523239576317</v>
      </c>
      <c r="D1440" s="2">
        <f t="shared" si="134"/>
        <v>5.6695191181759403</v>
      </c>
      <c r="E1440" s="2">
        <f t="shared" si="133"/>
        <v>-0.29946679421830869</v>
      </c>
      <c r="F1440" s="2">
        <f t="shared" si="131"/>
        <v>-0.44669475089106891</v>
      </c>
      <c r="G1440" s="2">
        <f t="shared" si="129"/>
        <v>0.14722795667276023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5">
        <f>TITRES_STAT!D1444</f>
        <v>6.11</v>
      </c>
      <c r="C1441" s="2">
        <f t="shared" si="132"/>
        <v>5.48389042796415</v>
      </c>
      <c r="D1441" s="2">
        <f t="shared" si="134"/>
        <v>5.7021473316443894</v>
      </c>
      <c r="E1441" s="2">
        <f t="shared" si="133"/>
        <v>-0.21825690368023931</v>
      </c>
      <c r="F1441" s="2">
        <f t="shared" si="131"/>
        <v>-0.40100718144890302</v>
      </c>
      <c r="G1441" s="2">
        <f t="shared" si="129"/>
        <v>0.1827502777686637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6.11</v>
      </c>
      <c r="C1442" s="2">
        <f t="shared" si="132"/>
        <v>5.5802149775081276</v>
      </c>
      <c r="D1442" s="2">
        <f t="shared" si="134"/>
        <v>5.7323586404114719</v>
      </c>
      <c r="E1442" s="2">
        <f t="shared" si="133"/>
        <v>-0.15214366290334436</v>
      </c>
      <c r="F1442" s="2">
        <f t="shared" si="131"/>
        <v>-0.35123447773979127</v>
      </c>
      <c r="G1442" s="2">
        <f t="shared" si="129"/>
        <v>0.19909081483644692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6.11</v>
      </c>
      <c r="C1443" s="2">
        <f t="shared" si="132"/>
        <v>5.6617203655838004</v>
      </c>
      <c r="D1443" s="2">
        <f t="shared" si="134"/>
        <v>5.760332074455067</v>
      </c>
      <c r="E1443" s="2">
        <f t="shared" si="133"/>
        <v>-9.8611708871266579E-2</v>
      </c>
      <c r="F1443" s="2">
        <f t="shared" si="131"/>
        <v>-0.30070992396608631</v>
      </c>
      <c r="G1443" s="2">
        <f t="shared" si="129"/>
        <v>0.20209821509481973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6.11</v>
      </c>
      <c r="C1444" s="2">
        <f t="shared" si="132"/>
        <v>5.7306864631862933</v>
      </c>
      <c r="D1444" s="2">
        <f t="shared" si="134"/>
        <v>5.7862334022732105</v>
      </c>
      <c r="E1444" s="2">
        <f t="shared" si="133"/>
        <v>-5.5546939086917213E-2</v>
      </c>
      <c r="F1444" s="2">
        <f t="shared" si="131"/>
        <v>-0.25167732699025253</v>
      </c>
      <c r="G1444" s="2">
        <f t="shared" ref="G1444:G1507" si="135">E1444-F1444</f>
        <v>0.19613038790333531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6.11</v>
      </c>
      <c r="C1445" s="2">
        <f t="shared" si="132"/>
        <v>5.7890423919268637</v>
      </c>
      <c r="D1445" s="2">
        <f t="shared" si="134"/>
        <v>5.8102161132159358</v>
      </c>
      <c r="E1445" s="2">
        <f t="shared" si="133"/>
        <v>-2.1173721289072134E-2</v>
      </c>
      <c r="F1445" s="2">
        <f t="shared" ref="F1445:F1508" si="137">(E1445*(2/(10)))+((1-(2/10))*F1444)</f>
        <v>-0.20557660585001644</v>
      </c>
      <c r="G1445" s="2">
        <f t="shared" si="135"/>
        <v>0.18440288456094431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6.11</v>
      </c>
      <c r="C1446" s="2">
        <f t="shared" si="132"/>
        <v>5.8384204854765773</v>
      </c>
      <c r="D1446" s="2">
        <f t="shared" si="134"/>
        <v>5.832422327051793</v>
      </c>
      <c r="E1446" s="2">
        <f t="shared" si="133"/>
        <v>5.99815842478435E-3</v>
      </c>
      <c r="F1446" s="2">
        <f t="shared" si="137"/>
        <v>-0.16326165299505629</v>
      </c>
      <c r="G1446" s="2">
        <f t="shared" si="135"/>
        <v>0.16925981141984064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6.11</v>
      </c>
      <c r="C1447" s="2">
        <f t="shared" si="132"/>
        <v>5.880201949249412</v>
      </c>
      <c r="D1447" s="2">
        <f t="shared" si="134"/>
        <v>5.8529836361590677</v>
      </c>
      <c r="E1447" s="2">
        <f t="shared" si="133"/>
        <v>2.7218313090344282E-2</v>
      </c>
      <c r="F1447" s="2">
        <f t="shared" si="137"/>
        <v>-0.12516565977797617</v>
      </c>
      <c r="G1447" s="2">
        <f t="shared" si="135"/>
        <v>0.15238397286832045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6.11</v>
      </c>
      <c r="C1448" s="2">
        <f t="shared" si="132"/>
        <v>5.9155554955187339</v>
      </c>
      <c r="D1448" s="2">
        <f t="shared" si="134"/>
        <v>5.8720218853324706</v>
      </c>
      <c r="E1448" s="2">
        <f t="shared" si="133"/>
        <v>4.3533610186263338E-2</v>
      </c>
      <c r="F1448" s="2">
        <f t="shared" si="137"/>
        <v>-9.1425805785128267E-2</v>
      </c>
      <c r="G1448" s="2">
        <f t="shared" si="135"/>
        <v>0.13495941597139161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6.11</v>
      </c>
      <c r="C1449" s="2">
        <f t="shared" si="132"/>
        <v>5.9454700346696985</v>
      </c>
      <c r="D1449" s="2">
        <f t="shared" si="134"/>
        <v>5.8896498938263617</v>
      </c>
      <c r="E1449" s="2">
        <f t="shared" si="133"/>
        <v>5.5820140843336752E-2</v>
      </c>
      <c r="F1449" s="2">
        <f t="shared" si="137"/>
        <v>-6.1976616459435266E-2</v>
      </c>
      <c r="G1449" s="2">
        <f t="shared" si="135"/>
        <v>0.11779675730277202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6.11</v>
      </c>
      <c r="C1450" s="2">
        <f t="shared" si="132"/>
        <v>5.9707823370282069</v>
      </c>
      <c r="D1450" s="2">
        <f t="shared" si="134"/>
        <v>5.9059721239132985</v>
      </c>
      <c r="E1450" s="2">
        <f t="shared" si="133"/>
        <v>6.4810213114908422E-2</v>
      </c>
      <c r="F1450" s="2">
        <f t="shared" si="137"/>
        <v>-3.661925054456653E-2</v>
      </c>
      <c r="G1450" s="2">
        <f t="shared" si="135"/>
        <v>0.10142946365947494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6.11</v>
      </c>
      <c r="C1451" s="2">
        <f t="shared" si="132"/>
        <v>5.9922004390238675</v>
      </c>
      <c r="D1451" s="2">
        <f t="shared" si="134"/>
        <v>5.9210852999197208</v>
      </c>
      <c r="E1451" s="2">
        <f t="shared" si="133"/>
        <v>7.1115139104146685E-2</v>
      </c>
      <c r="F1451" s="2">
        <f t="shared" si="137"/>
        <v>-1.5072372614823887E-2</v>
      </c>
      <c r="G1451" s="2">
        <f t="shared" si="135"/>
        <v>8.6187511718970572E-2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6.11</v>
      </c>
      <c r="C1452" s="2">
        <f t="shared" si="132"/>
        <v>6.0103234484048116</v>
      </c>
      <c r="D1452" s="2">
        <f t="shared" si="134"/>
        <v>5.9350789814071492</v>
      </c>
      <c r="E1452" s="2">
        <f t="shared" si="133"/>
        <v>7.5244466997662407E-2</v>
      </c>
      <c r="F1452" s="2">
        <f t="shared" si="137"/>
        <v>2.9909953076733727E-3</v>
      </c>
      <c r="G1452" s="2">
        <f t="shared" si="135"/>
        <v>7.2253471689989038E-2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6.11</v>
      </c>
      <c r="C1453" s="2">
        <f t="shared" si="132"/>
        <v>6.025658302496379</v>
      </c>
      <c r="D1453" s="2">
        <f t="shared" si="134"/>
        <v>5.9480360938955092</v>
      </c>
      <c r="E1453" s="2">
        <f t="shared" si="133"/>
        <v>7.7622208600869769E-2</v>
      </c>
      <c r="F1453" s="2">
        <f t="shared" si="137"/>
        <v>1.7917237966312654E-2</v>
      </c>
      <c r="G1453" s="2">
        <f t="shared" si="135"/>
        <v>5.9704970634557111E-2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6.11</v>
      </c>
      <c r="C1454" s="2">
        <f t="shared" si="132"/>
        <v>6.0386339482661668</v>
      </c>
      <c r="D1454" s="2">
        <f t="shared" si="134"/>
        <v>5.9600334202736196</v>
      </c>
      <c r="E1454" s="2">
        <f t="shared" si="133"/>
        <v>7.8600527992547242E-2</v>
      </c>
      <c r="F1454" s="2">
        <f t="shared" si="137"/>
        <v>3.0053895971559573E-2</v>
      </c>
      <c r="G1454" s="2">
        <f t="shared" si="135"/>
        <v>4.8546632020987669E-2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6.11</v>
      </c>
      <c r="C1455" s="2">
        <f t="shared" si="132"/>
        <v>6.0496133408406028</v>
      </c>
      <c r="D1455" s="2">
        <f t="shared" si="134"/>
        <v>5.9711420558089072</v>
      </c>
      <c r="E1455" s="2">
        <f t="shared" si="133"/>
        <v>7.8471285031695537E-2</v>
      </c>
      <c r="F1455" s="2">
        <f t="shared" si="137"/>
        <v>3.9737373783586771E-2</v>
      </c>
      <c r="G1455" s="2">
        <f t="shared" si="135"/>
        <v>3.8733911248108766E-2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6.11</v>
      </c>
      <c r="C1456" s="2">
        <f t="shared" si="132"/>
        <v>6.0589035960958952</v>
      </c>
      <c r="D1456" s="2">
        <f t="shared" si="134"/>
        <v>5.9814278294526924</v>
      </c>
      <c r="E1456" s="2">
        <f t="shared" si="133"/>
        <v>7.7475766643202881E-2</v>
      </c>
      <c r="F1456" s="2">
        <f t="shared" si="137"/>
        <v>4.7285052355509997E-2</v>
      </c>
      <c r="G1456" s="2">
        <f t="shared" si="135"/>
        <v>3.0190714287692884E-2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6.11</v>
      </c>
      <c r="C1457" s="2">
        <f t="shared" si="132"/>
        <v>6.0667645813119115</v>
      </c>
      <c r="D1457" s="2">
        <f t="shared" si="134"/>
        <v>5.9909516939376788</v>
      </c>
      <c r="E1457" s="2">
        <f t="shared" si="133"/>
        <v>7.5812887374232751E-2</v>
      </c>
      <c r="F1457" s="2">
        <f t="shared" si="137"/>
        <v>5.2990619359254545E-2</v>
      </c>
      <c r="G1457" s="2">
        <f t="shared" si="135"/>
        <v>2.2822268014978206E-2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6.11</v>
      </c>
      <c r="C1458" s="2">
        <f t="shared" si="132"/>
        <v>6.0734161841870025</v>
      </c>
      <c r="D1458" s="2">
        <f t="shared" si="134"/>
        <v>5.9997700869793329</v>
      </c>
      <c r="E1458" s="2">
        <f t="shared" si="133"/>
        <v>7.364609720766957E-2</v>
      </c>
      <c r="F1458" s="2">
        <f t="shared" si="137"/>
        <v>5.7121714928937556E-2</v>
      </c>
      <c r="G1458" s="2">
        <f t="shared" si="135"/>
        <v>1.6524382278732014E-2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5">
        <f>TITRES_STAT!D1462</f>
        <v>6.11</v>
      </c>
      <c r="C1459" s="2">
        <f t="shared" si="132"/>
        <v>6.0790444635428482</v>
      </c>
      <c r="D1459" s="2">
        <f t="shared" si="134"/>
        <v>6.0079352657216045</v>
      </c>
      <c r="E1459" s="2">
        <f t="shared" si="133"/>
        <v>7.1109197821243697E-2</v>
      </c>
      <c r="F1459" s="2">
        <f t="shared" si="137"/>
        <v>5.9919211507398783E-2</v>
      </c>
      <c r="G1459" s="2">
        <f t="shared" si="135"/>
        <v>1.1189986313844914E-2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5">
        <f>TITRES_STAT!D1463</f>
        <v>6.11</v>
      </c>
      <c r="C1460" s="2">
        <f t="shared" si="132"/>
        <v>6.083806853767026</v>
      </c>
      <c r="D1460" s="2">
        <f t="shared" si="134"/>
        <v>6.0154956164088933</v>
      </c>
      <c r="E1460" s="2">
        <f t="shared" si="133"/>
        <v>6.8311237358132715E-2</v>
      </c>
      <c r="F1460" s="2">
        <f t="shared" si="137"/>
        <v>6.1597616677545576E-2</v>
      </c>
      <c r="G1460" s="2">
        <f t="shared" si="135"/>
        <v>6.7136206805871387E-3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6.11</v>
      </c>
      <c r="C1461" s="2">
        <f t="shared" si="132"/>
        <v>6.087836568572099</v>
      </c>
      <c r="D1461" s="2">
        <f t="shared" si="134"/>
        <v>6.0224959411193462</v>
      </c>
      <c r="E1461" s="2">
        <f t="shared" si="133"/>
        <v>6.534062745275282E-2</v>
      </c>
      <c r="F1461" s="2">
        <f t="shared" si="137"/>
        <v>6.2346218832587029E-2</v>
      </c>
      <c r="G1461" s="2">
        <f t="shared" si="135"/>
        <v>2.9944086201657907E-3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6.11</v>
      </c>
      <c r="C1462" s="2">
        <f t="shared" si="132"/>
        <v>6.0912463272533151</v>
      </c>
      <c r="D1462" s="2">
        <f t="shared" si="134"/>
        <v>6.0289777232586541</v>
      </c>
      <c r="E1462" s="2">
        <f t="shared" si="133"/>
        <v>6.2268603994660943E-2</v>
      </c>
      <c r="F1462" s="2">
        <f t="shared" si="137"/>
        <v>6.2330695865001812E-2</v>
      </c>
      <c r="G1462" s="2">
        <f t="shared" si="135"/>
        <v>-6.2091870340869049E-5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6.11</v>
      </c>
      <c r="C1463" s="2">
        <f t="shared" si="132"/>
        <v>6.0941315076758826</v>
      </c>
      <c r="D1463" s="2">
        <f t="shared" si="134"/>
        <v>6.0349793733876433</v>
      </c>
      <c r="E1463" s="2">
        <f t="shared" si="133"/>
        <v>5.9152134288239289E-2</v>
      </c>
      <c r="F1463" s="2">
        <f t="shared" si="137"/>
        <v>6.1694983549649314E-2</v>
      </c>
      <c r="G1463" s="2">
        <f t="shared" si="135"/>
        <v>-2.5428492614100254E-3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6.11</v>
      </c>
      <c r="C1464" s="2">
        <f t="shared" si="132"/>
        <v>6.0965728141872857</v>
      </c>
      <c r="D1464" s="2">
        <f t="shared" si="134"/>
        <v>6.0405364568404112</v>
      </c>
      <c r="E1464" s="2">
        <f t="shared" si="133"/>
        <v>5.603635734687451E-2</v>
      </c>
      <c r="F1464" s="2">
        <f t="shared" si="137"/>
        <v>6.0563258309094356E-2</v>
      </c>
      <c r="G1464" s="2">
        <f t="shared" si="135"/>
        <v>-4.5269009622198458E-3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6.11</v>
      </c>
      <c r="C1465" s="2">
        <f t="shared" si="132"/>
        <v>6.09863853508155</v>
      </c>
      <c r="D1465" s="2">
        <f t="shared" si="134"/>
        <v>6.0456819044818628</v>
      </c>
      <c r="E1465" s="2">
        <f t="shared" si="133"/>
        <v>5.2956630599687138E-2</v>
      </c>
      <c r="F1465" s="2">
        <f t="shared" si="137"/>
        <v>5.9041932767212917E-2</v>
      </c>
      <c r="G1465" s="2">
        <f t="shared" si="135"/>
        <v>-6.0853021675257787E-3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5">
        <f>TITRES_STAT!D1469</f>
        <v>6.11</v>
      </c>
      <c r="C1466" s="2">
        <f t="shared" si="132"/>
        <v>6.1003864527613114</v>
      </c>
      <c r="D1466" s="2">
        <f t="shared" si="134"/>
        <v>6.050446207853577</v>
      </c>
      <c r="E1466" s="2">
        <f t="shared" si="133"/>
        <v>4.994024490773441E-2</v>
      </c>
      <c r="F1466" s="2">
        <f t="shared" si="137"/>
        <v>5.7221595195317221E-2</v>
      </c>
      <c r="G1466" s="2">
        <f t="shared" si="135"/>
        <v>-7.2813502875828107E-3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5">
        <f>TITRES_STAT!D1470</f>
        <v>6.11</v>
      </c>
      <c r="C1467" s="2">
        <f t="shared" si="132"/>
        <v>6.1018654600288027</v>
      </c>
      <c r="D1467" s="2">
        <f t="shared" si="134"/>
        <v>6.0548575998644232</v>
      </c>
      <c r="E1467" s="2">
        <f t="shared" si="133"/>
        <v>4.7007860164379522E-2</v>
      </c>
      <c r="F1467" s="2">
        <f t="shared" si="137"/>
        <v>5.5178848189129687E-2</v>
      </c>
      <c r="G1467" s="2">
        <f t="shared" si="135"/>
        <v>-8.1709880247501643E-3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5">
        <f>TITRES_STAT!D1471</f>
        <v>6.12</v>
      </c>
      <c r="C1468" s="2">
        <f t="shared" si="132"/>
        <v>6.1031169277166795</v>
      </c>
      <c r="D1468" s="2">
        <f t="shared" si="134"/>
        <v>6.0596829628374289</v>
      </c>
      <c r="E1468" s="2">
        <f t="shared" si="133"/>
        <v>4.3433964879250553E-2</v>
      </c>
      <c r="F1468" s="2">
        <f t="shared" si="137"/>
        <v>5.2829871527153863E-2</v>
      </c>
      <c r="G1468" s="2">
        <f t="shared" si="135"/>
        <v>-9.3959066479033099E-3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5">
        <f>TITRES_STAT!D1472</f>
        <v>6.12</v>
      </c>
      <c r="C1469" s="2">
        <f t="shared" si="132"/>
        <v>6.104175861914114</v>
      </c>
      <c r="D1469" s="2">
        <f t="shared" si="134"/>
        <v>6.064150891516138</v>
      </c>
      <c r="E1469" s="2">
        <f t="shared" si="133"/>
        <v>4.0024970397976034E-2</v>
      </c>
      <c r="F1469" s="2">
        <f t="shared" si="137"/>
        <v>5.02688913013183E-2</v>
      </c>
      <c r="G1469" s="2">
        <f t="shared" si="135"/>
        <v>-1.0243920903342266E-2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5">
        <f>TITRES_STAT!D1473</f>
        <v>6.12</v>
      </c>
      <c r="C1470" s="2">
        <f t="shared" si="132"/>
        <v>6.1050718831580966</v>
      </c>
      <c r="D1470" s="2">
        <f t="shared" si="134"/>
        <v>6.0682878625149428</v>
      </c>
      <c r="E1470" s="2">
        <f t="shared" si="133"/>
        <v>3.6784020643153781E-2</v>
      </c>
      <c r="F1470" s="2">
        <f t="shared" si="137"/>
        <v>4.7571917169685396E-2</v>
      </c>
      <c r="G1470" s="2">
        <f t="shared" si="135"/>
        <v>-1.0787896526531615E-2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5">
        <f>TITRES_STAT!D1474</f>
        <v>6.12</v>
      </c>
      <c r="C1471" s="2">
        <f t="shared" si="132"/>
        <v>6.1058300549799283</v>
      </c>
      <c r="D1471" s="2">
        <f t="shared" si="134"/>
        <v>6.0721183912175398</v>
      </c>
      <c r="E1471" s="2">
        <f t="shared" si="133"/>
        <v>3.3711663762388433E-2</v>
      </c>
      <c r="F1471" s="2">
        <f t="shared" si="137"/>
        <v>4.4799866488226009E-2</v>
      </c>
      <c r="G1471" s="2">
        <f t="shared" si="135"/>
        <v>-1.1088202725837576E-2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5">
        <f>TITRES_STAT!D1475</f>
        <v>6.12</v>
      </c>
      <c r="C1472" s="2">
        <f t="shared" si="132"/>
        <v>6.1064715849830167</v>
      </c>
      <c r="D1472" s="2">
        <f t="shared" si="134"/>
        <v>6.0756651770532777</v>
      </c>
      <c r="E1472" s="2">
        <f t="shared" si="133"/>
        <v>3.0806407929738988E-2</v>
      </c>
      <c r="F1472" s="2">
        <f t="shared" si="137"/>
        <v>4.2001174776528608E-2</v>
      </c>
      <c r="G1472" s="2">
        <f t="shared" si="135"/>
        <v>-1.1194766846789619E-2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5">
        <f>TITRES_STAT!D1476</f>
        <v>6.12</v>
      </c>
      <c r="C1473" s="2">
        <f t="shared" si="132"/>
        <v>6.107014418062553</v>
      </c>
      <c r="D1473" s="2">
        <f t="shared" si="134"/>
        <v>6.078949238012294</v>
      </c>
      <c r="E1473" s="2">
        <f t="shared" si="133"/>
        <v>2.8065180050258931E-2</v>
      </c>
      <c r="F1473" s="2">
        <f t="shared" si="137"/>
        <v>3.9213975831274672E-2</v>
      </c>
      <c r="G1473" s="2">
        <f t="shared" si="135"/>
        <v>-1.1148795781015741E-2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5">
        <f>TITRES_STAT!D1477</f>
        <v>6.12</v>
      </c>
      <c r="C1474" s="2">
        <f t="shared" si="132"/>
        <v>6.1074737383606221</v>
      </c>
      <c r="D1474" s="2">
        <f t="shared" si="134"/>
        <v>6.0819900351965686</v>
      </c>
      <c r="E1474" s="2">
        <f t="shared" si="133"/>
        <v>2.5483703164053573E-2</v>
      </c>
      <c r="F1474" s="2">
        <f t="shared" si="137"/>
        <v>3.6467921297830455E-2</v>
      </c>
      <c r="G1474" s="2">
        <f t="shared" si="135"/>
        <v>-1.0984218133776882E-2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5">
        <f>TITRES_STAT!D1478</f>
        <v>6.12</v>
      </c>
      <c r="C1475" s="2">
        <f t="shared" si="132"/>
        <v>6.1078623939974497</v>
      </c>
      <c r="D1475" s="2">
        <f t="shared" si="134"/>
        <v>6.0848055881449703</v>
      </c>
      <c r="E1475" s="2">
        <f t="shared" si="133"/>
        <v>2.3056805852479378E-2</v>
      </c>
      <c r="F1475" s="2">
        <f t="shared" si="137"/>
        <v>3.3785698208760241E-2</v>
      </c>
      <c r="G1475" s="2">
        <f t="shared" si="135"/>
        <v>-1.0728892356280863E-2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5">
        <f>TITRES_STAT!D1479</f>
        <v>6.12</v>
      </c>
      <c r="C1476" s="2">
        <f t="shared" si="132"/>
        <v>6.1081912564593805</v>
      </c>
      <c r="D1476" s="2">
        <f t="shared" si="134"/>
        <v>6.0874125816157134</v>
      </c>
      <c r="E1476" s="2">
        <f t="shared" si="133"/>
        <v>2.0778674843667133E-2</v>
      </c>
      <c r="F1476" s="2">
        <f t="shared" si="137"/>
        <v>3.1184293535741623E-2</v>
      </c>
      <c r="G1476" s="2">
        <f t="shared" si="135"/>
        <v>-1.040561869207449E-2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5">
        <f>TITRES_STAT!D1480</f>
        <v>6.12</v>
      </c>
      <c r="C1477" s="2">
        <f t="shared" si="132"/>
        <v>6.1084695246963996</v>
      </c>
      <c r="D1477" s="2">
        <f t="shared" si="134"/>
        <v>6.0898264644589934</v>
      </c>
      <c r="E1477" s="2">
        <f t="shared" si="133"/>
        <v>1.8643060237406139E-2</v>
      </c>
      <c r="F1477" s="2">
        <f t="shared" si="137"/>
        <v>2.8676046876074529E-2</v>
      </c>
      <c r="G1477" s="2">
        <f t="shared" si="135"/>
        <v>-1.003298663866839E-2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5">
        <f>TITRES_STAT!D1481</f>
        <v>6.12</v>
      </c>
      <c r="C1478" s="2">
        <f t="shared" si="132"/>
        <v>6.1102434439738769</v>
      </c>
      <c r="D1478" s="2">
        <f t="shared" si="134"/>
        <v>6.0920615411657346</v>
      </c>
      <c r="E1478" s="2">
        <f t="shared" si="133"/>
        <v>1.8181902808142247E-2</v>
      </c>
      <c r="F1478" s="2">
        <f t="shared" si="137"/>
        <v>2.6577218062488073E-2</v>
      </c>
      <c r="G1478" s="2">
        <f t="shared" si="135"/>
        <v>-8.3953152543458261E-3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5">
        <f>TITRES_STAT!D1482</f>
        <v>6.12</v>
      </c>
      <c r="C1479" s="2">
        <f t="shared" si="132"/>
        <v>6.11174445259328</v>
      </c>
      <c r="D1479" s="2">
        <f t="shared" si="134"/>
        <v>6.0941310566349394</v>
      </c>
      <c r="E1479" s="2">
        <f t="shared" si="133"/>
        <v>1.7613395958340661E-2</v>
      </c>
      <c r="F1479" s="2">
        <f t="shared" si="137"/>
        <v>2.4784453641658592E-2</v>
      </c>
      <c r="G1479" s="2">
        <f t="shared" si="135"/>
        <v>-7.1710576833179315E-3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5">
        <f>TITRES_STAT!D1483</f>
        <v>6.12</v>
      </c>
      <c r="C1480" s="2">
        <f t="shared" si="132"/>
        <v>6.1130145368096986</v>
      </c>
      <c r="D1480" s="2">
        <f t="shared" si="134"/>
        <v>6.0960472746619807</v>
      </c>
      <c r="E1480" s="2">
        <f t="shared" si="133"/>
        <v>1.6967262147717932E-2</v>
      </c>
      <c r="F1480" s="2">
        <f t="shared" si="137"/>
        <v>2.3221015342870462E-2</v>
      </c>
      <c r="G1480" s="2">
        <f t="shared" si="135"/>
        <v>-6.2537531951525303E-3</v>
      </c>
      <c r="H1480" s="2" t="str">
        <f t="shared" si="136"/>
        <v>Hold</v>
      </c>
    </row>
    <row r="1481" spans="1:8" ht="13.5" x14ac:dyDescent="0.25">
      <c r="A1481" s="3">
        <f>TITRES_STAT!B1484</f>
        <v>44470</v>
      </c>
      <c r="B1481" s="5">
        <f>TITRES_STAT!D1484</f>
        <v>6.12</v>
      </c>
      <c r="C1481" s="2">
        <f t="shared" si="132"/>
        <v>6.1140892234543607</v>
      </c>
      <c r="D1481" s="2">
        <f t="shared" si="134"/>
        <v>6.0978215506129452</v>
      </c>
      <c r="E1481" s="2">
        <f t="shared" si="133"/>
        <v>1.6267672841415504E-2</v>
      </c>
      <c r="F1481" s="2">
        <f t="shared" si="137"/>
        <v>2.1830346842579472E-2</v>
      </c>
      <c r="G1481" s="2">
        <f t="shared" si="135"/>
        <v>-5.5626740011639683E-3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5">
        <f>TITRES_STAT!D1485</f>
        <v>6.12</v>
      </c>
      <c r="C1482" s="2">
        <f t="shared" si="132"/>
        <v>6.1149985736921515</v>
      </c>
      <c r="D1482" s="2">
        <f t="shared" si="134"/>
        <v>6.09946439871569</v>
      </c>
      <c r="E1482" s="2">
        <f t="shared" si="133"/>
        <v>1.5534174976461479E-2</v>
      </c>
      <c r="F1482" s="2">
        <f t="shared" si="137"/>
        <v>2.0571112469355873E-2</v>
      </c>
      <c r="G1482" s="2">
        <f t="shared" si="135"/>
        <v>-5.0369374928943937E-3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6.12</v>
      </c>
      <c r="C1483" s="2">
        <f t="shared" si="132"/>
        <v>6.1157680238933594</v>
      </c>
      <c r="D1483" s="2">
        <f t="shared" si="134"/>
        <v>6.1009855543663791</v>
      </c>
      <c r="E1483" s="2">
        <f t="shared" si="133"/>
        <v>1.4782469526980258E-2</v>
      </c>
      <c r="F1483" s="2">
        <f t="shared" si="137"/>
        <v>1.941338388088075E-2</v>
      </c>
      <c r="G1483" s="2">
        <f t="shared" si="135"/>
        <v>-4.6309143539004921E-3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6.12</v>
      </c>
      <c r="C1484" s="2">
        <f t="shared" si="132"/>
        <v>6.1164190971405343</v>
      </c>
      <c r="D1484" s="2">
        <f t="shared" si="134"/>
        <v>6.1023940318207215</v>
      </c>
      <c r="E1484" s="2">
        <f t="shared" si="133"/>
        <v>1.4025065319812846E-2</v>
      </c>
      <c r="F1484" s="2">
        <f t="shared" si="137"/>
        <v>1.833572016866717E-2</v>
      </c>
      <c r="G1484" s="2">
        <f t="shared" si="135"/>
        <v>-4.3106548488543242E-3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6.12</v>
      </c>
      <c r="C1485" s="2">
        <f t="shared" si="132"/>
        <v>6.1169700052727602</v>
      </c>
      <c r="D1485" s="2">
        <f t="shared" si="134"/>
        <v>6.1036981776117791</v>
      </c>
      <c r="E1485" s="2">
        <f t="shared" si="133"/>
        <v>1.3271827660981117E-2</v>
      </c>
      <c r="F1485" s="2">
        <f t="shared" si="137"/>
        <v>1.732294166712996E-2</v>
      </c>
      <c r="G1485" s="2">
        <f t="shared" si="135"/>
        <v>-4.0511140061488433E-3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6.12</v>
      </c>
      <c r="C1486" s="2">
        <f t="shared" si="132"/>
        <v>6.1174361583077204</v>
      </c>
      <c r="D1486" s="2">
        <f t="shared" si="134"/>
        <v>6.1049057200109065</v>
      </c>
      <c r="E1486" s="2">
        <f t="shared" si="133"/>
        <v>1.2530438296813884E-2</v>
      </c>
      <c r="F1486" s="2">
        <f t="shared" si="137"/>
        <v>1.6364440993066748E-2</v>
      </c>
      <c r="G1486" s="2">
        <f t="shared" si="135"/>
        <v>-3.8340026962528639E-3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6.12</v>
      </c>
      <c r="C1487" s="2">
        <f t="shared" ref="C1487:C1550" si="138">$C$4*B1477+C1486*(1-$C$4)</f>
        <v>6.1178305954911476</v>
      </c>
      <c r="D1487" s="2">
        <f t="shared" si="134"/>
        <v>6.1060238148249129</v>
      </c>
      <c r="E1487" s="2">
        <f t="shared" si="133"/>
        <v>1.1806780666234751E-2</v>
      </c>
      <c r="F1487" s="2">
        <f t="shared" si="137"/>
        <v>1.5452908927700348E-2</v>
      </c>
      <c r="G1487" s="2">
        <f t="shared" si="135"/>
        <v>-3.6461282614655977E-3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6.12</v>
      </c>
      <c r="C1488" s="2">
        <f t="shared" si="138"/>
        <v>6.1181643500309715</v>
      </c>
      <c r="D1488" s="2">
        <f t="shared" si="134"/>
        <v>6.1070590878008453</v>
      </c>
      <c r="E1488" s="2">
        <f t="shared" si="133"/>
        <v>1.1105262230126201E-2</v>
      </c>
      <c r="F1488" s="2">
        <f t="shared" si="137"/>
        <v>1.458337958818552E-2</v>
      </c>
      <c r="G1488" s="2">
        <f t="shared" si="135"/>
        <v>-3.4781173580593194E-3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6.12</v>
      </c>
      <c r="C1489" s="2">
        <f t="shared" si="138"/>
        <v>6.1184467577185142</v>
      </c>
      <c r="D1489" s="2">
        <f t="shared" si="134"/>
        <v>6.1080176738896714</v>
      </c>
      <c r="E1489" s="2">
        <f t="shared" si="133"/>
        <v>1.0429083828842778E-2</v>
      </c>
      <c r="F1489" s="2">
        <f t="shared" si="137"/>
        <v>1.3752520436316971E-2</v>
      </c>
      <c r="G1489" s="2">
        <f t="shared" si="135"/>
        <v>-3.3234366074741933E-3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6.12</v>
      </c>
      <c r="C1490" s="2">
        <f t="shared" si="138"/>
        <v>6.1186857180695124</v>
      </c>
      <c r="D1490" s="2">
        <f t="shared" si="134"/>
        <v>6.1089052536015478</v>
      </c>
      <c r="E1490" s="2">
        <f t="shared" si="133"/>
        <v>9.7804644679646557E-3</v>
      </c>
      <c r="F1490" s="2">
        <f t="shared" si="137"/>
        <v>1.2958109242646509E-2</v>
      </c>
      <c r="G1490" s="2">
        <f t="shared" si="135"/>
        <v>-3.1776447746818537E-3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6.12</v>
      </c>
      <c r="C1491" s="2">
        <f t="shared" si="138"/>
        <v>6.1188879152895872</v>
      </c>
      <c r="D1491" s="2">
        <f t="shared" si="134"/>
        <v>6.1097270866680997</v>
      </c>
      <c r="E1491" s="2">
        <f t="shared" si="133"/>
        <v>9.1608286214874823E-3</v>
      </c>
      <c r="F1491" s="2">
        <f t="shared" si="137"/>
        <v>1.2198653118414705E-2</v>
      </c>
      <c r="G1491" s="2">
        <f t="shared" si="135"/>
        <v>-3.0378244969272231E-3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6.12</v>
      </c>
      <c r="C1492" s="2">
        <f t="shared" si="138"/>
        <v>6.1190590052450347</v>
      </c>
      <c r="D1492" s="2">
        <f t="shared" si="134"/>
        <v>6.1104880432112036</v>
      </c>
      <c r="E1492" s="2">
        <f t="shared" si="133"/>
        <v>8.5709620338310089E-3</v>
      </c>
      <c r="F1492" s="2">
        <f t="shared" si="137"/>
        <v>1.1473114901497968E-2</v>
      </c>
      <c r="G1492" s="2">
        <f t="shared" si="135"/>
        <v>-2.902152867666959E-3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6.12</v>
      </c>
      <c r="C1493" s="2">
        <f t="shared" si="138"/>
        <v>6.1192037736688754</v>
      </c>
      <c r="D1493" s="2">
        <f t="shared" si="134"/>
        <v>6.1111926326029664</v>
      </c>
      <c r="E1493" s="2">
        <f t="shared" si="133"/>
        <v>8.0111410659089444E-3</v>
      </c>
      <c r="F1493" s="2">
        <f t="shared" si="137"/>
        <v>1.0780720134380164E-2</v>
      </c>
      <c r="G1493" s="2">
        <f t="shared" si="135"/>
        <v>-2.7695790684712195E-3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6.12</v>
      </c>
      <c r="C1494" s="2">
        <f t="shared" si="138"/>
        <v>6.1193262700275106</v>
      </c>
      <c r="D1494" s="2">
        <f t="shared" si="134"/>
        <v>6.1118450301879319</v>
      </c>
      <c r="E1494" s="2">
        <f t="shared" si="133"/>
        <v>7.4812398395787127E-3</v>
      </c>
      <c r="F1494" s="2">
        <f t="shared" si="137"/>
        <v>1.0120824075419874E-2</v>
      </c>
      <c r="G1494" s="2">
        <f t="shared" si="135"/>
        <v>-2.6395842358411612E-3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6.12</v>
      </c>
      <c r="C1495" s="2">
        <f t="shared" si="138"/>
        <v>6.1194299207925091</v>
      </c>
      <c r="D1495" s="2">
        <f t="shared" si="134"/>
        <v>6.1124491020258631</v>
      </c>
      <c r="E1495" s="2">
        <f t="shared" si="133"/>
        <v>6.9808187666460242E-3</v>
      </c>
      <c r="F1495" s="2">
        <f t="shared" si="137"/>
        <v>9.4928230136651047E-3</v>
      </c>
      <c r="G1495" s="2">
        <f t="shared" si="135"/>
        <v>-2.5120042470190805E-3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6.12</v>
      </c>
      <c r="C1496" s="2">
        <f t="shared" si="138"/>
        <v>6.1195176252859689</v>
      </c>
      <c r="D1496" s="2">
        <f t="shared" si="134"/>
        <v>6.1130084278017254</v>
      </c>
      <c r="E1496" s="2">
        <f t="shared" si="133"/>
        <v>6.5091974842435008E-3</v>
      </c>
      <c r="F1496" s="2">
        <f t="shared" si="137"/>
        <v>8.8960979077807832E-3</v>
      </c>
      <c r="G1496" s="2">
        <f t="shared" si="135"/>
        <v>-2.3869004235372825E-3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6.12</v>
      </c>
      <c r="C1497" s="2">
        <f t="shared" si="138"/>
        <v>6.1195918367804349</v>
      </c>
      <c r="D1497" s="2">
        <f t="shared" si="134"/>
        <v>6.1135263220386342</v>
      </c>
      <c r="E1497" s="2">
        <f t="shared" si="133"/>
        <v>6.065514741800726E-3</v>
      </c>
      <c r="F1497" s="2">
        <f t="shared" si="137"/>
        <v>8.3299812745847718E-3</v>
      </c>
      <c r="G1497" s="2">
        <f t="shared" si="135"/>
        <v>-2.2644665327840457E-3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6.12</v>
      </c>
      <c r="C1498" s="2">
        <f t="shared" si="138"/>
        <v>6.1196546311219073</v>
      </c>
      <c r="D1498" s="2">
        <f t="shared" si="134"/>
        <v>6.1140058537394761</v>
      </c>
      <c r="E1498" s="2">
        <f t="shared" si="133"/>
        <v>5.6487773824311915E-3</v>
      </c>
      <c r="F1498" s="2">
        <f t="shared" si="137"/>
        <v>7.7937404961540557E-3</v>
      </c>
      <c r="G1498" s="2">
        <f t="shared" si="135"/>
        <v>-2.1449631137228642E-3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6.12</v>
      </c>
      <c r="C1499" s="2">
        <f t="shared" si="138"/>
        <v>6.1197077647954607</v>
      </c>
      <c r="D1499" s="2">
        <f t="shared" si="134"/>
        <v>6.1144498645735892</v>
      </c>
      <c r="E1499" s="2">
        <f t="shared" si="133"/>
        <v>5.2579002218715587E-3</v>
      </c>
      <c r="F1499" s="2">
        <f t="shared" si="137"/>
        <v>7.2865724412975574E-3</v>
      </c>
      <c r="G1499" s="2">
        <f t="shared" si="135"/>
        <v>-2.0286722194259987E-3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6.12</v>
      </c>
      <c r="C1500" s="2">
        <f t="shared" si="138"/>
        <v>6.1197527240576974</v>
      </c>
      <c r="D1500" s="2">
        <f t="shared" si="134"/>
        <v>6.1148609857162866</v>
      </c>
      <c r="E1500" s="2">
        <f t="shared" ref="E1500:E1563" si="139">C1500-D1500</f>
        <v>4.8917383414108784E-3</v>
      </c>
      <c r="F1500" s="2">
        <f t="shared" si="137"/>
        <v>6.8076056213202223E-3</v>
      </c>
      <c r="G1500" s="2">
        <f t="shared" si="135"/>
        <v>-1.9158672799093439E-3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6.12</v>
      </c>
      <c r="C1501" s="2">
        <f t="shared" si="138"/>
        <v>6.1197907665103592</v>
      </c>
      <c r="D1501" s="2">
        <f t="shared" ref="D1501:D1564" si="140">$D$4*B1501+(1-$D$4)*D1500</f>
        <v>6.1152416534410063</v>
      </c>
      <c r="E1501" s="2">
        <f t="shared" si="139"/>
        <v>4.5491130693529058E-3</v>
      </c>
      <c r="F1501" s="2">
        <f t="shared" si="137"/>
        <v>6.3559071109267591E-3</v>
      </c>
      <c r="G1501" s="2">
        <f t="shared" si="135"/>
        <v>-1.8067940415738533E-3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6.12</v>
      </c>
      <c r="C1502" s="2">
        <f t="shared" si="138"/>
        <v>6.1198229562779964</v>
      </c>
      <c r="D1502" s="2">
        <f t="shared" si="140"/>
        <v>6.1155941235564875</v>
      </c>
      <c r="E1502" s="2">
        <f t="shared" si="139"/>
        <v>4.2288327215089794E-3</v>
      </c>
      <c r="F1502" s="2">
        <f t="shared" si="137"/>
        <v>5.9304922330432035E-3</v>
      </c>
      <c r="G1502" s="2">
        <f t="shared" si="135"/>
        <v>-1.7016595115342242E-3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5.85</v>
      </c>
      <c r="C1503" s="2">
        <f t="shared" si="138"/>
        <v>6.11985019377369</v>
      </c>
      <c r="D1503" s="2">
        <f t="shared" si="140"/>
        <v>6.0959204847745259</v>
      </c>
      <c r="E1503" s="2">
        <f t="shared" si="139"/>
        <v>2.3929708999164134E-2</v>
      </c>
      <c r="F1503" s="2">
        <f t="shared" si="137"/>
        <v>9.5303355862673897E-3</v>
      </c>
      <c r="G1503" s="2">
        <f t="shared" si="135"/>
        <v>1.4399373412896745E-2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5.85</v>
      </c>
      <c r="C1504" s="2">
        <f t="shared" si="138"/>
        <v>6.1198732408854308</v>
      </c>
      <c r="D1504" s="2">
        <f t="shared" si="140"/>
        <v>6.0777041525690061</v>
      </c>
      <c r="E1504" s="2">
        <f t="shared" si="139"/>
        <v>4.2169088316424741E-2</v>
      </c>
      <c r="F1504" s="2">
        <f t="shared" si="137"/>
        <v>1.6058086132298862E-2</v>
      </c>
      <c r="G1504" s="2">
        <f t="shared" si="135"/>
        <v>2.6111002184125879E-2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5">
        <f>TITRES_STAT!D1508</f>
        <v>5.85</v>
      </c>
      <c r="C1505" s="2">
        <f t="shared" si="138"/>
        <v>6.1198927422876714</v>
      </c>
      <c r="D1505" s="2">
        <f t="shared" si="140"/>
        <v>6.0608371783046353</v>
      </c>
      <c r="E1505" s="2">
        <f t="shared" si="139"/>
        <v>5.905556398303613E-2</v>
      </c>
      <c r="F1505" s="2">
        <f t="shared" si="137"/>
        <v>2.4657581702446318E-2</v>
      </c>
      <c r="G1505" s="2">
        <f t="shared" si="135"/>
        <v>3.4397982280589809E-2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5">
        <f>TITRES_STAT!D1509</f>
        <v>5.61</v>
      </c>
      <c r="C1506" s="2">
        <f t="shared" si="138"/>
        <v>6.1199092434741829</v>
      </c>
      <c r="D1506" s="2">
        <f t="shared" si="140"/>
        <v>6.027441831763551</v>
      </c>
      <c r="E1506" s="2">
        <f t="shared" si="139"/>
        <v>9.2467411710631886E-2</v>
      </c>
      <c r="F1506" s="2">
        <f t="shared" si="137"/>
        <v>3.8219547704083437E-2</v>
      </c>
      <c r="G1506" s="2">
        <f t="shared" si="135"/>
        <v>5.4247864006548449E-2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5.61</v>
      </c>
      <c r="C1507" s="2">
        <f t="shared" si="138"/>
        <v>6.1199232060166171</v>
      </c>
      <c r="D1507" s="2">
        <f t="shared" si="140"/>
        <v>5.9965202145958809</v>
      </c>
      <c r="E1507" s="2">
        <f t="shared" si="139"/>
        <v>0.12340299142073619</v>
      </c>
      <c r="F1507" s="2">
        <f t="shared" si="137"/>
        <v>5.5256236447413988E-2</v>
      </c>
      <c r="G1507" s="2">
        <f t="shared" si="135"/>
        <v>6.8146754973322204E-2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5.61</v>
      </c>
      <c r="C1508" s="2">
        <f t="shared" si="138"/>
        <v>6.1199350204755998</v>
      </c>
      <c r="D1508" s="2">
        <f t="shared" si="140"/>
        <v>5.9678890875887785</v>
      </c>
      <c r="E1508" s="2">
        <f t="shared" si="139"/>
        <v>0.15204593288682133</v>
      </c>
      <c r="F1508" s="2">
        <f t="shared" si="137"/>
        <v>7.4614175735295468E-2</v>
      </c>
      <c r="G1508" s="2">
        <f t="shared" ref="G1508:G1571" si="141">E1508-F1508</f>
        <v>7.7431757151525865E-2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5.61</v>
      </c>
      <c r="C1509" s="2">
        <f t="shared" si="138"/>
        <v>6.1199450173255077</v>
      </c>
      <c r="D1509" s="2">
        <f t="shared" si="140"/>
        <v>5.9413787848044244</v>
      </c>
      <c r="E1509" s="2">
        <f t="shared" si="139"/>
        <v>0.17856623252108328</v>
      </c>
      <c r="F1509" s="2">
        <f t="shared" ref="F1509:F1572" si="143">(E1509*(2/(10)))+((1-(2/10))*F1508)</f>
        <v>9.540458709245303E-2</v>
      </c>
      <c r="G1509" s="2">
        <f t="shared" si="141"/>
        <v>8.3161645428630249E-2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5.6</v>
      </c>
      <c r="C1510" s="2">
        <f t="shared" si="138"/>
        <v>6.119953476198507</v>
      </c>
      <c r="D1510" s="2">
        <f t="shared" si="140"/>
        <v>5.9160914674115039</v>
      </c>
      <c r="E1510" s="2">
        <f t="shared" si="139"/>
        <v>0.20386200878700311</v>
      </c>
      <c r="F1510" s="2">
        <f t="shared" si="143"/>
        <v>0.11709607143136305</v>
      </c>
      <c r="G1510" s="2">
        <f t="shared" si="141"/>
        <v>8.676593735564006E-2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5.6</v>
      </c>
      <c r="C1511" s="2">
        <f t="shared" si="138"/>
        <v>6.1199606337064285</v>
      </c>
      <c r="D1511" s="2">
        <f t="shared" si="140"/>
        <v>5.8926772846402811</v>
      </c>
      <c r="E1511" s="2">
        <f t="shared" si="139"/>
        <v>0.22728334906614744</v>
      </c>
      <c r="F1511" s="2">
        <f t="shared" si="143"/>
        <v>0.13913352695831993</v>
      </c>
      <c r="G1511" s="2">
        <f t="shared" si="141"/>
        <v>8.8149822107827513E-2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5.6</v>
      </c>
      <c r="C1512" s="2">
        <f t="shared" si="138"/>
        <v>6.119966690059286</v>
      </c>
      <c r="D1512" s="2">
        <f t="shared" si="140"/>
        <v>5.8709974857780374</v>
      </c>
      <c r="E1512" s="2">
        <f t="shared" si="139"/>
        <v>0.24896920428124858</v>
      </c>
      <c r="F1512" s="2">
        <f t="shared" si="143"/>
        <v>0.16110066242290566</v>
      </c>
      <c r="G1512" s="2">
        <f t="shared" si="141"/>
        <v>8.7868541858342919E-2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5.6</v>
      </c>
      <c r="C1513" s="2">
        <f t="shared" si="138"/>
        <v>6.078433353127088</v>
      </c>
      <c r="D1513" s="2">
        <f t="shared" si="140"/>
        <v>5.8509235979426268</v>
      </c>
      <c r="E1513" s="2">
        <f t="shared" si="139"/>
        <v>0.22750975518446115</v>
      </c>
      <c r="F1513" s="2">
        <f t="shared" si="143"/>
        <v>0.17438248097521675</v>
      </c>
      <c r="G1513" s="2">
        <f t="shared" si="141"/>
        <v>5.3127274209244402E-2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5.6</v>
      </c>
      <c r="C1514" s="2">
        <f t="shared" si="138"/>
        <v>6.0432897603383058</v>
      </c>
      <c r="D1514" s="2">
        <f t="shared" si="140"/>
        <v>5.8323366647616917</v>
      </c>
      <c r="E1514" s="2">
        <f t="shared" si="139"/>
        <v>0.21095309557661412</v>
      </c>
      <c r="F1514" s="2">
        <f t="shared" si="143"/>
        <v>0.18169660389549622</v>
      </c>
      <c r="G1514" s="2">
        <f t="shared" si="141"/>
        <v>2.9256491681117908E-2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5.6</v>
      </c>
      <c r="C1515" s="2">
        <f t="shared" si="138"/>
        <v>6.0135528741324125</v>
      </c>
      <c r="D1515" s="2">
        <f t="shared" si="140"/>
        <v>5.8151265414460109</v>
      </c>
      <c r="E1515" s="2">
        <f t="shared" si="139"/>
        <v>0.19842633268640153</v>
      </c>
      <c r="F1515" s="2">
        <f t="shared" si="143"/>
        <v>0.18504254965367728</v>
      </c>
      <c r="G1515" s="2">
        <f t="shared" si="141"/>
        <v>1.338378303272425E-2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5.6</v>
      </c>
      <c r="C1516" s="2">
        <f t="shared" si="138"/>
        <v>5.9514678165735795</v>
      </c>
      <c r="D1516" s="2">
        <f t="shared" si="140"/>
        <v>5.7991912420796394</v>
      </c>
      <c r="E1516" s="2">
        <f t="shared" si="139"/>
        <v>0.15227657449394005</v>
      </c>
      <c r="F1516" s="2">
        <f t="shared" si="143"/>
        <v>0.17848935462172982</v>
      </c>
      <c r="G1516" s="2">
        <f t="shared" si="141"/>
        <v>-2.621278012778977E-2</v>
      </c>
      <c r="H1516" s="2" t="str">
        <f t="shared" si="142"/>
        <v>Hold</v>
      </c>
    </row>
    <row r="1517" spans="1:8" ht="13.5" x14ac:dyDescent="0.25">
      <c r="A1517" s="3">
        <f>TITRES_STAT!B1520</f>
        <v>44524</v>
      </c>
      <c r="B1517" s="5">
        <f>TITRES_STAT!D1520</f>
        <v>5.6</v>
      </c>
      <c r="C1517" s="2">
        <f t="shared" si="138"/>
        <v>5.8989343063314896</v>
      </c>
      <c r="D1517" s="2">
        <f t="shared" si="140"/>
        <v>5.784436335258925</v>
      </c>
      <c r="E1517" s="2">
        <f t="shared" si="139"/>
        <v>0.11449797107256465</v>
      </c>
      <c r="F1517" s="2">
        <f t="shared" si="143"/>
        <v>0.1656910779118968</v>
      </c>
      <c r="G1517" s="2">
        <f t="shared" si="141"/>
        <v>-5.1193106839332148E-2</v>
      </c>
      <c r="H1517" s="2" t="str">
        <f t="shared" si="142"/>
        <v>Hold</v>
      </c>
    </row>
    <row r="1518" spans="1:8" ht="13.5" x14ac:dyDescent="0.25">
      <c r="A1518" s="3">
        <f>TITRES_STAT!B1521</f>
        <v>44525</v>
      </c>
      <c r="B1518" s="5">
        <f>TITRES_STAT!D1521</f>
        <v>5.6</v>
      </c>
      <c r="C1518" s="2">
        <f t="shared" si="138"/>
        <v>5.8544828745881832</v>
      </c>
      <c r="D1518" s="2">
        <f t="shared" si="140"/>
        <v>5.7707743844990045</v>
      </c>
      <c r="E1518" s="2">
        <f t="shared" si="139"/>
        <v>8.3708490089178689E-2</v>
      </c>
      <c r="F1518" s="2">
        <f t="shared" si="143"/>
        <v>0.14929456034735317</v>
      </c>
      <c r="G1518" s="2">
        <f t="shared" si="141"/>
        <v>-6.5586070258174478E-2</v>
      </c>
      <c r="H1518" s="2" t="str">
        <f t="shared" si="142"/>
        <v>Hold</v>
      </c>
    </row>
    <row r="1519" spans="1:8" ht="13.5" x14ac:dyDescent="0.25">
      <c r="A1519" s="3">
        <f>TITRES_STAT!B1522</f>
        <v>44526</v>
      </c>
      <c r="B1519" s="5">
        <f>TITRES_STAT!D1522</f>
        <v>5.6</v>
      </c>
      <c r="C1519" s="2">
        <f t="shared" si="138"/>
        <v>5.8168701246515395</v>
      </c>
      <c r="D1519" s="2">
        <f t="shared" si="140"/>
        <v>5.7581244300916703</v>
      </c>
      <c r="E1519" s="2">
        <f t="shared" si="139"/>
        <v>5.8745694559869222E-2</v>
      </c>
      <c r="F1519" s="2">
        <f t="shared" si="143"/>
        <v>0.13118478718985638</v>
      </c>
      <c r="G1519" s="2">
        <f t="shared" si="141"/>
        <v>-7.2439092629987156E-2</v>
      </c>
      <c r="H1519" s="2" t="str">
        <f t="shared" si="142"/>
        <v>Hold</v>
      </c>
    </row>
    <row r="1520" spans="1:8" ht="13.5" x14ac:dyDescent="0.25">
      <c r="A1520" s="3">
        <f>TITRES_STAT!B1523</f>
        <v>44529</v>
      </c>
      <c r="B1520" s="5">
        <f>TITRES_STAT!D1523</f>
        <v>5.6</v>
      </c>
      <c r="C1520" s="2">
        <f t="shared" si="138"/>
        <v>5.7835054900897642</v>
      </c>
      <c r="D1520" s="2">
        <f t="shared" si="140"/>
        <v>5.7464115093441386</v>
      </c>
      <c r="E1520" s="2">
        <f t="shared" si="139"/>
        <v>3.7093980745625643E-2</v>
      </c>
      <c r="F1520" s="2">
        <f t="shared" si="143"/>
        <v>0.11236662590101024</v>
      </c>
      <c r="G1520" s="2">
        <f t="shared" si="141"/>
        <v>-7.5272645155384593E-2</v>
      </c>
      <c r="H1520" s="2" t="str">
        <f t="shared" si="142"/>
        <v>Hold</v>
      </c>
    </row>
    <row r="1521" spans="1:8" ht="13.5" x14ac:dyDescent="0.25">
      <c r="A1521" s="3">
        <f>TITRES_STAT!B1524</f>
        <v>44530</v>
      </c>
      <c r="B1521" s="5">
        <f>TITRES_STAT!D1524</f>
        <v>5.6</v>
      </c>
      <c r="C1521" s="2">
        <f t="shared" si="138"/>
        <v>5.7552738762298006</v>
      </c>
      <c r="D1521" s="2">
        <f t="shared" si="140"/>
        <v>5.7355662123556836</v>
      </c>
      <c r="E1521" s="2">
        <f t="shared" si="139"/>
        <v>1.9707663874116932E-2</v>
      </c>
      <c r="F1521" s="2">
        <f t="shared" si="143"/>
        <v>9.3834833495631584E-2</v>
      </c>
      <c r="G1521" s="2">
        <f t="shared" si="141"/>
        <v>-7.4127169621514652E-2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5">
        <f>TITRES_STAT!D1525</f>
        <v>5.6</v>
      </c>
      <c r="C1522" s="2">
        <f t="shared" si="138"/>
        <v>5.7313855875790622</v>
      </c>
      <c r="D1522" s="2">
        <f t="shared" si="140"/>
        <v>5.7255242706997072</v>
      </c>
      <c r="E1522" s="2">
        <f t="shared" si="139"/>
        <v>5.861316879355094E-3</v>
      </c>
      <c r="F1522" s="2">
        <f t="shared" si="143"/>
        <v>7.6240130172376297E-2</v>
      </c>
      <c r="G1522" s="2">
        <f t="shared" si="141"/>
        <v>-7.0378813293021203E-2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5">
        <f>TITRES_STAT!D1526</f>
        <v>5.6</v>
      </c>
      <c r="C1523" s="2">
        <f t="shared" si="138"/>
        <v>5.7111724202592065</v>
      </c>
      <c r="D1523" s="2">
        <f t="shared" si="140"/>
        <v>5.7162261765738025</v>
      </c>
      <c r="E1523" s="2">
        <f t="shared" si="139"/>
        <v>-5.0537563145960362E-3</v>
      </c>
      <c r="F1523" s="2">
        <f t="shared" si="143"/>
        <v>5.9981352874981839E-2</v>
      </c>
      <c r="G1523" s="2">
        <f t="shared" si="141"/>
        <v>-6.5035109189577875E-2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5">
        <f>TITRES_STAT!D1527</f>
        <v>5.6</v>
      </c>
      <c r="C1524" s="2">
        <f t="shared" si="138"/>
        <v>5.6940689709885586</v>
      </c>
      <c r="D1524" s="2">
        <f t="shared" si="140"/>
        <v>5.7076168301609282</v>
      </c>
      <c r="E1524" s="2">
        <f t="shared" si="139"/>
        <v>-1.354785917236967E-2</v>
      </c>
      <c r="F1524" s="2">
        <f t="shared" si="143"/>
        <v>4.5275510465511537E-2</v>
      </c>
      <c r="G1524" s="2">
        <f t="shared" si="141"/>
        <v>-5.8823369637881207E-2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5">
        <f>TITRES_STAT!D1528</f>
        <v>5.6</v>
      </c>
      <c r="C1525" s="2">
        <f t="shared" si="138"/>
        <v>5.6795968216057027</v>
      </c>
      <c r="D1525" s="2">
        <f t="shared" si="140"/>
        <v>5.6996452131119701</v>
      </c>
      <c r="E1525" s="2">
        <f t="shared" si="139"/>
        <v>-2.0048391506267471E-2</v>
      </c>
      <c r="F1525" s="2">
        <f t="shared" si="143"/>
        <v>3.2210730071155734E-2</v>
      </c>
      <c r="G1525" s="2">
        <f t="shared" si="141"/>
        <v>-5.2259121577423205E-2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5.6</v>
      </c>
      <c r="C1526" s="2">
        <f t="shared" si="138"/>
        <v>5.6673511567432868</v>
      </c>
      <c r="D1526" s="2">
        <f t="shared" si="140"/>
        <v>5.6922640862147871</v>
      </c>
      <c r="E1526" s="2">
        <f t="shared" si="139"/>
        <v>-2.4912929471500256E-2</v>
      </c>
      <c r="F1526" s="2">
        <f t="shared" si="143"/>
        <v>2.0785998162624535E-2</v>
      </c>
      <c r="G1526" s="2">
        <f t="shared" si="141"/>
        <v>-4.5698927634124795E-2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5.6</v>
      </c>
      <c r="C1527" s="2">
        <f t="shared" si="138"/>
        <v>5.656989440321242</v>
      </c>
      <c r="D1527" s="2">
        <f t="shared" si="140"/>
        <v>5.6854297094581359</v>
      </c>
      <c r="E1527" s="2">
        <f t="shared" si="139"/>
        <v>-2.8440269136893903E-2</v>
      </c>
      <c r="F1527" s="2">
        <f t="shared" si="143"/>
        <v>1.0940744702720846E-2</v>
      </c>
      <c r="G1527" s="2">
        <f t="shared" si="141"/>
        <v>-3.9381013839614745E-2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5.6</v>
      </c>
      <c r="C1528" s="2">
        <f t="shared" si="138"/>
        <v>5.6482218341179742</v>
      </c>
      <c r="D1528" s="2">
        <f t="shared" si="140"/>
        <v>5.6791015828316072</v>
      </c>
      <c r="E1528" s="2">
        <f t="shared" si="139"/>
        <v>-3.0879748713632971E-2</v>
      </c>
      <c r="F1528" s="2">
        <f t="shared" si="143"/>
        <v>2.5766460194500814E-3</v>
      </c>
      <c r="G1528" s="2">
        <f t="shared" si="141"/>
        <v>-3.3456394733083053E-2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5.6</v>
      </c>
      <c r="C1529" s="2">
        <f t="shared" si="138"/>
        <v>5.6408030904075162</v>
      </c>
      <c r="D1529" s="2">
        <f t="shared" si="140"/>
        <v>5.6732422063255621</v>
      </c>
      <c r="E1529" s="2">
        <f t="shared" si="139"/>
        <v>-3.2439115918045935E-2</v>
      </c>
      <c r="F1529" s="2">
        <f t="shared" si="143"/>
        <v>-4.4265063680491218E-3</v>
      </c>
      <c r="G1529" s="2">
        <f t="shared" si="141"/>
        <v>-2.8012609549996813E-2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5.6</v>
      </c>
      <c r="C1530" s="2">
        <f t="shared" si="138"/>
        <v>5.6345256918832831</v>
      </c>
      <c r="D1530" s="2">
        <f t="shared" si="140"/>
        <v>5.6678168577088535</v>
      </c>
      <c r="E1530" s="2">
        <f t="shared" si="139"/>
        <v>-3.3291165825570346E-2</v>
      </c>
      <c r="F1530" s="2">
        <f t="shared" si="143"/>
        <v>-1.0199438259553367E-2</v>
      </c>
      <c r="G1530" s="2">
        <f t="shared" si="141"/>
        <v>-2.3091727566016979E-2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5.6</v>
      </c>
      <c r="C1531" s="2">
        <f t="shared" si="138"/>
        <v>5.6292140469781629</v>
      </c>
      <c r="D1531" s="2">
        <f t="shared" si="140"/>
        <v>5.6627933867674569</v>
      </c>
      <c r="E1531" s="2">
        <f t="shared" si="139"/>
        <v>-3.357933978929406E-2</v>
      </c>
      <c r="F1531" s="2">
        <f t="shared" si="143"/>
        <v>-1.4875418565501505E-2</v>
      </c>
      <c r="G1531" s="2">
        <f t="shared" si="141"/>
        <v>-1.8703921223792556E-2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5">
        <f>TITRES_STAT!D1535</f>
        <v>5.6</v>
      </c>
      <c r="C1532" s="2">
        <f t="shared" si="138"/>
        <v>5.6247195782122912</v>
      </c>
      <c r="D1532" s="2">
        <f t="shared" si="140"/>
        <v>5.6581420247846816</v>
      </c>
      <c r="E1532" s="2">
        <f t="shared" si="139"/>
        <v>-3.3422446572390463E-2</v>
      </c>
      <c r="F1532" s="2">
        <f t="shared" si="143"/>
        <v>-1.8584824166879295E-2</v>
      </c>
      <c r="G1532" s="2">
        <f t="shared" si="141"/>
        <v>-1.4837622405511168E-2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5">
        <f>TITRES_STAT!D1536</f>
        <v>5.6</v>
      </c>
      <c r="C1533" s="2">
        <f t="shared" si="138"/>
        <v>5.6209165661796305</v>
      </c>
      <c r="D1533" s="2">
        <f t="shared" si="140"/>
        <v>5.6538352081339642</v>
      </c>
      <c r="E1533" s="2">
        <f t="shared" si="139"/>
        <v>-3.2918641954333694E-2</v>
      </c>
      <c r="F1533" s="2">
        <f t="shared" si="143"/>
        <v>-2.1451587724370176E-2</v>
      </c>
      <c r="G1533" s="2">
        <f t="shared" si="141"/>
        <v>-1.1467054229963518E-2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5">
        <f>TITRES_STAT!D1537</f>
        <v>5.6</v>
      </c>
      <c r="C1534" s="2">
        <f t="shared" si="138"/>
        <v>5.6176986329212255</v>
      </c>
      <c r="D1534" s="2">
        <f t="shared" si="140"/>
        <v>5.6498474149388551</v>
      </c>
      <c r="E1534" s="2">
        <f t="shared" si="139"/>
        <v>-3.2148782017629607E-2</v>
      </c>
      <c r="F1534" s="2">
        <f t="shared" si="143"/>
        <v>-2.3591026583022066E-2</v>
      </c>
      <c r="G1534" s="2">
        <f t="shared" si="141"/>
        <v>-8.5577554346075412E-3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5.6</v>
      </c>
      <c r="C1535" s="2">
        <f t="shared" si="138"/>
        <v>5.6149757663179596</v>
      </c>
      <c r="D1535" s="2">
        <f t="shared" si="140"/>
        <v>5.6461550138322734</v>
      </c>
      <c r="E1535" s="2">
        <f t="shared" si="139"/>
        <v>-3.1179247514313779E-2</v>
      </c>
      <c r="F1535" s="2">
        <f t="shared" si="143"/>
        <v>-2.510867076928041E-2</v>
      </c>
      <c r="G1535" s="2">
        <f t="shared" si="141"/>
        <v>-6.0705767450333695E-3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5.6</v>
      </c>
      <c r="C1536" s="2">
        <f t="shared" si="138"/>
        <v>5.6126718022690429</v>
      </c>
      <c r="D1536" s="2">
        <f t="shared" si="140"/>
        <v>5.6427361239187714</v>
      </c>
      <c r="E1536" s="2">
        <f t="shared" si="139"/>
        <v>-3.0064321649728498E-2</v>
      </c>
      <c r="F1536" s="2">
        <f t="shared" si="143"/>
        <v>-2.6099800945370028E-2</v>
      </c>
      <c r="G1536" s="2">
        <f t="shared" si="141"/>
        <v>-3.96452070435847E-3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5.6</v>
      </c>
      <c r="C1537" s="2">
        <f t="shared" si="138"/>
        <v>5.6107222942276511</v>
      </c>
      <c r="D1537" s="2">
        <f t="shared" si="140"/>
        <v>5.6395704851099735</v>
      </c>
      <c r="E1537" s="2">
        <f t="shared" si="139"/>
        <v>-2.8848190882322378E-2</v>
      </c>
      <c r="F1537" s="2">
        <f t="shared" si="143"/>
        <v>-2.6649478932760498E-2</v>
      </c>
      <c r="G1537" s="2">
        <f t="shared" si="141"/>
        <v>-2.1987119495618795E-3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5.6</v>
      </c>
      <c r="C1538" s="2">
        <f t="shared" si="138"/>
        <v>5.6090727105003193</v>
      </c>
      <c r="D1538" s="2">
        <f t="shared" si="140"/>
        <v>5.6366393380647901</v>
      </c>
      <c r="E1538" s="2">
        <f t="shared" si="139"/>
        <v>-2.7566627564470814E-2</v>
      </c>
      <c r="F1538" s="2">
        <f t="shared" si="143"/>
        <v>-2.6832908659102563E-2</v>
      </c>
      <c r="G1538" s="2">
        <f t="shared" si="141"/>
        <v>-7.3371890536825038E-4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5.6</v>
      </c>
      <c r="C1539" s="2">
        <f t="shared" si="138"/>
        <v>5.6076769088848852</v>
      </c>
      <c r="D1539" s="2">
        <f t="shared" si="140"/>
        <v>5.6339253130229539</v>
      </c>
      <c r="E1539" s="2">
        <f t="shared" si="139"/>
        <v>-2.6248404138068615E-2</v>
      </c>
      <c r="F1539" s="2">
        <f t="shared" si="143"/>
        <v>-2.6716007754895774E-2</v>
      </c>
      <c r="G1539" s="2">
        <f t="shared" si="141"/>
        <v>4.6760361682715926E-4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5">
        <f>TITRES_STAT!D1543</f>
        <v>5.6</v>
      </c>
      <c r="C1540" s="2">
        <f t="shared" si="138"/>
        <v>5.6064958459795182</v>
      </c>
      <c r="D1540" s="2">
        <f t="shared" si="140"/>
        <v>5.6314123268731056</v>
      </c>
      <c r="E1540" s="2">
        <f t="shared" si="139"/>
        <v>-2.4916480893587334E-2</v>
      </c>
      <c r="F1540" s="2">
        <f t="shared" si="143"/>
        <v>-2.6356102382634087E-2</v>
      </c>
      <c r="G1540" s="2">
        <f t="shared" si="141"/>
        <v>1.4396214890467531E-3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5">
        <f>TITRES_STAT!D1544</f>
        <v>5.6</v>
      </c>
      <c r="C1541" s="2">
        <f t="shared" si="138"/>
        <v>5.605496485059593</v>
      </c>
      <c r="D1541" s="2">
        <f t="shared" si="140"/>
        <v>5.6290854878454679</v>
      </c>
      <c r="E1541" s="2">
        <f t="shared" si="139"/>
        <v>-2.3589002785874946E-2</v>
      </c>
      <c r="F1541" s="2">
        <f t="shared" si="143"/>
        <v>-2.580268246328226E-2</v>
      </c>
      <c r="G1541" s="2">
        <f t="shared" si="141"/>
        <v>2.2136796774073139E-3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5">
        <f>TITRES_STAT!D1545</f>
        <v>5.6</v>
      </c>
      <c r="C1542" s="2">
        <f t="shared" si="138"/>
        <v>5.6046508719735009</v>
      </c>
      <c r="D1542" s="2">
        <f t="shared" si="140"/>
        <v>5.6269310072643215</v>
      </c>
      <c r="E1542" s="2">
        <f t="shared" si="139"/>
        <v>-2.2280135290820624E-2</v>
      </c>
      <c r="F1542" s="2">
        <f t="shared" si="143"/>
        <v>-2.5098173028789934E-2</v>
      </c>
      <c r="G1542" s="2">
        <f t="shared" si="141"/>
        <v>2.8180377379693096E-3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5">
        <f>TITRES_STAT!D1546</f>
        <v>5.6</v>
      </c>
      <c r="C1543" s="2">
        <f t="shared" si="138"/>
        <v>5.603935353208346</v>
      </c>
      <c r="D1543" s="2">
        <f t="shared" si="140"/>
        <v>5.6249361178373345</v>
      </c>
      <c r="E1543" s="2">
        <f t="shared" si="139"/>
        <v>-2.1000764628988478E-2</v>
      </c>
      <c r="F1543" s="2">
        <f t="shared" si="143"/>
        <v>-2.4278691348829644E-2</v>
      </c>
      <c r="G1543" s="2">
        <f t="shared" si="141"/>
        <v>3.2779267198411663E-3</v>
      </c>
      <c r="H1543" s="2" t="str">
        <f t="shared" si="142"/>
        <v>Sell</v>
      </c>
    </row>
    <row r="1544" spans="1:8" ht="13.5" x14ac:dyDescent="0.25">
      <c r="A1544" s="3">
        <f>TITRES_STAT!B1547</f>
        <v>44564</v>
      </c>
      <c r="B1544" s="5">
        <f>TITRES_STAT!D1547</f>
        <v>5.6</v>
      </c>
      <c r="C1544" s="2">
        <f t="shared" si="138"/>
        <v>5.6033299142532158</v>
      </c>
      <c r="D1544" s="2">
        <f t="shared" si="140"/>
        <v>5.6230889979975318</v>
      </c>
      <c r="E1544" s="2">
        <f t="shared" si="139"/>
        <v>-1.9759083744316008E-2</v>
      </c>
      <c r="F1544" s="2">
        <f t="shared" si="143"/>
        <v>-2.3374769827926918E-2</v>
      </c>
      <c r="G1544" s="2">
        <f t="shared" si="141"/>
        <v>3.6156860836109098E-3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5">
        <f>TITRES_STAT!D1548</f>
        <v>5.6</v>
      </c>
      <c r="C1545" s="2">
        <f t="shared" si="138"/>
        <v>5.6028176197527202</v>
      </c>
      <c r="D1545" s="2">
        <f t="shared" si="140"/>
        <v>5.621378701849566</v>
      </c>
      <c r="E1545" s="2">
        <f t="shared" si="139"/>
        <v>-1.8561082096845816E-2</v>
      </c>
      <c r="F1545" s="2">
        <f t="shared" si="143"/>
        <v>-2.2412032281710702E-2</v>
      </c>
      <c r="G1545" s="2">
        <f t="shared" si="141"/>
        <v>3.8509501848648861E-3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5">
        <f>TITRES_STAT!D1549</f>
        <v>5.6</v>
      </c>
      <c r="C1546" s="2">
        <f t="shared" si="138"/>
        <v>5.6023841397907628</v>
      </c>
      <c r="D1546" s="2">
        <f t="shared" si="140"/>
        <v>5.6197950943051538</v>
      </c>
      <c r="E1546" s="2">
        <f t="shared" si="139"/>
        <v>-1.7410954514391008E-2</v>
      </c>
      <c r="F1546" s="2">
        <f t="shared" si="143"/>
        <v>-2.1411816728246765E-2</v>
      </c>
      <c r="G1546" s="2">
        <f t="shared" si="141"/>
        <v>4.0008622138557569E-3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5">
        <f>TITRES_STAT!D1550</f>
        <v>5.6</v>
      </c>
      <c r="C1547" s="2">
        <f t="shared" si="138"/>
        <v>5.6020173490537228</v>
      </c>
      <c r="D1547" s="2">
        <f t="shared" si="140"/>
        <v>5.6183287910232904</v>
      </c>
      <c r="E1547" s="2">
        <f t="shared" si="139"/>
        <v>-1.6311441969567575E-2</v>
      </c>
      <c r="F1547" s="2">
        <f t="shared" si="143"/>
        <v>-2.0391741776510926E-2</v>
      </c>
      <c r="G1547" s="2">
        <f t="shared" si="141"/>
        <v>4.0802998069433515E-3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5">
        <f>TITRES_STAT!D1551</f>
        <v>5.6</v>
      </c>
      <c r="C1548" s="2">
        <f t="shared" si="138"/>
        <v>5.6017069876608421</v>
      </c>
      <c r="D1548" s="2">
        <f t="shared" si="140"/>
        <v>5.6169711027993428</v>
      </c>
      <c r="E1548" s="2">
        <f t="shared" si="139"/>
        <v>-1.5264115138500678E-2</v>
      </c>
      <c r="F1548" s="2">
        <f t="shared" si="143"/>
        <v>-1.9366216448908877E-2</v>
      </c>
      <c r="G1548" s="2">
        <f t="shared" si="141"/>
        <v>4.1021013104081995E-3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5">
        <f>TITRES_STAT!D1552</f>
        <v>5.6</v>
      </c>
      <c r="C1549" s="2">
        <f t="shared" si="138"/>
        <v>5.6014443741745588</v>
      </c>
      <c r="D1549" s="2">
        <f t="shared" si="140"/>
        <v>5.6157139840734649</v>
      </c>
      <c r="E1549" s="2">
        <f t="shared" si="139"/>
        <v>-1.4269609898906133E-2</v>
      </c>
      <c r="F1549" s="2">
        <f t="shared" si="143"/>
        <v>-1.8346895138908328E-2</v>
      </c>
      <c r="G1549" s="2">
        <f t="shared" si="141"/>
        <v>4.0772852400021951E-3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5">
        <f>TITRES_STAT!D1553</f>
        <v>5.6</v>
      </c>
      <c r="C1550" s="2">
        <f t="shared" si="138"/>
        <v>5.6012221627630883</v>
      </c>
      <c r="D1550" s="2">
        <f t="shared" si="140"/>
        <v>5.6145499852532081</v>
      </c>
      <c r="E1550" s="2">
        <f t="shared" si="139"/>
        <v>-1.3327822490119878E-2</v>
      </c>
      <c r="F1550" s="2">
        <f t="shared" si="143"/>
        <v>-1.734308060915064E-2</v>
      </c>
      <c r="G1550" s="2">
        <f t="shared" si="141"/>
        <v>4.0152581190307617E-3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5">
        <f>TITRES_STAT!D1554</f>
        <v>5.6</v>
      </c>
      <c r="C1551" s="2">
        <f t="shared" ref="C1551:C1614" si="144">$C$4*B1541+C1550*(1-$C$4)</f>
        <v>5.6010341377226123</v>
      </c>
      <c r="D1551" s="2">
        <f t="shared" si="140"/>
        <v>5.6134722085677851</v>
      </c>
      <c r="E1551" s="2">
        <f t="shared" si="139"/>
        <v>-1.2438070845172788E-2</v>
      </c>
      <c r="F1551" s="2">
        <f t="shared" si="143"/>
        <v>-1.636207865635507E-2</v>
      </c>
      <c r="G1551" s="2">
        <f t="shared" si="141"/>
        <v>3.9240078111822813E-3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5">
        <f>TITRES_STAT!D1555</f>
        <v>5.6</v>
      </c>
      <c r="C1552" s="2">
        <f t="shared" si="144"/>
        <v>5.6008750396114415</v>
      </c>
      <c r="D1552" s="2">
        <f t="shared" si="140"/>
        <v>5.6124742671923933</v>
      </c>
      <c r="E1552" s="2">
        <f t="shared" si="139"/>
        <v>-1.1599227580951776E-2</v>
      </c>
      <c r="F1552" s="2">
        <f t="shared" si="143"/>
        <v>-1.5409508441274412E-2</v>
      </c>
      <c r="G1552" s="2">
        <f t="shared" si="141"/>
        <v>3.8102808603226353E-3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5">
        <f>TITRES_STAT!D1556</f>
        <v>5.6</v>
      </c>
      <c r="C1553" s="2">
        <f t="shared" si="144"/>
        <v>5.6007404181327587</v>
      </c>
      <c r="D1553" s="2">
        <f t="shared" si="140"/>
        <v>5.6115502474003636</v>
      </c>
      <c r="E1553" s="2">
        <f t="shared" si="139"/>
        <v>-1.0809829267604876E-2</v>
      </c>
      <c r="F1553" s="2">
        <f t="shared" si="143"/>
        <v>-1.4489572606540504E-2</v>
      </c>
      <c r="G1553" s="2">
        <f t="shared" si="141"/>
        <v>3.6797433389356288E-3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5.6</v>
      </c>
      <c r="C1554" s="2">
        <f t="shared" si="144"/>
        <v>5.6006265076507962</v>
      </c>
      <c r="D1554" s="2">
        <f t="shared" si="140"/>
        <v>5.6106946735188545</v>
      </c>
      <c r="E1554" s="2">
        <f t="shared" si="139"/>
        <v>-1.0068165868058365E-2</v>
      </c>
      <c r="F1554" s="2">
        <f t="shared" si="143"/>
        <v>-1.3605291258844077E-2</v>
      </c>
      <c r="G1554" s="2">
        <f t="shared" si="141"/>
        <v>3.5371253907857114E-3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5.35</v>
      </c>
      <c r="C1555" s="2">
        <f t="shared" si="144"/>
        <v>5.6005301218583661</v>
      </c>
      <c r="D1555" s="2">
        <f t="shared" si="140"/>
        <v>5.5913839569619022</v>
      </c>
      <c r="E1555" s="2">
        <f t="shared" si="139"/>
        <v>9.1461648964639153E-3</v>
      </c>
      <c r="F1555" s="2">
        <f t="shared" si="143"/>
        <v>-9.0550000277824783E-3</v>
      </c>
      <c r="G1555" s="2">
        <f t="shared" si="141"/>
        <v>1.8201164924246394E-2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5.1100000000000003</v>
      </c>
      <c r="C1556" s="2">
        <f t="shared" si="144"/>
        <v>5.6004485646493869</v>
      </c>
      <c r="D1556" s="2">
        <f t="shared" si="140"/>
        <v>5.5557258860758356</v>
      </c>
      <c r="E1556" s="2">
        <f t="shared" si="139"/>
        <v>4.4722678573551278E-2</v>
      </c>
      <c r="F1556" s="2">
        <f t="shared" si="143"/>
        <v>1.7005356924842735E-3</v>
      </c>
      <c r="G1556" s="2">
        <f t="shared" si="141"/>
        <v>4.3022142881067003E-2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4.8899999999999997</v>
      </c>
      <c r="C1557" s="2">
        <f t="shared" si="144"/>
        <v>5.600379554703327</v>
      </c>
      <c r="D1557" s="2">
        <f t="shared" si="140"/>
        <v>5.506412857477625</v>
      </c>
      <c r="E1557" s="2">
        <f t="shared" si="139"/>
        <v>9.3966697225702056E-2</v>
      </c>
      <c r="F1557" s="2">
        <f t="shared" si="143"/>
        <v>2.0153767999127832E-2</v>
      </c>
      <c r="G1557" s="2">
        <f t="shared" si="141"/>
        <v>7.3812929226574231E-2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4.67</v>
      </c>
      <c r="C1558" s="2">
        <f t="shared" si="144"/>
        <v>5.6003211616720456</v>
      </c>
      <c r="D1558" s="2">
        <f t="shared" si="140"/>
        <v>5.4444563495163187</v>
      </c>
      <c r="E1558" s="2">
        <f t="shared" si="139"/>
        <v>0.1558648121557269</v>
      </c>
      <c r="F1558" s="2">
        <f t="shared" si="143"/>
        <v>4.7295976830447645E-2</v>
      </c>
      <c r="G1558" s="2">
        <f t="shared" si="141"/>
        <v>0.10856883532527925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4.46</v>
      </c>
      <c r="C1559" s="2">
        <f t="shared" si="144"/>
        <v>5.6002717521840388</v>
      </c>
      <c r="D1559" s="2">
        <f t="shared" si="140"/>
        <v>5.3715336569595546</v>
      </c>
      <c r="E1559" s="2">
        <f t="shared" si="139"/>
        <v>0.22873809522448418</v>
      </c>
      <c r="F1559" s="2">
        <f t="shared" si="143"/>
        <v>8.3584400509254961E-2</v>
      </c>
      <c r="G1559" s="2">
        <f t="shared" si="141"/>
        <v>0.14515369471522921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4.26</v>
      </c>
      <c r="C1560" s="2">
        <f t="shared" si="144"/>
        <v>5.6002299441557248</v>
      </c>
      <c r="D1560" s="2">
        <f t="shared" si="140"/>
        <v>5.2891978305181055</v>
      </c>
      <c r="E1560" s="2">
        <f t="shared" si="139"/>
        <v>0.31103211363761929</v>
      </c>
      <c r="F1560" s="2">
        <f t="shared" si="143"/>
        <v>0.12907394313492782</v>
      </c>
      <c r="G1560" s="2">
        <f t="shared" si="141"/>
        <v>0.18195817050269147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4.26</v>
      </c>
      <c r="C1561" s="2">
        <f t="shared" si="144"/>
        <v>5.6001945681317675</v>
      </c>
      <c r="D1561" s="2">
        <f t="shared" si="140"/>
        <v>5.2129609541834308</v>
      </c>
      <c r="E1561" s="2">
        <f t="shared" si="139"/>
        <v>0.38723361394833677</v>
      </c>
      <c r="F1561" s="2">
        <f t="shared" si="143"/>
        <v>0.18070587729760962</v>
      </c>
      <c r="G1561" s="2">
        <f t="shared" si="141"/>
        <v>0.20652773665072716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4.26</v>
      </c>
      <c r="C1562" s="2">
        <f t="shared" si="144"/>
        <v>5.6001646345730336</v>
      </c>
      <c r="D1562" s="2">
        <f t="shared" si="140"/>
        <v>5.1423712538735469</v>
      </c>
      <c r="E1562" s="2">
        <f t="shared" si="139"/>
        <v>0.45779338069948672</v>
      </c>
      <c r="F1562" s="2">
        <f t="shared" si="143"/>
        <v>0.23612337797798505</v>
      </c>
      <c r="G1562" s="2">
        <f t="shared" si="141"/>
        <v>0.22167000272150167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4.07</v>
      </c>
      <c r="C1563" s="2">
        <f t="shared" si="144"/>
        <v>5.6001393061771818</v>
      </c>
      <c r="D1563" s="2">
        <f t="shared" si="140"/>
        <v>5.0629363461792103</v>
      </c>
      <c r="E1563" s="2">
        <f t="shared" si="139"/>
        <v>0.53720295999797152</v>
      </c>
      <c r="F1563" s="2">
        <f t="shared" si="143"/>
        <v>0.29633929438198237</v>
      </c>
      <c r="G1563" s="2">
        <f t="shared" si="141"/>
        <v>0.24086366561598915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3.9</v>
      </c>
      <c r="C1564" s="2">
        <f t="shared" si="144"/>
        <v>5.6001178744576148</v>
      </c>
      <c r="D1564" s="2">
        <f t="shared" si="140"/>
        <v>4.9767929131288984</v>
      </c>
      <c r="E1564" s="2">
        <f t="shared" ref="E1564:E1627" si="145">C1564-D1564</f>
        <v>0.6233249613287164</v>
      </c>
      <c r="F1564" s="2">
        <f t="shared" si="143"/>
        <v>0.36173642777132919</v>
      </c>
      <c r="G1564" s="2">
        <f t="shared" si="141"/>
        <v>0.2615885335573872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3.9</v>
      </c>
      <c r="C1565" s="2">
        <f t="shared" si="144"/>
        <v>5.5616382014641355</v>
      </c>
      <c r="D1565" s="2">
        <f t="shared" ref="D1565:D1628" si="146">$D$4*B1565+(1-$D$4)*D1564</f>
        <v>4.8970304751193501</v>
      </c>
      <c r="E1565" s="2">
        <f t="shared" si="145"/>
        <v>0.66460772634478538</v>
      </c>
      <c r="F1565" s="2">
        <f t="shared" si="143"/>
        <v>0.42231068748602041</v>
      </c>
      <c r="G1565" s="2">
        <f t="shared" si="141"/>
        <v>0.24229703885876497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3.9</v>
      </c>
      <c r="C1566" s="2">
        <f t="shared" si="144"/>
        <v>5.4921554012388842</v>
      </c>
      <c r="D1566" s="2">
        <f t="shared" si="146"/>
        <v>4.8231763658512499</v>
      </c>
      <c r="E1566" s="2">
        <f t="shared" si="145"/>
        <v>0.66897903538763437</v>
      </c>
      <c r="F1566" s="2">
        <f t="shared" si="143"/>
        <v>0.47164435706634322</v>
      </c>
      <c r="G1566" s="2">
        <f t="shared" si="141"/>
        <v>0.19733467832129115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3.9</v>
      </c>
      <c r="C1567" s="2">
        <f t="shared" si="144"/>
        <v>5.3995161087405945</v>
      </c>
      <c r="D1567" s="2">
        <f t="shared" si="146"/>
        <v>4.7547929313437498</v>
      </c>
      <c r="E1567" s="2">
        <f t="shared" si="145"/>
        <v>0.6447231773968447</v>
      </c>
      <c r="F1567" s="2">
        <f t="shared" si="143"/>
        <v>0.50626012113244356</v>
      </c>
      <c r="G1567" s="2">
        <f t="shared" si="141"/>
        <v>0.13846305626440114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5">
        <f>TITRES_STAT!D1571</f>
        <v>3.9</v>
      </c>
      <c r="C1568" s="2">
        <f t="shared" si="144"/>
        <v>5.2872828612420406</v>
      </c>
      <c r="D1568" s="2">
        <f t="shared" si="146"/>
        <v>4.6914749364293975</v>
      </c>
      <c r="E1568" s="2">
        <f t="shared" si="145"/>
        <v>0.59580792481264311</v>
      </c>
      <c r="F1568" s="2">
        <f t="shared" si="143"/>
        <v>0.52416968186848345</v>
      </c>
      <c r="G1568" s="2">
        <f t="shared" si="141"/>
        <v>7.1638242944159658E-2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5">
        <f>TITRES_STAT!D1572</f>
        <v>3.9</v>
      </c>
      <c r="C1569" s="2">
        <f t="shared" si="144"/>
        <v>5.1600085748971116</v>
      </c>
      <c r="D1569" s="2">
        <f t="shared" si="146"/>
        <v>4.6328471633605535</v>
      </c>
      <c r="E1569" s="2">
        <f t="shared" si="145"/>
        <v>0.52716141153655816</v>
      </c>
      <c r="F1569" s="2">
        <f t="shared" si="143"/>
        <v>0.52476802780209841</v>
      </c>
      <c r="G1569" s="2">
        <f t="shared" si="141"/>
        <v>2.393383734459742E-3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5">
        <f>TITRES_STAT!D1573</f>
        <v>3.9</v>
      </c>
      <c r="C1570" s="2">
        <f t="shared" si="144"/>
        <v>5.0215457172206328</v>
      </c>
      <c r="D1570" s="2">
        <f t="shared" si="146"/>
        <v>4.5785621882968091</v>
      </c>
      <c r="E1570" s="2">
        <f t="shared" si="145"/>
        <v>0.44298352892382376</v>
      </c>
      <c r="F1570" s="2">
        <f t="shared" si="143"/>
        <v>0.5084111280264435</v>
      </c>
      <c r="G1570" s="2">
        <f t="shared" si="141"/>
        <v>-6.5427599102619749E-2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3.9</v>
      </c>
      <c r="C1571" s="2">
        <f t="shared" si="144"/>
        <v>4.9043848376482275</v>
      </c>
      <c r="D1571" s="2">
        <f t="shared" si="146"/>
        <v>4.5282983224970454</v>
      </c>
      <c r="E1571" s="2">
        <f t="shared" si="145"/>
        <v>0.37608651515118208</v>
      </c>
      <c r="F1571" s="2">
        <f t="shared" si="143"/>
        <v>0.48194620545139127</v>
      </c>
      <c r="G1571" s="2">
        <f t="shared" si="141"/>
        <v>-0.1058596903002092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3.73</v>
      </c>
      <c r="C1572" s="2">
        <f t="shared" si="144"/>
        <v>4.8052487087792688</v>
      </c>
      <c r="D1572" s="2">
        <f t="shared" si="146"/>
        <v>4.4691651134231902</v>
      </c>
      <c r="E1572" s="2">
        <f t="shared" si="145"/>
        <v>0.33608359535607857</v>
      </c>
      <c r="F1572" s="2">
        <f t="shared" si="143"/>
        <v>0.45277368343232877</v>
      </c>
      <c r="G1572" s="2">
        <f t="shared" ref="G1572:G1635" si="147">E1572-F1572</f>
        <v>-0.1166900880762502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3.68</v>
      </c>
      <c r="C1573" s="2">
        <f t="shared" si="144"/>
        <v>4.6921335228132275</v>
      </c>
      <c r="D1573" s="2">
        <f t="shared" si="146"/>
        <v>4.4107084383548054</v>
      </c>
      <c r="E1573" s="2">
        <f t="shared" si="145"/>
        <v>0.28142508445842207</v>
      </c>
      <c r="F1573" s="2">
        <f t="shared" ref="F1573:F1636" si="149">(E1573*(2/(10)))+((1-(2/10))*F1572)</f>
        <v>0.41850396363754744</v>
      </c>
      <c r="G1573" s="2">
        <f t="shared" si="147"/>
        <v>-0.13707887917912537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3.69</v>
      </c>
      <c r="C1574" s="2">
        <f t="shared" si="144"/>
        <v>4.570266826995808</v>
      </c>
      <c r="D1574" s="2">
        <f t="shared" si="146"/>
        <v>4.3573226281063011</v>
      </c>
      <c r="E1574" s="2">
        <f t="shared" si="145"/>
        <v>0.21294419888950689</v>
      </c>
      <c r="F1574" s="2">
        <f t="shared" si="149"/>
        <v>0.37739201068793937</v>
      </c>
      <c r="G1574" s="2">
        <f t="shared" si="147"/>
        <v>-0.16444781179843249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3.69</v>
      </c>
      <c r="C1575" s="2">
        <f t="shared" si="144"/>
        <v>4.4671488536118371</v>
      </c>
      <c r="D1575" s="2">
        <f t="shared" si="146"/>
        <v>4.307891322320649</v>
      </c>
      <c r="E1575" s="2">
        <f t="shared" si="145"/>
        <v>0.15925753129118814</v>
      </c>
      <c r="F1575" s="2">
        <f t="shared" si="149"/>
        <v>0.33376511480858917</v>
      </c>
      <c r="G1575" s="2">
        <f t="shared" si="147"/>
        <v>-0.17450758351740103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3.69</v>
      </c>
      <c r="C1576" s="2">
        <f t="shared" si="144"/>
        <v>4.3798951838254006</v>
      </c>
      <c r="D1576" s="2">
        <f t="shared" si="146"/>
        <v>4.2621215947413411</v>
      </c>
      <c r="E1576" s="2">
        <f t="shared" si="145"/>
        <v>0.11777358908405944</v>
      </c>
      <c r="F1576" s="2">
        <f t="shared" si="149"/>
        <v>0.29056680966368326</v>
      </c>
      <c r="G1576" s="2">
        <f t="shared" si="147"/>
        <v>-0.17279322057962382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5">
        <f>TITRES_STAT!D1580</f>
        <v>3.69</v>
      </c>
      <c r="C1577" s="2">
        <f t="shared" si="144"/>
        <v>4.3060651555445695</v>
      </c>
      <c r="D1577" s="2">
        <f t="shared" si="146"/>
        <v>4.2197422173530938</v>
      </c>
      <c r="E1577" s="2">
        <f t="shared" si="145"/>
        <v>8.6322938191475629E-2</v>
      </c>
      <c r="F1577" s="2">
        <f t="shared" si="149"/>
        <v>0.24971803536924175</v>
      </c>
      <c r="G1577" s="2">
        <f t="shared" si="147"/>
        <v>-0.16339509717776612</v>
      </c>
      <c r="H1577" s="2" t="str">
        <f t="shared" si="148"/>
        <v>Hold</v>
      </c>
    </row>
    <row r="1578" spans="1:8" ht="13.5" x14ac:dyDescent="0.25">
      <c r="A1578" s="3">
        <f>TITRES_STAT!B1581</f>
        <v>44610</v>
      </c>
      <c r="B1578" s="5">
        <f>TITRES_STAT!D1581</f>
        <v>3.69</v>
      </c>
      <c r="C1578" s="2">
        <f t="shared" si="144"/>
        <v>4.243593593153097</v>
      </c>
      <c r="D1578" s="2">
        <f t="shared" si="146"/>
        <v>4.1805020531047168</v>
      </c>
      <c r="E1578" s="2">
        <f t="shared" si="145"/>
        <v>6.3091540048380246E-2</v>
      </c>
      <c r="F1578" s="2">
        <f t="shared" si="149"/>
        <v>0.21239273630506947</v>
      </c>
      <c r="G1578" s="2">
        <f t="shared" si="147"/>
        <v>-0.14930119625668922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3.69</v>
      </c>
      <c r="C1579" s="2">
        <f t="shared" si="144"/>
        <v>4.1907330403603131</v>
      </c>
      <c r="D1579" s="2">
        <f t="shared" si="146"/>
        <v>4.1441685676895528</v>
      </c>
      <c r="E1579" s="2">
        <f t="shared" si="145"/>
        <v>4.656447267076036E-2</v>
      </c>
      <c r="F1579" s="2">
        <f t="shared" si="149"/>
        <v>0.17922708357820766</v>
      </c>
      <c r="G1579" s="2">
        <f t="shared" si="147"/>
        <v>-0.1326626109074473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3.53</v>
      </c>
      <c r="C1580" s="2">
        <f t="shared" si="144"/>
        <v>4.1460048803048801</v>
      </c>
      <c r="D1580" s="2">
        <f t="shared" si="146"/>
        <v>4.0986745997125489</v>
      </c>
      <c r="E1580" s="2">
        <f t="shared" si="145"/>
        <v>4.7330280592331242E-2</v>
      </c>
      <c r="F1580" s="2">
        <f t="shared" si="149"/>
        <v>0.15284772298103236</v>
      </c>
      <c r="G1580" s="2">
        <f t="shared" si="147"/>
        <v>-0.10551744238870112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5">
        <f>TITRES_STAT!D1584</f>
        <v>3.4</v>
      </c>
      <c r="C1581" s="2">
        <f t="shared" si="144"/>
        <v>4.108157975642591</v>
      </c>
      <c r="D1581" s="2">
        <f t="shared" si="146"/>
        <v>4.0469209256597676</v>
      </c>
      <c r="E1581" s="2">
        <f t="shared" si="145"/>
        <v>6.1237049982823422E-2</v>
      </c>
      <c r="F1581" s="2">
        <f t="shared" si="149"/>
        <v>0.13452558838139059</v>
      </c>
      <c r="G1581" s="2">
        <f t="shared" si="147"/>
        <v>-7.3288538398567166E-2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5">
        <f>TITRES_STAT!D1585</f>
        <v>3.4</v>
      </c>
      <c r="C1582" s="2">
        <f t="shared" si="144"/>
        <v>4.0499798255437307</v>
      </c>
      <c r="D1582" s="2">
        <f t="shared" si="146"/>
        <v>3.9990008570923776</v>
      </c>
      <c r="E1582" s="2">
        <f t="shared" si="145"/>
        <v>5.0978968451353079E-2</v>
      </c>
      <c r="F1582" s="2">
        <f t="shared" si="149"/>
        <v>0.11781626439538309</v>
      </c>
      <c r="G1582" s="2">
        <f t="shared" si="147"/>
        <v>-6.6837295944030012E-2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5">
        <f>TITRES_STAT!D1586</f>
        <v>3.4</v>
      </c>
      <c r="C1583" s="2">
        <f t="shared" si="144"/>
        <v>3.9930598523831566</v>
      </c>
      <c r="D1583" s="2">
        <f t="shared" si="146"/>
        <v>3.9546304232336831</v>
      </c>
      <c r="E1583" s="2">
        <f t="shared" si="145"/>
        <v>3.842942914947356E-2</v>
      </c>
      <c r="F1583" s="2">
        <f t="shared" si="149"/>
        <v>0.10193889734620119</v>
      </c>
      <c r="G1583" s="2">
        <f t="shared" si="147"/>
        <v>-6.3509468196727634E-2</v>
      </c>
      <c r="H1583" s="2" t="str">
        <f t="shared" si="148"/>
        <v>Hold</v>
      </c>
    </row>
    <row r="1584" spans="1:8" ht="13.5" x14ac:dyDescent="0.25">
      <c r="A1584" s="3">
        <f>TITRES_STAT!B1587</f>
        <v>44620</v>
      </c>
      <c r="B1584" s="5">
        <f>TITRES_STAT!D1587</f>
        <v>3.25</v>
      </c>
      <c r="C1584" s="2">
        <f t="shared" si="144"/>
        <v>3.9464352597088248</v>
      </c>
      <c r="D1584" s="2">
        <f t="shared" si="146"/>
        <v>3.9024355770682253</v>
      </c>
      <c r="E1584" s="2">
        <f t="shared" si="145"/>
        <v>4.3999682640599502E-2</v>
      </c>
      <c r="F1584" s="2">
        <f t="shared" si="149"/>
        <v>9.0351054405080858E-2</v>
      </c>
      <c r="G1584" s="2">
        <f t="shared" si="147"/>
        <v>-4.6351371764481356E-2</v>
      </c>
      <c r="H1584" s="2" t="str">
        <f t="shared" si="148"/>
        <v>Hold</v>
      </c>
    </row>
    <row r="1585" spans="1:8" ht="13.5" x14ac:dyDescent="0.25">
      <c r="A1585" s="3">
        <f>TITRES_STAT!B1588</f>
        <v>44621</v>
      </c>
      <c r="B1585" s="5">
        <f>TITRES_STAT!D1588</f>
        <v>3.39</v>
      </c>
      <c r="C1585" s="2">
        <f t="shared" si="144"/>
        <v>3.9069836812920826</v>
      </c>
      <c r="D1585" s="2">
        <f t="shared" si="146"/>
        <v>3.8644773861742827</v>
      </c>
      <c r="E1585" s="2">
        <f t="shared" si="145"/>
        <v>4.2506295117799908E-2</v>
      </c>
      <c r="F1585" s="2">
        <f t="shared" si="149"/>
        <v>8.0782102547624676E-2</v>
      </c>
      <c r="G1585" s="2">
        <f t="shared" si="147"/>
        <v>-3.8275807429824768E-2</v>
      </c>
      <c r="H1585" s="2" t="str">
        <f t="shared" si="148"/>
        <v>Hold</v>
      </c>
    </row>
    <row r="1586" spans="1:8" ht="13.5" x14ac:dyDescent="0.25">
      <c r="A1586" s="3">
        <f>TITRES_STAT!B1589</f>
        <v>44622</v>
      </c>
      <c r="B1586" s="5">
        <f>TITRES_STAT!D1589</f>
        <v>3.39</v>
      </c>
      <c r="C1586" s="2">
        <f t="shared" si="144"/>
        <v>3.8736015764779159</v>
      </c>
      <c r="D1586" s="2">
        <f t="shared" si="146"/>
        <v>3.8293309131243358</v>
      </c>
      <c r="E1586" s="2">
        <f t="shared" si="145"/>
        <v>4.4270663353580098E-2</v>
      </c>
      <c r="F1586" s="2">
        <f t="shared" si="149"/>
        <v>7.3479814708815774E-2</v>
      </c>
      <c r="G1586" s="2">
        <f t="shared" si="147"/>
        <v>-2.9209151355235677E-2</v>
      </c>
      <c r="H1586" s="2" t="str">
        <f t="shared" si="148"/>
        <v>Hold</v>
      </c>
    </row>
    <row r="1587" spans="1:8" ht="13.5" x14ac:dyDescent="0.25">
      <c r="A1587" s="3">
        <f>TITRES_STAT!B1590</f>
        <v>44623</v>
      </c>
      <c r="B1587" s="5">
        <f>TITRES_STAT!D1590</f>
        <v>3.39</v>
      </c>
      <c r="C1587" s="2">
        <f t="shared" si="144"/>
        <v>3.8453551800966981</v>
      </c>
      <c r="D1587" s="2">
        <f t="shared" si="146"/>
        <v>3.7967878825225334</v>
      </c>
      <c r="E1587" s="2">
        <f t="shared" si="145"/>
        <v>4.856729757416467E-2</v>
      </c>
      <c r="F1587" s="2">
        <f t="shared" si="149"/>
        <v>6.8497311281885548E-2</v>
      </c>
      <c r="G1587" s="2">
        <f t="shared" si="147"/>
        <v>-1.9930013707720878E-2</v>
      </c>
      <c r="H1587" s="2" t="str">
        <f t="shared" si="148"/>
        <v>Hold</v>
      </c>
    </row>
    <row r="1588" spans="1:8" ht="13.5" x14ac:dyDescent="0.25">
      <c r="A1588" s="3">
        <f>TITRES_STAT!B1591</f>
        <v>44624</v>
      </c>
      <c r="B1588" s="5">
        <f>TITRES_STAT!D1591</f>
        <v>3.39</v>
      </c>
      <c r="C1588" s="2">
        <f t="shared" si="144"/>
        <v>3.8214543831587444</v>
      </c>
      <c r="D1588" s="2">
        <f t="shared" si="146"/>
        <v>3.7666554467801237</v>
      </c>
      <c r="E1588" s="2">
        <f t="shared" si="145"/>
        <v>5.4798936378620766E-2</v>
      </c>
      <c r="F1588" s="2">
        <f t="shared" si="149"/>
        <v>6.5757636301232589E-2</v>
      </c>
      <c r="G1588" s="2">
        <f t="shared" si="147"/>
        <v>-1.0958699922611823E-2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5">
        <f>TITRES_STAT!D1592</f>
        <v>3.39</v>
      </c>
      <c r="C1589" s="2">
        <f t="shared" si="144"/>
        <v>3.8012306319035529</v>
      </c>
      <c r="D1589" s="2">
        <f t="shared" si="146"/>
        <v>3.7387550433149297</v>
      </c>
      <c r="E1589" s="2">
        <f t="shared" si="145"/>
        <v>6.2475588588623232E-2</v>
      </c>
      <c r="F1589" s="2">
        <f t="shared" si="149"/>
        <v>6.5101226758710717E-2</v>
      </c>
      <c r="G1589" s="2">
        <f t="shared" si="147"/>
        <v>-2.6256381700874853E-3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3.24</v>
      </c>
      <c r="C1590" s="2">
        <f t="shared" si="144"/>
        <v>3.7595028423799293</v>
      </c>
      <c r="D1590" s="2">
        <f t="shared" si="146"/>
        <v>3.7018102252916014</v>
      </c>
      <c r="E1590" s="2">
        <f t="shared" si="145"/>
        <v>5.7692617088327847E-2</v>
      </c>
      <c r="F1590" s="2">
        <f t="shared" si="149"/>
        <v>6.3619504824634146E-2</v>
      </c>
      <c r="G1590" s="2">
        <f t="shared" si="147"/>
        <v>-5.9268877363062994E-3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3.2</v>
      </c>
      <c r="C1591" s="2">
        <f t="shared" si="144"/>
        <v>3.7041947127830168</v>
      </c>
      <c r="D1591" s="2">
        <f t="shared" si="146"/>
        <v>3.6646390974922234</v>
      </c>
      <c r="E1591" s="2">
        <f t="shared" si="145"/>
        <v>3.9555615290793433E-2</v>
      </c>
      <c r="F1591" s="2">
        <f t="shared" si="149"/>
        <v>5.8806726917866002E-2</v>
      </c>
      <c r="G1591" s="2">
        <f t="shared" si="147"/>
        <v>-1.9251111627072569E-2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3.2</v>
      </c>
      <c r="C1592" s="2">
        <f t="shared" si="144"/>
        <v>3.657395526201014</v>
      </c>
      <c r="D1592" s="2">
        <f t="shared" si="146"/>
        <v>3.6302213865668733</v>
      </c>
      <c r="E1592" s="2">
        <f t="shared" si="145"/>
        <v>2.7174139634140726E-2</v>
      </c>
      <c r="F1592" s="2">
        <f t="shared" si="149"/>
        <v>5.2480209461120947E-2</v>
      </c>
      <c r="G1592" s="2">
        <f t="shared" si="147"/>
        <v>-2.5306069826980221E-2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3.25</v>
      </c>
      <c r="C1593" s="2">
        <f t="shared" si="144"/>
        <v>3.6177962144777811</v>
      </c>
      <c r="D1593" s="2">
        <f t="shared" si="146"/>
        <v>3.602056839413772</v>
      </c>
      <c r="E1593" s="2">
        <f t="shared" si="145"/>
        <v>1.5739375064009131E-2</v>
      </c>
      <c r="F1593" s="2">
        <f t="shared" si="149"/>
        <v>4.5132042581698582E-2</v>
      </c>
      <c r="G1593" s="2">
        <f t="shared" si="147"/>
        <v>-2.9392667517689451E-2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3.25</v>
      </c>
      <c r="C1594" s="2">
        <f t="shared" si="144"/>
        <v>3.5612121814811992</v>
      </c>
      <c r="D1594" s="2">
        <f t="shared" si="146"/>
        <v>3.5759785550127519</v>
      </c>
      <c r="E1594" s="2">
        <f t="shared" si="145"/>
        <v>-1.4766373531552635E-2</v>
      </c>
      <c r="F1594" s="2">
        <f t="shared" si="149"/>
        <v>3.3152359359048339E-2</v>
      </c>
      <c r="G1594" s="2">
        <f t="shared" si="147"/>
        <v>-4.7918732890600974E-2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3.39</v>
      </c>
      <c r="C1595" s="2">
        <f t="shared" si="144"/>
        <v>3.5348718458687074</v>
      </c>
      <c r="D1595" s="2">
        <f t="shared" si="146"/>
        <v>3.5622023657525483</v>
      </c>
      <c r="E1595" s="2">
        <f t="shared" si="145"/>
        <v>-2.7330519883840942E-2</v>
      </c>
      <c r="F1595" s="2">
        <f t="shared" si="149"/>
        <v>2.1055783510470487E-2</v>
      </c>
      <c r="G1595" s="2">
        <f t="shared" si="147"/>
        <v>-4.8386303394311429E-2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3.54</v>
      </c>
      <c r="C1596" s="2">
        <f t="shared" si="144"/>
        <v>3.5125838695812139</v>
      </c>
      <c r="D1596" s="2">
        <f t="shared" si="146"/>
        <v>3.5605577460671745</v>
      </c>
      <c r="E1596" s="2">
        <f t="shared" si="145"/>
        <v>-4.797387648596052E-2</v>
      </c>
      <c r="F1596" s="2">
        <f t="shared" si="149"/>
        <v>7.2498515111842875E-3</v>
      </c>
      <c r="G1596" s="2">
        <f t="shared" si="147"/>
        <v>-5.5223727997144811E-2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3.54</v>
      </c>
      <c r="C1597" s="2">
        <f t="shared" si="144"/>
        <v>3.493724812722566</v>
      </c>
      <c r="D1597" s="2">
        <f t="shared" si="146"/>
        <v>3.5590349500621987</v>
      </c>
      <c r="E1597" s="2">
        <f t="shared" si="145"/>
        <v>-6.5310137339632757E-2</v>
      </c>
      <c r="F1597" s="2">
        <f t="shared" si="149"/>
        <v>-7.2621462589791217E-3</v>
      </c>
      <c r="G1597" s="2">
        <f t="shared" si="147"/>
        <v>-5.8047991080653637E-2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3.54</v>
      </c>
      <c r="C1598" s="2">
        <f t="shared" si="144"/>
        <v>3.4777671492267865</v>
      </c>
      <c r="D1598" s="2">
        <f t="shared" si="146"/>
        <v>3.5576249537612954</v>
      </c>
      <c r="E1598" s="2">
        <f t="shared" si="145"/>
        <v>-7.9857804534508858E-2</v>
      </c>
      <c r="F1598" s="2">
        <f t="shared" si="149"/>
        <v>-2.178127791408507E-2</v>
      </c>
      <c r="G1598" s="2">
        <f t="shared" si="147"/>
        <v>-5.8076526620423785E-2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3.54</v>
      </c>
      <c r="C1599" s="2">
        <f t="shared" si="144"/>
        <v>3.4642645108842043</v>
      </c>
      <c r="D1599" s="2">
        <f t="shared" si="146"/>
        <v>3.5563194016308293</v>
      </c>
      <c r="E1599" s="2">
        <f t="shared" si="145"/>
        <v>-9.2054890746624984E-2</v>
      </c>
      <c r="F1599" s="2">
        <f t="shared" si="149"/>
        <v>-3.5836000480593058E-2</v>
      </c>
      <c r="G1599" s="2">
        <f t="shared" si="147"/>
        <v>-5.6218890266031926E-2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3.54</v>
      </c>
      <c r="C1600" s="2">
        <f t="shared" si="144"/>
        <v>3.4297622784404806</v>
      </c>
      <c r="D1600" s="2">
        <f t="shared" si="146"/>
        <v>3.555110557065583</v>
      </c>
      <c r="E1600" s="2">
        <f t="shared" si="145"/>
        <v>-0.12534827862510234</v>
      </c>
      <c r="F1600" s="2">
        <f t="shared" si="149"/>
        <v>-5.3738456109494917E-2</v>
      </c>
      <c r="G1600" s="2">
        <f t="shared" si="147"/>
        <v>-7.1609822515607421E-2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3.54</v>
      </c>
      <c r="C1601" s="2">
        <f t="shared" si="144"/>
        <v>3.3944142356034837</v>
      </c>
      <c r="D1601" s="2">
        <f t="shared" si="146"/>
        <v>3.5539912565422065</v>
      </c>
      <c r="E1601" s="2">
        <f t="shared" si="145"/>
        <v>-0.15957702093872284</v>
      </c>
      <c r="F1601" s="2">
        <f t="shared" si="149"/>
        <v>-7.4906169075340506E-2</v>
      </c>
      <c r="G1601" s="2">
        <f t="shared" si="147"/>
        <v>-8.4670851863382329E-2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3.54</v>
      </c>
      <c r="C1602" s="2">
        <f t="shared" si="144"/>
        <v>3.3645043532029475</v>
      </c>
      <c r="D1602" s="2">
        <f t="shared" si="146"/>
        <v>3.5529548671687099</v>
      </c>
      <c r="E1602" s="2">
        <f t="shared" si="145"/>
        <v>-0.1884505139657624</v>
      </c>
      <c r="F1602" s="2">
        <f t="shared" si="149"/>
        <v>-9.7615038053424891E-2</v>
      </c>
      <c r="G1602" s="2">
        <f t="shared" si="147"/>
        <v>-9.083547591233751E-2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3.54</v>
      </c>
      <c r="C1603" s="2">
        <f t="shared" si="144"/>
        <v>3.3468882988640325</v>
      </c>
      <c r="D1603" s="2">
        <f t="shared" si="146"/>
        <v>3.5519952473784353</v>
      </c>
      <c r="E1603" s="2">
        <f t="shared" si="145"/>
        <v>-0.20510694851440281</v>
      </c>
      <c r="F1603" s="2">
        <f t="shared" si="149"/>
        <v>-0.11911342014562049</v>
      </c>
      <c r="G1603" s="2">
        <f t="shared" si="147"/>
        <v>-8.5993528368782324E-2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3.54</v>
      </c>
      <c r="C1604" s="2">
        <f t="shared" si="144"/>
        <v>3.3319824067311044</v>
      </c>
      <c r="D1604" s="2">
        <f t="shared" si="146"/>
        <v>3.5511067105355885</v>
      </c>
      <c r="E1604" s="2">
        <f t="shared" si="145"/>
        <v>-0.21912430380448411</v>
      </c>
      <c r="F1604" s="2">
        <f t="shared" si="149"/>
        <v>-0.13911559687739322</v>
      </c>
      <c r="G1604" s="2">
        <f t="shared" si="147"/>
        <v>-8.0008706927090889E-2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3.54</v>
      </c>
      <c r="C1605" s="2">
        <f t="shared" si="144"/>
        <v>3.3409081903109348</v>
      </c>
      <c r="D1605" s="2">
        <f t="shared" si="146"/>
        <v>3.5502839912366562</v>
      </c>
      <c r="E1605" s="2">
        <f t="shared" si="145"/>
        <v>-0.20937580092572139</v>
      </c>
      <c r="F1605" s="2">
        <f t="shared" si="149"/>
        <v>-0.15316763768705888</v>
      </c>
      <c r="G1605" s="2">
        <f t="shared" si="147"/>
        <v>-5.6208163238662512E-2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3.69</v>
      </c>
      <c r="C1606" s="2">
        <f t="shared" si="144"/>
        <v>3.3715376994938682</v>
      </c>
      <c r="D1606" s="2">
        <f t="shared" si="146"/>
        <v>3.560633325219126</v>
      </c>
      <c r="E1606" s="2">
        <f t="shared" si="145"/>
        <v>-0.18909562572525784</v>
      </c>
      <c r="F1606" s="2">
        <f t="shared" si="149"/>
        <v>-0.16035323529469866</v>
      </c>
      <c r="G1606" s="2">
        <f t="shared" si="147"/>
        <v>-2.8742390430559178E-2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3.69</v>
      </c>
      <c r="C1607" s="2">
        <f t="shared" si="144"/>
        <v>3.3974549764948114</v>
      </c>
      <c r="D1607" s="2">
        <f t="shared" si="146"/>
        <v>3.5702160418695614</v>
      </c>
      <c r="E1607" s="2">
        <f t="shared" si="145"/>
        <v>-0.17276106537475</v>
      </c>
      <c r="F1607" s="2">
        <f t="shared" si="149"/>
        <v>-0.16283480131070893</v>
      </c>
      <c r="G1607" s="2">
        <f t="shared" si="147"/>
        <v>-9.9262640640410682E-3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3.69</v>
      </c>
      <c r="C1608" s="2">
        <f t="shared" si="144"/>
        <v>3.4193849801109946</v>
      </c>
      <c r="D1608" s="2">
        <f t="shared" si="146"/>
        <v>3.5790889276570015</v>
      </c>
      <c r="E1608" s="2">
        <f t="shared" si="145"/>
        <v>-0.15970394754600692</v>
      </c>
      <c r="F1608" s="2">
        <f t="shared" si="149"/>
        <v>-0.16220863055776852</v>
      </c>
      <c r="G1608" s="2">
        <f t="shared" si="147"/>
        <v>2.5046830117615992E-3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3.69</v>
      </c>
      <c r="C1609" s="2">
        <f t="shared" si="144"/>
        <v>3.4379411370169954</v>
      </c>
      <c r="D1609" s="2">
        <f t="shared" si="146"/>
        <v>3.5873045626453717</v>
      </c>
      <c r="E1609" s="2">
        <f t="shared" si="145"/>
        <v>-0.14936342562837623</v>
      </c>
      <c r="F1609" s="2">
        <f t="shared" si="149"/>
        <v>-0.15963958957189009</v>
      </c>
      <c r="G1609" s="2">
        <f t="shared" si="147"/>
        <v>1.0276163943513855E-2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3.69</v>
      </c>
      <c r="C1610" s="2">
        <f t="shared" si="144"/>
        <v>3.4536425005528422</v>
      </c>
      <c r="D1610" s="2">
        <f t="shared" si="146"/>
        <v>3.594911632079048</v>
      </c>
      <c r="E1610" s="2">
        <f t="shared" si="145"/>
        <v>-0.14126913152620579</v>
      </c>
      <c r="F1610" s="2">
        <f t="shared" si="149"/>
        <v>-0.15596549796275322</v>
      </c>
      <c r="G1610" s="2">
        <f t="shared" si="147"/>
        <v>1.4696366436547426E-2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3.69</v>
      </c>
      <c r="C1611" s="2">
        <f t="shared" si="144"/>
        <v>3.4669282696985588</v>
      </c>
      <c r="D1611" s="2">
        <f t="shared" si="146"/>
        <v>3.6019552148880076</v>
      </c>
      <c r="E1611" s="2">
        <f t="shared" si="145"/>
        <v>-0.1350269451894488</v>
      </c>
      <c r="F1611" s="2">
        <f t="shared" si="149"/>
        <v>-0.15177778740809234</v>
      </c>
      <c r="G1611" s="2">
        <f t="shared" si="147"/>
        <v>1.6750842218643536E-2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3.69</v>
      </c>
      <c r="C1612" s="2">
        <f t="shared" si="144"/>
        <v>3.4781700743603192</v>
      </c>
      <c r="D1612" s="2">
        <f t="shared" si="146"/>
        <v>3.6084770508222292</v>
      </c>
      <c r="E1612" s="2">
        <f t="shared" si="145"/>
        <v>-0.13030697646191003</v>
      </c>
      <c r="F1612" s="2">
        <f t="shared" si="149"/>
        <v>-0.14748362521885588</v>
      </c>
      <c r="G1612" s="2">
        <f t="shared" si="147"/>
        <v>1.7176648756945856E-2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3.69</v>
      </c>
      <c r="C1613" s="2">
        <f t="shared" si="144"/>
        <v>3.4876823706125779</v>
      </c>
      <c r="D1613" s="2">
        <f t="shared" si="146"/>
        <v>3.6145157877983607</v>
      </c>
      <c r="E1613" s="2">
        <f t="shared" si="145"/>
        <v>-0.12683341718578278</v>
      </c>
      <c r="F1613" s="2">
        <f t="shared" si="149"/>
        <v>-0.14335358361224126</v>
      </c>
      <c r="G1613" s="2">
        <f t="shared" si="147"/>
        <v>1.6520166426458482E-2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3.69</v>
      </c>
      <c r="C1614" s="2">
        <f t="shared" si="144"/>
        <v>3.4957312366721816</v>
      </c>
      <c r="D1614" s="2">
        <f t="shared" si="146"/>
        <v>3.6201072109244081</v>
      </c>
      <c r="E1614" s="2">
        <f t="shared" si="145"/>
        <v>-0.12437597425222657</v>
      </c>
      <c r="F1614" s="2">
        <f t="shared" si="149"/>
        <v>-0.13955806174023833</v>
      </c>
      <c r="G1614" s="2">
        <f t="shared" si="147"/>
        <v>1.5182087488011753E-2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3.69</v>
      </c>
      <c r="C1615" s="2">
        <f t="shared" ref="C1615:C1678" si="150">$C$4*B1605+C1614*(1-$C$4)</f>
        <v>3.5025418156456922</v>
      </c>
      <c r="D1615" s="2">
        <f t="shared" si="146"/>
        <v>3.6252844545596372</v>
      </c>
      <c r="E1615" s="2">
        <f t="shared" si="145"/>
        <v>-0.12274263891394499</v>
      </c>
      <c r="F1615" s="2">
        <f t="shared" si="149"/>
        <v>-0.13619497717497966</v>
      </c>
      <c r="G1615" s="2">
        <f t="shared" si="147"/>
        <v>1.3452338261034674E-2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3.69</v>
      </c>
      <c r="C1616" s="2">
        <f t="shared" si="150"/>
        <v>3.5313815363155858</v>
      </c>
      <c r="D1616" s="2">
        <f t="shared" si="146"/>
        <v>3.6300781986663311</v>
      </c>
      <c r="E1616" s="2">
        <f t="shared" si="145"/>
        <v>-9.8696662350745257E-2</v>
      </c>
      <c r="F1616" s="2">
        <f t="shared" si="149"/>
        <v>-0.12869531421013278</v>
      </c>
      <c r="G1616" s="2">
        <f t="shared" si="147"/>
        <v>2.9998651859387521E-2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3.69</v>
      </c>
      <c r="C1617" s="2">
        <f t="shared" si="150"/>
        <v>3.5557843768824187</v>
      </c>
      <c r="D1617" s="2">
        <f t="shared" si="146"/>
        <v>3.6345168506169734</v>
      </c>
      <c r="E1617" s="2">
        <f t="shared" si="145"/>
        <v>-7.873247373455472E-2</v>
      </c>
      <c r="F1617" s="2">
        <f t="shared" si="149"/>
        <v>-0.11870274611501717</v>
      </c>
      <c r="G1617" s="2">
        <f t="shared" si="147"/>
        <v>3.9970272380462454E-2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3.69</v>
      </c>
      <c r="C1618" s="2">
        <f t="shared" si="150"/>
        <v>3.5764329342851235</v>
      </c>
      <c r="D1618" s="2">
        <f t="shared" si="146"/>
        <v>3.6386267135342347</v>
      </c>
      <c r="E1618" s="2">
        <f t="shared" si="145"/>
        <v>-6.2193779249111181E-2</v>
      </c>
      <c r="F1618" s="2">
        <f t="shared" si="149"/>
        <v>-0.10740095274183598</v>
      </c>
      <c r="G1618" s="2">
        <f t="shared" si="147"/>
        <v>4.5207173492724795E-2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3.69</v>
      </c>
      <c r="C1619" s="2">
        <f t="shared" si="150"/>
        <v>3.5939047905489505</v>
      </c>
      <c r="D1619" s="2">
        <f t="shared" si="146"/>
        <v>3.6424321421613284</v>
      </c>
      <c r="E1619" s="2">
        <f t="shared" si="145"/>
        <v>-4.8527351612377867E-2</v>
      </c>
      <c r="F1619" s="2">
        <f t="shared" si="149"/>
        <v>-9.5626232515944348E-2</v>
      </c>
      <c r="G1619" s="2">
        <f t="shared" si="147"/>
        <v>4.7098880903566481E-2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3.69</v>
      </c>
      <c r="C1620" s="2">
        <f t="shared" si="150"/>
        <v>3.6086886689260349</v>
      </c>
      <c r="D1620" s="2">
        <f t="shared" si="146"/>
        <v>3.6459556871864152</v>
      </c>
      <c r="E1620" s="2">
        <f t="shared" si="145"/>
        <v>-3.7267018260380258E-2</v>
      </c>
      <c r="F1620" s="2">
        <f t="shared" si="149"/>
        <v>-8.3954389664831541E-2</v>
      </c>
      <c r="G1620" s="2">
        <f t="shared" si="147"/>
        <v>4.6687371404451283E-2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3.53</v>
      </c>
      <c r="C1621" s="2">
        <f t="shared" si="150"/>
        <v>3.6211981044758756</v>
      </c>
      <c r="D1621" s="2">
        <f t="shared" si="146"/>
        <v>3.6373663770244589</v>
      </c>
      <c r="E1621" s="2">
        <f t="shared" si="145"/>
        <v>-1.6168272548583218E-2</v>
      </c>
      <c r="F1621" s="2">
        <f t="shared" si="149"/>
        <v>-7.0397166241581877E-2</v>
      </c>
      <c r="G1621" s="2">
        <f t="shared" si="147"/>
        <v>5.4228893692998659E-2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3.53</v>
      </c>
      <c r="C1622" s="2">
        <f t="shared" si="150"/>
        <v>3.631783011479587</v>
      </c>
      <c r="D1622" s="2">
        <f t="shared" si="146"/>
        <v>3.6294133120596843</v>
      </c>
      <c r="E1622" s="2">
        <f t="shared" si="145"/>
        <v>2.3696994199027266E-3</v>
      </c>
      <c r="F1622" s="2">
        <f t="shared" si="149"/>
        <v>-5.5843793109284959E-2</v>
      </c>
      <c r="G1622" s="2">
        <f t="shared" si="147"/>
        <v>5.8213492529187685E-2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3.53</v>
      </c>
      <c r="C1623" s="2">
        <f t="shared" si="150"/>
        <v>3.6407394712519583</v>
      </c>
      <c r="D1623" s="2">
        <f t="shared" si="146"/>
        <v>3.6220493630182258</v>
      </c>
      <c r="E1623" s="2">
        <f t="shared" si="145"/>
        <v>1.8690108233732516E-2</v>
      </c>
      <c r="F1623" s="2">
        <f t="shared" si="149"/>
        <v>-4.0937012840681464E-2</v>
      </c>
      <c r="G1623" s="2">
        <f t="shared" si="147"/>
        <v>5.962712107441398E-2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3.53</v>
      </c>
      <c r="C1624" s="2">
        <f t="shared" si="150"/>
        <v>3.6483180141362723</v>
      </c>
      <c r="D1624" s="2">
        <f t="shared" si="146"/>
        <v>3.6152308916835425</v>
      </c>
      <c r="E1624" s="2">
        <f t="shared" si="145"/>
        <v>3.3087122452729822E-2</v>
      </c>
      <c r="F1624" s="2">
        <f t="shared" si="149"/>
        <v>-2.6132185781999207E-2</v>
      </c>
      <c r="G1624" s="2">
        <f t="shared" si="147"/>
        <v>5.9219308234729026E-2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3.53</v>
      </c>
      <c r="C1625" s="2">
        <f t="shared" si="150"/>
        <v>3.6547306273460767</v>
      </c>
      <c r="D1625" s="2">
        <f t="shared" si="146"/>
        <v>3.6089174922995761</v>
      </c>
      <c r="E1625" s="2">
        <f t="shared" si="145"/>
        <v>4.581313504650053E-2</v>
      </c>
      <c r="F1625" s="2">
        <f t="shared" si="149"/>
        <v>-1.1743121616299259E-2</v>
      </c>
      <c r="G1625" s="2">
        <f t="shared" si="147"/>
        <v>5.7556256662799787E-2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3.53</v>
      </c>
      <c r="C1626" s="2">
        <f t="shared" si="150"/>
        <v>3.6601566846774496</v>
      </c>
      <c r="D1626" s="2">
        <f t="shared" si="146"/>
        <v>3.603071752129237</v>
      </c>
      <c r="E1626" s="2">
        <f t="shared" si="145"/>
        <v>5.7084932548212564E-2</v>
      </c>
      <c r="F1626" s="2">
        <f t="shared" si="149"/>
        <v>2.0224892166031058E-3</v>
      </c>
      <c r="G1626" s="2">
        <f t="shared" si="147"/>
        <v>5.5062443331609458E-2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5">
        <f>TITRES_STAT!D1630</f>
        <v>3.58</v>
      </c>
      <c r="C1627" s="2">
        <f t="shared" si="150"/>
        <v>3.6647479639578417</v>
      </c>
      <c r="D1627" s="2">
        <f t="shared" si="146"/>
        <v>3.6013627334529974</v>
      </c>
      <c r="E1627" s="2">
        <f t="shared" si="145"/>
        <v>6.3385230504844348E-2</v>
      </c>
      <c r="F1627" s="2">
        <f t="shared" si="149"/>
        <v>1.4295037474251353E-2</v>
      </c>
      <c r="G1627" s="2">
        <f t="shared" si="147"/>
        <v>4.9090193030592991E-2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3.58</v>
      </c>
      <c r="C1628" s="2">
        <f t="shared" si="150"/>
        <v>3.668632892579712</v>
      </c>
      <c r="D1628" s="2">
        <f t="shared" si="146"/>
        <v>3.5997803087527753</v>
      </c>
      <c r="E1628" s="2">
        <f t="shared" ref="E1628:E1691" si="151">C1628-D1628</f>
        <v>6.8852583826936709E-2</v>
      </c>
      <c r="F1628" s="2">
        <f t="shared" si="149"/>
        <v>2.5206546744788425E-2</v>
      </c>
      <c r="G1628" s="2">
        <f t="shared" si="147"/>
        <v>4.3646037082148287E-2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3.74</v>
      </c>
      <c r="C1629" s="2">
        <f t="shared" si="150"/>
        <v>3.6719201398751409</v>
      </c>
      <c r="D1629" s="2">
        <f t="shared" ref="D1629:D1692" si="152">$D$4*B1629+(1-$D$4)*D1628</f>
        <v>3.610166952548866</v>
      </c>
      <c r="E1629" s="2">
        <f t="shared" si="151"/>
        <v>6.1753187326274883E-2</v>
      </c>
      <c r="F1629" s="2">
        <f t="shared" si="149"/>
        <v>3.2515874861085717E-2</v>
      </c>
      <c r="G1629" s="2">
        <f t="shared" si="147"/>
        <v>2.9237312465189166E-2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3.9</v>
      </c>
      <c r="C1630" s="2">
        <f t="shared" si="150"/>
        <v>3.6747016568174269</v>
      </c>
      <c r="D1630" s="2">
        <f t="shared" si="152"/>
        <v>3.6316360671748757</v>
      </c>
      <c r="E1630" s="2">
        <f t="shared" si="151"/>
        <v>4.3065589642551139E-2</v>
      </c>
      <c r="F1630" s="2">
        <f t="shared" si="149"/>
        <v>3.4625817817378807E-2</v>
      </c>
      <c r="G1630" s="2">
        <f t="shared" si="147"/>
        <v>8.4397718251723319E-3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3.9</v>
      </c>
      <c r="C1631" s="2">
        <f t="shared" si="150"/>
        <v>3.6524398634608994</v>
      </c>
      <c r="D1631" s="2">
        <f t="shared" si="152"/>
        <v>3.6515148770137738</v>
      </c>
      <c r="E1631" s="2">
        <f t="shared" si="151"/>
        <v>9.2498644712568634E-4</v>
      </c>
      <c r="F1631" s="2">
        <f t="shared" si="149"/>
        <v>2.7885651543328182E-2</v>
      </c>
      <c r="G1631" s="2">
        <f t="shared" si="147"/>
        <v>-2.6960665096202496E-2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3.95</v>
      </c>
      <c r="C1632" s="2">
        <f t="shared" si="150"/>
        <v>3.6336029613899918</v>
      </c>
      <c r="D1632" s="2">
        <f t="shared" si="152"/>
        <v>3.6736248861238647</v>
      </c>
      <c r="E1632" s="2">
        <f t="shared" si="151"/>
        <v>-4.0021924733872893E-2</v>
      </c>
      <c r="F1632" s="2">
        <f t="shared" si="149"/>
        <v>1.4304136287887969E-2</v>
      </c>
      <c r="G1632" s="2">
        <f t="shared" si="147"/>
        <v>-5.4326061021760866E-2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3.95</v>
      </c>
      <c r="C1633" s="2">
        <f t="shared" si="150"/>
        <v>3.6176640442530701</v>
      </c>
      <c r="D1633" s="2">
        <f t="shared" si="152"/>
        <v>3.6940971167813563</v>
      </c>
      <c r="E1633" s="2">
        <f t="shared" si="151"/>
        <v>-7.6433072528286239E-2</v>
      </c>
      <c r="F1633" s="2">
        <f t="shared" si="149"/>
        <v>-3.843305475346873E-3</v>
      </c>
      <c r="G1633" s="2">
        <f t="shared" si="147"/>
        <v>-7.2589767052939361E-2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3.95</v>
      </c>
      <c r="C1634" s="2">
        <f t="shared" si="150"/>
        <v>3.6041772682141362</v>
      </c>
      <c r="D1634" s="2">
        <f t="shared" si="152"/>
        <v>3.7130528859086636</v>
      </c>
      <c r="E1634" s="2">
        <f t="shared" si="151"/>
        <v>-0.10887561769452736</v>
      </c>
      <c r="F1634" s="2">
        <f t="shared" si="149"/>
        <v>-2.4849767919182971E-2</v>
      </c>
      <c r="G1634" s="2">
        <f t="shared" si="147"/>
        <v>-8.4025849775344386E-2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3.95</v>
      </c>
      <c r="C1635" s="2">
        <f t="shared" si="150"/>
        <v>3.5927653807965765</v>
      </c>
      <c r="D1635" s="2">
        <f t="shared" si="152"/>
        <v>3.7306045239895034</v>
      </c>
      <c r="E1635" s="2">
        <f t="shared" si="151"/>
        <v>-0.13783914319292689</v>
      </c>
      <c r="F1635" s="2">
        <f t="shared" si="149"/>
        <v>-4.744764297393176E-2</v>
      </c>
      <c r="G1635" s="2">
        <f t="shared" si="147"/>
        <v>-9.0391500218995141E-2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3.95</v>
      </c>
      <c r="C1636" s="2">
        <f t="shared" si="150"/>
        <v>3.5831091683663336</v>
      </c>
      <c r="D1636" s="2">
        <f t="shared" si="152"/>
        <v>3.7468560407310219</v>
      </c>
      <c r="E1636" s="2">
        <f t="shared" si="151"/>
        <v>-0.16374687236468821</v>
      </c>
      <c r="F1636" s="2">
        <f t="shared" si="149"/>
        <v>-7.0707488852083056E-2</v>
      </c>
      <c r="G1636" s="2">
        <f t="shared" ref="G1636:G1699" si="153">E1636-F1636</f>
        <v>-9.3039383512605156E-2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3.95</v>
      </c>
      <c r="C1637" s="2">
        <f t="shared" si="150"/>
        <v>3.5826308347715128</v>
      </c>
      <c r="D1637" s="2">
        <f t="shared" si="152"/>
        <v>3.7619037414176129</v>
      </c>
      <c r="E1637" s="2">
        <f t="shared" si="151"/>
        <v>-0.17927290664610007</v>
      </c>
      <c r="F1637" s="2">
        <f t="shared" ref="F1637:F1700" si="155">(E1637*(2/(10)))+((1-(2/10))*F1636)</f>
        <v>-9.242057241088647E-2</v>
      </c>
      <c r="G1637" s="2">
        <f t="shared" si="153"/>
        <v>-8.6852334235213602E-2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5">
        <f>TITRES_STAT!D1641</f>
        <v>4</v>
      </c>
      <c r="C1638" s="2">
        <f t="shared" si="150"/>
        <v>3.5822260909605106</v>
      </c>
      <c r="D1638" s="2">
        <f t="shared" si="152"/>
        <v>3.7795405013126047</v>
      </c>
      <c r="E1638" s="2">
        <f t="shared" si="151"/>
        <v>-0.19731441035209407</v>
      </c>
      <c r="F1638" s="2">
        <f t="shared" si="155"/>
        <v>-0.11339933999912799</v>
      </c>
      <c r="G1638" s="2">
        <f t="shared" si="153"/>
        <v>-8.3915070352966081E-2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5">
        <f>TITRES_STAT!D1642</f>
        <v>4</v>
      </c>
      <c r="C1639" s="2">
        <f t="shared" si="150"/>
        <v>3.6064990000435091</v>
      </c>
      <c r="D1639" s="2">
        <f t="shared" si="152"/>
        <v>3.7958708345487082</v>
      </c>
      <c r="E1639" s="2">
        <f t="shared" si="151"/>
        <v>-0.18937183450519912</v>
      </c>
      <c r="F1639" s="2">
        <f t="shared" si="155"/>
        <v>-0.12859383890034223</v>
      </c>
      <c r="G1639" s="2">
        <f t="shared" si="153"/>
        <v>-6.0777995604856888E-2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5">
        <f>TITRES_STAT!D1643</f>
        <v>4.18</v>
      </c>
      <c r="C1640" s="2">
        <f t="shared" si="150"/>
        <v>3.6516530000368155</v>
      </c>
      <c r="D1640" s="2">
        <f t="shared" si="152"/>
        <v>3.8243248468043594</v>
      </c>
      <c r="E1640" s="2">
        <f t="shared" si="151"/>
        <v>-0.17267184676754388</v>
      </c>
      <c r="F1640" s="2">
        <f t="shared" si="155"/>
        <v>-0.13740944047378256</v>
      </c>
      <c r="G1640" s="2">
        <f t="shared" si="153"/>
        <v>-3.5262406293761317E-2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4.18</v>
      </c>
      <c r="C1641" s="2">
        <f t="shared" si="150"/>
        <v>3.6898602308003823</v>
      </c>
      <c r="D1641" s="2">
        <f t="shared" si="152"/>
        <v>3.8506711544484808</v>
      </c>
      <c r="E1641" s="2">
        <f t="shared" si="151"/>
        <v>-0.16081092364809857</v>
      </c>
      <c r="F1641" s="2">
        <f t="shared" si="155"/>
        <v>-0.14208973710864578</v>
      </c>
      <c r="G1641" s="2">
        <f t="shared" si="153"/>
        <v>-1.8721186539452789E-2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4.18</v>
      </c>
      <c r="C1642" s="2">
        <f t="shared" si="150"/>
        <v>3.7298817337541696</v>
      </c>
      <c r="D1642" s="2">
        <f t="shared" si="152"/>
        <v>3.8750658837485932</v>
      </c>
      <c r="E1642" s="2">
        <f t="shared" si="151"/>
        <v>-0.14518414999442353</v>
      </c>
      <c r="F1642" s="2">
        <f t="shared" si="155"/>
        <v>-0.14270861968580134</v>
      </c>
      <c r="G1642" s="2">
        <f t="shared" si="153"/>
        <v>-2.4755303086221869E-3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4.18</v>
      </c>
      <c r="C1643" s="2">
        <f t="shared" si="150"/>
        <v>3.7637460824073745</v>
      </c>
      <c r="D1643" s="2">
        <f t="shared" si="152"/>
        <v>3.8976535960635119</v>
      </c>
      <c r="E1643" s="2">
        <f t="shared" si="151"/>
        <v>-0.1339075136561374</v>
      </c>
      <c r="F1643" s="2">
        <f t="shared" si="155"/>
        <v>-0.14094839847986856</v>
      </c>
      <c r="G1643" s="2">
        <f t="shared" si="153"/>
        <v>7.0408848237311639E-3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5">
        <f>TITRES_STAT!D1647</f>
        <v>4.18</v>
      </c>
      <c r="C1644" s="2">
        <f t="shared" si="150"/>
        <v>3.7924005312677784</v>
      </c>
      <c r="D1644" s="2">
        <f t="shared" si="152"/>
        <v>3.9185681445032516</v>
      </c>
      <c r="E1644" s="2">
        <f t="shared" si="151"/>
        <v>-0.12616761323547321</v>
      </c>
      <c r="F1644" s="2">
        <f t="shared" si="155"/>
        <v>-0.13799224143098951</v>
      </c>
      <c r="G1644" s="2">
        <f t="shared" si="153"/>
        <v>1.1824628195516301E-2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5">
        <f>TITRES_STAT!D1648</f>
        <v>4.18</v>
      </c>
      <c r="C1645" s="2">
        <f t="shared" si="150"/>
        <v>3.8166466033804278</v>
      </c>
      <c r="D1645" s="2">
        <f t="shared" si="152"/>
        <v>3.9379334671326403</v>
      </c>
      <c r="E1645" s="2">
        <f t="shared" si="151"/>
        <v>-0.12128686375221243</v>
      </c>
      <c r="F1645" s="2">
        <f t="shared" si="155"/>
        <v>-0.1346511658952341</v>
      </c>
      <c r="G1645" s="2">
        <f t="shared" si="153"/>
        <v>1.3364302143021672E-2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5">
        <f>TITRES_STAT!D1649</f>
        <v>4.18</v>
      </c>
      <c r="C1646" s="2">
        <f t="shared" si="150"/>
        <v>3.8371625105526697</v>
      </c>
      <c r="D1646" s="2">
        <f t="shared" si="152"/>
        <v>3.9558643214191114</v>
      </c>
      <c r="E1646" s="2">
        <f t="shared" si="151"/>
        <v>-0.11870181086644171</v>
      </c>
      <c r="F1646" s="2">
        <f t="shared" si="155"/>
        <v>-0.13146129488947561</v>
      </c>
      <c r="G1646" s="2">
        <f t="shared" si="153"/>
        <v>1.2759484023033896E-2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5">
        <f>TITRES_STAT!D1650</f>
        <v>4.18</v>
      </c>
      <c r="C1647" s="2">
        <f t="shared" si="150"/>
        <v>3.8545221243137973</v>
      </c>
      <c r="D1647" s="2">
        <f t="shared" si="152"/>
        <v>3.972466964276955</v>
      </c>
      <c r="E1647" s="2">
        <f t="shared" si="151"/>
        <v>-0.11794483996315774</v>
      </c>
      <c r="F1647" s="2">
        <f t="shared" si="155"/>
        <v>-0.12875800390421205</v>
      </c>
      <c r="G1647" s="2">
        <f t="shared" si="153"/>
        <v>1.0813163941054305E-2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5">
        <f>TITRES_STAT!D1651</f>
        <v>4</v>
      </c>
      <c r="C1648" s="2">
        <f t="shared" si="150"/>
        <v>3.8769033359578287</v>
      </c>
      <c r="D1648" s="2">
        <f t="shared" si="152"/>
        <v>3.974506448404588</v>
      </c>
      <c r="E1648" s="2">
        <f t="shared" si="151"/>
        <v>-9.7603112446759344E-2</v>
      </c>
      <c r="F1648" s="2">
        <f t="shared" si="155"/>
        <v>-0.12252702561272151</v>
      </c>
      <c r="G1648" s="2">
        <f t="shared" si="153"/>
        <v>2.4923913165962167E-2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5">
        <f>TITRES_STAT!D1652</f>
        <v>3.82</v>
      </c>
      <c r="C1649" s="2">
        <f t="shared" si="150"/>
        <v>3.8958412842720089</v>
      </c>
      <c r="D1649" s="2">
        <f t="shared" si="152"/>
        <v>3.9630615263005446</v>
      </c>
      <c r="E1649" s="2">
        <f t="shared" si="151"/>
        <v>-6.7220242028535715E-2</v>
      </c>
      <c r="F1649" s="2">
        <f t="shared" si="155"/>
        <v>-0.11146566889588436</v>
      </c>
      <c r="G1649" s="2">
        <f t="shared" si="153"/>
        <v>4.4245426867348642E-2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5">
        <f>TITRES_STAT!D1653</f>
        <v>3.65</v>
      </c>
      <c r="C1650" s="2">
        <f t="shared" si="150"/>
        <v>3.9395580097686231</v>
      </c>
      <c r="D1650" s="2">
        <f t="shared" si="152"/>
        <v>3.9398717836116157</v>
      </c>
      <c r="E1650" s="2">
        <f t="shared" si="151"/>
        <v>-3.1377384299258182E-4</v>
      </c>
      <c r="F1650" s="2">
        <f t="shared" si="155"/>
        <v>-8.9235289885306004E-2</v>
      </c>
      <c r="G1650" s="2">
        <f t="shared" si="153"/>
        <v>8.8921516042313423E-2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5">
        <f>TITRES_STAT!D1654</f>
        <v>3.65</v>
      </c>
      <c r="C1651" s="2">
        <f t="shared" si="150"/>
        <v>3.976549085188835</v>
      </c>
      <c r="D1651" s="2">
        <f t="shared" si="152"/>
        <v>3.918399799640385</v>
      </c>
      <c r="E1651" s="2">
        <f t="shared" si="151"/>
        <v>5.8149285548450003E-2</v>
      </c>
      <c r="F1651" s="2">
        <f t="shared" si="155"/>
        <v>-5.9758374798554809E-2</v>
      </c>
      <c r="G1651" s="2">
        <f t="shared" si="153"/>
        <v>0.11790766034700481</v>
      </c>
      <c r="H1651" s="2" t="str">
        <f t="shared" si="154"/>
        <v>Sell</v>
      </c>
    </row>
    <row r="1652" spans="1:8" ht="13.5" x14ac:dyDescent="0.25">
      <c r="A1652" s="3">
        <f>TITRES_STAT!B1655</f>
        <v>44718</v>
      </c>
      <c r="B1652" s="5">
        <f>TITRES_STAT!D1655</f>
        <v>3.49</v>
      </c>
      <c r="C1652" s="2">
        <f t="shared" si="150"/>
        <v>4.0078492259290144</v>
      </c>
      <c r="D1652" s="2">
        <f t="shared" si="152"/>
        <v>3.8866664811485045</v>
      </c>
      <c r="E1652" s="2">
        <f t="shared" si="151"/>
        <v>0.12118274478050983</v>
      </c>
      <c r="F1652" s="2">
        <f t="shared" si="155"/>
        <v>-2.3570150882741881E-2</v>
      </c>
      <c r="G1652" s="2">
        <f t="shared" si="153"/>
        <v>0.14475289566325172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5">
        <f>TITRES_STAT!D1656</f>
        <v>3.49</v>
      </c>
      <c r="C1653" s="2">
        <f t="shared" si="150"/>
        <v>4.0343339604014741</v>
      </c>
      <c r="D1653" s="2">
        <f t="shared" si="152"/>
        <v>3.8572837788412078</v>
      </c>
      <c r="E1653" s="2">
        <f t="shared" si="151"/>
        <v>0.17705018156026631</v>
      </c>
      <c r="F1653" s="2">
        <f t="shared" si="155"/>
        <v>1.6553915605859757E-2</v>
      </c>
      <c r="G1653" s="2">
        <f t="shared" si="153"/>
        <v>0.16049626595440655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5">
        <f>TITRES_STAT!D1657</f>
        <v>3.49</v>
      </c>
      <c r="C1654" s="2">
        <f t="shared" si="150"/>
        <v>4.056744120339709</v>
      </c>
      <c r="D1654" s="2">
        <f t="shared" si="152"/>
        <v>3.8300775730011183</v>
      </c>
      <c r="E1654" s="2">
        <f t="shared" si="151"/>
        <v>0.22666654733859071</v>
      </c>
      <c r="F1654" s="2">
        <f t="shared" si="155"/>
        <v>5.8576441952405953E-2</v>
      </c>
      <c r="G1654" s="2">
        <f t="shared" si="153"/>
        <v>0.16809010538618474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5">
        <f>TITRES_STAT!D1658</f>
        <v>3.62</v>
      </c>
      <c r="C1655" s="2">
        <f t="shared" si="150"/>
        <v>4.0757065633643688</v>
      </c>
      <c r="D1655" s="2">
        <f t="shared" si="152"/>
        <v>3.8145162712973315</v>
      </c>
      <c r="E1655" s="2">
        <f t="shared" si="151"/>
        <v>0.26119029206703726</v>
      </c>
      <c r="F1655" s="2">
        <f t="shared" si="155"/>
        <v>9.9099211975332224E-2</v>
      </c>
      <c r="G1655" s="2">
        <f t="shared" si="153"/>
        <v>0.16209108009170503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3.65</v>
      </c>
      <c r="C1656" s="2">
        <f t="shared" si="150"/>
        <v>4.0917517074621585</v>
      </c>
      <c r="D1656" s="2">
        <f t="shared" si="152"/>
        <v>3.8023298808308628</v>
      </c>
      <c r="E1656" s="2">
        <f t="shared" si="151"/>
        <v>0.28942182663129579</v>
      </c>
      <c r="F1656" s="2">
        <f t="shared" si="155"/>
        <v>0.13716373490652495</v>
      </c>
      <c r="G1656" s="2">
        <f t="shared" si="153"/>
        <v>0.15225809172477084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3.81</v>
      </c>
      <c r="C1657" s="2">
        <f t="shared" si="150"/>
        <v>4.1053283678525956</v>
      </c>
      <c r="D1657" s="2">
        <f t="shared" si="152"/>
        <v>3.8028980378063544</v>
      </c>
      <c r="E1657" s="2">
        <f t="shared" si="151"/>
        <v>0.3024303300462412</v>
      </c>
      <c r="F1657" s="2">
        <f t="shared" si="155"/>
        <v>0.1702170539344682</v>
      </c>
      <c r="G1657" s="2">
        <f t="shared" si="153"/>
        <v>0.132213276111773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3.81</v>
      </c>
      <c r="C1658" s="2">
        <f t="shared" si="150"/>
        <v>4.0891240035675809</v>
      </c>
      <c r="D1658" s="2">
        <f t="shared" si="152"/>
        <v>3.8034241090799581</v>
      </c>
      <c r="E1658" s="2">
        <f t="shared" si="151"/>
        <v>0.28569989448762279</v>
      </c>
      <c r="F1658" s="2">
        <f t="shared" si="155"/>
        <v>0.19331362204509914</v>
      </c>
      <c r="G1658" s="2">
        <f t="shared" si="153"/>
        <v>9.2386272442523648E-2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3.81</v>
      </c>
      <c r="C1659" s="2">
        <f t="shared" si="150"/>
        <v>4.0477203107110302</v>
      </c>
      <c r="D1659" s="2">
        <f t="shared" si="152"/>
        <v>3.8039112121110725</v>
      </c>
      <c r="E1659" s="2">
        <f t="shared" si="151"/>
        <v>0.2438090985999577</v>
      </c>
      <c r="F1659" s="2">
        <f t="shared" si="155"/>
        <v>0.20341271735607086</v>
      </c>
      <c r="G1659" s="2">
        <f t="shared" si="153"/>
        <v>4.0396381243886836E-2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3.81</v>
      </c>
      <c r="C1660" s="2">
        <f t="shared" si="150"/>
        <v>3.986532570601641</v>
      </c>
      <c r="D1660" s="2">
        <f t="shared" si="152"/>
        <v>3.8043622334361786</v>
      </c>
      <c r="E1660" s="2">
        <f t="shared" si="151"/>
        <v>0.18217033716546238</v>
      </c>
      <c r="F1660" s="2">
        <f t="shared" si="155"/>
        <v>0.19916424131794919</v>
      </c>
      <c r="G1660" s="2">
        <f t="shared" si="153"/>
        <v>-1.6993904152486805E-2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5">
        <f>TITRES_STAT!D1664</f>
        <v>3.65</v>
      </c>
      <c r="C1661" s="2">
        <f t="shared" si="150"/>
        <v>3.9347583289706192</v>
      </c>
      <c r="D1661" s="2">
        <f t="shared" si="152"/>
        <v>3.7929279939223877</v>
      </c>
      <c r="E1661" s="2">
        <f t="shared" si="151"/>
        <v>0.1418303350482315</v>
      </c>
      <c r="F1661" s="2">
        <f t="shared" si="155"/>
        <v>0.18769746006400567</v>
      </c>
      <c r="G1661" s="2">
        <f t="shared" si="153"/>
        <v>-4.5867125015774168E-2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5">
        <f>TITRES_STAT!D1665</f>
        <v>3.59</v>
      </c>
      <c r="C1662" s="2">
        <f t="shared" si="150"/>
        <v>3.8663339706674469</v>
      </c>
      <c r="D1662" s="2">
        <f t="shared" si="152"/>
        <v>3.7778962906688776</v>
      </c>
      <c r="E1662" s="2">
        <f t="shared" si="151"/>
        <v>8.843767999856933E-2</v>
      </c>
      <c r="F1662" s="2">
        <f t="shared" si="155"/>
        <v>0.16784550405091841</v>
      </c>
      <c r="G1662" s="2">
        <f t="shared" si="153"/>
        <v>-7.9407824052349085E-2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5">
        <f>TITRES_STAT!D1666</f>
        <v>3.59</v>
      </c>
      <c r="C1663" s="2">
        <f t="shared" si="150"/>
        <v>3.8084364367186092</v>
      </c>
      <c r="D1663" s="2">
        <f t="shared" si="152"/>
        <v>3.7639780469156272</v>
      </c>
      <c r="E1663" s="2">
        <f t="shared" si="151"/>
        <v>4.4458389802982001E-2</v>
      </c>
      <c r="F1663" s="2">
        <f t="shared" si="155"/>
        <v>0.14316808120133112</v>
      </c>
      <c r="G1663" s="2">
        <f t="shared" si="153"/>
        <v>-9.870969139834912E-2</v>
      </c>
      <c r="H1663" s="2" t="str">
        <f t="shared" si="154"/>
        <v>Hold</v>
      </c>
    </row>
    <row r="1664" spans="1:8" ht="13.5" x14ac:dyDescent="0.25">
      <c r="A1664" s="3">
        <f>TITRES_STAT!B1667</f>
        <v>44734</v>
      </c>
      <c r="B1664" s="5">
        <f>TITRES_STAT!D1667</f>
        <v>3.59</v>
      </c>
      <c r="C1664" s="2">
        <f t="shared" si="150"/>
        <v>3.7594462156849771</v>
      </c>
      <c r="D1664" s="2">
        <f t="shared" si="152"/>
        <v>3.7510907841811365</v>
      </c>
      <c r="E1664" s="2">
        <f t="shared" si="151"/>
        <v>8.3554315038405491E-3</v>
      </c>
      <c r="F1664" s="2">
        <f t="shared" si="155"/>
        <v>0.116205551261833</v>
      </c>
      <c r="G1664" s="2">
        <f t="shared" si="153"/>
        <v>-0.10785011975799245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5">
        <f>TITRES_STAT!D1668</f>
        <v>3.59</v>
      </c>
      <c r="C1665" s="2">
        <f t="shared" si="150"/>
        <v>3.737992951733442</v>
      </c>
      <c r="D1665" s="2">
        <f t="shared" si="152"/>
        <v>3.7391581335010522</v>
      </c>
      <c r="E1665" s="2">
        <f t="shared" si="151"/>
        <v>-1.1651817676101572E-3</v>
      </c>
      <c r="F1665" s="2">
        <f t="shared" si="155"/>
        <v>9.2731404655944372E-2</v>
      </c>
      <c r="G1665" s="2">
        <f t="shared" si="153"/>
        <v>-9.3896586423554529E-2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5">
        <f>TITRES_STAT!D1669</f>
        <v>3.59</v>
      </c>
      <c r="C1666" s="2">
        <f t="shared" si="150"/>
        <v>3.7244555745436818</v>
      </c>
      <c r="D1666" s="2">
        <f t="shared" si="152"/>
        <v>3.7281093828713447</v>
      </c>
      <c r="E1666" s="2">
        <f t="shared" si="151"/>
        <v>-3.653808327662933E-3</v>
      </c>
      <c r="F1666" s="2">
        <f t="shared" si="155"/>
        <v>7.3454362059222914E-2</v>
      </c>
      <c r="G1666" s="2">
        <f t="shared" si="153"/>
        <v>-7.7108170386885846E-2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3.59</v>
      </c>
      <c r="C1667" s="2">
        <f t="shared" si="150"/>
        <v>3.7376162553831156</v>
      </c>
      <c r="D1667" s="2">
        <f t="shared" si="152"/>
        <v>3.7178790582142081</v>
      </c>
      <c r="E1667" s="2">
        <f t="shared" si="151"/>
        <v>1.9737197168907539E-2</v>
      </c>
      <c r="F1667" s="2">
        <f t="shared" si="155"/>
        <v>6.2710929081159841E-2</v>
      </c>
      <c r="G1667" s="2">
        <f t="shared" si="153"/>
        <v>-4.2973731912252303E-2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5">
        <f>TITRES_STAT!D1671</f>
        <v>3.59</v>
      </c>
      <c r="C1668" s="2">
        <f t="shared" si="150"/>
        <v>3.7487522160934059</v>
      </c>
      <c r="D1668" s="2">
        <f t="shared" si="152"/>
        <v>3.708406535383526</v>
      </c>
      <c r="E1668" s="2">
        <f t="shared" si="151"/>
        <v>4.0345680709879872E-2</v>
      </c>
      <c r="F1668" s="2">
        <f t="shared" si="155"/>
        <v>5.823787940690385E-2</v>
      </c>
      <c r="G1668" s="2">
        <f t="shared" si="153"/>
        <v>-1.7892198697023978E-2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3.59</v>
      </c>
      <c r="C1669" s="2">
        <f t="shared" si="150"/>
        <v>3.7581749520790355</v>
      </c>
      <c r="D1669" s="2">
        <f t="shared" si="152"/>
        <v>3.6996356809106721</v>
      </c>
      <c r="E1669" s="2">
        <f t="shared" si="151"/>
        <v>5.8539271168363438E-2</v>
      </c>
      <c r="F1669" s="2">
        <f t="shared" si="155"/>
        <v>5.8298157759195772E-2</v>
      </c>
      <c r="G1669" s="2">
        <f t="shared" si="153"/>
        <v>2.4111340916766616E-4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3.59</v>
      </c>
      <c r="C1670" s="2">
        <f t="shared" si="150"/>
        <v>3.7661480363745685</v>
      </c>
      <c r="D1670" s="2">
        <f t="shared" si="152"/>
        <v>3.6915145193617334</v>
      </c>
      <c r="E1670" s="2">
        <f t="shared" si="151"/>
        <v>7.463351701283516E-2</v>
      </c>
      <c r="F1670" s="2">
        <f t="shared" si="155"/>
        <v>6.1565229609923652E-2</v>
      </c>
      <c r="G1670" s="2">
        <f t="shared" si="153"/>
        <v>1.3068287402911508E-2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3.59</v>
      </c>
      <c r="C1671" s="2">
        <f t="shared" si="150"/>
        <v>3.748279107701558</v>
      </c>
      <c r="D1671" s="2">
        <f t="shared" si="152"/>
        <v>3.6839949253349382</v>
      </c>
      <c r="E1671" s="2">
        <f t="shared" si="151"/>
        <v>6.4284182366619813E-2</v>
      </c>
      <c r="F1671" s="2">
        <f t="shared" si="155"/>
        <v>6.2109020161262893E-2</v>
      </c>
      <c r="G1671" s="2">
        <f t="shared" si="153"/>
        <v>2.1751622053569203E-3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3.59</v>
      </c>
      <c r="C1672" s="2">
        <f t="shared" si="150"/>
        <v>3.7239284757474724</v>
      </c>
      <c r="D1672" s="2">
        <f t="shared" si="152"/>
        <v>3.677032338273091</v>
      </c>
      <c r="E1672" s="2">
        <f t="shared" si="151"/>
        <v>4.6896137474381483E-2</v>
      </c>
      <c r="F1672" s="2">
        <f t="shared" si="155"/>
        <v>5.9066443623886612E-2</v>
      </c>
      <c r="G1672" s="2">
        <f t="shared" si="153"/>
        <v>-1.2170306149505129E-2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3.59</v>
      </c>
      <c r="C1673" s="2">
        <f t="shared" si="150"/>
        <v>3.703324094863246</v>
      </c>
      <c r="D1673" s="2">
        <f t="shared" si="152"/>
        <v>3.6705854984010102</v>
      </c>
      <c r="E1673" s="2">
        <f t="shared" si="151"/>
        <v>3.2738596462235758E-2</v>
      </c>
      <c r="F1673" s="2">
        <f t="shared" si="155"/>
        <v>5.3800874191556443E-2</v>
      </c>
      <c r="G1673" s="2">
        <f t="shared" si="153"/>
        <v>-2.1062277729320684E-2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3.59</v>
      </c>
      <c r="C1674" s="2">
        <f t="shared" si="150"/>
        <v>3.6858896187304389</v>
      </c>
      <c r="D1674" s="2">
        <f t="shared" si="152"/>
        <v>3.6646162022231574</v>
      </c>
      <c r="E1674" s="2">
        <f t="shared" si="151"/>
        <v>2.1273416507281429E-2</v>
      </c>
      <c r="F1674" s="2">
        <f t="shared" si="155"/>
        <v>4.7295382654701443E-2</v>
      </c>
      <c r="G1674" s="2">
        <f t="shared" si="153"/>
        <v>-2.6021966147420014E-2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3.59</v>
      </c>
      <c r="C1675" s="2">
        <f t="shared" si="150"/>
        <v>3.6711373696949869</v>
      </c>
      <c r="D1675" s="2">
        <f t="shared" si="152"/>
        <v>3.659089076132553</v>
      </c>
      <c r="E1675" s="2">
        <f t="shared" si="151"/>
        <v>1.2048293562433976E-2</v>
      </c>
      <c r="F1675" s="2">
        <f t="shared" si="155"/>
        <v>4.0245964836247948E-2</v>
      </c>
      <c r="G1675" s="2">
        <f t="shared" si="153"/>
        <v>-2.8197671273813972E-2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3.59</v>
      </c>
      <c r="C1676" s="2">
        <f t="shared" si="150"/>
        <v>3.6586546974342196</v>
      </c>
      <c r="D1676" s="2">
        <f t="shared" si="152"/>
        <v>3.6539713667894009</v>
      </c>
      <c r="E1676" s="2">
        <f t="shared" si="151"/>
        <v>4.6833306448186285E-3</v>
      </c>
      <c r="F1676" s="2">
        <f t="shared" si="155"/>
        <v>3.3133437997962083E-2</v>
      </c>
      <c r="G1676" s="2">
        <f t="shared" si="153"/>
        <v>-2.8450107353143454E-2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3.59</v>
      </c>
      <c r="C1677" s="2">
        <f t="shared" si="150"/>
        <v>3.6480924362904936</v>
      </c>
      <c r="D1677" s="2">
        <f t="shared" si="152"/>
        <v>3.6492327470272232</v>
      </c>
      <c r="E1677" s="2">
        <f t="shared" si="151"/>
        <v>-1.1403107367295995E-3</v>
      </c>
      <c r="F1677" s="2">
        <f t="shared" si="155"/>
        <v>2.6278688251023745E-2</v>
      </c>
      <c r="G1677" s="2">
        <f t="shared" si="153"/>
        <v>-2.7418998987753344E-2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3.59</v>
      </c>
      <c r="C1678" s="2">
        <f t="shared" si="150"/>
        <v>3.6391551383996483</v>
      </c>
      <c r="D1678" s="2">
        <f t="shared" si="152"/>
        <v>3.6448451361363179</v>
      </c>
      <c r="E1678" s="2">
        <f t="shared" si="151"/>
        <v>-5.6899977366695609E-3</v>
      </c>
      <c r="F1678" s="2">
        <f t="shared" si="155"/>
        <v>1.9884951053485086E-2</v>
      </c>
      <c r="G1678" s="2">
        <f t="shared" si="153"/>
        <v>-2.5574948790154647E-2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3.59</v>
      </c>
      <c r="C1679" s="2">
        <f t="shared" ref="C1679:C1742" si="156">$C$4*B1669+C1678*(1-$C$4)</f>
        <v>3.6315928094150869</v>
      </c>
      <c r="D1679" s="2">
        <f t="shared" si="152"/>
        <v>3.6407825334595536</v>
      </c>
      <c r="E1679" s="2">
        <f t="shared" si="151"/>
        <v>-9.1897240444667183E-3</v>
      </c>
      <c r="F1679" s="2">
        <f t="shared" si="155"/>
        <v>1.4070016033894727E-2</v>
      </c>
      <c r="G1679" s="2">
        <f t="shared" si="153"/>
        <v>-2.3259740078361443E-2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5">
        <f>TITRES_STAT!D1683</f>
        <v>3.59</v>
      </c>
      <c r="C1680" s="2">
        <f t="shared" si="156"/>
        <v>3.6251939156589197</v>
      </c>
      <c r="D1680" s="2">
        <f t="shared" si="152"/>
        <v>3.6370208643144015</v>
      </c>
      <c r="E1680" s="2">
        <f t="shared" si="151"/>
        <v>-1.1826948655481839E-2</v>
      </c>
      <c r="F1680" s="2">
        <f t="shared" si="155"/>
        <v>8.8906230960194132E-3</v>
      </c>
      <c r="G1680" s="2">
        <f t="shared" si="153"/>
        <v>-2.0717571751501254E-2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3.59</v>
      </c>
      <c r="C1681" s="2">
        <f t="shared" si="156"/>
        <v>3.6197794670960088</v>
      </c>
      <c r="D1681" s="2">
        <f t="shared" si="152"/>
        <v>3.6335378373281495</v>
      </c>
      <c r="E1681" s="2">
        <f t="shared" si="151"/>
        <v>-1.375837023214066E-2</v>
      </c>
      <c r="F1681" s="2">
        <f t="shared" si="155"/>
        <v>4.3608244303873986E-3</v>
      </c>
      <c r="G1681" s="2">
        <f t="shared" si="153"/>
        <v>-1.8119194662528058E-2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3.59</v>
      </c>
      <c r="C1682" s="2">
        <f t="shared" si="156"/>
        <v>3.6151980106196997</v>
      </c>
      <c r="D1682" s="2">
        <f t="shared" si="152"/>
        <v>3.630312812340879</v>
      </c>
      <c r="E1682" s="2">
        <f t="shared" si="151"/>
        <v>-1.5114801721179294E-2</v>
      </c>
      <c r="F1682" s="2">
        <f t="shared" si="155"/>
        <v>4.6569920007406016E-4</v>
      </c>
      <c r="G1682" s="2">
        <f t="shared" si="153"/>
        <v>-1.5580500921253354E-2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3.59</v>
      </c>
      <c r="C1683" s="2">
        <f t="shared" si="156"/>
        <v>3.6113213936012842</v>
      </c>
      <c r="D1683" s="2">
        <f t="shared" si="152"/>
        <v>3.6273266780934064</v>
      </c>
      <c r="E1683" s="2">
        <f t="shared" si="151"/>
        <v>-1.6005284492122129E-2</v>
      </c>
      <c r="F1683" s="2">
        <f t="shared" si="155"/>
        <v>-2.8284975383651777E-3</v>
      </c>
      <c r="G1683" s="2">
        <f t="shared" si="153"/>
        <v>-1.3176786953756951E-2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5">
        <f>TITRES_STAT!D1687</f>
        <v>3.59</v>
      </c>
      <c r="C1684" s="2">
        <f t="shared" si="156"/>
        <v>3.6080411792010869</v>
      </c>
      <c r="D1684" s="2">
        <f t="shared" si="152"/>
        <v>3.6245617389753764</v>
      </c>
      <c r="E1684" s="2">
        <f t="shared" si="151"/>
        <v>-1.6520559774289456E-2</v>
      </c>
      <c r="F1684" s="2">
        <f t="shared" si="155"/>
        <v>-5.566909985550034E-3</v>
      </c>
      <c r="G1684" s="2">
        <f t="shared" si="153"/>
        <v>-1.0953649788739422E-2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5">
        <f>TITRES_STAT!D1688</f>
        <v>3.59</v>
      </c>
      <c r="C1685" s="2">
        <f t="shared" si="156"/>
        <v>3.6052656131701504</v>
      </c>
      <c r="D1685" s="2">
        <f t="shared" si="152"/>
        <v>3.6220016101623855</v>
      </c>
      <c r="E1685" s="2">
        <f t="shared" si="151"/>
        <v>-1.6735996992235158E-2</v>
      </c>
      <c r="F1685" s="2">
        <f t="shared" si="155"/>
        <v>-7.8007273868870592E-3</v>
      </c>
      <c r="G1685" s="2">
        <f t="shared" si="153"/>
        <v>-8.9352696053480989E-3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5">
        <f>TITRES_STAT!D1689</f>
        <v>3.59</v>
      </c>
      <c r="C1686" s="2">
        <f t="shared" si="156"/>
        <v>3.6029170572978195</v>
      </c>
      <c r="D1686" s="2">
        <f t="shared" si="152"/>
        <v>3.6196311205207272</v>
      </c>
      <c r="E1686" s="2">
        <f t="shared" si="151"/>
        <v>-1.6714063222907694E-2</v>
      </c>
      <c r="F1686" s="2">
        <f t="shared" si="155"/>
        <v>-9.5833945540911864E-3</v>
      </c>
      <c r="G1686" s="2">
        <f t="shared" si="153"/>
        <v>-7.1306686688165071E-3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5">
        <f>TITRES_STAT!D1690</f>
        <v>3.59</v>
      </c>
      <c r="C1687" s="2">
        <f t="shared" si="156"/>
        <v>3.6009298177135398</v>
      </c>
      <c r="D1687" s="2">
        <f t="shared" si="152"/>
        <v>3.6174362227043773</v>
      </c>
      <c r="E1687" s="2">
        <f t="shared" si="151"/>
        <v>-1.6506404990837442E-2</v>
      </c>
      <c r="F1687" s="2">
        <f t="shared" si="155"/>
        <v>-1.0967996641440438E-2</v>
      </c>
      <c r="G1687" s="2">
        <f t="shared" si="153"/>
        <v>-5.5384083493970043E-3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5">
        <f>TITRES_STAT!D1691</f>
        <v>3.59</v>
      </c>
      <c r="C1688" s="2">
        <f t="shared" si="156"/>
        <v>3.5992483072960724</v>
      </c>
      <c r="D1688" s="2">
        <f t="shared" si="152"/>
        <v>3.6154039099114605</v>
      </c>
      <c r="E1688" s="2">
        <f t="shared" si="151"/>
        <v>-1.6155602615388176E-2</v>
      </c>
      <c r="F1688" s="2">
        <f t="shared" si="155"/>
        <v>-1.2005517836229987E-2</v>
      </c>
      <c r="G1688" s="2">
        <f t="shared" si="153"/>
        <v>-4.1500847791581894E-3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5">
        <f>TITRES_STAT!D1692</f>
        <v>3.59</v>
      </c>
      <c r="C1689" s="2">
        <f t="shared" si="156"/>
        <v>3.5978254907889844</v>
      </c>
      <c r="D1689" s="2">
        <f t="shared" si="152"/>
        <v>3.6135221388069079</v>
      </c>
      <c r="E1689" s="2">
        <f t="shared" si="151"/>
        <v>-1.5696648017923476E-2</v>
      </c>
      <c r="F1689" s="2">
        <f t="shared" si="155"/>
        <v>-1.2743743872568686E-2</v>
      </c>
      <c r="G1689" s="2">
        <f t="shared" si="153"/>
        <v>-2.95290414535479E-3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5">
        <f>TITRES_STAT!D1693</f>
        <v>3.59</v>
      </c>
      <c r="C1690" s="2">
        <f t="shared" si="156"/>
        <v>3.5966215691291405</v>
      </c>
      <c r="D1690" s="2">
        <f t="shared" si="152"/>
        <v>3.6117797581545443</v>
      </c>
      <c r="E1690" s="2">
        <f t="shared" si="151"/>
        <v>-1.5158189025403779E-2</v>
      </c>
      <c r="F1690" s="2">
        <f t="shared" si="155"/>
        <v>-1.3226632903135705E-2</v>
      </c>
      <c r="G1690" s="2">
        <f t="shared" si="153"/>
        <v>-1.9315561222680733E-3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5">
        <f>TITRES_STAT!D1694</f>
        <v>3.59</v>
      </c>
      <c r="C1691" s="2">
        <f t="shared" si="156"/>
        <v>3.5956028661861961</v>
      </c>
      <c r="D1691" s="2">
        <f t="shared" si="152"/>
        <v>3.610166442735689</v>
      </c>
      <c r="E1691" s="2">
        <f t="shared" si="151"/>
        <v>-1.4563576549492918E-2</v>
      </c>
      <c r="F1691" s="2">
        <f t="shared" si="155"/>
        <v>-1.3494021632407149E-2</v>
      </c>
      <c r="G1691" s="2">
        <f t="shared" si="153"/>
        <v>-1.0695549170857688E-3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3.59</v>
      </c>
      <c r="C1692" s="2">
        <f t="shared" si="156"/>
        <v>3.5947408867729354</v>
      </c>
      <c r="D1692" s="2">
        <f t="shared" si="152"/>
        <v>3.608672632162675</v>
      </c>
      <c r="E1692" s="2">
        <f t="shared" ref="E1692:E1755" si="157">C1692-D1692</f>
        <v>-1.3931745389739625E-2</v>
      </c>
      <c r="F1692" s="2">
        <f t="shared" si="155"/>
        <v>-1.3581566383873644E-2</v>
      </c>
      <c r="G1692" s="2">
        <f t="shared" si="153"/>
        <v>-3.5017900586598039E-4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3.59</v>
      </c>
      <c r="C1693" s="2">
        <f t="shared" si="156"/>
        <v>3.5940115195770992</v>
      </c>
      <c r="D1693" s="2">
        <f t="shared" ref="D1693:D1756" si="158">$D$4*B1693+(1-$D$4)*D1692</f>
        <v>3.6072894742246993</v>
      </c>
      <c r="E1693" s="2">
        <f t="shared" si="157"/>
        <v>-1.3277954647600065E-2</v>
      </c>
      <c r="F1693" s="2">
        <f t="shared" si="155"/>
        <v>-1.3520844036618931E-2</v>
      </c>
      <c r="G1693" s="2">
        <f t="shared" si="153"/>
        <v>2.4288938901886534E-4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5">
        <f>TITRES_STAT!D1697</f>
        <v>3.59</v>
      </c>
      <c r="C1694" s="2">
        <f t="shared" si="156"/>
        <v>3.5933943627190841</v>
      </c>
      <c r="D1694" s="2">
        <f t="shared" si="158"/>
        <v>3.6060087724302772</v>
      </c>
      <c r="E1694" s="2">
        <f t="shared" si="157"/>
        <v>-1.2614409711193098E-2</v>
      </c>
      <c r="F1694" s="2">
        <f t="shared" si="155"/>
        <v>-1.3339557171533765E-2</v>
      </c>
      <c r="G1694" s="2">
        <f t="shared" si="153"/>
        <v>7.2514746034066727E-4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5">
        <f>TITRES_STAT!D1698</f>
        <v>3.59</v>
      </c>
      <c r="C1695" s="2">
        <f t="shared" si="156"/>
        <v>3.5928721530699943</v>
      </c>
      <c r="D1695" s="2">
        <f t="shared" si="158"/>
        <v>3.6048229374354417</v>
      </c>
      <c r="E1695" s="2">
        <f t="shared" si="157"/>
        <v>-1.1950784365447387E-2</v>
      </c>
      <c r="F1695" s="2">
        <f t="shared" si="155"/>
        <v>-1.3061802610316489E-2</v>
      </c>
      <c r="G1695" s="2">
        <f t="shared" si="153"/>
        <v>1.1110182448691025E-3</v>
      </c>
      <c r="H1695" s="2" t="str">
        <f t="shared" si="154"/>
        <v>Sell</v>
      </c>
    </row>
    <row r="1696" spans="1:8" ht="13.5" x14ac:dyDescent="0.25">
      <c r="A1696" s="3">
        <f>TITRES_STAT!B1699</f>
        <v>44781</v>
      </c>
      <c r="B1696" s="5">
        <f>TITRES_STAT!D1699</f>
        <v>3.59</v>
      </c>
      <c r="C1696" s="2">
        <f t="shared" si="156"/>
        <v>3.5924302833669182</v>
      </c>
      <c r="D1696" s="2">
        <f t="shared" si="158"/>
        <v>3.6037249420698534</v>
      </c>
      <c r="E1696" s="2">
        <f t="shared" si="157"/>
        <v>-1.1294658702935223E-2</v>
      </c>
      <c r="F1696" s="2">
        <f t="shared" si="155"/>
        <v>-1.2708373828840238E-2</v>
      </c>
      <c r="G1696" s="2">
        <f t="shared" si="153"/>
        <v>1.413715125905015E-3</v>
      </c>
      <c r="H1696" s="2" t="str">
        <f t="shared" si="154"/>
        <v>Sell</v>
      </c>
    </row>
    <row r="1697" spans="1:8" ht="13.5" x14ac:dyDescent="0.25">
      <c r="A1697" s="3">
        <f>TITRES_STAT!B1700</f>
        <v>44782</v>
      </c>
      <c r="B1697" s="5">
        <f>TITRES_STAT!D1700</f>
        <v>3.59</v>
      </c>
      <c r="C1697" s="2">
        <f t="shared" si="156"/>
        <v>3.5920563936181615</v>
      </c>
      <c r="D1697" s="2">
        <f t="shared" si="158"/>
        <v>3.6027082796943088</v>
      </c>
      <c r="E1697" s="2">
        <f t="shared" si="157"/>
        <v>-1.065188607614731E-2</v>
      </c>
      <c r="F1697" s="2">
        <f t="shared" si="155"/>
        <v>-1.2297076278301653E-2</v>
      </c>
      <c r="G1697" s="2">
        <f t="shared" si="153"/>
        <v>1.6451902021543431E-3</v>
      </c>
      <c r="H1697" s="2" t="str">
        <f t="shared" si="154"/>
        <v>Sell</v>
      </c>
    </row>
    <row r="1698" spans="1:8" ht="13.5" x14ac:dyDescent="0.25">
      <c r="A1698" s="3">
        <f>TITRES_STAT!B1701</f>
        <v>44783</v>
      </c>
      <c r="B1698" s="5">
        <f>TITRES_STAT!D1701</f>
        <v>3.59</v>
      </c>
      <c r="C1698" s="2">
        <f t="shared" si="156"/>
        <v>3.5917400253692136</v>
      </c>
      <c r="D1698" s="2">
        <f t="shared" si="158"/>
        <v>3.6017669256428784</v>
      </c>
      <c r="E1698" s="2">
        <f t="shared" si="157"/>
        <v>-1.0026900273664818E-2</v>
      </c>
      <c r="F1698" s="2">
        <f t="shared" si="155"/>
        <v>-1.1843041077374288E-2</v>
      </c>
      <c r="G1698" s="2">
        <f t="shared" si="153"/>
        <v>1.8161408037094696E-3</v>
      </c>
      <c r="H1698" s="2" t="str">
        <f t="shared" si="154"/>
        <v>Sell</v>
      </c>
    </row>
    <row r="1699" spans="1:8" ht="13.5" x14ac:dyDescent="0.25">
      <c r="A1699" s="3">
        <f>TITRES_STAT!B1702</f>
        <v>44784</v>
      </c>
      <c r="B1699" s="5">
        <f>TITRES_STAT!D1702</f>
        <v>3.59</v>
      </c>
      <c r="C1699" s="2">
        <f t="shared" si="156"/>
        <v>3.5914723291585653</v>
      </c>
      <c r="D1699" s="2">
        <f t="shared" si="158"/>
        <v>3.6008953015211835</v>
      </c>
      <c r="E1699" s="2">
        <f t="shared" si="157"/>
        <v>-9.4229723626182427E-3</v>
      </c>
      <c r="F1699" s="2">
        <f t="shared" si="155"/>
        <v>-1.135902733442308E-2</v>
      </c>
      <c r="G1699" s="2">
        <f t="shared" si="153"/>
        <v>1.9360549718048375E-3</v>
      </c>
      <c r="H1699" s="2" t="str">
        <f t="shared" si="154"/>
        <v>Sell</v>
      </c>
    </row>
    <row r="1700" spans="1:8" ht="13.5" x14ac:dyDescent="0.25">
      <c r="A1700" s="3">
        <f>TITRES_STAT!B1703</f>
        <v>44785</v>
      </c>
      <c r="B1700" s="5">
        <f>TITRES_STAT!D1703</f>
        <v>3.59</v>
      </c>
      <c r="C1700" s="2">
        <f t="shared" si="156"/>
        <v>3.5912458169803245</v>
      </c>
      <c r="D1700" s="2">
        <f t="shared" si="158"/>
        <v>3.6000882421492442</v>
      </c>
      <c r="E1700" s="2">
        <f t="shared" si="157"/>
        <v>-8.8424251689196431E-3</v>
      </c>
      <c r="F1700" s="2">
        <f t="shared" si="155"/>
        <v>-1.0855706901322393E-2</v>
      </c>
      <c r="G1700" s="2">
        <f t="shared" ref="G1700:G1763" si="159">E1700-F1700</f>
        <v>2.01328173240275E-3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44788</v>
      </c>
      <c r="B1701" s="5">
        <f>TITRES_STAT!D1704</f>
        <v>3.59</v>
      </c>
      <c r="C1701" s="2">
        <f t="shared" si="156"/>
        <v>3.5910541528295052</v>
      </c>
      <c r="D1701" s="2">
        <f t="shared" si="158"/>
        <v>3.5993409649530039</v>
      </c>
      <c r="E1701" s="2">
        <f t="shared" si="157"/>
        <v>-8.286812123498688E-3</v>
      </c>
      <c r="F1701" s="2">
        <f t="shared" ref="F1701:F1764" si="161">(E1701*(2/(10)))+((1-(2/10))*F1700)</f>
        <v>-1.0341927945757654E-2</v>
      </c>
      <c r="G1701" s="2">
        <f t="shared" si="159"/>
        <v>2.0551158222589655E-3</v>
      </c>
      <c r="H1701" s="2" t="str">
        <f t="shared" si="160"/>
        <v>Sell</v>
      </c>
    </row>
    <row r="1702" spans="1:8" ht="13.5" x14ac:dyDescent="0.25">
      <c r="A1702" s="3">
        <f>TITRES_STAT!B1705</f>
        <v>44789</v>
      </c>
      <c r="B1702" s="5">
        <f>TITRES_STAT!D1705</f>
        <v>3.59</v>
      </c>
      <c r="C1702" s="2">
        <f t="shared" si="156"/>
        <v>3.5908919754711199</v>
      </c>
      <c r="D1702" s="2">
        <f t="shared" si="158"/>
        <v>3.5986490416231516</v>
      </c>
      <c r="E1702" s="2">
        <f t="shared" si="157"/>
        <v>-7.7570661520316442E-3</v>
      </c>
      <c r="F1702" s="2">
        <f t="shared" si="161"/>
        <v>-9.8249555870124523E-3</v>
      </c>
      <c r="G1702" s="2">
        <f t="shared" si="159"/>
        <v>2.0678894349808082E-3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3.59</v>
      </c>
      <c r="C1703" s="2">
        <f t="shared" si="156"/>
        <v>3.5907547484755629</v>
      </c>
      <c r="D1703" s="2">
        <f t="shared" si="158"/>
        <v>3.5980083718732887</v>
      </c>
      <c r="E1703" s="2">
        <f t="shared" si="157"/>
        <v>-7.2536233977258391E-3</v>
      </c>
      <c r="F1703" s="2">
        <f t="shared" si="161"/>
        <v>-9.3106891491551297E-3</v>
      </c>
      <c r="G1703" s="2">
        <f t="shared" si="159"/>
        <v>2.0570657514292906E-3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3.59</v>
      </c>
      <c r="C1704" s="2">
        <f t="shared" si="156"/>
        <v>3.5906386333254763</v>
      </c>
      <c r="D1704" s="2">
        <f t="shared" si="158"/>
        <v>3.5974151591419341</v>
      </c>
      <c r="E1704" s="2">
        <f t="shared" si="157"/>
        <v>-6.7765258164578235E-3</v>
      </c>
      <c r="F1704" s="2">
        <f t="shared" si="161"/>
        <v>-8.8038564826156684E-3</v>
      </c>
      <c r="G1704" s="2">
        <f t="shared" si="159"/>
        <v>2.027330666157845E-3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3.59</v>
      </c>
      <c r="C1705" s="2">
        <f t="shared" si="156"/>
        <v>3.590540382044634</v>
      </c>
      <c r="D1705" s="2">
        <f t="shared" si="158"/>
        <v>3.5968658880943836</v>
      </c>
      <c r="E1705" s="2">
        <f t="shared" si="157"/>
        <v>-6.3255060497495741E-3</v>
      </c>
      <c r="F1705" s="2">
        <f t="shared" si="161"/>
        <v>-8.3081863960424492E-3</v>
      </c>
      <c r="G1705" s="2">
        <f t="shared" si="159"/>
        <v>1.9826803462928751E-3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3.59</v>
      </c>
      <c r="C1706" s="2">
        <f t="shared" si="156"/>
        <v>3.5904572463454594</v>
      </c>
      <c r="D1706" s="2">
        <f t="shared" si="158"/>
        <v>3.5963573037910961</v>
      </c>
      <c r="E1706" s="2">
        <f t="shared" si="157"/>
        <v>-5.9000574456367083E-3</v>
      </c>
      <c r="F1706" s="2">
        <f t="shared" si="161"/>
        <v>-7.8265606059613017E-3</v>
      </c>
      <c r="G1706" s="2">
        <f t="shared" si="159"/>
        <v>1.9265031603245934E-3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3.59</v>
      </c>
      <c r="C1707" s="2">
        <f t="shared" si="156"/>
        <v>3.5903869007538503</v>
      </c>
      <c r="D1707" s="2">
        <f t="shared" si="158"/>
        <v>3.5958863923991631</v>
      </c>
      <c r="E1707" s="2">
        <f t="shared" si="157"/>
        <v>-5.4994916453128262E-3</v>
      </c>
      <c r="F1707" s="2">
        <f t="shared" si="161"/>
        <v>-7.361146813831607E-3</v>
      </c>
      <c r="G1707" s="2">
        <f t="shared" si="159"/>
        <v>1.8616551685187808E-3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3.43</v>
      </c>
      <c r="C1708" s="2">
        <f t="shared" si="156"/>
        <v>3.5903273775609503</v>
      </c>
      <c r="D1708" s="2">
        <f t="shared" si="158"/>
        <v>3.5835985114807065</v>
      </c>
      <c r="E1708" s="2">
        <f t="shared" si="157"/>
        <v>6.7288660802438116E-3</v>
      </c>
      <c r="F1708" s="2">
        <f t="shared" si="161"/>
        <v>-4.5431442350165243E-3</v>
      </c>
      <c r="G1708" s="2">
        <f t="shared" si="159"/>
        <v>1.1272010315260336E-2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3.28</v>
      </c>
      <c r="C1709" s="2">
        <f t="shared" si="156"/>
        <v>3.5902770117823426</v>
      </c>
      <c r="D1709" s="2">
        <f t="shared" si="158"/>
        <v>3.5611097328525063</v>
      </c>
      <c r="E1709" s="2">
        <f t="shared" si="157"/>
        <v>2.9167278929836282E-2</v>
      </c>
      <c r="F1709" s="2">
        <f t="shared" si="161"/>
        <v>2.1989403979540373E-3</v>
      </c>
      <c r="G1709" s="2">
        <f t="shared" si="159"/>
        <v>2.6968338531882245E-2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3.28</v>
      </c>
      <c r="C1710" s="2">
        <f t="shared" si="156"/>
        <v>3.590234394585059</v>
      </c>
      <c r="D1710" s="2">
        <f t="shared" si="158"/>
        <v>3.5402867896782468</v>
      </c>
      <c r="E1710" s="2">
        <f t="shared" si="157"/>
        <v>4.994760490681216E-2</v>
      </c>
      <c r="F1710" s="2">
        <f t="shared" si="161"/>
        <v>1.1748673299725662E-2</v>
      </c>
      <c r="G1710" s="2">
        <f t="shared" si="159"/>
        <v>3.8198931607086498E-2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3.23</v>
      </c>
      <c r="C1711" s="2">
        <f t="shared" si="156"/>
        <v>3.5901983338796652</v>
      </c>
      <c r="D1711" s="2">
        <f t="shared" si="158"/>
        <v>3.5173025830354137</v>
      </c>
      <c r="E1711" s="2">
        <f t="shared" si="157"/>
        <v>7.2895750844251594E-2</v>
      </c>
      <c r="F1711" s="2">
        <f t="shared" si="161"/>
        <v>2.3978088808630851E-2</v>
      </c>
      <c r="G1711" s="2">
        <f t="shared" si="159"/>
        <v>4.8917662035620743E-2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3.22</v>
      </c>
      <c r="C1712" s="2">
        <f t="shared" si="156"/>
        <v>3.5901678209751013</v>
      </c>
      <c r="D1712" s="2">
        <f t="shared" si="158"/>
        <v>3.4952801694772346</v>
      </c>
      <c r="E1712" s="2">
        <f t="shared" si="157"/>
        <v>9.488765149786671E-2</v>
      </c>
      <c r="F1712" s="2">
        <f t="shared" si="161"/>
        <v>3.8160001346478026E-2</v>
      </c>
      <c r="G1712" s="2">
        <f t="shared" si="159"/>
        <v>5.6727650151388684E-2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3.22</v>
      </c>
      <c r="C1713" s="2">
        <f t="shared" si="156"/>
        <v>3.5901420023635473</v>
      </c>
      <c r="D1713" s="2">
        <f t="shared" si="158"/>
        <v>3.4748890458122541</v>
      </c>
      <c r="E1713" s="2">
        <f t="shared" si="157"/>
        <v>0.1152529565512932</v>
      </c>
      <c r="F1713" s="2">
        <f t="shared" si="161"/>
        <v>5.357859238744106E-2</v>
      </c>
      <c r="G1713" s="2">
        <f t="shared" si="159"/>
        <v>6.1674364163852136E-2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3.23</v>
      </c>
      <c r="C1714" s="2">
        <f t="shared" si="156"/>
        <v>3.5901201558460785</v>
      </c>
      <c r="D1714" s="2">
        <f t="shared" si="158"/>
        <v>3.4567491164928277</v>
      </c>
      <c r="E1714" s="2">
        <f t="shared" si="157"/>
        <v>0.13337103935325079</v>
      </c>
      <c r="F1714" s="2">
        <f t="shared" si="161"/>
        <v>6.9537081780603013E-2</v>
      </c>
      <c r="G1714" s="2">
        <f t="shared" si="159"/>
        <v>6.3833957572647773E-2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3.37</v>
      </c>
      <c r="C1715" s="2">
        <f t="shared" si="156"/>
        <v>3.5901016703312973</v>
      </c>
      <c r="D1715" s="2">
        <f t="shared" si="158"/>
        <v>3.4503232560118775</v>
      </c>
      <c r="E1715" s="2">
        <f t="shared" si="157"/>
        <v>0.13977841431941984</v>
      </c>
      <c r="F1715" s="2">
        <f t="shared" si="161"/>
        <v>8.358534828836639E-2</v>
      </c>
      <c r="G1715" s="2">
        <f t="shared" si="159"/>
        <v>5.6193066031053451E-2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3.52</v>
      </c>
      <c r="C1716" s="2">
        <f t="shared" si="156"/>
        <v>3.590086028741867</v>
      </c>
      <c r="D1716" s="2">
        <f t="shared" si="158"/>
        <v>3.4554844963072942</v>
      </c>
      <c r="E1716" s="2">
        <f t="shared" si="157"/>
        <v>0.13460153243457285</v>
      </c>
      <c r="F1716" s="2">
        <f t="shared" si="161"/>
        <v>9.3788585117607681E-2</v>
      </c>
      <c r="G1716" s="2">
        <f t="shared" si="159"/>
        <v>4.0812947316965165E-2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3.59</v>
      </c>
      <c r="C1717" s="2">
        <f t="shared" si="156"/>
        <v>3.5900727935508105</v>
      </c>
      <c r="D1717" s="2">
        <f t="shared" si="158"/>
        <v>3.4654486076919389</v>
      </c>
      <c r="E1717" s="2">
        <f t="shared" si="157"/>
        <v>0.12462418585887169</v>
      </c>
      <c r="F1717" s="2">
        <f t="shared" si="161"/>
        <v>9.9955705265860492E-2</v>
      </c>
      <c r="G1717" s="2">
        <f t="shared" si="159"/>
        <v>2.4668480593011202E-2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5">
        <f>TITRES_STAT!D1721</f>
        <v>3.75</v>
      </c>
      <c r="C1718" s="2">
        <f t="shared" si="156"/>
        <v>3.5654462099276087</v>
      </c>
      <c r="D1718" s="2">
        <f t="shared" si="158"/>
        <v>3.4865264886036469</v>
      </c>
      <c r="E1718" s="2">
        <f t="shared" si="157"/>
        <v>7.8919721323961856E-2</v>
      </c>
      <c r="F1718" s="2">
        <f t="shared" si="161"/>
        <v>9.5748508477480773E-2</v>
      </c>
      <c r="G1718" s="2">
        <f t="shared" si="159"/>
        <v>-1.6828787153518918E-2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3.89</v>
      </c>
      <c r="C1719" s="2">
        <f t="shared" si="156"/>
        <v>3.5215314084002842</v>
      </c>
      <c r="D1719" s="2">
        <f t="shared" si="158"/>
        <v>3.516413415373747</v>
      </c>
      <c r="E1719" s="2">
        <f t="shared" si="157"/>
        <v>5.1179930265372597E-3</v>
      </c>
      <c r="F1719" s="2">
        <f t="shared" si="161"/>
        <v>7.7622405387292079E-2</v>
      </c>
      <c r="G1719" s="2">
        <f t="shared" si="159"/>
        <v>-7.2504412360754819E-2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3.89</v>
      </c>
      <c r="C1720" s="2">
        <f t="shared" si="156"/>
        <v>3.4843727301848557</v>
      </c>
      <c r="D1720" s="2">
        <f t="shared" si="158"/>
        <v>3.5440864957164324</v>
      </c>
      <c r="E1720" s="2">
        <f t="shared" si="157"/>
        <v>-5.9713765531576701E-2</v>
      </c>
      <c r="F1720" s="2">
        <f t="shared" si="161"/>
        <v>5.0155171203518326E-2</v>
      </c>
      <c r="G1720" s="2">
        <f t="shared" si="159"/>
        <v>-0.10986893673509503</v>
      </c>
      <c r="H1720" s="2" t="str">
        <f t="shared" si="160"/>
        <v>Hold</v>
      </c>
    </row>
    <row r="1721" spans="1:8" ht="13.5" x14ac:dyDescent="0.25">
      <c r="A1721" s="3">
        <f>TITRES_STAT!B1724</f>
        <v>44816</v>
      </c>
      <c r="B1721" s="5">
        <f>TITRES_STAT!D1724</f>
        <v>4.0599999999999996</v>
      </c>
      <c r="C1721" s="2">
        <f t="shared" si="156"/>
        <v>3.4452384640025704</v>
      </c>
      <c r="D1721" s="2">
        <f t="shared" si="158"/>
        <v>3.5823023108485486</v>
      </c>
      <c r="E1721" s="2">
        <f t="shared" si="157"/>
        <v>-0.13706384684597817</v>
      </c>
      <c r="F1721" s="2">
        <f t="shared" si="161"/>
        <v>1.271136759361903E-2</v>
      </c>
      <c r="G1721" s="2">
        <f t="shared" si="159"/>
        <v>-0.14977521443959718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4.04</v>
      </c>
      <c r="C1722" s="2">
        <f t="shared" si="156"/>
        <v>3.4105863926175592</v>
      </c>
      <c r="D1722" s="2">
        <f t="shared" si="158"/>
        <v>3.6162058433782858</v>
      </c>
      <c r="E1722" s="2">
        <f t="shared" si="157"/>
        <v>-0.20561945076072652</v>
      </c>
      <c r="F1722" s="2">
        <f t="shared" si="161"/>
        <v>-3.0954796077250081E-2</v>
      </c>
      <c r="G1722" s="2">
        <f t="shared" si="159"/>
        <v>-0.17466465468347644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4.0999999999999996</v>
      </c>
      <c r="C1723" s="2">
        <f t="shared" si="156"/>
        <v>3.3812654091379346</v>
      </c>
      <c r="D1723" s="2">
        <f t="shared" si="158"/>
        <v>3.6520424475724869</v>
      </c>
      <c r="E1723" s="2">
        <f t="shared" si="157"/>
        <v>-0.27077703843455225</v>
      </c>
      <c r="F1723" s="2">
        <f t="shared" si="161"/>
        <v>-7.8919244548710521E-2</v>
      </c>
      <c r="G1723" s="2">
        <f t="shared" si="159"/>
        <v>-0.19185779388584173</v>
      </c>
      <c r="H1723" s="2" t="str">
        <f t="shared" si="160"/>
        <v>Hold</v>
      </c>
    </row>
    <row r="1724" spans="1:8" ht="13.5" x14ac:dyDescent="0.25">
      <c r="A1724" s="3">
        <f>TITRES_STAT!B1727</f>
        <v>44819</v>
      </c>
      <c r="B1724" s="5">
        <f>TITRES_STAT!D1727</f>
        <v>4.1100000000000003</v>
      </c>
      <c r="C1724" s="2">
        <f t="shared" si="156"/>
        <v>3.3579938077320985</v>
      </c>
      <c r="D1724" s="2">
        <f t="shared" si="158"/>
        <v>3.6859652292337843</v>
      </c>
      <c r="E1724" s="2">
        <f t="shared" si="157"/>
        <v>-0.32797142150168579</v>
      </c>
      <c r="F1724" s="2">
        <f t="shared" si="161"/>
        <v>-0.12872967993930556</v>
      </c>
      <c r="G1724" s="2">
        <f t="shared" si="159"/>
        <v>-0.19924174156238023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4.1100000000000003</v>
      </c>
      <c r="C1725" s="2">
        <f t="shared" si="156"/>
        <v>3.3598409142348524</v>
      </c>
      <c r="D1725" s="2">
        <f t="shared" si="158"/>
        <v>3.7173752122535042</v>
      </c>
      <c r="E1725" s="2">
        <f t="shared" si="157"/>
        <v>-0.35753429801865177</v>
      </c>
      <c r="F1725" s="2">
        <f t="shared" si="161"/>
        <v>-0.17449060355517482</v>
      </c>
      <c r="G1725" s="2">
        <f t="shared" si="159"/>
        <v>-0.18304369446347696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4.1100000000000003</v>
      </c>
      <c r="C1726" s="2">
        <f t="shared" si="156"/>
        <v>3.3844807735833369</v>
      </c>
      <c r="D1726" s="2">
        <f t="shared" si="158"/>
        <v>3.746458529864356</v>
      </c>
      <c r="E1726" s="2">
        <f t="shared" si="157"/>
        <v>-0.36197775628101914</v>
      </c>
      <c r="F1726" s="2">
        <f t="shared" si="161"/>
        <v>-0.21198803410034367</v>
      </c>
      <c r="G1726" s="2">
        <f t="shared" si="159"/>
        <v>-0.14998972218067547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5">
        <f>TITRES_STAT!D1730</f>
        <v>4.1100000000000003</v>
      </c>
      <c r="C1727" s="2">
        <f t="shared" si="156"/>
        <v>3.4160991161089775</v>
      </c>
      <c r="D1727" s="2">
        <f t="shared" si="158"/>
        <v>3.7733875276521816</v>
      </c>
      <c r="E1727" s="2">
        <f t="shared" si="157"/>
        <v>-0.35728841154320401</v>
      </c>
      <c r="F1727" s="2">
        <f t="shared" si="161"/>
        <v>-0.24104810958891576</v>
      </c>
      <c r="G1727" s="2">
        <f t="shared" si="159"/>
        <v>-0.11624030195428825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4.1100000000000003</v>
      </c>
      <c r="C1728" s="2">
        <f t="shared" si="156"/>
        <v>3.4674684828614426</v>
      </c>
      <c r="D1728" s="2">
        <f t="shared" si="158"/>
        <v>3.798321784863131</v>
      </c>
      <c r="E1728" s="2">
        <f t="shared" si="157"/>
        <v>-0.33085330200168839</v>
      </c>
      <c r="F1728" s="2">
        <f t="shared" si="161"/>
        <v>-0.2590091480714703</v>
      </c>
      <c r="G1728" s="2">
        <f t="shared" si="159"/>
        <v>-7.1844153930218091E-2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4.1100000000000003</v>
      </c>
      <c r="C1729" s="2">
        <f t="shared" si="156"/>
        <v>3.5324733316519898</v>
      </c>
      <c r="D1729" s="2">
        <f t="shared" si="158"/>
        <v>3.8214090600584547</v>
      </c>
      <c r="E1729" s="2">
        <f t="shared" si="157"/>
        <v>-0.28893572840646486</v>
      </c>
      <c r="F1729" s="2">
        <f t="shared" si="161"/>
        <v>-0.26499446413846922</v>
      </c>
      <c r="G1729" s="2">
        <f t="shared" si="159"/>
        <v>-2.3941264267995643E-2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3.93</v>
      </c>
      <c r="C1730" s="2">
        <f t="shared" si="156"/>
        <v>3.5874774344747604</v>
      </c>
      <c r="D1730" s="2">
        <f t="shared" si="158"/>
        <v>3.8294528333874585</v>
      </c>
      <c r="E1730" s="2">
        <f t="shared" si="157"/>
        <v>-0.24197539891269804</v>
      </c>
      <c r="F1730" s="2">
        <f t="shared" si="161"/>
        <v>-0.260390651093315</v>
      </c>
      <c r="G1730" s="2">
        <f t="shared" si="159"/>
        <v>1.8415252180616959E-2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3.93</v>
      </c>
      <c r="C1731" s="2">
        <f t="shared" si="156"/>
        <v>3.6601732137863356</v>
      </c>
      <c r="D1731" s="2">
        <f t="shared" si="158"/>
        <v>3.8369007716550545</v>
      </c>
      <c r="E1731" s="2">
        <f t="shared" si="157"/>
        <v>-0.17672755786871885</v>
      </c>
      <c r="F1731" s="2">
        <f t="shared" si="161"/>
        <v>-0.24365803244839579</v>
      </c>
      <c r="G1731" s="2">
        <f t="shared" si="159"/>
        <v>6.6930474579676935E-2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3.93</v>
      </c>
      <c r="C1732" s="2">
        <f t="shared" si="156"/>
        <v>3.718608103973053</v>
      </c>
      <c r="D1732" s="2">
        <f t="shared" si="158"/>
        <v>3.8437970107917172</v>
      </c>
      <c r="E1732" s="2">
        <f t="shared" si="157"/>
        <v>-0.12518890681866424</v>
      </c>
      <c r="F1732" s="2">
        <f t="shared" si="161"/>
        <v>-0.21996420732244951</v>
      </c>
      <c r="G1732" s="2">
        <f t="shared" si="159"/>
        <v>9.477530050378527E-2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3.93</v>
      </c>
      <c r="C1733" s="2">
        <f t="shared" si="156"/>
        <v>3.7772837802848911</v>
      </c>
      <c r="D1733" s="2">
        <f t="shared" si="158"/>
        <v>3.8501824173997381</v>
      </c>
      <c r="E1733" s="2">
        <f t="shared" si="157"/>
        <v>-7.2898637114847009E-2</v>
      </c>
      <c r="F1733" s="2">
        <f t="shared" si="161"/>
        <v>-0.19055109328092901</v>
      </c>
      <c r="G1733" s="2">
        <f t="shared" si="159"/>
        <v>0.117652456166082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3.93</v>
      </c>
      <c r="C1734" s="2">
        <f t="shared" si="156"/>
        <v>3.8284708910102925</v>
      </c>
      <c r="D1734" s="2">
        <f t="shared" si="158"/>
        <v>3.8560948309256835</v>
      </c>
      <c r="E1734" s="2">
        <f t="shared" si="157"/>
        <v>-2.7623939915391027E-2</v>
      </c>
      <c r="F1734" s="2">
        <f t="shared" si="161"/>
        <v>-0.15796566260782141</v>
      </c>
      <c r="G1734" s="2">
        <f t="shared" si="159"/>
        <v>0.13034172269243038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3.93</v>
      </c>
      <c r="C1735" s="2">
        <f t="shared" si="156"/>
        <v>3.8717830616240936</v>
      </c>
      <c r="D1735" s="2">
        <f t="shared" si="158"/>
        <v>3.8615692878941514</v>
      </c>
      <c r="E1735" s="2">
        <f t="shared" si="157"/>
        <v>1.0213773729942144E-2</v>
      </c>
      <c r="F1735" s="2">
        <f t="shared" si="161"/>
        <v>-0.12432977534026869</v>
      </c>
      <c r="G1735" s="2">
        <f t="shared" si="159"/>
        <v>0.13454354907021082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3.93</v>
      </c>
      <c r="C1736" s="2">
        <f t="shared" si="156"/>
        <v>3.9084318213742333</v>
      </c>
      <c r="D1736" s="2">
        <f t="shared" si="158"/>
        <v>3.8666382295316213</v>
      </c>
      <c r="E1736" s="2">
        <f t="shared" si="157"/>
        <v>4.1793591842611999E-2</v>
      </c>
      <c r="F1736" s="2">
        <f t="shared" si="161"/>
        <v>-9.1105101903692559E-2</v>
      </c>
      <c r="G1736" s="2">
        <f t="shared" si="159"/>
        <v>0.13289869374630456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3.93</v>
      </c>
      <c r="C1737" s="2">
        <f t="shared" si="156"/>
        <v>3.9394423103935821</v>
      </c>
      <c r="D1737" s="2">
        <f t="shared" si="158"/>
        <v>3.8713316940107605</v>
      </c>
      <c r="E1737" s="2">
        <f t="shared" si="157"/>
        <v>6.8110616382821565E-2</v>
      </c>
      <c r="F1737" s="2">
        <f t="shared" si="161"/>
        <v>-5.9261958246389732E-2</v>
      </c>
      <c r="G1737" s="2">
        <f t="shared" si="159"/>
        <v>0.12737257462921131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3.93</v>
      </c>
      <c r="C1738" s="2">
        <f t="shared" si="156"/>
        <v>3.9656819549484159</v>
      </c>
      <c r="D1738" s="2">
        <f t="shared" si="158"/>
        <v>3.8756774944544077</v>
      </c>
      <c r="E1738" s="2">
        <f t="shared" si="157"/>
        <v>9.0004460494008232E-2</v>
      </c>
      <c r="F1738" s="2">
        <f t="shared" si="161"/>
        <v>-2.9408674498310142E-2</v>
      </c>
      <c r="G1738" s="2">
        <f t="shared" si="159"/>
        <v>0.11941313499231837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3.93</v>
      </c>
      <c r="C1739" s="2">
        <f t="shared" si="156"/>
        <v>3.9878847311101984</v>
      </c>
      <c r="D1739" s="2">
        <f t="shared" si="158"/>
        <v>3.8797013837540808</v>
      </c>
      <c r="E1739" s="2">
        <f t="shared" si="157"/>
        <v>0.10818334735611757</v>
      </c>
      <c r="F1739" s="2">
        <f t="shared" si="161"/>
        <v>-1.8902701274245981E-3</v>
      </c>
      <c r="G1739" s="2">
        <f t="shared" si="159"/>
        <v>0.11007361748354216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3.93</v>
      </c>
      <c r="C1740" s="2">
        <f t="shared" si="156"/>
        <v>3.9789793878624757</v>
      </c>
      <c r="D1740" s="2">
        <f t="shared" si="158"/>
        <v>3.8834272071797047</v>
      </c>
      <c r="E1740" s="2">
        <f t="shared" si="157"/>
        <v>9.5552180682771048E-2</v>
      </c>
      <c r="F1740" s="2">
        <f t="shared" si="161"/>
        <v>1.7598220034614531E-2</v>
      </c>
      <c r="G1740" s="2">
        <f t="shared" si="159"/>
        <v>7.7953960648156517E-2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3.93</v>
      </c>
      <c r="C1741" s="2">
        <f t="shared" si="156"/>
        <v>3.9714440974220948</v>
      </c>
      <c r="D1741" s="2">
        <f t="shared" si="158"/>
        <v>3.8868770436849118</v>
      </c>
      <c r="E1741" s="2">
        <f t="shared" si="157"/>
        <v>8.4567053737182984E-2</v>
      </c>
      <c r="F1741" s="2">
        <f t="shared" si="161"/>
        <v>3.0991986775128225E-2</v>
      </c>
      <c r="G1741" s="2">
        <f t="shared" si="159"/>
        <v>5.357506696205476E-2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3.93</v>
      </c>
      <c r="C1742" s="2">
        <f t="shared" si="156"/>
        <v>3.9650680824340805</v>
      </c>
      <c r="D1742" s="2">
        <f t="shared" si="158"/>
        <v>3.8900713367452884</v>
      </c>
      <c r="E1742" s="2">
        <f t="shared" si="157"/>
        <v>7.499674568879211E-2</v>
      </c>
      <c r="F1742" s="2">
        <f t="shared" si="161"/>
        <v>3.9792938557861007E-2</v>
      </c>
      <c r="G1742" s="2">
        <f t="shared" si="159"/>
        <v>3.5203807130931103E-2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4.0999999999999996</v>
      </c>
      <c r="C1743" s="2">
        <f t="shared" ref="C1743:C1806" si="162">$C$4*B1733+C1742*(1-$C$4)</f>
        <v>3.9596729928288377</v>
      </c>
      <c r="D1743" s="2">
        <f t="shared" si="158"/>
        <v>3.9056216080974893</v>
      </c>
      <c r="E1743" s="2">
        <f t="shared" si="157"/>
        <v>5.4051384731348406E-2</v>
      </c>
      <c r="F1743" s="2">
        <f t="shared" si="161"/>
        <v>4.2644627792558489E-2</v>
      </c>
      <c r="G1743" s="2">
        <f t="shared" si="159"/>
        <v>1.1406756938789918E-2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5">
        <f>TITRES_STAT!D1747</f>
        <v>4.0999999999999996</v>
      </c>
      <c r="C1744" s="2">
        <f t="shared" si="162"/>
        <v>3.9551079170090166</v>
      </c>
      <c r="D1744" s="2">
        <f t="shared" si="158"/>
        <v>3.9200200074976754</v>
      </c>
      <c r="E1744" s="2">
        <f t="shared" si="157"/>
        <v>3.508790951134122E-2</v>
      </c>
      <c r="F1744" s="2">
        <f t="shared" si="161"/>
        <v>4.1133284136315035E-2</v>
      </c>
      <c r="G1744" s="2">
        <f t="shared" si="159"/>
        <v>-6.0453746249738149E-3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4.0999999999999996</v>
      </c>
      <c r="C1745" s="2">
        <f t="shared" si="162"/>
        <v>3.9512451605460912</v>
      </c>
      <c r="D1745" s="2">
        <f t="shared" si="158"/>
        <v>3.9333518587941438</v>
      </c>
      <c r="E1745" s="2">
        <f t="shared" si="157"/>
        <v>1.7893301751947366E-2</v>
      </c>
      <c r="F1745" s="2">
        <f t="shared" si="161"/>
        <v>3.64852876594415E-2</v>
      </c>
      <c r="G1745" s="2">
        <f t="shared" si="159"/>
        <v>-1.8591985907494134E-2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4.0999999999999996</v>
      </c>
      <c r="C1746" s="2">
        <f t="shared" si="162"/>
        <v>3.9479766743082312</v>
      </c>
      <c r="D1746" s="2">
        <f t="shared" si="158"/>
        <v>3.9456961655501335</v>
      </c>
      <c r="E1746" s="2">
        <f t="shared" si="157"/>
        <v>2.2805087580977101E-3</v>
      </c>
      <c r="F1746" s="2">
        <f t="shared" si="161"/>
        <v>2.9644331879172741E-2</v>
      </c>
      <c r="G1746" s="2">
        <f t="shared" si="159"/>
        <v>-2.7363823121075031E-2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4.0999999999999996</v>
      </c>
      <c r="C1747" s="2">
        <f t="shared" si="162"/>
        <v>3.9452110321069651</v>
      </c>
      <c r="D1747" s="2">
        <f t="shared" si="158"/>
        <v>3.9571260792130865</v>
      </c>
      <c r="E1747" s="2">
        <f t="shared" si="157"/>
        <v>-1.1915047106121346E-2</v>
      </c>
      <c r="F1747" s="2">
        <f t="shared" si="161"/>
        <v>2.1332456082113926E-2</v>
      </c>
      <c r="G1747" s="2">
        <f t="shared" si="159"/>
        <v>-3.3247503188235272E-2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4.0999999999999996</v>
      </c>
      <c r="C1748" s="2">
        <f t="shared" si="162"/>
        <v>3.9428708733212785</v>
      </c>
      <c r="D1748" s="2">
        <f t="shared" si="158"/>
        <v>3.9677093326047097</v>
      </c>
      <c r="E1748" s="2">
        <f t="shared" si="157"/>
        <v>-2.4838459283431202E-2</v>
      </c>
      <c r="F1748" s="2">
        <f t="shared" si="161"/>
        <v>1.2098273009004902E-2</v>
      </c>
      <c r="G1748" s="2">
        <f t="shared" si="159"/>
        <v>-3.6936732292436103E-2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4.28</v>
      </c>
      <c r="C1749" s="2">
        <f t="shared" si="162"/>
        <v>3.9408907389641588</v>
      </c>
      <c r="D1749" s="2">
        <f t="shared" si="158"/>
        <v>3.9908419746339905</v>
      </c>
      <c r="E1749" s="2">
        <f t="shared" si="157"/>
        <v>-4.9951235669831728E-2</v>
      </c>
      <c r="F1749" s="2">
        <f t="shared" si="161"/>
        <v>-3.1162872676242237E-4</v>
      </c>
      <c r="G1749" s="2">
        <f t="shared" si="159"/>
        <v>-4.9639606943069306E-2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4.3</v>
      </c>
      <c r="C1750" s="2">
        <f t="shared" si="162"/>
        <v>3.9392152406619805</v>
      </c>
      <c r="D1750" s="2">
        <f t="shared" si="158"/>
        <v>4.0137425691055473</v>
      </c>
      <c r="E1750" s="2">
        <f t="shared" si="157"/>
        <v>-7.4527328443566798E-2</v>
      </c>
      <c r="F1750" s="2">
        <f t="shared" si="161"/>
        <v>-1.5154768670123298E-2</v>
      </c>
      <c r="G1750" s="2">
        <f t="shared" si="159"/>
        <v>-5.9372559773443502E-2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5">
        <f>TITRES_STAT!D1754</f>
        <v>4.34</v>
      </c>
      <c r="C1751" s="2">
        <f t="shared" si="162"/>
        <v>3.9377975113293684</v>
      </c>
      <c r="D1751" s="2">
        <f t="shared" si="158"/>
        <v>4.0379097862088402</v>
      </c>
      <c r="E1751" s="2">
        <f t="shared" si="157"/>
        <v>-0.10011227487947183</v>
      </c>
      <c r="F1751" s="2">
        <f t="shared" si="161"/>
        <v>-3.2146269911993007E-2</v>
      </c>
      <c r="G1751" s="2">
        <f t="shared" si="159"/>
        <v>-6.7966004967478816E-2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5">
        <f>TITRES_STAT!D1755</f>
        <v>4.34</v>
      </c>
      <c r="C1752" s="2">
        <f t="shared" si="162"/>
        <v>3.9365978942017734</v>
      </c>
      <c r="D1752" s="2">
        <f t="shared" si="158"/>
        <v>4.0602868390822593</v>
      </c>
      <c r="E1752" s="2">
        <f t="shared" si="157"/>
        <v>-0.12368894488048587</v>
      </c>
      <c r="F1752" s="2">
        <f t="shared" si="161"/>
        <v>-5.0454804905691583E-2</v>
      </c>
      <c r="G1752" s="2">
        <f t="shared" si="159"/>
        <v>-7.3234139974794291E-2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4.3</v>
      </c>
      <c r="C1753" s="2">
        <f t="shared" si="162"/>
        <v>3.9617366797091926</v>
      </c>
      <c r="D1753" s="2">
        <f t="shared" si="158"/>
        <v>4.0780433695206106</v>
      </c>
      <c r="E1753" s="2">
        <f t="shared" si="157"/>
        <v>-0.11630668981141801</v>
      </c>
      <c r="F1753" s="2">
        <f t="shared" si="161"/>
        <v>-6.3625181886836871E-2</v>
      </c>
      <c r="G1753" s="2">
        <f t="shared" si="159"/>
        <v>-5.2681507924581136E-2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4.3</v>
      </c>
      <c r="C1754" s="2">
        <f t="shared" si="162"/>
        <v>3.9830079597539321</v>
      </c>
      <c r="D1754" s="2">
        <f t="shared" si="158"/>
        <v>4.0944846014079728</v>
      </c>
      <c r="E1754" s="2">
        <f t="shared" si="157"/>
        <v>-0.1114766416540407</v>
      </c>
      <c r="F1754" s="2">
        <f t="shared" si="161"/>
        <v>-7.3195473840277636E-2</v>
      </c>
      <c r="G1754" s="2">
        <f t="shared" si="159"/>
        <v>-3.8281167813763062E-2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4.3</v>
      </c>
      <c r="C1755" s="2">
        <f t="shared" si="162"/>
        <v>4.0010067351764036</v>
      </c>
      <c r="D1755" s="2">
        <f t="shared" si="158"/>
        <v>4.1097079642666419</v>
      </c>
      <c r="E1755" s="2">
        <f t="shared" si="157"/>
        <v>-0.10870122909023827</v>
      </c>
      <c r="F1755" s="2">
        <f t="shared" si="161"/>
        <v>-8.0296624890269758E-2</v>
      </c>
      <c r="G1755" s="2">
        <f t="shared" si="159"/>
        <v>-2.8404604199968514E-2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4.3</v>
      </c>
      <c r="C1756" s="2">
        <f t="shared" si="162"/>
        <v>4.0162364682261877</v>
      </c>
      <c r="D1756" s="2">
        <f t="shared" si="158"/>
        <v>4.1238036706172609</v>
      </c>
      <c r="E1756" s="2">
        <f t="shared" ref="E1756:E1819" si="163">C1756-D1756</f>
        <v>-0.1075672023910732</v>
      </c>
      <c r="F1756" s="2">
        <f t="shared" si="161"/>
        <v>-8.5750740390430458E-2</v>
      </c>
      <c r="G1756" s="2">
        <f t="shared" si="159"/>
        <v>-2.1816462000642745E-2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4.3</v>
      </c>
      <c r="C1757" s="2">
        <f t="shared" si="162"/>
        <v>4.0291231654221589</v>
      </c>
      <c r="D1757" s="2">
        <f t="shared" ref="D1757:D1820" si="164">$D$4*B1757+(1-$D$4)*D1756</f>
        <v>4.1368552505715384</v>
      </c>
      <c r="E1757" s="2">
        <f t="shared" si="163"/>
        <v>-0.10773208514937949</v>
      </c>
      <c r="F1757" s="2">
        <f t="shared" si="161"/>
        <v>-9.014700934222028E-2</v>
      </c>
      <c r="G1757" s="2">
        <f t="shared" si="159"/>
        <v>-1.7585075807159206E-2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4.3</v>
      </c>
      <c r="C1758" s="2">
        <f t="shared" si="162"/>
        <v>4.0400272938187491</v>
      </c>
      <c r="D1758" s="2">
        <f t="shared" si="164"/>
        <v>4.1489400468254987</v>
      </c>
      <c r="E1758" s="2">
        <f t="shared" si="163"/>
        <v>-0.10891275300674952</v>
      </c>
      <c r="F1758" s="2">
        <f t="shared" si="161"/>
        <v>-9.3900158075126139E-2</v>
      </c>
      <c r="G1758" s="2">
        <f t="shared" si="159"/>
        <v>-1.501259493162338E-2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4.3</v>
      </c>
      <c r="C1759" s="2">
        <f t="shared" si="162"/>
        <v>4.0769461716927875</v>
      </c>
      <c r="D1759" s="2">
        <f t="shared" si="164"/>
        <v>4.1601296729865727</v>
      </c>
      <c r="E1759" s="2">
        <f t="shared" si="163"/>
        <v>-8.3183501293785156E-2</v>
      </c>
      <c r="F1759" s="2">
        <f t="shared" si="161"/>
        <v>-9.1756826718857945E-2</v>
      </c>
      <c r="G1759" s="2">
        <f t="shared" si="159"/>
        <v>8.5733254250727892E-3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4.3</v>
      </c>
      <c r="C1760" s="2">
        <f t="shared" si="162"/>
        <v>4.1112621452785127</v>
      </c>
      <c r="D1760" s="2">
        <f t="shared" si="164"/>
        <v>4.1704904379505301</v>
      </c>
      <c r="E1760" s="2">
        <f t="shared" si="163"/>
        <v>-5.9228292672017346E-2</v>
      </c>
      <c r="F1760" s="2">
        <f t="shared" si="161"/>
        <v>-8.5251119909489831E-2</v>
      </c>
      <c r="G1760" s="2">
        <f t="shared" si="159"/>
        <v>2.6022827237472484E-2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5">
        <f>TITRES_STAT!D1764</f>
        <v>4.3</v>
      </c>
      <c r="C1761" s="2">
        <f t="shared" si="162"/>
        <v>4.1464525844664335</v>
      </c>
      <c r="D1761" s="2">
        <f t="shared" si="164"/>
        <v>4.1800837388430834</v>
      </c>
      <c r="E1761" s="2">
        <f t="shared" si="163"/>
        <v>-3.3631154376649874E-2</v>
      </c>
      <c r="F1761" s="2">
        <f t="shared" si="161"/>
        <v>-7.4927126802921837E-2</v>
      </c>
      <c r="G1761" s="2">
        <f t="shared" si="159"/>
        <v>4.1295972426271962E-2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5">
        <f>TITRES_STAT!D1765</f>
        <v>4.3</v>
      </c>
      <c r="C1762" s="2">
        <f t="shared" si="162"/>
        <v>4.1762291099331357</v>
      </c>
      <c r="D1762" s="2">
        <f t="shared" si="164"/>
        <v>4.1889664248547067</v>
      </c>
      <c r="E1762" s="2">
        <f t="shared" si="163"/>
        <v>-1.2737314921571041E-2</v>
      </c>
      <c r="F1762" s="2">
        <f t="shared" si="161"/>
        <v>-6.2489164426651679E-2</v>
      </c>
      <c r="G1762" s="2">
        <f t="shared" si="159"/>
        <v>4.9751849505080638E-2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5">
        <f>TITRES_STAT!D1766</f>
        <v>4.3</v>
      </c>
      <c r="C1763" s="2">
        <f t="shared" si="162"/>
        <v>4.195270785328038</v>
      </c>
      <c r="D1763" s="2">
        <f t="shared" si="164"/>
        <v>4.1971911341247283</v>
      </c>
      <c r="E1763" s="2">
        <f t="shared" si="163"/>
        <v>-1.920348796690341E-3</v>
      </c>
      <c r="F1763" s="2">
        <f t="shared" si="161"/>
        <v>-5.0375401300659414E-2</v>
      </c>
      <c r="G1763" s="2">
        <f t="shared" si="159"/>
        <v>4.8455052503969073E-2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4.3</v>
      </c>
      <c r="C1764" s="2">
        <f t="shared" si="162"/>
        <v>4.2113829722006475</v>
      </c>
      <c r="D1764" s="2">
        <f t="shared" si="164"/>
        <v>4.2048066056710445</v>
      </c>
      <c r="E1764" s="2">
        <f t="shared" si="163"/>
        <v>6.5763665296030283E-3</v>
      </c>
      <c r="F1764" s="2">
        <f t="shared" si="161"/>
        <v>-3.8985047734606926E-2</v>
      </c>
      <c r="G1764" s="2">
        <f t="shared" ref="G1764:G1827" si="165">E1764-F1764</f>
        <v>4.5561414264209954E-2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5">
        <f>TITRES_STAT!D1768</f>
        <v>4.3</v>
      </c>
      <c r="C1765" s="2">
        <f t="shared" si="162"/>
        <v>4.2250163610928553</v>
      </c>
      <c r="D1765" s="2">
        <f t="shared" si="164"/>
        <v>4.2118579682139305</v>
      </c>
      <c r="E1765" s="2">
        <f t="shared" si="163"/>
        <v>1.315839287892473E-2</v>
      </c>
      <c r="F1765" s="2">
        <f t="shared" ref="F1765:F1828" si="167">(E1765*(2/(10)))+((1-(2/10))*F1764)</f>
        <v>-2.8556359611900596E-2</v>
      </c>
      <c r="G1765" s="2">
        <f t="shared" si="165"/>
        <v>4.1714752490825326E-2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4.3</v>
      </c>
      <c r="C1766" s="2">
        <f t="shared" si="162"/>
        <v>4.2365523055401084</v>
      </c>
      <c r="D1766" s="2">
        <f t="shared" si="164"/>
        <v>4.2183870076054912</v>
      </c>
      <c r="E1766" s="2">
        <f t="shared" si="163"/>
        <v>1.8165297934617186E-2</v>
      </c>
      <c r="F1766" s="2">
        <f t="shared" si="167"/>
        <v>-1.9212028102597041E-2</v>
      </c>
      <c r="G1766" s="2">
        <f t="shared" si="165"/>
        <v>3.7377326037214227E-2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4.3</v>
      </c>
      <c r="C1767" s="2">
        <f t="shared" si="162"/>
        <v>4.2463134893031684</v>
      </c>
      <c r="D1767" s="2">
        <f t="shared" si="164"/>
        <v>4.2244324144495291</v>
      </c>
      <c r="E1767" s="2">
        <f t="shared" si="163"/>
        <v>2.1881074853639326E-2</v>
      </c>
      <c r="F1767" s="2">
        <f t="shared" si="167"/>
        <v>-1.0993407511349768E-2</v>
      </c>
      <c r="G1767" s="2">
        <f t="shared" si="165"/>
        <v>3.2874482364989091E-2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4.3</v>
      </c>
      <c r="C1768" s="2">
        <f t="shared" si="162"/>
        <v>4.2545729524872966</v>
      </c>
      <c r="D1768" s="2">
        <f t="shared" si="164"/>
        <v>4.2300300133791939</v>
      </c>
      <c r="E1768" s="2">
        <f t="shared" si="163"/>
        <v>2.4542939108102679E-2</v>
      </c>
      <c r="F1768" s="2">
        <f t="shared" si="167"/>
        <v>-3.8861381874592781E-3</v>
      </c>
      <c r="G1768" s="2">
        <f t="shared" si="165"/>
        <v>2.8429077295561957E-2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4.3</v>
      </c>
      <c r="C1769" s="2">
        <f t="shared" si="162"/>
        <v>4.2615617290277124</v>
      </c>
      <c r="D1769" s="2">
        <f t="shared" si="164"/>
        <v>4.2352129753511054</v>
      </c>
      <c r="E1769" s="2">
        <f t="shared" si="163"/>
        <v>2.634875367660694E-2</v>
      </c>
      <c r="F1769" s="2">
        <f t="shared" si="167"/>
        <v>2.1608401853539655E-3</v>
      </c>
      <c r="G1769" s="2">
        <f t="shared" si="165"/>
        <v>2.4187913491252974E-2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4.3</v>
      </c>
      <c r="C1770" s="2">
        <f t="shared" si="162"/>
        <v>4.2674753091772955</v>
      </c>
      <c r="D1770" s="2">
        <f t="shared" si="164"/>
        <v>4.2400120142139865</v>
      </c>
      <c r="E1770" s="2">
        <f t="shared" si="163"/>
        <v>2.7463294963308904E-2</v>
      </c>
      <c r="F1770" s="2">
        <f t="shared" si="167"/>
        <v>7.2213311409449537E-3</v>
      </c>
      <c r="G1770" s="2">
        <f t="shared" si="165"/>
        <v>2.0241963822363949E-2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4.3</v>
      </c>
      <c r="C1771" s="2">
        <f t="shared" si="162"/>
        <v>4.2724791077654043</v>
      </c>
      <c r="D1771" s="2">
        <f t="shared" si="164"/>
        <v>4.2444555687166545</v>
      </c>
      <c r="E1771" s="2">
        <f t="shared" si="163"/>
        <v>2.8023539048749768E-2</v>
      </c>
      <c r="F1771" s="2">
        <f t="shared" si="167"/>
        <v>1.1381772722505918E-2</v>
      </c>
      <c r="G1771" s="2">
        <f t="shared" si="165"/>
        <v>1.664176632624385E-2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4.3</v>
      </c>
      <c r="C1772" s="2">
        <f t="shared" si="162"/>
        <v>4.2767130911861111</v>
      </c>
      <c r="D1772" s="2">
        <f t="shared" si="164"/>
        <v>4.2485699710339393</v>
      </c>
      <c r="E1772" s="2">
        <f t="shared" si="163"/>
        <v>2.8143120152171797E-2</v>
      </c>
      <c r="F1772" s="2">
        <f t="shared" si="167"/>
        <v>1.4734042208439095E-2</v>
      </c>
      <c r="G1772" s="2">
        <f t="shared" si="165"/>
        <v>1.3409077943732702E-2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5">
        <f>TITRES_STAT!D1776</f>
        <v>4.3</v>
      </c>
      <c r="C1773" s="2">
        <f t="shared" si="162"/>
        <v>4.2802956925420936</v>
      </c>
      <c r="D1773" s="2">
        <f t="shared" si="164"/>
        <v>4.2523796028092029</v>
      </c>
      <c r="E1773" s="2">
        <f t="shared" si="163"/>
        <v>2.7916089732890725E-2</v>
      </c>
      <c r="F1773" s="2">
        <f t="shared" si="167"/>
        <v>1.7370451713329422E-2</v>
      </c>
      <c r="G1773" s="2">
        <f t="shared" si="165"/>
        <v>1.0545638019561304E-2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5">
        <f>TITRES_STAT!D1777</f>
        <v>4.3</v>
      </c>
      <c r="C1774" s="2">
        <f t="shared" si="162"/>
        <v>4.2833271244586948</v>
      </c>
      <c r="D1774" s="2">
        <f t="shared" si="164"/>
        <v>4.2559070396381511</v>
      </c>
      <c r="E1774" s="2">
        <f t="shared" si="163"/>
        <v>2.74200848205437E-2</v>
      </c>
      <c r="F1774" s="2">
        <f t="shared" si="167"/>
        <v>1.9380378334772276E-2</v>
      </c>
      <c r="G1774" s="2">
        <f t="shared" si="165"/>
        <v>8.0397064857714237E-3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5">
        <f>TITRES_STAT!D1778</f>
        <v>4.3</v>
      </c>
      <c r="C1775" s="2">
        <f t="shared" si="162"/>
        <v>4.2858921822342806</v>
      </c>
      <c r="D1775" s="2">
        <f t="shared" si="164"/>
        <v>4.2591731848501402</v>
      </c>
      <c r="E1775" s="2">
        <f t="shared" si="163"/>
        <v>2.6718997384140408E-2</v>
      </c>
      <c r="F1775" s="2">
        <f t="shared" si="167"/>
        <v>2.0848102144645903E-2</v>
      </c>
      <c r="G1775" s="2">
        <f t="shared" si="165"/>
        <v>5.8708952394945051E-3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4.3</v>
      </c>
      <c r="C1776" s="2">
        <f t="shared" si="162"/>
        <v>4.288062615736699</v>
      </c>
      <c r="D1776" s="2">
        <f t="shared" si="164"/>
        <v>4.2621973933797594</v>
      </c>
      <c r="E1776" s="2">
        <f t="shared" si="163"/>
        <v>2.5865222356939555E-2</v>
      </c>
      <c r="F1776" s="2">
        <f t="shared" si="167"/>
        <v>2.1851526187104633E-2</v>
      </c>
      <c r="G1776" s="2">
        <f t="shared" si="165"/>
        <v>4.0136961698349211E-3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4.3</v>
      </c>
      <c r="C1777" s="2">
        <f t="shared" si="162"/>
        <v>4.2898991363925916</v>
      </c>
      <c r="D1777" s="2">
        <f t="shared" si="164"/>
        <v>4.2649975864627407</v>
      </c>
      <c r="E1777" s="2">
        <f t="shared" si="163"/>
        <v>2.490154992985083E-2</v>
      </c>
      <c r="F1777" s="2">
        <f t="shared" si="167"/>
        <v>2.2461530935653874E-2</v>
      </c>
      <c r="G1777" s="2">
        <f t="shared" si="165"/>
        <v>2.4400189941969561E-3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5">
        <f>TITRES_STAT!D1781</f>
        <v>4.1100000000000003</v>
      </c>
      <c r="C1778" s="2">
        <f t="shared" si="162"/>
        <v>4.2914531154091158</v>
      </c>
      <c r="D1778" s="2">
        <f t="shared" si="164"/>
        <v>4.2535162837617966</v>
      </c>
      <c r="E1778" s="2">
        <f t="shared" si="163"/>
        <v>3.7936831647319202E-2</v>
      </c>
      <c r="F1778" s="2">
        <f t="shared" si="167"/>
        <v>2.555659107798694E-2</v>
      </c>
      <c r="G1778" s="2">
        <f t="shared" si="165"/>
        <v>1.2380240569332263E-2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4.1100000000000003</v>
      </c>
      <c r="C1779" s="2">
        <f t="shared" si="162"/>
        <v>4.2927680207307901</v>
      </c>
      <c r="D1779" s="2">
        <f t="shared" si="164"/>
        <v>4.2428854479275895</v>
      </c>
      <c r="E1779" s="2">
        <f t="shared" si="163"/>
        <v>4.9882572803200631E-2</v>
      </c>
      <c r="F1779" s="2">
        <f t="shared" si="167"/>
        <v>3.0421787423029679E-2</v>
      </c>
      <c r="G1779" s="2">
        <f t="shared" si="165"/>
        <v>1.9460785380170952E-2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4.1100000000000003</v>
      </c>
      <c r="C1780" s="2">
        <f t="shared" si="162"/>
        <v>4.2938806329260535</v>
      </c>
      <c r="D1780" s="2">
        <f t="shared" si="164"/>
        <v>4.2330420814144345</v>
      </c>
      <c r="E1780" s="2">
        <f t="shared" si="163"/>
        <v>6.0838551511618988E-2</v>
      </c>
      <c r="F1780" s="2">
        <f t="shared" si="167"/>
        <v>3.6505140240747545E-2</v>
      </c>
      <c r="G1780" s="2">
        <f t="shared" si="165"/>
        <v>2.4333411270871443E-2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4.1100000000000003</v>
      </c>
      <c r="C1781" s="2">
        <f t="shared" si="162"/>
        <v>4.2948220740143528</v>
      </c>
      <c r="D1781" s="2">
        <f t="shared" si="164"/>
        <v>4.2239278531615136</v>
      </c>
      <c r="E1781" s="2">
        <f t="shared" si="163"/>
        <v>7.089422085283914E-2</v>
      </c>
      <c r="F1781" s="2">
        <f t="shared" si="167"/>
        <v>4.3382956363165866E-2</v>
      </c>
      <c r="G1781" s="2">
        <f t="shared" si="165"/>
        <v>2.7511264489673275E-2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4.1100000000000003</v>
      </c>
      <c r="C1782" s="2">
        <f t="shared" si="162"/>
        <v>4.2956186780121444</v>
      </c>
      <c r="D1782" s="2">
        <f t="shared" si="164"/>
        <v>4.2154887529273273</v>
      </c>
      <c r="E1782" s="2">
        <f t="shared" si="163"/>
        <v>8.0129925084817089E-2</v>
      </c>
      <c r="F1782" s="2">
        <f t="shared" si="167"/>
        <v>5.0732350107496119E-2</v>
      </c>
      <c r="G1782" s="2">
        <f t="shared" si="165"/>
        <v>2.939757497732097E-2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4.1100000000000003</v>
      </c>
      <c r="C1783" s="2">
        <f t="shared" si="162"/>
        <v>4.2962927275487379</v>
      </c>
      <c r="D1783" s="2">
        <f t="shared" si="164"/>
        <v>4.2076747712290068</v>
      </c>
      <c r="E1783" s="2">
        <f t="shared" si="163"/>
        <v>8.8617956319731128E-2</v>
      </c>
      <c r="F1783" s="2">
        <f t="shared" si="167"/>
        <v>5.8309471349943118E-2</v>
      </c>
      <c r="G1783" s="2">
        <f t="shared" si="165"/>
        <v>3.030848496978801E-2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4.1100000000000003</v>
      </c>
      <c r="C1784" s="2">
        <f t="shared" si="162"/>
        <v>4.2968630771566243</v>
      </c>
      <c r="D1784" s="2">
        <f t="shared" si="164"/>
        <v>4.200439602989821</v>
      </c>
      <c r="E1784" s="2">
        <f t="shared" si="163"/>
        <v>9.6423474166803302E-2</v>
      </c>
      <c r="F1784" s="2">
        <f t="shared" si="167"/>
        <v>6.593227191331516E-2</v>
      </c>
      <c r="G1784" s="2">
        <f t="shared" si="165"/>
        <v>3.0491202253488142E-2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4.1100000000000003</v>
      </c>
      <c r="C1785" s="2">
        <f t="shared" si="162"/>
        <v>4.2973456806709898</v>
      </c>
      <c r="D1785" s="2">
        <f t="shared" si="164"/>
        <v>4.1937403731387226</v>
      </c>
      <c r="E1785" s="2">
        <f t="shared" si="163"/>
        <v>0.10360530753226715</v>
      </c>
      <c r="F1785" s="2">
        <f t="shared" si="167"/>
        <v>7.3466879037105567E-2</v>
      </c>
      <c r="G1785" s="2">
        <f t="shared" si="165"/>
        <v>3.0138428495161587E-2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4.1100000000000003</v>
      </c>
      <c r="C1786" s="2">
        <f t="shared" si="162"/>
        <v>4.2977540374908374</v>
      </c>
      <c r="D1786" s="2">
        <f t="shared" si="164"/>
        <v>4.1875373825358544</v>
      </c>
      <c r="E1786" s="2">
        <f t="shared" si="163"/>
        <v>0.11021665495498301</v>
      </c>
      <c r="F1786" s="2">
        <f t="shared" si="167"/>
        <v>8.0816834220681061E-2</v>
      </c>
      <c r="G1786" s="2">
        <f t="shared" si="165"/>
        <v>2.9399820734301946E-2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4.1100000000000003</v>
      </c>
      <c r="C1787" s="2">
        <f t="shared" si="162"/>
        <v>4.2980995701845544</v>
      </c>
      <c r="D1787" s="2">
        <f t="shared" si="164"/>
        <v>4.1817938727183837</v>
      </c>
      <c r="E1787" s="2">
        <f t="shared" si="163"/>
        <v>0.1163056974661707</v>
      </c>
      <c r="F1787" s="2">
        <f t="shared" si="167"/>
        <v>8.7914606869779005E-2</v>
      </c>
      <c r="G1787" s="2">
        <f t="shared" si="165"/>
        <v>2.8391090596391694E-2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4.1100000000000003</v>
      </c>
      <c r="C1788" s="2">
        <f t="shared" si="162"/>
        <v>4.2691611747715461</v>
      </c>
      <c r="D1788" s="2">
        <f t="shared" si="164"/>
        <v>4.1764758080725777</v>
      </c>
      <c r="E1788" s="2">
        <f t="shared" si="163"/>
        <v>9.268536669896843E-2</v>
      </c>
      <c r="F1788" s="2">
        <f t="shared" si="167"/>
        <v>8.8868758835616901E-2</v>
      </c>
      <c r="G1788" s="2">
        <f t="shared" si="165"/>
        <v>3.8166078633515288E-3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4.1100000000000003</v>
      </c>
      <c r="C1789" s="2">
        <f t="shared" si="162"/>
        <v>4.2446748401913084</v>
      </c>
      <c r="D1789" s="2">
        <f t="shared" si="164"/>
        <v>4.1715516741412753</v>
      </c>
      <c r="E1789" s="2">
        <f t="shared" si="163"/>
        <v>7.3123166050033106E-2</v>
      </c>
      <c r="F1789" s="2">
        <f t="shared" si="167"/>
        <v>8.5719640278500139E-2</v>
      </c>
      <c r="G1789" s="2">
        <f t="shared" si="165"/>
        <v>-1.2596474228467033E-2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4.1100000000000003</v>
      </c>
      <c r="C1790" s="2">
        <f t="shared" si="162"/>
        <v>4.2239556340080302</v>
      </c>
      <c r="D1790" s="2">
        <f t="shared" si="164"/>
        <v>4.1669922908715513</v>
      </c>
      <c r="E1790" s="2">
        <f t="shared" si="163"/>
        <v>5.6963343136478883E-2</v>
      </c>
      <c r="F1790" s="2">
        <f t="shared" si="167"/>
        <v>7.9968380850095888E-2</v>
      </c>
      <c r="G1790" s="2">
        <f t="shared" si="165"/>
        <v>-2.3005037713617005E-2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5">
        <f>TITRES_STAT!D1794</f>
        <v>4.1100000000000003</v>
      </c>
      <c r="C1791" s="2">
        <f t="shared" si="162"/>
        <v>4.2064239980067946</v>
      </c>
      <c r="D1791" s="2">
        <f t="shared" si="164"/>
        <v>4.1627706396958803</v>
      </c>
      <c r="E1791" s="2">
        <f t="shared" si="163"/>
        <v>4.3653358310914214E-2</v>
      </c>
      <c r="F1791" s="2">
        <f t="shared" si="167"/>
        <v>7.2705376342259556E-2</v>
      </c>
      <c r="G1791" s="2">
        <f t="shared" si="165"/>
        <v>-2.9052018031345342E-2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4.1100000000000003</v>
      </c>
      <c r="C1792" s="2">
        <f t="shared" si="162"/>
        <v>4.1915895367749796</v>
      </c>
      <c r="D1792" s="2">
        <f t="shared" si="164"/>
        <v>4.1588617034221116</v>
      </c>
      <c r="E1792" s="2">
        <f t="shared" si="163"/>
        <v>3.2727833352867997E-2</v>
      </c>
      <c r="F1792" s="2">
        <f t="shared" si="167"/>
        <v>6.4709867744381255E-2</v>
      </c>
      <c r="G1792" s="2">
        <f t="shared" si="165"/>
        <v>-3.1982034391513259E-2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4.1100000000000003</v>
      </c>
      <c r="C1793" s="2">
        <f t="shared" si="162"/>
        <v>4.1790373003480594</v>
      </c>
      <c r="D1793" s="2">
        <f t="shared" si="164"/>
        <v>4.1552423179834364</v>
      </c>
      <c r="E1793" s="2">
        <f t="shared" si="163"/>
        <v>2.3794982364623074E-2</v>
      </c>
      <c r="F1793" s="2">
        <f t="shared" si="167"/>
        <v>5.6526890668429627E-2</v>
      </c>
      <c r="G1793" s="2">
        <f t="shared" si="165"/>
        <v>-3.2731908303806553E-2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4.1100000000000003</v>
      </c>
      <c r="C1794" s="2">
        <f t="shared" si="162"/>
        <v>4.1684161772175887</v>
      </c>
      <c r="D1794" s="2">
        <f t="shared" si="164"/>
        <v>4.1518910351698484</v>
      </c>
      <c r="E1794" s="2">
        <f t="shared" si="163"/>
        <v>1.652514204774036E-2</v>
      </c>
      <c r="F1794" s="2">
        <f t="shared" si="167"/>
        <v>4.8526540944291777E-2</v>
      </c>
      <c r="G1794" s="2">
        <f t="shared" si="165"/>
        <v>-3.2001398896551417E-2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5">
        <f>TITRES_STAT!D1798</f>
        <v>4.1100000000000003</v>
      </c>
      <c r="C1795" s="2">
        <f t="shared" si="162"/>
        <v>4.1594290730302674</v>
      </c>
      <c r="D1795" s="2">
        <f t="shared" si="164"/>
        <v>4.1487879955276377</v>
      </c>
      <c r="E1795" s="2">
        <f t="shared" si="163"/>
        <v>1.064107750262977E-2</v>
      </c>
      <c r="F1795" s="2">
        <f t="shared" si="167"/>
        <v>4.0949448255959378E-2</v>
      </c>
      <c r="G1795" s="2">
        <f t="shared" si="165"/>
        <v>-3.0308370753329608E-2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5">
        <f>TITRES_STAT!D1799</f>
        <v>4.1100000000000003</v>
      </c>
      <c r="C1796" s="2">
        <f t="shared" si="162"/>
        <v>4.1518246002563801</v>
      </c>
      <c r="D1796" s="2">
        <f t="shared" si="164"/>
        <v>4.1459148106737382</v>
      </c>
      <c r="E1796" s="2">
        <f t="shared" si="163"/>
        <v>5.9097895826418778E-3</v>
      </c>
      <c r="F1796" s="2">
        <f t="shared" si="167"/>
        <v>3.3941516521295879E-2</v>
      </c>
      <c r="G1796" s="2">
        <f t="shared" si="165"/>
        <v>-2.8031726938654002E-2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5">
        <f>TITRES_STAT!D1800</f>
        <v>4.1100000000000003</v>
      </c>
      <c r="C1797" s="2">
        <f t="shared" si="162"/>
        <v>4.1453900463707827</v>
      </c>
      <c r="D1797" s="2">
        <f t="shared" si="164"/>
        <v>4.1432544543275354</v>
      </c>
      <c r="E1797" s="2">
        <f t="shared" si="163"/>
        <v>2.1355920432473141E-3</v>
      </c>
      <c r="F1797" s="2">
        <f t="shared" si="167"/>
        <v>2.7580331625686166E-2</v>
      </c>
      <c r="G1797" s="2">
        <f t="shared" si="165"/>
        <v>-2.5444739582438852E-2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5">
        <f>TITRES_STAT!D1801</f>
        <v>4.1100000000000003</v>
      </c>
      <c r="C1798" s="2">
        <f t="shared" si="162"/>
        <v>4.1399454238522004</v>
      </c>
      <c r="D1798" s="2">
        <f t="shared" si="164"/>
        <v>4.1407911614143842</v>
      </c>
      <c r="E1798" s="2">
        <f t="shared" si="163"/>
        <v>-8.4573756218375706E-4</v>
      </c>
      <c r="F1798" s="2">
        <f t="shared" si="167"/>
        <v>2.1895117788112182E-2</v>
      </c>
      <c r="G1798" s="2">
        <f t="shared" si="165"/>
        <v>-2.2740855350295939E-2</v>
      </c>
      <c r="H1798" s="2" t="str">
        <f t="shared" si="166"/>
        <v>Hold</v>
      </c>
    </row>
    <row r="1799" spans="1:8" ht="13.5" x14ac:dyDescent="0.25">
      <c r="A1799" s="3">
        <f>TITRES_STAT!B1802</f>
        <v>44924</v>
      </c>
      <c r="B1799" s="5">
        <f>TITRES_STAT!D1802</f>
        <v>4.1100000000000003</v>
      </c>
      <c r="C1799" s="2">
        <f t="shared" si="162"/>
        <v>4.1353384355672462</v>
      </c>
      <c r="D1799" s="2">
        <f t="shared" si="164"/>
        <v>4.1385103346429482</v>
      </c>
      <c r="E1799" s="2">
        <f t="shared" si="163"/>
        <v>-3.1718990757019228E-3</v>
      </c>
      <c r="F1799" s="2">
        <f t="shared" si="167"/>
        <v>1.6881714415349362E-2</v>
      </c>
      <c r="G1799" s="2">
        <f t="shared" si="165"/>
        <v>-2.0053613491051284E-2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5">
        <f>TITRES_STAT!D1803</f>
        <v>4.1100000000000003</v>
      </c>
      <c r="C1800" s="2">
        <f t="shared" si="162"/>
        <v>4.1314402147107465</v>
      </c>
      <c r="D1800" s="2">
        <f t="shared" si="164"/>
        <v>4.1363984580027298</v>
      </c>
      <c r="E1800" s="2">
        <f t="shared" si="163"/>
        <v>-4.9582432919832442E-3</v>
      </c>
      <c r="F1800" s="2">
        <f t="shared" si="167"/>
        <v>1.2513722873882841E-2</v>
      </c>
      <c r="G1800" s="2">
        <f t="shared" si="165"/>
        <v>-1.7471966165866083E-2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4.1100000000000003</v>
      </c>
      <c r="C1801" s="2">
        <f t="shared" si="162"/>
        <v>4.1281417201398627</v>
      </c>
      <c r="D1801" s="2">
        <f t="shared" si="164"/>
        <v>4.1344430166691941</v>
      </c>
      <c r="E1801" s="2">
        <f t="shared" si="163"/>
        <v>-6.3012965293314238E-3</v>
      </c>
      <c r="F1801" s="2">
        <f t="shared" si="167"/>
        <v>8.7507189932399879E-3</v>
      </c>
      <c r="G1801" s="2">
        <f t="shared" si="165"/>
        <v>-1.5052015522571412E-2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4.1100000000000003</v>
      </c>
      <c r="C1802" s="2">
        <f t="shared" si="162"/>
        <v>4.1253506862721911</v>
      </c>
      <c r="D1802" s="2">
        <f t="shared" si="164"/>
        <v>4.1326324228418461</v>
      </c>
      <c r="E1802" s="2">
        <f t="shared" si="163"/>
        <v>-7.2817365696549174E-3</v>
      </c>
      <c r="F1802" s="2">
        <f t="shared" si="167"/>
        <v>5.5442278806610065E-3</v>
      </c>
      <c r="G1802" s="2">
        <f t="shared" si="165"/>
        <v>-1.2825964450315924E-2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4.1100000000000003</v>
      </c>
      <c r="C1803" s="2">
        <f t="shared" si="162"/>
        <v>4.1229890422303157</v>
      </c>
      <c r="D1803" s="2">
        <f t="shared" si="164"/>
        <v>4.1309559470757833</v>
      </c>
      <c r="E1803" s="2">
        <f t="shared" si="163"/>
        <v>-7.9669048454675817E-3</v>
      </c>
      <c r="F1803" s="2">
        <f t="shared" si="167"/>
        <v>2.8420013354352892E-3</v>
      </c>
      <c r="G1803" s="2">
        <f t="shared" si="165"/>
        <v>-1.0808906180902871E-2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4.1100000000000003</v>
      </c>
      <c r="C1804" s="2">
        <f t="shared" si="162"/>
        <v>4.1209907280410363</v>
      </c>
      <c r="D1804" s="2">
        <f t="shared" si="164"/>
        <v>4.1294036546997992</v>
      </c>
      <c r="E1804" s="2">
        <f t="shared" si="163"/>
        <v>-8.4129266587629203E-3</v>
      </c>
      <c r="F1804" s="2">
        <f t="shared" si="167"/>
        <v>5.9101573659564718E-4</v>
      </c>
      <c r="G1804" s="2">
        <f t="shared" si="165"/>
        <v>-9.003942395358568E-3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4.1100000000000003</v>
      </c>
      <c r="C1805" s="2">
        <f t="shared" si="162"/>
        <v>4.1192998468039539</v>
      </c>
      <c r="D1805" s="2">
        <f t="shared" si="164"/>
        <v>4.127966346944258</v>
      </c>
      <c r="E1805" s="2">
        <f t="shared" si="163"/>
        <v>-8.6665001403041231E-3</v>
      </c>
      <c r="F1805" s="2">
        <f t="shared" si="167"/>
        <v>-1.2604874387843069E-3</v>
      </c>
      <c r="G1805" s="2">
        <f t="shared" si="165"/>
        <v>-7.4060127015198162E-3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4.1100000000000003</v>
      </c>
      <c r="C1806" s="2">
        <f t="shared" si="162"/>
        <v>4.1178691011418067</v>
      </c>
      <c r="D1806" s="2">
        <f t="shared" si="164"/>
        <v>4.1266355064298681</v>
      </c>
      <c r="E1806" s="2">
        <f t="shared" si="163"/>
        <v>-8.7664052880613852E-3</v>
      </c>
      <c r="F1806" s="2">
        <f t="shared" si="167"/>
        <v>-2.7616710086397229E-3</v>
      </c>
      <c r="G1806" s="2">
        <f t="shared" si="165"/>
        <v>-6.0047342794216623E-3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4.1100000000000003</v>
      </c>
      <c r="C1807" s="2">
        <f t="shared" ref="C1807:C1870" si="168">$C$4*B1797+C1806*(1-$C$4)</f>
        <v>4.1166584701969136</v>
      </c>
      <c r="D1807" s="2">
        <f t="shared" si="164"/>
        <v>4.1254032466943222</v>
      </c>
      <c r="E1807" s="2">
        <f t="shared" si="163"/>
        <v>-8.7447764974086795E-3</v>
      </c>
      <c r="F1807" s="2">
        <f t="shared" si="167"/>
        <v>-3.9582921063935142E-3</v>
      </c>
      <c r="G1807" s="2">
        <f t="shared" si="165"/>
        <v>-4.7864843910151653E-3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4.12</v>
      </c>
      <c r="C1808" s="2">
        <f t="shared" si="168"/>
        <v>4.1156340901666191</v>
      </c>
      <c r="D1808" s="2">
        <f t="shared" si="164"/>
        <v>4.1250030061984466</v>
      </c>
      <c r="E1808" s="2">
        <f t="shared" si="163"/>
        <v>-9.3689160318275455E-3</v>
      </c>
      <c r="F1808" s="2">
        <f t="shared" si="167"/>
        <v>-5.0404168914803208E-3</v>
      </c>
      <c r="G1808" s="2">
        <f t="shared" si="165"/>
        <v>-4.3284991403472247E-3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4.12</v>
      </c>
      <c r="C1809" s="2">
        <f t="shared" si="168"/>
        <v>4.1147673070640618</v>
      </c>
      <c r="D1809" s="2">
        <f t="shared" si="164"/>
        <v>4.1246324131467098</v>
      </c>
      <c r="E1809" s="2">
        <f t="shared" si="163"/>
        <v>-9.8651060826480119E-3</v>
      </c>
      <c r="F1809" s="2">
        <f t="shared" si="167"/>
        <v>-6.0053547297138597E-3</v>
      </c>
      <c r="G1809" s="2">
        <f t="shared" si="165"/>
        <v>-3.8597513529341522E-3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4.12</v>
      </c>
      <c r="C1810" s="2">
        <f t="shared" si="168"/>
        <v>4.1140338752080519</v>
      </c>
      <c r="D1810" s="2">
        <f t="shared" si="164"/>
        <v>4.1242892714321382</v>
      </c>
      <c r="E1810" s="2">
        <f t="shared" si="163"/>
        <v>-1.0255396224086333E-2</v>
      </c>
      <c r="F1810" s="2">
        <f t="shared" si="167"/>
        <v>-6.8553630285883554E-3</v>
      </c>
      <c r="G1810" s="2">
        <f t="shared" si="165"/>
        <v>-3.4000331954979774E-3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4.12</v>
      </c>
      <c r="C1811" s="2">
        <f t="shared" si="168"/>
        <v>4.1134132790221978</v>
      </c>
      <c r="D1811" s="2">
        <f t="shared" si="164"/>
        <v>4.1239715476223502</v>
      </c>
      <c r="E1811" s="2">
        <f t="shared" si="163"/>
        <v>-1.055826860015241E-2</v>
      </c>
      <c r="F1811" s="2">
        <f t="shared" si="167"/>
        <v>-7.5959441429011669E-3</v>
      </c>
      <c r="G1811" s="2">
        <f t="shared" si="165"/>
        <v>-2.9623244572512426E-3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5">
        <f>TITRES_STAT!D1815</f>
        <v>4.12</v>
      </c>
      <c r="C1812" s="2">
        <f t="shared" si="168"/>
        <v>4.1128881591726287</v>
      </c>
      <c r="D1812" s="2">
        <f t="shared" si="164"/>
        <v>4.1236773589095836</v>
      </c>
      <c r="E1812" s="2">
        <f t="shared" si="163"/>
        <v>-1.0789199736954913E-2</v>
      </c>
      <c r="F1812" s="2">
        <f t="shared" si="167"/>
        <v>-8.2345952617119168E-3</v>
      </c>
      <c r="G1812" s="2">
        <f t="shared" si="165"/>
        <v>-2.5546044752429962E-3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5">
        <f>TITRES_STAT!D1816</f>
        <v>4.12</v>
      </c>
      <c r="C1813" s="2">
        <f t="shared" si="168"/>
        <v>4.1124438269922239</v>
      </c>
      <c r="D1813" s="2">
        <f t="shared" si="164"/>
        <v>4.1234049619533177</v>
      </c>
      <c r="E1813" s="2">
        <f t="shared" si="163"/>
        <v>-1.0961134961093855E-2</v>
      </c>
      <c r="F1813" s="2">
        <f t="shared" si="167"/>
        <v>-8.7799032015883037E-3</v>
      </c>
      <c r="G1813" s="2">
        <f t="shared" si="165"/>
        <v>-2.181231759505551E-3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5">
        <f>TITRES_STAT!D1817</f>
        <v>4.12</v>
      </c>
      <c r="C1814" s="2">
        <f t="shared" si="168"/>
        <v>4.1120678536088047</v>
      </c>
      <c r="D1814" s="2">
        <f t="shared" si="164"/>
        <v>4.1231527425493679</v>
      </c>
      <c r="E1814" s="2">
        <f t="shared" si="163"/>
        <v>-1.1084888940563253E-2</v>
      </c>
      <c r="F1814" s="2">
        <f t="shared" si="167"/>
        <v>-9.2409003493832929E-3</v>
      </c>
      <c r="G1814" s="2">
        <f t="shared" si="165"/>
        <v>-1.8439885911799604E-3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5">
        <f>TITRES_STAT!D1818</f>
        <v>4.12</v>
      </c>
      <c r="C1815" s="2">
        <f t="shared" si="168"/>
        <v>4.1117497222843733</v>
      </c>
      <c r="D1815" s="2">
        <f t="shared" si="164"/>
        <v>4.1229192060642292</v>
      </c>
      <c r="E1815" s="2">
        <f t="shared" si="163"/>
        <v>-1.1169483779855938E-2</v>
      </c>
      <c r="F1815" s="2">
        <f t="shared" si="167"/>
        <v>-9.6266170354778226E-3</v>
      </c>
      <c r="G1815" s="2">
        <f t="shared" si="165"/>
        <v>-1.5428667443781151E-3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4.12</v>
      </c>
      <c r="C1816" s="2">
        <f t="shared" si="168"/>
        <v>4.1114805342406235</v>
      </c>
      <c r="D1816" s="2">
        <f t="shared" si="164"/>
        <v>4.1227029685779897</v>
      </c>
      <c r="E1816" s="2">
        <f t="shared" si="163"/>
        <v>-1.1222434337366138E-2</v>
      </c>
      <c r="F1816" s="2">
        <f t="shared" si="167"/>
        <v>-9.9457804958554864E-3</v>
      </c>
      <c r="G1816" s="2">
        <f t="shared" si="165"/>
        <v>-1.2766538415106519E-3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4.2</v>
      </c>
      <c r="C1817" s="2">
        <f t="shared" si="168"/>
        <v>4.1112527597420661</v>
      </c>
      <c r="D1817" s="2">
        <f t="shared" si="164"/>
        <v>4.1284286746092498</v>
      </c>
      <c r="E1817" s="2">
        <f t="shared" si="163"/>
        <v>-1.7175914867183728E-2</v>
      </c>
      <c r="F1817" s="2">
        <f t="shared" si="167"/>
        <v>-1.1391807370121135E-2</v>
      </c>
      <c r="G1817" s="2">
        <f t="shared" si="165"/>
        <v>-5.7841074970625926E-3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5">
        <f>TITRES_STAT!D1821</f>
        <v>4.3</v>
      </c>
      <c r="C1818" s="2">
        <f t="shared" si="168"/>
        <v>4.1125984890125178</v>
      </c>
      <c r="D1818" s="2">
        <f t="shared" si="164"/>
        <v>4.1411376616752316</v>
      </c>
      <c r="E1818" s="2">
        <f t="shared" si="163"/>
        <v>-2.8539172662713774E-2</v>
      </c>
      <c r="F1818" s="2">
        <f t="shared" si="167"/>
        <v>-1.4821280428639663E-2</v>
      </c>
      <c r="G1818" s="2">
        <f t="shared" si="165"/>
        <v>-1.3717892234074111E-2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5">
        <f>TITRES_STAT!D1822</f>
        <v>4.3099999999999996</v>
      </c>
      <c r="C1819" s="2">
        <f t="shared" si="168"/>
        <v>4.113737183010592</v>
      </c>
      <c r="D1819" s="2">
        <f t="shared" si="164"/>
        <v>4.1536459830326216</v>
      </c>
      <c r="E1819" s="2">
        <f t="shared" si="163"/>
        <v>-3.9908800022029567E-2</v>
      </c>
      <c r="F1819" s="2">
        <f t="shared" si="167"/>
        <v>-1.9838784347317645E-2</v>
      </c>
      <c r="G1819" s="2">
        <f t="shared" si="165"/>
        <v>-2.0070015674711922E-2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4.5</v>
      </c>
      <c r="C1820" s="2">
        <f t="shared" si="168"/>
        <v>4.1147006933166548</v>
      </c>
      <c r="D1820" s="2">
        <f t="shared" si="164"/>
        <v>4.1793018361413159</v>
      </c>
      <c r="E1820" s="2">
        <f t="shared" ref="E1820:E1883" si="169">C1820-D1820</f>
        <v>-6.4601142824661117E-2</v>
      </c>
      <c r="F1820" s="2">
        <f t="shared" si="167"/>
        <v>-2.8791256042786342E-2</v>
      </c>
      <c r="G1820" s="2">
        <f t="shared" si="165"/>
        <v>-3.5809886781874772E-2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4.5199999999999996</v>
      </c>
      <c r="C1821" s="2">
        <f t="shared" si="168"/>
        <v>4.1155159712679383</v>
      </c>
      <c r="D1821" s="2">
        <f t="shared" ref="D1821:D1884" si="170">$D$4*B1821+(1-$D$4)*D1820</f>
        <v>4.2045387371678853</v>
      </c>
      <c r="E1821" s="2">
        <f t="shared" si="169"/>
        <v>-8.9022765899946954E-2</v>
      </c>
      <c r="F1821" s="2">
        <f t="shared" si="167"/>
        <v>-4.083755801421847E-2</v>
      </c>
      <c r="G1821" s="2">
        <f t="shared" si="165"/>
        <v>-4.8185207885728484E-2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4.62</v>
      </c>
      <c r="C1822" s="2">
        <f t="shared" si="168"/>
        <v>4.1162058218421018</v>
      </c>
      <c r="D1822" s="2">
        <f t="shared" si="170"/>
        <v>4.23531364552582</v>
      </c>
      <c r="E1822" s="2">
        <f t="shared" si="169"/>
        <v>-0.11910782368371819</v>
      </c>
      <c r="F1822" s="2">
        <f t="shared" si="167"/>
        <v>-5.6491611148118417E-2</v>
      </c>
      <c r="G1822" s="2">
        <f t="shared" si="165"/>
        <v>-6.2616212535599777E-2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4.7300000000000004</v>
      </c>
      <c r="C1823" s="2">
        <f t="shared" si="168"/>
        <v>4.1167895415587017</v>
      </c>
      <c r="D1823" s="2">
        <f t="shared" si="170"/>
        <v>4.2719570791905745</v>
      </c>
      <c r="E1823" s="2">
        <f t="shared" si="169"/>
        <v>-0.15516753763187285</v>
      </c>
      <c r="F1823" s="2">
        <f t="shared" si="167"/>
        <v>-7.6226796444869308E-2</v>
      </c>
      <c r="G1823" s="2">
        <f t="shared" si="165"/>
        <v>-7.8940741187003546E-2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4.82</v>
      </c>
      <c r="C1824" s="2">
        <f t="shared" si="168"/>
        <v>4.1172834582419782</v>
      </c>
      <c r="D1824" s="2">
        <f t="shared" si="170"/>
        <v>4.3125528511023834</v>
      </c>
      <c r="E1824" s="2">
        <f t="shared" si="169"/>
        <v>-0.19526939286040523</v>
      </c>
      <c r="F1824" s="2">
        <f t="shared" si="167"/>
        <v>-0.1000353157279765</v>
      </c>
      <c r="G1824" s="2">
        <f t="shared" si="165"/>
        <v>-9.5234077132428735E-2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5</v>
      </c>
      <c r="C1825" s="2">
        <f t="shared" si="168"/>
        <v>4.117701387743212</v>
      </c>
      <c r="D1825" s="2">
        <f t="shared" si="170"/>
        <v>4.3634748621318362</v>
      </c>
      <c r="E1825" s="2">
        <f t="shared" si="169"/>
        <v>-0.24577347438862418</v>
      </c>
      <c r="F1825" s="2">
        <f t="shared" si="167"/>
        <v>-0.12918294746010606</v>
      </c>
      <c r="G1825" s="2">
        <f t="shared" si="165"/>
        <v>-0.11659052692851812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5.2</v>
      </c>
      <c r="C1826" s="2">
        <f t="shared" si="168"/>
        <v>4.1180550203981028</v>
      </c>
      <c r="D1826" s="2">
        <f t="shared" si="170"/>
        <v>4.4254396871591082</v>
      </c>
      <c r="E1826" s="2">
        <f t="shared" si="169"/>
        <v>-0.3073846667610054</v>
      </c>
      <c r="F1826" s="2">
        <f t="shared" si="167"/>
        <v>-0.16482329132028595</v>
      </c>
      <c r="G1826" s="2">
        <f t="shared" si="165"/>
        <v>-0.14256137544071945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5</v>
      </c>
      <c r="C1827" s="2">
        <f t="shared" si="168"/>
        <v>4.1306619403368563</v>
      </c>
      <c r="D1827" s="2">
        <f t="shared" si="170"/>
        <v>4.4679997103325073</v>
      </c>
      <c r="E1827" s="2">
        <f t="shared" si="169"/>
        <v>-0.33733776999565102</v>
      </c>
      <c r="F1827" s="2">
        <f t="shared" si="167"/>
        <v>-0.19932618705535898</v>
      </c>
      <c r="G1827" s="2">
        <f t="shared" si="165"/>
        <v>-0.13801158294029203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5</v>
      </c>
      <c r="C1828" s="2">
        <f t="shared" si="168"/>
        <v>4.1567139495158019</v>
      </c>
      <c r="D1828" s="2">
        <f t="shared" si="170"/>
        <v>4.5074071391967658</v>
      </c>
      <c r="E1828" s="2">
        <f t="shared" si="169"/>
        <v>-0.35069318968096397</v>
      </c>
      <c r="F1828" s="2">
        <f t="shared" si="167"/>
        <v>-0.22959958758047999</v>
      </c>
      <c r="G1828" s="2">
        <f t="shared" ref="G1828:G1891" si="171">E1828-F1828</f>
        <v>-0.12109360210048398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5.15</v>
      </c>
      <c r="C1829" s="2">
        <f t="shared" si="168"/>
        <v>4.1802964188210625</v>
      </c>
      <c r="D1829" s="2">
        <f t="shared" si="170"/>
        <v>4.5550066103673759</v>
      </c>
      <c r="E1829" s="2">
        <f t="shared" si="169"/>
        <v>-0.37471019154631335</v>
      </c>
      <c r="F1829" s="2">
        <f t="shared" ref="F1829:F1892" si="173">(E1829*(2/(10)))+((1-(2/10))*F1828)</f>
        <v>-0.25862170837364667</v>
      </c>
      <c r="G1829" s="2">
        <f t="shared" si="171"/>
        <v>-0.11608848317266668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5.38</v>
      </c>
      <c r="C1830" s="2">
        <f t="shared" si="168"/>
        <v>4.2294815851562833</v>
      </c>
      <c r="D1830" s="2">
        <f t="shared" si="170"/>
        <v>4.6161172318216437</v>
      </c>
      <c r="E1830" s="2">
        <f t="shared" si="169"/>
        <v>-0.38663564666536043</v>
      </c>
      <c r="F1830" s="2">
        <f t="shared" si="173"/>
        <v>-0.2842244960319894</v>
      </c>
      <c r="G1830" s="2">
        <f t="shared" si="171"/>
        <v>-0.10241115063337103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5.38</v>
      </c>
      <c r="C1831" s="2">
        <f t="shared" si="168"/>
        <v>4.2741767259014702</v>
      </c>
      <c r="D1831" s="2">
        <f t="shared" si="170"/>
        <v>4.6727011405755956</v>
      </c>
      <c r="E1831" s="2">
        <f t="shared" si="169"/>
        <v>-0.39852441467412536</v>
      </c>
      <c r="F1831" s="2">
        <f t="shared" si="173"/>
        <v>-0.30708447976041664</v>
      </c>
      <c r="G1831" s="2">
        <f t="shared" si="171"/>
        <v>-9.143993491370872E-2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5.38</v>
      </c>
      <c r="C1832" s="2">
        <f t="shared" si="168"/>
        <v>4.3273803065320138</v>
      </c>
      <c r="D1832" s="2">
        <f t="shared" si="170"/>
        <v>4.7250936486811064</v>
      </c>
      <c r="E1832" s="2">
        <f t="shared" si="169"/>
        <v>-0.3977133421490926</v>
      </c>
      <c r="F1832" s="2">
        <f t="shared" si="173"/>
        <v>-0.32521025223815181</v>
      </c>
      <c r="G1832" s="2">
        <f t="shared" si="171"/>
        <v>-7.2503089910940788E-2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5.38</v>
      </c>
      <c r="C1833" s="2">
        <f t="shared" si="168"/>
        <v>4.3893217978347812</v>
      </c>
      <c r="D1833" s="2">
        <f t="shared" si="170"/>
        <v>4.7736052302602836</v>
      </c>
      <c r="E1833" s="2">
        <f t="shared" si="169"/>
        <v>-0.38428343242550245</v>
      </c>
      <c r="F1833" s="2">
        <f t="shared" si="173"/>
        <v>-0.33702488827562194</v>
      </c>
      <c r="G1833" s="2">
        <f t="shared" si="171"/>
        <v>-4.725854414988051E-2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5.38</v>
      </c>
      <c r="C1834" s="2">
        <f t="shared" si="168"/>
        <v>4.4555799827832763</v>
      </c>
      <c r="D1834" s="2">
        <f t="shared" si="170"/>
        <v>4.8185233613521152</v>
      </c>
      <c r="E1834" s="2">
        <f t="shared" si="169"/>
        <v>-0.36294337856883896</v>
      </c>
      <c r="F1834" s="2">
        <f t="shared" si="173"/>
        <v>-0.34220858633426537</v>
      </c>
      <c r="G1834" s="2">
        <f t="shared" si="171"/>
        <v>-2.0734792234573585E-2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5.15</v>
      </c>
      <c r="C1835" s="2">
        <f t="shared" si="168"/>
        <v>4.5393369085089263</v>
      </c>
      <c r="D1835" s="2">
        <f t="shared" si="170"/>
        <v>4.843077186437144</v>
      </c>
      <c r="E1835" s="2">
        <f t="shared" si="169"/>
        <v>-0.30374027792821767</v>
      </c>
      <c r="F1835" s="2">
        <f t="shared" si="173"/>
        <v>-0.33451492465305588</v>
      </c>
      <c r="G1835" s="2">
        <f t="shared" si="171"/>
        <v>3.0774646724838206E-2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5.14</v>
      </c>
      <c r="C1836" s="2">
        <f t="shared" si="168"/>
        <v>4.6409773841229374</v>
      </c>
      <c r="D1836" s="2">
        <f t="shared" si="170"/>
        <v>4.8650714689232819</v>
      </c>
      <c r="E1836" s="2">
        <f t="shared" si="169"/>
        <v>-0.22409408480034454</v>
      </c>
      <c r="F1836" s="2">
        <f t="shared" si="173"/>
        <v>-0.31243075668251363</v>
      </c>
      <c r="G1836" s="2">
        <f t="shared" si="171"/>
        <v>8.8336671882169093E-2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5.14</v>
      </c>
      <c r="C1837" s="2">
        <f t="shared" si="168"/>
        <v>4.6962116327194083</v>
      </c>
      <c r="D1837" s="2">
        <f t="shared" si="170"/>
        <v>4.8854365452993358</v>
      </c>
      <c r="E1837" s="2">
        <f t="shared" si="169"/>
        <v>-0.18922491257992746</v>
      </c>
      <c r="F1837" s="2">
        <f t="shared" si="173"/>
        <v>-0.28778958786199643</v>
      </c>
      <c r="G1837" s="2">
        <f t="shared" si="171"/>
        <v>9.856467528206897E-2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5.14</v>
      </c>
      <c r="C1838" s="2">
        <f t="shared" si="168"/>
        <v>4.7429483046087304</v>
      </c>
      <c r="D1838" s="2">
        <f t="shared" si="170"/>
        <v>4.9042930974993855</v>
      </c>
      <c r="E1838" s="2">
        <f t="shared" si="169"/>
        <v>-0.16134479289065506</v>
      </c>
      <c r="F1838" s="2">
        <f t="shared" si="173"/>
        <v>-0.26250062886772818</v>
      </c>
      <c r="G1838" s="2">
        <f t="shared" si="171"/>
        <v>0.10115583597707312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4.91</v>
      </c>
      <c r="C1839" s="2">
        <f t="shared" si="168"/>
        <v>4.8055716423612331</v>
      </c>
      <c r="D1839" s="2">
        <f t="shared" si="170"/>
        <v>4.9047158310179491</v>
      </c>
      <c r="E1839" s="2">
        <f t="shared" si="169"/>
        <v>-9.9144188656715926E-2</v>
      </c>
      <c r="F1839" s="2">
        <f t="shared" si="173"/>
        <v>-0.22982934082552575</v>
      </c>
      <c r="G1839" s="2">
        <f t="shared" si="171"/>
        <v>0.13068515216880983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4.6900000000000004</v>
      </c>
      <c r="C1840" s="2">
        <f t="shared" si="168"/>
        <v>4.8939452358441207</v>
      </c>
      <c r="D1840" s="2">
        <f t="shared" si="170"/>
        <v>4.8888109546462495</v>
      </c>
      <c r="E1840" s="2">
        <f t="shared" si="169"/>
        <v>5.1342811978711822E-3</v>
      </c>
      <c r="F1840" s="2">
        <f t="shared" si="173"/>
        <v>-0.18283661642084637</v>
      </c>
      <c r="G1840" s="2">
        <f t="shared" si="171"/>
        <v>0.18797089761871755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4.6900000000000004</v>
      </c>
      <c r="C1841" s="2">
        <f t="shared" si="168"/>
        <v>4.9687228918681026</v>
      </c>
      <c r="D1841" s="2">
        <f t="shared" si="170"/>
        <v>4.8740842172650467</v>
      </c>
      <c r="E1841" s="2">
        <f t="shared" si="169"/>
        <v>9.4638674603055861E-2</v>
      </c>
      <c r="F1841" s="2">
        <f t="shared" si="173"/>
        <v>-0.12734155821606594</v>
      </c>
      <c r="G1841" s="2">
        <f t="shared" si="171"/>
        <v>0.2219802328191218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4.6900000000000004</v>
      </c>
      <c r="C1842" s="2">
        <f t="shared" si="168"/>
        <v>5.031996293119164</v>
      </c>
      <c r="D1842" s="2">
        <f t="shared" si="170"/>
        <v>4.8604483493194879</v>
      </c>
      <c r="E1842" s="2">
        <f t="shared" si="169"/>
        <v>0.17154794379967608</v>
      </c>
      <c r="F1842" s="2">
        <f t="shared" si="173"/>
        <v>-6.7563657812917538E-2</v>
      </c>
      <c r="G1842" s="2">
        <f t="shared" si="171"/>
        <v>0.23911160161259362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4.4800000000000004</v>
      </c>
      <c r="C1843" s="2">
        <f t="shared" si="168"/>
        <v>5.085535324946985</v>
      </c>
      <c r="D1843" s="2">
        <f t="shared" si="170"/>
        <v>4.8322669901106368</v>
      </c>
      <c r="E1843" s="2">
        <f t="shared" si="169"/>
        <v>0.25326833483634825</v>
      </c>
      <c r="F1843" s="2">
        <f t="shared" si="173"/>
        <v>-3.3972592830643772E-3</v>
      </c>
      <c r="G1843" s="2">
        <f t="shared" si="171"/>
        <v>0.25666559411941264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4.3499999999999996</v>
      </c>
      <c r="C1844" s="2">
        <f t="shared" si="168"/>
        <v>5.130837582647449</v>
      </c>
      <c r="D1844" s="2">
        <f t="shared" si="170"/>
        <v>4.7965435093617002</v>
      </c>
      <c r="E1844" s="2">
        <f t="shared" si="169"/>
        <v>0.33429407328574889</v>
      </c>
      <c r="F1844" s="2">
        <f t="shared" si="173"/>
        <v>6.414100723069828E-2</v>
      </c>
      <c r="G1844" s="2">
        <f t="shared" si="171"/>
        <v>0.27015306605505063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5">
        <f>TITRES_STAT!D1848</f>
        <v>4.3499999999999996</v>
      </c>
      <c r="C1845" s="2">
        <f t="shared" si="168"/>
        <v>5.1337856468555332</v>
      </c>
      <c r="D1845" s="2">
        <f t="shared" si="170"/>
        <v>4.7634662123719442</v>
      </c>
      <c r="E1845" s="2">
        <f t="shared" si="169"/>
        <v>0.37031943448358895</v>
      </c>
      <c r="F1845" s="2">
        <f t="shared" si="173"/>
        <v>0.12537669268127644</v>
      </c>
      <c r="G1845" s="2">
        <f t="shared" si="171"/>
        <v>0.24494274180231251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4.3499999999999996</v>
      </c>
      <c r="C1846" s="2">
        <f t="shared" si="168"/>
        <v>5.134741701185451</v>
      </c>
      <c r="D1846" s="2">
        <f t="shared" si="170"/>
        <v>4.7328390855295774</v>
      </c>
      <c r="E1846" s="2">
        <f t="shared" si="169"/>
        <v>0.4019026156558736</v>
      </c>
      <c r="F1846" s="2">
        <f t="shared" si="173"/>
        <v>0.18068187727619589</v>
      </c>
      <c r="G1846" s="2">
        <f t="shared" si="171"/>
        <v>0.22122073837967771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4.25</v>
      </c>
      <c r="C1847" s="2">
        <f t="shared" si="168"/>
        <v>5.1355506702338429</v>
      </c>
      <c r="D1847" s="2">
        <f t="shared" si="170"/>
        <v>4.6970732273422016</v>
      </c>
      <c r="E1847" s="2">
        <f t="shared" si="169"/>
        <v>0.43847744289164137</v>
      </c>
      <c r="F1847" s="2">
        <f t="shared" si="173"/>
        <v>0.23224099039928497</v>
      </c>
      <c r="G1847" s="2">
        <f t="shared" si="171"/>
        <v>0.20623645249235639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4.0599999999999996</v>
      </c>
      <c r="C1848" s="2">
        <f t="shared" si="168"/>
        <v>5.1362351825055592</v>
      </c>
      <c r="D1848" s="2">
        <f t="shared" si="170"/>
        <v>4.6498826179094461</v>
      </c>
      <c r="E1848" s="2">
        <f t="shared" si="169"/>
        <v>0.48635256459611309</v>
      </c>
      <c r="F1848" s="2">
        <f t="shared" si="173"/>
        <v>0.28306330523865064</v>
      </c>
      <c r="G1848" s="2">
        <f t="shared" si="171"/>
        <v>0.20328925935746245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4.0599999999999996</v>
      </c>
      <c r="C1849" s="2">
        <f t="shared" si="168"/>
        <v>5.1014297698123965</v>
      </c>
      <c r="D1849" s="2">
        <f t="shared" si="170"/>
        <v>4.6061876091754135</v>
      </c>
      <c r="E1849" s="2">
        <f t="shared" si="169"/>
        <v>0.49524216063698301</v>
      </c>
      <c r="F1849" s="2">
        <f t="shared" si="173"/>
        <v>0.32549907631831715</v>
      </c>
      <c r="G1849" s="2">
        <f t="shared" si="171"/>
        <v>0.16974308431866586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5">
        <f>TITRES_STAT!D1853</f>
        <v>4.01</v>
      </c>
      <c r="C1850" s="2">
        <f t="shared" si="168"/>
        <v>5.0381328821489504</v>
      </c>
      <c r="D1850" s="2">
        <f t="shared" si="170"/>
        <v>4.562025564051309</v>
      </c>
      <c r="E1850" s="2">
        <f t="shared" si="169"/>
        <v>0.4761073180976414</v>
      </c>
      <c r="F1850" s="2">
        <f t="shared" si="173"/>
        <v>0.35562072467418199</v>
      </c>
      <c r="G1850" s="2">
        <f t="shared" si="171"/>
        <v>0.12048659342345941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5">
        <f>TITRES_STAT!D1854</f>
        <v>4.01</v>
      </c>
      <c r="C1851" s="2">
        <f t="shared" si="168"/>
        <v>4.9845739772029578</v>
      </c>
      <c r="D1851" s="2">
        <f t="shared" si="170"/>
        <v>4.52113478152899</v>
      </c>
      <c r="E1851" s="2">
        <f t="shared" si="169"/>
        <v>0.46343919567396785</v>
      </c>
      <c r="F1851" s="2">
        <f t="shared" si="173"/>
        <v>0.37718441887413917</v>
      </c>
      <c r="G1851" s="2">
        <f t="shared" si="171"/>
        <v>8.6254776799828681E-2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4.01</v>
      </c>
      <c r="C1852" s="2">
        <f t="shared" si="168"/>
        <v>4.9392549037871181</v>
      </c>
      <c r="D1852" s="2">
        <f t="shared" si="170"/>
        <v>4.4832729458601754</v>
      </c>
      <c r="E1852" s="2">
        <f t="shared" si="169"/>
        <v>0.45598195792694263</v>
      </c>
      <c r="F1852" s="2">
        <f t="shared" si="173"/>
        <v>0.39294392668469991</v>
      </c>
      <c r="G1852" s="2">
        <f t="shared" si="171"/>
        <v>6.303803124224272E-2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4.01</v>
      </c>
      <c r="C1853" s="2">
        <f t="shared" si="168"/>
        <v>4.8686003032044844</v>
      </c>
      <c r="D1853" s="2">
        <f t="shared" si="170"/>
        <v>4.4482156906112733</v>
      </c>
      <c r="E1853" s="2">
        <f t="shared" si="169"/>
        <v>0.42038461259321114</v>
      </c>
      <c r="F1853" s="2">
        <f t="shared" si="173"/>
        <v>0.39843206386640218</v>
      </c>
      <c r="G1853" s="2">
        <f t="shared" si="171"/>
        <v>2.1952548726808963E-2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4.01</v>
      </c>
      <c r="C1854" s="2">
        <f t="shared" si="168"/>
        <v>4.7888156411730254</v>
      </c>
      <c r="D1854" s="2">
        <f t="shared" si="170"/>
        <v>4.4157552690845119</v>
      </c>
      <c r="E1854" s="2">
        <f t="shared" si="169"/>
        <v>0.3730603720885135</v>
      </c>
      <c r="F1854" s="2">
        <f t="shared" si="173"/>
        <v>0.39335772551082449</v>
      </c>
      <c r="G1854" s="2">
        <f t="shared" si="171"/>
        <v>-2.0297353422310982E-2</v>
      </c>
      <c r="H1854" s="2" t="str">
        <f t="shared" si="172"/>
        <v>Hold</v>
      </c>
    </row>
    <row r="1855" spans="1:8" ht="13.5" x14ac:dyDescent="0.25">
      <c r="A1855" s="3">
        <f>TITRES_STAT!B1858</f>
        <v>45002</v>
      </c>
      <c r="B1855" s="5">
        <f>TITRES_STAT!D1858</f>
        <v>3.83</v>
      </c>
      <c r="C1855" s="2">
        <f t="shared" si="168"/>
        <v>4.721305542531022</v>
      </c>
      <c r="D1855" s="2">
        <f t="shared" si="170"/>
        <v>4.3723659898930665</v>
      </c>
      <c r="E1855" s="2">
        <f t="shared" si="169"/>
        <v>0.34893955263795551</v>
      </c>
      <c r="F1855" s="2">
        <f t="shared" si="173"/>
        <v>0.38447409093625068</v>
      </c>
      <c r="G1855" s="2">
        <f t="shared" si="171"/>
        <v>-3.5534538298295171E-2</v>
      </c>
      <c r="H1855" s="2" t="str">
        <f t="shared" si="172"/>
        <v>Hold</v>
      </c>
    </row>
    <row r="1856" spans="1:8" ht="13.5" x14ac:dyDescent="0.25">
      <c r="A1856" s="3">
        <f>TITRES_STAT!B1859</f>
        <v>45006</v>
      </c>
      <c r="B1856" s="5">
        <f>TITRES_STAT!D1859</f>
        <v>3.66</v>
      </c>
      <c r="C1856" s="2">
        <f t="shared" si="168"/>
        <v>4.6641816129108644</v>
      </c>
      <c r="D1856" s="2">
        <f t="shared" si="170"/>
        <v>4.3195981387898765</v>
      </c>
      <c r="E1856" s="2">
        <f t="shared" si="169"/>
        <v>0.34458347412098789</v>
      </c>
      <c r="F1856" s="2">
        <f t="shared" si="173"/>
        <v>0.37649596757319814</v>
      </c>
      <c r="G1856" s="2">
        <f t="shared" si="171"/>
        <v>-3.1912493452210255E-2</v>
      </c>
      <c r="H1856" s="2" t="str">
        <f t="shared" si="172"/>
        <v>Hold</v>
      </c>
    </row>
    <row r="1857" spans="1:8" ht="13.5" x14ac:dyDescent="0.25">
      <c r="A1857" s="3">
        <f>TITRES_STAT!B1860</f>
        <v>45007</v>
      </c>
      <c r="B1857" s="5">
        <f>TITRES_STAT!D1860</f>
        <v>3.5</v>
      </c>
      <c r="C1857" s="2">
        <f t="shared" si="168"/>
        <v>4.6004613647707311</v>
      </c>
      <c r="D1857" s="2">
        <f t="shared" si="170"/>
        <v>4.2588871655461817</v>
      </c>
      <c r="E1857" s="2">
        <f t="shared" si="169"/>
        <v>0.34157419922454935</v>
      </c>
      <c r="F1857" s="2">
        <f t="shared" si="173"/>
        <v>0.36951161390346843</v>
      </c>
      <c r="G1857" s="2">
        <f t="shared" si="171"/>
        <v>-2.7937414678919081E-2</v>
      </c>
      <c r="H1857" s="2" t="str">
        <f t="shared" si="172"/>
        <v>Hold</v>
      </c>
    </row>
    <row r="1858" spans="1:8" ht="13.5" x14ac:dyDescent="0.25">
      <c r="A1858" s="3">
        <f>TITRES_STAT!B1861</f>
        <v>45008</v>
      </c>
      <c r="B1858" s="5">
        <f>TITRES_STAT!D1861</f>
        <v>3.5</v>
      </c>
      <c r="C1858" s="2">
        <f t="shared" si="168"/>
        <v>4.5173134624983105</v>
      </c>
      <c r="D1858" s="2">
        <f t="shared" si="170"/>
        <v>4.2026733014316502</v>
      </c>
      <c r="E1858" s="2">
        <f t="shared" si="169"/>
        <v>0.31464016106666026</v>
      </c>
      <c r="F1858" s="2">
        <f t="shared" si="173"/>
        <v>0.35853732333610677</v>
      </c>
      <c r="G1858" s="2">
        <f t="shared" si="171"/>
        <v>-4.389716226944651E-2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5">
        <f>TITRES_STAT!D1862</f>
        <v>3.5</v>
      </c>
      <c r="C1859" s="2">
        <f t="shared" si="168"/>
        <v>4.4469575451908776</v>
      </c>
      <c r="D1859" s="2">
        <f t="shared" si="170"/>
        <v>4.1506234272515279</v>
      </c>
      <c r="E1859" s="2">
        <f t="shared" si="169"/>
        <v>0.29633411793934972</v>
      </c>
      <c r="F1859" s="2">
        <f t="shared" si="173"/>
        <v>0.34609668225675538</v>
      </c>
      <c r="G1859" s="2">
        <f t="shared" si="171"/>
        <v>-4.9762564317405666E-2</v>
      </c>
      <c r="H1859" s="2" t="str">
        <f t="shared" si="172"/>
        <v>Hold</v>
      </c>
    </row>
    <row r="1860" spans="1:8" ht="13.5" x14ac:dyDescent="0.25">
      <c r="A1860" s="3">
        <f>TITRES_STAT!B1863</f>
        <v>45012</v>
      </c>
      <c r="B1860" s="5">
        <f>TITRES_STAT!D1863</f>
        <v>3.5</v>
      </c>
      <c r="C1860" s="2">
        <f t="shared" si="168"/>
        <v>4.3797333074692038</v>
      </c>
      <c r="D1860" s="2">
        <f t="shared" si="170"/>
        <v>4.1024290993069705</v>
      </c>
      <c r="E1860" s="2">
        <f t="shared" si="169"/>
        <v>0.27730420816223322</v>
      </c>
      <c r="F1860" s="2">
        <f t="shared" si="173"/>
        <v>0.33233818743785093</v>
      </c>
      <c r="G1860" s="2">
        <f t="shared" si="171"/>
        <v>-5.5033979275617706E-2</v>
      </c>
      <c r="H1860" s="2" t="str">
        <f t="shared" si="172"/>
        <v>Hold</v>
      </c>
    </row>
    <row r="1861" spans="1:8" ht="13.5" x14ac:dyDescent="0.25">
      <c r="A1861" s="3">
        <f>TITRES_STAT!B1864</f>
        <v>45013</v>
      </c>
      <c r="B1861" s="5">
        <f>TITRES_STAT!D1864</f>
        <v>3.35</v>
      </c>
      <c r="C1861" s="2">
        <f t="shared" si="168"/>
        <v>4.3228512601662494</v>
      </c>
      <c r="D1861" s="2">
        <f t="shared" si="170"/>
        <v>4.0466936104694176</v>
      </c>
      <c r="E1861" s="2">
        <f t="shared" si="169"/>
        <v>0.27615764969683188</v>
      </c>
      <c r="F1861" s="2">
        <f t="shared" si="173"/>
        <v>0.32110207988964712</v>
      </c>
      <c r="G1861" s="2">
        <f t="shared" si="171"/>
        <v>-4.4944430192815243E-2</v>
      </c>
      <c r="H1861" s="2" t="str">
        <f t="shared" si="172"/>
        <v>Hold</v>
      </c>
    </row>
    <row r="1862" spans="1:8" ht="13.5" x14ac:dyDescent="0.25">
      <c r="A1862" s="3">
        <f>TITRES_STAT!B1865</f>
        <v>45014</v>
      </c>
      <c r="B1862" s="5">
        <f>TITRES_STAT!D1865</f>
        <v>3.35</v>
      </c>
      <c r="C1862" s="2">
        <f t="shared" si="168"/>
        <v>4.2747202970637499</v>
      </c>
      <c r="D1862" s="2">
        <f t="shared" si="170"/>
        <v>3.9950866763605717</v>
      </c>
      <c r="E1862" s="2">
        <f t="shared" si="169"/>
        <v>0.27963362070317821</v>
      </c>
      <c r="F1862" s="2">
        <f t="shared" si="173"/>
        <v>0.31280838805235334</v>
      </c>
      <c r="G1862" s="2">
        <f t="shared" si="171"/>
        <v>-3.3174767349175127E-2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3.35</v>
      </c>
      <c r="C1863" s="2">
        <f t="shared" si="168"/>
        <v>4.2339940975154811</v>
      </c>
      <c r="D1863" s="2">
        <f t="shared" si="170"/>
        <v>3.9473024781116401</v>
      </c>
      <c r="E1863" s="2">
        <f t="shared" si="169"/>
        <v>0.28669161940384091</v>
      </c>
      <c r="F1863" s="2">
        <f t="shared" si="173"/>
        <v>0.30758503432265089</v>
      </c>
      <c r="G1863" s="2">
        <f t="shared" si="171"/>
        <v>-2.0893414918809972E-2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3.35</v>
      </c>
      <c r="C1864" s="2">
        <f t="shared" si="168"/>
        <v>4.1995334671284841</v>
      </c>
      <c r="D1864" s="2">
        <f t="shared" si="170"/>
        <v>3.9030578501033704</v>
      </c>
      <c r="E1864" s="2">
        <f t="shared" si="169"/>
        <v>0.29647561702511371</v>
      </c>
      <c r="F1864" s="2">
        <f t="shared" si="173"/>
        <v>0.30536315086314347</v>
      </c>
      <c r="G1864" s="2">
        <f t="shared" si="171"/>
        <v>-8.8875338380297597E-3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3.35</v>
      </c>
      <c r="C1865" s="2">
        <f t="shared" si="168"/>
        <v>4.1426821644933325</v>
      </c>
      <c r="D1865" s="2">
        <f t="shared" si="170"/>
        <v>3.8620906019475649</v>
      </c>
      <c r="E1865" s="2">
        <f t="shared" si="169"/>
        <v>0.28059156254576756</v>
      </c>
      <c r="F1865" s="2">
        <f t="shared" si="173"/>
        <v>0.30040883319966832</v>
      </c>
      <c r="G1865" s="2">
        <f t="shared" si="171"/>
        <v>-1.9817270653900765E-2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3.35</v>
      </c>
      <c r="C1866" s="2">
        <f t="shared" si="168"/>
        <v>4.0684233699558972</v>
      </c>
      <c r="D1866" s="2">
        <f t="shared" si="170"/>
        <v>3.8241579647662638</v>
      </c>
      <c r="E1866" s="2">
        <f t="shared" si="169"/>
        <v>0.24426540518963336</v>
      </c>
      <c r="F1866" s="2">
        <f t="shared" si="173"/>
        <v>0.28918014759766136</v>
      </c>
      <c r="G1866" s="2">
        <f t="shared" si="171"/>
        <v>-4.4914742408028008E-2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3.35</v>
      </c>
      <c r="C1867" s="2">
        <f t="shared" si="168"/>
        <v>3.9809736207319126</v>
      </c>
      <c r="D1867" s="2">
        <f t="shared" si="170"/>
        <v>3.7890351525613553</v>
      </c>
      <c r="E1867" s="2">
        <f t="shared" si="169"/>
        <v>0.19193846817055737</v>
      </c>
      <c r="F1867" s="2">
        <f t="shared" si="173"/>
        <v>0.26973181171224059</v>
      </c>
      <c r="G1867" s="2">
        <f t="shared" si="171"/>
        <v>-7.7793343541683213E-2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3.35</v>
      </c>
      <c r="C1868" s="2">
        <f t="shared" si="168"/>
        <v>3.9069776790808488</v>
      </c>
      <c r="D1868" s="2">
        <f t="shared" si="170"/>
        <v>3.7565140301494031</v>
      </c>
      <c r="E1868" s="2">
        <f t="shared" si="169"/>
        <v>0.1504636489314457</v>
      </c>
      <c r="F1868" s="2">
        <f t="shared" si="173"/>
        <v>0.24587817915608162</v>
      </c>
      <c r="G1868" s="2">
        <f t="shared" si="171"/>
        <v>-9.5414530224635918E-2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3.35</v>
      </c>
      <c r="C1869" s="2">
        <f t="shared" si="168"/>
        <v>3.8443657284530257</v>
      </c>
      <c r="D1869" s="2">
        <f t="shared" si="170"/>
        <v>3.7264018797679657</v>
      </c>
      <c r="E1869" s="2">
        <f t="shared" si="169"/>
        <v>0.11796384868506005</v>
      </c>
      <c r="F1869" s="2">
        <f t="shared" si="173"/>
        <v>0.22029531306187733</v>
      </c>
      <c r="G1869" s="2">
        <f t="shared" si="171"/>
        <v>-0.10233146437681728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3.35</v>
      </c>
      <c r="C1870" s="2">
        <f t="shared" si="168"/>
        <v>3.791386385614099</v>
      </c>
      <c r="D1870" s="2">
        <f t="shared" si="170"/>
        <v>3.6985202590444124</v>
      </c>
      <c r="E1870" s="2">
        <f t="shared" si="169"/>
        <v>9.2866126569686624E-2</v>
      </c>
      <c r="F1870" s="2">
        <f t="shared" si="173"/>
        <v>0.19480947576343918</v>
      </c>
      <c r="G1870" s="2">
        <f t="shared" si="171"/>
        <v>-0.10194334919375256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3.35</v>
      </c>
      <c r="C1871" s="2">
        <f t="shared" ref="C1871:C1934" si="174">$C$4*B1861+C1870*(1-$C$4)</f>
        <v>3.7234807878273144</v>
      </c>
      <c r="D1871" s="2">
        <f t="shared" si="170"/>
        <v>3.6727039435596409</v>
      </c>
      <c r="E1871" s="2">
        <f t="shared" si="169"/>
        <v>5.0776844267673482E-2</v>
      </c>
      <c r="F1871" s="2">
        <f t="shared" si="173"/>
        <v>0.16600294946428604</v>
      </c>
      <c r="G1871" s="2">
        <f t="shared" si="171"/>
        <v>-0.11522610519661255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3.35</v>
      </c>
      <c r="C1872" s="2">
        <f t="shared" si="174"/>
        <v>3.6660222050846505</v>
      </c>
      <c r="D1872" s="2">
        <f t="shared" si="170"/>
        <v>3.6487999477404083</v>
      </c>
      <c r="E1872" s="2">
        <f t="shared" si="169"/>
        <v>1.7222257344242209E-2</v>
      </c>
      <c r="F1872" s="2">
        <f t="shared" si="173"/>
        <v>0.13624681104027728</v>
      </c>
      <c r="G1872" s="2">
        <f t="shared" si="171"/>
        <v>-0.11902455369603507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3.35</v>
      </c>
      <c r="C1873" s="2">
        <f t="shared" si="174"/>
        <v>3.6174034043023964</v>
      </c>
      <c r="D1873" s="2">
        <f t="shared" si="170"/>
        <v>3.6266666182781555</v>
      </c>
      <c r="E1873" s="2">
        <f t="shared" si="169"/>
        <v>-9.2632139757591325E-3</v>
      </c>
      <c r="F1873" s="2">
        <f t="shared" si="173"/>
        <v>0.10714480603707001</v>
      </c>
      <c r="G1873" s="2">
        <f t="shared" si="171"/>
        <v>-0.11640802001282914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3.35</v>
      </c>
      <c r="C1874" s="2">
        <f t="shared" si="174"/>
        <v>3.5762644190251045</v>
      </c>
      <c r="D1874" s="2">
        <f t="shared" si="170"/>
        <v>3.6061727947019957</v>
      </c>
      <c r="E1874" s="2">
        <f t="shared" si="169"/>
        <v>-2.9908375676891197E-2</v>
      </c>
      <c r="F1874" s="2">
        <f t="shared" si="173"/>
        <v>7.9734169694277768E-2</v>
      </c>
      <c r="G1874" s="2">
        <f t="shared" si="171"/>
        <v>-0.10964254537116896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3.35</v>
      </c>
      <c r="C1875" s="2">
        <f t="shared" si="174"/>
        <v>3.5414545084058577</v>
      </c>
      <c r="D1875" s="2">
        <f t="shared" si="170"/>
        <v>3.5871970321314772</v>
      </c>
      <c r="E1875" s="2">
        <f t="shared" si="169"/>
        <v>-4.5742523725619488E-2</v>
      </c>
      <c r="F1875" s="2">
        <f t="shared" si="173"/>
        <v>5.4638831010298317E-2</v>
      </c>
      <c r="G1875" s="2">
        <f t="shared" si="171"/>
        <v>-0.1003813547359178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3.35</v>
      </c>
      <c r="C1876" s="2">
        <f t="shared" si="174"/>
        <v>3.5119999686511103</v>
      </c>
      <c r="D1876" s="2">
        <f t="shared" si="170"/>
        <v>3.5696268816032197</v>
      </c>
      <c r="E1876" s="2">
        <f t="shared" si="169"/>
        <v>-5.7626912952109421E-2</v>
      </c>
      <c r="F1876" s="2">
        <f t="shared" si="173"/>
        <v>3.2185682217816772E-2</v>
      </c>
      <c r="G1876" s="2">
        <f t="shared" si="171"/>
        <v>-8.9812595169926193E-2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3.35</v>
      </c>
      <c r="C1877" s="2">
        <f t="shared" si="174"/>
        <v>3.4870768965509393</v>
      </c>
      <c r="D1877" s="2">
        <f t="shared" si="170"/>
        <v>3.553358223706685</v>
      </c>
      <c r="E1877" s="2">
        <f t="shared" si="169"/>
        <v>-6.628132715574564E-2</v>
      </c>
      <c r="F1877" s="2">
        <f t="shared" si="173"/>
        <v>1.2492280343104291E-2</v>
      </c>
      <c r="G1877" s="2">
        <f t="shared" si="171"/>
        <v>-7.8773607498849929E-2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5">
        <f>TITRES_STAT!D1881</f>
        <v>3.35</v>
      </c>
      <c r="C1878" s="2">
        <f t="shared" si="174"/>
        <v>3.46598814323541</v>
      </c>
      <c r="D1878" s="2">
        <f t="shared" si="170"/>
        <v>3.5382946515802636</v>
      </c>
      <c r="E1878" s="2">
        <f t="shared" si="169"/>
        <v>-7.2306508344853526E-2</v>
      </c>
      <c r="F1878" s="2">
        <f t="shared" si="173"/>
        <v>-4.4674773944872719E-3</v>
      </c>
      <c r="G1878" s="2">
        <f t="shared" si="171"/>
        <v>-6.7839030950366253E-2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5">
        <f>TITRES_STAT!D1882</f>
        <v>3.35</v>
      </c>
      <c r="C1879" s="2">
        <f t="shared" si="174"/>
        <v>3.4481438135068854</v>
      </c>
      <c r="D1879" s="2">
        <f t="shared" si="170"/>
        <v>3.5243468996113552</v>
      </c>
      <c r="E1879" s="2">
        <f t="shared" si="169"/>
        <v>-7.6203086104469797E-2</v>
      </c>
      <c r="F1879" s="2">
        <f t="shared" si="173"/>
        <v>-1.8814599136483777E-2</v>
      </c>
      <c r="G1879" s="2">
        <f t="shared" si="171"/>
        <v>-5.738848696798602E-2</v>
      </c>
      <c r="H1879" s="2" t="str">
        <f t="shared" si="172"/>
        <v>Hold</v>
      </c>
    </row>
    <row r="1880" spans="1:8" ht="13.5" x14ac:dyDescent="0.25">
      <c r="A1880" s="3">
        <f>TITRES_STAT!B1883</f>
        <v>45041</v>
      </c>
      <c r="B1880" s="5">
        <f>TITRES_STAT!D1883</f>
        <v>3.35</v>
      </c>
      <c r="C1880" s="2">
        <f t="shared" si="174"/>
        <v>3.4330447652750569</v>
      </c>
      <c r="D1880" s="2">
        <f t="shared" si="170"/>
        <v>3.5114323144549582</v>
      </c>
      <c r="E1880" s="2">
        <f t="shared" si="169"/>
        <v>-7.8387549179901317E-2</v>
      </c>
      <c r="F1880" s="2">
        <f t="shared" si="173"/>
        <v>-3.0729189145167285E-2</v>
      </c>
      <c r="G1880" s="2">
        <f t="shared" si="171"/>
        <v>-4.7658360034734032E-2</v>
      </c>
      <c r="H1880" s="2" t="str">
        <f t="shared" si="172"/>
        <v>Hold</v>
      </c>
    </row>
    <row r="1881" spans="1:8" ht="13.5" x14ac:dyDescent="0.25">
      <c r="A1881" s="3">
        <f>TITRES_STAT!B1884</f>
        <v>45042</v>
      </c>
      <c r="B1881" s="5">
        <f>TITRES_STAT!D1884</f>
        <v>3.5</v>
      </c>
      <c r="C1881" s="2">
        <f t="shared" si="174"/>
        <v>3.4202686475404325</v>
      </c>
      <c r="D1881" s="2">
        <f t="shared" si="170"/>
        <v>3.5105854763471833</v>
      </c>
      <c r="E1881" s="2">
        <f t="shared" si="169"/>
        <v>-9.0316828806750848E-2</v>
      </c>
      <c r="F1881" s="2">
        <f t="shared" si="173"/>
        <v>-4.2646717077484006E-2</v>
      </c>
      <c r="G1881" s="2">
        <f t="shared" si="171"/>
        <v>-4.7670111729266842E-2</v>
      </c>
      <c r="H1881" s="2" t="str">
        <f t="shared" si="172"/>
        <v>Hold</v>
      </c>
    </row>
    <row r="1882" spans="1:8" ht="13.5" x14ac:dyDescent="0.25">
      <c r="A1882" s="3">
        <f>TITRES_STAT!B1885</f>
        <v>45043</v>
      </c>
      <c r="B1882" s="5">
        <f>TITRES_STAT!D1885</f>
        <v>3.5</v>
      </c>
      <c r="C1882" s="2">
        <f t="shared" si="174"/>
        <v>3.4094580863803658</v>
      </c>
      <c r="D1882" s="2">
        <f t="shared" si="170"/>
        <v>3.5098013669881327</v>
      </c>
      <c r="E1882" s="2">
        <f t="shared" si="169"/>
        <v>-0.10034328060776687</v>
      </c>
      <c r="F1882" s="2">
        <f t="shared" si="173"/>
        <v>-5.4186029783540583E-2</v>
      </c>
      <c r="G1882" s="2">
        <f t="shared" si="171"/>
        <v>-4.6157250824226288E-2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5">
        <f>TITRES_STAT!D1886</f>
        <v>3.5</v>
      </c>
      <c r="C1883" s="2">
        <f t="shared" si="174"/>
        <v>3.400310688475694</v>
      </c>
      <c r="D1883" s="2">
        <f t="shared" si="170"/>
        <v>3.5090753398038266</v>
      </c>
      <c r="E1883" s="2">
        <f t="shared" si="169"/>
        <v>-0.10876465132813262</v>
      </c>
      <c r="F1883" s="2">
        <f t="shared" si="173"/>
        <v>-6.5101754092458997E-2</v>
      </c>
      <c r="G1883" s="2">
        <f t="shared" si="171"/>
        <v>-4.3662897235673626E-2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5">
        <f>TITRES_STAT!D1887</f>
        <v>3.5</v>
      </c>
      <c r="C1884" s="2">
        <f t="shared" si="174"/>
        <v>3.3925705825563561</v>
      </c>
      <c r="D1884" s="2">
        <f t="shared" si="170"/>
        <v>3.5084030924109504</v>
      </c>
      <c r="E1884" s="2">
        <f t="shared" ref="E1884:E1947" si="175">C1884-D1884</f>
        <v>-0.11583250985459426</v>
      </c>
      <c r="F1884" s="2">
        <f t="shared" si="173"/>
        <v>-7.524790524488606E-2</v>
      </c>
      <c r="G1884" s="2">
        <f t="shared" si="171"/>
        <v>-4.0584604609708197E-2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5">
        <f>TITRES_STAT!D1888</f>
        <v>3.5</v>
      </c>
      <c r="C1885" s="2">
        <f t="shared" si="174"/>
        <v>3.3860212621630703</v>
      </c>
      <c r="D1885" s="2">
        <f t="shared" ref="D1885:D1948" si="176">$D$4*B1885+(1-$D$4)*D1884</f>
        <v>3.5077806411212502</v>
      </c>
      <c r="E1885" s="2">
        <f t="shared" si="175"/>
        <v>-0.1217593789581799</v>
      </c>
      <c r="F1885" s="2">
        <f t="shared" si="173"/>
        <v>-8.455019998754483E-2</v>
      </c>
      <c r="G1885" s="2">
        <f t="shared" si="171"/>
        <v>-3.7209178970635068E-2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5">
        <f>TITRES_STAT!D1889</f>
        <v>3.5</v>
      </c>
      <c r="C1886" s="2">
        <f t="shared" si="174"/>
        <v>3.380479529522598</v>
      </c>
      <c r="D1886" s="2">
        <f t="shared" si="176"/>
        <v>3.5072042973344906</v>
      </c>
      <c r="E1886" s="2">
        <f t="shared" si="175"/>
        <v>-0.12672476781189257</v>
      </c>
      <c r="F1886" s="2">
        <f t="shared" si="173"/>
        <v>-9.2985113552414372E-2</v>
      </c>
      <c r="G1886" s="2">
        <f t="shared" si="171"/>
        <v>-3.3739654259478197E-2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5">
        <f>TITRES_STAT!D1890</f>
        <v>3.5</v>
      </c>
      <c r="C1887" s="2">
        <f t="shared" si="174"/>
        <v>3.3757903711345061</v>
      </c>
      <c r="D1887" s="2">
        <f t="shared" si="176"/>
        <v>3.5066706456800838</v>
      </c>
      <c r="E1887" s="2">
        <f t="shared" si="175"/>
        <v>-0.13088027454557771</v>
      </c>
      <c r="F1887" s="2">
        <f t="shared" si="173"/>
        <v>-0.10056414575104705</v>
      </c>
      <c r="G1887" s="2">
        <f t="shared" si="171"/>
        <v>-3.0316128794530661E-2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3.5</v>
      </c>
      <c r="C1888" s="2">
        <f t="shared" si="174"/>
        <v>3.3718226217291973</v>
      </c>
      <c r="D1888" s="2">
        <f t="shared" si="176"/>
        <v>3.5061765237778553</v>
      </c>
      <c r="E1888" s="2">
        <f t="shared" si="175"/>
        <v>-0.13435390204865794</v>
      </c>
      <c r="F1888" s="2">
        <f t="shared" si="173"/>
        <v>-0.10732209701056925</v>
      </c>
      <c r="G1888" s="2">
        <f t="shared" si="171"/>
        <v>-2.7031805038088691E-2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3.5</v>
      </c>
      <c r="C1889" s="2">
        <f t="shared" si="174"/>
        <v>3.3684652953093206</v>
      </c>
      <c r="D1889" s="2">
        <f t="shared" si="176"/>
        <v>3.5057190034980139</v>
      </c>
      <c r="E1889" s="2">
        <f t="shared" si="175"/>
        <v>-0.13725370818869331</v>
      </c>
      <c r="F1889" s="2">
        <f t="shared" si="173"/>
        <v>-0.11330841924619407</v>
      </c>
      <c r="G1889" s="2">
        <f t="shared" si="171"/>
        <v>-2.394528894249924E-2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3.5</v>
      </c>
      <c r="C1890" s="2">
        <f t="shared" si="174"/>
        <v>3.365624480646348</v>
      </c>
      <c r="D1890" s="2">
        <f t="shared" si="176"/>
        <v>3.5052953736092718</v>
      </c>
      <c r="E1890" s="2">
        <f t="shared" si="175"/>
        <v>-0.13967089296292379</v>
      </c>
      <c r="F1890" s="2">
        <f t="shared" si="173"/>
        <v>-0.11858091398954003</v>
      </c>
      <c r="G1890" s="2">
        <f t="shared" si="171"/>
        <v>-2.1089978973383758E-2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5">
        <f>TITRES_STAT!D1894</f>
        <v>3.5</v>
      </c>
      <c r="C1891" s="2">
        <f t="shared" si="174"/>
        <v>3.3862976374699869</v>
      </c>
      <c r="D1891" s="2">
        <f t="shared" si="176"/>
        <v>3.5049031237122885</v>
      </c>
      <c r="E1891" s="2">
        <f t="shared" si="175"/>
        <v>-0.11860548624230161</v>
      </c>
      <c r="F1891" s="2">
        <f t="shared" si="173"/>
        <v>-0.11858582844009234</v>
      </c>
      <c r="G1891" s="2">
        <f t="shared" si="171"/>
        <v>-1.9657802209263608E-5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3.65</v>
      </c>
      <c r="C1892" s="2">
        <f t="shared" si="174"/>
        <v>3.4037903086284507</v>
      </c>
      <c r="D1892" s="2">
        <f t="shared" si="176"/>
        <v>3.5156510404743413</v>
      </c>
      <c r="E1892" s="2">
        <f t="shared" si="175"/>
        <v>-0.11186073184589063</v>
      </c>
      <c r="F1892" s="2">
        <f t="shared" si="173"/>
        <v>-0.11724080912125201</v>
      </c>
      <c r="G1892" s="2">
        <f t="shared" ref="G1892:G1955" si="177">E1892-F1892</f>
        <v>5.3800772753613835E-3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3.81</v>
      </c>
      <c r="C1893" s="2">
        <f t="shared" si="174"/>
        <v>3.4185917996086888</v>
      </c>
      <c r="D1893" s="2">
        <f t="shared" si="176"/>
        <v>3.5374546671058718</v>
      </c>
      <c r="E1893" s="2">
        <f t="shared" si="175"/>
        <v>-0.118862867497183</v>
      </c>
      <c r="F1893" s="2">
        <f t="shared" ref="F1893:F1956" si="179">(E1893*(2/(10)))+((1-(2/10))*F1892)</f>
        <v>-0.11756522079643822</v>
      </c>
      <c r="G1893" s="2">
        <f t="shared" si="177"/>
        <v>-1.2976467007447812E-3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3.98</v>
      </c>
      <c r="C1894" s="2">
        <f t="shared" si="174"/>
        <v>3.4311161381304291</v>
      </c>
      <c r="D1894" s="2">
        <f t="shared" si="176"/>
        <v>3.5702358028758074</v>
      </c>
      <c r="E1894" s="2">
        <f t="shared" si="175"/>
        <v>-0.13911966474537829</v>
      </c>
      <c r="F1894" s="2">
        <f t="shared" si="179"/>
        <v>-0.12187610958622624</v>
      </c>
      <c r="G1894" s="2">
        <f t="shared" si="177"/>
        <v>-1.7243555159152046E-2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4.1500000000000004</v>
      </c>
      <c r="C1895" s="2">
        <f t="shared" si="174"/>
        <v>3.4417136553411325</v>
      </c>
      <c r="D1895" s="2">
        <f t="shared" si="176"/>
        <v>3.613181298959081</v>
      </c>
      <c r="E1895" s="2">
        <f t="shared" si="175"/>
        <v>-0.17146764361794853</v>
      </c>
      <c r="F1895" s="2">
        <f t="shared" si="179"/>
        <v>-0.13179441639257072</v>
      </c>
      <c r="G1895" s="2">
        <f t="shared" si="177"/>
        <v>-3.9673227225377805E-2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5">
        <f>TITRES_STAT!D1899</f>
        <v>4.1399999999999997</v>
      </c>
      <c r="C1896" s="2">
        <f t="shared" si="174"/>
        <v>3.4506807852886503</v>
      </c>
      <c r="D1896" s="2">
        <f t="shared" si="176"/>
        <v>3.6522049064435937</v>
      </c>
      <c r="E1896" s="2">
        <f t="shared" si="175"/>
        <v>-0.20152412115494345</v>
      </c>
      <c r="F1896" s="2">
        <f t="shared" si="179"/>
        <v>-0.14574035734504526</v>
      </c>
      <c r="G1896" s="2">
        <f t="shared" si="177"/>
        <v>-5.578376380989819E-2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5">
        <f>TITRES_STAT!D1900</f>
        <v>4.1399999999999997</v>
      </c>
      <c r="C1897" s="2">
        <f t="shared" si="174"/>
        <v>3.4582683567827042</v>
      </c>
      <c r="D1897" s="2">
        <f t="shared" si="176"/>
        <v>3.6883378763366608</v>
      </c>
      <c r="E1897" s="2">
        <f t="shared" si="175"/>
        <v>-0.2300695195539566</v>
      </c>
      <c r="F1897" s="2">
        <f t="shared" si="179"/>
        <v>-0.16260618978682753</v>
      </c>
      <c r="G1897" s="2">
        <f t="shared" si="177"/>
        <v>-6.7463329767129071E-2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4.1399999999999997</v>
      </c>
      <c r="C1898" s="2">
        <f t="shared" si="174"/>
        <v>3.4646886095853651</v>
      </c>
      <c r="D1898" s="2">
        <f t="shared" si="176"/>
        <v>3.7217943299413525</v>
      </c>
      <c r="E1898" s="2">
        <f t="shared" si="175"/>
        <v>-0.25710572035598744</v>
      </c>
      <c r="F1898" s="2">
        <f t="shared" si="179"/>
        <v>-0.18150609590065953</v>
      </c>
      <c r="G1898" s="2">
        <f t="shared" si="177"/>
        <v>-7.5599624455327918E-2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4.1900000000000004</v>
      </c>
      <c r="C1899" s="2">
        <f t="shared" si="174"/>
        <v>3.470121131187617</v>
      </c>
      <c r="D1899" s="2">
        <f t="shared" si="176"/>
        <v>3.756476231427178</v>
      </c>
      <c r="E1899" s="2">
        <f t="shared" si="175"/>
        <v>-0.28635510023956101</v>
      </c>
      <c r="F1899" s="2">
        <f t="shared" si="179"/>
        <v>-0.20247589676843983</v>
      </c>
      <c r="G1899" s="2">
        <f t="shared" si="177"/>
        <v>-8.3879203471121183E-2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4.2</v>
      </c>
      <c r="C1900" s="2">
        <f t="shared" si="174"/>
        <v>3.4747178802356764</v>
      </c>
      <c r="D1900" s="2">
        <f t="shared" si="176"/>
        <v>3.7893298439140537</v>
      </c>
      <c r="E1900" s="2">
        <f t="shared" si="175"/>
        <v>-0.31461196367837729</v>
      </c>
      <c r="F1900" s="2">
        <f t="shared" si="179"/>
        <v>-0.22490311015042733</v>
      </c>
      <c r="G1900" s="2">
        <f t="shared" si="177"/>
        <v>-8.9708853527949967E-2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4.3</v>
      </c>
      <c r="C1901" s="2">
        <f t="shared" si="174"/>
        <v>3.4786074371224958</v>
      </c>
      <c r="D1901" s="2">
        <f t="shared" si="176"/>
        <v>3.8271572628833828</v>
      </c>
      <c r="E1901" s="2">
        <f t="shared" si="175"/>
        <v>-0.348549825760887</v>
      </c>
      <c r="F1901" s="2">
        <f t="shared" si="179"/>
        <v>-0.24963245327251926</v>
      </c>
      <c r="G1901" s="2">
        <f t="shared" si="177"/>
        <v>-9.8917372488367739E-2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4.2</v>
      </c>
      <c r="C1902" s="2">
        <f t="shared" si="174"/>
        <v>3.5049755237190352</v>
      </c>
      <c r="D1902" s="2">
        <f t="shared" si="176"/>
        <v>3.8547752434105398</v>
      </c>
      <c r="E1902" s="2">
        <f t="shared" si="175"/>
        <v>-0.34979971969150458</v>
      </c>
      <c r="F1902" s="2">
        <f t="shared" si="179"/>
        <v>-0.26966590655631634</v>
      </c>
      <c r="G1902" s="2">
        <f t="shared" si="177"/>
        <v>-8.0133813135188248E-2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4.2</v>
      </c>
      <c r="C1903" s="2">
        <f t="shared" si="174"/>
        <v>3.551902366223799</v>
      </c>
      <c r="D1903" s="2">
        <f t="shared" si="176"/>
        <v>3.8803474476023521</v>
      </c>
      <c r="E1903" s="2">
        <f t="shared" si="175"/>
        <v>-0.32844508137855311</v>
      </c>
      <c r="F1903" s="2">
        <f t="shared" si="179"/>
        <v>-0.28142174152076371</v>
      </c>
      <c r="G1903" s="2">
        <f t="shared" si="177"/>
        <v>-4.7023339857789392E-2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4.2</v>
      </c>
      <c r="C1904" s="2">
        <f t="shared" si="174"/>
        <v>3.6177635406509068</v>
      </c>
      <c r="D1904" s="2">
        <f t="shared" si="176"/>
        <v>3.9040254144466227</v>
      </c>
      <c r="E1904" s="2">
        <f t="shared" si="175"/>
        <v>-0.28626187379571588</v>
      </c>
      <c r="F1904" s="2">
        <f t="shared" si="179"/>
        <v>-0.28238976797575416</v>
      </c>
      <c r="G1904" s="2">
        <f t="shared" si="177"/>
        <v>-3.8721058199617242E-3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4.2</v>
      </c>
      <c r="C1905" s="2">
        <f t="shared" si="174"/>
        <v>3.6996460728584597</v>
      </c>
      <c r="D1905" s="2">
        <f t="shared" si="176"/>
        <v>3.9259494578209466</v>
      </c>
      <c r="E1905" s="2">
        <f t="shared" si="175"/>
        <v>-0.22630338496248692</v>
      </c>
      <c r="F1905" s="2">
        <f t="shared" si="179"/>
        <v>-0.27117249137310073</v>
      </c>
      <c r="G1905" s="2">
        <f t="shared" si="177"/>
        <v>4.4869106410613813E-2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5">
        <f>TITRES_STAT!D1909</f>
        <v>4.2</v>
      </c>
      <c r="C1906" s="2">
        <f t="shared" si="174"/>
        <v>3.7673928308802349</v>
      </c>
      <c r="D1906" s="2">
        <f t="shared" si="176"/>
        <v>3.9462494979823584</v>
      </c>
      <c r="E1906" s="2">
        <f t="shared" si="175"/>
        <v>-0.17885666710212345</v>
      </c>
      <c r="F1906" s="2">
        <f t="shared" si="179"/>
        <v>-0.25270932651890532</v>
      </c>
      <c r="G1906" s="2">
        <f t="shared" si="177"/>
        <v>7.3852659416781874E-2</v>
      </c>
      <c r="H1906" s="2" t="str">
        <f t="shared" si="178"/>
        <v>Sell</v>
      </c>
    </row>
    <row r="1907" spans="1:8" ht="13.5" x14ac:dyDescent="0.25">
      <c r="A1907" s="3">
        <f>TITRES_STAT!B1910</f>
        <v>45079</v>
      </c>
      <c r="B1907" s="5">
        <f>TITRES_STAT!D1910</f>
        <v>4.38</v>
      </c>
      <c r="C1907" s="2">
        <f t="shared" si="174"/>
        <v>3.8247170107448145</v>
      </c>
      <c r="D1907" s="2">
        <f t="shared" si="176"/>
        <v>3.9783791647984801</v>
      </c>
      <c r="E1907" s="2">
        <f t="shared" si="175"/>
        <v>-0.15366215405366557</v>
      </c>
      <c r="F1907" s="2">
        <f t="shared" si="179"/>
        <v>-0.2328998920258574</v>
      </c>
      <c r="G1907" s="2">
        <f t="shared" si="177"/>
        <v>7.923773797219183E-2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5">
        <f>TITRES_STAT!D1911</f>
        <v>4.4000000000000004</v>
      </c>
      <c r="C1908" s="2">
        <f t="shared" si="174"/>
        <v>3.8732220860148434</v>
      </c>
      <c r="D1908" s="2">
        <f t="shared" si="176"/>
        <v>4.0096103377763708</v>
      </c>
      <c r="E1908" s="2">
        <f t="shared" si="175"/>
        <v>-0.13638825176152736</v>
      </c>
      <c r="F1908" s="2">
        <f t="shared" si="179"/>
        <v>-0.2135975639729914</v>
      </c>
      <c r="G1908" s="2">
        <f t="shared" si="177"/>
        <v>7.7209312211464043E-2</v>
      </c>
      <c r="H1908" s="2" t="str">
        <f t="shared" si="178"/>
        <v>Sell</v>
      </c>
    </row>
    <row r="1909" spans="1:8" ht="13.5" x14ac:dyDescent="0.25">
      <c r="A1909" s="3">
        <f>TITRES_STAT!B1912</f>
        <v>45083</v>
      </c>
      <c r="B1909" s="5">
        <f>TITRES_STAT!D1912</f>
        <v>4.5</v>
      </c>
      <c r="C1909" s="2">
        <f t="shared" si="174"/>
        <v>3.9219571497048675</v>
      </c>
      <c r="D1909" s="2">
        <f t="shared" si="176"/>
        <v>4.045935497941084</v>
      </c>
      <c r="E1909" s="2">
        <f t="shared" si="175"/>
        <v>-0.12397834823621645</v>
      </c>
      <c r="F1909" s="2">
        <f t="shared" si="179"/>
        <v>-0.19567372082563644</v>
      </c>
      <c r="G1909" s="2">
        <f t="shared" si="177"/>
        <v>7.1695372589419992E-2</v>
      </c>
      <c r="H1909" s="2" t="str">
        <f t="shared" si="178"/>
        <v>Sell</v>
      </c>
    </row>
    <row r="1910" spans="1:8" ht="13.5" x14ac:dyDescent="0.25">
      <c r="A1910" s="3">
        <f>TITRES_STAT!B1913</f>
        <v>45084</v>
      </c>
      <c r="B1910" s="5">
        <f>TITRES_STAT!D1913</f>
        <v>4.55</v>
      </c>
      <c r="C1910" s="2">
        <f t="shared" si="174"/>
        <v>3.9647329728271954</v>
      </c>
      <c r="D1910" s="2">
        <f t="shared" si="176"/>
        <v>4.0832736092047073</v>
      </c>
      <c r="E1910" s="2">
        <f t="shared" si="175"/>
        <v>-0.11854063637751189</v>
      </c>
      <c r="F1910" s="2">
        <f t="shared" si="179"/>
        <v>-0.18024710393601157</v>
      </c>
      <c r="G1910" s="2">
        <f t="shared" si="177"/>
        <v>6.1706467558499678E-2</v>
      </c>
      <c r="H1910" s="2" t="str">
        <f t="shared" si="178"/>
        <v>Sell</v>
      </c>
    </row>
    <row r="1911" spans="1:8" ht="13.5" x14ac:dyDescent="0.25">
      <c r="A1911" s="3">
        <f>TITRES_STAT!B1914</f>
        <v>45085</v>
      </c>
      <c r="B1911" s="5">
        <f>TITRES_STAT!D1914</f>
        <v>4.55</v>
      </c>
      <c r="C1911" s="2">
        <f t="shared" si="174"/>
        <v>4.0163125154691652</v>
      </c>
      <c r="D1911" s="2">
        <f t="shared" si="176"/>
        <v>4.1178459344488036</v>
      </c>
      <c r="E1911" s="2">
        <f t="shared" si="175"/>
        <v>-0.10153341897963841</v>
      </c>
      <c r="F1911" s="2">
        <f t="shared" si="179"/>
        <v>-0.16450436694473694</v>
      </c>
      <c r="G1911" s="2">
        <f t="shared" si="177"/>
        <v>6.2970947965098528E-2</v>
      </c>
      <c r="H1911" s="2" t="str">
        <f t="shared" si="178"/>
        <v>Sell</v>
      </c>
    </row>
    <row r="1912" spans="1:8" ht="13.5" x14ac:dyDescent="0.25">
      <c r="A1912" s="3">
        <f>TITRES_STAT!B1915</f>
        <v>45086</v>
      </c>
      <c r="B1912" s="5">
        <f>TITRES_STAT!D1915</f>
        <v>4.59</v>
      </c>
      <c r="C1912" s="2">
        <f t="shared" si="174"/>
        <v>4.0445721284739093</v>
      </c>
      <c r="D1912" s="2">
        <f t="shared" si="176"/>
        <v>4.1528203096748184</v>
      </c>
      <c r="E1912" s="2">
        <f t="shared" si="175"/>
        <v>-0.10824818120090907</v>
      </c>
      <c r="F1912" s="2">
        <f t="shared" si="179"/>
        <v>-0.15325312979597139</v>
      </c>
      <c r="G1912" s="2">
        <f t="shared" si="177"/>
        <v>4.5004948595062322E-2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4.5999999999999996</v>
      </c>
      <c r="C1913" s="2">
        <f t="shared" si="174"/>
        <v>4.0684841087086925</v>
      </c>
      <c r="D1913" s="2">
        <f t="shared" si="176"/>
        <v>4.1859447311803875</v>
      </c>
      <c r="E1913" s="2">
        <f t="shared" si="175"/>
        <v>-0.11746062247169498</v>
      </c>
      <c r="F1913" s="2">
        <f t="shared" si="179"/>
        <v>-0.14609462833111611</v>
      </c>
      <c r="G1913" s="2">
        <f t="shared" si="177"/>
        <v>2.8634005859421136E-2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4.6500000000000004</v>
      </c>
      <c r="C1914" s="2">
        <f t="shared" si="174"/>
        <v>4.0887173227535092</v>
      </c>
      <c r="D1914" s="2">
        <f t="shared" si="176"/>
        <v>4.220319195537396</v>
      </c>
      <c r="E1914" s="2">
        <f t="shared" si="175"/>
        <v>-0.1316018727838868</v>
      </c>
      <c r="F1914" s="2">
        <f t="shared" si="179"/>
        <v>-0.14319607722167024</v>
      </c>
      <c r="G1914" s="2">
        <f t="shared" si="177"/>
        <v>1.1594204437783445E-2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4.7</v>
      </c>
      <c r="C1915" s="2">
        <f t="shared" si="174"/>
        <v>4.1058377346375847</v>
      </c>
      <c r="D1915" s="2">
        <f t="shared" si="176"/>
        <v>4.2558511069790708</v>
      </c>
      <c r="E1915" s="2">
        <f t="shared" si="175"/>
        <v>-0.15001337234148604</v>
      </c>
      <c r="F1915" s="2">
        <f t="shared" si="179"/>
        <v>-0.14455953624563342</v>
      </c>
      <c r="G1915" s="2">
        <f t="shared" si="177"/>
        <v>-5.4538360958526211E-3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5">
        <f>TITRES_STAT!D1919</f>
        <v>4.7</v>
      </c>
      <c r="C1916" s="2">
        <f t="shared" si="174"/>
        <v>4.1203242370010331</v>
      </c>
      <c r="D1916" s="2">
        <f t="shared" si="176"/>
        <v>4.2887510249806216</v>
      </c>
      <c r="E1916" s="2">
        <f t="shared" si="175"/>
        <v>-0.16842678797958843</v>
      </c>
      <c r="F1916" s="2">
        <f t="shared" si="179"/>
        <v>-0.14933298659242444</v>
      </c>
      <c r="G1916" s="2">
        <f t="shared" si="177"/>
        <v>-1.9093801387163989E-2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4.74</v>
      </c>
      <c r="C1917" s="2">
        <f t="shared" si="174"/>
        <v>4.1602743543854901</v>
      </c>
      <c r="D1917" s="2">
        <f t="shared" si="176"/>
        <v>4.3221768749820573</v>
      </c>
      <c r="E1917" s="2">
        <f t="shared" si="175"/>
        <v>-0.16190252059656718</v>
      </c>
      <c r="F1917" s="2">
        <f t="shared" si="179"/>
        <v>-0.151846893393253</v>
      </c>
      <c r="G1917" s="2">
        <f t="shared" si="177"/>
        <v>-1.0055627203314182E-2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5">
        <f>TITRES_STAT!D1921</f>
        <v>4.75</v>
      </c>
      <c r="C1918" s="2">
        <f t="shared" si="174"/>
        <v>4.1971552229415687</v>
      </c>
      <c r="D1918" s="2">
        <f t="shared" si="176"/>
        <v>4.3538674768352381</v>
      </c>
      <c r="E1918" s="2">
        <f t="shared" si="175"/>
        <v>-0.15671225389366938</v>
      </c>
      <c r="F1918" s="2">
        <f t="shared" si="179"/>
        <v>-0.15281996549333626</v>
      </c>
      <c r="G1918" s="2">
        <f t="shared" si="177"/>
        <v>-3.8922884003331215E-3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5">
        <f>TITRES_STAT!D1922</f>
        <v>4.75</v>
      </c>
      <c r="C1919" s="2">
        <f t="shared" si="174"/>
        <v>4.243746727104404</v>
      </c>
      <c r="D1919" s="2">
        <f t="shared" si="176"/>
        <v>4.3832106266992952</v>
      </c>
      <c r="E1919" s="2">
        <f t="shared" si="175"/>
        <v>-0.13946389959489114</v>
      </c>
      <c r="F1919" s="2">
        <f t="shared" si="179"/>
        <v>-0.15014875231364724</v>
      </c>
      <c r="G1919" s="2">
        <f t="shared" si="177"/>
        <v>1.0684852718756105E-2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4.75</v>
      </c>
      <c r="C1920" s="2">
        <f t="shared" si="174"/>
        <v>4.2908626152421876</v>
      </c>
      <c r="D1920" s="2">
        <f t="shared" si="176"/>
        <v>4.4103802099067551</v>
      </c>
      <c r="E1920" s="2">
        <f t="shared" si="175"/>
        <v>-0.11951759466456746</v>
      </c>
      <c r="F1920" s="2">
        <f t="shared" si="179"/>
        <v>-0.14402252078383129</v>
      </c>
      <c r="G1920" s="2">
        <f t="shared" si="177"/>
        <v>2.4504926119263831E-2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4.96</v>
      </c>
      <c r="C1921" s="2">
        <f t="shared" si="174"/>
        <v>4.3307299052049277</v>
      </c>
      <c r="D1921" s="2">
        <f t="shared" si="176"/>
        <v>4.4510927869506993</v>
      </c>
      <c r="E1921" s="2">
        <f t="shared" si="175"/>
        <v>-0.12036288174577159</v>
      </c>
      <c r="F1921" s="2">
        <f t="shared" si="179"/>
        <v>-0.13929059297621937</v>
      </c>
      <c r="G1921" s="2">
        <f t="shared" si="177"/>
        <v>1.8927711230447786E-2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4.99</v>
      </c>
      <c r="C1922" s="2">
        <f t="shared" si="174"/>
        <v>4.3706176120964777</v>
      </c>
      <c r="D1922" s="2">
        <f t="shared" si="176"/>
        <v>4.4910118397691665</v>
      </c>
      <c r="E1922" s="2">
        <f t="shared" si="175"/>
        <v>-0.12039422767268881</v>
      </c>
      <c r="F1922" s="2">
        <f t="shared" si="179"/>
        <v>-0.13551131991551327</v>
      </c>
      <c r="G1922" s="2">
        <f t="shared" si="177"/>
        <v>1.5117092242824454E-2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4.99</v>
      </c>
      <c r="C1923" s="2">
        <f t="shared" si="174"/>
        <v>4.4059072102354806</v>
      </c>
      <c r="D1923" s="2">
        <f t="shared" si="176"/>
        <v>4.5279739257121916</v>
      </c>
      <c r="E1923" s="2">
        <f t="shared" si="175"/>
        <v>-0.122066715476711</v>
      </c>
      <c r="F1923" s="2">
        <f t="shared" si="179"/>
        <v>-0.13282239902775284</v>
      </c>
      <c r="G1923" s="2">
        <f t="shared" si="177"/>
        <v>1.0755683551041839E-2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4.99</v>
      </c>
      <c r="C1924" s="2">
        <f t="shared" si="174"/>
        <v>4.4434599471223297</v>
      </c>
      <c r="D1924" s="2">
        <f t="shared" si="176"/>
        <v>4.5621980793631405</v>
      </c>
      <c r="E1924" s="2">
        <f t="shared" si="175"/>
        <v>-0.11873813224081076</v>
      </c>
      <c r="F1924" s="2">
        <f t="shared" si="179"/>
        <v>-0.13000554567036443</v>
      </c>
      <c r="G1924" s="2">
        <f t="shared" si="177"/>
        <v>1.1267413429553674E-2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5.16</v>
      </c>
      <c r="C1925" s="2">
        <f t="shared" si="174"/>
        <v>4.4829276475650488</v>
      </c>
      <c r="D1925" s="2">
        <f t="shared" si="176"/>
        <v>4.6064797031140197</v>
      </c>
      <c r="E1925" s="2">
        <f t="shared" si="175"/>
        <v>-0.12355205554897086</v>
      </c>
      <c r="F1925" s="2">
        <f t="shared" si="179"/>
        <v>-0.12871484764608571</v>
      </c>
      <c r="G1925" s="2">
        <f t="shared" si="177"/>
        <v>5.1627920971148433E-3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5.34</v>
      </c>
      <c r="C1926" s="2">
        <f t="shared" si="174"/>
        <v>4.5163233940935026</v>
      </c>
      <c r="D1926" s="2">
        <f t="shared" si="176"/>
        <v>4.6608145399203886</v>
      </c>
      <c r="E1926" s="2">
        <f t="shared" si="175"/>
        <v>-0.14449114582688605</v>
      </c>
      <c r="F1926" s="2">
        <f t="shared" si="179"/>
        <v>-0.1318701072822458</v>
      </c>
      <c r="G1926" s="2">
        <f t="shared" si="177"/>
        <v>-1.2621038544640251E-2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5">
        <f>TITRES_STAT!D1930</f>
        <v>5.33</v>
      </c>
      <c r="C1927" s="2">
        <f t="shared" si="174"/>
        <v>4.550735179617579</v>
      </c>
      <c r="D1927" s="2">
        <f t="shared" si="176"/>
        <v>4.7103838332596188</v>
      </c>
      <c r="E1927" s="2">
        <f t="shared" si="175"/>
        <v>-0.15964865364203984</v>
      </c>
      <c r="F1927" s="2">
        <f t="shared" si="179"/>
        <v>-0.13742581655420461</v>
      </c>
      <c r="G1927" s="2">
        <f t="shared" si="177"/>
        <v>-2.2222837087835234E-2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5">
        <f>TITRES_STAT!D1931</f>
        <v>5.32</v>
      </c>
      <c r="C1928" s="2">
        <f t="shared" si="174"/>
        <v>4.5813913058302589</v>
      </c>
      <c r="D1928" s="2">
        <f t="shared" si="176"/>
        <v>4.7555405863514988</v>
      </c>
      <c r="E1928" s="2">
        <f t="shared" si="175"/>
        <v>-0.1741492805212399</v>
      </c>
      <c r="F1928" s="2">
        <f t="shared" si="179"/>
        <v>-0.14477050934761168</v>
      </c>
      <c r="G1928" s="2">
        <f t="shared" si="177"/>
        <v>-2.9378771173628221E-2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5">
        <f>TITRES_STAT!D1932</f>
        <v>5.32</v>
      </c>
      <c r="C1929" s="2">
        <f t="shared" si="174"/>
        <v>4.6073311049332961</v>
      </c>
      <c r="D1929" s="2">
        <f t="shared" si="176"/>
        <v>4.7973523947699057</v>
      </c>
      <c r="E1929" s="2">
        <f t="shared" si="175"/>
        <v>-0.1900212898366096</v>
      </c>
      <c r="F1929" s="2">
        <f t="shared" si="179"/>
        <v>-0.15382066544541129</v>
      </c>
      <c r="G1929" s="2">
        <f t="shared" si="177"/>
        <v>-3.6200624391198311E-2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5">
        <f>TITRES_STAT!D1933</f>
        <v>5.32</v>
      </c>
      <c r="C1930" s="2">
        <f t="shared" si="174"/>
        <v>4.6292801657127889</v>
      </c>
      <c r="D1930" s="2">
        <f t="shared" si="176"/>
        <v>4.8360670321943573</v>
      </c>
      <c r="E1930" s="2">
        <f t="shared" si="175"/>
        <v>-0.20678686648156841</v>
      </c>
      <c r="F1930" s="2">
        <f t="shared" si="179"/>
        <v>-0.16441390565264272</v>
      </c>
      <c r="G1930" s="2">
        <f t="shared" si="177"/>
        <v>-4.2372960828925693E-2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5">
        <f>TITRES_STAT!D1934</f>
        <v>5.32</v>
      </c>
      <c r="C1931" s="2">
        <f t="shared" si="174"/>
        <v>4.6801601402185131</v>
      </c>
      <c r="D1931" s="2">
        <f t="shared" si="176"/>
        <v>4.8719139186984783</v>
      </c>
      <c r="E1931" s="2">
        <f t="shared" si="175"/>
        <v>-0.19175377847996522</v>
      </c>
      <c r="F1931" s="2">
        <f t="shared" si="179"/>
        <v>-0.16988188021810724</v>
      </c>
      <c r="G1931" s="2">
        <f t="shared" si="177"/>
        <v>-2.187189826185798E-2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5">
        <f>TITRES_STAT!D1935</f>
        <v>5.32</v>
      </c>
      <c r="C1932" s="2">
        <f t="shared" si="174"/>
        <v>4.7278278109541265</v>
      </c>
      <c r="D1932" s="2">
        <f t="shared" si="176"/>
        <v>4.9051054802763687</v>
      </c>
      <c r="E1932" s="2">
        <f t="shared" si="175"/>
        <v>-0.1772776693222422</v>
      </c>
      <c r="F1932" s="2">
        <f t="shared" si="179"/>
        <v>-0.17136103803893424</v>
      </c>
      <c r="G1932" s="2">
        <f t="shared" si="177"/>
        <v>-5.9166312833079659E-3</v>
      </c>
      <c r="H1932" s="2" t="str">
        <f t="shared" si="178"/>
        <v>Hold</v>
      </c>
    </row>
    <row r="1933" spans="1:8" ht="13.5" x14ac:dyDescent="0.25">
      <c r="A1933" s="3">
        <f>TITRES_STAT!B1936</f>
        <v>45119</v>
      </c>
      <c r="B1933" s="5">
        <f>TITRES_STAT!D1936</f>
        <v>5.32</v>
      </c>
      <c r="C1933" s="2">
        <f t="shared" si="174"/>
        <v>4.7681619938842603</v>
      </c>
      <c r="D1933" s="2">
        <f t="shared" si="176"/>
        <v>4.9358384076633044</v>
      </c>
      <c r="E1933" s="2">
        <f t="shared" si="175"/>
        <v>-0.16767641377904408</v>
      </c>
      <c r="F1933" s="2">
        <f t="shared" si="179"/>
        <v>-0.17062411318695619</v>
      </c>
      <c r="G1933" s="2">
        <f t="shared" si="177"/>
        <v>2.9476994079121188E-3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5.32</v>
      </c>
      <c r="C1934" s="2">
        <f t="shared" si="174"/>
        <v>4.8022909179020665</v>
      </c>
      <c r="D1934" s="2">
        <f t="shared" si="176"/>
        <v>4.9642948219104666</v>
      </c>
      <c r="E1934" s="2">
        <f t="shared" si="175"/>
        <v>-0.16200390400840003</v>
      </c>
      <c r="F1934" s="2">
        <f t="shared" si="179"/>
        <v>-0.16890007135124499</v>
      </c>
      <c r="G1934" s="2">
        <f t="shared" si="177"/>
        <v>6.8961673428449555E-3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5.32</v>
      </c>
      <c r="C1935" s="2">
        <f t="shared" ref="C1935:C1998" si="180">$C$4*B1925+C1934*(1-$C$4)</f>
        <v>4.8573230843786712</v>
      </c>
      <c r="D1935" s="2">
        <f t="shared" si="176"/>
        <v>4.9906433536208024</v>
      </c>
      <c r="E1935" s="2">
        <f t="shared" si="175"/>
        <v>-0.13332026924213114</v>
      </c>
      <c r="F1935" s="2">
        <f t="shared" si="179"/>
        <v>-0.16178411092942224</v>
      </c>
      <c r="G1935" s="2">
        <f t="shared" si="177"/>
        <v>2.8463841687291103E-2</v>
      </c>
      <c r="H1935" s="2" t="str">
        <f t="shared" si="178"/>
        <v>Sell</v>
      </c>
    </row>
    <row r="1936" spans="1:8" ht="13.5" x14ac:dyDescent="0.25">
      <c r="A1936" s="3">
        <f>TITRES_STAT!B1939</f>
        <v>45124</v>
      </c>
      <c r="B1936" s="5">
        <f>TITRES_STAT!D1939</f>
        <v>5.32</v>
      </c>
      <c r="C1936" s="2">
        <f t="shared" si="180"/>
        <v>4.9315810713973374</v>
      </c>
      <c r="D1936" s="2">
        <f t="shared" si="176"/>
        <v>5.0150401422414834</v>
      </c>
      <c r="E1936" s="2">
        <f t="shared" si="175"/>
        <v>-8.3459070844146055E-2</v>
      </c>
      <c r="F1936" s="2">
        <f t="shared" si="179"/>
        <v>-0.14611910291236699</v>
      </c>
      <c r="G1936" s="2">
        <f t="shared" si="177"/>
        <v>6.2660032068220933E-2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5">
        <f>TITRES_STAT!D1940</f>
        <v>5.32</v>
      </c>
      <c r="C1937" s="2">
        <f t="shared" si="180"/>
        <v>4.9928762911823625</v>
      </c>
      <c r="D1937" s="2">
        <f t="shared" si="176"/>
        <v>5.0376297613347063</v>
      </c>
      <c r="E1937" s="2">
        <f t="shared" si="175"/>
        <v>-4.4753470152343766E-2</v>
      </c>
      <c r="F1937" s="2">
        <f t="shared" si="179"/>
        <v>-0.12584597636036235</v>
      </c>
      <c r="G1937" s="2">
        <f t="shared" si="177"/>
        <v>8.1092506208018583E-2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5">
        <f>TITRES_STAT!D1941</f>
        <v>5.3</v>
      </c>
      <c r="C1938" s="2">
        <f t="shared" si="180"/>
        <v>5.0432030156158456</v>
      </c>
      <c r="D1938" s="2">
        <f t="shared" si="176"/>
        <v>5.0570645938284313</v>
      </c>
      <c r="E1938" s="2">
        <f t="shared" si="175"/>
        <v>-1.3861578212585712E-2</v>
      </c>
      <c r="F1938" s="2">
        <f t="shared" si="179"/>
        <v>-0.10344909673080703</v>
      </c>
      <c r="G1938" s="2">
        <f t="shared" si="177"/>
        <v>8.9587518518221318E-2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5">
        <f>TITRES_STAT!D1942</f>
        <v>5.3</v>
      </c>
      <c r="C1939" s="2">
        <f t="shared" si="180"/>
        <v>5.0857871670595616</v>
      </c>
      <c r="D1939" s="2">
        <f t="shared" si="176"/>
        <v>5.0750598091003996</v>
      </c>
      <c r="E1939" s="2">
        <f t="shared" si="175"/>
        <v>1.0727357959162021E-2</v>
      </c>
      <c r="F1939" s="2">
        <f t="shared" si="179"/>
        <v>-8.0613805792813228E-2</v>
      </c>
      <c r="G1939" s="2">
        <f t="shared" si="177"/>
        <v>9.1341163751975249E-2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5">
        <f>TITRES_STAT!D1943</f>
        <v>5.3</v>
      </c>
      <c r="C1940" s="2">
        <f t="shared" si="180"/>
        <v>5.1218199105888598</v>
      </c>
      <c r="D1940" s="2">
        <f t="shared" si="176"/>
        <v>5.0917220454633325</v>
      </c>
      <c r="E1940" s="2">
        <f t="shared" si="175"/>
        <v>3.0097865125527257E-2</v>
      </c>
      <c r="F1940" s="2">
        <f t="shared" si="179"/>
        <v>-5.8471471609145127E-2</v>
      </c>
      <c r="G1940" s="2">
        <f t="shared" si="177"/>
        <v>8.8569336734672377E-2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5">
        <f>TITRES_STAT!D1944</f>
        <v>5.3</v>
      </c>
      <c r="C1941" s="2">
        <f t="shared" si="180"/>
        <v>5.1523091551136506</v>
      </c>
      <c r="D1941" s="2">
        <f t="shared" si="176"/>
        <v>5.1071500420956779</v>
      </c>
      <c r="E1941" s="2">
        <f t="shared" si="175"/>
        <v>4.5159113017972707E-2</v>
      </c>
      <c r="F1941" s="2">
        <f t="shared" si="179"/>
        <v>-3.774535468372156E-2</v>
      </c>
      <c r="G1941" s="2">
        <f t="shared" si="177"/>
        <v>8.2904467701694268E-2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5">
        <f>TITRES_STAT!D1945</f>
        <v>5.3</v>
      </c>
      <c r="C1942" s="2">
        <f t="shared" si="180"/>
        <v>5.1781077466346277</v>
      </c>
      <c r="D1942" s="2">
        <f t="shared" si="176"/>
        <v>5.1214352241626644</v>
      </c>
      <c r="E1942" s="2">
        <f t="shared" si="175"/>
        <v>5.6672522471963305E-2</v>
      </c>
      <c r="F1942" s="2">
        <f t="shared" si="179"/>
        <v>-1.8861779252584587E-2</v>
      </c>
      <c r="G1942" s="2">
        <f t="shared" si="177"/>
        <v>7.5534301724547892E-2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5">
        <f>TITRES_STAT!D1946</f>
        <v>5.3</v>
      </c>
      <c r="C1943" s="2">
        <f t="shared" si="180"/>
        <v>5.1999373240754538</v>
      </c>
      <c r="D1943" s="2">
        <f t="shared" si="176"/>
        <v>5.1346622445950594</v>
      </c>
      <c r="E1943" s="2">
        <f t="shared" si="175"/>
        <v>6.527507948039446E-2</v>
      </c>
      <c r="F1943" s="2">
        <f t="shared" si="179"/>
        <v>-2.0344075059887771E-3</v>
      </c>
      <c r="G1943" s="2">
        <f t="shared" si="177"/>
        <v>6.7309486986383241E-2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5">
        <f>TITRES_STAT!D1947</f>
        <v>5.29</v>
      </c>
      <c r="C1944" s="2">
        <f t="shared" si="180"/>
        <v>5.2184085049869227</v>
      </c>
      <c r="D1944" s="2">
        <f t="shared" si="176"/>
        <v>5.1461687449954256</v>
      </c>
      <c r="E1944" s="2">
        <f t="shared" si="175"/>
        <v>7.223975999149701E-2</v>
      </c>
      <c r="F1944" s="2">
        <f t="shared" si="179"/>
        <v>1.282042599350838E-2</v>
      </c>
      <c r="G1944" s="2">
        <f t="shared" si="177"/>
        <v>5.9419333997988627E-2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5">
        <f>TITRES_STAT!D1948</f>
        <v>5.2</v>
      </c>
      <c r="C1945" s="2">
        <f t="shared" si="180"/>
        <v>5.2340379657581657</v>
      </c>
      <c r="D1945" s="2">
        <f t="shared" si="176"/>
        <v>5.1501562453661354</v>
      </c>
      <c r="E1945" s="2">
        <f t="shared" si="175"/>
        <v>8.3881720392030346E-2</v>
      </c>
      <c r="F1945" s="2">
        <f t="shared" si="179"/>
        <v>2.7032684873212774E-2</v>
      </c>
      <c r="G1945" s="2">
        <f t="shared" si="177"/>
        <v>5.6849035518817571E-2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5">
        <f>TITRES_STAT!D1949</f>
        <v>5.2</v>
      </c>
      <c r="C1946" s="2">
        <f t="shared" si="180"/>
        <v>5.2472628941030637</v>
      </c>
      <c r="D1946" s="2">
        <f t="shared" si="176"/>
        <v>5.1538483753390141</v>
      </c>
      <c r="E1946" s="2">
        <f t="shared" si="175"/>
        <v>9.3414518764049603E-2</v>
      </c>
      <c r="F1946" s="2">
        <f t="shared" si="179"/>
        <v>4.0309051651380143E-2</v>
      </c>
      <c r="G1946" s="2">
        <f t="shared" si="177"/>
        <v>5.3105467112669461E-2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5">
        <f>TITRES_STAT!D1950</f>
        <v>5.0999999999999996</v>
      </c>
      <c r="C1947" s="2">
        <f t="shared" si="180"/>
        <v>5.2584532180872081</v>
      </c>
      <c r="D1947" s="2">
        <f t="shared" si="176"/>
        <v>5.149859606795383</v>
      </c>
      <c r="E1947" s="2">
        <f t="shared" si="175"/>
        <v>0.1085936112918251</v>
      </c>
      <c r="F1947" s="2">
        <f t="shared" si="179"/>
        <v>5.3965963579469138E-2</v>
      </c>
      <c r="G1947" s="2">
        <f t="shared" si="177"/>
        <v>5.462764771235596E-2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5.0999999999999996</v>
      </c>
      <c r="C1948" s="2">
        <f t="shared" si="180"/>
        <v>5.2648450306891759</v>
      </c>
      <c r="D1948" s="2">
        <f t="shared" si="176"/>
        <v>5.1461663025883171</v>
      </c>
      <c r="E1948" s="2">
        <f t="shared" ref="E1948:E2011" si="181">C1948-D1948</f>
        <v>0.11867872810085878</v>
      </c>
      <c r="F1948" s="2">
        <f t="shared" si="179"/>
        <v>6.6908516483747071E-2</v>
      </c>
      <c r="G1948" s="2">
        <f t="shared" si="177"/>
        <v>5.1770211617111705E-2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5.0999999999999996</v>
      </c>
      <c r="C1949" s="2">
        <f t="shared" si="180"/>
        <v>5.270253487506225</v>
      </c>
      <c r="D1949" s="2">
        <f t="shared" ref="D1949:D2012" si="182">$D$4*B1949+(1-$D$4)*D1948</f>
        <v>5.1427465764706639</v>
      </c>
      <c r="E1949" s="2">
        <f t="shared" si="181"/>
        <v>0.12750691103556111</v>
      </c>
      <c r="F1949" s="2">
        <f t="shared" si="179"/>
        <v>7.9028195394109879E-2</v>
      </c>
      <c r="G1949" s="2">
        <f t="shared" si="177"/>
        <v>4.8478715641451231E-2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5.0999999999999996</v>
      </c>
      <c r="C1950" s="2">
        <f t="shared" si="180"/>
        <v>5.2748298740437285</v>
      </c>
      <c r="D1950" s="2">
        <f t="shared" si="182"/>
        <v>5.1395801633987626</v>
      </c>
      <c r="E1950" s="2">
        <f t="shared" si="181"/>
        <v>0.13524971064496594</v>
      </c>
      <c r="F1950" s="2">
        <f t="shared" si="179"/>
        <v>9.0272498444281091E-2</v>
      </c>
      <c r="G1950" s="2">
        <f t="shared" si="177"/>
        <v>4.4977212200684846E-2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5.0999999999999996</v>
      </c>
      <c r="C1951" s="2">
        <f t="shared" si="180"/>
        <v>5.2787022011139237</v>
      </c>
      <c r="D1951" s="2">
        <f t="shared" si="182"/>
        <v>5.1366482994432978</v>
      </c>
      <c r="E1951" s="2">
        <f t="shared" si="181"/>
        <v>0.14205390167062593</v>
      </c>
      <c r="F1951" s="2">
        <f t="shared" si="179"/>
        <v>0.10062877908955006</v>
      </c>
      <c r="G1951" s="2">
        <f t="shared" si="177"/>
        <v>4.1425122581075863E-2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5.0999999999999996</v>
      </c>
      <c r="C1952" s="2">
        <f t="shared" si="180"/>
        <v>5.2819787855579348</v>
      </c>
      <c r="D1952" s="2">
        <f t="shared" si="182"/>
        <v>5.1339336105956459</v>
      </c>
      <c r="E1952" s="2">
        <f t="shared" si="181"/>
        <v>0.14804517496228886</v>
      </c>
      <c r="F1952" s="2">
        <f t="shared" si="179"/>
        <v>0.11011205826409783</v>
      </c>
      <c r="G1952" s="2">
        <f t="shared" si="177"/>
        <v>3.7933116698191036E-2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5.0999999999999996</v>
      </c>
      <c r="C1953" s="2">
        <f t="shared" si="180"/>
        <v>5.284751280087483</v>
      </c>
      <c r="D1953" s="2">
        <f t="shared" si="182"/>
        <v>5.1314200098107827</v>
      </c>
      <c r="E1953" s="2">
        <f t="shared" si="181"/>
        <v>0.15333127027670024</v>
      </c>
      <c r="F1953" s="2">
        <f t="shared" si="179"/>
        <v>0.11875590066661831</v>
      </c>
      <c r="G1953" s="2">
        <f t="shared" si="177"/>
        <v>3.4575369610081924E-2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5.18</v>
      </c>
      <c r="C1954" s="2">
        <f t="shared" si="180"/>
        <v>5.2855587754586395</v>
      </c>
      <c r="D1954" s="2">
        <f t="shared" si="182"/>
        <v>5.1350185276025764</v>
      </c>
      <c r="E1954" s="2">
        <f t="shared" si="181"/>
        <v>0.15054024785606313</v>
      </c>
      <c r="F1954" s="2">
        <f t="shared" si="179"/>
        <v>0.12511277010450728</v>
      </c>
      <c r="G1954" s="2">
        <f t="shared" si="177"/>
        <v>2.5427477751555849E-2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5.19</v>
      </c>
      <c r="C1955" s="2">
        <f t="shared" si="180"/>
        <v>5.2723958869265406</v>
      </c>
      <c r="D1955" s="2">
        <f t="shared" si="182"/>
        <v>5.1390912292616449</v>
      </c>
      <c r="E1955" s="2">
        <f t="shared" si="181"/>
        <v>0.13330465766489574</v>
      </c>
      <c r="F1955" s="2">
        <f t="shared" si="179"/>
        <v>0.12675114761658499</v>
      </c>
      <c r="G1955" s="2">
        <f t="shared" si="177"/>
        <v>6.5535100483107567E-3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5.19</v>
      </c>
      <c r="C1956" s="2">
        <f t="shared" si="180"/>
        <v>5.261258058168611</v>
      </c>
      <c r="D1956" s="2">
        <f t="shared" si="182"/>
        <v>5.1428622493163374</v>
      </c>
      <c r="E1956" s="2">
        <f t="shared" si="181"/>
        <v>0.11839580885227363</v>
      </c>
      <c r="F1956" s="2">
        <f t="shared" si="179"/>
        <v>0.12508007986372272</v>
      </c>
      <c r="G1956" s="2">
        <f t="shared" ref="G1956:G2019" si="183">E1956-F1956</f>
        <v>-6.6842710114490833E-3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5.19</v>
      </c>
      <c r="C1957" s="2">
        <f t="shared" si="180"/>
        <v>5.2364491261426709</v>
      </c>
      <c r="D1957" s="2">
        <f t="shared" si="182"/>
        <v>5.1463539345521641</v>
      </c>
      <c r="E1957" s="2">
        <f t="shared" si="181"/>
        <v>9.0095191590506829E-2</v>
      </c>
      <c r="F1957" s="2">
        <f t="shared" ref="F1957:F2020" si="185">(E1957*(2/(10)))+((1-(2/10))*F1956)</f>
        <v>0.11808310220907954</v>
      </c>
      <c r="G1957" s="2">
        <f t="shared" si="183"/>
        <v>-2.7987910618572712E-2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5">
        <f>TITRES_STAT!D1961</f>
        <v>5.19</v>
      </c>
      <c r="C1958" s="2">
        <f t="shared" si="180"/>
        <v>5.2154569528899524</v>
      </c>
      <c r="D1958" s="2">
        <f t="shared" si="182"/>
        <v>5.1495869764371891</v>
      </c>
      <c r="E1958" s="2">
        <f t="shared" si="181"/>
        <v>6.5869976452763268E-2</v>
      </c>
      <c r="F1958" s="2">
        <f t="shared" si="185"/>
        <v>0.10764047705781629</v>
      </c>
      <c r="G1958" s="2">
        <f t="shared" si="183"/>
        <v>-4.1770500605053024E-2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5">
        <f>TITRES_STAT!D1962</f>
        <v>5.19</v>
      </c>
      <c r="C1959" s="2">
        <f t="shared" si="180"/>
        <v>5.1976943447530362</v>
      </c>
      <c r="D1959" s="2">
        <f t="shared" si="182"/>
        <v>5.1525805337381376</v>
      </c>
      <c r="E1959" s="2">
        <f t="shared" si="181"/>
        <v>4.5113811014898531E-2</v>
      </c>
      <c r="F1959" s="2">
        <f t="shared" si="185"/>
        <v>9.5135143849232745E-2</v>
      </c>
      <c r="G1959" s="2">
        <f t="shared" si="183"/>
        <v>-5.0021332834334215E-2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5.19</v>
      </c>
      <c r="C1960" s="2">
        <f t="shared" si="180"/>
        <v>5.1826644455602615</v>
      </c>
      <c r="D1960" s="2">
        <f t="shared" si="182"/>
        <v>5.1553523460538306</v>
      </c>
      <c r="E1960" s="2">
        <f t="shared" si="181"/>
        <v>2.7312099506430876E-2</v>
      </c>
      <c r="F1960" s="2">
        <f t="shared" si="185"/>
        <v>8.1570534980672377E-2</v>
      </c>
      <c r="G1960" s="2">
        <f t="shared" si="183"/>
        <v>-5.4258435474241501E-2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5.19</v>
      </c>
      <c r="C1961" s="2">
        <f t="shared" si="180"/>
        <v>5.1699468385509899</v>
      </c>
      <c r="D1961" s="2">
        <f t="shared" si="182"/>
        <v>5.1579188389387314</v>
      </c>
      <c r="E1961" s="2">
        <f t="shared" si="181"/>
        <v>1.2027999612258533E-2</v>
      </c>
      <c r="F1961" s="2">
        <f t="shared" si="185"/>
        <v>6.7662027906989608E-2</v>
      </c>
      <c r="G1961" s="2">
        <f t="shared" si="183"/>
        <v>-5.5634028294731075E-2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5.19</v>
      </c>
      <c r="C1962" s="2">
        <f t="shared" si="180"/>
        <v>5.1591857864662218</v>
      </c>
      <c r="D1962" s="2">
        <f t="shared" si="182"/>
        <v>5.1602952212395659</v>
      </c>
      <c r="E1962" s="2">
        <f t="shared" si="181"/>
        <v>-1.1094347733440202E-3</v>
      </c>
      <c r="F1962" s="2">
        <f t="shared" si="185"/>
        <v>5.3907735370922881E-2</v>
      </c>
      <c r="G1962" s="2">
        <f t="shared" si="183"/>
        <v>-5.5017170144266901E-2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5.19</v>
      </c>
      <c r="C1963" s="2">
        <f t="shared" si="180"/>
        <v>5.1500802808560335</v>
      </c>
      <c r="D1963" s="2">
        <f t="shared" si="182"/>
        <v>5.1624955752218202</v>
      </c>
      <c r="E1963" s="2">
        <f t="shared" si="181"/>
        <v>-1.24152943657867E-2</v>
      </c>
      <c r="F1963" s="2">
        <f t="shared" si="185"/>
        <v>4.0643129423580969E-2</v>
      </c>
      <c r="G1963" s="2">
        <f t="shared" si="183"/>
        <v>-5.3058423789367669E-2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5.19</v>
      </c>
      <c r="C1964" s="2">
        <f t="shared" si="180"/>
        <v>5.15468331457049</v>
      </c>
      <c r="D1964" s="2">
        <f t="shared" si="182"/>
        <v>5.1645329400202034</v>
      </c>
      <c r="E1964" s="2">
        <f t="shared" si="181"/>
        <v>-9.8496254497133506E-3</v>
      </c>
      <c r="F1964" s="2">
        <f t="shared" si="185"/>
        <v>3.0544578448922111E-2</v>
      </c>
      <c r="G1964" s="2">
        <f t="shared" si="183"/>
        <v>-4.0394203898635461E-2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5.25</v>
      </c>
      <c r="C1965" s="2">
        <f t="shared" si="180"/>
        <v>5.1601166507904139</v>
      </c>
      <c r="D1965" s="2">
        <f t="shared" si="182"/>
        <v>5.1708638333520405</v>
      </c>
      <c r="E1965" s="2">
        <f t="shared" si="181"/>
        <v>-1.0747182561626545E-2</v>
      </c>
      <c r="F1965" s="2">
        <f t="shared" si="185"/>
        <v>2.2286226246812382E-2</v>
      </c>
      <c r="G1965" s="2">
        <f t="shared" si="183"/>
        <v>-3.3033408808438927E-2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5.2</v>
      </c>
      <c r="C1966" s="2">
        <f t="shared" si="180"/>
        <v>5.1647140891303511</v>
      </c>
      <c r="D1966" s="2">
        <f t="shared" si="182"/>
        <v>5.1730220679185566</v>
      </c>
      <c r="E1966" s="2">
        <f t="shared" si="181"/>
        <v>-8.307978788205439E-3</v>
      </c>
      <c r="F1966" s="2">
        <f t="shared" si="185"/>
        <v>1.6167385239808818E-2</v>
      </c>
      <c r="G1966" s="2">
        <f t="shared" si="183"/>
        <v>-2.4475364028014257E-2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5.2</v>
      </c>
      <c r="C1967" s="2">
        <f t="shared" si="180"/>
        <v>5.1686042292641439</v>
      </c>
      <c r="D1967" s="2">
        <f t="shared" si="182"/>
        <v>5.1750204332579228</v>
      </c>
      <c r="E1967" s="2">
        <f t="shared" si="181"/>
        <v>-6.4162039937789572E-3</v>
      </c>
      <c r="F1967" s="2">
        <f t="shared" si="185"/>
        <v>1.1650667393091263E-2</v>
      </c>
      <c r="G1967" s="2">
        <f t="shared" si="183"/>
        <v>-1.8066871386870222E-2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5.2</v>
      </c>
      <c r="C1968" s="2">
        <f t="shared" si="180"/>
        <v>5.1718958863004296</v>
      </c>
      <c r="D1968" s="2">
        <f t="shared" si="182"/>
        <v>5.1768707715351141</v>
      </c>
      <c r="E1968" s="2">
        <f t="shared" si="181"/>
        <v>-4.9748852346844785E-3</v>
      </c>
      <c r="F1968" s="2">
        <f t="shared" si="185"/>
        <v>8.3255568675361137E-3</v>
      </c>
      <c r="G1968" s="2">
        <f t="shared" si="183"/>
        <v>-1.3300442102220592E-2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5.2</v>
      </c>
      <c r="C1969" s="2">
        <f t="shared" si="180"/>
        <v>5.1746811345619026</v>
      </c>
      <c r="D1969" s="2">
        <f t="shared" si="182"/>
        <v>5.1785840477176981</v>
      </c>
      <c r="E1969" s="2">
        <f t="shared" si="181"/>
        <v>-3.9029131557954955E-3</v>
      </c>
      <c r="F1969" s="2">
        <f t="shared" si="185"/>
        <v>5.8798628628697926E-3</v>
      </c>
      <c r="G1969" s="2">
        <f t="shared" si="183"/>
        <v>-9.782776018665288E-3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5.2</v>
      </c>
      <c r="C1970" s="2">
        <f t="shared" si="180"/>
        <v>5.1770378830908399</v>
      </c>
      <c r="D1970" s="2">
        <f t="shared" si="182"/>
        <v>5.180170414553424</v>
      </c>
      <c r="E1970" s="2">
        <f t="shared" si="181"/>
        <v>-3.1325314625840761E-3</v>
      </c>
      <c r="F1970" s="2">
        <f t="shared" si="185"/>
        <v>4.0773839977790195E-3</v>
      </c>
      <c r="G1970" s="2">
        <f t="shared" si="183"/>
        <v>-7.2099154603630956E-3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5.2</v>
      </c>
      <c r="C1971" s="2">
        <f t="shared" si="180"/>
        <v>5.1790320549230184</v>
      </c>
      <c r="D1971" s="2">
        <f t="shared" si="182"/>
        <v>5.1816392727346523</v>
      </c>
      <c r="E1971" s="2">
        <f t="shared" si="181"/>
        <v>-2.6072178116338662E-3</v>
      </c>
      <c r="F1971" s="2">
        <f t="shared" si="185"/>
        <v>2.7404636358964425E-3</v>
      </c>
      <c r="G1971" s="2">
        <f t="shared" si="183"/>
        <v>-5.3476814475303088E-3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5.2</v>
      </c>
      <c r="C1972" s="2">
        <f t="shared" si="180"/>
        <v>5.1807194310887077</v>
      </c>
      <c r="D1972" s="2">
        <f t="shared" si="182"/>
        <v>5.1829993266061596</v>
      </c>
      <c r="E1972" s="2">
        <f t="shared" si="181"/>
        <v>-2.2798955174518909E-3</v>
      </c>
      <c r="F1972" s="2">
        <f t="shared" si="185"/>
        <v>1.7363918052267758E-3</v>
      </c>
      <c r="G1972" s="2">
        <f t="shared" si="183"/>
        <v>-4.0162873226786671E-3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5.2</v>
      </c>
      <c r="C1973" s="2">
        <f t="shared" si="180"/>
        <v>5.1821472109212134</v>
      </c>
      <c r="D1973" s="2">
        <f t="shared" si="182"/>
        <v>5.1842586357464446</v>
      </c>
      <c r="E1973" s="2">
        <f t="shared" si="181"/>
        <v>-2.1114248252311896E-3</v>
      </c>
      <c r="F1973" s="2">
        <f t="shared" si="185"/>
        <v>9.6682847913518279E-4</v>
      </c>
      <c r="G1973" s="2">
        <f t="shared" si="183"/>
        <v>-3.0782533043663724E-3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5.25</v>
      </c>
      <c r="C1974" s="2">
        <f t="shared" si="180"/>
        <v>5.1833553323179498</v>
      </c>
      <c r="D1974" s="2">
        <f t="shared" si="182"/>
        <v>5.189128366431893</v>
      </c>
      <c r="E1974" s="2">
        <f t="shared" si="181"/>
        <v>-5.7730341139432539E-3</v>
      </c>
      <c r="F1974" s="2">
        <f t="shared" si="185"/>
        <v>-3.8114403948050462E-4</v>
      </c>
      <c r="G1974" s="2">
        <f t="shared" si="183"/>
        <v>-5.3918900744627492E-3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5.25</v>
      </c>
      <c r="C1975" s="2">
        <f t="shared" si="180"/>
        <v>5.1936083581151884</v>
      </c>
      <c r="D1975" s="2">
        <f t="shared" si="182"/>
        <v>5.1936373763258263</v>
      </c>
      <c r="E1975" s="2">
        <f t="shared" si="181"/>
        <v>-2.9018210637943298E-5</v>
      </c>
      <c r="F1975" s="2">
        <f t="shared" si="185"/>
        <v>-3.1071887371199238E-4</v>
      </c>
      <c r="G1975" s="2">
        <f t="shared" si="183"/>
        <v>2.8170066307404908E-4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5.25</v>
      </c>
      <c r="C1976" s="2">
        <f t="shared" si="180"/>
        <v>5.1945916876359286</v>
      </c>
      <c r="D1976" s="2">
        <f t="shared" si="182"/>
        <v>5.197812385486877</v>
      </c>
      <c r="E1976" s="2">
        <f t="shared" si="181"/>
        <v>-3.2206978509483619E-3</v>
      </c>
      <c r="F1976" s="2">
        <f t="shared" si="185"/>
        <v>-8.9271466915926637E-4</v>
      </c>
      <c r="G1976" s="2">
        <f t="shared" si="183"/>
        <v>-2.3279831817890955E-3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5.35</v>
      </c>
      <c r="C1977" s="2">
        <f t="shared" si="180"/>
        <v>5.1954237356919393</v>
      </c>
      <c r="D1977" s="2">
        <f t="shared" si="182"/>
        <v>5.2090855421174789</v>
      </c>
      <c r="E1977" s="2">
        <f t="shared" si="181"/>
        <v>-1.3661806425539602E-2</v>
      </c>
      <c r="F1977" s="2">
        <f t="shared" si="185"/>
        <v>-3.4465330204353339E-3</v>
      </c>
      <c r="G1977" s="2">
        <f t="shared" si="183"/>
        <v>-1.0215273405104268E-2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5.35</v>
      </c>
      <c r="C1978" s="2">
        <f t="shared" si="180"/>
        <v>5.196127776354718</v>
      </c>
      <c r="D1978" s="2">
        <f t="shared" si="182"/>
        <v>5.2195236501087772</v>
      </c>
      <c r="E1978" s="2">
        <f t="shared" si="181"/>
        <v>-2.339587375405916E-2</v>
      </c>
      <c r="F1978" s="2">
        <f t="shared" si="185"/>
        <v>-7.4364011671600996E-3</v>
      </c>
      <c r="G1978" s="2">
        <f t="shared" si="183"/>
        <v>-1.5959472586899059E-2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5">
        <f>TITRES_STAT!D1982</f>
        <v>5.58</v>
      </c>
      <c r="C1979" s="2">
        <f t="shared" si="180"/>
        <v>5.1967235030693768</v>
      </c>
      <c r="D1979" s="2">
        <f t="shared" si="182"/>
        <v>5.2462256019525713</v>
      </c>
      <c r="E1979" s="2">
        <f t="shared" si="181"/>
        <v>-4.9502098883194456E-2</v>
      </c>
      <c r="F1979" s="2">
        <f t="shared" si="185"/>
        <v>-1.5849540710366972E-2</v>
      </c>
      <c r="G1979" s="2">
        <f t="shared" si="183"/>
        <v>-3.3652558172827488E-2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5">
        <f>TITRES_STAT!D1983</f>
        <v>5.57</v>
      </c>
      <c r="C1980" s="2">
        <f t="shared" si="180"/>
        <v>5.1972275795202414</v>
      </c>
      <c r="D1980" s="2">
        <f t="shared" si="182"/>
        <v>5.2702088906968259</v>
      </c>
      <c r="E1980" s="2">
        <f t="shared" si="181"/>
        <v>-7.2981311176584462E-2</v>
      </c>
      <c r="F1980" s="2">
        <f t="shared" si="185"/>
        <v>-2.7275894803610472E-2</v>
      </c>
      <c r="G1980" s="2">
        <f t="shared" si="183"/>
        <v>-4.5705416372973991E-2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5.57</v>
      </c>
      <c r="C1981" s="2">
        <f t="shared" si="180"/>
        <v>5.1976541057478967</v>
      </c>
      <c r="D1981" s="2">
        <f t="shared" si="182"/>
        <v>5.2924156395340987</v>
      </c>
      <c r="E1981" s="2">
        <f t="shared" si="181"/>
        <v>-9.4761533786202001E-2</v>
      </c>
      <c r="F1981" s="2">
        <f t="shared" si="185"/>
        <v>-4.0773022600128779E-2</v>
      </c>
      <c r="G1981" s="2">
        <f t="shared" si="183"/>
        <v>-5.3988511186073222E-2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5.58</v>
      </c>
      <c r="C1982" s="2">
        <f t="shared" si="180"/>
        <v>5.1980150125559126</v>
      </c>
      <c r="D1982" s="2">
        <f t="shared" si="182"/>
        <v>5.3137181847537951</v>
      </c>
      <c r="E1982" s="2">
        <f t="shared" si="181"/>
        <v>-0.11570317219788251</v>
      </c>
      <c r="F1982" s="2">
        <f t="shared" si="185"/>
        <v>-5.5759052519679525E-2</v>
      </c>
      <c r="G1982" s="2">
        <f t="shared" si="183"/>
        <v>-5.9944119678202984E-2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5.57</v>
      </c>
      <c r="C1983" s="2">
        <f t="shared" si="180"/>
        <v>5.1983203952396178</v>
      </c>
      <c r="D1983" s="2">
        <f t="shared" si="182"/>
        <v>5.3327020229201807</v>
      </c>
      <c r="E1983" s="2">
        <f t="shared" si="181"/>
        <v>-0.13438162768056294</v>
      </c>
      <c r="F1983" s="2">
        <f t="shared" si="185"/>
        <v>-7.1483567551856211E-2</v>
      </c>
      <c r="G1983" s="2">
        <f t="shared" si="183"/>
        <v>-6.2898060128706731E-2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5.58</v>
      </c>
      <c r="C1984" s="2">
        <f t="shared" si="180"/>
        <v>5.2062711036642915</v>
      </c>
      <c r="D1984" s="2">
        <f t="shared" si="182"/>
        <v>5.3510203915927601</v>
      </c>
      <c r="E1984" s="2">
        <f t="shared" si="181"/>
        <v>-0.14474928792846864</v>
      </c>
      <c r="F1984" s="2">
        <f t="shared" si="185"/>
        <v>-8.6136711627178703E-2</v>
      </c>
      <c r="G1984" s="2">
        <f t="shared" si="183"/>
        <v>-5.8612576301289937E-2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5.58</v>
      </c>
      <c r="C1985" s="2">
        <f t="shared" si="180"/>
        <v>5.2129986261774768</v>
      </c>
      <c r="D1985" s="2">
        <f t="shared" si="182"/>
        <v>5.3679818440673701</v>
      </c>
      <c r="E1985" s="2">
        <f t="shared" si="181"/>
        <v>-0.15498321788989333</v>
      </c>
      <c r="F1985" s="2">
        <f t="shared" si="185"/>
        <v>-9.9906012879721631E-2</v>
      </c>
      <c r="G1985" s="2">
        <f t="shared" si="183"/>
        <v>-5.5077205010171701E-2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5.58</v>
      </c>
      <c r="C1986" s="2">
        <f t="shared" si="180"/>
        <v>5.2186911452270959</v>
      </c>
      <c r="D1986" s="2">
        <f t="shared" si="182"/>
        <v>5.3836868926549721</v>
      </c>
      <c r="E1986" s="2">
        <f t="shared" si="181"/>
        <v>-0.16499574742787626</v>
      </c>
      <c r="F1986" s="2">
        <f t="shared" si="185"/>
        <v>-0.11292395978935256</v>
      </c>
      <c r="G1986" s="2">
        <f t="shared" si="183"/>
        <v>-5.2071787638523701E-2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5.58</v>
      </c>
      <c r="C1987" s="2">
        <f t="shared" si="180"/>
        <v>5.23889250749985</v>
      </c>
      <c r="D1987" s="2">
        <f t="shared" si="182"/>
        <v>5.3982286043101588</v>
      </c>
      <c r="E1987" s="2">
        <f t="shared" si="181"/>
        <v>-0.1593360968103088</v>
      </c>
      <c r="F1987" s="2">
        <f t="shared" si="185"/>
        <v>-0.12220638719354382</v>
      </c>
      <c r="G1987" s="2">
        <f t="shared" si="183"/>
        <v>-3.7129709616764983E-2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5.83</v>
      </c>
      <c r="C1988" s="2">
        <f t="shared" si="180"/>
        <v>5.255985967884488</v>
      </c>
      <c r="D1988" s="2">
        <f t="shared" si="182"/>
        <v>5.4302116706575552</v>
      </c>
      <c r="E1988" s="2">
        <f t="shared" si="181"/>
        <v>-0.17422570277306715</v>
      </c>
      <c r="F1988" s="2">
        <f t="shared" si="185"/>
        <v>-0.13261025030944848</v>
      </c>
      <c r="G1988" s="2">
        <f t="shared" si="183"/>
        <v>-4.1615452463618668E-2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6</v>
      </c>
      <c r="C1989" s="2">
        <f t="shared" si="180"/>
        <v>5.3058342805176437</v>
      </c>
      <c r="D1989" s="2">
        <f t="shared" si="182"/>
        <v>5.4724182135718102</v>
      </c>
      <c r="E1989" s="2">
        <f t="shared" si="181"/>
        <v>-0.16658393305416652</v>
      </c>
      <c r="F1989" s="2">
        <f t="shared" si="185"/>
        <v>-0.13940498685839209</v>
      </c>
      <c r="G1989" s="2">
        <f t="shared" si="183"/>
        <v>-2.7178946195774434E-2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6</v>
      </c>
      <c r="C1990" s="2">
        <f t="shared" si="180"/>
        <v>5.3464751604380059</v>
      </c>
      <c r="D1990" s="2">
        <f t="shared" si="182"/>
        <v>5.5114983458998248</v>
      </c>
      <c r="E1990" s="2">
        <f t="shared" si="181"/>
        <v>-0.16502318546181893</v>
      </c>
      <c r="F1990" s="2">
        <f t="shared" si="185"/>
        <v>-0.14452862657907745</v>
      </c>
      <c r="G1990" s="2">
        <f t="shared" si="183"/>
        <v>-2.0494558882741487E-2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6.27</v>
      </c>
      <c r="C1991" s="2">
        <f t="shared" si="180"/>
        <v>5.3808635972936969</v>
      </c>
      <c r="D1991" s="2">
        <f t="shared" si="182"/>
        <v>5.5676836536109491</v>
      </c>
      <c r="E1991" s="2">
        <f t="shared" si="181"/>
        <v>-0.18682005631725218</v>
      </c>
      <c r="F1991" s="2">
        <f t="shared" si="185"/>
        <v>-0.1529869125267124</v>
      </c>
      <c r="G1991" s="2">
        <f t="shared" si="183"/>
        <v>-3.3833143790539782E-2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6.27</v>
      </c>
      <c r="C1992" s="2">
        <f t="shared" si="180"/>
        <v>5.4114999669408208</v>
      </c>
      <c r="D1992" s="2">
        <f t="shared" si="182"/>
        <v>5.6197070866768044</v>
      </c>
      <c r="E1992" s="2">
        <f t="shared" si="181"/>
        <v>-0.2082071197359836</v>
      </c>
      <c r="F1992" s="2">
        <f t="shared" si="185"/>
        <v>-0.16403095396856665</v>
      </c>
      <c r="G1992" s="2">
        <f t="shared" si="183"/>
        <v>-4.4176165767416953E-2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6.27</v>
      </c>
      <c r="C1993" s="2">
        <f t="shared" si="180"/>
        <v>5.4358845874114641</v>
      </c>
      <c r="D1993" s="2">
        <f t="shared" si="182"/>
        <v>5.6678769321081521</v>
      </c>
      <c r="E1993" s="2">
        <f t="shared" si="181"/>
        <v>-0.23199234469668806</v>
      </c>
      <c r="F1993" s="2">
        <f t="shared" si="185"/>
        <v>-0.17762323211419093</v>
      </c>
      <c r="G1993" s="2">
        <f t="shared" si="183"/>
        <v>-5.4369112582497131E-2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6.27</v>
      </c>
      <c r="C1994" s="2">
        <f t="shared" si="180"/>
        <v>5.4580561893481621</v>
      </c>
      <c r="D1994" s="2">
        <f t="shared" si="182"/>
        <v>5.7124786408408816</v>
      </c>
      <c r="E1994" s="2">
        <f t="shared" si="181"/>
        <v>-0.25442245149271958</v>
      </c>
      <c r="F1994" s="2">
        <f t="shared" si="185"/>
        <v>-0.19298307598989667</v>
      </c>
      <c r="G1994" s="2">
        <f t="shared" si="183"/>
        <v>-6.1439375502822913E-2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6.37</v>
      </c>
      <c r="C1995" s="2">
        <f t="shared" si="180"/>
        <v>5.4768167756022912</v>
      </c>
      <c r="D1995" s="2">
        <f t="shared" si="182"/>
        <v>5.7611839267045202</v>
      </c>
      <c r="E1995" s="2">
        <f t="shared" si="181"/>
        <v>-0.28436715110222899</v>
      </c>
      <c r="F1995" s="2">
        <f t="shared" si="185"/>
        <v>-0.21125989101236314</v>
      </c>
      <c r="G1995" s="2">
        <f t="shared" si="183"/>
        <v>-7.3107260089865844E-2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5">
        <f>TITRES_STAT!D1999</f>
        <v>6.4</v>
      </c>
      <c r="C1996" s="2">
        <f t="shared" si="180"/>
        <v>5.4926911178173237</v>
      </c>
      <c r="D1996" s="2">
        <f t="shared" si="182"/>
        <v>5.8085036358375186</v>
      </c>
      <c r="E1996" s="2">
        <f t="shared" si="181"/>
        <v>-0.31581251802019494</v>
      </c>
      <c r="F1996" s="2">
        <f t="shared" si="185"/>
        <v>-0.23217041641392952</v>
      </c>
      <c r="G1996" s="2">
        <f t="shared" si="183"/>
        <v>-8.3642101606265423E-2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5">
        <f>TITRES_STAT!D2000</f>
        <v>6.4</v>
      </c>
      <c r="C1997" s="2">
        <f t="shared" si="180"/>
        <v>5.5061232535377354</v>
      </c>
      <c r="D1997" s="2">
        <f t="shared" si="182"/>
        <v>5.8523181813310359</v>
      </c>
      <c r="E1997" s="2">
        <f t="shared" si="181"/>
        <v>-0.34619492779330052</v>
      </c>
      <c r="F1997" s="2">
        <f t="shared" si="185"/>
        <v>-0.25497531868980372</v>
      </c>
      <c r="G1997" s="2">
        <f t="shared" si="183"/>
        <v>-9.1219609103496802E-2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5">
        <f>TITRES_STAT!D2001</f>
        <v>6.4</v>
      </c>
      <c r="C1998" s="2">
        <f t="shared" si="180"/>
        <v>5.5559504453011606</v>
      </c>
      <c r="D1998" s="2">
        <f t="shared" si="182"/>
        <v>5.8928872049361445</v>
      </c>
      <c r="E1998" s="2">
        <f t="shared" si="181"/>
        <v>-0.33693675963498393</v>
      </c>
      <c r="F1998" s="2">
        <f t="shared" si="185"/>
        <v>-0.27136760687883976</v>
      </c>
      <c r="G1998" s="2">
        <f t="shared" si="183"/>
        <v>-6.5569152756144167E-2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5">
        <f>TITRES_STAT!D2002</f>
        <v>6.4</v>
      </c>
      <c r="C1999" s="2">
        <f t="shared" ref="C1999:C2062" si="186">$C$4*B1989+C1998*(1-$C$4)</f>
        <v>5.6242657614086742</v>
      </c>
      <c r="D1999" s="2">
        <f t="shared" si="182"/>
        <v>5.9304511156816151</v>
      </c>
      <c r="E1999" s="2">
        <f t="shared" si="181"/>
        <v>-0.30618535427294091</v>
      </c>
      <c r="F1999" s="2">
        <f t="shared" si="185"/>
        <v>-0.27833115635766004</v>
      </c>
      <c r="G1999" s="2">
        <f t="shared" si="183"/>
        <v>-2.7854197915280876E-2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5">
        <f>TITRES_STAT!D2003</f>
        <v>6.4</v>
      </c>
      <c r="C2000" s="2">
        <f t="shared" si="186"/>
        <v>5.6820710288842626</v>
      </c>
      <c r="D2000" s="2">
        <f t="shared" si="182"/>
        <v>5.9652325145200136</v>
      </c>
      <c r="E2000" s="2">
        <f t="shared" si="181"/>
        <v>-0.28316148563575094</v>
      </c>
      <c r="F2000" s="2">
        <f t="shared" si="185"/>
        <v>-0.27929722221327824</v>
      </c>
      <c r="G2000" s="2">
        <f t="shared" si="183"/>
        <v>-3.8642634224727024E-3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6.4</v>
      </c>
      <c r="C2001" s="2">
        <f t="shared" si="186"/>
        <v>5.7725216398251451</v>
      </c>
      <c r="D2001" s="2">
        <f t="shared" si="182"/>
        <v>5.9974375134444564</v>
      </c>
      <c r="E2001" s="2">
        <f t="shared" si="181"/>
        <v>-0.22491587361931131</v>
      </c>
      <c r="F2001" s="2">
        <f t="shared" si="185"/>
        <v>-0.26842095249448483</v>
      </c>
      <c r="G2001" s="2">
        <f t="shared" si="183"/>
        <v>4.350507887517352E-2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6.4</v>
      </c>
      <c r="C2002" s="2">
        <f t="shared" si="186"/>
        <v>5.849056772159738</v>
      </c>
      <c r="D2002" s="2">
        <f t="shared" si="182"/>
        <v>6.027256956893015</v>
      </c>
      <c r="E2002" s="2">
        <f t="shared" si="181"/>
        <v>-0.17820018473327703</v>
      </c>
      <c r="F2002" s="2">
        <f t="shared" si="185"/>
        <v>-0.25037679894224329</v>
      </c>
      <c r="G2002" s="2">
        <f t="shared" si="183"/>
        <v>7.2176614208966261E-2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6.4</v>
      </c>
      <c r="C2003" s="2">
        <f t="shared" si="186"/>
        <v>5.913817268750547</v>
      </c>
      <c r="D2003" s="2">
        <f t="shared" si="182"/>
        <v>6.0548675526787177</v>
      </c>
      <c r="E2003" s="2">
        <f t="shared" si="181"/>
        <v>-0.14105028392817065</v>
      </c>
      <c r="F2003" s="2">
        <f t="shared" si="185"/>
        <v>-0.22851149593942877</v>
      </c>
      <c r="G2003" s="2">
        <f t="shared" si="183"/>
        <v>8.7461212011258116E-2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6.4</v>
      </c>
      <c r="C2004" s="2">
        <f t="shared" si="186"/>
        <v>5.9686146120196941</v>
      </c>
      <c r="D2004" s="2">
        <f t="shared" si="182"/>
        <v>6.0804329191469604</v>
      </c>
      <c r="E2004" s="2">
        <f t="shared" si="181"/>
        <v>-0.11181830712726626</v>
      </c>
      <c r="F2004" s="2">
        <f t="shared" si="185"/>
        <v>-0.20517285817699629</v>
      </c>
      <c r="G2004" s="2">
        <f t="shared" si="183"/>
        <v>9.3354551049730033E-2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6.4</v>
      </c>
      <c r="C2005" s="2">
        <f t="shared" si="186"/>
        <v>6.0303662101705111</v>
      </c>
      <c r="D2005" s="2">
        <f t="shared" si="182"/>
        <v>6.104104554765704</v>
      </c>
      <c r="E2005" s="2">
        <f t="shared" si="181"/>
        <v>-7.3738344595192906E-2</v>
      </c>
      <c r="F2005" s="2">
        <f t="shared" si="185"/>
        <v>-0.17888595546063563</v>
      </c>
      <c r="G2005" s="2">
        <f t="shared" si="183"/>
        <v>0.10514761086544272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6.4</v>
      </c>
      <c r="C2006" s="2">
        <f t="shared" si="186"/>
        <v>6.0872329470673554</v>
      </c>
      <c r="D2006" s="2">
        <f t="shared" si="182"/>
        <v>6.1260227358941703</v>
      </c>
      <c r="E2006" s="2">
        <f t="shared" si="181"/>
        <v>-3.8789788826814942E-2</v>
      </c>
      <c r="F2006" s="2">
        <f t="shared" si="185"/>
        <v>-0.15086672213387148</v>
      </c>
      <c r="G2006" s="2">
        <f t="shared" si="183"/>
        <v>0.11207693330705654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6.4</v>
      </c>
      <c r="C2007" s="2">
        <f t="shared" si="186"/>
        <v>6.1353509552108392</v>
      </c>
      <c r="D2007" s="2">
        <f t="shared" si="182"/>
        <v>6.1463173480501574</v>
      </c>
      <c r="E2007" s="2">
        <f t="shared" si="181"/>
        <v>-1.0966392839318218E-2</v>
      </c>
      <c r="F2007" s="2">
        <f t="shared" si="185"/>
        <v>-0.12288665627496083</v>
      </c>
      <c r="G2007" s="2">
        <f t="shared" si="183"/>
        <v>0.11192026343564261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6.4</v>
      </c>
      <c r="C2008" s="2">
        <f t="shared" si="186"/>
        <v>6.1760661928707101</v>
      </c>
      <c r="D2008" s="2">
        <f t="shared" si="182"/>
        <v>6.1651086556019976</v>
      </c>
      <c r="E2008" s="2">
        <f t="shared" si="181"/>
        <v>1.0957537268712514E-2</v>
      </c>
      <c r="F2008" s="2">
        <f t="shared" si="185"/>
        <v>-9.6117817566226171E-2</v>
      </c>
      <c r="G2008" s="2">
        <f t="shared" si="183"/>
        <v>0.10707535483493869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6.4</v>
      </c>
      <c r="C2009" s="2">
        <f t="shared" si="186"/>
        <v>6.2105175478136774</v>
      </c>
      <c r="D2009" s="2">
        <f t="shared" si="182"/>
        <v>6.1825080144462943</v>
      </c>
      <c r="E2009" s="2">
        <f t="shared" si="181"/>
        <v>2.8009533367383099E-2</v>
      </c>
      <c r="F2009" s="2">
        <f t="shared" si="185"/>
        <v>-7.1292347379504323E-2</v>
      </c>
      <c r="G2009" s="2">
        <f t="shared" si="183"/>
        <v>9.9301880746887422E-2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6.4</v>
      </c>
      <c r="C2010" s="2">
        <f t="shared" si="186"/>
        <v>6.239668694303881</v>
      </c>
      <c r="D2010" s="2">
        <f t="shared" si="182"/>
        <v>6.1986185318947165</v>
      </c>
      <c r="E2010" s="2">
        <f t="shared" si="181"/>
        <v>4.1050162409164592E-2</v>
      </c>
      <c r="F2010" s="2">
        <f t="shared" si="185"/>
        <v>-4.882384542177054E-2</v>
      </c>
      <c r="G2010" s="2">
        <f t="shared" si="183"/>
        <v>8.9874007830935132E-2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6.4</v>
      </c>
      <c r="C2011" s="2">
        <f t="shared" si="186"/>
        <v>6.2643350490263607</v>
      </c>
      <c r="D2011" s="2">
        <f t="shared" si="182"/>
        <v>6.2135356776802926</v>
      </c>
      <c r="E2011" s="2">
        <f t="shared" si="181"/>
        <v>5.0799371346068156E-2</v>
      </c>
      <c r="F2011" s="2">
        <f t="shared" si="185"/>
        <v>-2.8899202068202803E-2</v>
      </c>
      <c r="G2011" s="2">
        <f t="shared" si="183"/>
        <v>7.969857341427096E-2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6.4</v>
      </c>
      <c r="C2012" s="2">
        <f t="shared" si="186"/>
        <v>6.285206579945382</v>
      </c>
      <c r="D2012" s="2">
        <f t="shared" si="182"/>
        <v>6.2273478497039747</v>
      </c>
      <c r="E2012" s="2">
        <f t="shared" ref="E2012:E2075" si="187">C2012-D2012</f>
        <v>5.7858730241407308E-2</v>
      </c>
      <c r="F2012" s="2">
        <f t="shared" si="185"/>
        <v>-1.154761560628078E-2</v>
      </c>
      <c r="G2012" s="2">
        <f t="shared" si="183"/>
        <v>6.9406345847688095E-2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6.4</v>
      </c>
      <c r="C2013" s="2">
        <f t="shared" si="186"/>
        <v>6.3028671061076311</v>
      </c>
      <c r="D2013" s="2">
        <f t="shared" ref="D2013:D2076" si="188">$D$4*B2013+(1-$D$4)*D2012</f>
        <v>6.2401368978740503</v>
      </c>
      <c r="E2013" s="2">
        <f t="shared" si="187"/>
        <v>6.2730208233580775E-2</v>
      </c>
      <c r="F2013" s="2">
        <f t="shared" si="185"/>
        <v>3.307949161691531E-3</v>
      </c>
      <c r="G2013" s="2">
        <f t="shared" si="183"/>
        <v>5.9422259071889243E-2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6.4</v>
      </c>
      <c r="C2014" s="2">
        <f t="shared" si="186"/>
        <v>6.3178106282449189</v>
      </c>
      <c r="D2014" s="2">
        <f t="shared" si="188"/>
        <v>6.2519786091426388</v>
      </c>
      <c r="E2014" s="2">
        <f t="shared" si="187"/>
        <v>6.5832019102280093E-2</v>
      </c>
      <c r="F2014" s="2">
        <f t="shared" si="185"/>
        <v>1.5812763149809245E-2</v>
      </c>
      <c r="G2014" s="2">
        <f t="shared" si="183"/>
        <v>5.0019255952470851E-2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6.4</v>
      </c>
      <c r="C2015" s="2">
        <f t="shared" si="186"/>
        <v>6.3304551469764698</v>
      </c>
      <c r="D2015" s="2">
        <f t="shared" si="188"/>
        <v>6.2629431566135541</v>
      </c>
      <c r="E2015" s="2">
        <f t="shared" si="187"/>
        <v>6.7511990362915775E-2</v>
      </c>
      <c r="F2015" s="2">
        <f t="shared" si="185"/>
        <v>2.615260859243055E-2</v>
      </c>
      <c r="G2015" s="2">
        <f t="shared" si="183"/>
        <v>4.1359381770485225E-2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6.4</v>
      </c>
      <c r="C2016" s="2">
        <f t="shared" si="186"/>
        <v>6.341154355133936</v>
      </c>
      <c r="D2016" s="2">
        <f t="shared" si="188"/>
        <v>6.27309551538292</v>
      </c>
      <c r="E2016" s="2">
        <f t="shared" si="187"/>
        <v>6.8058839751016009E-2</v>
      </c>
      <c r="F2016" s="2">
        <f t="shared" si="185"/>
        <v>3.4533854824147642E-2</v>
      </c>
      <c r="G2016" s="2">
        <f t="shared" si="183"/>
        <v>3.3524984926868368E-2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6.4</v>
      </c>
      <c r="C2017" s="2">
        <f t="shared" si="186"/>
        <v>6.3502075312671762</v>
      </c>
      <c r="D2017" s="2">
        <f t="shared" si="188"/>
        <v>6.2824958475767776</v>
      </c>
      <c r="E2017" s="2">
        <f t="shared" si="187"/>
        <v>6.7711683690398594E-2</v>
      </c>
      <c r="F2017" s="2">
        <f t="shared" si="185"/>
        <v>4.1169420597397831E-2</v>
      </c>
      <c r="G2017" s="2">
        <f t="shared" si="183"/>
        <v>2.6542263093000763E-2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6.4</v>
      </c>
      <c r="C2018" s="2">
        <f t="shared" si="186"/>
        <v>6.3578679110722263</v>
      </c>
      <c r="D2018" s="2">
        <f t="shared" si="188"/>
        <v>6.2911998588673868</v>
      </c>
      <c r="E2018" s="2">
        <f t="shared" si="187"/>
        <v>6.6668052204839512E-2</v>
      </c>
      <c r="F2018" s="2">
        <f t="shared" si="185"/>
        <v>4.6269146918886173E-2</v>
      </c>
      <c r="G2018" s="2">
        <f t="shared" si="183"/>
        <v>2.0398905285953339E-2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6.4</v>
      </c>
      <c r="C2019" s="2">
        <f t="shared" si="186"/>
        <v>6.3643497709072685</v>
      </c>
      <c r="D2019" s="2">
        <f t="shared" si="188"/>
        <v>6.2992591285809132</v>
      </c>
      <c r="E2019" s="2">
        <f t="shared" si="187"/>
        <v>6.5090642326355308E-2</v>
      </c>
      <c r="F2019" s="2">
        <f t="shared" si="185"/>
        <v>5.0033446000380004E-2</v>
      </c>
      <c r="G2019" s="2">
        <f t="shared" si="183"/>
        <v>1.5057196325975304E-2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5">
        <f>TITRES_STAT!D2023</f>
        <v>6.12</v>
      </c>
      <c r="C2020" s="2">
        <f t="shared" si="186"/>
        <v>6.3698344215369191</v>
      </c>
      <c r="D2020" s="2">
        <f t="shared" si="188"/>
        <v>6.2859806746119569</v>
      </c>
      <c r="E2020" s="2">
        <f t="shared" si="187"/>
        <v>8.385374692496228E-2</v>
      </c>
      <c r="F2020" s="2">
        <f t="shared" si="185"/>
        <v>5.6797506185296463E-2</v>
      </c>
      <c r="G2020" s="2">
        <f t="shared" ref="G2020:G2083" si="189">E2020-F2020</f>
        <v>2.7056240739665817E-2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45246</v>
      </c>
      <c r="B2021" s="5">
        <f>TITRES_STAT!D2024</f>
        <v>5.85</v>
      </c>
      <c r="C2021" s="2">
        <f t="shared" si="186"/>
        <v>6.3744752797620086</v>
      </c>
      <c r="D2021" s="2">
        <f t="shared" si="188"/>
        <v>6.2536858098258863</v>
      </c>
      <c r="E2021" s="2">
        <f t="shared" si="187"/>
        <v>0.12078946993612227</v>
      </c>
      <c r="F2021" s="2">
        <f t="shared" ref="F2021:F2084" si="191">(E2021*(2/(10)))+((1-(2/10))*F2020)</f>
        <v>6.9595898935461628E-2</v>
      </c>
      <c r="G2021" s="2">
        <f t="shared" si="189"/>
        <v>5.1193571000660645E-2</v>
      </c>
      <c r="H2021" s="2" t="str">
        <f t="shared" si="190"/>
        <v>Sell</v>
      </c>
    </row>
    <row r="2022" spans="1:8" ht="13.5" x14ac:dyDescent="0.25">
      <c r="A2022" s="3">
        <f>TITRES_STAT!B2025</f>
        <v>45247</v>
      </c>
      <c r="B2022" s="5">
        <f>TITRES_STAT!D2025</f>
        <v>5.59</v>
      </c>
      <c r="C2022" s="2">
        <f t="shared" si="186"/>
        <v>6.3784021597986227</v>
      </c>
      <c r="D2022" s="2">
        <f t="shared" si="188"/>
        <v>6.2045238979869319</v>
      </c>
      <c r="E2022" s="2">
        <f t="shared" si="187"/>
        <v>0.17387826181169075</v>
      </c>
      <c r="F2022" s="2">
        <f t="shared" si="191"/>
        <v>9.0452371510707452E-2</v>
      </c>
      <c r="G2022" s="2">
        <f t="shared" si="189"/>
        <v>8.3425890300983296E-2</v>
      </c>
      <c r="H2022" s="2" t="str">
        <f t="shared" si="190"/>
        <v>Sell</v>
      </c>
    </row>
    <row r="2023" spans="1:8" ht="13.5" x14ac:dyDescent="0.25">
      <c r="A2023" s="3">
        <f>TITRES_STAT!B2026</f>
        <v>45250</v>
      </c>
      <c r="B2023" s="5">
        <f>TITRES_STAT!D2026</f>
        <v>5.84</v>
      </c>
      <c r="C2023" s="2">
        <f t="shared" si="186"/>
        <v>6.3817249044449884</v>
      </c>
      <c r="D2023" s="2">
        <f t="shared" si="188"/>
        <v>6.1775221277656778</v>
      </c>
      <c r="E2023" s="2">
        <f t="shared" si="187"/>
        <v>0.20420277667931064</v>
      </c>
      <c r="F2023" s="2">
        <f t="shared" si="191"/>
        <v>0.11320245254442809</v>
      </c>
      <c r="G2023" s="2">
        <f t="shared" si="189"/>
        <v>9.1000324134882543E-2</v>
      </c>
      <c r="H2023" s="2" t="str">
        <f t="shared" si="190"/>
        <v>Sell</v>
      </c>
    </row>
    <row r="2024" spans="1:8" ht="13.5" x14ac:dyDescent="0.25">
      <c r="A2024" s="3">
        <f>TITRES_STAT!B2027</f>
        <v>45251</v>
      </c>
      <c r="B2024" s="5">
        <f>TITRES_STAT!D2027</f>
        <v>5.58</v>
      </c>
      <c r="C2024" s="2">
        <f t="shared" si="186"/>
        <v>6.3845364576072976</v>
      </c>
      <c r="D2024" s="2">
        <f t="shared" si="188"/>
        <v>6.1332612294126641</v>
      </c>
      <c r="E2024" s="2">
        <f t="shared" si="187"/>
        <v>0.25127522819463355</v>
      </c>
      <c r="F2024" s="2">
        <f t="shared" si="191"/>
        <v>0.1408170076744692</v>
      </c>
      <c r="G2024" s="2">
        <f t="shared" si="189"/>
        <v>0.11045822052016435</v>
      </c>
      <c r="H2024" s="2" t="str">
        <f t="shared" si="190"/>
        <v>Sell</v>
      </c>
    </row>
    <row r="2025" spans="1:8" ht="13.5" x14ac:dyDescent="0.25">
      <c r="A2025" s="3">
        <f>TITRES_STAT!B2028</f>
        <v>45252</v>
      </c>
      <c r="B2025" s="5">
        <f>TITRES_STAT!D2028</f>
        <v>5.33</v>
      </c>
      <c r="C2025" s="2">
        <f t="shared" si="186"/>
        <v>6.3869154641292516</v>
      </c>
      <c r="D2025" s="2">
        <f t="shared" si="188"/>
        <v>6.0737603976043184</v>
      </c>
      <c r="E2025" s="2">
        <f t="shared" si="187"/>
        <v>0.31315506652493319</v>
      </c>
      <c r="F2025" s="2">
        <f t="shared" si="191"/>
        <v>0.17528461944456203</v>
      </c>
      <c r="G2025" s="2">
        <f t="shared" si="189"/>
        <v>0.13787044708037116</v>
      </c>
      <c r="H2025" s="2" t="str">
        <f t="shared" si="190"/>
        <v>Sell</v>
      </c>
    </row>
    <row r="2026" spans="1:8" ht="13.5" x14ac:dyDescent="0.25">
      <c r="A2026" s="3">
        <f>TITRES_STAT!B2029</f>
        <v>45253</v>
      </c>
      <c r="B2026" s="5">
        <f>TITRES_STAT!D2029</f>
        <v>5.33</v>
      </c>
      <c r="C2026" s="2">
        <f t="shared" si="186"/>
        <v>6.3889284696478281</v>
      </c>
      <c r="D2026" s="2">
        <f t="shared" si="188"/>
        <v>6.0186670348188134</v>
      </c>
      <c r="E2026" s="2">
        <f t="shared" si="187"/>
        <v>0.37026143482901475</v>
      </c>
      <c r="F2026" s="2">
        <f t="shared" si="191"/>
        <v>0.21427998252145258</v>
      </c>
      <c r="G2026" s="2">
        <f t="shared" si="189"/>
        <v>0.15598145230756216</v>
      </c>
      <c r="H2026" s="2" t="str">
        <f t="shared" si="190"/>
        <v>Sell</v>
      </c>
    </row>
    <row r="2027" spans="1:8" ht="13.5" x14ac:dyDescent="0.25">
      <c r="A2027" s="3">
        <f>TITRES_STAT!B2030</f>
        <v>45254</v>
      </c>
      <c r="B2027" s="5">
        <f>TITRES_STAT!D2030</f>
        <v>5.0999999999999996</v>
      </c>
      <c r="C2027" s="2">
        <f t="shared" si="186"/>
        <v>6.3906317820097005</v>
      </c>
      <c r="D2027" s="2">
        <f t="shared" si="188"/>
        <v>5.9506176248322342</v>
      </c>
      <c r="E2027" s="2">
        <f t="shared" si="187"/>
        <v>0.44001415717746628</v>
      </c>
      <c r="F2027" s="2">
        <f t="shared" si="191"/>
        <v>0.25942681745265533</v>
      </c>
      <c r="G2027" s="2">
        <f t="shared" si="189"/>
        <v>0.18058733972481095</v>
      </c>
      <c r="H2027" s="2" t="str">
        <f t="shared" si="190"/>
        <v>Sell</v>
      </c>
    </row>
    <row r="2028" spans="1:8" ht="13.5" x14ac:dyDescent="0.25">
      <c r="A2028" s="3">
        <f>TITRES_STAT!B2031</f>
        <v>45257</v>
      </c>
      <c r="B2028" s="5">
        <f>TITRES_STAT!D2031</f>
        <v>4.88</v>
      </c>
      <c r="C2028" s="2">
        <f t="shared" si="186"/>
        <v>6.3920730463159003</v>
      </c>
      <c r="D2028" s="2">
        <f t="shared" si="188"/>
        <v>5.8713126155854027</v>
      </c>
      <c r="E2028" s="2">
        <f t="shared" si="187"/>
        <v>0.5207604307304976</v>
      </c>
      <c r="F2028" s="2">
        <f t="shared" si="191"/>
        <v>0.31169354010822381</v>
      </c>
      <c r="G2028" s="2">
        <f t="shared" si="189"/>
        <v>0.20906689062227379</v>
      </c>
      <c r="H2028" s="2" t="str">
        <f t="shared" si="190"/>
        <v>Sell</v>
      </c>
    </row>
    <row r="2029" spans="1:8" ht="13.5" x14ac:dyDescent="0.25">
      <c r="A2029" s="3">
        <f>TITRES_STAT!B2032</f>
        <v>45258</v>
      </c>
      <c r="B2029" s="5">
        <f>TITRES_STAT!D2032</f>
        <v>4.67</v>
      </c>
      <c r="C2029" s="2">
        <f t="shared" si="186"/>
        <v>6.3932925776519154</v>
      </c>
      <c r="D2029" s="2">
        <f t="shared" si="188"/>
        <v>5.7823264959124092</v>
      </c>
      <c r="E2029" s="2">
        <f t="shared" si="187"/>
        <v>0.61096608173950617</v>
      </c>
      <c r="F2029" s="2">
        <f t="shared" si="191"/>
        <v>0.3715480484344803</v>
      </c>
      <c r="G2029" s="2">
        <f t="shared" si="189"/>
        <v>0.23941803330502587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5">
        <f>TITRES_STAT!D2033</f>
        <v>4.47</v>
      </c>
      <c r="C2030" s="2">
        <f t="shared" si="186"/>
        <v>6.3512475657054672</v>
      </c>
      <c r="D2030" s="2">
        <f t="shared" si="188"/>
        <v>5.6851171258448234</v>
      </c>
      <c r="E2030" s="2">
        <f t="shared" si="187"/>
        <v>0.6661304398606438</v>
      </c>
      <c r="F2030" s="2">
        <f t="shared" si="191"/>
        <v>0.43046452671971303</v>
      </c>
      <c r="G2030" s="2">
        <f t="shared" si="189"/>
        <v>0.23566591314093077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4.47</v>
      </c>
      <c r="C2031" s="2">
        <f t="shared" si="186"/>
        <v>6.2741325555969345</v>
      </c>
      <c r="D2031" s="2">
        <f t="shared" si="188"/>
        <v>5.5951084498563182</v>
      </c>
      <c r="E2031" s="2">
        <f t="shared" si="187"/>
        <v>0.67902410574061633</v>
      </c>
      <c r="F2031" s="2">
        <f t="shared" si="191"/>
        <v>0.48017644252389369</v>
      </c>
      <c r="G2031" s="2">
        <f t="shared" si="189"/>
        <v>0.19884766321672265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4.47</v>
      </c>
      <c r="C2032" s="2">
        <f t="shared" si="186"/>
        <v>6.168881393197406</v>
      </c>
      <c r="D2032" s="2">
        <f t="shared" si="188"/>
        <v>5.5117670832002945</v>
      </c>
      <c r="E2032" s="2">
        <f t="shared" si="187"/>
        <v>0.65711430999711151</v>
      </c>
      <c r="F2032" s="2">
        <f t="shared" si="191"/>
        <v>0.5155640160185373</v>
      </c>
      <c r="G2032" s="2">
        <f t="shared" si="189"/>
        <v>0.14155029397857422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4.47</v>
      </c>
      <c r="C2033" s="2">
        <f t="shared" si="186"/>
        <v>6.1182842557824202</v>
      </c>
      <c r="D2033" s="2">
        <f t="shared" si="188"/>
        <v>5.4345991511113843</v>
      </c>
      <c r="E2033" s="2">
        <f t="shared" si="187"/>
        <v>0.68368510467103594</v>
      </c>
      <c r="F2033" s="2">
        <f t="shared" si="191"/>
        <v>0.54918823374903702</v>
      </c>
      <c r="G2033" s="2">
        <f t="shared" si="189"/>
        <v>0.13449687092199891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5">
        <f>TITRES_STAT!D2037</f>
        <v>4.47</v>
      </c>
      <c r="C2034" s="2">
        <f t="shared" si="186"/>
        <v>6.0354712933543553</v>
      </c>
      <c r="D2034" s="2">
        <f t="shared" si="188"/>
        <v>5.3631473621401708</v>
      </c>
      <c r="E2034" s="2">
        <f t="shared" si="187"/>
        <v>0.67232393121418443</v>
      </c>
      <c r="F2034" s="2">
        <f t="shared" si="191"/>
        <v>0.57381537324206655</v>
      </c>
      <c r="G2034" s="2">
        <f t="shared" si="189"/>
        <v>9.8508557972117883E-2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4.47</v>
      </c>
      <c r="C2035" s="2">
        <f t="shared" si="186"/>
        <v>5.9269372482229166</v>
      </c>
      <c r="D2035" s="2">
        <f t="shared" si="188"/>
        <v>5.2969882982779364</v>
      </c>
      <c r="E2035" s="2">
        <f t="shared" si="187"/>
        <v>0.62994894994498019</v>
      </c>
      <c r="F2035" s="2">
        <f t="shared" si="191"/>
        <v>0.58504208858264928</v>
      </c>
      <c r="G2035" s="2">
        <f t="shared" si="189"/>
        <v>4.4906861362330908E-2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5">
        <f>TITRES_STAT!D2039</f>
        <v>4.47</v>
      </c>
      <c r="C2036" s="2">
        <f t="shared" si="186"/>
        <v>5.8351007484963144</v>
      </c>
      <c r="D2036" s="2">
        <f t="shared" si="188"/>
        <v>5.2357299058129048</v>
      </c>
      <c r="E2036" s="2">
        <f t="shared" si="187"/>
        <v>0.59937084268340968</v>
      </c>
      <c r="F2036" s="2">
        <f t="shared" si="191"/>
        <v>0.58790783940280145</v>
      </c>
      <c r="G2036" s="2">
        <f t="shared" si="189"/>
        <v>1.146300328060823E-2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5">
        <f>TITRES_STAT!D2040</f>
        <v>4.47</v>
      </c>
      <c r="C2037" s="2">
        <f t="shared" si="186"/>
        <v>5.7220083256507275</v>
      </c>
      <c r="D2037" s="2">
        <f t="shared" si="188"/>
        <v>5.1790091720489864</v>
      </c>
      <c r="E2037" s="2">
        <f t="shared" si="187"/>
        <v>0.54299915360174111</v>
      </c>
      <c r="F2037" s="2">
        <f t="shared" si="191"/>
        <v>0.57892610224258934</v>
      </c>
      <c r="G2037" s="2">
        <f t="shared" si="189"/>
        <v>-3.5926948640848222E-2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4.46</v>
      </c>
      <c r="C2038" s="2">
        <f t="shared" si="186"/>
        <v>5.5924685832429226</v>
      </c>
      <c r="D2038" s="2">
        <f t="shared" si="188"/>
        <v>5.1257492333786914</v>
      </c>
      <c r="E2038" s="2">
        <f t="shared" si="187"/>
        <v>0.46671934986423125</v>
      </c>
      <c r="F2038" s="2">
        <f t="shared" si="191"/>
        <v>0.5564847517669177</v>
      </c>
      <c r="G2038" s="2">
        <f t="shared" si="189"/>
        <v>-8.9765401902686448E-2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4.46</v>
      </c>
      <c r="C2039" s="2">
        <f t="shared" si="186"/>
        <v>5.4505503396670889</v>
      </c>
      <c r="D2039" s="2">
        <f t="shared" si="188"/>
        <v>5.0764344753506396</v>
      </c>
      <c r="E2039" s="2">
        <f t="shared" si="187"/>
        <v>0.37411586431644928</v>
      </c>
      <c r="F2039" s="2">
        <f t="shared" si="191"/>
        <v>0.52001097427682408</v>
      </c>
      <c r="G2039" s="2">
        <f t="shared" si="189"/>
        <v>-0.1458951099603748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4.46</v>
      </c>
      <c r="C2040" s="2">
        <f t="shared" si="186"/>
        <v>5.2996964412567671</v>
      </c>
      <c r="D2040" s="2">
        <f t="shared" si="188"/>
        <v>5.0307726623617031</v>
      </c>
      <c r="E2040" s="2">
        <f t="shared" si="187"/>
        <v>0.26892377889506403</v>
      </c>
      <c r="F2040" s="2">
        <f t="shared" si="191"/>
        <v>0.46979353520047212</v>
      </c>
      <c r="G2040" s="2">
        <f t="shared" si="189"/>
        <v>-0.2008697563054081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4.46</v>
      </c>
      <c r="C2041" s="2">
        <f t="shared" si="186"/>
        <v>5.1720508349095722</v>
      </c>
      <c r="D2041" s="2">
        <f t="shared" si="188"/>
        <v>4.9884932058904656</v>
      </c>
      <c r="E2041" s="2">
        <f t="shared" si="187"/>
        <v>0.18355762901910655</v>
      </c>
      <c r="F2041" s="2">
        <f t="shared" si="191"/>
        <v>0.41254635396419903</v>
      </c>
      <c r="G2041" s="2">
        <f t="shared" si="189"/>
        <v>-0.22898872494509248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4.46</v>
      </c>
      <c r="C2042" s="2">
        <f t="shared" si="186"/>
        <v>5.0640430141542527</v>
      </c>
      <c r="D2042" s="2">
        <f t="shared" si="188"/>
        <v>4.9493455610096904</v>
      </c>
      <c r="E2042" s="2">
        <f t="shared" si="187"/>
        <v>0.11469745314456237</v>
      </c>
      <c r="F2042" s="2">
        <f t="shared" si="191"/>
        <v>0.35297657380027175</v>
      </c>
      <c r="G2042" s="2">
        <f t="shared" si="189"/>
        <v>-0.23827912065570939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4.46</v>
      </c>
      <c r="C2043" s="2">
        <f t="shared" si="186"/>
        <v>4.9726517812074444</v>
      </c>
      <c r="D2043" s="2">
        <f t="shared" si="188"/>
        <v>4.9130977416756387</v>
      </c>
      <c r="E2043" s="2">
        <f t="shared" si="187"/>
        <v>5.9554039531805714E-2</v>
      </c>
      <c r="F2043" s="2">
        <f t="shared" si="191"/>
        <v>0.29429206694657856</v>
      </c>
      <c r="G2043" s="2">
        <f t="shared" si="189"/>
        <v>-0.23473802741477284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4.26</v>
      </c>
      <c r="C2044" s="2">
        <f t="shared" si="186"/>
        <v>4.8953207379447603</v>
      </c>
      <c r="D2044" s="2">
        <f t="shared" si="188"/>
        <v>4.864720131181147</v>
      </c>
      <c r="E2044" s="2">
        <f t="shared" si="187"/>
        <v>3.0600606763613314E-2</v>
      </c>
      <c r="F2044" s="2">
        <f t="shared" si="191"/>
        <v>0.24155377490998553</v>
      </c>
      <c r="G2044" s="2">
        <f t="shared" si="189"/>
        <v>-0.21095316814637222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4.2699999999999996</v>
      </c>
      <c r="C2045" s="2">
        <f t="shared" si="186"/>
        <v>4.8298867782609509</v>
      </c>
      <c r="D2045" s="2">
        <f t="shared" si="188"/>
        <v>4.8206667881306915</v>
      </c>
      <c r="E2045" s="2">
        <f t="shared" si="187"/>
        <v>9.2199901302594256E-3</v>
      </c>
      <c r="F2045" s="2">
        <f t="shared" si="191"/>
        <v>0.19508701795404032</v>
      </c>
      <c r="G2045" s="2">
        <f t="shared" si="189"/>
        <v>-0.18586702782378089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4.2699999999999996</v>
      </c>
      <c r="C2046" s="2">
        <f t="shared" si="186"/>
        <v>4.7745195816054196</v>
      </c>
      <c r="D2046" s="2">
        <f t="shared" si="188"/>
        <v>4.7798766556765662</v>
      </c>
      <c r="E2046" s="2">
        <f t="shared" si="187"/>
        <v>-5.3570740711466058E-3</v>
      </c>
      <c r="F2046" s="2">
        <f t="shared" si="191"/>
        <v>0.15499819954900296</v>
      </c>
      <c r="G2046" s="2">
        <f t="shared" si="189"/>
        <v>-0.16035527362014956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5">
        <f>TITRES_STAT!D2050</f>
        <v>4.08</v>
      </c>
      <c r="C2047" s="2">
        <f t="shared" si="186"/>
        <v>4.7276704152045852</v>
      </c>
      <c r="D2047" s="2">
        <f t="shared" si="188"/>
        <v>4.7280339404412652</v>
      </c>
      <c r="E2047" s="2">
        <f t="shared" si="187"/>
        <v>-3.6352523668004011E-4</v>
      </c>
      <c r="F2047" s="2">
        <f t="shared" si="191"/>
        <v>0.12392585459186636</v>
      </c>
      <c r="G2047" s="2">
        <f t="shared" si="189"/>
        <v>-0.1242893798285464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5">
        <f>TITRES_STAT!D2051</f>
        <v>3.9</v>
      </c>
      <c r="C2048" s="2">
        <f t="shared" si="186"/>
        <v>4.6864903513269569</v>
      </c>
      <c r="D2048" s="2">
        <f t="shared" si="188"/>
        <v>4.6666980930011714</v>
      </c>
      <c r="E2048" s="2">
        <f t="shared" si="187"/>
        <v>1.9792258325785461E-2</v>
      </c>
      <c r="F2048" s="2">
        <f t="shared" si="191"/>
        <v>0.1030991353386502</v>
      </c>
      <c r="G2048" s="2">
        <f t="shared" si="189"/>
        <v>-8.3306877012864738E-2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5">
        <f>TITRES_STAT!D2052</f>
        <v>3.75</v>
      </c>
      <c r="C2049" s="2">
        <f t="shared" si="186"/>
        <v>4.6516456818920409</v>
      </c>
      <c r="D2049" s="2">
        <f t="shared" si="188"/>
        <v>4.5987945305566402</v>
      </c>
      <c r="E2049" s="2">
        <f t="shared" si="187"/>
        <v>5.2851151335400637E-2</v>
      </c>
      <c r="F2049" s="2">
        <f t="shared" si="191"/>
        <v>9.3049538538000298E-2</v>
      </c>
      <c r="G2049" s="2">
        <f t="shared" si="189"/>
        <v>-4.0198387202599661E-2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5">
        <f>TITRES_STAT!D2053</f>
        <v>3.75</v>
      </c>
      <c r="C2050" s="2">
        <f t="shared" si="186"/>
        <v>4.6221617308317269</v>
      </c>
      <c r="D2050" s="2">
        <f t="shared" si="188"/>
        <v>4.5359208616265185</v>
      </c>
      <c r="E2050" s="2">
        <f t="shared" si="187"/>
        <v>8.6240869205208348E-2</v>
      </c>
      <c r="F2050" s="2">
        <f t="shared" si="191"/>
        <v>9.1687804671441914E-2</v>
      </c>
      <c r="G2050" s="2">
        <f t="shared" si="189"/>
        <v>-5.4469354662335656E-3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5">
        <f>TITRES_STAT!D2054</f>
        <v>3.75</v>
      </c>
      <c r="C2051" s="2">
        <f t="shared" si="186"/>
        <v>4.5972137722422302</v>
      </c>
      <c r="D2051" s="2">
        <f t="shared" si="188"/>
        <v>4.4777045015060359</v>
      </c>
      <c r="E2051" s="2">
        <f t="shared" si="187"/>
        <v>0.11950927073619422</v>
      </c>
      <c r="F2051" s="2">
        <f t="shared" si="191"/>
        <v>9.7252097884392374E-2</v>
      </c>
      <c r="G2051" s="2">
        <f t="shared" si="189"/>
        <v>2.2257172851801843E-2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3.76</v>
      </c>
      <c r="C2052" s="2">
        <f t="shared" si="186"/>
        <v>4.576103961128041</v>
      </c>
      <c r="D2052" s="2">
        <f t="shared" si="188"/>
        <v>4.4245412050981816</v>
      </c>
      <c r="E2052" s="2">
        <f t="shared" si="187"/>
        <v>0.15156275602985936</v>
      </c>
      <c r="F2052" s="2">
        <f t="shared" si="191"/>
        <v>0.10811422951348577</v>
      </c>
      <c r="G2052" s="2">
        <f t="shared" si="189"/>
        <v>4.3448526516373584E-2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3.76</v>
      </c>
      <c r="C2053" s="2">
        <f t="shared" si="186"/>
        <v>4.5582418132621889</v>
      </c>
      <c r="D2053" s="2">
        <f t="shared" si="188"/>
        <v>4.3753159306464644</v>
      </c>
      <c r="E2053" s="2">
        <f t="shared" si="187"/>
        <v>0.18292588261572451</v>
      </c>
      <c r="F2053" s="2">
        <f t="shared" si="191"/>
        <v>0.12307656013393353</v>
      </c>
      <c r="G2053" s="2">
        <f t="shared" si="189"/>
        <v>5.9849322481790979E-2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3.76</v>
      </c>
      <c r="C2054" s="2">
        <f t="shared" si="186"/>
        <v>4.5123584573756981</v>
      </c>
      <c r="D2054" s="2">
        <f t="shared" si="188"/>
        <v>4.3297369728208004</v>
      </c>
      <c r="E2054" s="2">
        <f t="shared" si="187"/>
        <v>0.18262148455489768</v>
      </c>
      <c r="F2054" s="2">
        <f t="shared" si="191"/>
        <v>0.13498554501812637</v>
      </c>
      <c r="G2054" s="2">
        <f t="shared" si="189"/>
        <v>4.763593953677131E-2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3.77</v>
      </c>
      <c r="C2055" s="2">
        <f t="shared" si="186"/>
        <v>4.4750725408563596</v>
      </c>
      <c r="D2055" s="2">
        <f t="shared" si="188"/>
        <v>4.2882749748340743</v>
      </c>
      <c r="E2055" s="2">
        <f t="shared" si="187"/>
        <v>0.18679756602228537</v>
      </c>
      <c r="F2055" s="2">
        <f t="shared" si="191"/>
        <v>0.14534794921895816</v>
      </c>
      <c r="G2055" s="2">
        <f t="shared" si="189"/>
        <v>4.1449616803327205E-2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3.93</v>
      </c>
      <c r="C2056" s="2">
        <f t="shared" si="186"/>
        <v>4.4435229191861501</v>
      </c>
      <c r="D2056" s="2">
        <f t="shared" si="188"/>
        <v>4.2617360878093278</v>
      </c>
      <c r="E2056" s="2">
        <f t="shared" si="187"/>
        <v>0.18178683137682228</v>
      </c>
      <c r="F2056" s="2">
        <f t="shared" si="191"/>
        <v>0.15263572565053099</v>
      </c>
      <c r="G2056" s="2">
        <f t="shared" si="189"/>
        <v>2.9151105726291288E-2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3.93</v>
      </c>
      <c r="C2057" s="2">
        <f t="shared" si="186"/>
        <v>4.3875963162344345</v>
      </c>
      <c r="D2057" s="2">
        <f t="shared" si="188"/>
        <v>4.2371630442678958</v>
      </c>
      <c r="E2057" s="2">
        <f t="shared" si="187"/>
        <v>0.15043327196653866</v>
      </c>
      <c r="F2057" s="2">
        <f t="shared" si="191"/>
        <v>0.15219523491373252</v>
      </c>
      <c r="G2057" s="2">
        <f t="shared" si="189"/>
        <v>-1.7619629471938569E-3</v>
      </c>
      <c r="H2057" s="2" t="str">
        <f t="shared" si="190"/>
        <v>Hold</v>
      </c>
    </row>
    <row r="2058" spans="1:8" ht="13.5" x14ac:dyDescent="0.25">
      <c r="A2058" s="3">
        <f>TITRES_STAT!B2061</f>
        <v>45300</v>
      </c>
      <c r="B2058" s="5">
        <f>TITRES_STAT!D2061</f>
        <v>3.93</v>
      </c>
      <c r="C2058" s="2">
        <f t="shared" si="186"/>
        <v>4.3125814983522135</v>
      </c>
      <c r="D2058" s="2">
        <f t="shared" si="188"/>
        <v>4.2144102261739773</v>
      </c>
      <c r="E2058" s="2">
        <f t="shared" si="187"/>
        <v>9.817127217823618E-2</v>
      </c>
      <c r="F2058" s="2">
        <f t="shared" si="191"/>
        <v>0.14139044236663326</v>
      </c>
      <c r="G2058" s="2">
        <f t="shared" si="189"/>
        <v>-4.3219170188397077E-2</v>
      </c>
      <c r="H2058" s="2" t="str">
        <f t="shared" si="190"/>
        <v>Hold</v>
      </c>
    </row>
    <row r="2059" spans="1:8" ht="13.5" x14ac:dyDescent="0.25">
      <c r="A2059" s="3">
        <f>TITRES_STAT!B2062</f>
        <v>45301</v>
      </c>
      <c r="B2059" s="5">
        <f>TITRES_STAT!D2062</f>
        <v>3.93</v>
      </c>
      <c r="C2059" s="2">
        <f t="shared" si="186"/>
        <v>4.2260304986057191</v>
      </c>
      <c r="D2059" s="2">
        <f t="shared" si="188"/>
        <v>4.1933428020129417</v>
      </c>
      <c r="E2059" s="2">
        <f t="shared" si="187"/>
        <v>3.2687696592777371E-2</v>
      </c>
      <c r="F2059" s="2">
        <f t="shared" si="191"/>
        <v>0.11964989321186208</v>
      </c>
      <c r="G2059" s="2">
        <f t="shared" si="189"/>
        <v>-8.6962196619084706E-2</v>
      </c>
      <c r="H2059" s="2" t="str">
        <f t="shared" si="190"/>
        <v>Hold</v>
      </c>
    </row>
    <row r="2060" spans="1:8" ht="13.5" x14ac:dyDescent="0.25">
      <c r="A2060" s="3">
        <f>TITRES_STAT!B2063</f>
        <v>45302</v>
      </c>
      <c r="B2060" s="5">
        <f>TITRES_STAT!D2063</f>
        <v>3.93</v>
      </c>
      <c r="C2060" s="2">
        <f t="shared" si="186"/>
        <v>4.1527950372817619</v>
      </c>
      <c r="D2060" s="2">
        <f t="shared" si="188"/>
        <v>4.173835927789761</v>
      </c>
      <c r="E2060" s="2">
        <f t="shared" si="187"/>
        <v>-2.1040890507999066E-2</v>
      </c>
      <c r="F2060" s="2">
        <f t="shared" si="191"/>
        <v>9.1511736467889848E-2</v>
      </c>
      <c r="G2060" s="2">
        <f t="shared" si="189"/>
        <v>-0.11255262697588891</v>
      </c>
      <c r="H2060" s="2" t="str">
        <f t="shared" si="190"/>
        <v>Hold</v>
      </c>
    </row>
    <row r="2061" spans="1:8" ht="13.5" x14ac:dyDescent="0.25">
      <c r="A2061" s="3">
        <f>TITRES_STAT!B2064</f>
        <v>45303</v>
      </c>
      <c r="B2061" s="5">
        <f>TITRES_STAT!D2064</f>
        <v>3.93</v>
      </c>
      <c r="C2061" s="2">
        <f t="shared" si="186"/>
        <v>4.0908265700076445</v>
      </c>
      <c r="D2061" s="2">
        <f t="shared" si="188"/>
        <v>4.1557740072127416</v>
      </c>
      <c r="E2061" s="2">
        <f t="shared" si="187"/>
        <v>-6.4947437205097103E-2</v>
      </c>
      <c r="F2061" s="2">
        <f t="shared" si="191"/>
        <v>6.0219901733292461E-2</v>
      </c>
      <c r="G2061" s="2">
        <f t="shared" si="189"/>
        <v>-0.12516733893838955</v>
      </c>
      <c r="H2061" s="2" t="str">
        <f t="shared" si="190"/>
        <v>Hold</v>
      </c>
    </row>
    <row r="2062" spans="1:8" ht="13.5" x14ac:dyDescent="0.25">
      <c r="A2062" s="3">
        <f>TITRES_STAT!B2065</f>
        <v>45306</v>
      </c>
      <c r="B2062" s="5">
        <f>TITRES_STAT!D2065</f>
        <v>3.93</v>
      </c>
      <c r="C2062" s="2">
        <f t="shared" si="186"/>
        <v>4.039930174621853</v>
      </c>
      <c r="D2062" s="2">
        <f t="shared" si="188"/>
        <v>4.1390500066784641</v>
      </c>
      <c r="E2062" s="2">
        <f t="shared" si="187"/>
        <v>-9.9119832056611124E-2</v>
      </c>
      <c r="F2062" s="2">
        <f t="shared" si="191"/>
        <v>2.8351954975311747E-2</v>
      </c>
      <c r="G2062" s="2">
        <f t="shared" si="189"/>
        <v>-0.12747178703192286</v>
      </c>
      <c r="H2062" s="2" t="str">
        <f t="shared" si="190"/>
        <v>Hold</v>
      </c>
    </row>
    <row r="2063" spans="1:8" ht="13.5" x14ac:dyDescent="0.25">
      <c r="A2063" s="3">
        <f>TITRES_STAT!B2066</f>
        <v>45307</v>
      </c>
      <c r="B2063" s="5">
        <f>TITRES_STAT!D2066</f>
        <v>3.93</v>
      </c>
      <c r="C2063" s="2">
        <f t="shared" ref="C2063:C2126" si="192">$C$4*B2053+C2062*(1-$C$4)</f>
        <v>3.9968639939107984</v>
      </c>
      <c r="D2063" s="2">
        <f t="shared" si="188"/>
        <v>4.1235648209985776</v>
      </c>
      <c r="E2063" s="2">
        <f t="shared" si="187"/>
        <v>-0.12670082708777919</v>
      </c>
      <c r="F2063" s="2">
        <f t="shared" si="191"/>
        <v>-2.6586014373064411E-3</v>
      </c>
      <c r="G2063" s="2">
        <f t="shared" si="189"/>
        <v>-0.12404222565047275</v>
      </c>
      <c r="H2063" s="2" t="str">
        <f t="shared" si="190"/>
        <v>Hold</v>
      </c>
    </row>
    <row r="2064" spans="1:8" ht="13.5" x14ac:dyDescent="0.25">
      <c r="A2064" s="3">
        <f>TITRES_STAT!B2067</f>
        <v>45308</v>
      </c>
      <c r="B2064" s="5">
        <f>TITRES_STAT!D2067</f>
        <v>3.76</v>
      </c>
      <c r="C2064" s="2">
        <f t="shared" si="192"/>
        <v>3.9604233794629833</v>
      </c>
      <c r="D2064" s="2">
        <f t="shared" si="188"/>
        <v>4.0966340935172019</v>
      </c>
      <c r="E2064" s="2">
        <f t="shared" si="187"/>
        <v>-0.13621071405421858</v>
      </c>
      <c r="F2064" s="2">
        <f t="shared" si="191"/>
        <v>-2.9369023960688873E-2</v>
      </c>
      <c r="G2064" s="2">
        <f t="shared" si="189"/>
        <v>-0.10684169009352971</v>
      </c>
      <c r="H2064" s="2" t="str">
        <f t="shared" si="190"/>
        <v>Hold</v>
      </c>
    </row>
    <row r="2065" spans="1:8" ht="13.5" x14ac:dyDescent="0.25">
      <c r="A2065" s="3">
        <f>TITRES_STAT!B2068</f>
        <v>45309</v>
      </c>
      <c r="B2065" s="5">
        <f>TITRES_STAT!D2068</f>
        <v>3.76</v>
      </c>
      <c r="C2065" s="2">
        <f t="shared" si="192"/>
        <v>3.9311274749302165</v>
      </c>
      <c r="D2065" s="2">
        <f t="shared" si="188"/>
        <v>4.0716982347381503</v>
      </c>
      <c r="E2065" s="2">
        <f t="shared" si="187"/>
        <v>-0.14057075980793377</v>
      </c>
      <c r="F2065" s="2">
        <f t="shared" si="191"/>
        <v>-5.160937113013786E-2</v>
      </c>
      <c r="G2065" s="2">
        <f t="shared" si="189"/>
        <v>-8.8961388677795905E-2</v>
      </c>
      <c r="H2065" s="2" t="str">
        <f t="shared" si="190"/>
        <v>Hold</v>
      </c>
    </row>
    <row r="2066" spans="1:8" ht="13.5" x14ac:dyDescent="0.25">
      <c r="A2066" s="3">
        <f>TITRES_STAT!B2069</f>
        <v>45310</v>
      </c>
      <c r="B2066" s="5">
        <f>TITRES_STAT!D2069</f>
        <v>3.76</v>
      </c>
      <c r="C2066" s="2">
        <f t="shared" si="192"/>
        <v>3.930954017248645</v>
      </c>
      <c r="D2066" s="2">
        <f t="shared" si="188"/>
        <v>4.048609476609399</v>
      </c>
      <c r="E2066" s="2">
        <f t="shared" si="187"/>
        <v>-0.11765545936075394</v>
      </c>
      <c r="F2066" s="2">
        <f t="shared" si="191"/>
        <v>-6.481858877626108E-2</v>
      </c>
      <c r="G2066" s="2">
        <f t="shared" si="189"/>
        <v>-5.2836870584492865E-2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5">
        <f>TITRES_STAT!D2070</f>
        <v>3.76</v>
      </c>
      <c r="C2067" s="2">
        <f t="shared" si="192"/>
        <v>3.9308072453642384</v>
      </c>
      <c r="D2067" s="2">
        <f t="shared" si="188"/>
        <v>4.0272309968605544</v>
      </c>
      <c r="E2067" s="2">
        <f t="shared" si="187"/>
        <v>-9.642375149631599E-2</v>
      </c>
      <c r="F2067" s="2">
        <f t="shared" si="191"/>
        <v>-7.1139621320272073E-2</v>
      </c>
      <c r="G2067" s="2">
        <f t="shared" si="189"/>
        <v>-2.5284130176043917E-2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3.76</v>
      </c>
      <c r="C2068" s="2">
        <f t="shared" si="192"/>
        <v>3.9306830537697404</v>
      </c>
      <c r="D2068" s="2">
        <f t="shared" si="188"/>
        <v>4.0074361082042174</v>
      </c>
      <c r="E2068" s="2">
        <f t="shared" si="187"/>
        <v>-7.6753054434476997E-2</v>
      </c>
      <c r="F2068" s="2">
        <f t="shared" si="191"/>
        <v>-7.2262307943113058E-2</v>
      </c>
      <c r="G2068" s="2">
        <f t="shared" si="189"/>
        <v>-4.4907464913639394E-3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3.76</v>
      </c>
      <c r="C2069" s="2">
        <f t="shared" si="192"/>
        <v>3.9305779685743958</v>
      </c>
      <c r="D2069" s="2">
        <f t="shared" si="188"/>
        <v>3.9891075075964975</v>
      </c>
      <c r="E2069" s="2">
        <f t="shared" si="187"/>
        <v>-5.8529539022101673E-2</v>
      </c>
      <c r="F2069" s="2">
        <f t="shared" si="191"/>
        <v>-6.9515754158910786E-2</v>
      </c>
      <c r="G2069" s="2">
        <f t="shared" si="189"/>
        <v>1.0986215136809113E-2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3.76</v>
      </c>
      <c r="C2070" s="2">
        <f t="shared" si="192"/>
        <v>3.9304890503321812</v>
      </c>
      <c r="D2070" s="2">
        <f t="shared" si="188"/>
        <v>3.9721365811078679</v>
      </c>
      <c r="E2070" s="2">
        <f t="shared" si="187"/>
        <v>-4.1647530775686725E-2</v>
      </c>
      <c r="F2070" s="2">
        <f t="shared" si="191"/>
        <v>-6.3942109482265974E-2</v>
      </c>
      <c r="G2070" s="2">
        <f t="shared" si="189"/>
        <v>2.2294578706579249E-2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5">
        <f>TITRES_STAT!D2074</f>
        <v>3.76</v>
      </c>
      <c r="C2071" s="2">
        <f t="shared" si="192"/>
        <v>3.930413811819538</v>
      </c>
      <c r="D2071" s="2">
        <f t="shared" si="188"/>
        <v>3.9564227602850628</v>
      </c>
      <c r="E2071" s="2">
        <f t="shared" si="187"/>
        <v>-2.6008948465524817E-2</v>
      </c>
      <c r="F2071" s="2">
        <f t="shared" si="191"/>
        <v>-5.6355477278917751E-2</v>
      </c>
      <c r="G2071" s="2">
        <f t="shared" si="189"/>
        <v>3.0346528813392934E-2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5">
        <f>TITRES_STAT!D2075</f>
        <v>3.76</v>
      </c>
      <c r="C2072" s="2">
        <f t="shared" si="192"/>
        <v>3.9303501484626859</v>
      </c>
      <c r="D2072" s="2">
        <f t="shared" si="188"/>
        <v>3.9418729261898728</v>
      </c>
      <c r="E2072" s="2">
        <f t="shared" si="187"/>
        <v>-1.1522777727186906E-2</v>
      </c>
      <c r="F2072" s="2">
        <f t="shared" si="191"/>
        <v>-4.7388937368571589E-2</v>
      </c>
      <c r="G2072" s="2">
        <f t="shared" si="189"/>
        <v>3.5866159641384683E-2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5">
        <f>TITRES_STAT!D2076</f>
        <v>3.76</v>
      </c>
      <c r="C2073" s="2">
        <f t="shared" si="192"/>
        <v>3.9302962794684269</v>
      </c>
      <c r="D2073" s="2">
        <f t="shared" si="188"/>
        <v>3.9284008575832154</v>
      </c>
      <c r="E2073" s="2">
        <f t="shared" si="187"/>
        <v>1.8954218852114124E-3</v>
      </c>
      <c r="F2073" s="2">
        <f t="shared" si="191"/>
        <v>-3.7532065517814996E-2</v>
      </c>
      <c r="G2073" s="2">
        <f t="shared" si="189"/>
        <v>3.9427487403026408E-2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5">
        <f>TITRES_STAT!D2077</f>
        <v>3.75</v>
      </c>
      <c r="C2074" s="2">
        <f t="shared" si="192"/>
        <v>3.9040968518578993</v>
      </c>
      <c r="D2074" s="2">
        <f t="shared" si="188"/>
        <v>3.9151859792437178</v>
      </c>
      <c r="E2074" s="2">
        <f t="shared" si="187"/>
        <v>-1.1089127385818465E-2</v>
      </c>
      <c r="F2074" s="2">
        <f t="shared" si="191"/>
        <v>-3.2243477891415691E-2</v>
      </c>
      <c r="G2074" s="2">
        <f t="shared" si="189"/>
        <v>2.1154350505597226E-2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5">
        <f>TITRES_STAT!D2078</f>
        <v>3.75</v>
      </c>
      <c r="C2075" s="2">
        <f t="shared" si="192"/>
        <v>3.8819281054182224</v>
      </c>
      <c r="D2075" s="2">
        <f t="shared" si="188"/>
        <v>3.9029499807812202</v>
      </c>
      <c r="E2075" s="2">
        <f t="shared" si="187"/>
        <v>-2.1021875362997822E-2</v>
      </c>
      <c r="F2075" s="2">
        <f t="shared" si="191"/>
        <v>-2.9999157385732118E-2</v>
      </c>
      <c r="G2075" s="2">
        <f t="shared" si="189"/>
        <v>8.9772820227342967E-3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5">
        <f>TITRES_STAT!D2079</f>
        <v>3.75</v>
      </c>
      <c r="C2076" s="2">
        <f t="shared" si="192"/>
        <v>3.8631699353538802</v>
      </c>
      <c r="D2076" s="2">
        <f t="shared" si="188"/>
        <v>3.8916203525752038</v>
      </c>
      <c r="E2076" s="2">
        <f t="shared" ref="E2076:E2139" si="193">C2076-D2076</f>
        <v>-2.8450417221323576E-2</v>
      </c>
      <c r="F2076" s="2">
        <f t="shared" si="191"/>
        <v>-2.9689409352850409E-2</v>
      </c>
      <c r="G2076" s="2">
        <f t="shared" si="189"/>
        <v>1.2389921315268324E-3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5">
        <f>TITRES_STAT!D2080</f>
        <v>3.75</v>
      </c>
      <c r="C2077" s="2">
        <f t="shared" si="192"/>
        <v>3.8472976376071291</v>
      </c>
      <c r="D2077" s="2">
        <f t="shared" ref="D2077:D2140" si="194">$D$4*B2077+(1-$D$4)*D2076</f>
        <v>3.8811299560881514</v>
      </c>
      <c r="E2077" s="2">
        <f t="shared" si="193"/>
        <v>-3.3832318481022305E-2</v>
      </c>
      <c r="F2077" s="2">
        <f t="shared" si="191"/>
        <v>-3.0517991178484791E-2</v>
      </c>
      <c r="G2077" s="2">
        <f t="shared" si="189"/>
        <v>-3.3143273025375147E-3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3.75</v>
      </c>
      <c r="C2078" s="2">
        <f t="shared" si="192"/>
        <v>3.8338672318214169</v>
      </c>
      <c r="D2078" s="2">
        <f t="shared" si="194"/>
        <v>3.8714166260075475</v>
      </c>
      <c r="E2078" s="2">
        <f t="shared" si="193"/>
        <v>-3.754939418613068E-2</v>
      </c>
      <c r="F2078" s="2">
        <f t="shared" si="191"/>
        <v>-3.1924271780013974E-2</v>
      </c>
      <c r="G2078" s="2">
        <f t="shared" si="189"/>
        <v>-5.625122406116706E-3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3.75</v>
      </c>
      <c r="C2079" s="2">
        <f t="shared" si="192"/>
        <v>3.8225030423104296</v>
      </c>
      <c r="D2079" s="2">
        <f t="shared" si="194"/>
        <v>3.8624228018588402</v>
      </c>
      <c r="E2079" s="2">
        <f t="shared" si="193"/>
        <v>-3.9919759548410649E-2</v>
      </c>
      <c r="F2079" s="2">
        <f t="shared" si="191"/>
        <v>-3.3523369333693313E-2</v>
      </c>
      <c r="G2079" s="2">
        <f t="shared" si="189"/>
        <v>-6.396390214717336E-3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3.75</v>
      </c>
      <c r="C2080" s="2">
        <f t="shared" si="192"/>
        <v>3.8128871896472862</v>
      </c>
      <c r="D2080" s="2">
        <f t="shared" si="194"/>
        <v>3.8540951869063336</v>
      </c>
      <c r="E2080" s="2">
        <f t="shared" si="193"/>
        <v>-4.1207997259047335E-2</v>
      </c>
      <c r="F2080" s="2">
        <f t="shared" si="191"/>
        <v>-3.5060294918764119E-2</v>
      </c>
      <c r="G2080" s="2">
        <f t="shared" si="189"/>
        <v>-6.1477023402832162E-3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3.75</v>
      </c>
      <c r="C2081" s="2">
        <f t="shared" si="192"/>
        <v>3.804750698932319</v>
      </c>
      <c r="D2081" s="2">
        <f t="shared" si="194"/>
        <v>3.8463844323206793</v>
      </c>
      <c r="E2081" s="2">
        <f t="shared" si="193"/>
        <v>-4.1633733388360294E-2</v>
      </c>
      <c r="F2081" s="2">
        <f t="shared" si="191"/>
        <v>-3.6374982612683356E-2</v>
      </c>
      <c r="G2081" s="2">
        <f t="shared" si="189"/>
        <v>-5.2587507756769389E-3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3.75</v>
      </c>
      <c r="C2082" s="2">
        <f t="shared" si="192"/>
        <v>3.7978659760196543</v>
      </c>
      <c r="D2082" s="2">
        <f t="shared" si="194"/>
        <v>3.8392448447413696</v>
      </c>
      <c r="E2082" s="2">
        <f t="shared" si="193"/>
        <v>-4.1378868721715367E-2</v>
      </c>
      <c r="F2082" s="2">
        <f t="shared" si="191"/>
        <v>-3.7375759834489763E-2</v>
      </c>
      <c r="G2082" s="2">
        <f t="shared" si="189"/>
        <v>-4.0031088872256038E-3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3.75</v>
      </c>
      <c r="C2083" s="2">
        <f t="shared" si="192"/>
        <v>3.7920404412473996</v>
      </c>
      <c r="D2083" s="2">
        <f t="shared" si="194"/>
        <v>3.8326341155012682</v>
      </c>
      <c r="E2083" s="2">
        <f t="shared" si="193"/>
        <v>-4.0593674253868617E-2</v>
      </c>
      <c r="F2083" s="2">
        <f t="shared" si="191"/>
        <v>-3.8019342718365538E-2</v>
      </c>
      <c r="G2083" s="2">
        <f t="shared" si="189"/>
        <v>-2.5743315355030785E-3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3.75</v>
      </c>
      <c r="C2084" s="2">
        <f t="shared" si="192"/>
        <v>3.7855726810554922</v>
      </c>
      <c r="D2084" s="2">
        <f t="shared" si="194"/>
        <v>3.8265130699085814</v>
      </c>
      <c r="E2084" s="2">
        <f t="shared" si="193"/>
        <v>-4.094038885308926E-2</v>
      </c>
      <c r="F2084" s="2">
        <f t="shared" si="191"/>
        <v>-3.8603551945310288E-2</v>
      </c>
      <c r="G2084" s="2">
        <f t="shared" ref="G2084:G2147" si="195">E2084-F2084</f>
        <v>-2.3368369077789719E-3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3.75</v>
      </c>
      <c r="C2085" s="2">
        <f t="shared" si="192"/>
        <v>3.780099960893109</v>
      </c>
      <c r="D2085" s="2">
        <f t="shared" si="194"/>
        <v>3.8208454351005381</v>
      </c>
      <c r="E2085" s="2">
        <f t="shared" si="193"/>
        <v>-4.0745474207429133E-2</v>
      </c>
      <c r="F2085" s="2">
        <f t="shared" ref="F2085:F2148" si="197">(E2085*(2/(10)))+((1-(2/10))*F2084)</f>
        <v>-3.9031936397734057E-2</v>
      </c>
      <c r="G2085" s="2">
        <f t="shared" si="195"/>
        <v>-1.713537809695076E-3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3.75</v>
      </c>
      <c r="C2086" s="2">
        <f t="shared" si="192"/>
        <v>3.7754691976787846</v>
      </c>
      <c r="D2086" s="2">
        <f t="shared" si="194"/>
        <v>3.8155976250930905</v>
      </c>
      <c r="E2086" s="2">
        <f t="shared" si="193"/>
        <v>-4.0128427414305889E-2</v>
      </c>
      <c r="F2086" s="2">
        <f t="shared" si="197"/>
        <v>-3.9251234601048422E-2</v>
      </c>
      <c r="G2086" s="2">
        <f t="shared" si="195"/>
        <v>-8.7719281325746717E-4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3.75</v>
      </c>
      <c r="C2087" s="2">
        <f t="shared" si="192"/>
        <v>3.7715508595743565</v>
      </c>
      <c r="D2087" s="2">
        <f t="shared" si="194"/>
        <v>3.8107385417528614</v>
      </c>
      <c r="E2087" s="2">
        <f t="shared" si="193"/>
        <v>-3.9187682178504879E-2</v>
      </c>
      <c r="F2087" s="2">
        <f t="shared" si="197"/>
        <v>-3.9238524116539712E-2</v>
      </c>
      <c r="G2087" s="2">
        <f t="shared" si="195"/>
        <v>5.0841938034833223E-5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3.75</v>
      </c>
      <c r="C2088" s="2">
        <f t="shared" si="192"/>
        <v>3.7682353427167632</v>
      </c>
      <c r="D2088" s="2">
        <f t="shared" si="194"/>
        <v>3.8062393905119087</v>
      </c>
      <c r="E2088" s="2">
        <f t="shared" si="193"/>
        <v>-3.8004047795145546E-2</v>
      </c>
      <c r="F2088" s="2">
        <f t="shared" si="197"/>
        <v>-3.899162885226088E-2</v>
      </c>
      <c r="G2088" s="2">
        <f t="shared" si="195"/>
        <v>9.8758105711533456E-4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3.75</v>
      </c>
      <c r="C2089" s="2">
        <f t="shared" si="192"/>
        <v>3.765429905375723</v>
      </c>
      <c r="D2089" s="2">
        <f t="shared" si="194"/>
        <v>3.8020735097332485</v>
      </c>
      <c r="E2089" s="2">
        <f t="shared" si="193"/>
        <v>-3.6643604357525561E-2</v>
      </c>
      <c r="F2089" s="2">
        <f t="shared" si="197"/>
        <v>-3.8522023953313819E-2</v>
      </c>
      <c r="G2089" s="2">
        <f t="shared" si="195"/>
        <v>1.8784195957882582E-3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3.75</v>
      </c>
      <c r="C2090" s="2">
        <f t="shared" si="192"/>
        <v>3.7630560737794578</v>
      </c>
      <c r="D2090" s="2">
        <f t="shared" si="194"/>
        <v>3.7982162127159707</v>
      </c>
      <c r="E2090" s="2">
        <f t="shared" si="193"/>
        <v>-3.5160138936512819E-2</v>
      </c>
      <c r="F2090" s="2">
        <f t="shared" si="197"/>
        <v>-3.7849646949953623E-2</v>
      </c>
      <c r="G2090" s="2">
        <f t="shared" si="195"/>
        <v>2.6895080134408042E-3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5">
        <f>TITRES_STAT!D2094</f>
        <v>3.75</v>
      </c>
      <c r="C2091" s="2">
        <f t="shared" si="192"/>
        <v>3.7610474470441568</v>
      </c>
      <c r="D2091" s="2">
        <f t="shared" si="194"/>
        <v>3.7946446414036763</v>
      </c>
      <c r="E2091" s="2">
        <f t="shared" si="193"/>
        <v>-3.3597194359519467E-2</v>
      </c>
      <c r="F2091" s="2">
        <f t="shared" si="197"/>
        <v>-3.6999156431866798E-2</v>
      </c>
      <c r="G2091" s="2">
        <f t="shared" si="195"/>
        <v>3.4019620723473309E-3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5">
        <f>TITRES_STAT!D2095</f>
        <v>3.75</v>
      </c>
      <c r="C2092" s="2">
        <f t="shared" si="192"/>
        <v>3.7593478398065945</v>
      </c>
      <c r="D2092" s="2">
        <f t="shared" si="194"/>
        <v>3.7913376309293296</v>
      </c>
      <c r="E2092" s="2">
        <f t="shared" si="193"/>
        <v>-3.1989791122735145E-2</v>
      </c>
      <c r="F2092" s="2">
        <f t="shared" si="197"/>
        <v>-3.5997283370040468E-2</v>
      </c>
      <c r="G2092" s="2">
        <f t="shared" si="195"/>
        <v>4.0074922473053234E-3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5">
        <f>TITRES_STAT!D2096</f>
        <v>3.75</v>
      </c>
      <c r="C2093" s="2">
        <f t="shared" si="192"/>
        <v>3.7579097106055799</v>
      </c>
      <c r="D2093" s="2">
        <f t="shared" si="194"/>
        <v>3.7882755841938236</v>
      </c>
      <c r="E2093" s="2">
        <f t="shared" si="193"/>
        <v>-3.0365873588243719E-2</v>
      </c>
      <c r="F2093" s="2">
        <f t="shared" si="197"/>
        <v>-3.4871001413681123E-2</v>
      </c>
      <c r="G2093" s="2">
        <f t="shared" si="195"/>
        <v>4.5051278254374036E-3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5">
        <f>TITRES_STAT!D2097</f>
        <v>3.75</v>
      </c>
      <c r="C2094" s="2">
        <f t="shared" si="192"/>
        <v>3.7566928320508755</v>
      </c>
      <c r="D2094" s="2">
        <f t="shared" si="194"/>
        <v>3.7854403557350218</v>
      </c>
      <c r="E2094" s="2">
        <f t="shared" si="193"/>
        <v>-2.8747523684146348E-2</v>
      </c>
      <c r="F2094" s="2">
        <f t="shared" si="197"/>
        <v>-3.3646305867774173E-2</v>
      </c>
      <c r="G2094" s="2">
        <f t="shared" si="195"/>
        <v>4.8987821836278256E-3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5">
        <f>TITRES_STAT!D2098</f>
        <v>3.75</v>
      </c>
      <c r="C2095" s="2">
        <f t="shared" si="192"/>
        <v>3.75566316558151</v>
      </c>
      <c r="D2095" s="2">
        <f t="shared" si="194"/>
        <v>3.7828151441990943</v>
      </c>
      <c r="E2095" s="2">
        <f t="shared" si="193"/>
        <v>-2.7151978617584227E-2</v>
      </c>
      <c r="F2095" s="2">
        <f t="shared" si="197"/>
        <v>-3.2347440417736184E-2</v>
      </c>
      <c r="G2095" s="2">
        <f t="shared" si="195"/>
        <v>5.195461800151957E-3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5">
        <f>TITRES_STAT!D2099</f>
        <v>3.75</v>
      </c>
      <c r="C2096" s="2">
        <f t="shared" si="192"/>
        <v>3.7547919093382007</v>
      </c>
      <c r="D2096" s="2">
        <f t="shared" si="194"/>
        <v>3.7803843927769392</v>
      </c>
      <c r="E2096" s="2">
        <f t="shared" si="193"/>
        <v>-2.5592483438738434E-2</v>
      </c>
      <c r="F2096" s="2">
        <f t="shared" si="197"/>
        <v>-3.0996449021936635E-2</v>
      </c>
      <c r="G2096" s="2">
        <f t="shared" si="195"/>
        <v>5.4039655831982017E-3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5">
        <f>TITRES_STAT!D2100</f>
        <v>3.75</v>
      </c>
      <c r="C2097" s="2">
        <f t="shared" si="192"/>
        <v>3.7540546925169394</v>
      </c>
      <c r="D2097" s="2">
        <f t="shared" si="194"/>
        <v>3.7781336970156842</v>
      </c>
      <c r="E2097" s="2">
        <f t="shared" si="193"/>
        <v>-2.4079004498744894E-2</v>
      </c>
      <c r="F2097" s="2">
        <f t="shared" si="197"/>
        <v>-2.961296011729829E-2</v>
      </c>
      <c r="G2097" s="2">
        <f t="shared" si="195"/>
        <v>5.5339556185533961E-3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5">
        <f>TITRES_STAT!D2101</f>
        <v>3.75</v>
      </c>
      <c r="C2098" s="2">
        <f t="shared" si="192"/>
        <v>3.7534308936681797</v>
      </c>
      <c r="D2098" s="2">
        <f t="shared" si="194"/>
        <v>3.7760497194589666</v>
      </c>
      <c r="E2098" s="2">
        <f t="shared" si="193"/>
        <v>-2.2618825790786889E-2</v>
      </c>
      <c r="F2098" s="2">
        <f t="shared" si="197"/>
        <v>-2.8214133251996013E-2</v>
      </c>
      <c r="G2098" s="2">
        <f t="shared" si="195"/>
        <v>5.5953074612091237E-3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5">
        <f>TITRES_STAT!D2102</f>
        <v>3.75</v>
      </c>
      <c r="C2099" s="2">
        <f t="shared" si="192"/>
        <v>3.7529030638730752</v>
      </c>
      <c r="D2099" s="2">
        <f t="shared" si="194"/>
        <v>3.7741201106101543</v>
      </c>
      <c r="E2099" s="2">
        <f t="shared" si="193"/>
        <v>-2.1217046737079137E-2</v>
      </c>
      <c r="F2099" s="2">
        <f t="shared" si="197"/>
        <v>-2.6814715949012642E-2</v>
      </c>
      <c r="G2099" s="2">
        <f t="shared" si="195"/>
        <v>5.597669211933505E-3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3.75</v>
      </c>
      <c r="C2100" s="2">
        <f t="shared" si="192"/>
        <v>3.7524564386618331</v>
      </c>
      <c r="D2100" s="2">
        <f t="shared" si="194"/>
        <v>3.7723334357501428</v>
      </c>
      <c r="E2100" s="2">
        <f t="shared" si="193"/>
        <v>-1.98769970883097E-2</v>
      </c>
      <c r="F2100" s="2">
        <f t="shared" si="197"/>
        <v>-2.5427172176872057E-2</v>
      </c>
      <c r="G2100" s="2">
        <f t="shared" si="195"/>
        <v>5.5501750885623563E-3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5">
        <f>TITRES_STAT!D2104</f>
        <v>3.75</v>
      </c>
      <c r="C2101" s="2">
        <f t="shared" si="192"/>
        <v>3.7520785250215511</v>
      </c>
      <c r="D2101" s="2">
        <f t="shared" si="194"/>
        <v>3.7706791071760581</v>
      </c>
      <c r="E2101" s="2">
        <f t="shared" si="193"/>
        <v>-1.8600582154506995E-2</v>
      </c>
      <c r="F2101" s="2">
        <f t="shared" si="197"/>
        <v>-2.4061854172399047E-2</v>
      </c>
      <c r="G2101" s="2">
        <f t="shared" si="195"/>
        <v>5.4612720178920521E-3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3.75</v>
      </c>
      <c r="C2102" s="2">
        <f t="shared" si="192"/>
        <v>3.7517587519413125</v>
      </c>
      <c r="D2102" s="2">
        <f t="shared" si="194"/>
        <v>3.7691473214593132</v>
      </c>
      <c r="E2102" s="2">
        <f t="shared" si="193"/>
        <v>-1.7388569518000718E-2</v>
      </c>
      <c r="F2102" s="2">
        <f t="shared" si="197"/>
        <v>-2.2727197241519382E-2</v>
      </c>
      <c r="G2102" s="2">
        <f t="shared" si="195"/>
        <v>5.3386277235186637E-3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3.75</v>
      </c>
      <c r="C2103" s="2">
        <f t="shared" si="192"/>
        <v>3.7514881747195723</v>
      </c>
      <c r="D2103" s="2">
        <f t="shared" si="194"/>
        <v>3.7677290013512157</v>
      </c>
      <c r="E2103" s="2">
        <f t="shared" si="193"/>
        <v>-1.624082663164339E-2</v>
      </c>
      <c r="F2103" s="2">
        <f t="shared" si="197"/>
        <v>-2.1429923119544184E-2</v>
      </c>
      <c r="G2103" s="2">
        <f t="shared" si="195"/>
        <v>5.1890964879007934E-3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3.75</v>
      </c>
      <c r="C2104" s="2">
        <f t="shared" si="192"/>
        <v>3.7512592247627152</v>
      </c>
      <c r="D2104" s="2">
        <f t="shared" si="194"/>
        <v>3.7664157419918665</v>
      </c>
      <c r="E2104" s="2">
        <f t="shared" si="193"/>
        <v>-1.5156517229151234E-2</v>
      </c>
      <c r="F2104" s="2">
        <f t="shared" si="197"/>
        <v>-2.0175241941465593E-2</v>
      </c>
      <c r="G2104" s="2">
        <f t="shared" si="195"/>
        <v>5.018724712314359E-3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3.75</v>
      </c>
      <c r="C2105" s="2">
        <f t="shared" si="192"/>
        <v>3.751065497876144</v>
      </c>
      <c r="D2105" s="2">
        <f t="shared" si="194"/>
        <v>3.7651997611035801</v>
      </c>
      <c r="E2105" s="2">
        <f t="shared" si="193"/>
        <v>-1.4134263227436161E-2</v>
      </c>
      <c r="F2105" s="2">
        <f t="shared" si="197"/>
        <v>-1.8967046198659708E-2</v>
      </c>
      <c r="G2105" s="2">
        <f t="shared" si="195"/>
        <v>4.8327829712235468E-3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3.75</v>
      </c>
      <c r="C2106" s="2">
        <f t="shared" si="192"/>
        <v>3.750901575125968</v>
      </c>
      <c r="D2106" s="2">
        <f t="shared" si="194"/>
        <v>3.7640738528736852</v>
      </c>
      <c r="E2106" s="2">
        <f t="shared" si="193"/>
        <v>-1.3172277747717231E-2</v>
      </c>
      <c r="F2106" s="2">
        <f t="shared" si="197"/>
        <v>-1.7808092508471214E-2</v>
      </c>
      <c r="G2106" s="2">
        <f t="shared" si="195"/>
        <v>4.6358147607539826E-3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3.75</v>
      </c>
      <c r="C2107" s="2">
        <f t="shared" si="192"/>
        <v>3.7507628712604344</v>
      </c>
      <c r="D2107" s="2">
        <f t="shared" si="194"/>
        <v>3.7630313452534123</v>
      </c>
      <c r="E2107" s="2">
        <f t="shared" si="193"/>
        <v>-1.2268473992977924E-2</v>
      </c>
      <c r="F2107" s="2">
        <f t="shared" si="197"/>
        <v>-1.6700168805372555E-2</v>
      </c>
      <c r="G2107" s="2">
        <f t="shared" si="195"/>
        <v>4.4316948123946306E-3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3.75</v>
      </c>
      <c r="C2108" s="2">
        <f t="shared" si="192"/>
        <v>3.750645506451137</v>
      </c>
      <c r="D2108" s="2">
        <f t="shared" si="194"/>
        <v>3.7620660604198259</v>
      </c>
      <c r="E2108" s="2">
        <f t="shared" si="193"/>
        <v>-1.1420553968688907E-2</v>
      </c>
      <c r="F2108" s="2">
        <f t="shared" si="197"/>
        <v>-1.5644245838035826E-2</v>
      </c>
      <c r="G2108" s="2">
        <f t="shared" si="195"/>
        <v>4.223691869346919E-3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3.75</v>
      </c>
      <c r="C2109" s="2">
        <f t="shared" si="192"/>
        <v>3.7505461977663468</v>
      </c>
      <c r="D2109" s="2">
        <f t="shared" si="194"/>
        <v>3.7611722781665056</v>
      </c>
      <c r="E2109" s="2">
        <f t="shared" si="193"/>
        <v>-1.0626080400158777E-2</v>
      </c>
      <c r="F2109" s="2">
        <f t="shared" si="197"/>
        <v>-1.4640612750460417E-2</v>
      </c>
      <c r="G2109" s="2">
        <f t="shared" si="195"/>
        <v>4.0145323503016396E-3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3.75</v>
      </c>
      <c r="C2110" s="2">
        <f t="shared" si="192"/>
        <v>3.7504621673407552</v>
      </c>
      <c r="D2110" s="2">
        <f t="shared" si="194"/>
        <v>3.7603447020060234</v>
      </c>
      <c r="E2110" s="2">
        <f t="shared" si="193"/>
        <v>-9.8825346652682278E-3</v>
      </c>
      <c r="F2110" s="2">
        <f t="shared" si="197"/>
        <v>-1.368899713342198E-2</v>
      </c>
      <c r="G2110" s="2">
        <f t="shared" si="195"/>
        <v>3.8064624681537519E-3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3.75</v>
      </c>
      <c r="C2111" s="2">
        <f t="shared" si="192"/>
        <v>3.750391064672947</v>
      </c>
      <c r="D2111" s="2">
        <f t="shared" si="194"/>
        <v>3.7595784277833548</v>
      </c>
      <c r="E2111" s="2">
        <f t="shared" si="193"/>
        <v>-9.187363110407798E-3</v>
      </c>
      <c r="F2111" s="2">
        <f t="shared" si="197"/>
        <v>-1.2788670328819144E-2</v>
      </c>
      <c r="G2111" s="2">
        <f t="shared" si="195"/>
        <v>3.6013072184113461E-3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3.75</v>
      </c>
      <c r="C2112" s="2">
        <f t="shared" si="192"/>
        <v>3.7503309008771093</v>
      </c>
      <c r="D2112" s="2">
        <f t="shared" si="194"/>
        <v>3.7588689146142173</v>
      </c>
      <c r="E2112" s="2">
        <f t="shared" si="193"/>
        <v>-8.5380137371080522E-3</v>
      </c>
      <c r="F2112" s="2">
        <f t="shared" si="197"/>
        <v>-1.1938539010476926E-2</v>
      </c>
      <c r="G2112" s="2">
        <f t="shared" si="195"/>
        <v>3.4005252733688741E-3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3.75</v>
      </c>
      <c r="C2113" s="2">
        <f t="shared" si="192"/>
        <v>3.7502799930498618</v>
      </c>
      <c r="D2113" s="2">
        <f t="shared" si="194"/>
        <v>3.7582119579761271</v>
      </c>
      <c r="E2113" s="2">
        <f t="shared" si="193"/>
        <v>-7.9319649262652447E-3</v>
      </c>
      <c r="F2113" s="2">
        <f t="shared" si="197"/>
        <v>-1.1137224193634592E-2</v>
      </c>
      <c r="G2113" s="2">
        <f t="shared" si="195"/>
        <v>3.2052592673693474E-3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3.75</v>
      </c>
      <c r="C2114" s="2">
        <f t="shared" si="192"/>
        <v>3.750236917196037</v>
      </c>
      <c r="D2114" s="2">
        <f t="shared" si="194"/>
        <v>3.7576036647927102</v>
      </c>
      <c r="E2114" s="2">
        <f t="shared" si="193"/>
        <v>-7.3667475966732177E-3</v>
      </c>
      <c r="F2114" s="2">
        <f t="shared" si="197"/>
        <v>-1.0383128874242318E-2</v>
      </c>
      <c r="G2114" s="2">
        <f t="shared" si="195"/>
        <v>3.0163812775690999E-3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3.75</v>
      </c>
      <c r="C2115" s="2">
        <f t="shared" si="192"/>
        <v>3.7502004683966468</v>
      </c>
      <c r="D2115" s="2">
        <f t="shared" si="194"/>
        <v>3.7570404303636207</v>
      </c>
      <c r="E2115" s="2">
        <f t="shared" si="193"/>
        <v>-6.8399619669738954E-3</v>
      </c>
      <c r="F2115" s="2">
        <f t="shared" si="197"/>
        <v>-9.6744954927886328E-3</v>
      </c>
      <c r="G2115" s="2">
        <f t="shared" si="195"/>
        <v>2.8345335258147374E-3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3.75</v>
      </c>
      <c r="C2116" s="2">
        <f t="shared" si="192"/>
        <v>3.7501696271048552</v>
      </c>
      <c r="D2116" s="2">
        <f t="shared" si="194"/>
        <v>3.7565189170033526</v>
      </c>
      <c r="E2116" s="2">
        <f t="shared" si="193"/>
        <v>-6.3492898984973678E-3</v>
      </c>
      <c r="F2116" s="2">
        <f t="shared" si="197"/>
        <v>-9.0094543739303798E-3</v>
      </c>
      <c r="G2116" s="2">
        <f t="shared" si="195"/>
        <v>2.660164475433012E-3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3.75</v>
      </c>
      <c r="C2117" s="2">
        <f t="shared" si="192"/>
        <v>3.7501435306271853</v>
      </c>
      <c r="D2117" s="2">
        <f t="shared" si="194"/>
        <v>3.7560360342623635</v>
      </c>
      <c r="E2117" s="2">
        <f t="shared" si="193"/>
        <v>-5.8925036351782367E-3</v>
      </c>
      <c r="F2117" s="2">
        <f t="shared" si="197"/>
        <v>-8.3860642261799519E-3</v>
      </c>
      <c r="G2117" s="2">
        <f t="shared" si="195"/>
        <v>2.4935605910017151E-3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3.75</v>
      </c>
      <c r="C2118" s="2">
        <f t="shared" si="192"/>
        <v>3.7501214489922337</v>
      </c>
      <c r="D2118" s="2">
        <f t="shared" si="194"/>
        <v>3.7555889206132993</v>
      </c>
      <c r="E2118" s="2">
        <f t="shared" si="193"/>
        <v>-5.4674716210656449E-3</v>
      </c>
      <c r="F2118" s="2">
        <f t="shared" si="197"/>
        <v>-7.8023457051570912E-3</v>
      </c>
      <c r="G2118" s="2">
        <f t="shared" si="195"/>
        <v>2.3348740840914463E-3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5">
        <f>TITRES_STAT!D2122</f>
        <v>3.75</v>
      </c>
      <c r="C2119" s="2">
        <f t="shared" si="192"/>
        <v>3.7501027645318903</v>
      </c>
      <c r="D2119" s="2">
        <f t="shared" si="194"/>
        <v>3.7551749264937957</v>
      </c>
      <c r="E2119" s="2">
        <f t="shared" si="193"/>
        <v>-5.0721619619054081E-3</v>
      </c>
      <c r="F2119" s="2">
        <f t="shared" si="197"/>
        <v>-7.2563089565067553E-3</v>
      </c>
      <c r="G2119" s="2">
        <f t="shared" si="195"/>
        <v>2.1841469946013471E-3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3.75</v>
      </c>
      <c r="C2120" s="2">
        <f t="shared" si="192"/>
        <v>3.7500869546039075</v>
      </c>
      <c r="D2120" s="2">
        <f t="shared" si="194"/>
        <v>3.7547915986053662</v>
      </c>
      <c r="E2120" s="2">
        <f t="shared" si="193"/>
        <v>-4.7046440014586466E-3</v>
      </c>
      <c r="F2120" s="2">
        <f t="shared" si="197"/>
        <v>-6.745975965497134E-3</v>
      </c>
      <c r="G2120" s="2">
        <f t="shared" si="195"/>
        <v>2.0413319640384875E-3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3.75</v>
      </c>
      <c r="C2121" s="2">
        <f t="shared" si="192"/>
        <v>3.7500735769725373</v>
      </c>
      <c r="D2121" s="2">
        <f t="shared" si="194"/>
        <v>3.7544366653753389</v>
      </c>
      <c r="E2121" s="2">
        <f t="shared" si="193"/>
        <v>-4.3630884028016403E-3</v>
      </c>
      <c r="F2121" s="2">
        <f t="shared" si="197"/>
        <v>-6.2693984529580363E-3</v>
      </c>
      <c r="G2121" s="2">
        <f t="shared" si="195"/>
        <v>1.906310050156396E-3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3.75</v>
      </c>
      <c r="C2122" s="2">
        <f t="shared" si="192"/>
        <v>3.7500622574383011</v>
      </c>
      <c r="D2122" s="2">
        <f t="shared" si="194"/>
        <v>3.7541080234956841</v>
      </c>
      <c r="E2122" s="2">
        <f t="shared" si="193"/>
        <v>-4.0457660573829379E-3</v>
      </c>
      <c r="F2122" s="2">
        <f t="shared" si="197"/>
        <v>-5.8246719738430175E-3</v>
      </c>
      <c r="G2122" s="2">
        <f t="shared" si="195"/>
        <v>1.7789059164600796E-3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3.75</v>
      </c>
      <c r="C2123" s="2">
        <f t="shared" si="192"/>
        <v>3.7500526793708704</v>
      </c>
      <c r="D2123" s="2">
        <f t="shared" si="194"/>
        <v>3.7538037254589667</v>
      </c>
      <c r="E2123" s="2">
        <f t="shared" si="193"/>
        <v>-3.7510460880962881E-3</v>
      </c>
      <c r="F2123" s="2">
        <f t="shared" si="197"/>
        <v>-5.4099467966936717E-3</v>
      </c>
      <c r="G2123" s="2">
        <f t="shared" si="195"/>
        <v>1.6589007085973835E-3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3.75</v>
      </c>
      <c r="C2124" s="2">
        <f t="shared" si="192"/>
        <v>3.750044574852275</v>
      </c>
      <c r="D2124" s="2">
        <f t="shared" si="194"/>
        <v>3.7535219680175618</v>
      </c>
      <c r="E2124" s="2">
        <f t="shared" si="193"/>
        <v>-3.477393165286724E-3</v>
      </c>
      <c r="F2124" s="2">
        <f t="shared" si="197"/>
        <v>-5.023436070412282E-3</v>
      </c>
      <c r="G2124" s="2">
        <f t="shared" si="195"/>
        <v>1.5460429051255579E-3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3.75</v>
      </c>
      <c r="C2125" s="2">
        <f t="shared" si="192"/>
        <v>3.7500377171826944</v>
      </c>
      <c r="D2125" s="2">
        <f t="shared" si="194"/>
        <v>3.7532610814977425</v>
      </c>
      <c r="E2125" s="2">
        <f t="shared" si="193"/>
        <v>-3.2233643150481051E-3</v>
      </c>
      <c r="F2125" s="2">
        <f t="shared" si="197"/>
        <v>-4.6634217193394466E-3</v>
      </c>
      <c r="G2125" s="2">
        <f t="shared" si="195"/>
        <v>1.4400574042913415E-3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3.91</v>
      </c>
      <c r="C2126" s="2">
        <f t="shared" si="192"/>
        <v>3.7500319145392029</v>
      </c>
      <c r="D2126" s="2">
        <f t="shared" si="194"/>
        <v>3.7648713717571689</v>
      </c>
      <c r="E2126" s="2">
        <f t="shared" si="193"/>
        <v>-1.4839457217965979E-2</v>
      </c>
      <c r="F2126" s="2">
        <f t="shared" si="197"/>
        <v>-6.6986288190647534E-3</v>
      </c>
      <c r="G2126" s="2">
        <f t="shared" si="195"/>
        <v>-8.1408283989012255E-3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3.92</v>
      </c>
      <c r="C2127" s="2">
        <f t="shared" ref="C2127:C2190" si="198">$C$4*B2117+C2126*(1-$C$4)</f>
        <v>3.7500270046100947</v>
      </c>
      <c r="D2127" s="2">
        <f t="shared" si="194"/>
        <v>3.7763623812566376</v>
      </c>
      <c r="E2127" s="2">
        <f t="shared" si="193"/>
        <v>-2.6335376646542841E-2</v>
      </c>
      <c r="F2127" s="2">
        <f t="shared" si="197"/>
        <v>-1.0625978384560371E-2</v>
      </c>
      <c r="G2127" s="2">
        <f t="shared" si="195"/>
        <v>-1.570939826198247E-2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3.92</v>
      </c>
      <c r="C2128" s="2">
        <f t="shared" si="198"/>
        <v>3.7500228500546955</v>
      </c>
      <c r="D2128" s="2">
        <f t="shared" si="194"/>
        <v>3.7870022048672567</v>
      </c>
      <c r="E2128" s="2">
        <f t="shared" si="193"/>
        <v>-3.6979354812561205E-2</v>
      </c>
      <c r="F2128" s="2">
        <f t="shared" si="197"/>
        <v>-1.5896653670160538E-2</v>
      </c>
      <c r="G2128" s="2">
        <f t="shared" si="195"/>
        <v>-2.1082701142400666E-2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3.92</v>
      </c>
      <c r="C2129" s="2">
        <f t="shared" si="198"/>
        <v>3.7500193346616655</v>
      </c>
      <c r="D2129" s="2">
        <f t="shared" si="194"/>
        <v>3.7968538933956077</v>
      </c>
      <c r="E2129" s="2">
        <f t="shared" si="193"/>
        <v>-4.6834558733942266E-2</v>
      </c>
      <c r="F2129" s="2">
        <f t="shared" si="197"/>
        <v>-2.2084234682916884E-2</v>
      </c>
      <c r="G2129" s="2">
        <f t="shared" si="195"/>
        <v>-2.4750324051025382E-2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3.92</v>
      </c>
      <c r="C2130" s="2">
        <f t="shared" si="198"/>
        <v>3.7500163600983325</v>
      </c>
      <c r="D2130" s="2">
        <f t="shared" si="194"/>
        <v>3.805975827218155</v>
      </c>
      <c r="E2130" s="2">
        <f t="shared" si="193"/>
        <v>-5.595946711982247E-2</v>
      </c>
      <c r="F2130" s="2">
        <f t="shared" si="197"/>
        <v>-2.8859281170298005E-2</v>
      </c>
      <c r="G2130" s="2">
        <f t="shared" si="195"/>
        <v>-2.7100185949524465E-2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3.92</v>
      </c>
      <c r="C2131" s="2">
        <f t="shared" si="198"/>
        <v>3.7500138431601275</v>
      </c>
      <c r="D2131" s="2">
        <f t="shared" si="194"/>
        <v>3.8144220622390321</v>
      </c>
      <c r="E2131" s="2">
        <f t="shared" si="193"/>
        <v>-6.4408219078904594E-2</v>
      </c>
      <c r="F2131" s="2">
        <f t="shared" si="197"/>
        <v>-3.5969068752019329E-2</v>
      </c>
      <c r="G2131" s="2">
        <f t="shared" si="195"/>
        <v>-2.8439150326885265E-2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3.92</v>
      </c>
      <c r="C2132" s="2">
        <f t="shared" si="198"/>
        <v>3.7500117134431852</v>
      </c>
      <c r="D2132" s="2">
        <f t="shared" si="194"/>
        <v>3.8222426502213258</v>
      </c>
      <c r="E2132" s="2">
        <f t="shared" si="193"/>
        <v>-7.2230936778140631E-2</v>
      </c>
      <c r="F2132" s="2">
        <f t="shared" si="197"/>
        <v>-4.3221442357243595E-2</v>
      </c>
      <c r="G2132" s="2">
        <f t="shared" si="195"/>
        <v>-2.9009494420897036E-2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3.92</v>
      </c>
      <c r="C2133" s="2">
        <f t="shared" si="198"/>
        <v>3.7500099113750029</v>
      </c>
      <c r="D2133" s="2">
        <f t="shared" si="194"/>
        <v>3.8294839353901162</v>
      </c>
      <c r="E2133" s="2">
        <f t="shared" si="193"/>
        <v>-7.9474024015113276E-2</v>
      </c>
      <c r="F2133" s="2">
        <f t="shared" si="197"/>
        <v>-5.0471958688817528E-2</v>
      </c>
      <c r="G2133" s="2">
        <f t="shared" si="195"/>
        <v>-2.9002065326295748E-2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3.92</v>
      </c>
      <c r="C2134" s="2">
        <f t="shared" si="198"/>
        <v>3.7500083865480796</v>
      </c>
      <c r="D2134" s="2">
        <f t="shared" si="194"/>
        <v>3.8361888290649224</v>
      </c>
      <c r="E2134" s="2">
        <f t="shared" si="193"/>
        <v>-8.618044251684287E-2</v>
      </c>
      <c r="F2134" s="2">
        <f t="shared" si="197"/>
        <v>-5.7613655454422597E-2</v>
      </c>
      <c r="G2134" s="2">
        <f t="shared" si="195"/>
        <v>-2.8566787062420274E-2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3.92</v>
      </c>
      <c r="C2135" s="2">
        <f t="shared" si="198"/>
        <v>3.7500070963099135</v>
      </c>
      <c r="D2135" s="2">
        <f t="shared" si="194"/>
        <v>3.8423970639490022</v>
      </c>
      <c r="E2135" s="2">
        <f t="shared" si="193"/>
        <v>-9.2389967639088688E-2</v>
      </c>
      <c r="F2135" s="2">
        <f t="shared" si="197"/>
        <v>-6.4568917891355826E-2</v>
      </c>
      <c r="G2135" s="2">
        <f t="shared" si="195"/>
        <v>-2.7821049747732862E-2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3.92</v>
      </c>
      <c r="C2136" s="2">
        <f t="shared" si="198"/>
        <v>3.7746213891853113</v>
      </c>
      <c r="D2136" s="2">
        <f t="shared" si="194"/>
        <v>3.8481454295824093</v>
      </c>
      <c r="E2136" s="2">
        <f t="shared" si="193"/>
        <v>-7.3524040397098034E-2</v>
      </c>
      <c r="F2136" s="2">
        <f t="shared" si="197"/>
        <v>-6.635994239250427E-2</v>
      </c>
      <c r="G2136" s="2">
        <f t="shared" si="195"/>
        <v>-7.1640980045937636E-3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3.92</v>
      </c>
      <c r="C2137" s="2">
        <f t="shared" si="198"/>
        <v>3.7969873293106482</v>
      </c>
      <c r="D2137" s="2">
        <f t="shared" si="194"/>
        <v>3.8534679903540825</v>
      </c>
      <c r="E2137" s="2">
        <f t="shared" si="193"/>
        <v>-5.6480661043434299E-2</v>
      </c>
      <c r="F2137" s="2">
        <f t="shared" si="197"/>
        <v>-6.4384086122690282E-2</v>
      </c>
      <c r="G2137" s="2">
        <f t="shared" si="195"/>
        <v>7.9034250792559824E-3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5">
        <f>TITRES_STAT!D2141</f>
        <v>4</v>
      </c>
      <c r="C2138" s="2">
        <f t="shared" si="198"/>
        <v>3.8159123555705485</v>
      </c>
      <c r="D2138" s="2">
        <f t="shared" si="194"/>
        <v>3.864322213290817</v>
      </c>
      <c r="E2138" s="2">
        <f t="shared" si="193"/>
        <v>-4.8409857720268512E-2</v>
      </c>
      <c r="F2138" s="2">
        <f t="shared" si="197"/>
        <v>-6.1189240442205931E-2</v>
      </c>
      <c r="G2138" s="2">
        <f t="shared" si="195"/>
        <v>1.2779382721937418E-2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4</v>
      </c>
      <c r="C2139" s="2">
        <f t="shared" si="198"/>
        <v>3.8319258393289255</v>
      </c>
      <c r="D2139" s="2">
        <f t="shared" si="194"/>
        <v>3.8743724197137195</v>
      </c>
      <c r="E2139" s="2">
        <f t="shared" si="193"/>
        <v>-4.2446580384793986E-2</v>
      </c>
      <c r="F2139" s="2">
        <f t="shared" si="197"/>
        <v>-5.7440708430723547E-2</v>
      </c>
      <c r="G2139" s="2">
        <f t="shared" si="195"/>
        <v>1.4994128045929561E-2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3.92</v>
      </c>
      <c r="C2140" s="2">
        <f t="shared" si="198"/>
        <v>3.8454757102013986</v>
      </c>
      <c r="D2140" s="2">
        <f t="shared" si="194"/>
        <v>3.8777522404756661</v>
      </c>
      <c r="E2140" s="2">
        <f t="shared" ref="E2140:E2203" si="199">C2140-D2140</f>
        <v>-3.2276530274267579E-2</v>
      </c>
      <c r="F2140" s="2">
        <f t="shared" si="197"/>
        <v>-5.2407872799432362E-2</v>
      </c>
      <c r="G2140" s="2">
        <f t="shared" si="195"/>
        <v>2.0131342525164783E-2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3.92</v>
      </c>
      <c r="C2141" s="2">
        <f t="shared" si="198"/>
        <v>3.8569409855550294</v>
      </c>
      <c r="D2141" s="2">
        <f t="shared" ref="D2141:D2204" si="200">$D$4*B2141+(1-$D$4)*D2140</f>
        <v>3.880881704144135</v>
      </c>
      <c r="E2141" s="2">
        <f t="shared" si="199"/>
        <v>-2.3940718589105625E-2</v>
      </c>
      <c r="F2141" s="2">
        <f t="shared" si="197"/>
        <v>-4.6714441957367014E-2</v>
      </c>
      <c r="G2141" s="2">
        <f t="shared" si="195"/>
        <v>2.2773723368261389E-2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3.92</v>
      </c>
      <c r="C2142" s="2">
        <f t="shared" si="198"/>
        <v>3.8666423723927172</v>
      </c>
      <c r="D2142" s="2">
        <f t="shared" si="200"/>
        <v>3.8837793556890139</v>
      </c>
      <c r="E2142" s="2">
        <f t="shared" si="199"/>
        <v>-1.7136983296296648E-2</v>
      </c>
      <c r="F2142" s="2">
        <f t="shared" si="197"/>
        <v>-4.0798950225152938E-2</v>
      </c>
      <c r="G2142" s="2">
        <f t="shared" si="195"/>
        <v>2.366196692885629E-2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3.92</v>
      </c>
      <c r="C2143" s="2">
        <f t="shared" si="198"/>
        <v>3.874851238178453</v>
      </c>
      <c r="D2143" s="2">
        <f t="shared" si="200"/>
        <v>3.8864623663787166</v>
      </c>
      <c r="E2143" s="2">
        <f t="shared" si="199"/>
        <v>-1.1611128200263554E-2</v>
      </c>
      <c r="F2143" s="2">
        <f t="shared" si="197"/>
        <v>-3.4961385820175064E-2</v>
      </c>
      <c r="G2143" s="2">
        <f t="shared" si="195"/>
        <v>2.335025761991151E-2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3.92</v>
      </c>
      <c r="C2144" s="2">
        <f t="shared" si="198"/>
        <v>3.8817972015356141</v>
      </c>
      <c r="D2144" s="2">
        <f t="shared" si="200"/>
        <v>3.8889466355358486</v>
      </c>
      <c r="E2144" s="2">
        <f t="shared" si="199"/>
        <v>-7.1494340002344892E-3</v>
      </c>
      <c r="F2144" s="2">
        <f t="shared" si="197"/>
        <v>-2.939899545618695E-2</v>
      </c>
      <c r="G2144" s="2">
        <f t="shared" si="195"/>
        <v>2.2249561455952461E-2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3.92</v>
      </c>
      <c r="C2145" s="2">
        <f t="shared" si="198"/>
        <v>3.8876745551455194</v>
      </c>
      <c r="D2145" s="2">
        <f t="shared" si="200"/>
        <v>3.8912468847554154</v>
      </c>
      <c r="E2145" s="2">
        <f t="shared" si="199"/>
        <v>-3.5723296098959523E-3</v>
      </c>
      <c r="F2145" s="2">
        <f t="shared" si="197"/>
        <v>-2.4233662286928755E-2</v>
      </c>
      <c r="G2145" s="2">
        <f t="shared" si="195"/>
        <v>2.0661332677032802E-2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3.92</v>
      </c>
      <c r="C2146" s="2">
        <f t="shared" si="198"/>
        <v>3.8926477005077471</v>
      </c>
      <c r="D2146" s="2">
        <f t="shared" si="200"/>
        <v>3.893376745143903</v>
      </c>
      <c r="E2146" s="2">
        <f t="shared" si="199"/>
        <v>-7.2904463615586224E-4</v>
      </c>
      <c r="F2146" s="2">
        <f t="shared" si="197"/>
        <v>-1.9532738756774175E-2</v>
      </c>
      <c r="G2146" s="2">
        <f t="shared" si="195"/>
        <v>1.8803694120618313E-2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3.92</v>
      </c>
      <c r="C2147" s="2">
        <f t="shared" si="198"/>
        <v>3.8968557465834781</v>
      </c>
      <c r="D2147" s="2">
        <f t="shared" si="200"/>
        <v>3.8953488380962065</v>
      </c>
      <c r="E2147" s="2">
        <f t="shared" si="199"/>
        <v>1.506908487271641E-3</v>
      </c>
      <c r="F2147" s="2">
        <f t="shared" si="197"/>
        <v>-1.5324809307965011E-2</v>
      </c>
      <c r="G2147" s="2">
        <f t="shared" si="195"/>
        <v>1.683171779523665E-2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3.92</v>
      </c>
      <c r="C2148" s="2">
        <f t="shared" si="198"/>
        <v>3.912724093262943</v>
      </c>
      <c r="D2148" s="2">
        <f t="shared" si="200"/>
        <v>3.8971748500890797</v>
      </c>
      <c r="E2148" s="2">
        <f t="shared" si="199"/>
        <v>1.5549243173863303E-2</v>
      </c>
      <c r="F2148" s="2">
        <f t="shared" si="197"/>
        <v>-9.1499988115993497E-3</v>
      </c>
      <c r="G2148" s="2">
        <f t="shared" ref="G2148:G2211" si="201">E2148-F2148</f>
        <v>2.4699241985462653E-2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3.92</v>
      </c>
      <c r="C2149" s="2">
        <f t="shared" si="198"/>
        <v>3.926151155837875</v>
      </c>
      <c r="D2149" s="2">
        <f t="shared" si="200"/>
        <v>3.8988656019343328</v>
      </c>
      <c r="E2149" s="2">
        <f t="shared" si="199"/>
        <v>2.7285553903542148E-2</v>
      </c>
      <c r="F2149" s="2">
        <f t="shared" ref="F2149:F2212" si="203">(E2149*(2/(10)))+((1-(2/10))*F2148)</f>
        <v>-1.8628882685710509E-3</v>
      </c>
      <c r="G2149" s="2">
        <f t="shared" si="201"/>
        <v>2.9148442172113199E-2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4.09</v>
      </c>
      <c r="C2150" s="2">
        <f t="shared" si="198"/>
        <v>3.9252048241705095</v>
      </c>
      <c r="D2150" s="2">
        <f t="shared" si="200"/>
        <v>3.9130237054947528</v>
      </c>
      <c r="E2150" s="2">
        <f t="shared" si="199"/>
        <v>1.2181118675756775E-2</v>
      </c>
      <c r="F2150" s="2">
        <f t="shared" si="203"/>
        <v>9.4591312029451442E-4</v>
      </c>
      <c r="G2150" s="2">
        <f t="shared" si="201"/>
        <v>1.1235205555462261E-2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4.2699999999999996</v>
      </c>
      <c r="C2151" s="2">
        <f t="shared" si="198"/>
        <v>3.9244040819904309</v>
      </c>
      <c r="D2151" s="2">
        <f t="shared" si="200"/>
        <v>3.9394663939766228</v>
      </c>
      <c r="E2151" s="2">
        <f t="shared" si="199"/>
        <v>-1.5062311986191901E-2</v>
      </c>
      <c r="F2151" s="2">
        <f t="shared" si="203"/>
        <v>-2.2557319010027685E-3</v>
      </c>
      <c r="G2151" s="2">
        <f t="shared" si="201"/>
        <v>-1.2806580085189131E-2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4.2699999999999996</v>
      </c>
      <c r="C2152" s="2">
        <f t="shared" si="198"/>
        <v>3.9237265309149798</v>
      </c>
      <c r="D2152" s="2">
        <f t="shared" si="200"/>
        <v>3.9639503647931691</v>
      </c>
      <c r="E2152" s="2">
        <f t="shared" si="199"/>
        <v>-4.0223833878189286E-2</v>
      </c>
      <c r="F2152" s="2">
        <f t="shared" si="203"/>
        <v>-9.8493522964400726E-3</v>
      </c>
      <c r="G2152" s="2">
        <f t="shared" si="201"/>
        <v>-3.0374481581749213E-2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4.2699999999999996</v>
      </c>
      <c r="C2153" s="2">
        <f t="shared" si="198"/>
        <v>3.9231532184665214</v>
      </c>
      <c r="D2153" s="2">
        <f t="shared" si="200"/>
        <v>3.9866207081418232</v>
      </c>
      <c r="E2153" s="2">
        <f t="shared" si="199"/>
        <v>-6.3467489675301803E-2</v>
      </c>
      <c r="F2153" s="2">
        <f t="shared" si="203"/>
        <v>-2.0572979772212417E-2</v>
      </c>
      <c r="G2153" s="2">
        <f t="shared" si="201"/>
        <v>-4.2894509903089385E-2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4.2699999999999996</v>
      </c>
      <c r="C2154" s="2">
        <f t="shared" si="198"/>
        <v>3.9226681079332102</v>
      </c>
      <c r="D2154" s="2">
        <f t="shared" si="200"/>
        <v>4.007611766797984</v>
      </c>
      <c r="E2154" s="2">
        <f t="shared" si="199"/>
        <v>-8.4943658864773841E-2</v>
      </c>
      <c r="F2154" s="2">
        <f t="shared" si="203"/>
        <v>-3.3447115590724705E-2</v>
      </c>
      <c r="G2154" s="2">
        <f t="shared" si="201"/>
        <v>-5.1496543274049136E-2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4.08</v>
      </c>
      <c r="C2155" s="2">
        <f t="shared" si="198"/>
        <v>3.9222576297896392</v>
      </c>
      <c r="D2155" s="2">
        <f t="shared" si="200"/>
        <v>4.0129738581462817</v>
      </c>
      <c r="E2155" s="2">
        <f t="shared" si="199"/>
        <v>-9.0716228356642503E-2</v>
      </c>
      <c r="F2155" s="2">
        <f t="shared" si="203"/>
        <v>-4.4900938143908269E-2</v>
      </c>
      <c r="G2155" s="2">
        <f t="shared" si="201"/>
        <v>-4.5815290212734235E-2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4.08</v>
      </c>
      <c r="C2156" s="2">
        <f t="shared" si="198"/>
        <v>3.9219103021296946</v>
      </c>
      <c r="D2156" s="2">
        <f t="shared" si="200"/>
        <v>4.0179387575428533</v>
      </c>
      <c r="E2156" s="2">
        <f t="shared" si="199"/>
        <v>-9.6028455413158742E-2</v>
      </c>
      <c r="F2156" s="2">
        <f t="shared" si="203"/>
        <v>-5.5126441597758369E-2</v>
      </c>
      <c r="G2156" s="2">
        <f t="shared" si="201"/>
        <v>-4.0902013815400373E-2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4.08</v>
      </c>
      <c r="C2157" s="2">
        <f t="shared" si="198"/>
        <v>3.9216164094943569</v>
      </c>
      <c r="D2157" s="2">
        <f t="shared" si="200"/>
        <v>4.0225358866137535</v>
      </c>
      <c r="E2157" s="2">
        <f t="shared" si="199"/>
        <v>-0.10091947711939664</v>
      </c>
      <c r="F2157" s="2">
        <f t="shared" si="203"/>
        <v>-6.4285048702086026E-2</v>
      </c>
      <c r="G2157" s="2">
        <f t="shared" si="201"/>
        <v>-3.6634428417310613E-2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4.08</v>
      </c>
      <c r="C2158" s="2">
        <f t="shared" si="198"/>
        <v>3.9213677311106094</v>
      </c>
      <c r="D2158" s="2">
        <f t="shared" si="200"/>
        <v>4.0267924876053272</v>
      </c>
      <c r="E2158" s="2">
        <f t="shared" si="199"/>
        <v>-0.10542475649471772</v>
      </c>
      <c r="F2158" s="2">
        <f t="shared" si="203"/>
        <v>-7.2512990260612364E-2</v>
      </c>
      <c r="G2158" s="2">
        <f t="shared" si="201"/>
        <v>-3.2911766234105355E-2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4.08</v>
      </c>
      <c r="C2159" s="2">
        <f t="shared" si="198"/>
        <v>3.9211573109397464</v>
      </c>
      <c r="D2159" s="2">
        <f t="shared" si="200"/>
        <v>4.0307337848197475</v>
      </c>
      <c r="E2159" s="2">
        <f t="shared" si="199"/>
        <v>-0.10957647388000114</v>
      </c>
      <c r="F2159" s="2">
        <f t="shared" si="203"/>
        <v>-7.9925686984490124E-2</v>
      </c>
      <c r="G2159" s="2">
        <f t="shared" si="201"/>
        <v>-2.9650786895511011E-2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4.08</v>
      </c>
      <c r="C2160" s="2">
        <f t="shared" si="198"/>
        <v>3.9471331092567086</v>
      </c>
      <c r="D2160" s="2">
        <f t="shared" si="200"/>
        <v>4.0343831340923586</v>
      </c>
      <c r="E2160" s="2">
        <f t="shared" si="199"/>
        <v>-8.7250024835650031E-2</v>
      </c>
      <c r="F2160" s="2">
        <f t="shared" si="203"/>
        <v>-8.1390554554722105E-2</v>
      </c>
      <c r="G2160" s="2">
        <f t="shared" si="201"/>
        <v>-5.8594702809279253E-3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4.08</v>
      </c>
      <c r="C2161" s="2">
        <f t="shared" si="198"/>
        <v>3.9968049386018301</v>
      </c>
      <c r="D2161" s="2">
        <f t="shared" si="200"/>
        <v>4.0377621611966283</v>
      </c>
      <c r="E2161" s="2">
        <f t="shared" si="199"/>
        <v>-4.0957222594798282E-2</v>
      </c>
      <c r="F2161" s="2">
        <f t="shared" si="203"/>
        <v>-7.3303888162737349E-2</v>
      </c>
      <c r="G2161" s="2">
        <f t="shared" si="201"/>
        <v>3.2346665567939067E-2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4.08</v>
      </c>
      <c r="C2162" s="2">
        <f t="shared" si="198"/>
        <v>4.0388349480477022</v>
      </c>
      <c r="D2162" s="2">
        <f t="shared" si="200"/>
        <v>4.0408908899968781</v>
      </c>
      <c r="E2162" s="2">
        <f t="shared" si="199"/>
        <v>-2.0559419491759101E-3</v>
      </c>
      <c r="F2162" s="2">
        <f t="shared" si="203"/>
        <v>-5.9054298920025068E-2</v>
      </c>
      <c r="G2162" s="2">
        <f t="shared" si="201"/>
        <v>5.6998356970849158E-2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4</v>
      </c>
      <c r="C2163" s="2">
        <f t="shared" si="198"/>
        <v>4.0743988021942092</v>
      </c>
      <c r="D2163" s="2">
        <f t="shared" si="200"/>
        <v>4.0378619351822946</v>
      </c>
      <c r="E2163" s="2">
        <f t="shared" si="199"/>
        <v>3.6536867011914609E-2</v>
      </c>
      <c r="F2163" s="2">
        <f t="shared" si="203"/>
        <v>-3.993606573363713E-2</v>
      </c>
      <c r="G2163" s="2">
        <f t="shared" si="201"/>
        <v>7.6472932745551739E-2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4.05</v>
      </c>
      <c r="C2164" s="2">
        <f t="shared" si="198"/>
        <v>4.1044912941643306</v>
      </c>
      <c r="D2164" s="2">
        <f t="shared" si="200"/>
        <v>4.0387610510947169</v>
      </c>
      <c r="E2164" s="2">
        <f t="shared" si="199"/>
        <v>6.5730243069613614E-2</v>
      </c>
      <c r="F2164" s="2">
        <f t="shared" si="203"/>
        <v>-1.8802803972986983E-2</v>
      </c>
      <c r="G2164" s="2">
        <f t="shared" si="201"/>
        <v>8.453304704260059E-2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4.05</v>
      </c>
      <c r="C2165" s="2">
        <f t="shared" si="198"/>
        <v>4.1007234027544337</v>
      </c>
      <c r="D2165" s="2">
        <f t="shared" si="200"/>
        <v>4.0395935658284419</v>
      </c>
      <c r="E2165" s="2">
        <f t="shared" si="199"/>
        <v>6.1129836925991832E-2</v>
      </c>
      <c r="F2165" s="2">
        <f t="shared" si="203"/>
        <v>-2.8162757931912193E-3</v>
      </c>
      <c r="G2165" s="2">
        <f t="shared" si="201"/>
        <v>6.3946112719183046E-2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4.05</v>
      </c>
      <c r="C2166" s="2">
        <f t="shared" si="198"/>
        <v>4.0975351869460592</v>
      </c>
      <c r="D2166" s="2">
        <f t="shared" si="200"/>
        <v>4.040364412804113</v>
      </c>
      <c r="E2166" s="2">
        <f t="shared" si="199"/>
        <v>5.7170774141946268E-2</v>
      </c>
      <c r="F2166" s="2">
        <f t="shared" si="203"/>
        <v>9.1811341938362791E-3</v>
      </c>
      <c r="G2166" s="2">
        <f t="shared" si="201"/>
        <v>4.7989639948109987E-2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4.05</v>
      </c>
      <c r="C2167" s="2">
        <f t="shared" si="198"/>
        <v>4.0948374658774345</v>
      </c>
      <c r="D2167" s="2">
        <f t="shared" si="200"/>
        <v>4.0410781600038082</v>
      </c>
      <c r="E2167" s="2">
        <f t="shared" si="199"/>
        <v>5.3759305873626317E-2</v>
      </c>
      <c r="F2167" s="2">
        <f t="shared" si="203"/>
        <v>1.8096768529794287E-2</v>
      </c>
      <c r="G2167" s="2">
        <f t="shared" si="201"/>
        <v>3.5662537343832026E-2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4.05</v>
      </c>
      <c r="C2168" s="2">
        <f t="shared" si="198"/>
        <v>4.0925547788193679</v>
      </c>
      <c r="D2168" s="2">
        <f t="shared" si="200"/>
        <v>4.0417390370405633</v>
      </c>
      <c r="E2168" s="2">
        <f t="shared" si="199"/>
        <v>5.0815741778804657E-2</v>
      </c>
      <c r="F2168" s="2">
        <f t="shared" si="203"/>
        <v>2.4640563179596363E-2</v>
      </c>
      <c r="G2168" s="2">
        <f t="shared" si="201"/>
        <v>2.6175178599208294E-2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4.05</v>
      </c>
      <c r="C2169" s="2">
        <f t="shared" si="198"/>
        <v>4.090623274385619</v>
      </c>
      <c r="D2169" s="2">
        <f t="shared" si="200"/>
        <v>4.0423509602227439</v>
      </c>
      <c r="E2169" s="2">
        <f t="shared" si="199"/>
        <v>4.8272314162875141E-2</v>
      </c>
      <c r="F2169" s="2">
        <f t="shared" si="203"/>
        <v>2.9366913376252121E-2</v>
      </c>
      <c r="G2169" s="2">
        <f t="shared" si="201"/>
        <v>1.8905400786623019E-2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4.05</v>
      </c>
      <c r="C2170" s="2">
        <f t="shared" si="198"/>
        <v>4.0889889244801392</v>
      </c>
      <c r="D2170" s="2">
        <f t="shared" si="200"/>
        <v>4.0429175557618002</v>
      </c>
      <c r="E2170" s="2">
        <f t="shared" si="199"/>
        <v>4.6071368718338945E-2</v>
      </c>
      <c r="F2170" s="2">
        <f t="shared" si="203"/>
        <v>3.2707804444669489E-2</v>
      </c>
      <c r="G2170" s="2">
        <f t="shared" si="201"/>
        <v>1.3363564273669457E-2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4.2300000000000004</v>
      </c>
      <c r="C2171" s="2">
        <f t="shared" si="198"/>
        <v>4.0876060130216558</v>
      </c>
      <c r="D2171" s="2">
        <f t="shared" si="200"/>
        <v>4.0567755145942597</v>
      </c>
      <c r="E2171" s="2">
        <f t="shared" si="199"/>
        <v>3.0830498427396158E-2</v>
      </c>
      <c r="F2171" s="2">
        <f t="shared" si="203"/>
        <v>3.2332343241214825E-2</v>
      </c>
      <c r="G2171" s="2">
        <f t="shared" si="201"/>
        <v>-1.5018448138186674E-3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4.42</v>
      </c>
      <c r="C2172" s="2">
        <f t="shared" si="198"/>
        <v>4.0864358571721704</v>
      </c>
      <c r="D2172" s="2">
        <f t="shared" si="200"/>
        <v>4.0836810320317216</v>
      </c>
      <c r="E2172" s="2">
        <f t="shared" si="199"/>
        <v>2.75482514044878E-3</v>
      </c>
      <c r="F2172" s="2">
        <f t="shared" si="203"/>
        <v>2.641683962106162E-2</v>
      </c>
      <c r="G2172" s="2">
        <f t="shared" si="201"/>
        <v>-2.366201448061284E-2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4.42</v>
      </c>
      <c r="C2173" s="2">
        <f t="shared" si="198"/>
        <v>4.073138032991837</v>
      </c>
      <c r="D2173" s="2">
        <f t="shared" si="200"/>
        <v>4.1085935481775202</v>
      </c>
      <c r="E2173" s="2">
        <f t="shared" si="199"/>
        <v>-3.545551518568324E-2</v>
      </c>
      <c r="F2173" s="2">
        <f t="shared" si="203"/>
        <v>1.4042368659712649E-2</v>
      </c>
      <c r="G2173" s="2">
        <f t="shared" si="201"/>
        <v>-4.9497883845395885E-2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4.42</v>
      </c>
      <c r="C2174" s="2">
        <f t="shared" si="198"/>
        <v>4.0695783356084778</v>
      </c>
      <c r="D2174" s="2">
        <f t="shared" si="200"/>
        <v>4.131660692756963</v>
      </c>
      <c r="E2174" s="2">
        <f t="shared" si="199"/>
        <v>-6.2082357148485201E-2</v>
      </c>
      <c r="F2174" s="2">
        <f t="shared" si="203"/>
        <v>-1.1825765019269213E-3</v>
      </c>
      <c r="G2174" s="2">
        <f t="shared" si="201"/>
        <v>-6.089978064655828E-2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4.42</v>
      </c>
      <c r="C2175" s="2">
        <f t="shared" si="198"/>
        <v>4.0665662839764041</v>
      </c>
      <c r="D2175" s="2">
        <f t="shared" si="200"/>
        <v>4.1530191599601505</v>
      </c>
      <c r="E2175" s="2">
        <f t="shared" si="199"/>
        <v>-8.6452875983746402E-2</v>
      </c>
      <c r="F2175" s="2">
        <f t="shared" si="203"/>
        <v>-1.8236636398290821E-2</v>
      </c>
      <c r="G2175" s="2">
        <f t="shared" si="201"/>
        <v>-6.8216239585455585E-2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4.42</v>
      </c>
      <c r="C2176" s="2">
        <f t="shared" si="198"/>
        <v>4.0640176249031112</v>
      </c>
      <c r="D2176" s="2">
        <f t="shared" si="200"/>
        <v>4.172795518481621</v>
      </c>
      <c r="E2176" s="2">
        <f t="shared" si="199"/>
        <v>-0.10877789357850975</v>
      </c>
      <c r="F2176" s="2">
        <f t="shared" si="203"/>
        <v>-3.6344887834334608E-2</v>
      </c>
      <c r="G2176" s="2">
        <f t="shared" si="201"/>
        <v>-7.2433005744175147E-2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4.42</v>
      </c>
      <c r="C2177" s="2">
        <f t="shared" si="198"/>
        <v>4.0618610672257098</v>
      </c>
      <c r="D2177" s="2">
        <f t="shared" si="200"/>
        <v>4.1911069615570566</v>
      </c>
      <c r="E2177" s="2">
        <f t="shared" si="199"/>
        <v>-0.12924589433134681</v>
      </c>
      <c r="F2177" s="2">
        <f t="shared" si="203"/>
        <v>-5.4925089133737046E-2</v>
      </c>
      <c r="G2177" s="2">
        <f t="shared" si="201"/>
        <v>-7.4320805197609766E-2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5">
        <f>TITRES_STAT!D2181</f>
        <v>4.42</v>
      </c>
      <c r="C2178" s="2">
        <f t="shared" si="198"/>
        <v>4.0600362876525242</v>
      </c>
      <c r="D2178" s="2">
        <f t="shared" si="200"/>
        <v>4.2080620014417196</v>
      </c>
      <c r="E2178" s="2">
        <f t="shared" si="199"/>
        <v>-0.14802571378919538</v>
      </c>
      <c r="F2178" s="2">
        <f t="shared" si="203"/>
        <v>-7.3545214064828723E-2</v>
      </c>
      <c r="G2178" s="2">
        <f t="shared" si="201"/>
        <v>-7.4480499724366656E-2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4.42</v>
      </c>
      <c r="C2179" s="2">
        <f t="shared" si="198"/>
        <v>4.0584922433982893</v>
      </c>
      <c r="D2179" s="2">
        <f t="shared" si="200"/>
        <v>4.2237611124460361</v>
      </c>
      <c r="E2179" s="2">
        <f t="shared" si="199"/>
        <v>-0.16526886904774685</v>
      </c>
      <c r="F2179" s="2">
        <f t="shared" si="203"/>
        <v>-9.1889945061412348E-2</v>
      </c>
      <c r="G2179" s="2">
        <f t="shared" si="201"/>
        <v>-7.3378923986334499E-2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4.42</v>
      </c>
      <c r="C2180" s="2">
        <f t="shared" si="198"/>
        <v>4.0571857444139372</v>
      </c>
      <c r="D2180" s="2">
        <f t="shared" si="200"/>
        <v>4.2382973263389223</v>
      </c>
      <c r="E2180" s="2">
        <f t="shared" si="199"/>
        <v>-0.18111158192498511</v>
      </c>
      <c r="F2180" s="2">
        <f t="shared" si="203"/>
        <v>-0.10973427243412691</v>
      </c>
      <c r="G2180" s="2">
        <f t="shared" si="201"/>
        <v>-7.1377309490858201E-2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4.42</v>
      </c>
      <c r="C2181" s="2">
        <f t="shared" si="198"/>
        <v>4.0837725529656392</v>
      </c>
      <c r="D2181" s="2">
        <f t="shared" si="200"/>
        <v>4.2517567836471502</v>
      </c>
      <c r="E2181" s="2">
        <f t="shared" si="199"/>
        <v>-0.16798423068151092</v>
      </c>
      <c r="F2181" s="2">
        <f t="shared" si="203"/>
        <v>-0.12138426408360373</v>
      </c>
      <c r="G2181" s="2">
        <f t="shared" si="201"/>
        <v>-4.6599966597907189E-2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5">
        <f>TITRES_STAT!D2185</f>
        <v>4.42</v>
      </c>
      <c r="C2182" s="2">
        <f t="shared" si="198"/>
        <v>4.1354998525093869</v>
      </c>
      <c r="D2182" s="2">
        <f t="shared" si="200"/>
        <v>4.2642192441177311</v>
      </c>
      <c r="E2182" s="2">
        <f t="shared" si="199"/>
        <v>-0.12871939160834422</v>
      </c>
      <c r="F2182" s="2">
        <f t="shared" si="203"/>
        <v>-0.12285128958855183</v>
      </c>
      <c r="G2182" s="2">
        <f t="shared" si="201"/>
        <v>-5.86810201979239E-3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4.42</v>
      </c>
      <c r="C2183" s="2">
        <f t="shared" si="198"/>
        <v>4.1792691059694809</v>
      </c>
      <c r="D2183" s="2">
        <f t="shared" si="200"/>
        <v>4.2757585593682697</v>
      </c>
      <c r="E2183" s="2">
        <f t="shared" si="199"/>
        <v>-9.6489453398788783E-2</v>
      </c>
      <c r="F2183" s="2">
        <f t="shared" si="203"/>
        <v>-0.11757892235059923</v>
      </c>
      <c r="G2183" s="2">
        <f t="shared" si="201"/>
        <v>2.108946895181045E-2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4.42</v>
      </c>
      <c r="C2184" s="2">
        <f t="shared" si="198"/>
        <v>4.2163046281280225</v>
      </c>
      <c r="D2184" s="2">
        <f t="shared" si="200"/>
        <v>4.2864431105261751</v>
      </c>
      <c r="E2184" s="2">
        <f t="shared" si="199"/>
        <v>-7.0138482398152568E-2</v>
      </c>
      <c r="F2184" s="2">
        <f t="shared" si="203"/>
        <v>-0.10809083436010991</v>
      </c>
      <c r="G2184" s="2">
        <f t="shared" si="201"/>
        <v>3.7952351961957342E-2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4.2300000000000004</v>
      </c>
      <c r="C2185" s="2">
        <f t="shared" si="198"/>
        <v>4.2476423776467884</v>
      </c>
      <c r="D2185" s="2">
        <f t="shared" si="200"/>
        <v>4.2822621393760878</v>
      </c>
      <c r="E2185" s="2">
        <f t="shared" si="199"/>
        <v>-3.461976172929937E-2</v>
      </c>
      <c r="F2185" s="2">
        <f t="shared" si="203"/>
        <v>-9.3396619833947814E-2</v>
      </c>
      <c r="G2185" s="2">
        <f t="shared" si="201"/>
        <v>5.8776858104648444E-2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4.04</v>
      </c>
      <c r="C2186" s="2">
        <f t="shared" si="198"/>
        <v>4.274158934931898</v>
      </c>
      <c r="D2186" s="2">
        <f t="shared" si="200"/>
        <v>4.2643167957186003</v>
      </c>
      <c r="E2186" s="2">
        <f t="shared" si="199"/>
        <v>9.8421392132976848E-3</v>
      </c>
      <c r="F2186" s="2">
        <f t="shared" si="203"/>
        <v>-7.2748868024498717E-2</v>
      </c>
      <c r="G2186" s="2">
        <f t="shared" si="201"/>
        <v>8.2591007237796402E-2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3.86</v>
      </c>
      <c r="C2187" s="2">
        <f t="shared" si="198"/>
        <v>4.2965960218654518</v>
      </c>
      <c r="D2187" s="2">
        <f t="shared" si="200"/>
        <v>4.234367403443148</v>
      </c>
      <c r="E2187" s="2">
        <f t="shared" si="199"/>
        <v>6.2228618422303761E-2</v>
      </c>
      <c r="F2187" s="2">
        <f t="shared" si="203"/>
        <v>-4.5753370735138223E-2</v>
      </c>
      <c r="G2187" s="2">
        <f t="shared" si="201"/>
        <v>0.10798198915744198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3.75</v>
      </c>
      <c r="C2188" s="2">
        <f t="shared" si="198"/>
        <v>4.3155812492707666</v>
      </c>
      <c r="D2188" s="2">
        <f t="shared" si="200"/>
        <v>4.1984883365214332</v>
      </c>
      <c r="E2188" s="2">
        <f t="shared" si="199"/>
        <v>0.11709291274933342</v>
      </c>
      <c r="F2188" s="2">
        <f t="shared" si="203"/>
        <v>-1.3184114038243891E-2</v>
      </c>
      <c r="G2188" s="2">
        <f t="shared" si="201"/>
        <v>0.1302770267875773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3.75</v>
      </c>
      <c r="C2189" s="2">
        <f t="shared" si="198"/>
        <v>4.3316456724598797</v>
      </c>
      <c r="D2189" s="2">
        <f t="shared" si="200"/>
        <v>4.1652669782605862</v>
      </c>
      <c r="E2189" s="2">
        <f t="shared" si="199"/>
        <v>0.16637869419929352</v>
      </c>
      <c r="F2189" s="2">
        <f t="shared" si="203"/>
        <v>2.272844760926359E-2</v>
      </c>
      <c r="G2189" s="2">
        <f t="shared" si="201"/>
        <v>0.14365024659002992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3.75</v>
      </c>
      <c r="C2190" s="2">
        <f t="shared" si="198"/>
        <v>4.3452386459275907</v>
      </c>
      <c r="D2190" s="2">
        <f t="shared" si="200"/>
        <v>4.1345064613523945</v>
      </c>
      <c r="E2190" s="2">
        <f t="shared" si="199"/>
        <v>0.21073218457519616</v>
      </c>
      <c r="F2190" s="2">
        <f t="shared" si="203"/>
        <v>6.0329195002450112E-2</v>
      </c>
      <c r="G2190" s="2">
        <f t="shared" si="201"/>
        <v>0.15040298957274606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5">
        <f>TITRES_STAT!D2194</f>
        <v>3.75</v>
      </c>
      <c r="C2191" s="2">
        <f t="shared" ref="C2191:C2254" si="204">$C$4*B2181+C2190*(1-$C$4)</f>
        <v>4.3567403927079615</v>
      </c>
      <c r="D2191" s="2">
        <f t="shared" si="200"/>
        <v>4.1060245012522172</v>
      </c>
      <c r="E2191" s="2">
        <f t="shared" si="199"/>
        <v>0.25071589145574436</v>
      </c>
      <c r="F2191" s="2">
        <f t="shared" si="203"/>
        <v>9.8406534293108971E-2</v>
      </c>
      <c r="G2191" s="2">
        <f t="shared" si="201"/>
        <v>0.15230935716263538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5">
        <f>TITRES_STAT!D2195</f>
        <v>3.91</v>
      </c>
      <c r="C2192" s="2">
        <f t="shared" si="204"/>
        <v>4.3664726399836598</v>
      </c>
      <c r="D2192" s="2">
        <f t="shared" si="200"/>
        <v>4.0915041678261268</v>
      </c>
      <c r="E2192" s="2">
        <f t="shared" si="199"/>
        <v>0.27496847215753295</v>
      </c>
      <c r="F2192" s="2">
        <f t="shared" si="203"/>
        <v>0.13371892186599377</v>
      </c>
      <c r="G2192" s="2">
        <f t="shared" si="201"/>
        <v>0.14124955029153918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5">
        <f>TITRES_STAT!D2196</f>
        <v>4.0199999999999996</v>
      </c>
      <c r="C2193" s="2">
        <f t="shared" si="204"/>
        <v>4.3747076184477116</v>
      </c>
      <c r="D2193" s="2">
        <f t="shared" si="200"/>
        <v>4.0862075628019694</v>
      </c>
      <c r="E2193" s="2">
        <f t="shared" si="199"/>
        <v>0.28850005564574221</v>
      </c>
      <c r="F2193" s="2">
        <f t="shared" si="203"/>
        <v>0.16467514862194346</v>
      </c>
      <c r="G2193" s="2">
        <f t="shared" si="201"/>
        <v>0.12382490702379875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5">
        <f>TITRES_STAT!D2197</f>
        <v>4.0199999999999996</v>
      </c>
      <c r="C2194" s="2">
        <f t="shared" si="204"/>
        <v>4.3816756771480634</v>
      </c>
      <c r="D2194" s="2">
        <f t="shared" si="200"/>
        <v>4.0813032988907123</v>
      </c>
      <c r="E2194" s="2">
        <f t="shared" si="199"/>
        <v>0.30037237825735108</v>
      </c>
      <c r="F2194" s="2">
        <f t="shared" si="203"/>
        <v>0.191814594549025</v>
      </c>
      <c r="G2194" s="2">
        <f t="shared" si="201"/>
        <v>0.10855778370832608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5">
        <f>TITRES_STAT!D2198</f>
        <v>4.0199999999999996</v>
      </c>
      <c r="C2195" s="2">
        <f t="shared" si="204"/>
        <v>4.3583409575868233</v>
      </c>
      <c r="D2195" s="2">
        <f t="shared" si="200"/>
        <v>4.0767623137876967</v>
      </c>
      <c r="E2195" s="2">
        <f t="shared" si="199"/>
        <v>0.28157864379912656</v>
      </c>
      <c r="F2195" s="2">
        <f t="shared" si="203"/>
        <v>0.20976740439904534</v>
      </c>
      <c r="G2195" s="2">
        <f t="shared" si="201"/>
        <v>7.1811239400081217E-2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5">
        <f>TITRES_STAT!D2199</f>
        <v>4.0199999999999996</v>
      </c>
      <c r="C2196" s="2">
        <f t="shared" si="204"/>
        <v>4.3093654256503893</v>
      </c>
      <c r="D2196" s="2">
        <f t="shared" si="200"/>
        <v>4.072557697951571</v>
      </c>
      <c r="E2196" s="2">
        <f t="shared" si="199"/>
        <v>0.2368077276988183</v>
      </c>
      <c r="F2196" s="2">
        <f t="shared" si="203"/>
        <v>0.21517546905899995</v>
      </c>
      <c r="G2196" s="2">
        <f t="shared" si="201"/>
        <v>2.1632258639818353E-2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5">
        <f>TITRES_STAT!D2200</f>
        <v>4.0199999999999996</v>
      </c>
      <c r="C2197" s="2">
        <f t="shared" si="204"/>
        <v>4.2402322832426371</v>
      </c>
      <c r="D2197" s="2">
        <f t="shared" si="200"/>
        <v>4.0686645351403437</v>
      </c>
      <c r="E2197" s="2">
        <f t="shared" si="199"/>
        <v>0.17156774810229347</v>
      </c>
      <c r="F2197" s="2">
        <f t="shared" si="203"/>
        <v>0.20645392486765868</v>
      </c>
      <c r="G2197" s="2">
        <f t="shared" si="201"/>
        <v>-3.4886176765365207E-2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4.0199999999999996</v>
      </c>
      <c r="C2198" s="2">
        <f t="shared" si="204"/>
        <v>4.1648119319745387</v>
      </c>
      <c r="D2198" s="2">
        <f t="shared" si="200"/>
        <v>4.0650597547595773</v>
      </c>
      <c r="E2198" s="2">
        <f t="shared" si="199"/>
        <v>9.9752177214961435E-2</v>
      </c>
      <c r="F2198" s="2">
        <f t="shared" si="203"/>
        <v>0.18511357533711925</v>
      </c>
      <c r="G2198" s="2">
        <f t="shared" si="201"/>
        <v>-8.5361398122157817E-2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4.0199999999999996</v>
      </c>
      <c r="C2199" s="2">
        <f t="shared" si="204"/>
        <v>4.1009947116707632</v>
      </c>
      <c r="D2199" s="2">
        <f t="shared" si="200"/>
        <v>4.0617219951477566</v>
      </c>
      <c r="E2199" s="2">
        <f t="shared" si="199"/>
        <v>3.9272716523006679E-2</v>
      </c>
      <c r="F2199" s="2">
        <f t="shared" si="203"/>
        <v>0.15594540357429673</v>
      </c>
      <c r="G2199" s="2">
        <f t="shared" si="201"/>
        <v>-0.11667268705129005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4.2</v>
      </c>
      <c r="C2200" s="2">
        <f t="shared" si="204"/>
        <v>4.0469955252598764</v>
      </c>
      <c r="D2200" s="2">
        <f t="shared" si="200"/>
        <v>4.0719648103219965</v>
      </c>
      <c r="E2200" s="2">
        <f t="shared" si="199"/>
        <v>-2.496928506212015E-2</v>
      </c>
      <c r="F2200" s="2">
        <f t="shared" si="203"/>
        <v>0.11976246584701336</v>
      </c>
      <c r="G2200" s="2">
        <f t="shared" si="201"/>
        <v>-0.14473175090913351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4.2</v>
      </c>
      <c r="C2201" s="2">
        <f t="shared" si="204"/>
        <v>4.0013039059891264</v>
      </c>
      <c r="D2201" s="2">
        <f t="shared" si="200"/>
        <v>4.0814488984462933</v>
      </c>
      <c r="E2201" s="2">
        <f t="shared" si="199"/>
        <v>-8.0144992457166886E-2</v>
      </c>
      <c r="F2201" s="2">
        <f t="shared" si="203"/>
        <v>7.9780974186177314E-2</v>
      </c>
      <c r="G2201" s="2">
        <f t="shared" si="201"/>
        <v>-0.15992596664334419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5">
        <f>TITRES_STAT!D2205</f>
        <v>4.38</v>
      </c>
      <c r="C2202" s="2">
        <f t="shared" si="204"/>
        <v>3.9872571512215682</v>
      </c>
      <c r="D2202" s="2">
        <f t="shared" si="200"/>
        <v>4.1035637948576786</v>
      </c>
      <c r="E2202" s="2">
        <f t="shared" si="199"/>
        <v>-0.11630664363611043</v>
      </c>
      <c r="F2202" s="2">
        <f t="shared" si="203"/>
        <v>4.0563450621719774E-2</v>
      </c>
      <c r="G2202" s="2">
        <f t="shared" si="201"/>
        <v>-0.15687009425783022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5">
        <f>TITRES_STAT!D2206</f>
        <v>4.4000000000000004</v>
      </c>
      <c r="C2203" s="2">
        <f t="shared" si="204"/>
        <v>3.9922945125720961</v>
      </c>
      <c r="D2203" s="2">
        <f t="shared" si="200"/>
        <v>4.1255220322756285</v>
      </c>
      <c r="E2203" s="2">
        <f t="shared" si="199"/>
        <v>-0.13322751970353242</v>
      </c>
      <c r="F2203" s="2">
        <f t="shared" si="203"/>
        <v>5.8052565566693373E-3</v>
      </c>
      <c r="G2203" s="2">
        <f t="shared" si="201"/>
        <v>-0.13903277626020175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5">
        <f>TITRES_STAT!D2207</f>
        <v>4.55</v>
      </c>
      <c r="C2204" s="2">
        <f t="shared" si="204"/>
        <v>3.9965568952533119</v>
      </c>
      <c r="D2204" s="2">
        <f t="shared" si="200"/>
        <v>4.1569648446996563</v>
      </c>
      <c r="E2204" s="2">
        <f t="shared" ref="E2204:E2267" si="205">C2204-D2204</f>
        <v>-0.1604079494463444</v>
      </c>
      <c r="F2204" s="2">
        <f t="shared" si="203"/>
        <v>-2.7437384643933412E-2</v>
      </c>
      <c r="G2204" s="2">
        <f t="shared" si="201"/>
        <v>-0.13297056480241098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4.55</v>
      </c>
      <c r="C2205" s="2">
        <f t="shared" si="204"/>
        <v>4.000163526752802</v>
      </c>
      <c r="D2205" s="2">
        <f t="shared" ref="D2205:D2268" si="206">$D$4*B2205+(1-$D$4)*D2204</f>
        <v>4.1860785599070898</v>
      </c>
      <c r="E2205" s="2">
        <f t="shared" si="205"/>
        <v>-0.18591503315428781</v>
      </c>
      <c r="F2205" s="2">
        <f t="shared" si="203"/>
        <v>-5.9132914346004296E-2</v>
      </c>
      <c r="G2205" s="2">
        <f t="shared" si="201"/>
        <v>-0.12678211880828352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4.75</v>
      </c>
      <c r="C2206" s="2">
        <f t="shared" si="204"/>
        <v>4.0032152918677557</v>
      </c>
      <c r="D2206" s="2">
        <f t="shared" si="206"/>
        <v>4.2278505184324908</v>
      </c>
      <c r="E2206" s="2">
        <f t="shared" si="205"/>
        <v>-0.22463522656473511</v>
      </c>
      <c r="F2206" s="2">
        <f t="shared" si="203"/>
        <v>-9.2233376789750465E-2</v>
      </c>
      <c r="G2206" s="2">
        <f t="shared" si="201"/>
        <v>-0.13240184977498465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4.75</v>
      </c>
      <c r="C2207" s="2">
        <f t="shared" si="204"/>
        <v>4.005797554657331</v>
      </c>
      <c r="D2207" s="2">
        <f t="shared" si="206"/>
        <v>4.2665282578078623</v>
      </c>
      <c r="E2207" s="2">
        <f t="shared" si="205"/>
        <v>-0.26073070315053126</v>
      </c>
      <c r="F2207" s="2">
        <f t="shared" si="203"/>
        <v>-0.12593284206190664</v>
      </c>
      <c r="G2207" s="2">
        <f t="shared" si="201"/>
        <v>-0.13479786108862463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4.96</v>
      </c>
      <c r="C2208" s="2">
        <f t="shared" si="204"/>
        <v>4.0079825462485106</v>
      </c>
      <c r="D2208" s="2">
        <f t="shared" si="206"/>
        <v>4.3178965350072804</v>
      </c>
      <c r="E2208" s="2">
        <f t="shared" si="205"/>
        <v>-0.30991398875876985</v>
      </c>
      <c r="F2208" s="2">
        <f t="shared" si="203"/>
        <v>-0.16272907140127929</v>
      </c>
      <c r="G2208" s="2">
        <f t="shared" si="201"/>
        <v>-0.14718491735749056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4.96</v>
      </c>
      <c r="C2209" s="2">
        <f t="shared" si="204"/>
        <v>4.0098313852872014</v>
      </c>
      <c r="D2209" s="2">
        <f t="shared" si="206"/>
        <v>4.3654597546363707</v>
      </c>
      <c r="E2209" s="2">
        <f t="shared" si="205"/>
        <v>-0.3556283693491693</v>
      </c>
      <c r="F2209" s="2">
        <f t="shared" si="203"/>
        <v>-0.20130893099085728</v>
      </c>
      <c r="G2209" s="2">
        <f t="shared" si="201"/>
        <v>-0.15431943835831202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5</v>
      </c>
      <c r="C2210" s="2">
        <f t="shared" si="204"/>
        <v>4.0390880952430166</v>
      </c>
      <c r="D2210" s="2">
        <f t="shared" si="206"/>
        <v>4.4124627357744171</v>
      </c>
      <c r="E2210" s="2">
        <f t="shared" si="205"/>
        <v>-0.37337464053140046</v>
      </c>
      <c r="F2210" s="2">
        <f t="shared" si="203"/>
        <v>-0.23572207289896593</v>
      </c>
      <c r="G2210" s="2">
        <f t="shared" si="201"/>
        <v>-0.13765256763243452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5.08</v>
      </c>
      <c r="C2211" s="2">
        <f t="shared" si="204"/>
        <v>4.0638437728979371</v>
      </c>
      <c r="D2211" s="2">
        <f t="shared" si="206"/>
        <v>4.461909940531867</v>
      </c>
      <c r="E2211" s="2">
        <f t="shared" si="205"/>
        <v>-0.39806616763392988</v>
      </c>
      <c r="F2211" s="2">
        <f t="shared" si="203"/>
        <v>-0.26819089184595873</v>
      </c>
      <c r="G2211" s="2">
        <f t="shared" si="201"/>
        <v>-0.12987527578797115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5.0999999999999996</v>
      </c>
      <c r="C2212" s="2">
        <f t="shared" si="204"/>
        <v>4.1124831924521006</v>
      </c>
      <c r="D2212" s="2">
        <f t="shared" si="206"/>
        <v>4.5091758708628396</v>
      </c>
      <c r="E2212" s="2">
        <f t="shared" si="205"/>
        <v>-0.39669267841073896</v>
      </c>
      <c r="F2212" s="2">
        <f t="shared" si="203"/>
        <v>-0.29389124915891479</v>
      </c>
      <c r="G2212" s="2">
        <f t="shared" ref="G2212:G2275" si="207">E2212-F2212</f>
        <v>-0.10280142925182417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5">
        <f>TITRES_STAT!D2216</f>
        <v>5.2</v>
      </c>
      <c r="C2213" s="2">
        <f t="shared" si="204"/>
        <v>4.1567165474594701</v>
      </c>
      <c r="D2213" s="2">
        <f t="shared" si="206"/>
        <v>4.5603480285767031</v>
      </c>
      <c r="E2213" s="2">
        <f t="shared" si="205"/>
        <v>-0.40363148111723302</v>
      </c>
      <c r="F2213" s="2">
        <f t="shared" ref="F2213:F2276" si="209">(E2213*(2/(10)))+((1-(2/10))*F2212)</f>
        <v>-0.31583929555057844</v>
      </c>
      <c r="G2213" s="2">
        <f t="shared" si="207"/>
        <v>-8.7792185566654579E-2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5">
        <f>TITRES_STAT!D2217</f>
        <v>5.43</v>
      </c>
      <c r="C2214" s="2">
        <f t="shared" si="204"/>
        <v>4.2172216940041665</v>
      </c>
      <c r="D2214" s="2">
        <f t="shared" si="206"/>
        <v>4.6247666931265767</v>
      </c>
      <c r="E2214" s="2">
        <f t="shared" si="205"/>
        <v>-0.40754499912241027</v>
      </c>
      <c r="F2214" s="2">
        <f t="shared" si="209"/>
        <v>-0.33418043626494481</v>
      </c>
      <c r="G2214" s="2">
        <f t="shared" si="207"/>
        <v>-7.3364562857465454E-2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5">
        <f>TITRES_STAT!D2218</f>
        <v>5.67</v>
      </c>
      <c r="C2215" s="2">
        <f t="shared" si="204"/>
        <v>4.2684183564650642</v>
      </c>
      <c r="D2215" s="2">
        <f t="shared" si="206"/>
        <v>4.7021913825246084</v>
      </c>
      <c r="E2215" s="2">
        <f t="shared" si="205"/>
        <v>-0.43377302605954426</v>
      </c>
      <c r="F2215" s="2">
        <f t="shared" si="209"/>
        <v>-0.35409895422386473</v>
      </c>
      <c r="G2215" s="2">
        <f t="shared" si="207"/>
        <v>-7.9674071835679539E-2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5">
        <f>TITRES_STAT!D2219</f>
        <v>5.89</v>
      </c>
      <c r="C2216" s="2">
        <f t="shared" si="204"/>
        <v>4.3425078400858235</v>
      </c>
      <c r="D2216" s="2">
        <f t="shared" si="206"/>
        <v>4.7901772060413039</v>
      </c>
      <c r="E2216" s="2">
        <f t="shared" si="205"/>
        <v>-0.44766936595548046</v>
      </c>
      <c r="F2216" s="2">
        <f t="shared" si="209"/>
        <v>-0.37281303657018794</v>
      </c>
      <c r="G2216" s="2">
        <f t="shared" si="207"/>
        <v>-7.4856329385292519E-2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5">
        <f>TITRES_STAT!D2220</f>
        <v>5.89</v>
      </c>
      <c r="C2217" s="2">
        <f t="shared" si="204"/>
        <v>4.4051989416110811</v>
      </c>
      <c r="D2217" s="2">
        <f t="shared" si="206"/>
        <v>4.8716455611493554</v>
      </c>
      <c r="E2217" s="2">
        <f t="shared" si="205"/>
        <v>-0.46644661953827438</v>
      </c>
      <c r="F2217" s="2">
        <f t="shared" si="209"/>
        <v>-0.39153975316380524</v>
      </c>
      <c r="G2217" s="2">
        <f t="shared" si="207"/>
        <v>-7.4906866374469139E-2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5">
        <f>TITRES_STAT!D2221</f>
        <v>5.89</v>
      </c>
      <c r="C2218" s="2">
        <f t="shared" si="204"/>
        <v>4.4905529505939912</v>
      </c>
      <c r="D2218" s="2">
        <f t="shared" si="206"/>
        <v>4.9470792232864405</v>
      </c>
      <c r="E2218" s="2">
        <f t="shared" si="205"/>
        <v>-0.45652627269244928</v>
      </c>
      <c r="F2218" s="2">
        <f t="shared" si="209"/>
        <v>-0.40453705706953408</v>
      </c>
      <c r="G2218" s="2">
        <f t="shared" si="207"/>
        <v>-5.1989215622915197E-2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5">
        <f>TITRES_STAT!D2222</f>
        <v>5.89</v>
      </c>
      <c r="C2219" s="2">
        <f t="shared" si="204"/>
        <v>4.5627755735795308</v>
      </c>
      <c r="D2219" s="2">
        <f t="shared" si="206"/>
        <v>5.0169252067467038</v>
      </c>
      <c r="E2219" s="2">
        <f t="shared" si="205"/>
        <v>-0.45414963316717305</v>
      </c>
      <c r="F2219" s="2">
        <f t="shared" si="209"/>
        <v>-0.41445957228906194</v>
      </c>
      <c r="G2219" s="2">
        <f t="shared" si="207"/>
        <v>-3.9690060878111111E-2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5">
        <f>TITRES_STAT!D2223</f>
        <v>5.99</v>
      </c>
      <c r="C2220" s="2">
        <f t="shared" si="204"/>
        <v>4.6300408699519107</v>
      </c>
      <c r="D2220" s="2">
        <f t="shared" si="206"/>
        <v>5.0890048210617627</v>
      </c>
      <c r="E2220" s="2">
        <f t="shared" si="205"/>
        <v>-0.458963951109852</v>
      </c>
      <c r="F2220" s="2">
        <f t="shared" si="209"/>
        <v>-0.42336044805321998</v>
      </c>
      <c r="G2220" s="2">
        <f t="shared" si="207"/>
        <v>-3.5603503056632013E-2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5">
        <f>TITRES_STAT!D2224</f>
        <v>6</v>
      </c>
      <c r="C2221" s="2">
        <f t="shared" si="204"/>
        <v>4.6992653514977709</v>
      </c>
      <c r="D2221" s="2">
        <f t="shared" si="206"/>
        <v>5.1564859454275584</v>
      </c>
      <c r="E2221" s="2">
        <f t="shared" si="205"/>
        <v>-0.45722059392978753</v>
      </c>
      <c r="F2221" s="2">
        <f t="shared" si="209"/>
        <v>-0.43013247722853354</v>
      </c>
      <c r="G2221" s="2">
        <f t="shared" si="207"/>
        <v>-2.7088116701253995E-2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5">
        <f>TITRES_STAT!D2225</f>
        <v>6</v>
      </c>
      <c r="C2222" s="2">
        <f t="shared" si="204"/>
        <v>4.7609168358827292</v>
      </c>
      <c r="D2222" s="2">
        <f t="shared" si="206"/>
        <v>5.2189684679884802</v>
      </c>
      <c r="E2222" s="2">
        <f t="shared" si="205"/>
        <v>-0.45805163210575106</v>
      </c>
      <c r="F2222" s="2">
        <f t="shared" si="209"/>
        <v>-0.43571630820397711</v>
      </c>
      <c r="G2222" s="2">
        <f t="shared" si="207"/>
        <v>-2.2335323901773951E-2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5">
        <f>TITRES_STAT!D2226</f>
        <v>6</v>
      </c>
      <c r="C2223" s="2">
        <f t="shared" si="204"/>
        <v>4.8284680919007705</v>
      </c>
      <c r="D2223" s="2">
        <f t="shared" si="206"/>
        <v>5.2768226555448896</v>
      </c>
      <c r="E2223" s="2">
        <f t="shared" si="205"/>
        <v>-0.44835456364411908</v>
      </c>
      <c r="F2223" s="2">
        <f t="shared" si="209"/>
        <v>-0.43824395929200555</v>
      </c>
      <c r="G2223" s="2">
        <f t="shared" si="207"/>
        <v>-1.0110604352113528E-2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5">
        <f>TITRES_STAT!D2227</f>
        <v>6</v>
      </c>
      <c r="C2224" s="2">
        <f t="shared" si="204"/>
        <v>4.9210114623775754</v>
      </c>
      <c r="D2224" s="2">
        <f t="shared" si="206"/>
        <v>5.3303913477267502</v>
      </c>
      <c r="E2224" s="2">
        <f t="shared" si="205"/>
        <v>-0.4093798853491748</v>
      </c>
      <c r="F2224" s="2">
        <f t="shared" si="209"/>
        <v>-0.43247114450343943</v>
      </c>
      <c r="G2224" s="2">
        <f t="shared" si="207"/>
        <v>2.3091259154264632E-2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6</v>
      </c>
      <c r="C2225" s="2">
        <f t="shared" si="204"/>
        <v>5.0362404681656407</v>
      </c>
      <c r="D2225" s="2">
        <f t="shared" si="206"/>
        <v>5.3799919886358802</v>
      </c>
      <c r="E2225" s="2">
        <f t="shared" si="205"/>
        <v>-0.34375152047023949</v>
      </c>
      <c r="F2225" s="2">
        <f t="shared" si="209"/>
        <v>-0.41472721969679949</v>
      </c>
      <c r="G2225" s="2">
        <f t="shared" si="207"/>
        <v>7.0975699226559996E-2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6</v>
      </c>
      <c r="C2226" s="2">
        <f t="shared" si="204"/>
        <v>5.1675880884478502</v>
      </c>
      <c r="D2226" s="2">
        <f t="shared" si="206"/>
        <v>5.4259185079961858</v>
      </c>
      <c r="E2226" s="2">
        <f t="shared" si="205"/>
        <v>-0.25833041954833558</v>
      </c>
      <c r="F2226" s="2">
        <f t="shared" si="209"/>
        <v>-0.38344785966710671</v>
      </c>
      <c r="G2226" s="2">
        <f t="shared" si="207"/>
        <v>0.12511744011877113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6</v>
      </c>
      <c r="C2227" s="2">
        <f t="shared" si="204"/>
        <v>5.2787283825327966</v>
      </c>
      <c r="D2227" s="2">
        <f t="shared" si="206"/>
        <v>5.4684430629594312</v>
      </c>
      <c r="E2227" s="2">
        <f t="shared" si="205"/>
        <v>-0.18971468042663453</v>
      </c>
      <c r="F2227" s="2">
        <f t="shared" si="209"/>
        <v>-0.3447012238190123</v>
      </c>
      <c r="G2227" s="2">
        <f t="shared" si="207"/>
        <v>0.15498654339237777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5">
        <f>TITRES_STAT!D2231</f>
        <v>6</v>
      </c>
      <c r="C2228" s="2">
        <f t="shared" si="204"/>
        <v>5.3727701698354435</v>
      </c>
      <c r="D2228" s="2">
        <f t="shared" si="206"/>
        <v>5.5078176508883621</v>
      </c>
      <c r="E2228" s="2">
        <f t="shared" si="205"/>
        <v>-0.13504748105291853</v>
      </c>
      <c r="F2228" s="2">
        <f t="shared" si="209"/>
        <v>-0.30277047526579354</v>
      </c>
      <c r="G2228" s="2">
        <f t="shared" si="207"/>
        <v>0.16772299421287501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6</v>
      </c>
      <c r="C2229" s="2">
        <f t="shared" si="204"/>
        <v>5.4523439898607604</v>
      </c>
      <c r="D2229" s="2">
        <f t="shared" si="206"/>
        <v>5.5442756026744098</v>
      </c>
      <c r="E2229" s="2">
        <f t="shared" si="205"/>
        <v>-9.1931612813649366E-2</v>
      </c>
      <c r="F2229" s="2">
        <f t="shared" si="209"/>
        <v>-0.26060270277536468</v>
      </c>
      <c r="G2229" s="2">
        <f t="shared" si="207"/>
        <v>0.16867108996171531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5.73</v>
      </c>
      <c r="C2230" s="2">
        <f t="shared" si="204"/>
        <v>5.5350602991129509</v>
      </c>
      <c r="D2230" s="2">
        <f t="shared" si="206"/>
        <v>5.5580329654392679</v>
      </c>
      <c r="E2230" s="2">
        <f t="shared" si="205"/>
        <v>-2.2972666326317004E-2</v>
      </c>
      <c r="F2230" s="2">
        <f t="shared" si="209"/>
        <v>-0.21307669548555516</v>
      </c>
      <c r="G2230" s="2">
        <f t="shared" si="207"/>
        <v>0.19010402915923816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5">
        <f>TITRES_STAT!D2234</f>
        <v>5.73</v>
      </c>
      <c r="C2231" s="2">
        <f t="shared" si="204"/>
        <v>5.6065894838648047</v>
      </c>
      <c r="D2231" s="2">
        <f t="shared" si="206"/>
        <v>5.570771264295618</v>
      </c>
      <c r="E2231" s="2">
        <f t="shared" si="205"/>
        <v>3.5818219569186738E-2</v>
      </c>
      <c r="F2231" s="2">
        <f t="shared" si="209"/>
        <v>-0.16329771247460681</v>
      </c>
      <c r="G2231" s="2">
        <f t="shared" si="207"/>
        <v>0.19911593204379355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5.98</v>
      </c>
      <c r="C2232" s="2">
        <f t="shared" si="204"/>
        <v>5.6671141786548347</v>
      </c>
      <c r="D2232" s="2">
        <f t="shared" si="206"/>
        <v>5.6010845039774244</v>
      </c>
      <c r="E2232" s="2">
        <f t="shared" si="205"/>
        <v>6.6029674677410277E-2</v>
      </c>
      <c r="F2232" s="2">
        <f t="shared" si="209"/>
        <v>-0.11743223504420339</v>
      </c>
      <c r="G2232" s="2">
        <f t="shared" si="207"/>
        <v>0.18346190972161366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5.98</v>
      </c>
      <c r="C2233" s="2">
        <f t="shared" si="204"/>
        <v>5.7183273819387068</v>
      </c>
      <c r="D2233" s="2">
        <f t="shared" si="206"/>
        <v>5.6291523184976153</v>
      </c>
      <c r="E2233" s="2">
        <f t="shared" si="205"/>
        <v>8.9175063441091496E-2</v>
      </c>
      <c r="F2233" s="2">
        <f t="shared" si="209"/>
        <v>-7.6110775347144416E-2</v>
      </c>
      <c r="G2233" s="2">
        <f t="shared" si="207"/>
        <v>0.16528583878823591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5.98</v>
      </c>
      <c r="C2234" s="2">
        <f t="shared" si="204"/>
        <v>5.7616616308712141</v>
      </c>
      <c r="D2234" s="2">
        <f t="shared" si="206"/>
        <v>5.6551410356459408</v>
      </c>
      <c r="E2234" s="2">
        <f t="shared" si="205"/>
        <v>0.10652059522527324</v>
      </c>
      <c r="F2234" s="2">
        <f t="shared" si="209"/>
        <v>-3.9584501232660885E-2</v>
      </c>
      <c r="G2234" s="2">
        <f t="shared" si="207"/>
        <v>0.14610509645793412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5">
        <f>TITRES_STAT!D2238</f>
        <v>5.98</v>
      </c>
      <c r="C2235" s="2">
        <f t="shared" si="204"/>
        <v>5.7983290722756431</v>
      </c>
      <c r="D2235" s="2">
        <f t="shared" si="206"/>
        <v>5.6792046626351311</v>
      </c>
      <c r="E2235" s="2">
        <f t="shared" si="205"/>
        <v>0.11912440964051196</v>
      </c>
      <c r="F2235" s="2">
        <f t="shared" si="209"/>
        <v>-7.8427190580263179E-3</v>
      </c>
      <c r="G2235" s="2">
        <f t="shared" si="207"/>
        <v>0.12696712869853827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5.98</v>
      </c>
      <c r="C2236" s="2">
        <f t="shared" si="204"/>
        <v>5.8293553688486215</v>
      </c>
      <c r="D2236" s="2">
        <f t="shared" si="206"/>
        <v>5.7014857987362326</v>
      </c>
      <c r="E2236" s="2">
        <f t="shared" si="205"/>
        <v>0.12786957011238886</v>
      </c>
      <c r="F2236" s="2">
        <f t="shared" si="209"/>
        <v>1.9299738776056719E-2</v>
      </c>
      <c r="G2236" s="2">
        <f t="shared" si="207"/>
        <v>0.10856983133633215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5.98</v>
      </c>
      <c r="C2237" s="2">
        <f t="shared" si="204"/>
        <v>5.8556083890257566</v>
      </c>
      <c r="D2237" s="2">
        <f t="shared" si="206"/>
        <v>5.7221164803113265</v>
      </c>
      <c r="E2237" s="2">
        <f t="shared" si="205"/>
        <v>0.13349190871443017</v>
      </c>
      <c r="F2237" s="2">
        <f t="shared" si="209"/>
        <v>4.2138172763731413E-2</v>
      </c>
      <c r="G2237" s="2">
        <f t="shared" si="207"/>
        <v>9.1353735950698761E-2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5.9</v>
      </c>
      <c r="C2238" s="2">
        <f t="shared" si="204"/>
        <v>5.8778224830217942</v>
      </c>
      <c r="D2238" s="2">
        <f t="shared" si="206"/>
        <v>5.7352930373253024</v>
      </c>
      <c r="E2238" s="2">
        <f t="shared" si="205"/>
        <v>0.14252944569649184</v>
      </c>
      <c r="F2238" s="2">
        <f t="shared" si="209"/>
        <v>6.2216427350283501E-2</v>
      </c>
      <c r="G2238" s="2">
        <f t="shared" si="207"/>
        <v>8.031301834620834E-2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5.9</v>
      </c>
      <c r="C2239" s="2">
        <f t="shared" si="204"/>
        <v>5.8966190240953642</v>
      </c>
      <c r="D2239" s="2">
        <f t="shared" si="206"/>
        <v>5.747493553078983</v>
      </c>
      <c r="E2239" s="2">
        <f t="shared" si="205"/>
        <v>0.14912547101638118</v>
      </c>
      <c r="F2239" s="2">
        <f t="shared" si="209"/>
        <v>7.9598236083503041E-2</v>
      </c>
      <c r="G2239" s="2">
        <f t="shared" si="207"/>
        <v>6.9527234932878143E-2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5.9</v>
      </c>
      <c r="C2240" s="2">
        <f t="shared" si="204"/>
        <v>5.8709853280806925</v>
      </c>
      <c r="D2240" s="2">
        <f t="shared" si="206"/>
        <v>5.7587903269249843</v>
      </c>
      <c r="E2240" s="2">
        <f t="shared" si="205"/>
        <v>0.11219500115570824</v>
      </c>
      <c r="F2240" s="2">
        <f t="shared" si="209"/>
        <v>8.6117589097944078E-2</v>
      </c>
      <c r="G2240" s="2">
        <f t="shared" si="207"/>
        <v>2.6077412057764163E-2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5.74</v>
      </c>
      <c r="C2241" s="2">
        <f t="shared" si="204"/>
        <v>5.84929527760674</v>
      </c>
      <c r="D2241" s="2">
        <f t="shared" si="206"/>
        <v>5.7573984508564671</v>
      </c>
      <c r="E2241" s="2">
        <f t="shared" si="205"/>
        <v>9.1896826750272886E-2</v>
      </c>
      <c r="F2241" s="2">
        <f t="shared" si="209"/>
        <v>8.7273436628409848E-2</v>
      </c>
      <c r="G2241" s="2">
        <f t="shared" si="207"/>
        <v>4.6233901218630385E-3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5.74</v>
      </c>
      <c r="C2242" s="2">
        <f t="shared" si="204"/>
        <v>5.8694036964364722</v>
      </c>
      <c r="D2242" s="2">
        <f t="shared" si="206"/>
        <v>5.7561096767189515</v>
      </c>
      <c r="E2242" s="2">
        <f t="shared" si="205"/>
        <v>0.11329401971752073</v>
      </c>
      <c r="F2242" s="2">
        <f t="shared" si="209"/>
        <v>9.2477553246232025E-2</v>
      </c>
      <c r="G2242" s="2">
        <f t="shared" si="207"/>
        <v>2.0816466471288708E-2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5">
        <f>TITRES_STAT!D2246</f>
        <v>5.74</v>
      </c>
      <c r="C2243" s="2">
        <f t="shared" si="204"/>
        <v>5.8864185123693229</v>
      </c>
      <c r="D2243" s="2">
        <f t="shared" si="206"/>
        <v>5.7549163673323624</v>
      </c>
      <c r="E2243" s="2">
        <f t="shared" si="205"/>
        <v>0.13150214503696045</v>
      </c>
      <c r="F2243" s="2">
        <f t="shared" si="209"/>
        <v>0.10028247160437771</v>
      </c>
      <c r="G2243" s="2">
        <f t="shared" si="207"/>
        <v>3.1219673432582737E-2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5">
        <f>TITRES_STAT!D2247</f>
        <v>5.49</v>
      </c>
      <c r="C2244" s="2">
        <f t="shared" si="204"/>
        <v>5.9008156643125043</v>
      </c>
      <c r="D2244" s="2">
        <f t="shared" si="206"/>
        <v>5.7352929327151498</v>
      </c>
      <c r="E2244" s="2">
        <f t="shared" si="205"/>
        <v>0.16552273159735442</v>
      </c>
      <c r="F2244" s="2">
        <f t="shared" si="209"/>
        <v>0.11333052360297305</v>
      </c>
      <c r="G2244" s="2">
        <f t="shared" si="207"/>
        <v>5.2192207994381373E-2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5.7</v>
      </c>
      <c r="C2245" s="2">
        <f t="shared" si="204"/>
        <v>5.9129978698028882</v>
      </c>
      <c r="D2245" s="2">
        <f t="shared" si="206"/>
        <v>5.7326786414029165</v>
      </c>
      <c r="E2245" s="2">
        <f t="shared" si="205"/>
        <v>0.18031922839997172</v>
      </c>
      <c r="F2245" s="2">
        <f t="shared" si="209"/>
        <v>0.12672826456237279</v>
      </c>
      <c r="G2245" s="2">
        <f t="shared" si="207"/>
        <v>5.3590963837598926E-2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5.73</v>
      </c>
      <c r="C2246" s="2">
        <f t="shared" si="204"/>
        <v>5.9233058898332134</v>
      </c>
      <c r="D2246" s="2">
        <f t="shared" si="206"/>
        <v>5.7324802235212191</v>
      </c>
      <c r="E2246" s="2">
        <f t="shared" si="205"/>
        <v>0.19082566631199427</v>
      </c>
      <c r="F2246" s="2">
        <f t="shared" si="209"/>
        <v>0.1395477449122971</v>
      </c>
      <c r="G2246" s="2">
        <f t="shared" si="207"/>
        <v>5.1277921399697168E-2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5.73</v>
      </c>
      <c r="C2247" s="2">
        <f t="shared" si="204"/>
        <v>5.9320280606281033</v>
      </c>
      <c r="D2247" s="2">
        <f t="shared" si="206"/>
        <v>5.7322965032603879</v>
      </c>
      <c r="E2247" s="2">
        <f t="shared" si="205"/>
        <v>0.19973155736771542</v>
      </c>
      <c r="F2247" s="2">
        <f t="shared" si="209"/>
        <v>0.15158450740338078</v>
      </c>
      <c r="G2247" s="2">
        <f t="shared" si="207"/>
        <v>4.8147049964334637E-2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5.73</v>
      </c>
      <c r="C2248" s="2">
        <f t="shared" si="204"/>
        <v>5.9271006666853188</v>
      </c>
      <c r="D2248" s="2">
        <f t="shared" si="206"/>
        <v>5.7321263919077667</v>
      </c>
      <c r="E2248" s="2">
        <f t="shared" si="205"/>
        <v>0.19497427477755203</v>
      </c>
      <c r="F2248" s="2">
        <f t="shared" si="209"/>
        <v>0.16026246087821505</v>
      </c>
      <c r="G2248" s="2">
        <f t="shared" si="207"/>
        <v>3.4711813899336974E-2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5.73</v>
      </c>
      <c r="C2249" s="2">
        <f t="shared" si="204"/>
        <v>5.9229313333491165</v>
      </c>
      <c r="D2249" s="2">
        <f t="shared" si="206"/>
        <v>5.7319688813960799</v>
      </c>
      <c r="E2249" s="2">
        <f t="shared" si="205"/>
        <v>0.19096245195303663</v>
      </c>
      <c r="F2249" s="2">
        <f t="shared" si="209"/>
        <v>0.16640245909317936</v>
      </c>
      <c r="G2249" s="2">
        <f t="shared" si="207"/>
        <v>2.4559992859857271E-2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5.73</v>
      </c>
      <c r="C2250" s="2">
        <f t="shared" si="204"/>
        <v>5.919403435910791</v>
      </c>
      <c r="D2250" s="2">
        <f t="shared" si="206"/>
        <v>5.7318230383297033</v>
      </c>
      <c r="E2250" s="2">
        <f t="shared" si="205"/>
        <v>0.18758039758108769</v>
      </c>
      <c r="F2250" s="2">
        <f t="shared" si="209"/>
        <v>0.17063804679076103</v>
      </c>
      <c r="G2250" s="2">
        <f t="shared" si="207"/>
        <v>1.694235079032666E-2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5.73</v>
      </c>
      <c r="C2251" s="2">
        <f t="shared" si="204"/>
        <v>5.8918029073091311</v>
      </c>
      <c r="D2251" s="2">
        <f t="shared" si="206"/>
        <v>5.7316879984534284</v>
      </c>
      <c r="E2251" s="2">
        <f t="shared" si="205"/>
        <v>0.16011490885570279</v>
      </c>
      <c r="F2251" s="2">
        <f t="shared" si="209"/>
        <v>0.16853341920374937</v>
      </c>
      <c r="G2251" s="2">
        <f t="shared" si="207"/>
        <v>-8.4185103480465817E-3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5.48</v>
      </c>
      <c r="C2252" s="2">
        <f t="shared" si="204"/>
        <v>5.8684486138769572</v>
      </c>
      <c r="D2252" s="2">
        <f t="shared" si="206"/>
        <v>5.7130444430124339</v>
      </c>
      <c r="E2252" s="2">
        <f t="shared" si="205"/>
        <v>0.15540417086452329</v>
      </c>
      <c r="F2252" s="2">
        <f t="shared" si="209"/>
        <v>0.16590756953590416</v>
      </c>
      <c r="G2252" s="2">
        <f t="shared" si="207"/>
        <v>-1.0503398671380865E-2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5.48</v>
      </c>
      <c r="C2253" s="2">
        <f t="shared" si="204"/>
        <v>5.8486872886651176</v>
      </c>
      <c r="D2253" s="2">
        <f t="shared" si="206"/>
        <v>5.6957818916781795</v>
      </c>
      <c r="E2253" s="2">
        <f t="shared" si="205"/>
        <v>0.15290539698693806</v>
      </c>
      <c r="F2253" s="2">
        <f t="shared" si="209"/>
        <v>0.16330713502611094</v>
      </c>
      <c r="G2253" s="2">
        <f t="shared" si="207"/>
        <v>-1.0401738039172881E-2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5.48</v>
      </c>
      <c r="C2254" s="2">
        <f t="shared" si="204"/>
        <v>5.7935046288704841</v>
      </c>
      <c r="D2254" s="2">
        <f t="shared" si="206"/>
        <v>5.6797980478501664</v>
      </c>
      <c r="E2254" s="2">
        <f t="shared" si="205"/>
        <v>0.11370658102031772</v>
      </c>
      <c r="F2254" s="2">
        <f t="shared" si="209"/>
        <v>0.15338702422495232</v>
      </c>
      <c r="G2254" s="2">
        <f t="shared" si="207"/>
        <v>-3.9680443204634597E-2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5.48</v>
      </c>
      <c r="C2255" s="2">
        <f t="shared" ref="C2255:C2318" si="210">$C$4*B2245+C2254*(1-$C$4)</f>
        <v>5.7791193013519484</v>
      </c>
      <c r="D2255" s="2">
        <f t="shared" si="206"/>
        <v>5.6649981924538579</v>
      </c>
      <c r="E2255" s="2">
        <f t="shared" si="205"/>
        <v>0.11412110889809046</v>
      </c>
      <c r="F2255" s="2">
        <f t="shared" si="209"/>
        <v>0.14553384115957996</v>
      </c>
      <c r="G2255" s="2">
        <f t="shared" si="207"/>
        <v>-3.1412732261489495E-2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5.48</v>
      </c>
      <c r="C2256" s="2">
        <f t="shared" si="210"/>
        <v>5.7715624857593406</v>
      </c>
      <c r="D2256" s="2">
        <f t="shared" si="206"/>
        <v>5.6512946226424612</v>
      </c>
      <c r="E2256" s="2">
        <f t="shared" si="205"/>
        <v>0.12026786311687943</v>
      </c>
      <c r="F2256" s="2">
        <f t="shared" si="209"/>
        <v>0.14048064555103984</v>
      </c>
      <c r="G2256" s="2">
        <f t="shared" si="207"/>
        <v>-2.0212782434160415E-2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5.48</v>
      </c>
      <c r="C2257" s="2">
        <f t="shared" si="210"/>
        <v>5.7651682571809806</v>
      </c>
      <c r="D2257" s="2">
        <f t="shared" si="206"/>
        <v>5.6386061320763528</v>
      </c>
      <c r="E2257" s="2">
        <f t="shared" si="205"/>
        <v>0.12656212510462783</v>
      </c>
      <c r="F2257" s="2">
        <f t="shared" si="209"/>
        <v>0.13769694146175743</v>
      </c>
      <c r="G2257" s="2">
        <f t="shared" si="207"/>
        <v>-1.1134816357129595E-2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5.5</v>
      </c>
      <c r="C2258" s="2">
        <f t="shared" si="210"/>
        <v>5.7597577560762145</v>
      </c>
      <c r="D2258" s="2">
        <f t="shared" si="206"/>
        <v>5.6283390111818079</v>
      </c>
      <c r="E2258" s="2">
        <f t="shared" si="205"/>
        <v>0.13141874489440664</v>
      </c>
      <c r="F2258" s="2">
        <f t="shared" si="209"/>
        <v>0.13644130214828729</v>
      </c>
      <c r="G2258" s="2">
        <f t="shared" si="207"/>
        <v>-5.0225572538806496E-3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5.5</v>
      </c>
      <c r="C2259" s="2">
        <f t="shared" si="210"/>
        <v>5.7551796397567969</v>
      </c>
      <c r="D2259" s="2">
        <f t="shared" si="206"/>
        <v>5.6188324177609337</v>
      </c>
      <c r="E2259" s="2">
        <f t="shared" si="205"/>
        <v>0.13634722199586324</v>
      </c>
      <c r="F2259" s="2">
        <f t="shared" si="209"/>
        <v>0.13642248611780247</v>
      </c>
      <c r="G2259" s="2">
        <f t="shared" si="207"/>
        <v>-7.5264121939228046E-5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5.5</v>
      </c>
      <c r="C2260" s="2">
        <f t="shared" si="210"/>
        <v>5.7513058490249822</v>
      </c>
      <c r="D2260" s="2">
        <f t="shared" si="206"/>
        <v>5.6100300164453092</v>
      </c>
      <c r="E2260" s="2">
        <f t="shared" si="205"/>
        <v>0.14127583257967302</v>
      </c>
      <c r="F2260" s="2">
        <f t="shared" si="209"/>
        <v>0.13739315541017658</v>
      </c>
      <c r="G2260" s="2">
        <f t="shared" si="207"/>
        <v>3.8826771694964457E-3</v>
      </c>
      <c r="H2260" s="2" t="str">
        <f t="shared" si="208"/>
        <v>Sell</v>
      </c>
    </row>
    <row r="2261" spans="1:8" ht="13.5" x14ac:dyDescent="0.25">
      <c r="A2261" s="3">
        <f>TITRES_STAT!B2264</f>
        <v>45596</v>
      </c>
      <c r="B2261" s="5">
        <f>TITRES_STAT!D2264</f>
        <v>5.5</v>
      </c>
      <c r="C2261" s="2">
        <f t="shared" si="210"/>
        <v>5.7480280260980621</v>
      </c>
      <c r="D2261" s="2">
        <f t="shared" si="206"/>
        <v>5.6018796448567683</v>
      </c>
      <c r="E2261" s="2">
        <f t="shared" si="205"/>
        <v>0.14614838124129381</v>
      </c>
      <c r="F2261" s="2">
        <f t="shared" si="209"/>
        <v>0.13914420057640003</v>
      </c>
      <c r="G2261" s="2">
        <f t="shared" si="207"/>
        <v>7.0041806648937777E-3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5">
        <f>TITRES_STAT!D2265</f>
        <v>5.5</v>
      </c>
      <c r="C2262" s="2">
        <f t="shared" si="210"/>
        <v>5.7067929451598989</v>
      </c>
      <c r="D2262" s="2">
        <f t="shared" si="206"/>
        <v>5.5943330044970079</v>
      </c>
      <c r="E2262" s="2">
        <f t="shared" si="205"/>
        <v>0.112459940662891</v>
      </c>
      <c r="F2262" s="2">
        <f t="shared" si="209"/>
        <v>0.13380734859369825</v>
      </c>
      <c r="G2262" s="2">
        <f t="shared" si="207"/>
        <v>-2.134740793080725E-2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5.5</v>
      </c>
      <c r="C2263" s="2">
        <f t="shared" si="210"/>
        <v>5.6719017228276067</v>
      </c>
      <c r="D2263" s="2">
        <f t="shared" si="206"/>
        <v>5.5873453745342667</v>
      </c>
      <c r="E2263" s="2">
        <f t="shared" si="205"/>
        <v>8.4556348293340022E-2</v>
      </c>
      <c r="F2263" s="2">
        <f t="shared" si="209"/>
        <v>0.1239571485336266</v>
      </c>
      <c r="G2263" s="2">
        <f t="shared" si="207"/>
        <v>-3.9400800240286582E-2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5.5</v>
      </c>
      <c r="C2264" s="2">
        <f t="shared" si="210"/>
        <v>5.6423783808541286</v>
      </c>
      <c r="D2264" s="2">
        <f t="shared" si="206"/>
        <v>5.5808753467909877</v>
      </c>
      <c r="E2264" s="2">
        <f t="shared" si="205"/>
        <v>6.1503034063140838E-2</v>
      </c>
      <c r="F2264" s="2">
        <f t="shared" si="209"/>
        <v>0.11146632563952945</v>
      </c>
      <c r="G2264" s="2">
        <f t="shared" si="207"/>
        <v>-4.996329157638861E-2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5.5</v>
      </c>
      <c r="C2265" s="2">
        <f t="shared" si="210"/>
        <v>5.6173970914919549</v>
      </c>
      <c r="D2265" s="2">
        <f t="shared" si="206"/>
        <v>5.5748845803620259</v>
      </c>
      <c r="E2265" s="2">
        <f t="shared" si="205"/>
        <v>4.2512511129928932E-2</v>
      </c>
      <c r="F2265" s="2">
        <f t="shared" si="209"/>
        <v>9.7675562737609342E-2</v>
      </c>
      <c r="G2265" s="2">
        <f t="shared" si="207"/>
        <v>-5.5163051607680411E-2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5.5</v>
      </c>
      <c r="C2266" s="2">
        <f t="shared" si="210"/>
        <v>5.5962590774162697</v>
      </c>
      <c r="D2266" s="2">
        <f t="shared" si="206"/>
        <v>5.5693375744092837</v>
      </c>
      <c r="E2266" s="2">
        <f t="shared" si="205"/>
        <v>2.6921503006986036E-2</v>
      </c>
      <c r="F2266" s="2">
        <f t="shared" si="209"/>
        <v>8.3524750791484678E-2</v>
      </c>
      <c r="G2266" s="2">
        <f t="shared" si="207"/>
        <v>-5.6603247784498642E-2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5.5</v>
      </c>
      <c r="C2267" s="2">
        <f t="shared" si="210"/>
        <v>5.5783730655060744</v>
      </c>
      <c r="D2267" s="2">
        <f t="shared" si="206"/>
        <v>5.5642014577863739</v>
      </c>
      <c r="E2267" s="2">
        <f t="shared" si="205"/>
        <v>1.4171607719700496E-2</v>
      </c>
      <c r="F2267" s="2">
        <f t="shared" si="209"/>
        <v>6.9654122177127853E-2</v>
      </c>
      <c r="G2267" s="2">
        <f t="shared" si="207"/>
        <v>-5.5482514457427357E-2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5.5</v>
      </c>
      <c r="C2268" s="2">
        <f t="shared" si="210"/>
        <v>5.5663156708128323</v>
      </c>
      <c r="D2268" s="2">
        <f t="shared" si="206"/>
        <v>5.5594457942466429</v>
      </c>
      <c r="E2268" s="2">
        <f t="shared" ref="E2268:E2331" si="211">C2268-D2268</f>
        <v>6.8698765661894257E-3</v>
      </c>
      <c r="F2268" s="2">
        <f t="shared" si="209"/>
        <v>5.7097273054940174E-2</v>
      </c>
      <c r="G2268" s="2">
        <f t="shared" si="207"/>
        <v>-5.0227396488750749E-2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5.5</v>
      </c>
      <c r="C2269" s="2">
        <f t="shared" si="210"/>
        <v>5.5561132599185505</v>
      </c>
      <c r="D2269" s="2">
        <f t="shared" ref="D2269:D2332" si="212">$D$4*B2269+(1-$D$4)*D2268</f>
        <v>5.5550424020802254</v>
      </c>
      <c r="E2269" s="2">
        <f t="shared" si="211"/>
        <v>1.0708578383251677E-3</v>
      </c>
      <c r="F2269" s="2">
        <f t="shared" si="209"/>
        <v>4.5891990011617173E-2</v>
      </c>
      <c r="G2269" s="2">
        <f t="shared" si="207"/>
        <v>-4.4821132173292005E-2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5.5</v>
      </c>
      <c r="C2270" s="2">
        <f t="shared" si="210"/>
        <v>5.5474804507003128</v>
      </c>
      <c r="D2270" s="2">
        <f t="shared" si="212"/>
        <v>5.5509651871113199</v>
      </c>
      <c r="E2270" s="2">
        <f t="shared" si="211"/>
        <v>-3.4847364110071055E-3</v>
      </c>
      <c r="F2270" s="2">
        <f t="shared" si="209"/>
        <v>3.6016644727092324E-2</v>
      </c>
      <c r="G2270" s="2">
        <f t="shared" si="207"/>
        <v>-3.950138113809943E-2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5.5</v>
      </c>
      <c r="C2271" s="2">
        <f t="shared" si="210"/>
        <v>5.5401757659771871</v>
      </c>
      <c r="D2271" s="2">
        <f t="shared" si="212"/>
        <v>5.5471899880660374</v>
      </c>
      <c r="E2271" s="2">
        <f t="shared" si="211"/>
        <v>-7.0142220888502749E-3</v>
      </c>
      <c r="F2271" s="2">
        <f t="shared" si="209"/>
        <v>2.7410471363903805E-2</v>
      </c>
      <c r="G2271" s="2">
        <f t="shared" si="207"/>
        <v>-3.4424693452754077E-2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5.5</v>
      </c>
      <c r="C2272" s="2">
        <f t="shared" si="210"/>
        <v>5.5339948789037745</v>
      </c>
      <c r="D2272" s="2">
        <f t="shared" si="212"/>
        <v>5.5436944333944789</v>
      </c>
      <c r="E2272" s="2">
        <f t="shared" si="211"/>
        <v>-9.6995544907043652E-3</v>
      </c>
      <c r="F2272" s="2">
        <f t="shared" si="209"/>
        <v>1.9988466192982172E-2</v>
      </c>
      <c r="G2272" s="2">
        <f t="shared" si="207"/>
        <v>-2.9688020683686537E-2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5.5</v>
      </c>
      <c r="C2273" s="2">
        <f t="shared" si="210"/>
        <v>5.5287648975339625</v>
      </c>
      <c r="D2273" s="2">
        <f t="shared" si="212"/>
        <v>5.5404578086985916</v>
      </c>
      <c r="E2273" s="2">
        <f t="shared" si="211"/>
        <v>-1.1692911164629116E-2</v>
      </c>
      <c r="F2273" s="2">
        <f t="shared" si="209"/>
        <v>1.3652190721459914E-2</v>
      </c>
      <c r="G2273" s="2">
        <f t="shared" si="207"/>
        <v>-2.534510188608903E-2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5">
        <f>TITRES_STAT!D2277</f>
        <v>5.5</v>
      </c>
      <c r="C2274" s="2">
        <f t="shared" si="210"/>
        <v>5.5243395286825834</v>
      </c>
      <c r="D2274" s="2">
        <f t="shared" si="212"/>
        <v>5.5374609339801779</v>
      </c>
      <c r="E2274" s="2">
        <f t="shared" si="211"/>
        <v>-1.3121405297594535E-2</v>
      </c>
      <c r="F2274" s="2">
        <f t="shared" si="209"/>
        <v>8.297471517649025E-3</v>
      </c>
      <c r="G2274" s="2">
        <f t="shared" si="207"/>
        <v>-2.141887681524356E-2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5">
        <f>TITRES_STAT!D2278</f>
        <v>5.5</v>
      </c>
      <c r="C2275" s="2">
        <f t="shared" si="210"/>
        <v>5.520594985808339</v>
      </c>
      <c r="D2275" s="2">
        <f t="shared" si="212"/>
        <v>5.5346860499816461</v>
      </c>
      <c r="E2275" s="2">
        <f t="shared" si="211"/>
        <v>-1.4091064173307188E-2</v>
      </c>
      <c r="F2275" s="2">
        <f t="shared" si="209"/>
        <v>3.8197643794577827E-3</v>
      </c>
      <c r="G2275" s="2">
        <f t="shared" si="207"/>
        <v>-1.7910828552764969E-2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5">
        <f>TITRES_STAT!D2279</f>
        <v>5.5</v>
      </c>
      <c r="C2276" s="2">
        <f t="shared" si="210"/>
        <v>5.5174265264532103</v>
      </c>
      <c r="D2276" s="2">
        <f t="shared" si="212"/>
        <v>5.5321167129459683</v>
      </c>
      <c r="E2276" s="2">
        <f t="shared" si="211"/>
        <v>-1.4690186492757995E-2</v>
      </c>
      <c r="F2276" s="2">
        <f t="shared" si="209"/>
        <v>1.1777420501462698E-4</v>
      </c>
      <c r="G2276" s="2">
        <f t="shared" ref="G2276:G2339" si="213">E2276-F2276</f>
        <v>-1.4807960697772623E-2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5">
        <f>TITRES_STAT!D2280</f>
        <v>5.5</v>
      </c>
      <c r="C2277" s="2">
        <f t="shared" si="210"/>
        <v>5.5147455223834854</v>
      </c>
      <c r="D2277" s="2">
        <f t="shared" si="212"/>
        <v>5.5297376971721928</v>
      </c>
      <c r="E2277" s="2">
        <f t="shared" si="211"/>
        <v>-1.4992174788707402E-2</v>
      </c>
      <c r="F2277" s="2">
        <f t="shared" ref="F2277:F2340" si="215">(E2277*(2/(10)))+((1-(2/10))*F2276)</f>
        <v>-2.9042155937297792E-3</v>
      </c>
      <c r="G2277" s="2">
        <f t="shared" si="213"/>
        <v>-1.2087959194977623E-2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5">
        <f>TITRES_STAT!D2281</f>
        <v>5.5</v>
      </c>
      <c r="C2278" s="2">
        <f t="shared" si="210"/>
        <v>5.5124769804783345</v>
      </c>
      <c r="D2278" s="2">
        <f t="shared" si="212"/>
        <v>5.5275349047890678</v>
      </c>
      <c r="E2278" s="2">
        <f t="shared" si="211"/>
        <v>-1.5057924310733384E-2</v>
      </c>
      <c r="F2278" s="2">
        <f t="shared" si="215"/>
        <v>-5.3349573371305001E-3</v>
      </c>
      <c r="G2278" s="2">
        <f t="shared" si="213"/>
        <v>-9.7229669736028836E-3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5">
        <f>TITRES_STAT!D2282</f>
        <v>5.5</v>
      </c>
      <c r="C2279" s="2">
        <f t="shared" si="210"/>
        <v>5.5105574450201296</v>
      </c>
      <c r="D2279" s="2">
        <f t="shared" si="212"/>
        <v>5.5254952822121002</v>
      </c>
      <c r="E2279" s="2">
        <f t="shared" si="211"/>
        <v>-1.4937837191970615E-2</v>
      </c>
      <c r="F2279" s="2">
        <f t="shared" si="215"/>
        <v>-7.255533308098523E-3</v>
      </c>
      <c r="G2279" s="2">
        <f t="shared" si="213"/>
        <v>-7.6823038838720924E-3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5">
        <f>TITRES_STAT!D2283</f>
        <v>5.5</v>
      </c>
      <c r="C2280" s="2">
        <f t="shared" si="210"/>
        <v>5.5089332227093397</v>
      </c>
      <c r="D2280" s="2">
        <f t="shared" si="212"/>
        <v>5.5236067427889814</v>
      </c>
      <c r="E2280" s="2">
        <f t="shared" si="211"/>
        <v>-1.4673520079641733E-2</v>
      </c>
      <c r="F2280" s="2">
        <f t="shared" si="215"/>
        <v>-8.739130662407165E-3</v>
      </c>
      <c r="G2280" s="2">
        <f t="shared" si="213"/>
        <v>-5.9343894172345681E-3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5">
        <f>TITRES_STAT!D2284</f>
        <v>5.5</v>
      </c>
      <c r="C2281" s="2">
        <f t="shared" si="210"/>
        <v>5.5075588807540559</v>
      </c>
      <c r="D2281" s="2">
        <f t="shared" si="212"/>
        <v>5.5218580951749825</v>
      </c>
      <c r="E2281" s="2">
        <f t="shared" si="211"/>
        <v>-1.4299214420926631E-2</v>
      </c>
      <c r="F2281" s="2">
        <f t="shared" si="215"/>
        <v>-9.851147414111059E-3</v>
      </c>
      <c r="G2281" s="2">
        <f t="shared" si="213"/>
        <v>-4.4480670068155724E-3</v>
      </c>
      <c r="H2281" s="2" t="str">
        <f t="shared" si="214"/>
        <v>Hold</v>
      </c>
    </row>
    <row r="2282" spans="1:8" ht="13.5" x14ac:dyDescent="0.25">
      <c r="A2282" s="3">
        <f>TITRES_STAT!B2285</f>
        <v>45625</v>
      </c>
      <c r="B2282" s="5">
        <f>TITRES_STAT!D2285</f>
        <v>5.5</v>
      </c>
      <c r="C2282" s="2">
        <f t="shared" si="210"/>
        <v>5.5063959760226631</v>
      </c>
      <c r="D2282" s="2">
        <f t="shared" si="212"/>
        <v>5.5202389770138725</v>
      </c>
      <c r="E2282" s="2">
        <f t="shared" si="211"/>
        <v>-1.3843000991209387E-2</v>
      </c>
      <c r="F2282" s="2">
        <f t="shared" si="215"/>
        <v>-1.0649518129530725E-2</v>
      </c>
      <c r="G2282" s="2">
        <f t="shared" si="213"/>
        <v>-3.1934828616786617E-3</v>
      </c>
      <c r="H2282" s="2" t="str">
        <f t="shared" si="214"/>
        <v>Hold</v>
      </c>
    </row>
    <row r="2283" spans="1:8" ht="13.5" x14ac:dyDescent="0.25">
      <c r="A2283" s="3">
        <f>TITRES_STAT!B2286</f>
        <v>45628</v>
      </c>
      <c r="B2283" s="5">
        <f>TITRES_STAT!D2286</f>
        <v>5.5</v>
      </c>
      <c r="C2283" s="2">
        <f t="shared" si="210"/>
        <v>5.505411979711484</v>
      </c>
      <c r="D2283" s="2">
        <f t="shared" si="212"/>
        <v>5.5187397935313633</v>
      </c>
      <c r="E2283" s="2">
        <f t="shared" si="211"/>
        <v>-1.3327813819879353E-2</v>
      </c>
      <c r="F2283" s="2">
        <f t="shared" si="215"/>
        <v>-1.118517726760045E-2</v>
      </c>
      <c r="G2283" s="2">
        <f t="shared" si="213"/>
        <v>-2.142636552278903E-3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5">
        <f>TITRES_STAT!D2287</f>
        <v>5.5</v>
      </c>
      <c r="C2284" s="2">
        <f t="shared" si="210"/>
        <v>5.5045793674481782</v>
      </c>
      <c r="D2284" s="2">
        <f t="shared" si="212"/>
        <v>5.5173516606771882</v>
      </c>
      <c r="E2284" s="2">
        <f t="shared" si="211"/>
        <v>-1.2772293229009968E-2</v>
      </c>
      <c r="F2284" s="2">
        <f t="shared" si="215"/>
        <v>-1.1502600459882354E-2</v>
      </c>
      <c r="G2284" s="2">
        <f t="shared" si="213"/>
        <v>-1.2696927691276134E-3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5">
        <f>TITRES_STAT!D2288</f>
        <v>5.5</v>
      </c>
      <c r="C2285" s="2">
        <f t="shared" si="210"/>
        <v>5.503874849379228</v>
      </c>
      <c r="D2285" s="2">
        <f t="shared" si="212"/>
        <v>5.5160663524788784</v>
      </c>
      <c r="E2285" s="2">
        <f t="shared" si="211"/>
        <v>-1.2191503099650447E-2</v>
      </c>
      <c r="F2285" s="2">
        <f t="shared" si="215"/>
        <v>-1.1640380987835973E-2</v>
      </c>
      <c r="G2285" s="2">
        <f t="shared" si="213"/>
        <v>-5.5112211181447372E-4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5.5</v>
      </c>
      <c r="C2286" s="2">
        <f t="shared" si="210"/>
        <v>5.5032787187055003</v>
      </c>
      <c r="D2286" s="2">
        <f t="shared" si="212"/>
        <v>5.5148762522952577</v>
      </c>
      <c r="E2286" s="2">
        <f t="shared" si="211"/>
        <v>-1.1597533589757347E-2</v>
      </c>
      <c r="F2286" s="2">
        <f t="shared" si="215"/>
        <v>-1.1631811508220249E-2</v>
      </c>
      <c r="G2286" s="2">
        <f t="shared" si="213"/>
        <v>3.4277918462902179E-5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5">
        <f>TITRES_STAT!D2290</f>
        <v>5.3</v>
      </c>
      <c r="C2287" s="2">
        <f t="shared" si="210"/>
        <v>5.5027743004431162</v>
      </c>
      <c r="D2287" s="2">
        <f t="shared" si="212"/>
        <v>5.4989594928659793</v>
      </c>
      <c r="E2287" s="2">
        <f t="shared" si="211"/>
        <v>3.814807577136925E-3</v>
      </c>
      <c r="F2287" s="2">
        <f t="shared" si="215"/>
        <v>-8.5424876911488149E-3</v>
      </c>
      <c r="G2287" s="2">
        <f t="shared" si="213"/>
        <v>1.235729526828574E-2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5">
        <f>TITRES_STAT!D2291</f>
        <v>5.3</v>
      </c>
      <c r="C2288" s="2">
        <f t="shared" si="210"/>
        <v>5.5023474849903291</v>
      </c>
      <c r="D2288" s="2">
        <f t="shared" si="212"/>
        <v>5.4842217526536841</v>
      </c>
      <c r="E2288" s="2">
        <f t="shared" si="211"/>
        <v>1.8125732336645051E-2</v>
      </c>
      <c r="F2288" s="2">
        <f t="shared" si="215"/>
        <v>-3.2088436855900421E-3</v>
      </c>
      <c r="G2288" s="2">
        <f t="shared" si="213"/>
        <v>2.1334576022235093E-2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5.3</v>
      </c>
      <c r="C2289" s="2">
        <f t="shared" si="210"/>
        <v>5.5019863334533561</v>
      </c>
      <c r="D2289" s="2">
        <f t="shared" si="212"/>
        <v>5.4705756969015589</v>
      </c>
      <c r="E2289" s="2">
        <f t="shared" si="211"/>
        <v>3.1410636551797211E-2</v>
      </c>
      <c r="F2289" s="2">
        <f t="shared" si="215"/>
        <v>3.7150523618874084E-3</v>
      </c>
      <c r="G2289" s="2">
        <f t="shared" si="213"/>
        <v>2.7695584189909802E-2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5.3</v>
      </c>
      <c r="C2290" s="2">
        <f t="shared" si="210"/>
        <v>5.5016807436913009</v>
      </c>
      <c r="D2290" s="2">
        <f t="shared" si="212"/>
        <v>5.4579404600940356</v>
      </c>
      <c r="E2290" s="2">
        <f t="shared" si="211"/>
        <v>4.3740283597265339E-2</v>
      </c>
      <c r="F2290" s="2">
        <f t="shared" si="215"/>
        <v>1.1720098608962996E-2</v>
      </c>
      <c r="G2290" s="2">
        <f t="shared" si="213"/>
        <v>3.2020184988302343E-2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5.07</v>
      </c>
      <c r="C2291" s="2">
        <f t="shared" si="210"/>
        <v>5.5014221677387933</v>
      </c>
      <c r="D2291" s="2">
        <f t="shared" si="212"/>
        <v>5.4292041297167</v>
      </c>
      <c r="E2291" s="2">
        <f t="shared" si="211"/>
        <v>7.2218038022093367E-2</v>
      </c>
      <c r="F2291" s="2">
        <f t="shared" si="215"/>
        <v>2.3819686491589071E-2</v>
      </c>
      <c r="G2291" s="2">
        <f t="shared" si="213"/>
        <v>4.8398351530504299E-2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5">
        <f>TITRES_STAT!D2295</f>
        <v>4.8499999999999996</v>
      </c>
      <c r="C2292" s="2">
        <f t="shared" si="210"/>
        <v>5.5012033727020562</v>
      </c>
      <c r="D2292" s="2">
        <f t="shared" si="212"/>
        <v>5.3863001201080554</v>
      </c>
      <c r="E2292" s="2">
        <f t="shared" si="211"/>
        <v>0.1149032525940008</v>
      </c>
      <c r="F2292" s="2">
        <f t="shared" si="215"/>
        <v>4.2036399712071418E-2</v>
      </c>
      <c r="G2292" s="2">
        <f t="shared" si="213"/>
        <v>7.2866852881929386E-2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4.6399999999999997</v>
      </c>
      <c r="C2293" s="2">
        <f t="shared" si="210"/>
        <v>5.5010182384402011</v>
      </c>
      <c r="D2293" s="2">
        <f t="shared" si="212"/>
        <v>5.3310186297296811</v>
      </c>
      <c r="E2293" s="2">
        <f t="shared" si="211"/>
        <v>0.16999960871052</v>
      </c>
      <c r="F2293" s="2">
        <f t="shared" si="215"/>
        <v>6.7629041511761134E-2</v>
      </c>
      <c r="G2293" s="2">
        <f t="shared" si="213"/>
        <v>0.10237056719875887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5">
        <f>TITRES_STAT!D2297</f>
        <v>4.45</v>
      </c>
      <c r="C2294" s="2">
        <f t="shared" si="210"/>
        <v>5.5008615863724781</v>
      </c>
      <c r="D2294" s="2">
        <f t="shared" si="212"/>
        <v>5.2657579904904459</v>
      </c>
      <c r="E2294" s="2">
        <f t="shared" si="211"/>
        <v>0.23510359588203222</v>
      </c>
      <c r="F2294" s="2">
        <f t="shared" si="215"/>
        <v>0.10112395238581535</v>
      </c>
      <c r="G2294" s="2">
        <f t="shared" si="213"/>
        <v>0.13397964349621688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5">
        <f>TITRES_STAT!D2298</f>
        <v>4.45</v>
      </c>
      <c r="C2295" s="2">
        <f t="shared" si="210"/>
        <v>5.5007290346228661</v>
      </c>
      <c r="D2295" s="2">
        <f t="shared" si="212"/>
        <v>5.2053314726763391</v>
      </c>
      <c r="E2295" s="2">
        <f t="shared" si="211"/>
        <v>0.295397561946527</v>
      </c>
      <c r="F2295" s="2">
        <f t="shared" si="215"/>
        <v>0.13997867429795768</v>
      </c>
      <c r="G2295" s="2">
        <f t="shared" si="213"/>
        <v>0.15541888764856931</v>
      </c>
      <c r="H2295" s="2" t="str">
        <f t="shared" si="214"/>
        <v>Sell</v>
      </c>
    </row>
    <row r="2296" spans="1:8" ht="13.5" x14ac:dyDescent="0.25">
      <c r="A2296" s="3">
        <f>TITRES_STAT!B2299</f>
        <v>45646</v>
      </c>
      <c r="B2296" s="5">
        <f>TITRES_STAT!D2299</f>
        <v>4.4000000000000004</v>
      </c>
      <c r="C2296" s="2">
        <f t="shared" si="210"/>
        <v>5.5006168754501168</v>
      </c>
      <c r="D2296" s="2">
        <f t="shared" si="212"/>
        <v>5.1456772895151293</v>
      </c>
      <c r="E2296" s="2">
        <f t="shared" si="211"/>
        <v>0.35493958593498753</v>
      </c>
      <c r="F2296" s="2">
        <f t="shared" si="215"/>
        <v>0.18297085662536366</v>
      </c>
      <c r="G2296" s="2">
        <f t="shared" si="213"/>
        <v>0.17196872930962387</v>
      </c>
      <c r="H2296" s="2" t="str">
        <f t="shared" si="214"/>
        <v>Sell</v>
      </c>
    </row>
    <row r="2297" spans="1:8" ht="13.5" x14ac:dyDescent="0.25">
      <c r="A2297" s="3">
        <f>TITRES_STAT!B2300</f>
        <v>45649</v>
      </c>
      <c r="B2297" s="5">
        <f>TITRES_STAT!D2300</f>
        <v>4.4000000000000004</v>
      </c>
      <c r="C2297" s="2">
        <f t="shared" si="210"/>
        <v>5.4697527407654833</v>
      </c>
      <c r="D2297" s="2">
        <f t="shared" si="212"/>
        <v>5.0904419347362309</v>
      </c>
      <c r="E2297" s="2">
        <f t="shared" si="211"/>
        <v>0.37931080602925249</v>
      </c>
      <c r="F2297" s="2">
        <f t="shared" si="215"/>
        <v>0.22223884650614145</v>
      </c>
      <c r="G2297" s="2">
        <f t="shared" si="213"/>
        <v>0.15707195952311104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5">
        <f>TITRES_STAT!D2301</f>
        <v>4.4000000000000004</v>
      </c>
      <c r="C2298" s="2">
        <f t="shared" si="210"/>
        <v>5.4436369344938704</v>
      </c>
      <c r="D2298" s="2">
        <f t="shared" si="212"/>
        <v>5.0392980877187323</v>
      </c>
      <c r="E2298" s="2">
        <f t="shared" si="211"/>
        <v>0.40433884677513809</v>
      </c>
      <c r="F2298" s="2">
        <f t="shared" si="215"/>
        <v>0.25865884655994076</v>
      </c>
      <c r="G2298" s="2">
        <f t="shared" si="213"/>
        <v>0.14568000021519734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4.4000000000000004</v>
      </c>
      <c r="C2299" s="2">
        <f t="shared" si="210"/>
        <v>5.4215389445717364</v>
      </c>
      <c r="D2299" s="2">
        <f t="shared" si="212"/>
        <v>4.9919426738136412</v>
      </c>
      <c r="E2299" s="2">
        <f t="shared" si="211"/>
        <v>0.42959627075809514</v>
      </c>
      <c r="F2299" s="2">
        <f t="shared" si="215"/>
        <v>0.29284633139957167</v>
      </c>
      <c r="G2299" s="2">
        <f t="shared" si="213"/>
        <v>0.13674993935852348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4.4000000000000004</v>
      </c>
      <c r="C2300" s="2">
        <f t="shared" si="210"/>
        <v>5.4028406454068536</v>
      </c>
      <c r="D2300" s="2">
        <f t="shared" si="212"/>
        <v>4.9480950683459639</v>
      </c>
      <c r="E2300" s="2">
        <f t="shared" si="211"/>
        <v>0.45474557706088969</v>
      </c>
      <c r="F2300" s="2">
        <f t="shared" si="215"/>
        <v>0.32522618053183527</v>
      </c>
      <c r="G2300" s="2">
        <f t="shared" si="213"/>
        <v>0.12951939652905442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4.4000000000000004</v>
      </c>
      <c r="C2301" s="2">
        <f t="shared" si="210"/>
        <v>5.3516343922673375</v>
      </c>
      <c r="D2301" s="2">
        <f t="shared" si="212"/>
        <v>4.9074954336536702</v>
      </c>
      <c r="E2301" s="2">
        <f t="shared" si="211"/>
        <v>0.44413895861366726</v>
      </c>
      <c r="F2301" s="2">
        <f t="shared" si="215"/>
        <v>0.34900873614820171</v>
      </c>
      <c r="G2301" s="2">
        <f t="shared" si="213"/>
        <v>9.5130222465465542E-2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4.4000000000000004</v>
      </c>
      <c r="C2302" s="2">
        <f t="shared" si="210"/>
        <v>5.2744598703800545</v>
      </c>
      <c r="D2302" s="2">
        <f t="shared" si="212"/>
        <v>4.8699031793089542</v>
      </c>
      <c r="E2302" s="2">
        <f t="shared" si="211"/>
        <v>0.40455669107110026</v>
      </c>
      <c r="F2302" s="2">
        <f t="shared" si="215"/>
        <v>0.36011832713278147</v>
      </c>
      <c r="G2302" s="2">
        <f t="shared" si="213"/>
        <v>4.4438363938318792E-2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4.21</v>
      </c>
      <c r="C2303" s="2">
        <f t="shared" si="210"/>
        <v>5.176850659552354</v>
      </c>
      <c r="D2303" s="2">
        <f t="shared" si="212"/>
        <v>4.821021462323106</v>
      </c>
      <c r="E2303" s="2">
        <f t="shared" si="211"/>
        <v>0.355829197229248</v>
      </c>
      <c r="F2303" s="2">
        <f t="shared" si="215"/>
        <v>0.35926050115207475</v>
      </c>
      <c r="G2303" s="2">
        <f t="shared" si="213"/>
        <v>-3.4313039228267561E-3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4.03</v>
      </c>
      <c r="C2304" s="2">
        <f t="shared" si="210"/>
        <v>5.0650274811596843</v>
      </c>
      <c r="D2304" s="2">
        <f t="shared" si="212"/>
        <v>4.7624272799288017</v>
      </c>
      <c r="E2304" s="2">
        <f t="shared" si="211"/>
        <v>0.3026002012308826</v>
      </c>
      <c r="F2304" s="2">
        <f t="shared" si="215"/>
        <v>0.34792844116783633</v>
      </c>
      <c r="G2304" s="2">
        <f t="shared" si="213"/>
        <v>-4.5328239936953729E-2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5">
        <f>TITRES_STAT!D2308</f>
        <v>3.85</v>
      </c>
      <c r="C2305" s="2">
        <f t="shared" si="210"/>
        <v>4.9704078686735791</v>
      </c>
      <c r="D2305" s="2">
        <f t="shared" si="212"/>
        <v>4.6948400740081491</v>
      </c>
      <c r="E2305" s="2">
        <f t="shared" si="211"/>
        <v>0.27556779466543002</v>
      </c>
      <c r="F2305" s="2">
        <f t="shared" si="215"/>
        <v>0.33345631186735508</v>
      </c>
      <c r="G2305" s="2">
        <f t="shared" si="213"/>
        <v>-5.788851720192506E-2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5">
        <f>TITRES_STAT!D2309</f>
        <v>3.75</v>
      </c>
      <c r="C2306" s="2">
        <f t="shared" si="210"/>
        <v>4.8826528119545669</v>
      </c>
      <c r="D2306" s="2">
        <f t="shared" si="212"/>
        <v>4.6248519203779157</v>
      </c>
      <c r="E2306" s="2">
        <f t="shared" si="211"/>
        <v>0.2578008915766512</v>
      </c>
      <c r="F2306" s="2">
        <f t="shared" si="215"/>
        <v>0.31832522780921435</v>
      </c>
      <c r="G2306" s="2">
        <f t="shared" si="213"/>
        <v>-6.0524336232563147E-2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5">
        <f>TITRES_STAT!D2310</f>
        <v>3.59</v>
      </c>
      <c r="C2307" s="2">
        <f t="shared" si="210"/>
        <v>4.8083985331923262</v>
      </c>
      <c r="D2307" s="2">
        <f t="shared" si="212"/>
        <v>4.5481962225721446</v>
      </c>
      <c r="E2307" s="2">
        <f t="shared" si="211"/>
        <v>0.26020231062018162</v>
      </c>
      <c r="F2307" s="2">
        <f t="shared" si="215"/>
        <v>0.30670064437140782</v>
      </c>
      <c r="G2307" s="2">
        <f t="shared" si="213"/>
        <v>-4.6498333751226195E-2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5">
        <f>TITRES_STAT!D2311</f>
        <v>3.59</v>
      </c>
      <c r="C2308" s="2">
        <f t="shared" si="210"/>
        <v>4.7455679896242762</v>
      </c>
      <c r="D2308" s="2">
        <f t="shared" si="212"/>
        <v>4.4772187246038371</v>
      </c>
      <c r="E2308" s="2">
        <f t="shared" si="211"/>
        <v>0.2683492650204391</v>
      </c>
      <c r="F2308" s="2">
        <f t="shared" si="215"/>
        <v>0.29903036850121406</v>
      </c>
      <c r="G2308" s="2">
        <f t="shared" si="213"/>
        <v>-3.0681103480774963E-2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3.59</v>
      </c>
      <c r="C2309" s="2">
        <f t="shared" si="210"/>
        <v>4.6924036835282337</v>
      </c>
      <c r="D2309" s="2">
        <f t="shared" si="212"/>
        <v>4.411498819077627</v>
      </c>
      <c r="E2309" s="2">
        <f t="shared" si="211"/>
        <v>0.28090486445060669</v>
      </c>
      <c r="F2309" s="2">
        <f t="shared" si="215"/>
        <v>0.2954052676910926</v>
      </c>
      <c r="G2309" s="2">
        <f t="shared" si="213"/>
        <v>-1.4500403240485904E-2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3.59</v>
      </c>
      <c r="C2310" s="2">
        <f t="shared" si="210"/>
        <v>4.6474185014469667</v>
      </c>
      <c r="D2310" s="2">
        <f t="shared" si="212"/>
        <v>4.3506470547015059</v>
      </c>
      <c r="E2310" s="2">
        <f t="shared" si="211"/>
        <v>0.29677144674546074</v>
      </c>
      <c r="F2310" s="2">
        <f t="shared" si="215"/>
        <v>0.29567850350196623</v>
      </c>
      <c r="G2310" s="2">
        <f t="shared" si="213"/>
        <v>1.0929432434945152E-3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3.59</v>
      </c>
      <c r="C2311" s="2">
        <f t="shared" si="210"/>
        <v>4.609354116608972</v>
      </c>
      <c r="D2311" s="2">
        <f t="shared" si="212"/>
        <v>4.2943028284273197</v>
      </c>
      <c r="E2311" s="2">
        <f t="shared" si="211"/>
        <v>0.31505128818165229</v>
      </c>
      <c r="F2311" s="2">
        <f t="shared" si="215"/>
        <v>0.29955306043790347</v>
      </c>
      <c r="G2311" s="2">
        <f t="shared" si="213"/>
        <v>1.5498227743748816E-2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3.59</v>
      </c>
      <c r="C2312" s="2">
        <f t="shared" si="210"/>
        <v>4.5771457909768225</v>
      </c>
      <c r="D2312" s="2">
        <f t="shared" si="212"/>
        <v>4.2421322485438147</v>
      </c>
      <c r="E2312" s="2">
        <f t="shared" si="211"/>
        <v>0.33501354243300785</v>
      </c>
      <c r="F2312" s="2">
        <f t="shared" si="215"/>
        <v>0.30664515683692434</v>
      </c>
      <c r="G2312" s="2">
        <f t="shared" si="213"/>
        <v>2.8368385596083512E-2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3.59</v>
      </c>
      <c r="C2313" s="2">
        <f t="shared" si="210"/>
        <v>4.5206618231342341</v>
      </c>
      <c r="D2313" s="2">
        <f t="shared" si="212"/>
        <v>4.193826156059087</v>
      </c>
      <c r="E2313" s="2">
        <f t="shared" si="211"/>
        <v>0.32683566707514711</v>
      </c>
      <c r="F2313" s="2">
        <f t="shared" si="215"/>
        <v>0.31068325888456894</v>
      </c>
      <c r="G2313" s="2">
        <f t="shared" si="213"/>
        <v>1.6152408190578171E-2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3.59</v>
      </c>
      <c r="C2314" s="2">
        <f t="shared" si="210"/>
        <v>4.4451753888058905</v>
      </c>
      <c r="D2314" s="2">
        <f t="shared" si="212"/>
        <v>4.1490982926473023</v>
      </c>
      <c r="E2314" s="2">
        <f t="shared" si="211"/>
        <v>0.29607709615858813</v>
      </c>
      <c r="F2314" s="2">
        <f t="shared" si="215"/>
        <v>0.30776202633937277</v>
      </c>
      <c r="G2314" s="2">
        <f t="shared" si="213"/>
        <v>-1.1684930180784647E-2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3.59</v>
      </c>
      <c r="C2315" s="2">
        <f t="shared" si="210"/>
        <v>4.3536099443742149</v>
      </c>
      <c r="D2315" s="2">
        <f t="shared" si="212"/>
        <v>4.1076836043030571</v>
      </c>
      <c r="E2315" s="2">
        <f t="shared" si="211"/>
        <v>0.24592634007115777</v>
      </c>
      <c r="F2315" s="2">
        <f t="shared" si="215"/>
        <v>0.29539488908572981</v>
      </c>
      <c r="G2315" s="2">
        <f t="shared" si="213"/>
        <v>-4.9468549014572039E-2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3.59</v>
      </c>
      <c r="C2316" s="2">
        <f t="shared" si="210"/>
        <v>4.2607468760089509</v>
      </c>
      <c r="D2316" s="2">
        <f t="shared" si="212"/>
        <v>4.0693366706509781</v>
      </c>
      <c r="E2316" s="2">
        <f t="shared" si="211"/>
        <v>0.19141020535797271</v>
      </c>
      <c r="F2316" s="2">
        <f t="shared" si="215"/>
        <v>0.27459795234017842</v>
      </c>
      <c r="G2316" s="2">
        <f t="shared" si="213"/>
        <v>-8.3187746982205713E-2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3.59</v>
      </c>
      <c r="C2317" s="2">
        <f t="shared" si="210"/>
        <v>4.157555048930651</v>
      </c>
      <c r="D2317" s="2">
        <f t="shared" si="212"/>
        <v>4.0338302506027581</v>
      </c>
      <c r="E2317" s="2">
        <f t="shared" si="211"/>
        <v>0.12372479832789285</v>
      </c>
      <c r="F2317" s="2">
        <f t="shared" si="215"/>
        <v>0.24442332153772131</v>
      </c>
      <c r="G2317" s="2">
        <f t="shared" si="213"/>
        <v>-0.12069852320982846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3.59</v>
      </c>
      <c r="C2318" s="2">
        <f t="shared" si="210"/>
        <v>4.0702388875567044</v>
      </c>
      <c r="D2318" s="2">
        <f t="shared" si="212"/>
        <v>4.0009539357432944</v>
      </c>
      <c r="E2318" s="2">
        <f t="shared" si="211"/>
        <v>6.928495181340999E-2</v>
      </c>
      <c r="F2318" s="2">
        <f t="shared" si="215"/>
        <v>0.20939564759285906</v>
      </c>
      <c r="G2318" s="2">
        <f t="shared" si="213"/>
        <v>-0.14011069577944907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3.5</v>
      </c>
      <c r="C2319" s="2">
        <f t="shared" ref="C2319:C2382" si="216">$C$4*B2309+C2318*(1-$C$4)</f>
        <v>3.9963559817787497</v>
      </c>
      <c r="D2319" s="2">
        <f t="shared" si="212"/>
        <v>3.9638462367993466</v>
      </c>
      <c r="E2319" s="2">
        <f t="shared" si="211"/>
        <v>3.2509744979403177E-2</v>
      </c>
      <c r="F2319" s="2">
        <f t="shared" si="215"/>
        <v>0.17401846707016788</v>
      </c>
      <c r="G2319" s="2">
        <f t="shared" si="213"/>
        <v>-0.1415087220907647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3.5</v>
      </c>
      <c r="C2320" s="2">
        <f t="shared" si="216"/>
        <v>3.9338396768897113</v>
      </c>
      <c r="D2320" s="2">
        <f t="shared" si="212"/>
        <v>3.9294872562956913</v>
      </c>
      <c r="E2320" s="2">
        <f t="shared" si="211"/>
        <v>4.3524205940199678E-3</v>
      </c>
      <c r="F2320" s="2">
        <f t="shared" si="215"/>
        <v>0.1400852577749383</v>
      </c>
      <c r="G2320" s="2">
        <f t="shared" si="213"/>
        <v>-0.13573283718091833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3.5</v>
      </c>
      <c r="C2321" s="2">
        <f t="shared" si="216"/>
        <v>3.8809412650605251</v>
      </c>
      <c r="D2321" s="2">
        <f t="shared" si="212"/>
        <v>3.8976733854589733</v>
      </c>
      <c r="E2321" s="2">
        <f t="shared" si="211"/>
        <v>-1.6732120398448291E-2</v>
      </c>
      <c r="F2321" s="2">
        <f t="shared" si="215"/>
        <v>0.10872178214026099</v>
      </c>
      <c r="G2321" s="2">
        <f t="shared" si="213"/>
        <v>-0.12545390253870928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3.5</v>
      </c>
      <c r="C2322" s="2">
        <f t="shared" si="216"/>
        <v>3.836181070435829</v>
      </c>
      <c r="D2322" s="2">
        <f t="shared" si="212"/>
        <v>3.8682160976471973</v>
      </c>
      <c r="E2322" s="2">
        <f t="shared" si="211"/>
        <v>-3.2035027211368305E-2</v>
      </c>
      <c r="F2322" s="2">
        <f t="shared" si="215"/>
        <v>8.0570420269935134E-2</v>
      </c>
      <c r="G2322" s="2">
        <f t="shared" si="213"/>
        <v>-0.11260544748130344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3.5</v>
      </c>
      <c r="C2323" s="2">
        <f t="shared" si="216"/>
        <v>3.7983070595995478</v>
      </c>
      <c r="D2323" s="2">
        <f t="shared" si="212"/>
        <v>3.8409408311548123</v>
      </c>
      <c r="E2323" s="2">
        <f t="shared" si="211"/>
        <v>-4.2633771555264488E-2</v>
      </c>
      <c r="F2323" s="2">
        <f t="shared" si="215"/>
        <v>5.5929581904895213E-2</v>
      </c>
      <c r="G2323" s="2">
        <f t="shared" si="213"/>
        <v>-9.8563353460159708E-2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3.5</v>
      </c>
      <c r="C2324" s="2">
        <f t="shared" si="216"/>
        <v>3.7662598196611561</v>
      </c>
      <c r="D2324" s="2">
        <f t="shared" si="212"/>
        <v>3.8156859547729742</v>
      </c>
      <c r="E2324" s="2">
        <f t="shared" si="211"/>
        <v>-4.9426135111818148E-2</v>
      </c>
      <c r="F2324" s="2">
        <f t="shared" si="215"/>
        <v>3.4858438501552548E-2</v>
      </c>
      <c r="G2324" s="2">
        <f t="shared" si="213"/>
        <v>-8.4284573613370689E-2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3.5</v>
      </c>
      <c r="C2325" s="2">
        <f t="shared" si="216"/>
        <v>3.7391429243286707</v>
      </c>
      <c r="D2325" s="2">
        <f t="shared" si="212"/>
        <v>3.7923018099749761</v>
      </c>
      <c r="E2325" s="2">
        <f t="shared" si="211"/>
        <v>-5.3158885646305443E-2</v>
      </c>
      <c r="F2325" s="2">
        <f t="shared" si="215"/>
        <v>1.725497367198095E-2</v>
      </c>
      <c r="G2325" s="2">
        <f t="shared" si="213"/>
        <v>-7.0413859318286393E-2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3.5</v>
      </c>
      <c r="C2326" s="2">
        <f t="shared" si="216"/>
        <v>3.7161978590473366</v>
      </c>
      <c r="D2326" s="2">
        <f t="shared" si="212"/>
        <v>3.7706498240509037</v>
      </c>
      <c r="E2326" s="2">
        <f t="shared" si="211"/>
        <v>-5.4451965003567082E-2</v>
      </c>
      <c r="F2326" s="2">
        <f t="shared" si="215"/>
        <v>2.9135859368713442E-3</v>
      </c>
      <c r="G2326" s="2">
        <f t="shared" si="213"/>
        <v>-5.7365550940438423E-2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5">
        <f>TITRES_STAT!D2330</f>
        <v>3.5</v>
      </c>
      <c r="C2327" s="2">
        <f t="shared" si="216"/>
        <v>3.6967828038092847</v>
      </c>
      <c r="D2327" s="2">
        <f t="shared" si="212"/>
        <v>3.7506016889360216</v>
      </c>
      <c r="E2327" s="2">
        <f t="shared" si="211"/>
        <v>-5.3818885126736937E-2</v>
      </c>
      <c r="F2327" s="2">
        <f t="shared" si="215"/>
        <v>-8.4329082758503125E-3</v>
      </c>
      <c r="G2327" s="2">
        <f t="shared" si="213"/>
        <v>-4.5385976850886627E-2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5">
        <f>TITRES_STAT!D2331</f>
        <v>3.5</v>
      </c>
      <c r="C2328" s="2">
        <f t="shared" si="216"/>
        <v>3.6803546801463178</v>
      </c>
      <c r="D2328" s="2">
        <f t="shared" si="212"/>
        <v>3.7320386008666864</v>
      </c>
      <c r="E2328" s="2">
        <f t="shared" si="211"/>
        <v>-5.1683920720368537E-2</v>
      </c>
      <c r="F2328" s="2">
        <f t="shared" si="215"/>
        <v>-1.708311076475396E-2</v>
      </c>
      <c r="G2328" s="2">
        <f t="shared" si="213"/>
        <v>-3.4600809955614577E-2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5">
        <f>TITRES_STAT!D2332</f>
        <v>3.5</v>
      </c>
      <c r="C2329" s="2">
        <f t="shared" si="216"/>
        <v>3.6526078062776532</v>
      </c>
      <c r="D2329" s="2">
        <f t="shared" si="212"/>
        <v>3.714850556358043</v>
      </c>
      <c r="E2329" s="2">
        <f t="shared" si="211"/>
        <v>-6.2242750080389708E-2</v>
      </c>
      <c r="F2329" s="2">
        <f t="shared" si="215"/>
        <v>-2.6115038627881108E-2</v>
      </c>
      <c r="G2329" s="2">
        <f t="shared" si="213"/>
        <v>-3.61277114525086E-2</v>
      </c>
      <c r="H2329" s="2" t="str">
        <f t="shared" si="214"/>
        <v>Hold</v>
      </c>
    </row>
    <row r="2330" spans="1:8" ht="13.5" x14ac:dyDescent="0.25">
      <c r="A2330" s="3">
        <f>TITRES_STAT!B2333</f>
        <v>45695</v>
      </c>
      <c r="B2330" s="5">
        <f>TITRES_STAT!D2333</f>
        <v>3.5</v>
      </c>
      <c r="C2330" s="2">
        <f t="shared" si="216"/>
        <v>3.6291296822349377</v>
      </c>
      <c r="D2330" s="2">
        <f t="shared" si="212"/>
        <v>3.6989357003315213</v>
      </c>
      <c r="E2330" s="2">
        <f t="shared" si="211"/>
        <v>-6.98060180965836E-2</v>
      </c>
      <c r="F2330" s="2">
        <f t="shared" si="215"/>
        <v>-3.4853234521621611E-2</v>
      </c>
      <c r="G2330" s="2">
        <f t="shared" si="213"/>
        <v>-3.4952783574961989E-2</v>
      </c>
      <c r="H2330" s="2" t="str">
        <f t="shared" si="214"/>
        <v>Hold</v>
      </c>
    </row>
    <row r="2331" spans="1:8" ht="13.5" x14ac:dyDescent="0.25">
      <c r="A2331" s="3">
        <f>TITRES_STAT!B2334</f>
        <v>45698</v>
      </c>
      <c r="B2331" s="5">
        <f>TITRES_STAT!D2334</f>
        <v>3.5</v>
      </c>
      <c r="C2331" s="2">
        <f t="shared" si="216"/>
        <v>3.6092635772757165</v>
      </c>
      <c r="D2331" s="2">
        <f t="shared" si="212"/>
        <v>3.6841997225291863</v>
      </c>
      <c r="E2331" s="2">
        <f t="shared" si="211"/>
        <v>-7.493614525346981E-2</v>
      </c>
      <c r="F2331" s="2">
        <f t="shared" si="215"/>
        <v>-4.2869816667991251E-2</v>
      </c>
      <c r="G2331" s="2">
        <f t="shared" si="213"/>
        <v>-3.206632858547856E-2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5">
        <f>TITRES_STAT!D2335</f>
        <v>3.4</v>
      </c>
      <c r="C2332" s="2">
        <f t="shared" si="216"/>
        <v>3.5924537961563754</v>
      </c>
      <c r="D2332" s="2">
        <f t="shared" si="212"/>
        <v>3.6631478912307283</v>
      </c>
      <c r="E2332" s="2">
        <f t="shared" ref="E2332:E2395" si="217">C2332-D2332</f>
        <v>-7.069409507435287E-2</v>
      </c>
      <c r="F2332" s="2">
        <f t="shared" si="215"/>
        <v>-4.8434672349263574E-2</v>
      </c>
      <c r="G2332" s="2">
        <f t="shared" si="213"/>
        <v>-2.2259422725089295E-2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5">
        <f>TITRES_STAT!D2336</f>
        <v>3.4</v>
      </c>
      <c r="C2333" s="2">
        <f t="shared" si="216"/>
        <v>3.5782301352092407</v>
      </c>
      <c r="D2333" s="2">
        <f t="shared" ref="D2333:D2396" si="218">$D$4*B2333+(1-$D$4)*D2332</f>
        <v>3.6436554548432669</v>
      </c>
      <c r="E2333" s="2">
        <f t="shared" si="217"/>
        <v>-6.5425319634026202E-2</v>
      </c>
      <c r="F2333" s="2">
        <f t="shared" si="215"/>
        <v>-5.1832801806216106E-2</v>
      </c>
      <c r="G2333" s="2">
        <f t="shared" si="213"/>
        <v>-1.3592517827810097E-2</v>
      </c>
      <c r="H2333" s="2" t="str">
        <f t="shared" si="214"/>
        <v>Hold</v>
      </c>
    </row>
    <row r="2334" spans="1:8" ht="13.5" x14ac:dyDescent="0.25">
      <c r="A2334" s="3">
        <f>TITRES_STAT!B2337</f>
        <v>45701</v>
      </c>
      <c r="B2334" s="5">
        <f>TITRES_STAT!D2337</f>
        <v>3.4</v>
      </c>
      <c r="C2334" s="2">
        <f t="shared" si="216"/>
        <v>3.5661947297924348</v>
      </c>
      <c r="D2334" s="2">
        <f t="shared" si="218"/>
        <v>3.6256069026326547</v>
      </c>
      <c r="E2334" s="2">
        <f t="shared" si="217"/>
        <v>-5.9412172840219934E-2</v>
      </c>
      <c r="F2334" s="2">
        <f t="shared" si="215"/>
        <v>-5.3348676013016877E-2</v>
      </c>
      <c r="G2334" s="2">
        <f t="shared" si="213"/>
        <v>-6.0634968272030576E-3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5">
        <f>TITRES_STAT!D2338</f>
        <v>3.4</v>
      </c>
      <c r="C2335" s="2">
        <f t="shared" si="216"/>
        <v>3.5560109252089838</v>
      </c>
      <c r="D2335" s="2">
        <f t="shared" si="218"/>
        <v>3.6088952802154211</v>
      </c>
      <c r="E2335" s="2">
        <f t="shared" si="217"/>
        <v>-5.2884355006437289E-2</v>
      </c>
      <c r="F2335" s="2">
        <f t="shared" si="215"/>
        <v>-5.3255811811700964E-2</v>
      </c>
      <c r="G2335" s="2">
        <f t="shared" si="213"/>
        <v>3.7145680526367436E-4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3.5</v>
      </c>
      <c r="C2336" s="2">
        <f t="shared" si="216"/>
        <v>3.5473938597922174</v>
      </c>
      <c r="D2336" s="2">
        <f t="shared" si="218"/>
        <v>3.6008289631624266</v>
      </c>
      <c r="E2336" s="2">
        <f t="shared" si="217"/>
        <v>-5.343510337020918E-2</v>
      </c>
      <c r="F2336" s="2">
        <f t="shared" si="215"/>
        <v>-5.3291670123402607E-2</v>
      </c>
      <c r="G2336" s="2">
        <f t="shared" si="213"/>
        <v>-1.4343324680657354E-4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3.51</v>
      </c>
      <c r="C2337" s="2">
        <f t="shared" si="216"/>
        <v>3.5401024967472612</v>
      </c>
      <c r="D2337" s="2">
        <f t="shared" si="218"/>
        <v>3.5941008918170616</v>
      </c>
      <c r="E2337" s="2">
        <f t="shared" si="217"/>
        <v>-5.399839506980042E-2</v>
      </c>
      <c r="F2337" s="2">
        <f t="shared" si="215"/>
        <v>-5.343301511268217E-2</v>
      </c>
      <c r="G2337" s="2">
        <f t="shared" si="213"/>
        <v>-5.6537995711825051E-4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3.51</v>
      </c>
      <c r="C2338" s="2">
        <f t="shared" si="216"/>
        <v>3.5339328818630671</v>
      </c>
      <c r="D2338" s="2">
        <f t="shared" si="218"/>
        <v>3.5878711961269087</v>
      </c>
      <c r="E2338" s="2">
        <f t="shared" si="217"/>
        <v>-5.3938314263841658E-2</v>
      </c>
      <c r="F2338" s="2">
        <f t="shared" si="215"/>
        <v>-5.3534074942914067E-2</v>
      </c>
      <c r="G2338" s="2">
        <f t="shared" si="213"/>
        <v>-4.0423932092759074E-4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3.65</v>
      </c>
      <c r="C2339" s="2">
        <f t="shared" si="216"/>
        <v>3.5287124384995181</v>
      </c>
      <c r="D2339" s="2">
        <f t="shared" si="218"/>
        <v>3.5924733297471381</v>
      </c>
      <c r="E2339" s="2">
        <f t="shared" si="217"/>
        <v>-6.3760891247619966E-2</v>
      </c>
      <c r="F2339" s="2">
        <f t="shared" si="215"/>
        <v>-5.5579438203855254E-2</v>
      </c>
      <c r="G2339" s="2">
        <f t="shared" si="213"/>
        <v>-8.1814530437647123E-3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5">
        <f>TITRES_STAT!D2343</f>
        <v>3.65</v>
      </c>
      <c r="C2340" s="2">
        <f t="shared" si="216"/>
        <v>3.5242951402688227</v>
      </c>
      <c r="D2340" s="2">
        <f t="shared" si="218"/>
        <v>3.5967345645806832</v>
      </c>
      <c r="E2340" s="2">
        <f t="shared" si="217"/>
        <v>-7.2439424311860456E-2</v>
      </c>
      <c r="F2340" s="2">
        <f t="shared" si="215"/>
        <v>-5.8951435425456299E-2</v>
      </c>
      <c r="G2340" s="2">
        <f t="shared" ref="G2340:G2403" si="219">E2340-F2340</f>
        <v>-1.3487988886404158E-2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3.65</v>
      </c>
      <c r="C2341" s="2">
        <f t="shared" si="216"/>
        <v>3.5205574263813117</v>
      </c>
      <c r="D2341" s="2">
        <f t="shared" si="218"/>
        <v>3.6006801523895211</v>
      </c>
      <c r="E2341" s="2">
        <f t="shared" si="217"/>
        <v>-8.0122726008209355E-2</v>
      </c>
      <c r="F2341" s="2">
        <f t="shared" ref="F2341:F2404" si="221">(E2341*(2/(10)))+((1-(2/10))*F2340)</f>
        <v>-6.3185693542006913E-2</v>
      </c>
      <c r="G2341" s="2">
        <f t="shared" si="219"/>
        <v>-1.6937032466202442E-2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3.81</v>
      </c>
      <c r="C2342" s="2">
        <f t="shared" si="216"/>
        <v>3.502010130014956</v>
      </c>
      <c r="D2342" s="2">
        <f t="shared" si="218"/>
        <v>3.6161853262865939</v>
      </c>
      <c r="E2342" s="2">
        <f t="shared" si="217"/>
        <v>-0.11417519627163797</v>
      </c>
      <c r="F2342" s="2">
        <f t="shared" si="221"/>
        <v>-7.3383594087933129E-2</v>
      </c>
      <c r="G2342" s="2">
        <f t="shared" si="219"/>
        <v>-4.0791602183704839E-2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3.98</v>
      </c>
      <c r="C2343" s="2">
        <f t="shared" si="216"/>
        <v>3.486316263858809</v>
      </c>
      <c r="D2343" s="2">
        <f t="shared" si="218"/>
        <v>3.6431345613764758</v>
      </c>
      <c r="E2343" s="2">
        <f t="shared" si="217"/>
        <v>-0.15681829751766685</v>
      </c>
      <c r="F2343" s="2">
        <f t="shared" si="221"/>
        <v>-9.0070534773879884E-2</v>
      </c>
      <c r="G2343" s="2">
        <f t="shared" si="219"/>
        <v>-6.6747762743786965E-2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3.95</v>
      </c>
      <c r="C2344" s="2">
        <f t="shared" si="216"/>
        <v>3.4730368386497612</v>
      </c>
      <c r="D2344" s="2">
        <f t="shared" si="218"/>
        <v>3.6658653346078482</v>
      </c>
      <c r="E2344" s="2">
        <f t="shared" si="217"/>
        <v>-0.19282849595808704</v>
      </c>
      <c r="F2344" s="2">
        <f t="shared" si="221"/>
        <v>-0.11062212701072133</v>
      </c>
      <c r="G2344" s="2">
        <f t="shared" si="219"/>
        <v>-8.2206368947365716E-2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3.95</v>
      </c>
      <c r="C2345" s="2">
        <f t="shared" si="216"/>
        <v>3.4618004019344131</v>
      </c>
      <c r="D2345" s="2">
        <f t="shared" si="218"/>
        <v>3.6869123468591187</v>
      </c>
      <c r="E2345" s="2">
        <f t="shared" si="217"/>
        <v>-0.22511194492470565</v>
      </c>
      <c r="F2345" s="2">
        <f t="shared" si="221"/>
        <v>-0.13352009059351819</v>
      </c>
      <c r="G2345" s="2">
        <f t="shared" si="219"/>
        <v>-9.1591854331187467E-2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3.78</v>
      </c>
      <c r="C2346" s="2">
        <f t="shared" si="216"/>
        <v>3.4676772631752728</v>
      </c>
      <c r="D2346" s="2">
        <f t="shared" si="218"/>
        <v>3.6938077285732578</v>
      </c>
      <c r="E2346" s="2">
        <f t="shared" si="217"/>
        <v>-0.22613046539798498</v>
      </c>
      <c r="F2346" s="2">
        <f t="shared" si="221"/>
        <v>-0.15204216555441155</v>
      </c>
      <c r="G2346" s="2">
        <f t="shared" si="219"/>
        <v>-7.408829984357343E-2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3.95</v>
      </c>
      <c r="C2347" s="2">
        <f t="shared" si="216"/>
        <v>3.4741884534560001</v>
      </c>
      <c r="D2347" s="2">
        <f t="shared" si="218"/>
        <v>3.7127849338641279</v>
      </c>
      <c r="E2347" s="2">
        <f t="shared" si="217"/>
        <v>-0.23859648040812775</v>
      </c>
      <c r="F2347" s="2">
        <f t="shared" si="221"/>
        <v>-0.1693530285251548</v>
      </c>
      <c r="G2347" s="2">
        <f t="shared" si="219"/>
        <v>-6.9243451882972956E-2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5">
        <f>TITRES_STAT!D2351</f>
        <v>3.78</v>
      </c>
      <c r="C2348" s="2">
        <f t="shared" si="216"/>
        <v>3.479697922155077</v>
      </c>
      <c r="D2348" s="2">
        <f t="shared" si="218"/>
        <v>3.7177638276519702</v>
      </c>
      <c r="E2348" s="2">
        <f t="shared" si="217"/>
        <v>-0.23806590549689322</v>
      </c>
      <c r="F2348" s="2">
        <f t="shared" si="221"/>
        <v>-0.1830956039195025</v>
      </c>
      <c r="G2348" s="2">
        <f t="shared" si="219"/>
        <v>-5.4970301577390718E-2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3.95</v>
      </c>
      <c r="C2349" s="2">
        <f t="shared" si="216"/>
        <v>3.5058982418235267</v>
      </c>
      <c r="D2349" s="2">
        <f t="shared" si="218"/>
        <v>3.7349665070851579</v>
      </c>
      <c r="E2349" s="2">
        <f t="shared" si="217"/>
        <v>-0.22906826526163115</v>
      </c>
      <c r="F2349" s="2">
        <f t="shared" si="221"/>
        <v>-0.19229013618792823</v>
      </c>
      <c r="G2349" s="2">
        <f t="shared" si="219"/>
        <v>-3.6778129073702925E-2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4.12</v>
      </c>
      <c r="C2350" s="2">
        <f t="shared" si="216"/>
        <v>3.5280677430814453</v>
      </c>
      <c r="D2350" s="2">
        <f t="shared" si="218"/>
        <v>3.7634875065603315</v>
      </c>
      <c r="E2350" s="2">
        <f t="shared" si="217"/>
        <v>-0.23541976347888616</v>
      </c>
      <c r="F2350" s="2">
        <f t="shared" si="221"/>
        <v>-0.20091606164611983</v>
      </c>
      <c r="G2350" s="2">
        <f t="shared" si="219"/>
        <v>-3.4503701832766326E-2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4.12</v>
      </c>
      <c r="C2351" s="2">
        <f t="shared" si="216"/>
        <v>3.5468265518381461</v>
      </c>
      <c r="D2351" s="2">
        <f t="shared" si="218"/>
        <v>3.7898958394077145</v>
      </c>
      <c r="E2351" s="2">
        <f t="shared" si="217"/>
        <v>-0.24306928756956836</v>
      </c>
      <c r="F2351" s="2">
        <f t="shared" si="221"/>
        <v>-0.20934670683080955</v>
      </c>
      <c r="G2351" s="2">
        <f t="shared" si="219"/>
        <v>-3.3722580738758806E-2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4.12</v>
      </c>
      <c r="C2352" s="2">
        <f t="shared" si="216"/>
        <v>3.5873147746322775</v>
      </c>
      <c r="D2352" s="2">
        <f t="shared" si="218"/>
        <v>3.8143479994515874</v>
      </c>
      <c r="E2352" s="2">
        <f t="shared" si="217"/>
        <v>-0.22703322481930988</v>
      </c>
      <c r="F2352" s="2">
        <f t="shared" si="221"/>
        <v>-0.21288401042850963</v>
      </c>
      <c r="G2352" s="2">
        <f t="shared" si="219"/>
        <v>-1.4149214390800247E-2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4.3</v>
      </c>
      <c r="C2353" s="2">
        <f t="shared" si="216"/>
        <v>3.6477278862273117</v>
      </c>
      <c r="D2353" s="2">
        <f t="shared" si="218"/>
        <v>3.8503222217144328</v>
      </c>
      <c r="E2353" s="2">
        <f t="shared" si="217"/>
        <v>-0.20259433548712114</v>
      </c>
      <c r="F2353" s="2">
        <f t="shared" si="221"/>
        <v>-0.21082607544023194</v>
      </c>
      <c r="G2353" s="2">
        <f t="shared" si="219"/>
        <v>8.2317399531108004E-3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5">
        <f>TITRES_STAT!D2357</f>
        <v>4.49</v>
      </c>
      <c r="C2354" s="2">
        <f t="shared" si="216"/>
        <v>3.6942312883461867</v>
      </c>
      <c r="D2354" s="2">
        <f t="shared" si="218"/>
        <v>3.8977057608466974</v>
      </c>
      <c r="E2354" s="2">
        <f t="shared" si="217"/>
        <v>-0.20347447250051065</v>
      </c>
      <c r="F2354" s="2">
        <f t="shared" si="221"/>
        <v>-0.20935575485228769</v>
      </c>
      <c r="G2354" s="2">
        <f t="shared" si="219"/>
        <v>5.8812823517770396E-3</v>
      </c>
      <c r="H2354" s="2" t="str">
        <f t="shared" si="220"/>
        <v>Sell</v>
      </c>
    </row>
    <row r="2355" spans="1:8" ht="13.5" x14ac:dyDescent="0.25">
      <c r="A2355" s="3">
        <f>TITRES_STAT!B2358</f>
        <v>45730</v>
      </c>
      <c r="B2355" s="5">
        <f>TITRES_STAT!D2358</f>
        <v>4.6900000000000004</v>
      </c>
      <c r="C2355" s="2">
        <f t="shared" si="216"/>
        <v>3.7335803209083118</v>
      </c>
      <c r="D2355" s="2">
        <f t="shared" si="218"/>
        <v>3.9563942230062015</v>
      </c>
      <c r="E2355" s="2">
        <f t="shared" si="217"/>
        <v>-0.22281390209788965</v>
      </c>
      <c r="F2355" s="2">
        <f t="shared" si="221"/>
        <v>-0.2120473843014081</v>
      </c>
      <c r="G2355" s="2">
        <f t="shared" si="219"/>
        <v>-1.0766517796481551E-2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4.6900000000000004</v>
      </c>
      <c r="C2356" s="2">
        <f t="shared" si="216"/>
        <v>3.7407218099993411</v>
      </c>
      <c r="D2356" s="2">
        <f t="shared" si="218"/>
        <v>4.0107353916724087</v>
      </c>
      <c r="E2356" s="2">
        <f t="shared" si="217"/>
        <v>-0.27001358167306755</v>
      </c>
      <c r="F2356" s="2">
        <f t="shared" si="221"/>
        <v>-0.22364062377574001</v>
      </c>
      <c r="G2356" s="2">
        <f t="shared" si="219"/>
        <v>-4.6372957897327538E-2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4.9000000000000004</v>
      </c>
      <c r="C2357" s="2">
        <f t="shared" si="216"/>
        <v>3.7729184546148273</v>
      </c>
      <c r="D2357" s="2">
        <f t="shared" si="218"/>
        <v>4.0766068441411187</v>
      </c>
      <c r="E2357" s="2">
        <f t="shared" si="217"/>
        <v>-0.3036883895262914</v>
      </c>
      <c r="F2357" s="2">
        <f t="shared" si="221"/>
        <v>-0.23965017692585031</v>
      </c>
      <c r="G2357" s="2">
        <f t="shared" si="219"/>
        <v>-6.4038212600441097E-2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5</v>
      </c>
      <c r="C2358" s="2">
        <f t="shared" si="216"/>
        <v>3.7740079231356232</v>
      </c>
      <c r="D2358" s="2">
        <f t="shared" si="218"/>
        <v>4.1450063371677031</v>
      </c>
      <c r="E2358" s="2">
        <f t="shared" si="217"/>
        <v>-0.37099841403207989</v>
      </c>
      <c r="F2358" s="2">
        <f t="shared" si="221"/>
        <v>-0.26591982434709627</v>
      </c>
      <c r="G2358" s="2">
        <f t="shared" si="219"/>
        <v>-0.10507858968498363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5.2</v>
      </c>
      <c r="C2359" s="2">
        <f t="shared" si="216"/>
        <v>3.8010836272686044</v>
      </c>
      <c r="D2359" s="2">
        <f t="shared" si="218"/>
        <v>4.2231540158960215</v>
      </c>
      <c r="E2359" s="2">
        <f t="shared" si="217"/>
        <v>-0.42207038862741708</v>
      </c>
      <c r="F2359" s="2">
        <f t="shared" si="221"/>
        <v>-0.29714993720316046</v>
      </c>
      <c r="G2359" s="2">
        <f t="shared" si="219"/>
        <v>-0.12492045142425662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5.2</v>
      </c>
      <c r="C2360" s="2">
        <f t="shared" si="216"/>
        <v>3.8501476846118958</v>
      </c>
      <c r="D2360" s="2">
        <f t="shared" si="218"/>
        <v>4.2955129776815015</v>
      </c>
      <c r="E2360" s="2">
        <f t="shared" si="217"/>
        <v>-0.44536529306960571</v>
      </c>
      <c r="F2360" s="2">
        <f t="shared" si="221"/>
        <v>-0.32679300837644953</v>
      </c>
      <c r="G2360" s="2">
        <f t="shared" si="219"/>
        <v>-0.11857228469315617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5.2</v>
      </c>
      <c r="C2361" s="2">
        <f t="shared" si="216"/>
        <v>3.8916634254408349</v>
      </c>
      <c r="D2361" s="2">
        <f t="shared" si="218"/>
        <v>4.3625120163717606</v>
      </c>
      <c r="E2361" s="2">
        <f t="shared" si="217"/>
        <v>-0.47084859093092568</v>
      </c>
      <c r="F2361" s="2">
        <f t="shared" si="221"/>
        <v>-0.35560412488734477</v>
      </c>
      <c r="G2361" s="2">
        <f t="shared" si="219"/>
        <v>-0.11524446604358091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5.3</v>
      </c>
      <c r="C2362" s="2">
        <f t="shared" si="216"/>
        <v>3.9267921292191676</v>
      </c>
      <c r="D2362" s="2">
        <f t="shared" si="218"/>
        <v>4.4319555707145932</v>
      </c>
      <c r="E2362" s="2">
        <f t="shared" si="217"/>
        <v>-0.50516344149542558</v>
      </c>
      <c r="F2362" s="2">
        <f t="shared" si="221"/>
        <v>-0.38551598820896094</v>
      </c>
      <c r="G2362" s="2">
        <f t="shared" si="219"/>
        <v>-0.11964745328646464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5.39</v>
      </c>
      <c r="C2363" s="2">
        <f t="shared" si="216"/>
        <v>3.9842087247239109</v>
      </c>
      <c r="D2363" s="2">
        <f t="shared" si="218"/>
        <v>4.5029218247357345</v>
      </c>
      <c r="E2363" s="2">
        <f t="shared" si="217"/>
        <v>-0.51871310001182369</v>
      </c>
      <c r="F2363" s="2">
        <f t="shared" si="221"/>
        <v>-0.41215541056953348</v>
      </c>
      <c r="G2363" s="2">
        <f t="shared" si="219"/>
        <v>-0.10655768944229022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5.45</v>
      </c>
      <c r="C2364" s="2">
        <f t="shared" si="216"/>
        <v>4.0620227670740778</v>
      </c>
      <c r="D2364" s="2">
        <f t="shared" si="218"/>
        <v>4.5730757636441988</v>
      </c>
      <c r="E2364" s="2">
        <f t="shared" si="217"/>
        <v>-0.51105299657012093</v>
      </c>
      <c r="F2364" s="2">
        <f t="shared" si="221"/>
        <v>-0.43193492776965103</v>
      </c>
      <c r="G2364" s="2">
        <f t="shared" si="219"/>
        <v>-7.9118068800469898E-2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5.45</v>
      </c>
      <c r="C2365" s="2">
        <f t="shared" si="216"/>
        <v>4.1586346490626811</v>
      </c>
      <c r="D2365" s="2">
        <f t="shared" si="218"/>
        <v>4.6380331144853688</v>
      </c>
      <c r="E2365" s="2">
        <f t="shared" si="217"/>
        <v>-0.47939846542268771</v>
      </c>
      <c r="F2365" s="2">
        <f t="shared" si="221"/>
        <v>-0.44142763530025836</v>
      </c>
      <c r="G2365" s="2">
        <f t="shared" si="219"/>
        <v>-3.7970830122429355E-2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5.49</v>
      </c>
      <c r="C2366" s="2">
        <f t="shared" si="216"/>
        <v>4.2403831645914991</v>
      </c>
      <c r="D2366" s="2">
        <f t="shared" si="218"/>
        <v>4.7011417726716376</v>
      </c>
      <c r="E2366" s="2">
        <f t="shared" si="217"/>
        <v>-0.46075860808013847</v>
      </c>
      <c r="F2366" s="2">
        <f t="shared" si="221"/>
        <v>-0.44529382985623439</v>
      </c>
      <c r="G2366" s="2">
        <f t="shared" si="219"/>
        <v>-1.5464778223904074E-2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5.55</v>
      </c>
      <c r="C2367" s="2">
        <f t="shared" si="216"/>
        <v>4.3418626777312683</v>
      </c>
      <c r="D2367" s="2">
        <f t="shared" si="218"/>
        <v>4.764020159881146</v>
      </c>
      <c r="E2367" s="2">
        <f t="shared" si="217"/>
        <v>-0.42215748214987769</v>
      </c>
      <c r="F2367" s="2">
        <f t="shared" si="221"/>
        <v>-0.4406665603149631</v>
      </c>
      <c r="G2367" s="2">
        <f t="shared" si="219"/>
        <v>1.8509078165085402E-2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5">
        <f>TITRES_STAT!D2371</f>
        <v>5.7</v>
      </c>
      <c r="C2368" s="2">
        <f t="shared" si="216"/>
        <v>4.4431145734649196</v>
      </c>
      <c r="D2368" s="2">
        <f t="shared" si="218"/>
        <v>4.8333519998899499</v>
      </c>
      <c r="E2368" s="2">
        <f t="shared" si="217"/>
        <v>-0.39023742642503034</v>
      </c>
      <c r="F2368" s="2">
        <f t="shared" si="221"/>
        <v>-0.43058073353697657</v>
      </c>
      <c r="G2368" s="2">
        <f t="shared" si="219"/>
        <v>4.0343307111946225E-2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5">
        <f>TITRES_STAT!D2372</f>
        <v>5.75</v>
      </c>
      <c r="C2369" s="2">
        <f t="shared" si="216"/>
        <v>4.5595584852395472</v>
      </c>
      <c r="D2369" s="2">
        <f t="shared" si="218"/>
        <v>4.9012518517499535</v>
      </c>
      <c r="E2369" s="2">
        <f t="shared" si="217"/>
        <v>-0.34169336651040627</v>
      </c>
      <c r="F2369" s="2">
        <f t="shared" si="221"/>
        <v>-0.41280326013166252</v>
      </c>
      <c r="G2369" s="2">
        <f t="shared" si="219"/>
        <v>7.1109893621256248E-2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5.85</v>
      </c>
      <c r="C2370" s="2">
        <f t="shared" si="216"/>
        <v>4.6580879490488476</v>
      </c>
      <c r="D2370" s="2">
        <f t="shared" si="218"/>
        <v>4.9715294923610687</v>
      </c>
      <c r="E2370" s="2">
        <f t="shared" si="217"/>
        <v>-0.31344154331222107</v>
      </c>
      <c r="F2370" s="2">
        <f t="shared" si="221"/>
        <v>-0.39293091676777425</v>
      </c>
      <c r="G2370" s="2">
        <f t="shared" si="219"/>
        <v>7.9489373455553181E-2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6.11</v>
      </c>
      <c r="C2371" s="2">
        <f t="shared" si="216"/>
        <v>4.7414590338105631</v>
      </c>
      <c r="D2371" s="2">
        <f t="shared" si="218"/>
        <v>5.0558606410750642</v>
      </c>
      <c r="E2371" s="2">
        <f t="shared" si="217"/>
        <v>-0.31440160726450106</v>
      </c>
      <c r="F2371" s="2">
        <f t="shared" si="221"/>
        <v>-0.37722505486711966</v>
      </c>
      <c r="G2371" s="2">
        <f t="shared" si="219"/>
        <v>6.2823447602618598E-2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6.25</v>
      </c>
      <c r="C2372" s="2">
        <f t="shared" si="216"/>
        <v>4.8273884132243223</v>
      </c>
      <c r="D2372" s="2">
        <f t="shared" si="218"/>
        <v>5.1443154084028366</v>
      </c>
      <c r="E2372" s="2">
        <f t="shared" si="217"/>
        <v>-0.3169269951785143</v>
      </c>
      <c r="F2372" s="2">
        <f t="shared" si="221"/>
        <v>-0.36516544292939856</v>
      </c>
      <c r="G2372" s="2">
        <f t="shared" si="219"/>
        <v>4.8238447750884261E-2</v>
      </c>
      <c r="H2372" s="2" t="str">
        <f t="shared" si="220"/>
        <v>Sell</v>
      </c>
    </row>
    <row r="2373" spans="1:8" ht="13.5" x14ac:dyDescent="0.25">
      <c r="A2373" s="3">
        <f>TITRES_STAT!B2376</f>
        <v>45762</v>
      </c>
      <c r="B2373" s="5">
        <f>TITRES_STAT!D2376</f>
        <v>6.3</v>
      </c>
      <c r="C2373" s="2">
        <f t="shared" si="216"/>
        <v>4.9139440419590414</v>
      </c>
      <c r="D2373" s="2">
        <f t="shared" si="218"/>
        <v>5.2299216744470707</v>
      </c>
      <c r="E2373" s="2">
        <f t="shared" si="217"/>
        <v>-0.31597763248802924</v>
      </c>
      <c r="F2373" s="2">
        <f t="shared" si="221"/>
        <v>-0.35532788084112471</v>
      </c>
      <c r="G2373" s="2">
        <f t="shared" si="219"/>
        <v>3.9350248353095474E-2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5">
        <f>TITRES_STAT!D2377</f>
        <v>6.4</v>
      </c>
      <c r="C2374" s="2">
        <f t="shared" si="216"/>
        <v>4.9964141893499576</v>
      </c>
      <c r="D2374" s="2">
        <f t="shared" si="218"/>
        <v>5.3165941430065464</v>
      </c>
      <c r="E2374" s="2">
        <f t="shared" si="217"/>
        <v>-0.3201799536565888</v>
      </c>
      <c r="F2374" s="2">
        <f t="shared" si="221"/>
        <v>-0.34829829540421753</v>
      </c>
      <c r="G2374" s="2">
        <f t="shared" si="219"/>
        <v>2.8118341747628728E-2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6.4</v>
      </c>
      <c r="C2375" s="2">
        <f t="shared" si="216"/>
        <v>5.0661966217576557</v>
      </c>
      <c r="D2375" s="2">
        <f t="shared" si="218"/>
        <v>5.3968464287097646</v>
      </c>
      <c r="E2375" s="2">
        <f t="shared" si="217"/>
        <v>-0.33064980695210888</v>
      </c>
      <c r="F2375" s="2">
        <f t="shared" si="221"/>
        <v>-0.34476859771379581</v>
      </c>
      <c r="G2375" s="2">
        <f t="shared" si="219"/>
        <v>1.4118790761686928E-2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6.4</v>
      </c>
      <c r="C2376" s="2">
        <f t="shared" si="216"/>
        <v>5.1313971414872475</v>
      </c>
      <c r="D2376" s="2">
        <f t="shared" si="218"/>
        <v>5.4711541006571895</v>
      </c>
      <c r="E2376" s="2">
        <f t="shared" si="217"/>
        <v>-0.33975695916994209</v>
      </c>
      <c r="F2376" s="2">
        <f t="shared" si="221"/>
        <v>-0.34376627000502508</v>
      </c>
      <c r="G2376" s="2">
        <f t="shared" si="219"/>
        <v>4.0093108350829909E-3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6.4</v>
      </c>
      <c r="C2377" s="2">
        <f t="shared" si="216"/>
        <v>5.1957975812584394</v>
      </c>
      <c r="D2377" s="2">
        <f t="shared" si="218"/>
        <v>5.5399575006085087</v>
      </c>
      <c r="E2377" s="2">
        <f t="shared" si="217"/>
        <v>-0.34415991935006929</v>
      </c>
      <c r="F2377" s="2">
        <f t="shared" si="221"/>
        <v>-0.34384499987403394</v>
      </c>
      <c r="G2377" s="2">
        <f t="shared" si="219"/>
        <v>-3.1491947603534687E-4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6.68</v>
      </c>
      <c r="C2378" s="2">
        <f t="shared" si="216"/>
        <v>5.2733671841417564</v>
      </c>
      <c r="D2378" s="2">
        <f t="shared" si="218"/>
        <v>5.6244050931560263</v>
      </c>
      <c r="E2378" s="2">
        <f t="shared" si="217"/>
        <v>-0.3510379090142699</v>
      </c>
      <c r="F2378" s="2">
        <f t="shared" si="221"/>
        <v>-0.34528358170208112</v>
      </c>
      <c r="G2378" s="2">
        <f t="shared" si="219"/>
        <v>-5.7543273121887784E-3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6.68</v>
      </c>
      <c r="C2379" s="2">
        <f t="shared" si="216"/>
        <v>5.3466953096584096</v>
      </c>
      <c r="D2379" s="2">
        <f t="shared" si="218"/>
        <v>5.7025973084778023</v>
      </c>
      <c r="E2379" s="2">
        <f t="shared" si="217"/>
        <v>-0.35590199881939277</v>
      </c>
      <c r="F2379" s="2">
        <f t="shared" si="221"/>
        <v>-0.34740726512554349</v>
      </c>
      <c r="G2379" s="2">
        <f t="shared" si="219"/>
        <v>-8.4947336938492879E-3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6.5</v>
      </c>
      <c r="C2380" s="2">
        <f t="shared" si="216"/>
        <v>5.4241268004801926</v>
      </c>
      <c r="D2380" s="2">
        <f t="shared" si="218"/>
        <v>5.7616641745164836</v>
      </c>
      <c r="E2380" s="2">
        <f t="shared" si="217"/>
        <v>-0.33753737403629103</v>
      </c>
      <c r="F2380" s="2">
        <f t="shared" si="221"/>
        <v>-0.34543328690769304</v>
      </c>
      <c r="G2380" s="2">
        <f t="shared" si="219"/>
        <v>7.895912871402011E-3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6.4</v>
      </c>
      <c r="C2381" s="2">
        <f t="shared" si="216"/>
        <v>5.5296457542524706</v>
      </c>
      <c r="D2381" s="2">
        <f t="shared" si="218"/>
        <v>5.8089483097374845</v>
      </c>
      <c r="E2381" s="2">
        <f t="shared" si="217"/>
        <v>-0.27930255548501393</v>
      </c>
      <c r="F2381" s="2">
        <f t="shared" si="221"/>
        <v>-0.33220714062315726</v>
      </c>
      <c r="G2381" s="2">
        <f t="shared" si="219"/>
        <v>5.2904585138143334E-2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6.4</v>
      </c>
      <c r="C2382" s="2">
        <f t="shared" si="216"/>
        <v>5.6404694843674754</v>
      </c>
      <c r="D2382" s="2">
        <f t="shared" si="218"/>
        <v>5.8527299164235966</v>
      </c>
      <c r="E2382" s="2">
        <f t="shared" si="217"/>
        <v>-0.21226043205612122</v>
      </c>
      <c r="F2382" s="2">
        <f t="shared" si="221"/>
        <v>-0.3082177989097501</v>
      </c>
      <c r="G2382" s="2">
        <f t="shared" si="219"/>
        <v>9.5957366853628878E-2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6.4</v>
      </c>
      <c r="C2383" s="2">
        <f t="shared" ref="C2383:C2446" si="222">$C$4*B2373+C2382*(1-$C$4)</f>
        <v>5.7419357175417103</v>
      </c>
      <c r="D2383" s="2">
        <f t="shared" si="218"/>
        <v>5.8932684411329594</v>
      </c>
      <c r="E2383" s="2">
        <f t="shared" si="217"/>
        <v>-0.15133272359124916</v>
      </c>
      <c r="F2383" s="2">
        <f t="shared" si="221"/>
        <v>-0.27684078384604993</v>
      </c>
      <c r="G2383" s="2">
        <f t="shared" si="219"/>
        <v>0.12550806025480077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6.12</v>
      </c>
      <c r="C2384" s="2">
        <f t="shared" si="222"/>
        <v>5.8431763763814475</v>
      </c>
      <c r="D2384" s="2">
        <f t="shared" si="218"/>
        <v>5.9100633714194064</v>
      </c>
      <c r="E2384" s="2">
        <f t="shared" si="217"/>
        <v>-6.6886995037958918E-2</v>
      </c>
      <c r="F2384" s="2">
        <f t="shared" si="221"/>
        <v>-0.23485002608443173</v>
      </c>
      <c r="G2384" s="2">
        <f t="shared" si="219"/>
        <v>0.16796303104647281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6</v>
      </c>
      <c r="C2385" s="2">
        <f t="shared" si="222"/>
        <v>5.9288415492458402</v>
      </c>
      <c r="D2385" s="2">
        <f t="shared" si="218"/>
        <v>5.9167253439068581</v>
      </c>
      <c r="E2385" s="2">
        <f t="shared" si="217"/>
        <v>1.2116205338982056E-2</v>
      </c>
      <c r="F2385" s="2">
        <f t="shared" si="221"/>
        <v>-0.18545677979974901</v>
      </c>
      <c r="G2385" s="2">
        <f t="shared" si="219"/>
        <v>0.19757298513873106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6</v>
      </c>
      <c r="C2386" s="2">
        <f t="shared" si="222"/>
        <v>6.0013274647464803</v>
      </c>
      <c r="D2386" s="2">
        <f t="shared" si="218"/>
        <v>5.9228938369507951</v>
      </c>
      <c r="E2386" s="2">
        <f t="shared" si="217"/>
        <v>7.843362779568519E-2</v>
      </c>
      <c r="F2386" s="2">
        <f t="shared" si="221"/>
        <v>-0.13267869828066217</v>
      </c>
      <c r="G2386" s="2">
        <f t="shared" si="219"/>
        <v>0.21111232607634736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5.8</v>
      </c>
      <c r="C2387" s="2">
        <f t="shared" si="222"/>
        <v>6.0626617009393291</v>
      </c>
      <c r="D2387" s="2">
        <f t="shared" si="218"/>
        <v>5.9137905897692544</v>
      </c>
      <c r="E2387" s="2">
        <f t="shared" si="217"/>
        <v>0.14887111117007468</v>
      </c>
      <c r="F2387" s="2">
        <f t="shared" si="221"/>
        <v>-7.6368736390514808E-2</v>
      </c>
      <c r="G2387" s="2">
        <f t="shared" si="219"/>
        <v>0.22523984756058948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5.8</v>
      </c>
      <c r="C2388" s="2">
        <f t="shared" si="222"/>
        <v>6.1576368238717407</v>
      </c>
      <c r="D2388" s="2">
        <f t="shared" si="218"/>
        <v>5.9053616571937537</v>
      </c>
      <c r="E2388" s="2">
        <f t="shared" si="217"/>
        <v>0.252275166677987</v>
      </c>
      <c r="F2388" s="2">
        <f t="shared" si="221"/>
        <v>-1.0639955776814446E-2</v>
      </c>
      <c r="G2388" s="2">
        <f t="shared" si="219"/>
        <v>0.26291512245480142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5.8</v>
      </c>
      <c r="C2389" s="2">
        <f t="shared" si="222"/>
        <v>6.238000389429935</v>
      </c>
      <c r="D2389" s="2">
        <f t="shared" si="218"/>
        <v>5.8975570899942165</v>
      </c>
      <c r="E2389" s="2">
        <f t="shared" si="217"/>
        <v>0.34044329943571849</v>
      </c>
      <c r="F2389" s="2">
        <f t="shared" si="221"/>
        <v>5.9576695265692148E-2</v>
      </c>
      <c r="G2389" s="2">
        <f t="shared" si="219"/>
        <v>0.28086660417002635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5.8</v>
      </c>
      <c r="C2390" s="2">
        <f t="shared" si="222"/>
        <v>6.2783080218253291</v>
      </c>
      <c r="D2390" s="2">
        <f t="shared" si="218"/>
        <v>5.8903306388835341</v>
      </c>
      <c r="E2390" s="2">
        <f t="shared" si="217"/>
        <v>0.38797738294179496</v>
      </c>
      <c r="F2390" s="2">
        <f t="shared" si="221"/>
        <v>0.12525683280091271</v>
      </c>
      <c r="G2390" s="2">
        <f t="shared" si="219"/>
        <v>0.26272055014088225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5.8</v>
      </c>
      <c r="C2391" s="2">
        <f t="shared" si="222"/>
        <v>6.2970298646214324</v>
      </c>
      <c r="D2391" s="2">
        <f t="shared" si="218"/>
        <v>5.8836394804477168</v>
      </c>
      <c r="E2391" s="2">
        <f t="shared" si="217"/>
        <v>0.41339038417371565</v>
      </c>
      <c r="F2391" s="2">
        <f t="shared" si="221"/>
        <v>0.18288354307547333</v>
      </c>
      <c r="G2391" s="2">
        <f t="shared" si="219"/>
        <v>0.23050684109824232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5.82</v>
      </c>
      <c r="C2392" s="2">
        <f t="shared" si="222"/>
        <v>6.3128714239104431</v>
      </c>
      <c r="D2392" s="2">
        <f t="shared" si="218"/>
        <v>5.8789254448589974</v>
      </c>
      <c r="E2392" s="2">
        <f t="shared" si="217"/>
        <v>0.43394597905144572</v>
      </c>
      <c r="F2392" s="2">
        <f t="shared" si="221"/>
        <v>0.23309603027066783</v>
      </c>
      <c r="G2392" s="2">
        <f t="shared" si="219"/>
        <v>0.20084994878077789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5.82</v>
      </c>
      <c r="C2393" s="2">
        <f t="shared" si="222"/>
        <v>6.3262758202319134</v>
      </c>
      <c r="D2393" s="2">
        <f t="shared" si="218"/>
        <v>5.8745605970916639</v>
      </c>
      <c r="E2393" s="2">
        <f t="shared" si="217"/>
        <v>0.45171522314024948</v>
      </c>
      <c r="F2393" s="2">
        <f t="shared" si="221"/>
        <v>0.2768198688445842</v>
      </c>
      <c r="G2393" s="2">
        <f t="shared" si="219"/>
        <v>0.17489535429566527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5">
        <f>TITRES_STAT!D2397</f>
        <v>5.6</v>
      </c>
      <c r="C2394" s="2">
        <f t="shared" si="222"/>
        <v>6.2945410786577725</v>
      </c>
      <c r="D2394" s="2">
        <f t="shared" si="218"/>
        <v>5.8542227750848737</v>
      </c>
      <c r="E2394" s="2">
        <f t="shared" si="217"/>
        <v>0.44031830357289881</v>
      </c>
      <c r="F2394" s="2">
        <f t="shared" si="221"/>
        <v>0.30951955579024715</v>
      </c>
      <c r="G2394" s="2">
        <f t="shared" si="219"/>
        <v>0.13079874778265166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5">
        <f>TITRES_STAT!D2398</f>
        <v>5.6</v>
      </c>
      <c r="C2395" s="2">
        <f t="shared" si="222"/>
        <v>6.2492270665565766</v>
      </c>
      <c r="D2395" s="2">
        <f t="shared" si="218"/>
        <v>5.8353914584119195</v>
      </c>
      <c r="E2395" s="2">
        <f t="shared" si="217"/>
        <v>0.41383560814465703</v>
      </c>
      <c r="F2395" s="2">
        <f t="shared" si="221"/>
        <v>0.33038276626112917</v>
      </c>
      <c r="G2395" s="2">
        <f t="shared" si="219"/>
        <v>8.3452841883527862E-2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5.6</v>
      </c>
      <c r="C2396" s="2">
        <f t="shared" si="222"/>
        <v>6.2108844409324879</v>
      </c>
      <c r="D2396" s="2">
        <f t="shared" si="218"/>
        <v>5.8179550540851102</v>
      </c>
      <c r="E2396" s="2">
        <f t="shared" ref="E2396:E2459" si="223">C2396-D2396</f>
        <v>0.39292938684737777</v>
      </c>
      <c r="F2396" s="2">
        <f t="shared" si="221"/>
        <v>0.34289209037837887</v>
      </c>
      <c r="G2396" s="2">
        <f t="shared" si="219"/>
        <v>5.0037296468998904E-2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5.6</v>
      </c>
      <c r="C2397" s="2">
        <f t="shared" si="222"/>
        <v>6.1476714500197982</v>
      </c>
      <c r="D2397" s="2">
        <f t="shared" ref="D2397:D2460" si="224">$D$4*B2397+(1-$D$4)*D2396</f>
        <v>5.8018102352639902</v>
      </c>
      <c r="E2397" s="2">
        <f t="shared" si="223"/>
        <v>0.345861214755808</v>
      </c>
      <c r="F2397" s="2">
        <f t="shared" si="221"/>
        <v>0.34348591525386468</v>
      </c>
      <c r="G2397" s="2">
        <f t="shared" si="219"/>
        <v>2.3752995019433176E-3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5">
        <f>TITRES_STAT!D2401</f>
        <v>5.6</v>
      </c>
      <c r="C2398" s="2">
        <f t="shared" si="222"/>
        <v>6.0941835346321369</v>
      </c>
      <c r="D2398" s="2">
        <f t="shared" si="224"/>
        <v>5.786861328948139</v>
      </c>
      <c r="E2398" s="2">
        <f t="shared" si="223"/>
        <v>0.30732220568399793</v>
      </c>
      <c r="F2398" s="2">
        <f t="shared" si="221"/>
        <v>0.33625317333989135</v>
      </c>
      <c r="G2398" s="2">
        <f t="shared" si="219"/>
        <v>-2.8930967655893425E-2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5.6</v>
      </c>
      <c r="C2399" s="2">
        <f t="shared" si="222"/>
        <v>6.0489245293041165</v>
      </c>
      <c r="D2399" s="2">
        <f t="shared" si="224"/>
        <v>5.7730197490260542</v>
      </c>
      <c r="E2399" s="2">
        <f t="shared" si="223"/>
        <v>0.27590478027806231</v>
      </c>
      <c r="F2399" s="2">
        <f t="shared" si="221"/>
        <v>0.32418349472752556</v>
      </c>
      <c r="G2399" s="2">
        <f t="shared" si="219"/>
        <v>-4.8278714449463245E-2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5.6</v>
      </c>
      <c r="C2400" s="2">
        <f t="shared" si="222"/>
        <v>6.0106284478727146</v>
      </c>
      <c r="D2400" s="2">
        <f t="shared" si="224"/>
        <v>5.7602034713204207</v>
      </c>
      <c r="E2400" s="2">
        <f t="shared" si="223"/>
        <v>0.2504249765522939</v>
      </c>
      <c r="F2400" s="2">
        <f t="shared" si="221"/>
        <v>0.30943179109247926</v>
      </c>
      <c r="G2400" s="2">
        <f t="shared" si="219"/>
        <v>-5.9006814540185359E-2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5.6</v>
      </c>
      <c r="C2401" s="2">
        <f t="shared" si="222"/>
        <v>5.9782240712769124</v>
      </c>
      <c r="D2401" s="2">
        <f t="shared" si="224"/>
        <v>5.7483365475189077</v>
      </c>
      <c r="E2401" s="2">
        <f t="shared" si="223"/>
        <v>0.2298875237580047</v>
      </c>
      <c r="F2401" s="2">
        <f t="shared" si="221"/>
        <v>0.29352293762558435</v>
      </c>
      <c r="G2401" s="2">
        <f t="shared" si="219"/>
        <v>-6.3635413867579649E-2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5.51</v>
      </c>
      <c r="C2402" s="2">
        <f t="shared" si="222"/>
        <v>5.9538819064650799</v>
      </c>
      <c r="D2402" s="2">
        <f t="shared" si="224"/>
        <v>5.7306819884434326</v>
      </c>
      <c r="E2402" s="2">
        <f t="shared" si="223"/>
        <v>0.22319991802164729</v>
      </c>
      <c r="F2402" s="2">
        <f t="shared" si="221"/>
        <v>0.27945833370479695</v>
      </c>
      <c r="G2402" s="2">
        <f t="shared" si="219"/>
        <v>-5.6258415683149654E-2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5.51</v>
      </c>
      <c r="C2403" s="2">
        <f t="shared" si="222"/>
        <v>5.9332846900858369</v>
      </c>
      <c r="D2403" s="2">
        <f t="shared" si="224"/>
        <v>5.7143351744846598</v>
      </c>
      <c r="E2403" s="2">
        <f t="shared" si="223"/>
        <v>0.21894951560117715</v>
      </c>
      <c r="F2403" s="2">
        <f t="shared" si="221"/>
        <v>0.26735657008407299</v>
      </c>
      <c r="G2403" s="2">
        <f t="shared" si="219"/>
        <v>-4.8407054482895839E-2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5.51</v>
      </c>
      <c r="C2404" s="2">
        <f t="shared" si="222"/>
        <v>5.8820101223803238</v>
      </c>
      <c r="D2404" s="2">
        <f t="shared" si="224"/>
        <v>5.6991992356339436</v>
      </c>
      <c r="E2404" s="2">
        <f t="shared" si="223"/>
        <v>0.18281088674638024</v>
      </c>
      <c r="F2404" s="2">
        <f t="shared" si="221"/>
        <v>0.25044743341653442</v>
      </c>
      <c r="G2404" s="2">
        <f t="shared" ref="G2404:G2467" si="225">E2404-F2404</f>
        <v>-6.7636546670154174E-2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5.51</v>
      </c>
      <c r="C2405" s="2">
        <f t="shared" si="222"/>
        <v>5.8386239497064274</v>
      </c>
      <c r="D2405" s="2">
        <f t="shared" si="224"/>
        <v>5.6851844774388365</v>
      </c>
      <c r="E2405" s="2">
        <f t="shared" si="223"/>
        <v>0.15343947226759092</v>
      </c>
      <c r="F2405" s="2">
        <f t="shared" ref="F2405:F2468" si="227">(E2405*(2/(10)))+((1-(2/10))*F2404)</f>
        <v>0.23104584118674573</v>
      </c>
      <c r="G2405" s="2">
        <f t="shared" si="225"/>
        <v>-7.7606368919154817E-2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5.51</v>
      </c>
      <c r="C2406" s="2">
        <f t="shared" si="222"/>
        <v>5.801912572828515</v>
      </c>
      <c r="D2406" s="2">
        <f t="shared" si="224"/>
        <v>5.6722078494804036</v>
      </c>
      <c r="E2406" s="2">
        <f t="shared" si="223"/>
        <v>0.12970472334811145</v>
      </c>
      <c r="F2406" s="2">
        <f t="shared" si="227"/>
        <v>0.21077761761901889</v>
      </c>
      <c r="G2406" s="2">
        <f t="shared" si="225"/>
        <v>-8.1072894270907442E-2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5.51</v>
      </c>
      <c r="C2407" s="2">
        <f t="shared" si="222"/>
        <v>5.7708491000856661</v>
      </c>
      <c r="D2407" s="2">
        <f t="shared" si="224"/>
        <v>5.6601924532225958</v>
      </c>
      <c r="E2407" s="2">
        <f t="shared" si="223"/>
        <v>0.11065664686307031</v>
      </c>
      <c r="F2407" s="2">
        <f t="shared" si="227"/>
        <v>0.19075342346782917</v>
      </c>
      <c r="G2407" s="2">
        <f t="shared" si="225"/>
        <v>-8.0096776604758863E-2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5">
        <f>TITRES_STAT!D2411</f>
        <v>5.51</v>
      </c>
      <c r="C2408" s="2">
        <f t="shared" si="222"/>
        <v>5.7445646231494099</v>
      </c>
      <c r="D2408" s="2">
        <f t="shared" si="224"/>
        <v>5.6490670863172179</v>
      </c>
      <c r="E2408" s="2">
        <f t="shared" si="223"/>
        <v>9.5497536832191976E-2</v>
      </c>
      <c r="F2408" s="2">
        <f t="shared" si="227"/>
        <v>0.17170224614070173</v>
      </c>
      <c r="G2408" s="2">
        <f t="shared" si="225"/>
        <v>-7.6204709308509755E-2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5">
        <f>TITRES_STAT!D2412</f>
        <v>5.51</v>
      </c>
      <c r="C2409" s="2">
        <f t="shared" si="222"/>
        <v>5.7223239118956553</v>
      </c>
      <c r="D2409" s="2">
        <f t="shared" si="224"/>
        <v>5.6387658206640898</v>
      </c>
      <c r="E2409" s="2">
        <f t="shared" si="223"/>
        <v>8.3558091231565434E-2</v>
      </c>
      <c r="F2409" s="2">
        <f t="shared" si="227"/>
        <v>0.15407341515887449</v>
      </c>
      <c r="G2409" s="2">
        <f t="shared" si="225"/>
        <v>-7.0515323927309054E-2</v>
      </c>
      <c r="H2409" s="2" t="str">
        <f t="shared" si="226"/>
        <v>Hold</v>
      </c>
    </row>
    <row r="2410" spans="1:8" ht="13.5" x14ac:dyDescent="0.25">
      <c r="A2410" s="3">
        <f>TITRES_STAT!B2413</f>
        <v>45817</v>
      </c>
      <c r="B2410" s="5">
        <f>TITRES_STAT!D2413</f>
        <v>5.75</v>
      </c>
      <c r="C2410" s="2">
        <f t="shared" si="222"/>
        <v>5.7035048485270927</v>
      </c>
      <c r="D2410" s="2">
        <f t="shared" si="224"/>
        <v>5.6470053895037866</v>
      </c>
      <c r="E2410" s="2">
        <f t="shared" si="223"/>
        <v>5.6499459023306109E-2</v>
      </c>
      <c r="F2410" s="2">
        <f t="shared" si="227"/>
        <v>0.13455862393176082</v>
      </c>
      <c r="G2410" s="2">
        <f t="shared" si="225"/>
        <v>-7.8059164908454715E-2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5">
        <f>TITRES_STAT!D2414</f>
        <v>5.75</v>
      </c>
      <c r="C2411" s="2">
        <f t="shared" si="222"/>
        <v>5.6875810256767707</v>
      </c>
      <c r="D2411" s="2">
        <f t="shared" si="224"/>
        <v>5.6546346199109134</v>
      </c>
      <c r="E2411" s="2">
        <f t="shared" si="223"/>
        <v>3.2946405765857278E-2</v>
      </c>
      <c r="F2411" s="2">
        <f t="shared" si="227"/>
        <v>0.11423618029858011</v>
      </c>
      <c r="G2411" s="2">
        <f t="shared" si="225"/>
        <v>-8.1289774532722833E-2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5">
        <f>TITRES_STAT!D2415</f>
        <v>5.5</v>
      </c>
      <c r="C2412" s="2">
        <f t="shared" si="222"/>
        <v>5.6602608678803445</v>
      </c>
      <c r="D2412" s="2">
        <f t="shared" si="224"/>
        <v>5.643180203621216</v>
      </c>
      <c r="E2412" s="2">
        <f t="shared" si="223"/>
        <v>1.7080664259128575E-2</v>
      </c>
      <c r="F2412" s="2">
        <f t="shared" si="227"/>
        <v>9.4805077090689804E-2</v>
      </c>
      <c r="G2412" s="2">
        <f t="shared" si="225"/>
        <v>-7.7724412831561229E-2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5">
        <f>TITRES_STAT!D2416</f>
        <v>5.26</v>
      </c>
      <c r="C2413" s="2">
        <f t="shared" si="222"/>
        <v>5.6371438112833685</v>
      </c>
      <c r="D2413" s="2">
        <f t="shared" si="224"/>
        <v>5.6147964848344589</v>
      </c>
      <c r="E2413" s="2">
        <f t="shared" si="223"/>
        <v>2.2347326448909577E-2</v>
      </c>
      <c r="F2413" s="2">
        <f t="shared" si="227"/>
        <v>8.0313526962333764E-2</v>
      </c>
      <c r="G2413" s="2">
        <f t="shared" si="225"/>
        <v>-5.7966200513424188E-2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5.03</v>
      </c>
      <c r="C2414" s="2">
        <f t="shared" si="222"/>
        <v>5.6175832249320807</v>
      </c>
      <c r="D2414" s="2">
        <f t="shared" si="224"/>
        <v>5.5714782266985736</v>
      </c>
      <c r="E2414" s="2">
        <f t="shared" si="223"/>
        <v>4.6104998233507111E-2</v>
      </c>
      <c r="F2414" s="2">
        <f t="shared" si="227"/>
        <v>7.3471821216568436E-2</v>
      </c>
      <c r="G2414" s="2">
        <f t="shared" si="225"/>
        <v>-2.7366822983061326E-2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4.8099999999999996</v>
      </c>
      <c r="C2415" s="2">
        <f t="shared" si="222"/>
        <v>5.6010319595579139</v>
      </c>
      <c r="D2415" s="2">
        <f t="shared" si="224"/>
        <v>5.5150724321283091</v>
      </c>
      <c r="E2415" s="2">
        <f t="shared" si="223"/>
        <v>8.5959527429604776E-2</v>
      </c>
      <c r="F2415" s="2">
        <f t="shared" si="227"/>
        <v>7.596936245917571E-2</v>
      </c>
      <c r="G2415" s="2">
        <f t="shared" si="225"/>
        <v>9.9901649704290663E-3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4.8</v>
      </c>
      <c r="C2416" s="2">
        <f t="shared" si="222"/>
        <v>5.5870270427028501</v>
      </c>
      <c r="D2416" s="2">
        <f t="shared" si="224"/>
        <v>5.462104103822508</v>
      </c>
      <c r="E2416" s="2">
        <f t="shared" si="223"/>
        <v>0.12492293888034212</v>
      </c>
      <c r="F2416" s="2">
        <f t="shared" si="227"/>
        <v>8.5760077743408991E-2</v>
      </c>
      <c r="G2416" s="2">
        <f t="shared" si="225"/>
        <v>3.9162861136933125E-2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4.8</v>
      </c>
      <c r="C2417" s="2">
        <f t="shared" si="222"/>
        <v>5.5751767284408729</v>
      </c>
      <c r="D2417" s="2">
        <f t="shared" si="224"/>
        <v>5.4130593553912112</v>
      </c>
      <c r="E2417" s="2">
        <f t="shared" si="223"/>
        <v>0.16211737304966167</v>
      </c>
      <c r="F2417" s="2">
        <f t="shared" si="227"/>
        <v>0.10103153680465952</v>
      </c>
      <c r="G2417" s="2">
        <f t="shared" si="225"/>
        <v>6.1085836245002148E-2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4.8</v>
      </c>
      <c r="C2418" s="2">
        <f t="shared" si="222"/>
        <v>5.565149539449969</v>
      </c>
      <c r="D2418" s="2">
        <f t="shared" si="224"/>
        <v>5.3676475512881581</v>
      </c>
      <c r="E2418" s="2">
        <f t="shared" si="223"/>
        <v>0.19750198816181097</v>
      </c>
      <c r="F2418" s="2">
        <f t="shared" si="227"/>
        <v>0.12032562707608982</v>
      </c>
      <c r="G2418" s="2">
        <f t="shared" si="225"/>
        <v>7.7176361085721151E-2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4.8</v>
      </c>
      <c r="C2419" s="2">
        <f t="shared" si="222"/>
        <v>5.5566649949192044</v>
      </c>
      <c r="D2419" s="2">
        <f t="shared" si="224"/>
        <v>5.3255995845260715</v>
      </c>
      <c r="E2419" s="2">
        <f t="shared" si="223"/>
        <v>0.23106541039313289</v>
      </c>
      <c r="F2419" s="2">
        <f t="shared" si="227"/>
        <v>0.14247358373949842</v>
      </c>
      <c r="G2419" s="2">
        <f t="shared" si="225"/>
        <v>8.8591826653634465E-2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4.8</v>
      </c>
      <c r="C2420" s="2">
        <f t="shared" si="222"/>
        <v>5.5864088418547118</v>
      </c>
      <c r="D2420" s="2">
        <f t="shared" si="224"/>
        <v>5.2866662819685848</v>
      </c>
      <c r="E2420" s="2">
        <f t="shared" si="223"/>
        <v>0.29974255988612697</v>
      </c>
      <c r="F2420" s="2">
        <f t="shared" si="227"/>
        <v>0.17392737896882415</v>
      </c>
      <c r="G2420" s="2">
        <f t="shared" si="225"/>
        <v>0.12581518091730282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4.8</v>
      </c>
      <c r="C2421" s="2">
        <f t="shared" si="222"/>
        <v>5.6115767123386027</v>
      </c>
      <c r="D2421" s="2">
        <f t="shared" si="224"/>
        <v>5.2506169277486894</v>
      </c>
      <c r="E2421" s="2">
        <f t="shared" si="223"/>
        <v>0.36095978458991329</v>
      </c>
      <c r="F2421" s="2">
        <f t="shared" si="227"/>
        <v>0.211333860093042</v>
      </c>
      <c r="G2421" s="2">
        <f t="shared" si="225"/>
        <v>0.14962592449687129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4.5999999999999996</v>
      </c>
      <c r="C2422" s="2">
        <f t="shared" si="222"/>
        <v>5.5944110642865095</v>
      </c>
      <c r="D2422" s="2">
        <f t="shared" si="224"/>
        <v>5.2024230812487868</v>
      </c>
      <c r="E2422" s="2">
        <f t="shared" si="223"/>
        <v>0.39198798303772264</v>
      </c>
      <c r="F2422" s="2">
        <f t="shared" si="227"/>
        <v>0.24746468468197813</v>
      </c>
      <c r="G2422" s="2">
        <f t="shared" si="225"/>
        <v>0.14452329835574451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4.4000000000000004</v>
      </c>
      <c r="C2423" s="2">
        <f t="shared" si="222"/>
        <v>5.5429632082424307</v>
      </c>
      <c r="D2423" s="2">
        <f t="shared" si="224"/>
        <v>5.1429843344896176</v>
      </c>
      <c r="E2423" s="2">
        <f t="shared" si="223"/>
        <v>0.39997887375281316</v>
      </c>
      <c r="F2423" s="2">
        <f t="shared" si="227"/>
        <v>0.27796752249614515</v>
      </c>
      <c r="G2423" s="2">
        <f t="shared" si="225"/>
        <v>0.12201135125666801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4.21</v>
      </c>
      <c r="C2424" s="2">
        <f t="shared" si="222"/>
        <v>5.4640457915897498</v>
      </c>
      <c r="D2424" s="2">
        <f t="shared" si="224"/>
        <v>5.0738743837866833</v>
      </c>
      <c r="E2424" s="2">
        <f t="shared" si="223"/>
        <v>0.39017140780306647</v>
      </c>
      <c r="F2424" s="2">
        <f t="shared" si="227"/>
        <v>0.30040829955752946</v>
      </c>
      <c r="G2424" s="2">
        <f t="shared" si="225"/>
        <v>8.9763108245537016E-2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4.03</v>
      </c>
      <c r="C2425" s="2">
        <f t="shared" si="222"/>
        <v>5.3634233621144034</v>
      </c>
      <c r="D2425" s="2">
        <f t="shared" si="224"/>
        <v>4.9965503553580399</v>
      </c>
      <c r="E2425" s="2">
        <f t="shared" si="223"/>
        <v>0.36687300675636347</v>
      </c>
      <c r="F2425" s="2">
        <f t="shared" si="227"/>
        <v>0.31370124099729629</v>
      </c>
      <c r="G2425" s="2">
        <f t="shared" si="225"/>
        <v>5.317176575906718E-2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3.85</v>
      </c>
      <c r="C2426" s="2">
        <f t="shared" si="222"/>
        <v>5.2767428448660336</v>
      </c>
      <c r="D2426" s="2">
        <f t="shared" si="224"/>
        <v>4.9116206994055922</v>
      </c>
      <c r="E2426" s="2">
        <f t="shared" si="223"/>
        <v>0.36512214546044142</v>
      </c>
      <c r="F2426" s="2">
        <f t="shared" si="227"/>
        <v>0.32398542188992535</v>
      </c>
      <c r="G2426" s="2">
        <f t="shared" si="225"/>
        <v>4.1136723570516065E-2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5">
        <f>TITRES_STAT!D2430</f>
        <v>3.8</v>
      </c>
      <c r="C2427" s="2">
        <f t="shared" si="222"/>
        <v>5.2033977918097207</v>
      </c>
      <c r="D2427" s="2">
        <f t="shared" si="224"/>
        <v>4.8292784253755485</v>
      </c>
      <c r="E2427" s="2">
        <f t="shared" si="223"/>
        <v>0.37411936643417221</v>
      </c>
      <c r="F2427" s="2">
        <f t="shared" si="227"/>
        <v>0.33401221079877474</v>
      </c>
      <c r="G2427" s="2">
        <f t="shared" si="225"/>
        <v>4.0107155635397462E-2</v>
      </c>
      <c r="H2427" s="2" t="str">
        <f t="shared" si="226"/>
        <v>Sell</v>
      </c>
    </row>
    <row r="2428" spans="1:8" ht="13.5" x14ac:dyDescent="0.25">
      <c r="A2428" s="3">
        <f>TITRES_STAT!B2431</f>
        <v>45842</v>
      </c>
      <c r="B2428" s="5">
        <f>TITRES_STAT!D2431</f>
        <v>3.8</v>
      </c>
      <c r="C2428" s="2">
        <f t="shared" si="222"/>
        <v>5.1413365930697639</v>
      </c>
      <c r="D2428" s="2">
        <f t="shared" si="224"/>
        <v>4.753035579051434</v>
      </c>
      <c r="E2428" s="2">
        <f t="shared" si="223"/>
        <v>0.38830101401832984</v>
      </c>
      <c r="F2428" s="2">
        <f t="shared" si="227"/>
        <v>0.34486997144268577</v>
      </c>
      <c r="G2428" s="2">
        <f t="shared" si="225"/>
        <v>4.3431042575644063E-2</v>
      </c>
      <c r="H2428" s="2" t="str">
        <f t="shared" si="226"/>
        <v>Sell</v>
      </c>
    </row>
    <row r="2429" spans="1:8" ht="13.5" x14ac:dyDescent="0.25">
      <c r="A2429" s="3">
        <f>TITRES_STAT!B2432</f>
        <v>45845</v>
      </c>
      <c r="B2429" s="5">
        <f>TITRES_STAT!D2432</f>
        <v>3.8</v>
      </c>
      <c r="C2429" s="2">
        <f t="shared" si="222"/>
        <v>5.0888232710590309</v>
      </c>
      <c r="D2429" s="2">
        <f t="shared" si="224"/>
        <v>4.6824403509735504</v>
      </c>
      <c r="E2429" s="2">
        <f t="shared" si="223"/>
        <v>0.40638292008548049</v>
      </c>
      <c r="F2429" s="2">
        <f t="shared" si="227"/>
        <v>0.35717256117124474</v>
      </c>
      <c r="G2429" s="2">
        <f t="shared" si="225"/>
        <v>4.9210358914235752E-2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5">
        <f>TITRES_STAT!D2433</f>
        <v>3.8</v>
      </c>
      <c r="C2430" s="2">
        <f t="shared" si="222"/>
        <v>5.0443889216653339</v>
      </c>
      <c r="D2430" s="2">
        <f t="shared" si="224"/>
        <v>4.6170743990495842</v>
      </c>
      <c r="E2430" s="2">
        <f t="shared" si="223"/>
        <v>0.42731452261574976</v>
      </c>
      <c r="F2430" s="2">
        <f t="shared" si="227"/>
        <v>0.37120095346014575</v>
      </c>
      <c r="G2430" s="2">
        <f t="shared" si="225"/>
        <v>5.6113569155604004E-2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5">
        <f>TITRES_STAT!D2434</f>
        <v>3.8</v>
      </c>
      <c r="C2431" s="2">
        <f t="shared" si="222"/>
        <v>5.0067906260245136</v>
      </c>
      <c r="D2431" s="2">
        <f t="shared" si="224"/>
        <v>4.5565503694903562</v>
      </c>
      <c r="E2431" s="2">
        <f t="shared" si="223"/>
        <v>0.45024025653415745</v>
      </c>
      <c r="F2431" s="2">
        <f t="shared" si="227"/>
        <v>0.38700881407494814</v>
      </c>
      <c r="G2431" s="2">
        <f t="shared" si="225"/>
        <v>6.3231442459209308E-2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5">
        <f>TITRES_STAT!D2435</f>
        <v>3.8</v>
      </c>
      <c r="C2432" s="2">
        <f t="shared" si="222"/>
        <v>4.9442074527899731</v>
      </c>
      <c r="D2432" s="2">
        <f t="shared" si="224"/>
        <v>4.5005096013799593</v>
      </c>
      <c r="E2432" s="2">
        <f t="shared" si="223"/>
        <v>0.44369785141001383</v>
      </c>
      <c r="F2432" s="2">
        <f t="shared" si="227"/>
        <v>0.39834662154196132</v>
      </c>
      <c r="G2432" s="2">
        <f t="shared" si="225"/>
        <v>4.5351229868052512E-2</v>
      </c>
      <c r="H2432" s="2" t="str">
        <f t="shared" si="226"/>
        <v>Sell</v>
      </c>
    </row>
    <row r="2433" spans="1:8" ht="13.5" x14ac:dyDescent="0.25">
      <c r="A2433" s="3">
        <f>TITRES_STAT!B2436</f>
        <v>45849</v>
      </c>
      <c r="B2433" s="5">
        <f>TITRES_STAT!D2436</f>
        <v>3.8</v>
      </c>
      <c r="C2433" s="2">
        <f t="shared" si="222"/>
        <v>4.8604832292838234</v>
      </c>
      <c r="D2433" s="2">
        <f t="shared" si="224"/>
        <v>4.4486200012777406</v>
      </c>
      <c r="E2433" s="2">
        <f t="shared" si="223"/>
        <v>0.41186322800608277</v>
      </c>
      <c r="F2433" s="2">
        <f t="shared" si="227"/>
        <v>0.40104994283478562</v>
      </c>
      <c r="G2433" s="2">
        <f t="shared" si="225"/>
        <v>1.0813285171297149E-2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5">
        <f>TITRES_STAT!D2437</f>
        <v>3.8</v>
      </c>
      <c r="C2434" s="2">
        <f t="shared" si="222"/>
        <v>4.760408886317081</v>
      </c>
      <c r="D2434" s="2">
        <f t="shared" si="224"/>
        <v>4.4005740752571674</v>
      </c>
      <c r="E2434" s="2">
        <f t="shared" si="223"/>
        <v>0.35983481105991366</v>
      </c>
      <c r="F2434" s="2">
        <f t="shared" si="227"/>
        <v>0.39280691647981125</v>
      </c>
      <c r="G2434" s="2">
        <f t="shared" si="225"/>
        <v>-3.297210541989759E-2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3.8</v>
      </c>
      <c r="C2435" s="2">
        <f t="shared" si="222"/>
        <v>4.6480382884221454</v>
      </c>
      <c r="D2435" s="2">
        <f t="shared" si="224"/>
        <v>4.3560871067195999</v>
      </c>
      <c r="E2435" s="2">
        <f t="shared" si="223"/>
        <v>0.29195118170254553</v>
      </c>
      <c r="F2435" s="2">
        <f t="shared" si="227"/>
        <v>0.37263576952435812</v>
      </c>
      <c r="G2435" s="2">
        <f t="shared" si="225"/>
        <v>-8.0684587821812592E-2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3.97</v>
      </c>
      <c r="C2436" s="2">
        <f t="shared" si="222"/>
        <v>4.5252631671264307</v>
      </c>
      <c r="D2436" s="2">
        <f t="shared" si="224"/>
        <v>4.327488061777407</v>
      </c>
      <c r="E2436" s="2">
        <f t="shared" si="223"/>
        <v>0.19777510534902376</v>
      </c>
      <c r="F2436" s="2">
        <f t="shared" si="227"/>
        <v>0.33766363668929122</v>
      </c>
      <c r="G2436" s="2">
        <f t="shared" si="225"/>
        <v>-0.13988853134026746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4.1399999999999997</v>
      </c>
      <c r="C2437" s="2">
        <f t="shared" si="222"/>
        <v>4.4136842183377487</v>
      </c>
      <c r="D2437" s="2">
        <f t="shared" si="224"/>
        <v>4.3136000572013025</v>
      </c>
      <c r="E2437" s="2">
        <f t="shared" si="223"/>
        <v>0.10008416113644625</v>
      </c>
      <c r="F2437" s="2">
        <f t="shared" si="227"/>
        <v>0.2901477415787222</v>
      </c>
      <c r="G2437" s="2">
        <f t="shared" si="225"/>
        <v>-0.19006358044227595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4.2</v>
      </c>
      <c r="C2438" s="2">
        <f t="shared" si="222"/>
        <v>4.3192712616704023</v>
      </c>
      <c r="D2438" s="2">
        <f t="shared" si="224"/>
        <v>4.3051852381493543</v>
      </c>
      <c r="E2438" s="2">
        <f t="shared" si="223"/>
        <v>1.4086023521048041E-2</v>
      </c>
      <c r="F2438" s="2">
        <f t="shared" si="227"/>
        <v>0.23493539796718738</v>
      </c>
      <c r="G2438" s="2">
        <f t="shared" si="225"/>
        <v>-0.22084937444613933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4.2</v>
      </c>
      <c r="C2439" s="2">
        <f t="shared" si="222"/>
        <v>4.2393833752595711</v>
      </c>
      <c r="D2439" s="2">
        <f t="shared" si="224"/>
        <v>4.2973937390271795</v>
      </c>
      <c r="E2439" s="2">
        <f t="shared" si="223"/>
        <v>-5.8010363767608375E-2</v>
      </c>
      <c r="F2439" s="2">
        <f t="shared" si="227"/>
        <v>0.17634624562022824</v>
      </c>
      <c r="G2439" s="2">
        <f t="shared" si="225"/>
        <v>-0.23435660938783662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4.2</v>
      </c>
      <c r="C2440" s="2">
        <f t="shared" si="222"/>
        <v>4.1717859329119449</v>
      </c>
      <c r="D2440" s="2">
        <f t="shared" si="224"/>
        <v>4.2901793879881289</v>
      </c>
      <c r="E2440" s="2">
        <f t="shared" si="223"/>
        <v>-0.11839345507618404</v>
      </c>
      <c r="F2440" s="2">
        <f t="shared" si="227"/>
        <v>0.11739830548094579</v>
      </c>
      <c r="G2440" s="2">
        <f t="shared" si="225"/>
        <v>-0.23579176055712983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4.2</v>
      </c>
      <c r="C2441" s="2">
        <f t="shared" si="222"/>
        <v>4.1145880970793378</v>
      </c>
      <c r="D2441" s="2">
        <f t="shared" si="224"/>
        <v>4.2834994333223415</v>
      </c>
      <c r="E2441" s="2">
        <f t="shared" si="223"/>
        <v>-0.1689113362430037</v>
      </c>
      <c r="F2441" s="2">
        <f t="shared" si="227"/>
        <v>6.0136377136155897E-2</v>
      </c>
      <c r="G2441" s="2">
        <f t="shared" si="225"/>
        <v>-0.22904771337915958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4.2</v>
      </c>
      <c r="C2442" s="2">
        <f t="shared" si="222"/>
        <v>4.0661899282979013</v>
      </c>
      <c r="D2442" s="2">
        <f t="shared" si="224"/>
        <v>4.2773142901132788</v>
      </c>
      <c r="E2442" s="2">
        <f t="shared" si="223"/>
        <v>-0.21112436181537753</v>
      </c>
      <c r="F2442" s="2">
        <f t="shared" si="227"/>
        <v>5.8842293458492081E-3</v>
      </c>
      <c r="G2442" s="2">
        <f t="shared" si="225"/>
        <v>-0.21700859116122673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4.2</v>
      </c>
      <c r="C2443" s="2">
        <f t="shared" si="222"/>
        <v>4.0252376316366858</v>
      </c>
      <c r="D2443" s="2">
        <f t="shared" si="224"/>
        <v>4.271587305660443</v>
      </c>
      <c r="E2443" s="2">
        <f t="shared" si="223"/>
        <v>-0.24634967402375718</v>
      </c>
      <c r="F2443" s="2">
        <f t="shared" si="227"/>
        <v>-4.4562551328072075E-2</v>
      </c>
      <c r="G2443" s="2">
        <f t="shared" si="225"/>
        <v>-0.20178712269568511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4.2</v>
      </c>
      <c r="C2444" s="2">
        <f t="shared" si="222"/>
        <v>3.9905856883079651</v>
      </c>
      <c r="D2444" s="2">
        <f t="shared" si="224"/>
        <v>4.2662845422781883</v>
      </c>
      <c r="E2444" s="2">
        <f t="shared" si="223"/>
        <v>-0.2756988539702232</v>
      </c>
      <c r="F2444" s="2">
        <f t="shared" si="227"/>
        <v>-9.0789811856502312E-2</v>
      </c>
      <c r="G2444" s="2">
        <f t="shared" si="225"/>
        <v>-0.18490904211372089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5">
        <f>TITRES_STAT!D2448</f>
        <v>4.2</v>
      </c>
      <c r="C2445" s="2">
        <f t="shared" si="222"/>
        <v>3.961264813183663</v>
      </c>
      <c r="D2445" s="2">
        <f t="shared" si="224"/>
        <v>4.261374576183508</v>
      </c>
      <c r="E2445" s="2">
        <f t="shared" si="223"/>
        <v>-0.30010976299984504</v>
      </c>
      <c r="F2445" s="2">
        <f t="shared" si="227"/>
        <v>-0.13265380208517086</v>
      </c>
      <c r="G2445" s="2">
        <f t="shared" si="225"/>
        <v>-0.16745596091467418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5">
        <f>TITRES_STAT!D2449</f>
        <v>4.2</v>
      </c>
      <c r="C2446" s="2">
        <f t="shared" si="222"/>
        <v>3.9626086880784839</v>
      </c>
      <c r="D2446" s="2">
        <f t="shared" si="224"/>
        <v>4.2568283112810263</v>
      </c>
      <c r="E2446" s="2">
        <f t="shared" si="223"/>
        <v>-0.29421962320254247</v>
      </c>
      <c r="F2446" s="2">
        <f t="shared" si="227"/>
        <v>-0.16496696630864519</v>
      </c>
      <c r="G2446" s="2">
        <f t="shared" si="225"/>
        <v>-0.12925265689389728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5">
        <f>TITRES_STAT!D2450</f>
        <v>4.2</v>
      </c>
      <c r="C2447" s="2">
        <f t="shared" ref="C2447:C2508" si="228">$C$4*B2437+C2446*(1-$C$4)</f>
        <v>3.9898996591433322</v>
      </c>
      <c r="D2447" s="2">
        <f t="shared" si="224"/>
        <v>4.2526188067416912</v>
      </c>
      <c r="E2447" s="2">
        <f t="shared" si="223"/>
        <v>-0.26271914759835902</v>
      </c>
      <c r="F2447" s="2">
        <f t="shared" si="227"/>
        <v>-0.18451740256658794</v>
      </c>
      <c r="G2447" s="2">
        <f t="shared" si="225"/>
        <v>-7.8201745031771075E-2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5">
        <f>TITRES_STAT!D2451</f>
        <v>4.2</v>
      </c>
      <c r="C2448" s="2">
        <f t="shared" si="228"/>
        <v>4.0222227885058963</v>
      </c>
      <c r="D2448" s="2">
        <f t="shared" si="224"/>
        <v>4.2487211173534174</v>
      </c>
      <c r="E2448" s="2">
        <f t="shared" si="223"/>
        <v>-0.22649832884752108</v>
      </c>
      <c r="F2448" s="2">
        <f t="shared" si="227"/>
        <v>-0.1929135878227746</v>
      </c>
      <c r="G2448" s="2">
        <f t="shared" si="225"/>
        <v>-3.3584741024746484E-2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5">
        <f>TITRES_STAT!D2452</f>
        <v>4.2</v>
      </c>
      <c r="C2449" s="2">
        <f t="shared" si="228"/>
        <v>4.0495731287357586</v>
      </c>
      <c r="D2449" s="2">
        <f t="shared" si="224"/>
        <v>4.2451121456976084</v>
      </c>
      <c r="E2449" s="2">
        <f t="shared" si="223"/>
        <v>-0.19553901696184983</v>
      </c>
      <c r="F2449" s="2">
        <f t="shared" si="227"/>
        <v>-0.19343867365058964</v>
      </c>
      <c r="G2449" s="2">
        <f t="shared" si="225"/>
        <v>-2.1003433112601888E-3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5">
        <f>TITRES_STAT!D2453</f>
        <v>4.2</v>
      </c>
      <c r="C2450" s="2">
        <f t="shared" si="228"/>
        <v>4.0727157243148726</v>
      </c>
      <c r="D2450" s="2">
        <f t="shared" si="224"/>
        <v>4.2417705052755634</v>
      </c>
      <c r="E2450" s="2">
        <f t="shared" si="223"/>
        <v>-0.16905478096069082</v>
      </c>
      <c r="F2450" s="2">
        <f t="shared" si="227"/>
        <v>-0.1885618951126099</v>
      </c>
      <c r="G2450" s="2">
        <f t="shared" si="225"/>
        <v>1.950711415191908E-2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4.2</v>
      </c>
      <c r="C2451" s="2">
        <f t="shared" si="228"/>
        <v>4.092297920574123</v>
      </c>
      <c r="D2451" s="2">
        <f t="shared" si="224"/>
        <v>4.2386763937736696</v>
      </c>
      <c r="E2451" s="2">
        <f t="shared" si="223"/>
        <v>-0.14637847319954655</v>
      </c>
      <c r="F2451" s="2">
        <f t="shared" si="227"/>
        <v>-0.18012521072999724</v>
      </c>
      <c r="G2451" s="2">
        <f t="shared" si="225"/>
        <v>3.3746737530450682E-2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4.2</v>
      </c>
      <c r="C2452" s="2">
        <f t="shared" si="228"/>
        <v>4.108867471255027</v>
      </c>
      <c r="D2452" s="2">
        <f t="shared" si="224"/>
        <v>4.2358114757163605</v>
      </c>
      <c r="E2452" s="2">
        <f t="shared" si="223"/>
        <v>-0.12694400446133347</v>
      </c>
      <c r="F2452" s="2">
        <f t="shared" si="227"/>
        <v>-0.16948896947626449</v>
      </c>
      <c r="G2452" s="2">
        <f t="shared" si="225"/>
        <v>4.2544965014931019E-2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5">
        <f>TITRES_STAT!D2456</f>
        <v>4.2</v>
      </c>
      <c r="C2453" s="2">
        <f t="shared" si="228"/>
        <v>4.1228878602927157</v>
      </c>
      <c r="D2453" s="2">
        <f t="shared" si="224"/>
        <v>4.2331587738114447</v>
      </c>
      <c r="E2453" s="2">
        <f t="shared" si="223"/>
        <v>-0.11027091351872897</v>
      </c>
      <c r="F2453" s="2">
        <f t="shared" si="227"/>
        <v>-0.1576453582847574</v>
      </c>
      <c r="G2453" s="2">
        <f t="shared" si="225"/>
        <v>4.7374444766028423E-2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5">
        <f>TITRES_STAT!D2457</f>
        <v>4.2</v>
      </c>
      <c r="C2454" s="2">
        <f t="shared" si="228"/>
        <v>4.1347512664015289</v>
      </c>
      <c r="D2454" s="2">
        <f t="shared" si="224"/>
        <v>4.2307025683439301</v>
      </c>
      <c r="E2454" s="2">
        <f t="shared" si="223"/>
        <v>-9.5951301942401201E-2</v>
      </c>
      <c r="F2454" s="2">
        <f t="shared" si="227"/>
        <v>-0.14530654701628615</v>
      </c>
      <c r="G2454" s="2">
        <f t="shared" si="225"/>
        <v>4.9355245073884946E-2</v>
      </c>
      <c r="H2454" s="2" t="str">
        <f t="shared" si="226"/>
        <v>Sell</v>
      </c>
    </row>
    <row r="2455" spans="1:8" ht="13.5" x14ac:dyDescent="0.25">
      <c r="A2455" s="3">
        <f>TITRES_STAT!B2458</f>
        <v>45883</v>
      </c>
      <c r="B2455" s="5">
        <f>TITRES_STAT!D2458</f>
        <v>4.2</v>
      </c>
      <c r="C2455" s="2">
        <f t="shared" si="228"/>
        <v>4.1447895331089857</v>
      </c>
      <c r="D2455" s="2">
        <f t="shared" si="224"/>
        <v>4.2284283040221577</v>
      </c>
      <c r="E2455" s="2">
        <f t="shared" si="223"/>
        <v>-8.3638770913172067E-2</v>
      </c>
      <c r="F2455" s="2">
        <f t="shared" si="227"/>
        <v>-0.13297299179566333</v>
      </c>
      <c r="G2455" s="2">
        <f t="shared" si="225"/>
        <v>4.9334220882491259E-2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4.2</v>
      </c>
      <c r="C2456" s="2">
        <f t="shared" si="228"/>
        <v>4.1532834510922187</v>
      </c>
      <c r="D2456" s="2">
        <f t="shared" si="224"/>
        <v>4.2263225037242202</v>
      </c>
      <c r="E2456" s="2">
        <f t="shared" si="223"/>
        <v>-7.30390526320015E-2</v>
      </c>
      <c r="F2456" s="2">
        <f t="shared" si="227"/>
        <v>-0.12098620396293096</v>
      </c>
      <c r="G2456" s="2">
        <f t="shared" si="225"/>
        <v>4.7947151330929458E-2</v>
      </c>
      <c r="H2456" s="2" t="str">
        <f t="shared" si="226"/>
        <v>Sell</v>
      </c>
    </row>
    <row r="2457" spans="1:8" ht="13.5" x14ac:dyDescent="0.25">
      <c r="A2457" s="3">
        <f>TITRES_STAT!B2460</f>
        <v>45887</v>
      </c>
      <c r="B2457" s="5">
        <f>TITRES_STAT!D2460</f>
        <v>4.2</v>
      </c>
      <c r="C2457" s="2">
        <f t="shared" si="228"/>
        <v>4.1604706124626469</v>
      </c>
      <c r="D2457" s="2">
        <f t="shared" si="224"/>
        <v>4.2243726886335375</v>
      </c>
      <c r="E2457" s="2">
        <f t="shared" si="223"/>
        <v>-6.3902076170890609E-2</v>
      </c>
      <c r="F2457" s="2">
        <f t="shared" si="227"/>
        <v>-0.1095693784045229</v>
      </c>
      <c r="G2457" s="2">
        <f t="shared" si="225"/>
        <v>4.5667302233632287E-2</v>
      </c>
      <c r="H2457" s="2" t="str">
        <f t="shared" si="226"/>
        <v>Sell</v>
      </c>
    </row>
    <row r="2458" spans="1:8" ht="13.5" x14ac:dyDescent="0.25">
      <c r="A2458" s="3">
        <f>TITRES_STAT!B2461</f>
        <v>45888</v>
      </c>
      <c r="B2458" s="5">
        <f>TITRES_STAT!D2461</f>
        <v>4.2</v>
      </c>
      <c r="C2458" s="2">
        <f t="shared" si="228"/>
        <v>4.166552056699163</v>
      </c>
      <c r="D2458" s="2">
        <f t="shared" si="224"/>
        <v>4.2225673042903127</v>
      </c>
      <c r="E2458" s="2">
        <f t="shared" si="223"/>
        <v>-5.6015247591149731E-2</v>
      </c>
      <c r="F2458" s="2">
        <f t="shared" si="227"/>
        <v>-9.885855224184828E-2</v>
      </c>
      <c r="G2458" s="2">
        <f t="shared" si="225"/>
        <v>4.2843304650698549E-2</v>
      </c>
      <c r="H2458" s="2" t="str">
        <f t="shared" si="226"/>
        <v>Sell</v>
      </c>
    </row>
    <row r="2459" spans="1:8" ht="13.5" x14ac:dyDescent="0.25">
      <c r="A2459" s="3">
        <f>TITRES_STAT!B2462</f>
        <v>45889</v>
      </c>
      <c r="B2459" s="5">
        <f>TITRES_STAT!D2462</f>
        <v>4.2</v>
      </c>
      <c r="C2459" s="2">
        <f t="shared" si="228"/>
        <v>4.1716978941300606</v>
      </c>
      <c r="D2459" s="2">
        <f t="shared" si="224"/>
        <v>4.2208956521206602</v>
      </c>
      <c r="E2459" s="2">
        <f t="shared" si="223"/>
        <v>-4.9197757990599555E-2</v>
      </c>
      <c r="F2459" s="2">
        <f t="shared" si="227"/>
        <v>-8.8926393391598552E-2</v>
      </c>
      <c r="G2459" s="2">
        <f t="shared" si="225"/>
        <v>3.9728635400998996E-2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4.38</v>
      </c>
      <c r="C2460" s="2">
        <f t="shared" si="228"/>
        <v>4.1760520642638976</v>
      </c>
      <c r="D2460" s="2">
        <f t="shared" si="224"/>
        <v>4.2326811593709817</v>
      </c>
      <c r="E2460" s="2">
        <f t="shared" ref="E2460:E2508" si="229">C2460-D2460</f>
        <v>-5.6629095107084026E-2</v>
      </c>
      <c r="F2460" s="2">
        <f t="shared" si="227"/>
        <v>-8.2466933734695658E-2</v>
      </c>
      <c r="G2460" s="2">
        <f t="shared" si="225"/>
        <v>2.5837838627611631E-2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5">
        <f>TITRES_STAT!D2464</f>
        <v>4.4000000000000004</v>
      </c>
      <c r="C2461" s="2">
        <f t="shared" si="228"/>
        <v>4.1797363620694519</v>
      </c>
      <c r="D2461" s="2">
        <f t="shared" ref="D2461:D2508" si="230">$D$4*B2461+(1-$D$4)*D2460</f>
        <v>4.245075147565724</v>
      </c>
      <c r="E2461" s="2">
        <f t="shared" si="229"/>
        <v>-6.5338785496272145E-2</v>
      </c>
      <c r="F2461" s="2">
        <f t="shared" si="227"/>
        <v>-7.9041304087010961E-2</v>
      </c>
      <c r="G2461" s="2">
        <f t="shared" si="225"/>
        <v>1.3702518590738816E-2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4.4000000000000004</v>
      </c>
      <c r="C2462" s="2">
        <f t="shared" si="228"/>
        <v>4.1828538448279975</v>
      </c>
      <c r="D2462" s="2">
        <f t="shared" si="230"/>
        <v>4.256551062560856</v>
      </c>
      <c r="E2462" s="2">
        <f t="shared" si="229"/>
        <v>-7.3697217732858533E-2</v>
      </c>
      <c r="F2462" s="2">
        <f t="shared" si="227"/>
        <v>-7.7972486816180478E-2</v>
      </c>
      <c r="G2462" s="2">
        <f t="shared" si="225"/>
        <v>4.2752690833219448E-3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4.59</v>
      </c>
      <c r="C2463" s="2">
        <f t="shared" si="228"/>
        <v>4.1854917148544599</v>
      </c>
      <c r="D2463" s="2">
        <f t="shared" si="230"/>
        <v>4.2812509838526447</v>
      </c>
      <c r="E2463" s="2">
        <f t="shared" si="229"/>
        <v>-9.5759268998184766E-2</v>
      </c>
      <c r="F2463" s="2">
        <f t="shared" si="227"/>
        <v>-8.1529843252581335E-2</v>
      </c>
      <c r="G2463" s="2">
        <f t="shared" si="225"/>
        <v>-1.422942574560343E-2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4.79</v>
      </c>
      <c r="C2464" s="2">
        <f t="shared" si="228"/>
        <v>4.1877237587230045</v>
      </c>
      <c r="D2464" s="2">
        <f t="shared" si="230"/>
        <v>4.318936096159856</v>
      </c>
      <c r="E2464" s="2">
        <f t="shared" si="229"/>
        <v>-0.13121233743685146</v>
      </c>
      <c r="F2464" s="2">
        <f t="shared" si="227"/>
        <v>-9.1466342089435354E-2</v>
      </c>
      <c r="G2464" s="2">
        <f t="shared" si="225"/>
        <v>-3.9745995347416102E-2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5</v>
      </c>
      <c r="C2465" s="2">
        <f t="shared" si="228"/>
        <v>4.1896124112271576</v>
      </c>
      <c r="D2465" s="2">
        <f t="shared" si="230"/>
        <v>4.3693852742220889</v>
      </c>
      <c r="E2465" s="2">
        <f t="shared" si="229"/>
        <v>-0.17977286299493134</v>
      </c>
      <c r="F2465" s="2">
        <f t="shared" si="227"/>
        <v>-0.10912764627053455</v>
      </c>
      <c r="G2465" s="2">
        <f t="shared" si="225"/>
        <v>-7.0645216724396789E-2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5.2</v>
      </c>
      <c r="C2466" s="2">
        <f t="shared" si="228"/>
        <v>4.1912105018075954</v>
      </c>
      <c r="D2466" s="2">
        <f t="shared" si="230"/>
        <v>4.4309122909463792</v>
      </c>
      <c r="E2466" s="2">
        <f t="shared" si="229"/>
        <v>-0.23970178913878382</v>
      </c>
      <c r="F2466" s="2">
        <f t="shared" si="227"/>
        <v>-0.13524247484418442</v>
      </c>
      <c r="G2466" s="2">
        <f t="shared" si="225"/>
        <v>-0.1044593142945994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5.43</v>
      </c>
      <c r="C2467" s="2">
        <f t="shared" si="228"/>
        <v>4.1925627322987342</v>
      </c>
      <c r="D2467" s="2">
        <f t="shared" si="230"/>
        <v>4.5049187879133141</v>
      </c>
      <c r="E2467" s="2">
        <f t="shared" si="229"/>
        <v>-0.31235605561457991</v>
      </c>
      <c r="F2467" s="2">
        <f t="shared" si="227"/>
        <v>-0.17066519099826352</v>
      </c>
      <c r="G2467" s="2">
        <f t="shared" si="225"/>
        <v>-0.14169086461631639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5.67</v>
      </c>
      <c r="C2468" s="2">
        <f t="shared" si="228"/>
        <v>4.1937069273296981</v>
      </c>
      <c r="D2468" s="2">
        <f t="shared" si="230"/>
        <v>4.5912210999197356</v>
      </c>
      <c r="E2468" s="2">
        <f t="shared" si="229"/>
        <v>-0.39751417259003752</v>
      </c>
      <c r="F2468" s="2">
        <f t="shared" si="227"/>
        <v>-0.21603498731661835</v>
      </c>
      <c r="G2468" s="2">
        <f t="shared" ref="G2468:G2508" si="231">E2468-F2468</f>
        <v>-0.18147918527341916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5.9</v>
      </c>
      <c r="C2469" s="2">
        <f t="shared" si="228"/>
        <v>4.1946750923558982</v>
      </c>
      <c r="D2469" s="2">
        <f t="shared" si="230"/>
        <v>4.6881676851108658</v>
      </c>
      <c r="E2469" s="2">
        <f t="shared" si="229"/>
        <v>-0.4934925927549676</v>
      </c>
      <c r="F2469" s="2">
        <f t="shared" ref="F2469:F2508" si="233">(E2469*(2/(10)))+((1-(2/10))*F2468)</f>
        <v>-0.27152650840428821</v>
      </c>
      <c r="G2469" s="2">
        <f t="shared" si="231"/>
        <v>-0.22196608435067938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5.9</v>
      </c>
      <c r="C2470" s="2">
        <f t="shared" si="228"/>
        <v>4.223186616608837</v>
      </c>
      <c r="D2470" s="2">
        <f t="shared" si="230"/>
        <v>4.7779330417693195</v>
      </c>
      <c r="E2470" s="2">
        <f t="shared" si="229"/>
        <v>-0.55474642516048256</v>
      </c>
      <c r="F2470" s="2">
        <f t="shared" si="233"/>
        <v>-0.32817049175552709</v>
      </c>
      <c r="G2470" s="2">
        <f t="shared" si="231"/>
        <v>-0.22657593340495547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5">
        <f>TITRES_STAT!D2474</f>
        <v>5.99</v>
      </c>
      <c r="C2471" s="2">
        <f t="shared" si="228"/>
        <v>4.2503886755920925</v>
      </c>
      <c r="D2471" s="2">
        <f t="shared" si="230"/>
        <v>4.8677157794160362</v>
      </c>
      <c r="E2471" s="2">
        <f t="shared" si="229"/>
        <v>-0.61732710382394362</v>
      </c>
      <c r="F2471" s="2">
        <f t="shared" si="233"/>
        <v>-0.38600181416921042</v>
      </c>
      <c r="G2471" s="2">
        <f t="shared" si="231"/>
        <v>-0.2313252896547332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5">
        <f>TITRES_STAT!D2475</f>
        <v>6.09</v>
      </c>
      <c r="C2472" s="2">
        <f t="shared" si="228"/>
        <v>4.2734058024240786</v>
      </c>
      <c r="D2472" s="2">
        <f t="shared" si="230"/>
        <v>4.9582553513111449</v>
      </c>
      <c r="E2472" s="2">
        <f t="shared" si="229"/>
        <v>-0.68484954888706628</v>
      </c>
      <c r="F2472" s="2">
        <f t="shared" si="233"/>
        <v>-0.44577136111278159</v>
      </c>
      <c r="G2472" s="2">
        <f t="shared" si="231"/>
        <v>-0.23907818777428469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6.24</v>
      </c>
      <c r="C2473" s="2">
        <f t="shared" si="228"/>
        <v>4.3221126020511438</v>
      </c>
      <c r="D2473" s="2">
        <f t="shared" si="230"/>
        <v>5.053199399362172</v>
      </c>
      <c r="E2473" s="2">
        <f t="shared" si="229"/>
        <v>-0.73108679731102821</v>
      </c>
      <c r="F2473" s="2">
        <f t="shared" si="233"/>
        <v>-0.50283444835243096</v>
      </c>
      <c r="G2473" s="2">
        <f t="shared" si="231"/>
        <v>-0.22825234895859725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6.24</v>
      </c>
      <c r="C2474" s="2">
        <f t="shared" si="228"/>
        <v>4.3940952786586598</v>
      </c>
      <c r="D2474" s="2">
        <f t="shared" si="230"/>
        <v>5.1411105549649747</v>
      </c>
      <c r="E2474" s="2">
        <f t="shared" si="229"/>
        <v>-0.74701527630631492</v>
      </c>
      <c r="F2474" s="2">
        <f t="shared" si="233"/>
        <v>-0.55167061394320782</v>
      </c>
      <c r="G2474" s="2">
        <f t="shared" si="231"/>
        <v>-0.1953446623631071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5">
        <f>TITRES_STAT!D2478</f>
        <v>6.24</v>
      </c>
      <c r="C2475" s="2">
        <f t="shared" si="228"/>
        <v>4.4873113896342511</v>
      </c>
      <c r="D2475" s="2">
        <f t="shared" si="230"/>
        <v>5.2225097731157177</v>
      </c>
      <c r="E2475" s="2">
        <f t="shared" si="229"/>
        <v>-0.7351983834814666</v>
      </c>
      <c r="F2475" s="2">
        <f t="shared" si="233"/>
        <v>-0.58837616785085967</v>
      </c>
      <c r="G2475" s="2">
        <f t="shared" si="231"/>
        <v>-0.14682221563060693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6.25</v>
      </c>
      <c r="C2476" s="2">
        <f t="shared" si="228"/>
        <v>4.5969557912289813</v>
      </c>
      <c r="D2476" s="2">
        <f t="shared" si="230"/>
        <v>5.2986201602923311</v>
      </c>
      <c r="E2476" s="2">
        <f t="shared" si="229"/>
        <v>-0.70166436906334972</v>
      </c>
      <c r="F2476" s="2">
        <f t="shared" si="233"/>
        <v>-0.61103380809335772</v>
      </c>
      <c r="G2476" s="2">
        <f t="shared" si="231"/>
        <v>-9.0630560969992002E-2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6.25</v>
      </c>
      <c r="C2477" s="2">
        <f t="shared" si="228"/>
        <v>4.7251164387322149</v>
      </c>
      <c r="D2477" s="2">
        <f t="shared" si="230"/>
        <v>5.3690927410114178</v>
      </c>
      <c r="E2477" s="2">
        <f t="shared" si="229"/>
        <v>-0.64397630227920288</v>
      </c>
      <c r="F2477" s="2">
        <f t="shared" si="233"/>
        <v>-0.61762230693052678</v>
      </c>
      <c r="G2477" s="2">
        <f t="shared" si="231"/>
        <v>-2.6353995348676107E-2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6.24</v>
      </c>
      <c r="C2478" s="2">
        <f t="shared" si="228"/>
        <v>4.8704831404657201</v>
      </c>
      <c r="D2478" s="2">
        <f t="shared" si="230"/>
        <v>5.433604389825387</v>
      </c>
      <c r="E2478" s="2">
        <f t="shared" si="229"/>
        <v>-0.5631212493596669</v>
      </c>
      <c r="F2478" s="2">
        <f t="shared" si="233"/>
        <v>-0.6067220954163548</v>
      </c>
      <c r="G2478" s="2">
        <f t="shared" si="231"/>
        <v>4.3600846056687903E-2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5.96</v>
      </c>
      <c r="C2479" s="2">
        <f t="shared" si="228"/>
        <v>5.0288703496248406</v>
      </c>
      <c r="D2479" s="2">
        <f t="shared" si="230"/>
        <v>5.4725966572457292</v>
      </c>
      <c r="E2479" s="2">
        <f t="shared" si="229"/>
        <v>-0.4437263076208886</v>
      </c>
      <c r="F2479" s="2">
        <f t="shared" si="233"/>
        <v>-0.57412293785726165</v>
      </c>
      <c r="G2479" s="2">
        <f t="shared" si="231"/>
        <v>0.13039663023637305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5.7</v>
      </c>
      <c r="C2480" s="2">
        <f t="shared" si="228"/>
        <v>5.1628902958364042</v>
      </c>
      <c r="D2480" s="2">
        <f t="shared" si="230"/>
        <v>5.4894413493016012</v>
      </c>
      <c r="E2480" s="2">
        <f t="shared" si="229"/>
        <v>-0.32655105346519697</v>
      </c>
      <c r="F2480" s="2">
        <f t="shared" si="233"/>
        <v>-0.52460856097884878</v>
      </c>
      <c r="G2480" s="2">
        <f t="shared" si="231"/>
        <v>0.19805750751365181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5.45</v>
      </c>
      <c r="C2481" s="2">
        <f t="shared" si="228"/>
        <v>5.2901379426308033</v>
      </c>
      <c r="D2481" s="2">
        <f t="shared" si="230"/>
        <v>5.4865197678718527</v>
      </c>
      <c r="E2481" s="2">
        <f t="shared" si="229"/>
        <v>-0.19638182524104941</v>
      </c>
      <c r="F2481" s="2">
        <f t="shared" si="233"/>
        <v>-0.45896321383128891</v>
      </c>
      <c r="G2481" s="2">
        <f t="shared" si="231"/>
        <v>0.2625813885902395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5.21</v>
      </c>
      <c r="C2482" s="2">
        <f t="shared" si="228"/>
        <v>5.4131936437645258</v>
      </c>
      <c r="D2482" s="2">
        <f t="shared" si="230"/>
        <v>5.4660368221035673</v>
      </c>
      <c r="E2482" s="2">
        <f t="shared" si="229"/>
        <v>-5.2843178339041508E-2</v>
      </c>
      <c r="F2482" s="2">
        <f t="shared" si="233"/>
        <v>-0.37773920673283945</v>
      </c>
      <c r="G2482" s="2">
        <f t="shared" si="231"/>
        <v>0.32489602839379794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4.9800000000000004</v>
      </c>
      <c r="C2483" s="2">
        <f t="shared" si="228"/>
        <v>5.5403946216469064</v>
      </c>
      <c r="D2483" s="2">
        <f t="shared" si="230"/>
        <v>5.43003409454034</v>
      </c>
      <c r="E2483" s="2">
        <f t="shared" si="229"/>
        <v>0.11036052710656641</v>
      </c>
      <c r="F2483" s="2">
        <f t="shared" si="233"/>
        <v>-0.28011925996495829</v>
      </c>
      <c r="G2483" s="2">
        <f t="shared" si="231"/>
        <v>0.3904797870715247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4.76</v>
      </c>
      <c r="C2484" s="2">
        <f t="shared" si="228"/>
        <v>5.6480262183166134</v>
      </c>
      <c r="D2484" s="2">
        <f t="shared" si="230"/>
        <v>5.3804019393892037</v>
      </c>
      <c r="E2484" s="2">
        <f t="shared" si="229"/>
        <v>0.2676242789274097</v>
      </c>
      <c r="F2484" s="2">
        <f t="shared" si="233"/>
        <v>-0.1705705521864847</v>
      </c>
      <c r="G2484" s="2">
        <f t="shared" si="231"/>
        <v>0.4381948311138944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4.55</v>
      </c>
      <c r="C2485" s="2">
        <f t="shared" si="228"/>
        <v>5.7390991078063651</v>
      </c>
      <c r="D2485" s="2">
        <f t="shared" si="230"/>
        <v>5.3188906846196335</v>
      </c>
      <c r="E2485" s="2">
        <f t="shared" si="229"/>
        <v>0.42020842318673157</v>
      </c>
      <c r="F2485" s="2">
        <f t="shared" si="233"/>
        <v>-5.2414757111841459E-2</v>
      </c>
      <c r="G2485" s="2">
        <f t="shared" si="231"/>
        <v>0.47262318029857303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4.3499999999999996</v>
      </c>
      <c r="C2486" s="2">
        <f t="shared" si="228"/>
        <v>5.8176992450669243</v>
      </c>
      <c r="D2486" s="2">
        <f t="shared" si="230"/>
        <v>5.2471210042774379</v>
      </c>
      <c r="E2486" s="2">
        <f t="shared" si="229"/>
        <v>0.57057824078948638</v>
      </c>
      <c r="F2486" s="2">
        <f t="shared" si="233"/>
        <v>7.2183842468424103E-2</v>
      </c>
      <c r="G2486" s="2">
        <f t="shared" si="231"/>
        <v>0.49839439832106225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4.16</v>
      </c>
      <c r="C2487" s="2">
        <f t="shared" si="228"/>
        <v>5.8842070535181668</v>
      </c>
      <c r="D2487" s="2">
        <f t="shared" si="230"/>
        <v>5.1665935224791095</v>
      </c>
      <c r="E2487" s="2">
        <f t="shared" si="229"/>
        <v>0.71761353103905723</v>
      </c>
      <c r="F2487" s="2">
        <f t="shared" si="233"/>
        <v>0.20126978018255076</v>
      </c>
      <c r="G2487" s="2">
        <f t="shared" si="231"/>
        <v>0.51634375085650652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4.16</v>
      </c>
      <c r="C2488" s="2">
        <f t="shared" si="228"/>
        <v>5.9389444298999869</v>
      </c>
      <c r="D2488" s="2">
        <f t="shared" si="230"/>
        <v>5.0920310393325083</v>
      </c>
      <c r="E2488" s="2">
        <f t="shared" si="229"/>
        <v>0.84691339056747861</v>
      </c>
      <c r="F2488" s="2">
        <f t="shared" si="233"/>
        <v>0.33039850225953638</v>
      </c>
      <c r="G2488" s="2">
        <f t="shared" si="231"/>
        <v>0.51651488830794223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4.16</v>
      </c>
      <c r="C2489" s="2">
        <f t="shared" si="228"/>
        <v>5.9421837483769124</v>
      </c>
      <c r="D2489" s="2">
        <f t="shared" si="230"/>
        <v>5.0229917030856557</v>
      </c>
      <c r="E2489" s="2">
        <f t="shared" si="229"/>
        <v>0.91919204529125675</v>
      </c>
      <c r="F2489" s="2">
        <f t="shared" si="233"/>
        <v>0.44815721086588045</v>
      </c>
      <c r="G2489" s="2">
        <f t="shared" si="231"/>
        <v>0.4710348344253763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4.16</v>
      </c>
      <c r="C2490" s="2">
        <f t="shared" si="228"/>
        <v>5.9049247101650799</v>
      </c>
      <c r="D2490" s="2">
        <f t="shared" si="230"/>
        <v>4.9590663917459779</v>
      </c>
      <c r="E2490" s="2">
        <f t="shared" si="229"/>
        <v>0.94585831841910206</v>
      </c>
      <c r="F2490" s="2">
        <f t="shared" si="233"/>
        <v>0.5476974323765248</v>
      </c>
      <c r="G2490" s="2">
        <f t="shared" si="231"/>
        <v>0.39816088604257727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4.16</v>
      </c>
      <c r="C2491" s="2">
        <f t="shared" si="228"/>
        <v>5.8349362932166056</v>
      </c>
      <c r="D2491" s="2">
        <f t="shared" si="230"/>
        <v>4.8998762886536831</v>
      </c>
      <c r="E2491" s="2">
        <f t="shared" si="229"/>
        <v>0.93506000456292249</v>
      </c>
      <c r="F2491" s="2">
        <f t="shared" si="233"/>
        <v>0.62516994681380433</v>
      </c>
      <c r="G2491" s="2">
        <f t="shared" si="231"/>
        <v>0.30989005774911815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5">
        <f>TITRES_STAT!D2495</f>
        <v>4.16</v>
      </c>
      <c r="C2492" s="2">
        <f t="shared" si="228"/>
        <v>5.7387922481063587</v>
      </c>
      <c r="D2492" s="2">
        <f t="shared" si="230"/>
        <v>4.8450706376422987</v>
      </c>
      <c r="E2492" s="2">
        <f t="shared" si="229"/>
        <v>0.89372161046405996</v>
      </c>
      <c r="F2492" s="2">
        <f t="shared" si="233"/>
        <v>0.67888027954385544</v>
      </c>
      <c r="G2492" s="2">
        <f t="shared" si="231"/>
        <v>0.21484133092020452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5">
        <f>TITRES_STAT!D2496</f>
        <v>4.16</v>
      </c>
      <c r="C2493" s="2">
        <f t="shared" si="228"/>
        <v>5.6220549791669194</v>
      </c>
      <c r="D2493" s="2">
        <f t="shared" si="230"/>
        <v>4.7943246644836099</v>
      </c>
      <c r="E2493" s="2">
        <f t="shared" si="229"/>
        <v>0.82773031468330949</v>
      </c>
      <c r="F2493" s="2">
        <f t="shared" si="233"/>
        <v>0.70865028657174634</v>
      </c>
      <c r="G2493" s="2">
        <f t="shared" si="231"/>
        <v>0.11908002811156315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5">
        <f>TITRES_STAT!D2497</f>
        <v>4.16</v>
      </c>
      <c r="C2494" s="2">
        <f t="shared" si="228"/>
        <v>5.4894311362181627</v>
      </c>
      <c r="D2494" s="2">
        <f t="shared" si="230"/>
        <v>4.7473376522996391</v>
      </c>
      <c r="E2494" s="2">
        <f t="shared" si="229"/>
        <v>0.74209348391852359</v>
      </c>
      <c r="F2494" s="2">
        <f t="shared" si="233"/>
        <v>0.71533892604110183</v>
      </c>
      <c r="G2494" s="2">
        <f t="shared" si="231"/>
        <v>2.6754557877421759E-2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5">
        <f>TITRES_STAT!D2498</f>
        <v>4.16</v>
      </c>
      <c r="C2495" s="2">
        <f t="shared" si="228"/>
        <v>5.3449032691076761</v>
      </c>
      <c r="D2495" s="2">
        <f t="shared" si="230"/>
        <v>4.7038311595367031</v>
      </c>
      <c r="E2495" s="2">
        <f t="shared" si="229"/>
        <v>0.64107210957097305</v>
      </c>
      <c r="F2495" s="2">
        <f t="shared" si="233"/>
        <v>0.70048556274707607</v>
      </c>
      <c r="G2495" s="2">
        <f t="shared" si="231"/>
        <v>-5.9413453176103026E-2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4.16</v>
      </c>
      <c r="C2496" s="2">
        <f t="shared" si="228"/>
        <v>5.1918412277064956</v>
      </c>
      <c r="D2496" s="2">
        <f t="shared" si="230"/>
        <v>4.6635473699413916</v>
      </c>
      <c r="E2496" s="2">
        <f t="shared" si="229"/>
        <v>0.52829385776510396</v>
      </c>
      <c r="F2496" s="2">
        <f t="shared" si="233"/>
        <v>0.66604722175068176</v>
      </c>
      <c r="G2496" s="2">
        <f t="shared" si="231"/>
        <v>-0.1377533639855778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4.16</v>
      </c>
      <c r="C2497" s="2">
        <f t="shared" si="228"/>
        <v>5.0330964234439577</v>
      </c>
      <c r="D2497" s="2">
        <f t="shared" si="230"/>
        <v>4.6262475647605479</v>
      </c>
      <c r="E2497" s="2">
        <f t="shared" si="229"/>
        <v>0.40684885868340981</v>
      </c>
      <c r="F2497" s="2">
        <f t="shared" si="233"/>
        <v>0.61420754913722742</v>
      </c>
      <c r="G2497" s="2">
        <f t="shared" si="231"/>
        <v>-0.20735869045381761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4.16</v>
      </c>
      <c r="C2498" s="2">
        <f t="shared" si="228"/>
        <v>4.8987738967602716</v>
      </c>
      <c r="D2498" s="2">
        <f t="shared" si="230"/>
        <v>4.5917107081116182</v>
      </c>
      <c r="E2498" s="2">
        <f t="shared" si="229"/>
        <v>0.30706318864865345</v>
      </c>
      <c r="F2498" s="2">
        <f t="shared" si="233"/>
        <v>0.55277867703951267</v>
      </c>
      <c r="G2498" s="2">
        <f t="shared" si="231"/>
        <v>-0.24571548839085922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4.08</v>
      </c>
      <c r="C2499" s="2">
        <f t="shared" si="228"/>
        <v>4.7851163741817677</v>
      </c>
      <c r="D2499" s="2">
        <f t="shared" si="230"/>
        <v>4.5538062112144617</v>
      </c>
      <c r="E2499" s="2">
        <f t="shared" si="229"/>
        <v>0.231310162967306</v>
      </c>
      <c r="F2499" s="2">
        <f t="shared" si="233"/>
        <v>0.48848497422507131</v>
      </c>
      <c r="G2499" s="2">
        <f t="shared" si="231"/>
        <v>-0.25717481125776531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4.08</v>
      </c>
      <c r="C2500" s="2">
        <f t="shared" si="228"/>
        <v>4.6889446243076494</v>
      </c>
      <c r="D2500" s="2">
        <f t="shared" si="230"/>
        <v>4.5187094548282056</v>
      </c>
      <c r="E2500" s="2">
        <f t="shared" si="229"/>
        <v>0.17023516947944373</v>
      </c>
      <c r="F2500" s="2">
        <f t="shared" si="233"/>
        <v>0.42483501327594581</v>
      </c>
      <c r="G2500" s="2">
        <f t="shared" si="231"/>
        <v>-0.25459984379650208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4.08</v>
      </c>
      <c r="C2501" s="2">
        <f t="shared" si="228"/>
        <v>4.6075685282603187</v>
      </c>
      <c r="D2501" s="2">
        <f t="shared" si="230"/>
        <v>4.4862124581742648</v>
      </c>
      <c r="E2501" s="2">
        <f t="shared" si="229"/>
        <v>0.12135607008605387</v>
      </c>
      <c r="F2501" s="2">
        <f t="shared" si="233"/>
        <v>0.36413922463796744</v>
      </c>
      <c r="G2501" s="2">
        <f t="shared" si="231"/>
        <v>-0.24278315455191357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5">
        <f>TITRES_STAT!D2505</f>
        <v>4</v>
      </c>
      <c r="C2502" s="2">
        <f t="shared" si="228"/>
        <v>4.5387118316048847</v>
      </c>
      <c r="D2502" s="2">
        <f t="shared" si="230"/>
        <v>4.4501967205317268</v>
      </c>
      <c r="E2502" s="2">
        <f t="shared" si="229"/>
        <v>8.8515111073157904E-2</v>
      </c>
      <c r="F2502" s="2">
        <f t="shared" si="233"/>
        <v>0.30901440192500557</v>
      </c>
      <c r="G2502" s="2">
        <f t="shared" si="231"/>
        <v>-0.22049929085184766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4</v>
      </c>
      <c r="C2503" s="2">
        <f t="shared" si="228"/>
        <v>4.4804484728964411</v>
      </c>
      <c r="D2503" s="2">
        <f t="shared" si="230"/>
        <v>4.416848815307155</v>
      </c>
      <c r="E2503" s="2">
        <f t="shared" si="229"/>
        <v>6.3599657589286096E-2</v>
      </c>
      <c r="F2503" s="2">
        <f t="shared" si="233"/>
        <v>0.25993145305786169</v>
      </c>
      <c r="G2503" s="2">
        <f t="shared" si="231"/>
        <v>-0.1963317954685756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5">
        <f>TITRES_STAT!D2507</f>
        <v>4</v>
      </c>
      <c r="C2504" s="2">
        <f t="shared" si="228"/>
        <v>4.4311487078354501</v>
      </c>
      <c r="D2504" s="2">
        <f t="shared" si="230"/>
        <v>4.3859711252844029</v>
      </c>
      <c r="E2504" s="2">
        <f t="shared" si="229"/>
        <v>4.5177582551047202E-2</v>
      </c>
      <c r="F2504" s="2">
        <f t="shared" si="233"/>
        <v>0.21698067895649881</v>
      </c>
      <c r="G2504" s="2">
        <f t="shared" si="231"/>
        <v>-0.17180309640545161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5">
        <f>TITRES_STAT!D2508</f>
        <v>4</v>
      </c>
      <c r="C2505" s="2">
        <f t="shared" si="228"/>
        <v>4.3894335220146115</v>
      </c>
      <c r="D2505" s="2">
        <f t="shared" si="230"/>
        <v>4.3573806715596319</v>
      </c>
      <c r="E2505" s="2">
        <f t="shared" si="229"/>
        <v>3.205285045497952E-2</v>
      </c>
      <c r="F2505" s="2">
        <f t="shared" si="233"/>
        <v>0.17999511325619497</v>
      </c>
      <c r="G2505" s="2">
        <f t="shared" si="231"/>
        <v>-0.14794226280121545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5">
        <f>TITRES_STAT!D2509</f>
        <v>4</v>
      </c>
      <c r="C2506" s="2">
        <f t="shared" si="228"/>
        <v>4.3541360570892866</v>
      </c>
      <c r="D2506" s="2">
        <f t="shared" si="230"/>
        <v>4.3309080292218809</v>
      </c>
      <c r="E2506" s="2">
        <f t="shared" si="229"/>
        <v>2.3228027867405743E-2</v>
      </c>
      <c r="F2506" s="2">
        <f t="shared" si="233"/>
        <v>0.14864169617843712</v>
      </c>
      <c r="G2506" s="2">
        <f t="shared" si="231"/>
        <v>-0.12541366831103137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4</v>
      </c>
      <c r="C2507" s="2">
        <f t="shared" si="228"/>
        <v>4.3242689713832423</v>
      </c>
      <c r="D2507" s="2">
        <f t="shared" si="230"/>
        <v>4.306396323353594</v>
      </c>
      <c r="E2507" s="2">
        <f t="shared" si="229"/>
        <v>1.7872648029648275E-2</v>
      </c>
      <c r="F2507" s="2">
        <f t="shared" si="233"/>
        <v>0.12248788654867936</v>
      </c>
      <c r="G2507" s="2">
        <f t="shared" si="231"/>
        <v>-0.10461523851903108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5">
        <f>TITRES_STAT!D2511</f>
        <v>4</v>
      </c>
      <c r="C2508" s="2">
        <f t="shared" si="228"/>
        <v>4.2989968219396664</v>
      </c>
      <c r="D2508" s="2">
        <f t="shared" si="230"/>
        <v>4.2837002994014757</v>
      </c>
      <c r="E2508" s="2">
        <f t="shared" si="229"/>
        <v>1.5296522538190693E-2</v>
      </c>
      <c r="F2508" s="2">
        <f t="shared" si="233"/>
        <v>0.10104961374658163</v>
      </c>
      <c r="G2508" s="2">
        <f t="shared" si="231"/>
        <v>-8.5753091208390933E-2</v>
      </c>
      <c r="H2508" s="2" t="str">
        <f t="shared" si="232"/>
        <v>Hold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6</v>
      </c>
      <c r="C2" s="5">
        <f>TITRES_STAT!D5</f>
        <v>6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6.18</v>
      </c>
      <c r="C3" s="5">
        <f>TITRES_STAT!D6</f>
        <v>6.18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6.18</v>
      </c>
      <c r="C4" s="5">
        <f>TITRES_STAT!D7</f>
        <v>6.18</v>
      </c>
      <c r="D4" s="5">
        <f>TITRES_STAT!E7</f>
        <v>0</v>
      </c>
      <c r="E4" s="2">
        <f t="shared" ref="E4:E67" si="0">IF(B4&gt;B3, E3+D4, IF(B4&lt;B3, E3-D4, E3))</f>
        <v>0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5.91</v>
      </c>
      <c r="C5" s="5">
        <f>TITRES_STAT!D8</f>
        <v>5.91</v>
      </c>
      <c r="D5" s="5">
        <f>TITRES_STAT!E8</f>
        <v>40</v>
      </c>
      <c r="E5" s="2">
        <f t="shared" si="0"/>
        <v>-40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5.57</v>
      </c>
      <c r="C6" s="5">
        <f>TITRES_STAT!D9</f>
        <v>5.57</v>
      </c>
      <c r="D6" s="5">
        <f>TITRES_STAT!E9</f>
        <v>60</v>
      </c>
      <c r="E6" s="2">
        <f t="shared" si="0"/>
        <v>-100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5.6</v>
      </c>
      <c r="C7" s="5">
        <f>TITRES_STAT!D10</f>
        <v>5.6</v>
      </c>
      <c r="D7" s="5">
        <f>TITRES_STAT!E10</f>
        <v>100</v>
      </c>
      <c r="E7" s="2">
        <f t="shared" si="0"/>
        <v>0</v>
      </c>
      <c r="F7" s="5" t="str">
        <f>IF(E7&gt;E2,"BULLISH",IF(E7&lt;E2,"BEARISH","NEUTRAL"))</f>
        <v>NEUTRAL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NEUTRAL</v>
      </c>
    </row>
    <row r="8" spans="1:8" ht="13.5" x14ac:dyDescent="0.25">
      <c r="A8" s="3">
        <f>TITRES_STAT!B11</f>
        <v>42318</v>
      </c>
      <c r="B8" s="5">
        <f>TITRES_STAT!C11</f>
        <v>5.5</v>
      </c>
      <c r="C8" s="5">
        <f>TITRES_STAT!D11</f>
        <v>5.5</v>
      </c>
      <c r="D8" s="5">
        <f>TITRES_STAT!E11</f>
        <v>50</v>
      </c>
      <c r="E8" s="2">
        <f t="shared" si="0"/>
        <v>-50</v>
      </c>
      <c r="F8" s="5" t="str">
        <f t="shared" ref="F8:F71" si="3">IF(E8&gt;E3,"BULLISH",IF(E8&lt;E3,"BEARISH","NEUTRAL"))</f>
        <v>BEARISH</v>
      </c>
      <c r="G8" s="5" t="e">
        <f t="shared" si="2"/>
        <v>#DIV/0!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5.5</v>
      </c>
      <c r="C9" s="5">
        <f>TITRES_STAT!D12</f>
        <v>5.5</v>
      </c>
      <c r="D9" s="5">
        <f>TITRES_STAT!E12</f>
        <v>0</v>
      </c>
      <c r="E9" s="2">
        <f t="shared" si="0"/>
        <v>-50</v>
      </c>
      <c r="F9" s="5" t="str">
        <f t="shared" si="3"/>
        <v>BEARISH</v>
      </c>
      <c r="G9" s="5" t="e">
        <f t="shared" si="2"/>
        <v>#DIV/0!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5.5</v>
      </c>
      <c r="C10" s="5">
        <f>TITRES_STAT!D13</f>
        <v>5.5</v>
      </c>
      <c r="D10" s="5">
        <f>TITRES_STAT!E13</f>
        <v>0</v>
      </c>
      <c r="E10" s="2">
        <f t="shared" si="0"/>
        <v>-50</v>
      </c>
      <c r="F10" s="5" t="str">
        <f t="shared" si="3"/>
        <v>BEARISH</v>
      </c>
      <c r="G10" s="5" t="str">
        <f>IF((E10-E5)/E5 &gt; 0.02, "STRONG",
 IF((E10-E5)/E5 &lt; -0.02, "WEAK", "NEUTRAL"))</f>
        <v>STRONG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5.5</v>
      </c>
      <c r="C11" s="5">
        <f>TITRES_STAT!D14</f>
        <v>5.5</v>
      </c>
      <c r="D11" s="5">
        <f>TITRES_STAT!E14</f>
        <v>0</v>
      </c>
      <c r="E11" s="2">
        <f t="shared" si="0"/>
        <v>-50</v>
      </c>
      <c r="F11" s="5" t="str">
        <f t="shared" si="3"/>
        <v>BULLISH</v>
      </c>
      <c r="G11" s="5" t="str">
        <f t="shared" si="2"/>
        <v>WEAK</v>
      </c>
      <c r="H11" s="5" t="str">
        <f t="shared" si="1"/>
        <v>BULLISH DIVERGENCE</v>
      </c>
    </row>
    <row r="12" spans="1:8" ht="13.5" x14ac:dyDescent="0.25">
      <c r="A12" s="3">
        <f>TITRES_STAT!B15</f>
        <v>42324</v>
      </c>
      <c r="B12" s="5">
        <f>TITRES_STAT!C15</f>
        <v>5.5</v>
      </c>
      <c r="C12" s="5">
        <f>TITRES_STAT!D15</f>
        <v>5.5</v>
      </c>
      <c r="D12" s="5">
        <f>TITRES_STAT!E15</f>
        <v>0</v>
      </c>
      <c r="E12" s="2">
        <f t="shared" si="0"/>
        <v>-50</v>
      </c>
      <c r="F12" s="5" t="str">
        <f t="shared" si="3"/>
        <v>BEARISH</v>
      </c>
      <c r="G12" s="5" t="e">
        <f t="shared" si="2"/>
        <v>#DIV/0!</v>
      </c>
      <c r="H12" s="5" t="str">
        <f t="shared" si="1"/>
        <v>CONFIRMED BEARISH</v>
      </c>
    </row>
    <row r="13" spans="1:8" ht="13.5" x14ac:dyDescent="0.25">
      <c r="A13" s="3">
        <f>TITRES_STAT!B16</f>
        <v>42325</v>
      </c>
      <c r="B13" s="5">
        <f>TITRES_STAT!C16</f>
        <v>5.5</v>
      </c>
      <c r="C13" s="5">
        <f>TITRES_STAT!D16</f>
        <v>5.5</v>
      </c>
      <c r="D13" s="5">
        <f>TITRES_STAT!E16</f>
        <v>0</v>
      </c>
      <c r="E13" s="2">
        <f t="shared" si="0"/>
        <v>-50</v>
      </c>
      <c r="F13" s="5" t="str">
        <f t="shared" si="3"/>
        <v>NEUTRAL</v>
      </c>
      <c r="G13" s="5" t="str">
        <f t="shared" si="2"/>
        <v>NEUTRAL</v>
      </c>
      <c r="H13" s="5" t="str">
        <f t="shared" si="1"/>
        <v>NEUTRAL</v>
      </c>
    </row>
    <row r="14" spans="1:8" ht="13.5" x14ac:dyDescent="0.25">
      <c r="A14" s="3">
        <f>TITRES_STAT!B17</f>
        <v>42326</v>
      </c>
      <c r="B14" s="5">
        <f>TITRES_STAT!C17</f>
        <v>5.66</v>
      </c>
      <c r="C14" s="5">
        <f>TITRES_STAT!D17</f>
        <v>5.66</v>
      </c>
      <c r="D14" s="5">
        <f>TITRES_STAT!E17</f>
        <v>0</v>
      </c>
      <c r="E14" s="2">
        <f t="shared" si="0"/>
        <v>-50</v>
      </c>
      <c r="F14" s="5" t="str">
        <f t="shared" si="3"/>
        <v>NEUTRAL</v>
      </c>
      <c r="G14" s="5" t="str">
        <f t="shared" si="2"/>
        <v>NEUTRAL</v>
      </c>
      <c r="H14" s="5" t="str">
        <f t="shared" si="1"/>
        <v>NEUTRAL</v>
      </c>
    </row>
    <row r="15" spans="1:8" ht="13.5" x14ac:dyDescent="0.25">
      <c r="A15" s="3">
        <f>TITRES_STAT!B18</f>
        <v>42327</v>
      </c>
      <c r="B15" s="5">
        <f>TITRES_STAT!C18</f>
        <v>5.41</v>
      </c>
      <c r="C15" s="5">
        <f>TITRES_STAT!D18</f>
        <v>5.41</v>
      </c>
      <c r="D15" s="5">
        <f>TITRES_STAT!E18</f>
        <v>0</v>
      </c>
      <c r="E15" s="2">
        <f t="shared" si="0"/>
        <v>-50</v>
      </c>
      <c r="F15" s="5" t="str">
        <f t="shared" si="3"/>
        <v>NEUTRAL</v>
      </c>
      <c r="G15" s="5" t="str">
        <f t="shared" si="2"/>
        <v>NEUTRAL</v>
      </c>
      <c r="H15" s="5" t="str">
        <f t="shared" si="1"/>
        <v>NEUTRAL</v>
      </c>
    </row>
    <row r="16" spans="1:8" ht="13.5" x14ac:dyDescent="0.25">
      <c r="A16" s="3">
        <f>TITRES_STAT!B19</f>
        <v>42328</v>
      </c>
      <c r="B16" s="5">
        <f>TITRES_STAT!C19</f>
        <v>5.25</v>
      </c>
      <c r="C16" s="5">
        <f>TITRES_STAT!D19</f>
        <v>5.25</v>
      </c>
      <c r="D16" s="5">
        <f>TITRES_STAT!E19</f>
        <v>316</v>
      </c>
      <c r="E16" s="2">
        <f t="shared" si="0"/>
        <v>-366</v>
      </c>
      <c r="F16" s="5" t="str">
        <f t="shared" si="3"/>
        <v>BEARISH</v>
      </c>
      <c r="G16" s="5" t="str">
        <f t="shared" si="2"/>
        <v>STRONG</v>
      </c>
      <c r="H16" s="5" t="str">
        <f t="shared" si="1"/>
        <v>CONFIRMED BEARISH</v>
      </c>
    </row>
    <row r="17" spans="1:8" ht="13.5" x14ac:dyDescent="0.25">
      <c r="A17" s="3">
        <f>TITRES_STAT!B20</f>
        <v>42331</v>
      </c>
      <c r="B17" s="5">
        <f>TITRES_STAT!C20</f>
        <v>5.25</v>
      </c>
      <c r="C17" s="5">
        <f>TITRES_STAT!D20</f>
        <v>5.25</v>
      </c>
      <c r="D17" s="5">
        <f>TITRES_STAT!E20</f>
        <v>0</v>
      </c>
      <c r="E17" s="2">
        <f t="shared" si="0"/>
        <v>-366</v>
      </c>
      <c r="F17" s="5" t="str">
        <f t="shared" si="3"/>
        <v>BEARISH</v>
      </c>
      <c r="G17" s="5" t="str">
        <f t="shared" si="2"/>
        <v>STRONG</v>
      </c>
      <c r="H17" s="5" t="str">
        <f t="shared" si="1"/>
        <v>CONFIRMED BEARISH</v>
      </c>
    </row>
    <row r="18" spans="1:8" ht="13.5" x14ac:dyDescent="0.25">
      <c r="A18" s="3">
        <f>TITRES_STAT!B21</f>
        <v>42332</v>
      </c>
      <c r="B18" s="5">
        <f>TITRES_STAT!C21</f>
        <v>5.25</v>
      </c>
      <c r="C18" s="5">
        <f>TITRES_STAT!D21</f>
        <v>5.25</v>
      </c>
      <c r="D18" s="5">
        <f>TITRES_STAT!E21</f>
        <v>0</v>
      </c>
      <c r="E18" s="2">
        <f t="shared" si="0"/>
        <v>-366</v>
      </c>
      <c r="F18" s="5" t="str">
        <f t="shared" si="3"/>
        <v>BEARISH</v>
      </c>
      <c r="G18" s="5" t="str">
        <f t="shared" si="2"/>
        <v>STRONG</v>
      </c>
      <c r="H18" s="5" t="str">
        <f t="shared" si="1"/>
        <v>CONFIRMED BEARISH</v>
      </c>
    </row>
    <row r="19" spans="1:8" ht="13.5" x14ac:dyDescent="0.25">
      <c r="A19" s="3">
        <f>TITRES_STAT!B22</f>
        <v>42333</v>
      </c>
      <c r="B19" s="5">
        <f>TITRES_STAT!C22</f>
        <v>5.12</v>
      </c>
      <c r="C19" s="5">
        <f>TITRES_STAT!D22</f>
        <v>5.12</v>
      </c>
      <c r="D19" s="5">
        <f>TITRES_STAT!E22</f>
        <v>12</v>
      </c>
      <c r="E19" s="2">
        <f t="shared" si="0"/>
        <v>-378</v>
      </c>
      <c r="F19" s="5" t="str">
        <f t="shared" si="3"/>
        <v>BEARISH</v>
      </c>
      <c r="G19" s="5" t="str">
        <f t="shared" si="2"/>
        <v>STRONG</v>
      </c>
      <c r="H19" s="5" t="str">
        <f t="shared" si="1"/>
        <v>CONFIRMED BEARISH</v>
      </c>
    </row>
    <row r="20" spans="1:8" ht="13.5" x14ac:dyDescent="0.25">
      <c r="A20" s="3">
        <f>TITRES_STAT!B23</f>
        <v>42334</v>
      </c>
      <c r="B20" s="5">
        <f>TITRES_STAT!C23</f>
        <v>5.25</v>
      </c>
      <c r="C20" s="5">
        <f>TITRES_STAT!D23</f>
        <v>5.25</v>
      </c>
      <c r="D20" s="5">
        <f>TITRES_STAT!E23</f>
        <v>1</v>
      </c>
      <c r="E20" s="2">
        <f t="shared" si="0"/>
        <v>-377</v>
      </c>
      <c r="F20" s="5" t="str">
        <f t="shared" si="3"/>
        <v>BEARISH</v>
      </c>
      <c r="G20" s="5" t="str">
        <f t="shared" si="2"/>
        <v>STRONG</v>
      </c>
      <c r="H20" s="5" t="str">
        <f t="shared" si="1"/>
        <v>CONFIRMED BEARISH</v>
      </c>
    </row>
    <row r="21" spans="1:8" ht="13.5" x14ac:dyDescent="0.25">
      <c r="A21" s="3">
        <f>TITRES_STAT!B24</f>
        <v>42335</v>
      </c>
      <c r="B21" s="5">
        <f>TITRES_STAT!C24</f>
        <v>5.25</v>
      </c>
      <c r="C21" s="5">
        <f>TITRES_STAT!D24</f>
        <v>5.25</v>
      </c>
      <c r="D21" s="5">
        <f>TITRES_STAT!E24</f>
        <v>0</v>
      </c>
      <c r="E21" s="2">
        <f t="shared" si="0"/>
        <v>-377</v>
      </c>
      <c r="F21" s="5" t="str">
        <f t="shared" si="3"/>
        <v>BEARISH</v>
      </c>
      <c r="G21" s="5" t="str">
        <f t="shared" si="2"/>
        <v>STRONG</v>
      </c>
      <c r="H21" s="5" t="str">
        <f t="shared" si="1"/>
        <v>NEUTRAL</v>
      </c>
    </row>
    <row r="22" spans="1:8" ht="13.5" x14ac:dyDescent="0.25">
      <c r="A22" s="3">
        <f>TITRES_STAT!B25</f>
        <v>42338</v>
      </c>
      <c r="B22" s="5">
        <f>TITRES_STAT!C25</f>
        <v>5.25</v>
      </c>
      <c r="C22" s="5">
        <f>TITRES_STAT!D25</f>
        <v>5.25</v>
      </c>
      <c r="D22" s="5">
        <f>TITRES_STAT!E25</f>
        <v>0</v>
      </c>
      <c r="E22" s="2">
        <f t="shared" si="0"/>
        <v>-377</v>
      </c>
      <c r="F22" s="5" t="str">
        <f t="shared" si="3"/>
        <v>BEARISH</v>
      </c>
      <c r="G22" s="5" t="str">
        <f t="shared" si="2"/>
        <v>STRONG</v>
      </c>
      <c r="H22" s="5" t="str">
        <f t="shared" si="1"/>
        <v>NEUTRAL</v>
      </c>
    </row>
    <row r="23" spans="1:8" ht="13.5" x14ac:dyDescent="0.25">
      <c r="A23" s="3">
        <f>TITRES_STAT!B26</f>
        <v>42339</v>
      </c>
      <c r="B23" s="5">
        <f>TITRES_STAT!C26</f>
        <v>5.25</v>
      </c>
      <c r="C23" s="5">
        <f>TITRES_STAT!D26</f>
        <v>5.25</v>
      </c>
      <c r="D23" s="5">
        <f>TITRES_STAT!E26</f>
        <v>0</v>
      </c>
      <c r="E23" s="2">
        <f t="shared" si="0"/>
        <v>-377</v>
      </c>
      <c r="F23" s="5" t="str">
        <f t="shared" si="3"/>
        <v>BEARISH</v>
      </c>
      <c r="G23" s="5" t="str">
        <f t="shared" si="2"/>
        <v>STRONG</v>
      </c>
      <c r="H23" s="5" t="str">
        <f t="shared" si="1"/>
        <v>NEUTRAL</v>
      </c>
    </row>
    <row r="24" spans="1:8" ht="13.5" x14ac:dyDescent="0.25">
      <c r="A24" s="3">
        <f>TITRES_STAT!B27</f>
        <v>42340</v>
      </c>
      <c r="B24" s="5">
        <f>TITRES_STAT!C27</f>
        <v>5.1100000000000003</v>
      </c>
      <c r="C24" s="5">
        <f>TITRES_STAT!D27</f>
        <v>5.1100000000000003</v>
      </c>
      <c r="D24" s="5">
        <f>TITRES_STAT!E27</f>
        <v>12</v>
      </c>
      <c r="E24" s="2">
        <f t="shared" si="0"/>
        <v>-389</v>
      </c>
      <c r="F24" s="5" t="str">
        <f t="shared" si="3"/>
        <v>BEARISH</v>
      </c>
      <c r="G24" s="5" t="str">
        <f t="shared" si="2"/>
        <v>STRONG</v>
      </c>
      <c r="H24" s="5" t="str">
        <f t="shared" si="1"/>
        <v>CONFIRMED BEARISH</v>
      </c>
    </row>
    <row r="25" spans="1:8" ht="13.5" x14ac:dyDescent="0.25">
      <c r="A25" s="3">
        <f>TITRES_STAT!B28</f>
        <v>42341</v>
      </c>
      <c r="B25" s="5">
        <f>TITRES_STAT!C28</f>
        <v>5.26</v>
      </c>
      <c r="C25" s="5">
        <f>TITRES_STAT!D28</f>
        <v>5.26</v>
      </c>
      <c r="D25" s="5">
        <f>TITRES_STAT!E28</f>
        <v>0</v>
      </c>
      <c r="E25" s="2">
        <f t="shared" si="0"/>
        <v>-389</v>
      </c>
      <c r="F25" s="5" t="str">
        <f t="shared" si="3"/>
        <v>BEARISH</v>
      </c>
      <c r="G25" s="5" t="str">
        <f t="shared" si="2"/>
        <v>STRONG</v>
      </c>
      <c r="H25" s="5" t="str">
        <f t="shared" si="1"/>
        <v>BEARISH DIVERGENCE</v>
      </c>
    </row>
    <row r="26" spans="1:8" ht="13.5" x14ac:dyDescent="0.25">
      <c r="A26" s="3">
        <f>TITRES_STAT!B29</f>
        <v>42342</v>
      </c>
      <c r="B26" s="5">
        <f>TITRES_STAT!C29</f>
        <v>5.26</v>
      </c>
      <c r="C26" s="5">
        <f>TITRES_STAT!D29</f>
        <v>5.26</v>
      </c>
      <c r="D26" s="5">
        <f>TITRES_STAT!E29</f>
        <v>0</v>
      </c>
      <c r="E26" s="2">
        <f t="shared" si="0"/>
        <v>-389</v>
      </c>
      <c r="F26" s="5" t="str">
        <f t="shared" si="3"/>
        <v>BEARISH</v>
      </c>
      <c r="G26" s="5" t="str">
        <f t="shared" si="2"/>
        <v>STRONG</v>
      </c>
      <c r="H26" s="5" t="str">
        <f t="shared" si="1"/>
        <v>BEARISH DIVERGENCE</v>
      </c>
    </row>
    <row r="27" spans="1:8" ht="13.5" x14ac:dyDescent="0.25">
      <c r="A27" s="3">
        <f>TITRES_STAT!B30</f>
        <v>42345</v>
      </c>
      <c r="B27" s="5">
        <f>TITRES_STAT!C30</f>
        <v>5.4</v>
      </c>
      <c r="C27" s="5">
        <f>TITRES_STAT!D30</f>
        <v>5.4</v>
      </c>
      <c r="D27" s="5">
        <f>TITRES_STAT!E30</f>
        <v>12</v>
      </c>
      <c r="E27" s="2">
        <f t="shared" si="0"/>
        <v>-377</v>
      </c>
      <c r="F27" s="5" t="str">
        <f t="shared" si="3"/>
        <v>NEUTRAL</v>
      </c>
      <c r="G27" s="5" t="str">
        <f t="shared" si="2"/>
        <v>NEUTRAL</v>
      </c>
      <c r="H27" s="5" t="str">
        <f t="shared" si="1"/>
        <v>NEUTRAL</v>
      </c>
    </row>
    <row r="28" spans="1:8" ht="13.5" x14ac:dyDescent="0.25">
      <c r="A28" s="3">
        <f>TITRES_STAT!B31</f>
        <v>42346</v>
      </c>
      <c r="B28" s="5">
        <f>TITRES_STAT!C31</f>
        <v>5.4</v>
      </c>
      <c r="C28" s="5">
        <f>TITRES_STAT!D31</f>
        <v>5.4</v>
      </c>
      <c r="D28" s="5">
        <f>TITRES_STAT!E31</f>
        <v>67</v>
      </c>
      <c r="E28" s="2">
        <f t="shared" si="0"/>
        <v>-377</v>
      </c>
      <c r="F28" s="5" t="str">
        <f t="shared" si="3"/>
        <v>NEUTRAL</v>
      </c>
      <c r="G28" s="5" t="str">
        <f t="shared" si="2"/>
        <v>NEUTRAL</v>
      </c>
      <c r="H28" s="5" t="str">
        <f t="shared" si="1"/>
        <v>NEUTRAL</v>
      </c>
    </row>
    <row r="29" spans="1:8" ht="13.5" x14ac:dyDescent="0.25">
      <c r="A29" s="3">
        <f>TITRES_STAT!B32</f>
        <v>42347</v>
      </c>
      <c r="B29" s="5">
        <f>TITRES_STAT!C32</f>
        <v>5.4</v>
      </c>
      <c r="C29" s="5">
        <f>TITRES_STAT!D32</f>
        <v>5.4</v>
      </c>
      <c r="D29" s="5">
        <f>TITRES_STAT!E32</f>
        <v>5</v>
      </c>
      <c r="E29" s="2">
        <f t="shared" si="0"/>
        <v>-377</v>
      </c>
      <c r="F29" s="5" t="str">
        <f t="shared" si="3"/>
        <v>BULLISH</v>
      </c>
      <c r="G29" s="5" t="str">
        <f t="shared" si="2"/>
        <v>WEAK</v>
      </c>
      <c r="H29" s="5" t="str">
        <f t="shared" si="1"/>
        <v>CONFIRMED BULLISH</v>
      </c>
    </row>
    <row r="30" spans="1:8" ht="13.5" x14ac:dyDescent="0.25">
      <c r="A30" s="3">
        <f>TITRES_STAT!B33</f>
        <v>42348</v>
      </c>
      <c r="B30" s="5">
        <f>TITRES_STAT!C33</f>
        <v>5.4</v>
      </c>
      <c r="C30" s="5">
        <f>TITRES_STAT!D33</f>
        <v>5.4</v>
      </c>
      <c r="D30" s="5">
        <f>TITRES_STAT!E33</f>
        <v>0</v>
      </c>
      <c r="E30" s="2">
        <f t="shared" si="0"/>
        <v>-377</v>
      </c>
      <c r="F30" s="5" t="str">
        <f t="shared" si="3"/>
        <v>BULLISH</v>
      </c>
      <c r="G30" s="5" t="str">
        <f t="shared" si="2"/>
        <v>WEAK</v>
      </c>
      <c r="H30" s="5" t="str">
        <f t="shared" si="1"/>
        <v>CONFIRMED BULLISH</v>
      </c>
    </row>
    <row r="31" spans="1:8" ht="13.5" x14ac:dyDescent="0.25">
      <c r="A31" s="3">
        <f>TITRES_STAT!B34</f>
        <v>42349</v>
      </c>
      <c r="B31" s="5">
        <f>TITRES_STAT!C34</f>
        <v>5.24</v>
      </c>
      <c r="C31" s="5">
        <f>TITRES_STAT!D34</f>
        <v>5.24</v>
      </c>
      <c r="D31" s="5">
        <f>TITRES_STAT!E34</f>
        <v>50</v>
      </c>
      <c r="E31" s="2">
        <f t="shared" si="0"/>
        <v>-427</v>
      </c>
      <c r="F31" s="5" t="str">
        <f t="shared" si="3"/>
        <v>BEARISH</v>
      </c>
      <c r="G31" s="5" t="str">
        <f t="shared" si="2"/>
        <v>STRONG</v>
      </c>
      <c r="H31" s="5" t="str">
        <f t="shared" si="1"/>
        <v>CONFIRMED BEARISH</v>
      </c>
    </row>
    <row r="32" spans="1:8" ht="13.5" x14ac:dyDescent="0.25">
      <c r="A32" s="3">
        <f>TITRES_STAT!B35</f>
        <v>42352</v>
      </c>
      <c r="B32" s="5">
        <f>TITRES_STAT!C35</f>
        <v>5.55</v>
      </c>
      <c r="C32" s="5">
        <f>TITRES_STAT!D35</f>
        <v>5.55</v>
      </c>
      <c r="D32" s="5">
        <f>TITRES_STAT!E35</f>
        <v>185</v>
      </c>
      <c r="E32" s="2">
        <f t="shared" si="0"/>
        <v>-242</v>
      </c>
      <c r="F32" s="5" t="str">
        <f t="shared" si="3"/>
        <v>BULLISH</v>
      </c>
      <c r="G32" s="5" t="str">
        <f t="shared" si="2"/>
        <v>WEAK</v>
      </c>
      <c r="H32" s="5" t="str">
        <f t="shared" si="1"/>
        <v>CONFIRMED BULLISH</v>
      </c>
    </row>
    <row r="33" spans="1:8" ht="13.5" x14ac:dyDescent="0.25">
      <c r="A33" s="3">
        <f>TITRES_STAT!B36</f>
        <v>42353</v>
      </c>
      <c r="B33" s="5">
        <f>TITRES_STAT!C36</f>
        <v>5.79</v>
      </c>
      <c r="C33" s="5">
        <f>TITRES_STAT!D36</f>
        <v>5.79</v>
      </c>
      <c r="D33" s="5">
        <f>TITRES_STAT!E36</f>
        <v>1000</v>
      </c>
      <c r="E33" s="2">
        <f t="shared" si="0"/>
        <v>758</v>
      </c>
      <c r="F33" s="5" t="str">
        <f t="shared" si="3"/>
        <v>BULLISH</v>
      </c>
      <c r="G33" s="5" t="str">
        <f t="shared" si="2"/>
        <v>WEAK</v>
      </c>
      <c r="H33" s="5" t="str">
        <f t="shared" si="1"/>
        <v>CONFIRMED BULLISH</v>
      </c>
    </row>
    <row r="34" spans="1:8" ht="13.5" x14ac:dyDescent="0.25">
      <c r="A34" s="3">
        <f>TITRES_STAT!B37</f>
        <v>42354</v>
      </c>
      <c r="B34" s="5">
        <f>TITRES_STAT!C37</f>
        <v>5.96</v>
      </c>
      <c r="C34" s="5">
        <f>TITRES_STAT!D37</f>
        <v>5.96</v>
      </c>
      <c r="D34" s="5">
        <f>TITRES_STAT!E37</f>
        <v>33</v>
      </c>
      <c r="E34" s="2">
        <f t="shared" si="0"/>
        <v>791</v>
      </c>
      <c r="F34" s="5" t="str">
        <f t="shared" si="3"/>
        <v>BULLISH</v>
      </c>
      <c r="G34" s="5" t="str">
        <f t="shared" si="2"/>
        <v>WEAK</v>
      </c>
      <c r="H34" s="5" t="str">
        <f t="shared" si="1"/>
        <v>CONFIRMED BULLISH</v>
      </c>
    </row>
    <row r="35" spans="1:8" ht="13.5" x14ac:dyDescent="0.25">
      <c r="A35" s="3">
        <f>TITRES_STAT!B38</f>
        <v>42355</v>
      </c>
      <c r="B35" s="5">
        <f>TITRES_STAT!C38</f>
        <v>5.96</v>
      </c>
      <c r="C35" s="5">
        <f>TITRES_STAT!D38</f>
        <v>5.96</v>
      </c>
      <c r="D35" s="5">
        <f>TITRES_STAT!E38</f>
        <v>0</v>
      </c>
      <c r="E35" s="2">
        <f t="shared" si="0"/>
        <v>791</v>
      </c>
      <c r="F35" s="5" t="str">
        <f t="shared" si="3"/>
        <v>BULLISH</v>
      </c>
      <c r="G35" s="5" t="str">
        <f t="shared" si="2"/>
        <v>WEAK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5.79</v>
      </c>
      <c r="C36" s="5">
        <f>TITRES_STAT!D39</f>
        <v>5.79</v>
      </c>
      <c r="D36" s="5">
        <f>TITRES_STAT!E39</f>
        <v>206</v>
      </c>
      <c r="E36" s="2">
        <f t="shared" si="0"/>
        <v>585</v>
      </c>
      <c r="F36" s="5" t="str">
        <f t="shared" si="3"/>
        <v>BULLISH</v>
      </c>
      <c r="G36" s="5" t="str">
        <f t="shared" si="2"/>
        <v>WEAK</v>
      </c>
      <c r="H36" s="5" t="str">
        <f t="shared" si="1"/>
        <v>CONFIRMED BULLISH</v>
      </c>
    </row>
    <row r="37" spans="1:8" ht="13.5" x14ac:dyDescent="0.25">
      <c r="A37" s="3">
        <f>TITRES_STAT!B40</f>
        <v>42359</v>
      </c>
      <c r="B37" s="5">
        <f>TITRES_STAT!C40</f>
        <v>5.79</v>
      </c>
      <c r="C37" s="5">
        <f>TITRES_STAT!D40</f>
        <v>5.79</v>
      </c>
      <c r="D37" s="5">
        <f>TITRES_STAT!E40</f>
        <v>0</v>
      </c>
      <c r="E37" s="2">
        <f t="shared" si="0"/>
        <v>585</v>
      </c>
      <c r="F37" s="5" t="str">
        <f t="shared" si="3"/>
        <v>BULLISH</v>
      </c>
      <c r="G37" s="5" t="str">
        <f t="shared" si="2"/>
        <v>WEAK</v>
      </c>
      <c r="H37" s="5" t="str">
        <f t="shared" si="1"/>
        <v>CONFIRMED BULLISH</v>
      </c>
    </row>
    <row r="38" spans="1:8" ht="13.5" x14ac:dyDescent="0.25">
      <c r="A38" s="3">
        <f>TITRES_STAT!B41</f>
        <v>42360</v>
      </c>
      <c r="B38" s="5">
        <f>TITRES_STAT!C41</f>
        <v>5.79</v>
      </c>
      <c r="C38" s="5">
        <f>TITRES_STAT!D41</f>
        <v>5.79</v>
      </c>
      <c r="D38" s="5">
        <f>TITRES_STAT!E41</f>
        <v>200</v>
      </c>
      <c r="E38" s="2">
        <f t="shared" si="0"/>
        <v>585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NEUTRAL</v>
      </c>
    </row>
    <row r="39" spans="1:8" ht="13.5" x14ac:dyDescent="0.25">
      <c r="A39" s="3">
        <f>TITRES_STAT!B42</f>
        <v>42361</v>
      </c>
      <c r="B39" s="5">
        <f>TITRES_STAT!C42</f>
        <v>5.78</v>
      </c>
      <c r="C39" s="5">
        <f>TITRES_STAT!D42</f>
        <v>5.78</v>
      </c>
      <c r="D39" s="5">
        <f>TITRES_STAT!E42</f>
        <v>20</v>
      </c>
      <c r="E39" s="2">
        <f t="shared" si="0"/>
        <v>565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5.61</v>
      </c>
      <c r="C40" s="5">
        <f>TITRES_STAT!D43</f>
        <v>5.61</v>
      </c>
      <c r="D40" s="5">
        <f>TITRES_STAT!E43</f>
        <v>150</v>
      </c>
      <c r="E40" s="2">
        <f t="shared" si="0"/>
        <v>415</v>
      </c>
      <c r="F40" s="5" t="str">
        <f t="shared" si="3"/>
        <v>BEARISH</v>
      </c>
      <c r="G40" s="5" t="str">
        <f t="shared" si="2"/>
        <v>WEAK</v>
      </c>
      <c r="H40" s="5" t="str">
        <f t="shared" si="1"/>
        <v>CONFIRMED BEARISH</v>
      </c>
    </row>
    <row r="41" spans="1:8" ht="13.5" x14ac:dyDescent="0.25">
      <c r="A41" s="3">
        <f>TITRES_STAT!B44</f>
        <v>42366</v>
      </c>
      <c r="B41" s="5">
        <f>TITRES_STAT!C44</f>
        <v>5.61</v>
      </c>
      <c r="C41" s="5">
        <f>TITRES_STAT!D44</f>
        <v>5.61</v>
      </c>
      <c r="D41" s="5">
        <f>TITRES_STAT!E44</f>
        <v>0</v>
      </c>
      <c r="E41" s="2">
        <f t="shared" si="0"/>
        <v>415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CONFIRMED BEARISH</v>
      </c>
    </row>
    <row r="42" spans="1:8" ht="13.5" x14ac:dyDescent="0.25">
      <c r="A42" s="3">
        <f>TITRES_STAT!B45</f>
        <v>42367</v>
      </c>
      <c r="B42" s="5">
        <f>TITRES_STAT!C45</f>
        <v>5.61</v>
      </c>
      <c r="C42" s="5">
        <f>TITRES_STAT!D45</f>
        <v>5.61</v>
      </c>
      <c r="D42" s="5">
        <f>TITRES_STAT!E45</f>
        <v>450</v>
      </c>
      <c r="E42" s="2">
        <f t="shared" si="0"/>
        <v>415</v>
      </c>
      <c r="F42" s="5" t="str">
        <f t="shared" si="3"/>
        <v>BEARISH</v>
      </c>
      <c r="G42" s="5" t="str">
        <f t="shared" si="2"/>
        <v>WEAK</v>
      </c>
      <c r="H42" s="5" t="str">
        <f t="shared" si="1"/>
        <v>CONFIRMED BEARISH</v>
      </c>
    </row>
    <row r="43" spans="1:8" ht="13.5" x14ac:dyDescent="0.25">
      <c r="A43" s="3">
        <f>TITRES_STAT!B46</f>
        <v>42368</v>
      </c>
      <c r="B43" s="5">
        <f>TITRES_STAT!C46</f>
        <v>5.61</v>
      </c>
      <c r="C43" s="5">
        <f>TITRES_STAT!D46</f>
        <v>5.61</v>
      </c>
      <c r="D43" s="5">
        <f>TITRES_STAT!E46</f>
        <v>0</v>
      </c>
      <c r="E43" s="2">
        <f t="shared" si="0"/>
        <v>415</v>
      </c>
      <c r="F43" s="5" t="str">
        <f t="shared" si="3"/>
        <v>BEARISH</v>
      </c>
      <c r="G43" s="5" t="str">
        <f t="shared" si="2"/>
        <v>WEAK</v>
      </c>
      <c r="H43" s="5" t="str">
        <f t="shared" si="1"/>
        <v>CONFIRMED BEARISH</v>
      </c>
    </row>
    <row r="44" spans="1:8" ht="13.5" x14ac:dyDescent="0.25">
      <c r="A44" s="3">
        <f>TITRES_STAT!B47</f>
        <v>42369</v>
      </c>
      <c r="B44" s="5">
        <f>TITRES_STAT!C47</f>
        <v>5.77</v>
      </c>
      <c r="C44" s="5">
        <f>TITRES_STAT!D47</f>
        <v>5.77</v>
      </c>
      <c r="D44" s="5">
        <f>TITRES_STAT!E47</f>
        <v>50</v>
      </c>
      <c r="E44" s="2">
        <f t="shared" si="0"/>
        <v>465</v>
      </c>
      <c r="F44" s="5" t="str">
        <f t="shared" si="3"/>
        <v>BEARISH</v>
      </c>
      <c r="G44" s="5" t="str">
        <f t="shared" si="2"/>
        <v>WEAK</v>
      </c>
      <c r="H44" s="5" t="str">
        <f t="shared" si="1"/>
        <v>CONFIRMED BEARISH</v>
      </c>
    </row>
    <row r="45" spans="1:8" ht="13.5" x14ac:dyDescent="0.25">
      <c r="A45" s="3">
        <f>TITRES_STAT!B48</f>
        <v>42373</v>
      </c>
      <c r="B45" s="5">
        <f>TITRES_STAT!C48</f>
        <v>5.77</v>
      </c>
      <c r="C45" s="5">
        <f>TITRES_STAT!D48</f>
        <v>5.77</v>
      </c>
      <c r="D45" s="5">
        <f>TITRES_STAT!E48</f>
        <v>0</v>
      </c>
      <c r="E45" s="2">
        <f t="shared" si="0"/>
        <v>465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5.6</v>
      </c>
      <c r="C46" s="5">
        <f>TITRES_STAT!D49</f>
        <v>5.6</v>
      </c>
      <c r="D46" s="5">
        <f>TITRES_STAT!E49</f>
        <v>95</v>
      </c>
      <c r="E46" s="2">
        <f t="shared" si="0"/>
        <v>370</v>
      </c>
      <c r="F46" s="5" t="str">
        <f t="shared" si="3"/>
        <v>BEARISH</v>
      </c>
      <c r="G46" s="5" t="str">
        <f t="shared" si="2"/>
        <v>WEAK</v>
      </c>
      <c r="H46" s="5" t="str">
        <f t="shared" si="1"/>
        <v>CONFIRMED BEARISH</v>
      </c>
    </row>
    <row r="47" spans="1:8" ht="13.5" x14ac:dyDescent="0.25">
      <c r="A47" s="3">
        <f>TITRES_STAT!B50</f>
        <v>42375</v>
      </c>
      <c r="B47" s="5">
        <f>TITRES_STAT!C50</f>
        <v>5.55</v>
      </c>
      <c r="C47" s="5">
        <f>TITRES_STAT!D50</f>
        <v>5.55</v>
      </c>
      <c r="D47" s="5">
        <f>TITRES_STAT!E50</f>
        <v>11</v>
      </c>
      <c r="E47" s="2">
        <f t="shared" si="0"/>
        <v>359</v>
      </c>
      <c r="F47" s="5" t="str">
        <f t="shared" si="3"/>
        <v>BEARISH</v>
      </c>
      <c r="G47" s="5" t="str">
        <f t="shared" si="2"/>
        <v>WEAK</v>
      </c>
      <c r="H47" s="5" t="str">
        <f t="shared" si="1"/>
        <v>CONFIRMED BEARISH</v>
      </c>
    </row>
    <row r="48" spans="1:8" ht="13.5" x14ac:dyDescent="0.25">
      <c r="A48" s="3">
        <f>TITRES_STAT!B51</f>
        <v>42376</v>
      </c>
      <c r="B48" s="5">
        <f>TITRES_STAT!C51</f>
        <v>5.31</v>
      </c>
      <c r="C48" s="5">
        <f>TITRES_STAT!D51</f>
        <v>5.31</v>
      </c>
      <c r="D48" s="5">
        <f>TITRES_STAT!E51</f>
        <v>37</v>
      </c>
      <c r="E48" s="2">
        <f t="shared" si="0"/>
        <v>322</v>
      </c>
      <c r="F48" s="5" t="str">
        <f t="shared" si="3"/>
        <v>BEARISH</v>
      </c>
      <c r="G48" s="5" t="str">
        <f t="shared" si="2"/>
        <v>WEAK</v>
      </c>
      <c r="H48" s="5" t="str">
        <f t="shared" si="1"/>
        <v>CONFIRMED BEARISH</v>
      </c>
    </row>
    <row r="49" spans="1:8" ht="13.5" x14ac:dyDescent="0.25">
      <c r="A49" s="3">
        <f>TITRES_STAT!B52</f>
        <v>42377</v>
      </c>
      <c r="B49" s="5">
        <f>TITRES_STAT!C52</f>
        <v>5.01</v>
      </c>
      <c r="C49" s="5">
        <f>TITRES_STAT!D52</f>
        <v>5.01</v>
      </c>
      <c r="D49" s="5">
        <f>TITRES_STAT!E52</f>
        <v>910</v>
      </c>
      <c r="E49" s="2">
        <f t="shared" si="0"/>
        <v>-588</v>
      </c>
      <c r="F49" s="5" t="str">
        <f t="shared" si="3"/>
        <v>BEARISH</v>
      </c>
      <c r="G49" s="5" t="str">
        <f t="shared" si="2"/>
        <v>WEAK</v>
      </c>
      <c r="H49" s="5" t="str">
        <f t="shared" si="1"/>
        <v>CONFIRMED BEARISH</v>
      </c>
    </row>
    <row r="50" spans="1:8" ht="13.5" x14ac:dyDescent="0.25">
      <c r="A50" s="3">
        <f>TITRES_STAT!B53</f>
        <v>42380</v>
      </c>
      <c r="B50" s="5">
        <f>TITRES_STAT!C53</f>
        <v>4.8600000000000003</v>
      </c>
      <c r="C50" s="5">
        <f>TITRES_STAT!D53</f>
        <v>4.8600000000000003</v>
      </c>
      <c r="D50" s="5">
        <f>TITRES_STAT!E53</f>
        <v>420</v>
      </c>
      <c r="E50" s="2">
        <f t="shared" si="0"/>
        <v>-1008</v>
      </c>
      <c r="F50" s="5" t="str">
        <f t="shared" si="3"/>
        <v>BEARISH</v>
      </c>
      <c r="G50" s="5" t="str">
        <f t="shared" si="2"/>
        <v>WEAK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4.72</v>
      </c>
      <c r="C51" s="5">
        <f>TITRES_STAT!D54</f>
        <v>4.72</v>
      </c>
      <c r="D51" s="5">
        <f>TITRES_STAT!E54</f>
        <v>0</v>
      </c>
      <c r="E51" s="2">
        <f t="shared" si="0"/>
        <v>-1008</v>
      </c>
      <c r="F51" s="5" t="str">
        <f t="shared" si="3"/>
        <v>BEARISH</v>
      </c>
      <c r="G51" s="5" t="str">
        <f t="shared" si="2"/>
        <v>WEAK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4.51</v>
      </c>
      <c r="C52" s="5">
        <f>TITRES_STAT!D55</f>
        <v>4.51</v>
      </c>
      <c r="D52" s="5">
        <f>TITRES_STAT!E55</f>
        <v>1799</v>
      </c>
      <c r="E52" s="2">
        <f t="shared" si="0"/>
        <v>-2807</v>
      </c>
      <c r="F52" s="5" t="str">
        <f t="shared" si="3"/>
        <v>BEARISH</v>
      </c>
      <c r="G52" s="5" t="str">
        <f t="shared" si="2"/>
        <v>WEAK</v>
      </c>
      <c r="H52" s="5" t="str">
        <f t="shared" si="1"/>
        <v>CONFIRMED BEARISH</v>
      </c>
    </row>
    <row r="53" spans="1:8" ht="13.5" x14ac:dyDescent="0.25">
      <c r="A53" s="3">
        <f>TITRES_STAT!B56</f>
        <v>42384</v>
      </c>
      <c r="B53" s="5">
        <f>TITRES_STAT!C56</f>
        <v>4.51</v>
      </c>
      <c r="C53" s="5">
        <f>TITRES_STAT!D56</f>
        <v>4.51</v>
      </c>
      <c r="D53" s="5">
        <f>TITRES_STAT!E56</f>
        <v>300</v>
      </c>
      <c r="E53" s="2">
        <f t="shared" si="0"/>
        <v>-2807</v>
      </c>
      <c r="F53" s="5" t="str">
        <f t="shared" si="3"/>
        <v>BEARISH</v>
      </c>
      <c r="G53" s="5" t="str">
        <f t="shared" si="2"/>
        <v>WEAK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4.51</v>
      </c>
      <c r="C54" s="5">
        <f>TITRES_STAT!D57</f>
        <v>4.51</v>
      </c>
      <c r="D54" s="5">
        <f>TITRES_STAT!E57</f>
        <v>8</v>
      </c>
      <c r="E54" s="2">
        <f t="shared" si="0"/>
        <v>-2807</v>
      </c>
      <c r="F54" s="5" t="str">
        <f t="shared" si="3"/>
        <v>BEARISH</v>
      </c>
      <c r="G54" s="5" t="str">
        <f t="shared" si="2"/>
        <v>STRONG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4.71</v>
      </c>
      <c r="C55" s="5">
        <f>TITRES_STAT!D58</f>
        <v>4.71</v>
      </c>
      <c r="D55" s="5">
        <f>TITRES_STAT!E58</f>
        <v>7</v>
      </c>
      <c r="E55" s="2">
        <f t="shared" si="0"/>
        <v>-2800</v>
      </c>
      <c r="F55" s="5" t="str">
        <f t="shared" si="3"/>
        <v>BEARISH</v>
      </c>
      <c r="G55" s="5" t="str">
        <f t="shared" si="2"/>
        <v>STRONG</v>
      </c>
      <c r="H55" s="5" t="str">
        <f t="shared" si="1"/>
        <v>CONFIRMED BEARISH</v>
      </c>
    </row>
    <row r="56" spans="1:8" ht="13.5" x14ac:dyDescent="0.25">
      <c r="A56" s="3">
        <f>TITRES_STAT!B59</f>
        <v>42389</v>
      </c>
      <c r="B56" s="5">
        <f>TITRES_STAT!C59</f>
        <v>4.8499999999999996</v>
      </c>
      <c r="C56" s="5">
        <f>TITRES_STAT!D59</f>
        <v>4.8499999999999996</v>
      </c>
      <c r="D56" s="5">
        <f>TITRES_STAT!E59</f>
        <v>322</v>
      </c>
      <c r="E56" s="2">
        <f t="shared" si="0"/>
        <v>-2478</v>
      </c>
      <c r="F56" s="5" t="str">
        <f t="shared" si="3"/>
        <v>BEARISH</v>
      </c>
      <c r="G56" s="5" t="str">
        <f t="shared" si="2"/>
        <v>STRONG</v>
      </c>
      <c r="H56" s="5" t="str">
        <f t="shared" si="1"/>
        <v>BEARISH DIVERGENCE</v>
      </c>
    </row>
    <row r="57" spans="1:8" ht="13.5" x14ac:dyDescent="0.25">
      <c r="A57" s="3">
        <f>TITRES_STAT!B60</f>
        <v>42390</v>
      </c>
      <c r="B57" s="5">
        <f>TITRES_STAT!C60</f>
        <v>4.8499999999999996</v>
      </c>
      <c r="C57" s="5">
        <f>TITRES_STAT!D60</f>
        <v>4.8499999999999996</v>
      </c>
      <c r="D57" s="5">
        <f>TITRES_STAT!E60</f>
        <v>80</v>
      </c>
      <c r="E57" s="2">
        <f t="shared" si="0"/>
        <v>-2478</v>
      </c>
      <c r="F57" s="5" t="str">
        <f t="shared" si="3"/>
        <v>BULLISH</v>
      </c>
      <c r="G57" s="5" t="str">
        <f t="shared" si="2"/>
        <v>WEAK</v>
      </c>
      <c r="H57" s="5" t="str">
        <f t="shared" si="1"/>
        <v>CONFIRMED BULLISH</v>
      </c>
    </row>
    <row r="58" spans="1:8" ht="13.5" x14ac:dyDescent="0.25">
      <c r="A58" s="3">
        <f>TITRES_STAT!B61</f>
        <v>42391</v>
      </c>
      <c r="B58" s="5">
        <f>TITRES_STAT!C61</f>
        <v>4.99</v>
      </c>
      <c r="C58" s="5">
        <f>TITRES_STAT!D61</f>
        <v>4.99</v>
      </c>
      <c r="D58" s="5">
        <f>TITRES_STAT!E61</f>
        <v>10</v>
      </c>
      <c r="E58" s="2">
        <f t="shared" si="0"/>
        <v>-2468</v>
      </c>
      <c r="F58" s="5" t="str">
        <f t="shared" si="3"/>
        <v>BULLISH</v>
      </c>
      <c r="G58" s="5" t="str">
        <f t="shared" si="2"/>
        <v>WEAK</v>
      </c>
      <c r="H58" s="5" t="str">
        <f t="shared" si="1"/>
        <v>CONFIRMED BULLISH</v>
      </c>
    </row>
    <row r="59" spans="1:8" ht="13.5" x14ac:dyDescent="0.25">
      <c r="A59" s="3">
        <f>TITRES_STAT!B62</f>
        <v>42394</v>
      </c>
      <c r="B59" s="5">
        <f>TITRES_STAT!C62</f>
        <v>4.8499999999999996</v>
      </c>
      <c r="C59" s="5">
        <f>TITRES_STAT!D62</f>
        <v>4.8499999999999996</v>
      </c>
      <c r="D59" s="5">
        <f>TITRES_STAT!E62</f>
        <v>125</v>
      </c>
      <c r="E59" s="2">
        <f t="shared" si="0"/>
        <v>-2593</v>
      </c>
      <c r="F59" s="5" t="str">
        <f t="shared" si="3"/>
        <v>BULLISH</v>
      </c>
      <c r="G59" s="5" t="str">
        <f t="shared" si="2"/>
        <v>WEAK</v>
      </c>
      <c r="H59" s="5" t="str">
        <f t="shared" si="1"/>
        <v>CONFIRMED BULLISH</v>
      </c>
    </row>
    <row r="60" spans="1:8" ht="13.5" x14ac:dyDescent="0.25">
      <c r="A60" s="3">
        <f>TITRES_STAT!B63</f>
        <v>42395</v>
      </c>
      <c r="B60" s="5">
        <f>TITRES_STAT!C63</f>
        <v>4.8499999999999996</v>
      </c>
      <c r="C60" s="5">
        <f>TITRES_STAT!D63</f>
        <v>4.8499999999999996</v>
      </c>
      <c r="D60" s="5">
        <f>TITRES_STAT!E63</f>
        <v>0</v>
      </c>
      <c r="E60" s="2">
        <f t="shared" si="0"/>
        <v>-2593</v>
      </c>
      <c r="F60" s="5" t="str">
        <f t="shared" si="3"/>
        <v>BULLISH</v>
      </c>
      <c r="G60" s="5" t="str">
        <f t="shared" si="2"/>
        <v>WEAK</v>
      </c>
      <c r="H60" s="5" t="str">
        <f t="shared" si="1"/>
        <v>CONFIRMED BULLISH</v>
      </c>
    </row>
    <row r="61" spans="1:8" ht="13.5" x14ac:dyDescent="0.25">
      <c r="A61" s="3">
        <f>TITRES_STAT!B64</f>
        <v>42396</v>
      </c>
      <c r="B61" s="5">
        <f>TITRES_STAT!C64</f>
        <v>4.8</v>
      </c>
      <c r="C61" s="5">
        <f>TITRES_STAT!D64</f>
        <v>4.8</v>
      </c>
      <c r="D61" s="5">
        <f>TITRES_STAT!E64</f>
        <v>50</v>
      </c>
      <c r="E61" s="2">
        <f t="shared" si="0"/>
        <v>-2643</v>
      </c>
      <c r="F61" s="5" t="str">
        <f t="shared" si="3"/>
        <v>BEARISH</v>
      </c>
      <c r="G61" s="5" t="str">
        <f t="shared" si="2"/>
        <v>STRONG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4.66</v>
      </c>
      <c r="C62" s="5">
        <f>TITRES_STAT!D65</f>
        <v>4.66</v>
      </c>
      <c r="D62" s="5">
        <f>TITRES_STAT!E65</f>
        <v>100</v>
      </c>
      <c r="E62" s="2">
        <f t="shared" si="0"/>
        <v>-2743</v>
      </c>
      <c r="F62" s="5" t="str">
        <f t="shared" si="3"/>
        <v>BEARISH</v>
      </c>
      <c r="G62" s="5" t="str">
        <f t="shared" si="2"/>
        <v>STRONG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4.66</v>
      </c>
      <c r="C63" s="5">
        <f>TITRES_STAT!D66</f>
        <v>4.66</v>
      </c>
      <c r="D63" s="5">
        <f>TITRES_STAT!E66</f>
        <v>1200</v>
      </c>
      <c r="E63" s="2">
        <f t="shared" si="0"/>
        <v>-2743</v>
      </c>
      <c r="F63" s="5" t="str">
        <f t="shared" si="3"/>
        <v>BEARISH</v>
      </c>
      <c r="G63" s="5" t="str">
        <f t="shared" si="2"/>
        <v>STRONG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4.66</v>
      </c>
      <c r="C64" s="5">
        <f>TITRES_STAT!D67</f>
        <v>4.66</v>
      </c>
      <c r="D64" s="5">
        <f>TITRES_STAT!E67</f>
        <v>0</v>
      </c>
      <c r="E64" s="2">
        <f t="shared" si="0"/>
        <v>-2743</v>
      </c>
      <c r="F64" s="5" t="str">
        <f t="shared" si="3"/>
        <v>BEARISH</v>
      </c>
      <c r="G64" s="5" t="str">
        <f t="shared" si="2"/>
        <v>STRONG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4.66</v>
      </c>
      <c r="C65" s="5">
        <f>TITRES_STAT!D68</f>
        <v>4.66</v>
      </c>
      <c r="D65" s="5">
        <f>TITRES_STAT!E68</f>
        <v>0</v>
      </c>
      <c r="E65" s="2">
        <f t="shared" si="0"/>
        <v>-2743</v>
      </c>
      <c r="F65" s="5" t="str">
        <f t="shared" si="3"/>
        <v>BEARISH</v>
      </c>
      <c r="G65" s="5" t="str">
        <f t="shared" si="2"/>
        <v>STRONG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4.66</v>
      </c>
      <c r="C66" s="5">
        <f>TITRES_STAT!D69</f>
        <v>4.66</v>
      </c>
      <c r="D66" s="5">
        <f>TITRES_STAT!E69</f>
        <v>0</v>
      </c>
      <c r="E66" s="2">
        <f t="shared" si="0"/>
        <v>-2743</v>
      </c>
      <c r="F66" s="5" t="str">
        <f t="shared" si="3"/>
        <v>BEARISH</v>
      </c>
      <c r="G66" s="5" t="str">
        <f t="shared" si="2"/>
        <v>STRONG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4.46</v>
      </c>
      <c r="C67" s="5">
        <f>TITRES_STAT!D70</f>
        <v>4.46</v>
      </c>
      <c r="D67" s="5">
        <f>TITRES_STAT!E70</f>
        <v>53</v>
      </c>
      <c r="E67" s="2">
        <f t="shared" si="0"/>
        <v>-2796</v>
      </c>
      <c r="F67" s="5" t="str">
        <f t="shared" si="3"/>
        <v>BEARISH</v>
      </c>
      <c r="G67" s="5" t="str">
        <f t="shared" si="2"/>
        <v>NEUTRAL</v>
      </c>
      <c r="H67" s="5" t="str">
        <f t="shared" si="1"/>
        <v>CONFIRMED BEARISH</v>
      </c>
    </row>
    <row r="68" spans="1:8" ht="13.5" x14ac:dyDescent="0.25">
      <c r="A68" s="3">
        <f>TITRES_STAT!B71</f>
        <v>42405</v>
      </c>
      <c r="B68" s="5">
        <f>TITRES_STAT!C71</f>
        <v>4.66</v>
      </c>
      <c r="C68" s="5">
        <f>TITRES_STAT!D71</f>
        <v>4.66</v>
      </c>
      <c r="D68" s="5">
        <f>TITRES_STAT!E71</f>
        <v>0</v>
      </c>
      <c r="E68" s="2">
        <f t="shared" ref="E68:E131" si="4">IF(B68&gt;B67, E67+D68, IF(B68&lt;B67, E67-D68, E67))</f>
        <v>-2796</v>
      </c>
      <c r="F68" s="5" t="str">
        <f t="shared" si="3"/>
        <v>BEARISH</v>
      </c>
      <c r="G68" s="5" t="str">
        <f t="shared" si="2"/>
        <v>NEUTRAL</v>
      </c>
      <c r="H68" s="5" t="str">
        <f t="shared" si="1"/>
        <v>NEUTRAL</v>
      </c>
    </row>
    <row r="69" spans="1:8" ht="13.5" x14ac:dyDescent="0.25">
      <c r="A69" s="3">
        <f>TITRES_STAT!B72</f>
        <v>42408</v>
      </c>
      <c r="B69" s="5">
        <f>TITRES_STAT!C72</f>
        <v>4.5999999999999996</v>
      </c>
      <c r="C69" s="5">
        <f>TITRES_STAT!D72</f>
        <v>4.5999999999999996</v>
      </c>
      <c r="D69" s="5">
        <f>TITRES_STAT!E72</f>
        <v>898</v>
      </c>
      <c r="E69" s="2">
        <f t="shared" si="4"/>
        <v>-3694</v>
      </c>
      <c r="F69" s="5" t="str">
        <f t="shared" si="3"/>
        <v>BEARISH</v>
      </c>
      <c r="G69" s="5" t="str">
        <f t="shared" si="2"/>
        <v>STRONG</v>
      </c>
      <c r="H69" s="5" t="str">
        <f t="shared" si="1"/>
        <v>CONFIRMED BEARISH</v>
      </c>
    </row>
    <row r="70" spans="1:8" ht="13.5" x14ac:dyDescent="0.25">
      <c r="A70" s="3">
        <f>TITRES_STAT!B73</f>
        <v>42409</v>
      </c>
      <c r="B70" s="5">
        <f>TITRES_STAT!C73</f>
        <v>4.88</v>
      </c>
      <c r="C70" s="5">
        <f>TITRES_STAT!D73</f>
        <v>4.88</v>
      </c>
      <c r="D70" s="5">
        <f>TITRES_STAT!E73</f>
        <v>455</v>
      </c>
      <c r="E70" s="2">
        <f t="shared" si="4"/>
        <v>-3239</v>
      </c>
      <c r="F70" s="5" t="str">
        <f t="shared" si="3"/>
        <v>BEARISH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BEARISH DIVERGENCE</v>
      </c>
    </row>
    <row r="71" spans="1:8" ht="13.5" x14ac:dyDescent="0.25">
      <c r="A71" s="3">
        <f>TITRES_STAT!B74</f>
        <v>42410</v>
      </c>
      <c r="B71" s="5">
        <f>TITRES_STAT!C74</f>
        <v>5</v>
      </c>
      <c r="C71" s="5">
        <f>TITRES_STAT!D74</f>
        <v>5</v>
      </c>
      <c r="D71" s="5">
        <f>TITRES_STAT!E74</f>
        <v>209</v>
      </c>
      <c r="E71" s="2">
        <f t="shared" si="4"/>
        <v>-3030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BEARISH DIVERGENCE</v>
      </c>
    </row>
    <row r="72" spans="1:8" ht="13.5" x14ac:dyDescent="0.25">
      <c r="A72" s="3">
        <f>TITRES_STAT!B75</f>
        <v>42411</v>
      </c>
      <c r="B72" s="5">
        <f>TITRES_STAT!C75</f>
        <v>5.15</v>
      </c>
      <c r="C72" s="5">
        <f>TITRES_STAT!D75</f>
        <v>5.15</v>
      </c>
      <c r="D72" s="5">
        <f>TITRES_STAT!E75</f>
        <v>1</v>
      </c>
      <c r="E72" s="2">
        <f t="shared" si="4"/>
        <v>-3029</v>
      </c>
      <c r="F72" s="5" t="str">
        <f t="shared" ref="F72:F135" si="7">IF(E72&gt;E67,"BULLISH",IF(E72&lt;E67,"BEARISH","NEUTRAL"))</f>
        <v>BEARISH</v>
      </c>
      <c r="G72" s="5" t="str">
        <f t="shared" si="6"/>
        <v>STRONG</v>
      </c>
      <c r="H72" s="5" t="str">
        <f t="shared" si="5"/>
        <v>BEARISH DIVERGENCE</v>
      </c>
    </row>
    <row r="73" spans="1:8" ht="13.5" x14ac:dyDescent="0.25">
      <c r="A73" s="3">
        <f>TITRES_STAT!B76</f>
        <v>42412</v>
      </c>
      <c r="B73" s="5">
        <f>TITRES_STAT!C76</f>
        <v>5</v>
      </c>
      <c r="C73" s="5">
        <f>TITRES_STAT!D76</f>
        <v>5</v>
      </c>
      <c r="D73" s="5">
        <f>TITRES_STAT!E76</f>
        <v>72</v>
      </c>
      <c r="E73" s="2">
        <f t="shared" si="4"/>
        <v>-3101</v>
      </c>
      <c r="F73" s="5" t="str">
        <f t="shared" si="7"/>
        <v>BEARISH</v>
      </c>
      <c r="G73" s="5" t="str">
        <f t="shared" si="6"/>
        <v>STRONG</v>
      </c>
      <c r="H73" s="5" t="str">
        <f t="shared" si="5"/>
        <v>BEARISH DIVERGENCE</v>
      </c>
    </row>
    <row r="74" spans="1:8" ht="13.5" x14ac:dyDescent="0.25">
      <c r="A74" s="3">
        <f>TITRES_STAT!B77</f>
        <v>42415</v>
      </c>
      <c r="B74" s="5">
        <f>TITRES_STAT!C77</f>
        <v>5</v>
      </c>
      <c r="C74" s="5">
        <f>TITRES_STAT!D77</f>
        <v>5</v>
      </c>
      <c r="D74" s="5">
        <f>TITRES_STAT!E77</f>
        <v>3</v>
      </c>
      <c r="E74" s="2">
        <f t="shared" si="4"/>
        <v>-3101</v>
      </c>
      <c r="F74" s="5" t="str">
        <f t="shared" si="7"/>
        <v>BULLISH</v>
      </c>
      <c r="G74" s="5" t="str">
        <f t="shared" si="6"/>
        <v>WEAK</v>
      </c>
      <c r="H74" s="5" t="str">
        <f t="shared" si="5"/>
        <v>CONFIRMED BULLISH</v>
      </c>
    </row>
    <row r="75" spans="1:8" ht="13.5" x14ac:dyDescent="0.25">
      <c r="A75" s="3">
        <f>TITRES_STAT!B78</f>
        <v>42416</v>
      </c>
      <c r="B75" s="5">
        <f>TITRES_STAT!C78</f>
        <v>5</v>
      </c>
      <c r="C75" s="5">
        <f>TITRES_STAT!D78</f>
        <v>5</v>
      </c>
      <c r="D75" s="5">
        <f>TITRES_STAT!E78</f>
        <v>2</v>
      </c>
      <c r="E75" s="2">
        <f t="shared" si="4"/>
        <v>-3101</v>
      </c>
      <c r="F75" s="5" t="str">
        <f t="shared" si="7"/>
        <v>BULLISH</v>
      </c>
      <c r="G75" s="5" t="str">
        <f t="shared" si="6"/>
        <v>WEAK</v>
      </c>
      <c r="H75" s="5" t="str">
        <f t="shared" si="5"/>
        <v>CONFIRMED BULLISH</v>
      </c>
    </row>
    <row r="76" spans="1:8" ht="13.5" x14ac:dyDescent="0.25">
      <c r="A76" s="3">
        <f>TITRES_STAT!B79</f>
        <v>42417</v>
      </c>
      <c r="B76" s="5">
        <f>TITRES_STAT!C79</f>
        <v>5</v>
      </c>
      <c r="C76" s="5">
        <f>TITRES_STAT!D79</f>
        <v>5</v>
      </c>
      <c r="D76" s="5">
        <f>TITRES_STAT!E79</f>
        <v>2</v>
      </c>
      <c r="E76" s="2">
        <f t="shared" si="4"/>
        <v>-3101</v>
      </c>
      <c r="F76" s="5" t="str">
        <f t="shared" si="7"/>
        <v>BEARISH</v>
      </c>
      <c r="G76" s="5" t="str">
        <f t="shared" si="6"/>
        <v>STRONG</v>
      </c>
      <c r="H76" s="5" t="str">
        <f t="shared" si="5"/>
        <v>NEUTRAL</v>
      </c>
    </row>
    <row r="77" spans="1:8" ht="13.5" x14ac:dyDescent="0.25">
      <c r="A77" s="3">
        <f>TITRES_STAT!B80</f>
        <v>42418</v>
      </c>
      <c r="B77" s="5">
        <f>TITRES_STAT!C80</f>
        <v>4.8600000000000003</v>
      </c>
      <c r="C77" s="5">
        <f>TITRES_STAT!D80</f>
        <v>4.8600000000000003</v>
      </c>
      <c r="D77" s="5">
        <f>TITRES_STAT!E80</f>
        <v>100</v>
      </c>
      <c r="E77" s="2">
        <f t="shared" si="4"/>
        <v>-3201</v>
      </c>
      <c r="F77" s="5" t="str">
        <f t="shared" si="7"/>
        <v>BEARISH</v>
      </c>
      <c r="G77" s="5" t="str">
        <f t="shared" si="6"/>
        <v>STRONG</v>
      </c>
      <c r="H77" s="5" t="str">
        <f t="shared" si="5"/>
        <v>CONFIRMED BEARISH</v>
      </c>
    </row>
    <row r="78" spans="1:8" ht="13.5" x14ac:dyDescent="0.25">
      <c r="A78" s="3">
        <f>TITRES_STAT!B81</f>
        <v>42419</v>
      </c>
      <c r="B78" s="5">
        <f>TITRES_STAT!C81</f>
        <v>5</v>
      </c>
      <c r="C78" s="5">
        <f>TITRES_STAT!D81</f>
        <v>5</v>
      </c>
      <c r="D78" s="5">
        <f>TITRES_STAT!E81</f>
        <v>1</v>
      </c>
      <c r="E78" s="2">
        <f t="shared" si="4"/>
        <v>-3200</v>
      </c>
      <c r="F78" s="5" t="str">
        <f t="shared" si="7"/>
        <v>BEARISH</v>
      </c>
      <c r="G78" s="5" t="str">
        <f t="shared" si="6"/>
        <v>STRONG</v>
      </c>
      <c r="H78" s="5" t="str">
        <f t="shared" si="5"/>
        <v>NEUTRAL</v>
      </c>
    </row>
    <row r="79" spans="1:8" ht="13.5" x14ac:dyDescent="0.25">
      <c r="A79" s="3">
        <f>TITRES_STAT!B82</f>
        <v>42422</v>
      </c>
      <c r="B79" s="5">
        <f>TITRES_STAT!C82</f>
        <v>5</v>
      </c>
      <c r="C79" s="5">
        <f>TITRES_STAT!D82</f>
        <v>5</v>
      </c>
      <c r="D79" s="5">
        <f>TITRES_STAT!E82</f>
        <v>2</v>
      </c>
      <c r="E79" s="2">
        <f t="shared" si="4"/>
        <v>-3200</v>
      </c>
      <c r="F79" s="5" t="str">
        <f t="shared" si="7"/>
        <v>BEARISH</v>
      </c>
      <c r="G79" s="5" t="str">
        <f t="shared" si="6"/>
        <v>STRONG</v>
      </c>
      <c r="H79" s="5" t="str">
        <f t="shared" si="5"/>
        <v>NEUTRAL</v>
      </c>
    </row>
    <row r="80" spans="1:8" ht="13.5" x14ac:dyDescent="0.25">
      <c r="A80" s="3">
        <f>TITRES_STAT!B83</f>
        <v>42423</v>
      </c>
      <c r="B80" s="5">
        <f>TITRES_STAT!C83</f>
        <v>4.8</v>
      </c>
      <c r="C80" s="5">
        <f>TITRES_STAT!D83</f>
        <v>4.8</v>
      </c>
      <c r="D80" s="5">
        <f>TITRES_STAT!E83</f>
        <v>1</v>
      </c>
      <c r="E80" s="2">
        <f t="shared" si="4"/>
        <v>-3201</v>
      </c>
      <c r="F80" s="5" t="str">
        <f t="shared" si="7"/>
        <v>BEARISH</v>
      </c>
      <c r="G80" s="5" t="str">
        <f t="shared" si="6"/>
        <v>STRONG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4.9000000000000004</v>
      </c>
      <c r="C81" s="5">
        <f>TITRES_STAT!D84</f>
        <v>4.9000000000000004</v>
      </c>
      <c r="D81" s="5">
        <f>TITRES_STAT!E84</f>
        <v>1</v>
      </c>
      <c r="E81" s="2">
        <f t="shared" si="4"/>
        <v>-3200</v>
      </c>
      <c r="F81" s="5" t="str">
        <f t="shared" si="7"/>
        <v>BEARISH</v>
      </c>
      <c r="G81" s="5" t="str">
        <f t="shared" si="6"/>
        <v>STRONG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4.76</v>
      </c>
      <c r="C82" s="5">
        <f>TITRES_STAT!D85</f>
        <v>4.76</v>
      </c>
      <c r="D82" s="5">
        <f>TITRES_STAT!E85</f>
        <v>68</v>
      </c>
      <c r="E82" s="2">
        <f t="shared" si="4"/>
        <v>-3268</v>
      </c>
      <c r="F82" s="5" t="str">
        <f t="shared" si="7"/>
        <v>BEARISH</v>
      </c>
      <c r="G82" s="5" t="str">
        <f t="shared" si="6"/>
        <v>STRONG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4.9000000000000004</v>
      </c>
      <c r="C83" s="5">
        <f>TITRES_STAT!D86</f>
        <v>4.9000000000000004</v>
      </c>
      <c r="D83" s="5">
        <f>TITRES_STAT!E86</f>
        <v>2</v>
      </c>
      <c r="E83" s="2">
        <f t="shared" si="4"/>
        <v>-3266</v>
      </c>
      <c r="F83" s="5" t="str">
        <f t="shared" si="7"/>
        <v>BEARISH</v>
      </c>
      <c r="G83" s="5" t="str">
        <f t="shared" si="6"/>
        <v>STRONG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4.68</v>
      </c>
      <c r="C84" s="5">
        <f>TITRES_STAT!D87</f>
        <v>4.68</v>
      </c>
      <c r="D84" s="5">
        <f>TITRES_STAT!E87</f>
        <v>0</v>
      </c>
      <c r="E84" s="2">
        <f t="shared" si="4"/>
        <v>-3266</v>
      </c>
      <c r="F84" s="5" t="str">
        <f t="shared" si="7"/>
        <v>BEARISH</v>
      </c>
      <c r="G84" s="5" t="str">
        <f t="shared" si="6"/>
        <v>STRONG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4.66</v>
      </c>
      <c r="C85" s="5">
        <f>TITRES_STAT!D88</f>
        <v>4.66</v>
      </c>
      <c r="D85" s="5">
        <f>TITRES_STAT!E88</f>
        <v>509</v>
      </c>
      <c r="E85" s="2">
        <f t="shared" si="4"/>
        <v>-3775</v>
      </c>
      <c r="F85" s="5" t="str">
        <f t="shared" si="7"/>
        <v>BEARISH</v>
      </c>
      <c r="G85" s="5" t="str">
        <f t="shared" si="6"/>
        <v>STRONG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4.79</v>
      </c>
      <c r="C86" s="5">
        <f>TITRES_STAT!D89</f>
        <v>4.79</v>
      </c>
      <c r="D86" s="5">
        <f>TITRES_STAT!E89</f>
        <v>0</v>
      </c>
      <c r="E86" s="2">
        <f t="shared" si="4"/>
        <v>-3775</v>
      </c>
      <c r="F86" s="5" t="str">
        <f t="shared" si="7"/>
        <v>BEARISH</v>
      </c>
      <c r="G86" s="5" t="str">
        <f t="shared" si="6"/>
        <v>STRONG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4.79</v>
      </c>
      <c r="C87" s="5">
        <f>TITRES_STAT!D90</f>
        <v>4.79</v>
      </c>
      <c r="D87" s="5">
        <f>TITRES_STAT!E90</f>
        <v>0</v>
      </c>
      <c r="E87" s="2">
        <f t="shared" si="4"/>
        <v>-3775</v>
      </c>
      <c r="F87" s="5" t="str">
        <f t="shared" si="7"/>
        <v>BEARISH</v>
      </c>
      <c r="G87" s="5" t="str">
        <f t="shared" si="6"/>
        <v>STRONG</v>
      </c>
      <c r="H87" s="5" t="str">
        <f t="shared" si="5"/>
        <v>BEARISH DIVERGENCE</v>
      </c>
    </row>
    <row r="88" spans="1:8" ht="13.5" x14ac:dyDescent="0.25">
      <c r="A88" s="3">
        <f>TITRES_STAT!B91</f>
        <v>42433</v>
      </c>
      <c r="B88" s="5">
        <f>TITRES_STAT!C91</f>
        <v>5</v>
      </c>
      <c r="C88" s="5">
        <f>TITRES_STAT!D91</f>
        <v>5</v>
      </c>
      <c r="D88" s="5">
        <f>TITRES_STAT!E91</f>
        <v>1</v>
      </c>
      <c r="E88" s="2">
        <f t="shared" si="4"/>
        <v>-3774</v>
      </c>
      <c r="F88" s="5" t="str">
        <f t="shared" si="7"/>
        <v>BEARISH</v>
      </c>
      <c r="G88" s="5" t="str">
        <f t="shared" si="6"/>
        <v>STRONG</v>
      </c>
      <c r="H88" s="5" t="str">
        <f t="shared" si="5"/>
        <v>BEARISH DIVERGENCE</v>
      </c>
    </row>
    <row r="89" spans="1:8" ht="13.5" x14ac:dyDescent="0.25">
      <c r="A89" s="3">
        <f>TITRES_STAT!B92</f>
        <v>42436</v>
      </c>
      <c r="B89" s="5">
        <f>TITRES_STAT!C92</f>
        <v>5</v>
      </c>
      <c r="C89" s="5">
        <f>TITRES_STAT!D92</f>
        <v>5</v>
      </c>
      <c r="D89" s="5">
        <f>TITRES_STAT!E92</f>
        <v>4</v>
      </c>
      <c r="E89" s="2">
        <f t="shared" si="4"/>
        <v>-3774</v>
      </c>
      <c r="F89" s="5" t="str">
        <f t="shared" si="7"/>
        <v>BEARISH</v>
      </c>
      <c r="G89" s="5" t="str">
        <f t="shared" si="6"/>
        <v>STRONG</v>
      </c>
      <c r="H89" s="5" t="str">
        <f t="shared" si="5"/>
        <v>BEARISH DIVERGENCE</v>
      </c>
    </row>
    <row r="90" spans="1:8" ht="13.5" x14ac:dyDescent="0.25">
      <c r="A90" s="3">
        <f>TITRES_STAT!B93</f>
        <v>42437</v>
      </c>
      <c r="B90" s="5">
        <f>TITRES_STAT!C93</f>
        <v>4.99</v>
      </c>
      <c r="C90" s="5">
        <f>TITRES_STAT!D93</f>
        <v>4.99</v>
      </c>
      <c r="D90" s="5">
        <f>TITRES_STAT!E93</f>
        <v>2</v>
      </c>
      <c r="E90" s="2">
        <f t="shared" si="4"/>
        <v>-3776</v>
      </c>
      <c r="F90" s="5" t="str">
        <f t="shared" si="7"/>
        <v>BEARISH</v>
      </c>
      <c r="G90" s="5" t="str">
        <f t="shared" si="6"/>
        <v>NEUTRAL</v>
      </c>
      <c r="H90" s="5" t="str">
        <f t="shared" si="5"/>
        <v>BEARISH DIVERGENCE</v>
      </c>
    </row>
    <row r="91" spans="1:8" ht="13.5" x14ac:dyDescent="0.25">
      <c r="A91" s="3">
        <f>TITRES_STAT!B94</f>
        <v>42438</v>
      </c>
      <c r="B91" s="5">
        <f>TITRES_STAT!C94</f>
        <v>5</v>
      </c>
      <c r="C91" s="5">
        <f>TITRES_STAT!D94</f>
        <v>5</v>
      </c>
      <c r="D91" s="5">
        <f>TITRES_STAT!E94</f>
        <v>11</v>
      </c>
      <c r="E91" s="2">
        <f t="shared" si="4"/>
        <v>-3765</v>
      </c>
      <c r="F91" s="5" t="str">
        <f t="shared" si="7"/>
        <v>BULLISH</v>
      </c>
      <c r="G91" s="5" t="str">
        <f t="shared" si="6"/>
        <v>NEUTRAL</v>
      </c>
      <c r="H91" s="5" t="str">
        <f t="shared" si="5"/>
        <v>CONFIRMED BULLISH</v>
      </c>
    </row>
    <row r="92" spans="1:8" ht="13.5" x14ac:dyDescent="0.25">
      <c r="A92" s="3">
        <f>TITRES_STAT!B95</f>
        <v>42439</v>
      </c>
      <c r="B92" s="5">
        <f>TITRES_STAT!C95</f>
        <v>5</v>
      </c>
      <c r="C92" s="5">
        <f>TITRES_STAT!D95</f>
        <v>5</v>
      </c>
      <c r="D92" s="5">
        <f>TITRES_STAT!E95</f>
        <v>2</v>
      </c>
      <c r="E92" s="2">
        <f t="shared" si="4"/>
        <v>-3765</v>
      </c>
      <c r="F92" s="5" t="str">
        <f t="shared" si="7"/>
        <v>BULLISH</v>
      </c>
      <c r="G92" s="5" t="str">
        <f t="shared" si="6"/>
        <v>NEUTRAL</v>
      </c>
      <c r="H92" s="5" t="str">
        <f t="shared" si="5"/>
        <v>CONFIRMED BULLISH</v>
      </c>
    </row>
    <row r="93" spans="1:8" ht="13.5" x14ac:dyDescent="0.25">
      <c r="A93" s="3">
        <f>TITRES_STAT!B96</f>
        <v>42440</v>
      </c>
      <c r="B93" s="5">
        <f>TITRES_STAT!C96</f>
        <v>5</v>
      </c>
      <c r="C93" s="5">
        <f>TITRES_STAT!D96</f>
        <v>5</v>
      </c>
      <c r="D93" s="5">
        <f>TITRES_STAT!E96</f>
        <v>7</v>
      </c>
      <c r="E93" s="2">
        <f t="shared" si="4"/>
        <v>-3765</v>
      </c>
      <c r="F93" s="5" t="str">
        <f t="shared" si="7"/>
        <v>BULLISH</v>
      </c>
      <c r="G93" s="5" t="str">
        <f t="shared" si="6"/>
        <v>NEUTRAL</v>
      </c>
      <c r="H93" s="5" t="str">
        <f t="shared" si="5"/>
        <v>NEUTRAL</v>
      </c>
    </row>
    <row r="94" spans="1:8" ht="13.5" x14ac:dyDescent="0.25">
      <c r="A94" s="3">
        <f>TITRES_STAT!B97</f>
        <v>42443</v>
      </c>
      <c r="B94" s="5">
        <f>TITRES_STAT!C97</f>
        <v>5</v>
      </c>
      <c r="C94" s="5">
        <f>TITRES_STAT!D97</f>
        <v>5</v>
      </c>
      <c r="D94" s="5">
        <f>TITRES_STAT!E97</f>
        <v>558</v>
      </c>
      <c r="E94" s="2">
        <f t="shared" si="4"/>
        <v>-3765</v>
      </c>
      <c r="F94" s="5" t="str">
        <f t="shared" si="7"/>
        <v>BULLISH</v>
      </c>
      <c r="G94" s="5" t="str">
        <f t="shared" si="6"/>
        <v>NEUTRAL</v>
      </c>
      <c r="H94" s="5" t="str">
        <f t="shared" si="5"/>
        <v>NEUTRAL</v>
      </c>
    </row>
    <row r="95" spans="1:8" ht="13.5" x14ac:dyDescent="0.25">
      <c r="A95" s="3">
        <f>TITRES_STAT!B98</f>
        <v>42444</v>
      </c>
      <c r="B95" s="5">
        <f>TITRES_STAT!C98</f>
        <v>5.0199999999999996</v>
      </c>
      <c r="C95" s="5">
        <f>TITRES_STAT!D98</f>
        <v>5.0199999999999996</v>
      </c>
      <c r="D95" s="5">
        <f>TITRES_STAT!E98</f>
        <v>66</v>
      </c>
      <c r="E95" s="2">
        <f t="shared" si="4"/>
        <v>-3699</v>
      </c>
      <c r="F95" s="5" t="str">
        <f t="shared" si="7"/>
        <v>BULLISH</v>
      </c>
      <c r="G95" s="5" t="str">
        <f t="shared" si="6"/>
        <v>WEAK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5</v>
      </c>
      <c r="C96" s="5">
        <f>TITRES_STAT!D99</f>
        <v>5</v>
      </c>
      <c r="D96" s="5">
        <f>TITRES_STAT!E99</f>
        <v>1</v>
      </c>
      <c r="E96" s="2">
        <f t="shared" si="4"/>
        <v>-3700</v>
      </c>
      <c r="F96" s="5" t="str">
        <f t="shared" si="7"/>
        <v>BULLISH</v>
      </c>
      <c r="G96" s="5" t="str">
        <f t="shared" si="6"/>
        <v>NEUTRAL</v>
      </c>
      <c r="H96" s="5" t="str">
        <f t="shared" si="5"/>
        <v>NEUTRAL</v>
      </c>
    </row>
    <row r="97" spans="1:8" ht="13.5" x14ac:dyDescent="0.25">
      <c r="A97" s="3">
        <f>TITRES_STAT!B100</f>
        <v>42446</v>
      </c>
      <c r="B97" s="5">
        <f>TITRES_STAT!C100</f>
        <v>5</v>
      </c>
      <c r="C97" s="5">
        <f>TITRES_STAT!D100</f>
        <v>5</v>
      </c>
      <c r="D97" s="5">
        <f>TITRES_STAT!E100</f>
        <v>76</v>
      </c>
      <c r="E97" s="2">
        <f t="shared" si="4"/>
        <v>-3700</v>
      </c>
      <c r="F97" s="5" t="str">
        <f t="shared" si="7"/>
        <v>BULLISH</v>
      </c>
      <c r="G97" s="5" t="str">
        <f t="shared" si="6"/>
        <v>NEUTRAL</v>
      </c>
      <c r="H97" s="5" t="str">
        <f t="shared" si="5"/>
        <v>NEUTRAL</v>
      </c>
    </row>
    <row r="98" spans="1:8" ht="13.5" x14ac:dyDescent="0.25">
      <c r="A98" s="3">
        <f>TITRES_STAT!B101</f>
        <v>42447</v>
      </c>
      <c r="B98" s="5">
        <f>TITRES_STAT!C101</f>
        <v>5</v>
      </c>
      <c r="C98" s="5">
        <f>TITRES_STAT!D101</f>
        <v>5</v>
      </c>
      <c r="D98" s="5">
        <f>TITRES_STAT!E101</f>
        <v>200</v>
      </c>
      <c r="E98" s="2">
        <f t="shared" si="4"/>
        <v>-3700</v>
      </c>
      <c r="F98" s="5" t="str">
        <f t="shared" si="7"/>
        <v>BULLISH</v>
      </c>
      <c r="G98" s="5" t="str">
        <f t="shared" si="6"/>
        <v>NEUTRAL</v>
      </c>
      <c r="H98" s="5" t="str">
        <f t="shared" si="5"/>
        <v>NEUTRAL</v>
      </c>
    </row>
    <row r="99" spans="1:8" ht="13.5" x14ac:dyDescent="0.25">
      <c r="A99" s="3">
        <f>TITRES_STAT!B102</f>
        <v>42450</v>
      </c>
      <c r="B99" s="5">
        <f>TITRES_STAT!C102</f>
        <v>5.22</v>
      </c>
      <c r="C99" s="5">
        <f>TITRES_STAT!D102</f>
        <v>5.22</v>
      </c>
      <c r="D99" s="5">
        <f>TITRES_STAT!E102</f>
        <v>10</v>
      </c>
      <c r="E99" s="2">
        <f t="shared" si="4"/>
        <v>-3690</v>
      </c>
      <c r="F99" s="5" t="str">
        <f t="shared" si="7"/>
        <v>BULLISH</v>
      </c>
      <c r="G99" s="5" t="str">
        <f t="shared" si="6"/>
        <v>NEUTRAL</v>
      </c>
      <c r="H99" s="5" t="str">
        <f t="shared" si="5"/>
        <v>CONFIRMED BULLISH</v>
      </c>
    </row>
    <row r="100" spans="1:8" ht="13.5" x14ac:dyDescent="0.25">
      <c r="A100" s="3">
        <f>TITRES_STAT!B103</f>
        <v>42451</v>
      </c>
      <c r="B100" s="5">
        <f>TITRES_STAT!C103</f>
        <v>5.37</v>
      </c>
      <c r="C100" s="5">
        <f>TITRES_STAT!D103</f>
        <v>5.37</v>
      </c>
      <c r="D100" s="5">
        <f>TITRES_STAT!E103</f>
        <v>11</v>
      </c>
      <c r="E100" s="2">
        <f t="shared" si="4"/>
        <v>-3679</v>
      </c>
      <c r="F100" s="5" t="str">
        <f t="shared" si="7"/>
        <v>BULLISH</v>
      </c>
      <c r="G100" s="5" t="str">
        <f t="shared" si="6"/>
        <v>NEUTRAL</v>
      </c>
      <c r="H100" s="5" t="str">
        <f t="shared" si="5"/>
        <v>CONFIRMED BULLISH</v>
      </c>
    </row>
    <row r="101" spans="1:8" ht="13.5" x14ac:dyDescent="0.25">
      <c r="A101" s="3">
        <f>TITRES_STAT!B104</f>
        <v>42452</v>
      </c>
      <c r="B101" s="5">
        <f>TITRES_STAT!C104</f>
        <v>5.37</v>
      </c>
      <c r="C101" s="5">
        <f>TITRES_STAT!D104</f>
        <v>5.37</v>
      </c>
      <c r="D101" s="5">
        <f>TITRES_STAT!E104</f>
        <v>0</v>
      </c>
      <c r="E101" s="2">
        <f t="shared" si="4"/>
        <v>-3679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CONFIRMED BULLISH</v>
      </c>
    </row>
    <row r="102" spans="1:8" ht="13.5" x14ac:dyDescent="0.25">
      <c r="A102" s="3">
        <f>TITRES_STAT!B105</f>
        <v>42453</v>
      </c>
      <c r="B102" s="5">
        <f>TITRES_STAT!C105</f>
        <v>5.37</v>
      </c>
      <c r="C102" s="5">
        <f>TITRES_STAT!D105</f>
        <v>5.37</v>
      </c>
      <c r="D102" s="5">
        <f>TITRES_STAT!E105</f>
        <v>0</v>
      </c>
      <c r="E102" s="2">
        <f t="shared" si="4"/>
        <v>-3679</v>
      </c>
      <c r="F102" s="5" t="str">
        <f t="shared" si="7"/>
        <v>BULLISH</v>
      </c>
      <c r="G102" s="5" t="str">
        <f t="shared" si="6"/>
        <v>NEUTRAL</v>
      </c>
      <c r="H102" s="5" t="str">
        <f t="shared" si="5"/>
        <v>CONFIRMED BULLISH</v>
      </c>
    </row>
    <row r="103" spans="1:8" ht="13.5" x14ac:dyDescent="0.25">
      <c r="A103" s="3">
        <f>TITRES_STAT!B106</f>
        <v>42454</v>
      </c>
      <c r="B103" s="5">
        <f>TITRES_STAT!C106</f>
        <v>5.37</v>
      </c>
      <c r="C103" s="5">
        <f>TITRES_STAT!D106</f>
        <v>5.37</v>
      </c>
      <c r="D103" s="5">
        <f>TITRES_STAT!E106</f>
        <v>0</v>
      </c>
      <c r="E103" s="2">
        <f t="shared" si="4"/>
        <v>-3679</v>
      </c>
      <c r="F103" s="5" t="str">
        <f t="shared" si="7"/>
        <v>BULLISH</v>
      </c>
      <c r="G103" s="5" t="str">
        <f t="shared" si="6"/>
        <v>NEUTRAL</v>
      </c>
      <c r="H103" s="5" t="str">
        <f t="shared" si="5"/>
        <v>CONFIRMED BULLISH</v>
      </c>
    </row>
    <row r="104" spans="1:8" ht="13.5" x14ac:dyDescent="0.25">
      <c r="A104" s="3">
        <f>TITRES_STAT!B107</f>
        <v>42457</v>
      </c>
      <c r="B104" s="5">
        <f>TITRES_STAT!C107</f>
        <v>5.37</v>
      </c>
      <c r="C104" s="5">
        <f>TITRES_STAT!D107</f>
        <v>5.37</v>
      </c>
      <c r="D104" s="5">
        <f>TITRES_STAT!E107</f>
        <v>0</v>
      </c>
      <c r="E104" s="2">
        <f t="shared" si="4"/>
        <v>-3679</v>
      </c>
      <c r="F104" s="5" t="str">
        <f t="shared" si="7"/>
        <v>BULLISH</v>
      </c>
      <c r="G104" s="5" t="str">
        <f t="shared" si="6"/>
        <v>NEUTRAL</v>
      </c>
      <c r="H104" s="5" t="str">
        <f t="shared" si="5"/>
        <v>CONFIRMED BULLISH</v>
      </c>
    </row>
    <row r="105" spans="1:8" ht="13.5" x14ac:dyDescent="0.25">
      <c r="A105" s="3">
        <f>TITRES_STAT!B108</f>
        <v>42458</v>
      </c>
      <c r="B105" s="5">
        <f>TITRES_STAT!C108</f>
        <v>5.37</v>
      </c>
      <c r="C105" s="5">
        <f>TITRES_STAT!D108</f>
        <v>5.37</v>
      </c>
      <c r="D105" s="5">
        <f>TITRES_STAT!E108</f>
        <v>0</v>
      </c>
      <c r="E105" s="2">
        <f t="shared" si="4"/>
        <v>-3679</v>
      </c>
      <c r="F105" s="5" t="str">
        <f t="shared" si="7"/>
        <v>NEUTRAL</v>
      </c>
      <c r="G105" s="5" t="str">
        <f t="shared" si="6"/>
        <v>NEUTRAL</v>
      </c>
      <c r="H105" s="5" t="str">
        <f t="shared" si="5"/>
        <v>NEUTRAL</v>
      </c>
    </row>
    <row r="106" spans="1:8" ht="13.5" x14ac:dyDescent="0.25">
      <c r="A106" s="3">
        <f>TITRES_STAT!B109</f>
        <v>42459</v>
      </c>
      <c r="B106" s="5">
        <f>TITRES_STAT!C109</f>
        <v>5.37</v>
      </c>
      <c r="C106" s="5">
        <f>TITRES_STAT!D109</f>
        <v>5.37</v>
      </c>
      <c r="D106" s="5">
        <f>TITRES_STAT!E109</f>
        <v>0</v>
      </c>
      <c r="E106" s="2">
        <f t="shared" si="4"/>
        <v>-3679</v>
      </c>
      <c r="F106" s="5" t="str">
        <f t="shared" si="7"/>
        <v>NEUTRAL</v>
      </c>
      <c r="G106" s="5" t="str">
        <f t="shared" si="6"/>
        <v>NEUTRAL</v>
      </c>
      <c r="H106" s="5" t="str">
        <f t="shared" si="5"/>
        <v>NEUTRAL</v>
      </c>
    </row>
    <row r="107" spans="1:8" ht="13.5" x14ac:dyDescent="0.25">
      <c r="A107" s="3">
        <f>TITRES_STAT!B110</f>
        <v>42460</v>
      </c>
      <c r="B107" s="5">
        <f>TITRES_STAT!C110</f>
        <v>5.21</v>
      </c>
      <c r="C107" s="5">
        <f>TITRES_STAT!D110</f>
        <v>5.21</v>
      </c>
      <c r="D107" s="5">
        <f>TITRES_STAT!E110</f>
        <v>100</v>
      </c>
      <c r="E107" s="2">
        <f t="shared" si="4"/>
        <v>-3779</v>
      </c>
      <c r="F107" s="5" t="str">
        <f t="shared" si="7"/>
        <v>BEARISH</v>
      </c>
      <c r="G107" s="5" t="str">
        <f t="shared" si="6"/>
        <v>STRONG</v>
      </c>
      <c r="H107" s="5" t="str">
        <f t="shared" si="5"/>
        <v>CONFIRMED BEARISH</v>
      </c>
    </row>
    <row r="108" spans="1:8" ht="13.5" x14ac:dyDescent="0.25">
      <c r="A108" s="3">
        <f>TITRES_STAT!B111</f>
        <v>42461</v>
      </c>
      <c r="B108" s="5">
        <f>TITRES_STAT!C111</f>
        <v>5.21</v>
      </c>
      <c r="C108" s="5">
        <f>TITRES_STAT!D111</f>
        <v>5.21</v>
      </c>
      <c r="D108" s="5">
        <f>TITRES_STAT!E111</f>
        <v>0</v>
      </c>
      <c r="E108" s="2">
        <f t="shared" si="4"/>
        <v>-3779</v>
      </c>
      <c r="F108" s="5" t="str">
        <f t="shared" si="7"/>
        <v>BEARISH</v>
      </c>
      <c r="G108" s="5" t="str">
        <f t="shared" si="6"/>
        <v>STRONG</v>
      </c>
      <c r="H108" s="5" t="str">
        <f t="shared" si="5"/>
        <v>CONFIRMED BEARISH</v>
      </c>
    </row>
    <row r="109" spans="1:8" ht="13.5" x14ac:dyDescent="0.25">
      <c r="A109" s="3">
        <f>TITRES_STAT!B112</f>
        <v>42464</v>
      </c>
      <c r="B109" s="5">
        <f>TITRES_STAT!C112</f>
        <v>5.44</v>
      </c>
      <c r="C109" s="5">
        <f>TITRES_STAT!D112</f>
        <v>5.44</v>
      </c>
      <c r="D109" s="5">
        <f>TITRES_STAT!E112</f>
        <v>2</v>
      </c>
      <c r="E109" s="2">
        <f t="shared" si="4"/>
        <v>-3777</v>
      </c>
      <c r="F109" s="5" t="str">
        <f t="shared" si="7"/>
        <v>BEARISH</v>
      </c>
      <c r="G109" s="5" t="str">
        <f t="shared" si="6"/>
        <v>STRONG</v>
      </c>
      <c r="H109" s="5" t="str">
        <f t="shared" si="5"/>
        <v>BEARISH DIVERGENCE</v>
      </c>
    </row>
    <row r="110" spans="1:8" ht="13.5" x14ac:dyDescent="0.25">
      <c r="A110" s="3">
        <f>TITRES_STAT!B113</f>
        <v>42465</v>
      </c>
      <c r="B110" s="5">
        <f>TITRES_STAT!C113</f>
        <v>5.44</v>
      </c>
      <c r="C110" s="5">
        <f>TITRES_STAT!D113</f>
        <v>5.44</v>
      </c>
      <c r="D110" s="5">
        <f>TITRES_STAT!E113</f>
        <v>0</v>
      </c>
      <c r="E110" s="2">
        <f t="shared" si="4"/>
        <v>-3777</v>
      </c>
      <c r="F110" s="5" t="str">
        <f t="shared" si="7"/>
        <v>BEARISH</v>
      </c>
      <c r="G110" s="5" t="str">
        <f t="shared" si="6"/>
        <v>STRONG</v>
      </c>
      <c r="H110" s="5" t="str">
        <f t="shared" si="5"/>
        <v>BEARISH DIVERGENCE</v>
      </c>
    </row>
    <row r="111" spans="1:8" ht="13.5" x14ac:dyDescent="0.25">
      <c r="A111" s="3">
        <f>TITRES_STAT!B114</f>
        <v>42466</v>
      </c>
      <c r="B111" s="5">
        <f>TITRES_STAT!C114</f>
        <v>5.44</v>
      </c>
      <c r="C111" s="5">
        <f>TITRES_STAT!D114</f>
        <v>5.44</v>
      </c>
      <c r="D111" s="5">
        <f>TITRES_STAT!E114</f>
        <v>0</v>
      </c>
      <c r="E111" s="2">
        <f t="shared" si="4"/>
        <v>-3777</v>
      </c>
      <c r="F111" s="5" t="str">
        <f t="shared" si="7"/>
        <v>BEARISH</v>
      </c>
      <c r="G111" s="5" t="str">
        <f t="shared" si="6"/>
        <v>STRONG</v>
      </c>
      <c r="H111" s="5" t="str">
        <f t="shared" si="5"/>
        <v>BEARISH DIVERGENCE</v>
      </c>
    </row>
    <row r="112" spans="1:8" ht="13.5" x14ac:dyDescent="0.25">
      <c r="A112" s="3">
        <f>TITRES_STAT!B115</f>
        <v>42467</v>
      </c>
      <c r="B112" s="5">
        <f>TITRES_STAT!C115</f>
        <v>5.44</v>
      </c>
      <c r="C112" s="5">
        <f>TITRES_STAT!D115</f>
        <v>5.44</v>
      </c>
      <c r="D112" s="5">
        <f>TITRES_STAT!E115</f>
        <v>0</v>
      </c>
      <c r="E112" s="2">
        <f t="shared" si="4"/>
        <v>-3777</v>
      </c>
      <c r="F112" s="5" t="str">
        <f t="shared" si="7"/>
        <v>BULLISH</v>
      </c>
      <c r="G112" s="5" t="str">
        <f t="shared" si="6"/>
        <v>NEUTRAL</v>
      </c>
      <c r="H112" s="5" t="str">
        <f t="shared" si="5"/>
        <v>CONFIRMED BULLISH</v>
      </c>
    </row>
    <row r="113" spans="1:8" ht="13.5" x14ac:dyDescent="0.25">
      <c r="A113" s="3">
        <f>TITRES_STAT!B116</f>
        <v>42468</v>
      </c>
      <c r="B113" s="5">
        <f>TITRES_STAT!C116</f>
        <v>5.2</v>
      </c>
      <c r="C113" s="5">
        <f>TITRES_STAT!D116</f>
        <v>5.2</v>
      </c>
      <c r="D113" s="5">
        <f>TITRES_STAT!E116</f>
        <v>0</v>
      </c>
      <c r="E113" s="2">
        <f t="shared" si="4"/>
        <v>-3777</v>
      </c>
      <c r="F113" s="5" t="str">
        <f t="shared" si="7"/>
        <v>BULLISH</v>
      </c>
      <c r="G113" s="5" t="str">
        <f t="shared" si="6"/>
        <v>NEUTRAL</v>
      </c>
      <c r="H113" s="5" t="str">
        <f t="shared" si="5"/>
        <v>BULLISH DIVERGENCE</v>
      </c>
    </row>
    <row r="114" spans="1:8" ht="13.5" x14ac:dyDescent="0.25">
      <c r="A114" s="3">
        <f>TITRES_STAT!B117</f>
        <v>42471</v>
      </c>
      <c r="B114" s="5">
        <f>TITRES_STAT!C117</f>
        <v>5.2</v>
      </c>
      <c r="C114" s="5">
        <f>TITRES_STAT!D117</f>
        <v>5.2</v>
      </c>
      <c r="D114" s="5">
        <f>TITRES_STAT!E117</f>
        <v>0</v>
      </c>
      <c r="E114" s="2">
        <f t="shared" si="4"/>
        <v>-3777</v>
      </c>
      <c r="F114" s="5" t="str">
        <f t="shared" si="7"/>
        <v>NEUTRAL</v>
      </c>
      <c r="G114" s="5" t="str">
        <f t="shared" si="6"/>
        <v>NEUTRAL</v>
      </c>
      <c r="H114" s="5" t="str">
        <f t="shared" si="5"/>
        <v>NEUTRAL</v>
      </c>
    </row>
    <row r="115" spans="1:8" ht="13.5" x14ac:dyDescent="0.25">
      <c r="A115" s="3">
        <f>TITRES_STAT!B118</f>
        <v>42472</v>
      </c>
      <c r="B115" s="5">
        <f>TITRES_STAT!C118</f>
        <v>5.05</v>
      </c>
      <c r="C115" s="5">
        <f>TITRES_STAT!D118</f>
        <v>5.05</v>
      </c>
      <c r="D115" s="5">
        <f>TITRES_STAT!E118</f>
        <v>0</v>
      </c>
      <c r="E115" s="2">
        <f t="shared" si="4"/>
        <v>-3777</v>
      </c>
      <c r="F115" s="5" t="str">
        <f t="shared" si="7"/>
        <v>NEUTRAL</v>
      </c>
      <c r="G115" s="5" t="str">
        <f t="shared" si="6"/>
        <v>NEUTRAL</v>
      </c>
      <c r="H115" s="5" t="str">
        <f t="shared" si="5"/>
        <v>NEUTRAL</v>
      </c>
    </row>
    <row r="116" spans="1:8" ht="13.5" x14ac:dyDescent="0.25">
      <c r="A116" s="3">
        <f>TITRES_STAT!B119</f>
        <v>42473</v>
      </c>
      <c r="B116" s="5">
        <f>TITRES_STAT!C119</f>
        <v>4.83</v>
      </c>
      <c r="C116" s="5">
        <f>TITRES_STAT!D119</f>
        <v>4.83</v>
      </c>
      <c r="D116" s="5">
        <f>TITRES_STAT!E119</f>
        <v>90</v>
      </c>
      <c r="E116" s="2">
        <f t="shared" si="4"/>
        <v>-3867</v>
      </c>
      <c r="F116" s="5" t="str">
        <f t="shared" si="7"/>
        <v>BEARISH</v>
      </c>
      <c r="G116" s="5" t="str">
        <f t="shared" si="6"/>
        <v>STRONG</v>
      </c>
      <c r="H116" s="5" t="str">
        <f t="shared" si="5"/>
        <v>CONFIRMED BEARISH</v>
      </c>
    </row>
    <row r="117" spans="1:8" ht="13.5" x14ac:dyDescent="0.25">
      <c r="A117" s="3">
        <f>TITRES_STAT!B120</f>
        <v>42474</v>
      </c>
      <c r="B117" s="5">
        <f>TITRES_STAT!C120</f>
        <v>4.84</v>
      </c>
      <c r="C117" s="5">
        <f>TITRES_STAT!D120</f>
        <v>4.84</v>
      </c>
      <c r="D117" s="5">
        <f>TITRES_STAT!E120</f>
        <v>800</v>
      </c>
      <c r="E117" s="2">
        <f t="shared" si="4"/>
        <v>-3067</v>
      </c>
      <c r="F117" s="5" t="str">
        <f t="shared" si="7"/>
        <v>BULLISH</v>
      </c>
      <c r="G117" s="5" t="str">
        <f t="shared" si="6"/>
        <v>WEAK</v>
      </c>
      <c r="H117" s="5" t="str">
        <f t="shared" si="5"/>
        <v>BULLISH DIVERGENCE</v>
      </c>
    </row>
    <row r="118" spans="1:8" ht="13.5" x14ac:dyDescent="0.25">
      <c r="A118" s="3">
        <f>TITRES_STAT!B121</f>
        <v>42475</v>
      </c>
      <c r="B118" s="5">
        <f>TITRES_STAT!C121</f>
        <v>4.84</v>
      </c>
      <c r="C118" s="5">
        <f>TITRES_STAT!D121</f>
        <v>4.84</v>
      </c>
      <c r="D118" s="5">
        <f>TITRES_STAT!E121</f>
        <v>0</v>
      </c>
      <c r="E118" s="2">
        <f t="shared" si="4"/>
        <v>-3067</v>
      </c>
      <c r="F118" s="5" t="str">
        <f t="shared" si="7"/>
        <v>BULLISH</v>
      </c>
      <c r="G118" s="5" t="str">
        <f t="shared" si="6"/>
        <v>WEAK</v>
      </c>
      <c r="H118" s="5" t="str">
        <f t="shared" si="5"/>
        <v>BULLISH DIVERGENCE</v>
      </c>
    </row>
    <row r="119" spans="1:8" ht="13.5" x14ac:dyDescent="0.25">
      <c r="A119" s="3">
        <f>TITRES_STAT!B122</f>
        <v>42478</v>
      </c>
      <c r="B119" s="5">
        <f>TITRES_STAT!C122</f>
        <v>4.84</v>
      </c>
      <c r="C119" s="5">
        <f>TITRES_STAT!D122</f>
        <v>4.84</v>
      </c>
      <c r="D119" s="5">
        <f>TITRES_STAT!E122</f>
        <v>0</v>
      </c>
      <c r="E119" s="2">
        <f t="shared" si="4"/>
        <v>-3067</v>
      </c>
      <c r="F119" s="5" t="str">
        <f t="shared" si="7"/>
        <v>BULLISH</v>
      </c>
      <c r="G119" s="5" t="str">
        <f t="shared" si="6"/>
        <v>WEAK</v>
      </c>
      <c r="H119" s="5" t="str">
        <f t="shared" si="5"/>
        <v>BULLISH DIVERGENCE</v>
      </c>
    </row>
    <row r="120" spans="1:8" ht="13.5" x14ac:dyDescent="0.25">
      <c r="A120" s="3">
        <f>TITRES_STAT!B123</f>
        <v>42479</v>
      </c>
      <c r="B120" s="5">
        <f>TITRES_STAT!C123</f>
        <v>4.84</v>
      </c>
      <c r="C120" s="5">
        <f>TITRES_STAT!D123</f>
        <v>4.84</v>
      </c>
      <c r="D120" s="5">
        <f>TITRES_STAT!E123</f>
        <v>0</v>
      </c>
      <c r="E120" s="2">
        <f t="shared" si="4"/>
        <v>-3067</v>
      </c>
      <c r="F120" s="5" t="str">
        <f t="shared" si="7"/>
        <v>BULLISH</v>
      </c>
      <c r="G120" s="5" t="str">
        <f t="shared" si="6"/>
        <v>WEAK</v>
      </c>
      <c r="H120" s="5" t="str">
        <f t="shared" si="5"/>
        <v>BULLISH DIVERGENCE</v>
      </c>
    </row>
    <row r="121" spans="1:8" ht="13.5" x14ac:dyDescent="0.25">
      <c r="A121" s="3">
        <f>TITRES_STAT!B124</f>
        <v>42480</v>
      </c>
      <c r="B121" s="5">
        <f>TITRES_STAT!C124</f>
        <v>4.84</v>
      </c>
      <c r="C121" s="5">
        <f>TITRES_STAT!D124</f>
        <v>4.84</v>
      </c>
      <c r="D121" s="5">
        <f>TITRES_STAT!E124</f>
        <v>0</v>
      </c>
      <c r="E121" s="2">
        <f t="shared" si="4"/>
        <v>-3067</v>
      </c>
      <c r="F121" s="5" t="str">
        <f t="shared" si="7"/>
        <v>BULLISH</v>
      </c>
      <c r="G121" s="5" t="str">
        <f t="shared" si="6"/>
        <v>WEAK</v>
      </c>
      <c r="H121" s="5" t="str">
        <f t="shared" si="5"/>
        <v>CONFIRMED BULLISH</v>
      </c>
    </row>
    <row r="122" spans="1:8" ht="13.5" x14ac:dyDescent="0.25">
      <c r="A122" s="3">
        <f>TITRES_STAT!B125</f>
        <v>42481</v>
      </c>
      <c r="B122" s="5">
        <f>TITRES_STAT!C125</f>
        <v>5.05</v>
      </c>
      <c r="C122" s="5">
        <f>TITRES_STAT!D125</f>
        <v>5.05</v>
      </c>
      <c r="D122" s="5">
        <f>TITRES_STAT!E125</f>
        <v>35</v>
      </c>
      <c r="E122" s="2">
        <f t="shared" si="4"/>
        <v>-3032</v>
      </c>
      <c r="F122" s="5" t="str">
        <f t="shared" si="7"/>
        <v>BULLISH</v>
      </c>
      <c r="G122" s="5" t="str">
        <f t="shared" si="6"/>
        <v>NEUTRAL</v>
      </c>
      <c r="H122" s="5" t="str">
        <f t="shared" si="5"/>
        <v>CONFIRMED BULLISH</v>
      </c>
    </row>
    <row r="123" spans="1:8" ht="13.5" x14ac:dyDescent="0.25">
      <c r="A123" s="3">
        <f>TITRES_STAT!B126</f>
        <v>42482</v>
      </c>
      <c r="B123" s="5">
        <f>TITRES_STAT!C126</f>
        <v>5.05</v>
      </c>
      <c r="C123" s="5">
        <f>TITRES_STAT!D126</f>
        <v>5.05</v>
      </c>
      <c r="D123" s="5">
        <f>TITRES_STAT!E126</f>
        <v>1992</v>
      </c>
      <c r="E123" s="2">
        <f t="shared" si="4"/>
        <v>-3032</v>
      </c>
      <c r="F123" s="5" t="str">
        <f t="shared" si="7"/>
        <v>BULLISH</v>
      </c>
      <c r="G123" s="5" t="str">
        <f t="shared" si="6"/>
        <v>NEUTRAL</v>
      </c>
      <c r="H123" s="5" t="str">
        <f t="shared" si="5"/>
        <v>CONFIRMED BULLISH</v>
      </c>
    </row>
    <row r="124" spans="1:8" ht="13.5" x14ac:dyDescent="0.25">
      <c r="A124" s="3">
        <f>TITRES_STAT!B127</f>
        <v>42485</v>
      </c>
      <c r="B124" s="5">
        <f>TITRES_STAT!C127</f>
        <v>5.05</v>
      </c>
      <c r="C124" s="5">
        <f>TITRES_STAT!D127</f>
        <v>5.05</v>
      </c>
      <c r="D124" s="5">
        <f>TITRES_STAT!E127</f>
        <v>794</v>
      </c>
      <c r="E124" s="2">
        <f t="shared" si="4"/>
        <v>-3032</v>
      </c>
      <c r="F124" s="5" t="str">
        <f t="shared" si="7"/>
        <v>BULLISH</v>
      </c>
      <c r="G124" s="5" t="str">
        <f t="shared" si="6"/>
        <v>NEUTRAL</v>
      </c>
      <c r="H124" s="5" t="str">
        <f t="shared" si="5"/>
        <v>CONFIRMED BULLISH</v>
      </c>
    </row>
    <row r="125" spans="1:8" ht="13.5" x14ac:dyDescent="0.25">
      <c r="A125" s="3">
        <f>TITRES_STAT!B128</f>
        <v>42486</v>
      </c>
      <c r="B125" s="5">
        <f>TITRES_STAT!C128</f>
        <v>5.2</v>
      </c>
      <c r="C125" s="5">
        <f>TITRES_STAT!D128</f>
        <v>5.2</v>
      </c>
      <c r="D125" s="5">
        <f>TITRES_STAT!E128</f>
        <v>29</v>
      </c>
      <c r="E125" s="2">
        <f t="shared" si="4"/>
        <v>-3003</v>
      </c>
      <c r="F125" s="5" t="str">
        <f t="shared" si="7"/>
        <v>BULLISH</v>
      </c>
      <c r="G125" s="5" t="str">
        <f t="shared" si="6"/>
        <v>WEAK</v>
      </c>
      <c r="H125" s="5" t="str">
        <f t="shared" si="5"/>
        <v>CONFIRMED BULLISH</v>
      </c>
    </row>
    <row r="126" spans="1:8" ht="13.5" x14ac:dyDescent="0.25">
      <c r="A126" s="3">
        <f>TITRES_STAT!B129</f>
        <v>42487</v>
      </c>
      <c r="B126" s="5">
        <f>TITRES_STAT!C129</f>
        <v>5.49</v>
      </c>
      <c r="C126" s="5">
        <f>TITRES_STAT!D129</f>
        <v>5.49</v>
      </c>
      <c r="D126" s="5">
        <f>TITRES_STAT!E129</f>
        <v>55</v>
      </c>
      <c r="E126" s="2">
        <f t="shared" si="4"/>
        <v>-2948</v>
      </c>
      <c r="F126" s="5" t="str">
        <f t="shared" si="7"/>
        <v>BULLISH</v>
      </c>
      <c r="G126" s="5" t="str">
        <f t="shared" si="6"/>
        <v>WEAK</v>
      </c>
      <c r="H126" s="5" t="str">
        <f t="shared" si="5"/>
        <v>CONFIRMED BULLISH</v>
      </c>
    </row>
    <row r="127" spans="1:8" ht="13.5" x14ac:dyDescent="0.25">
      <c r="A127" s="3">
        <f>TITRES_STAT!B130</f>
        <v>42488</v>
      </c>
      <c r="B127" s="5">
        <f>TITRES_STAT!C130</f>
        <v>5.74</v>
      </c>
      <c r="C127" s="5">
        <f>TITRES_STAT!D130</f>
        <v>5.74</v>
      </c>
      <c r="D127" s="5">
        <f>TITRES_STAT!E130</f>
        <v>300</v>
      </c>
      <c r="E127" s="2">
        <f t="shared" si="4"/>
        <v>-2648</v>
      </c>
      <c r="F127" s="5" t="str">
        <f t="shared" si="7"/>
        <v>BULLISH</v>
      </c>
      <c r="G127" s="5" t="str">
        <f t="shared" si="6"/>
        <v>WEAK</v>
      </c>
      <c r="H127" s="5" t="str">
        <f t="shared" si="5"/>
        <v>CONFIRMED BULLISH</v>
      </c>
    </row>
    <row r="128" spans="1:8" ht="13.5" x14ac:dyDescent="0.25">
      <c r="A128" s="3">
        <f>TITRES_STAT!B131</f>
        <v>42489</v>
      </c>
      <c r="B128" s="5">
        <f>TITRES_STAT!C131</f>
        <v>5.82</v>
      </c>
      <c r="C128" s="5">
        <f>TITRES_STAT!D131</f>
        <v>5.82</v>
      </c>
      <c r="D128" s="5">
        <f>TITRES_STAT!E131</f>
        <v>22</v>
      </c>
      <c r="E128" s="2">
        <f t="shared" si="4"/>
        <v>-2626</v>
      </c>
      <c r="F128" s="5" t="str">
        <f t="shared" si="7"/>
        <v>BULLISH</v>
      </c>
      <c r="G128" s="5" t="str">
        <f t="shared" si="6"/>
        <v>WEAK</v>
      </c>
      <c r="H128" s="5" t="str">
        <f t="shared" si="5"/>
        <v>CONFIRMED BULLISH</v>
      </c>
    </row>
    <row r="129" spans="1:8" ht="13.5" x14ac:dyDescent="0.25">
      <c r="A129" s="3">
        <f>TITRES_STAT!B132</f>
        <v>42492</v>
      </c>
      <c r="B129" s="5">
        <f>TITRES_STAT!C132</f>
        <v>5.82</v>
      </c>
      <c r="C129" s="5">
        <f>TITRES_STAT!D132</f>
        <v>5.82</v>
      </c>
      <c r="D129" s="5">
        <f>TITRES_STAT!E132</f>
        <v>0</v>
      </c>
      <c r="E129" s="2">
        <f t="shared" si="4"/>
        <v>-2626</v>
      </c>
      <c r="F129" s="5" t="str">
        <f t="shared" si="7"/>
        <v>BULLISH</v>
      </c>
      <c r="G129" s="5" t="str">
        <f t="shared" si="6"/>
        <v>WEAK</v>
      </c>
      <c r="H129" s="5" t="str">
        <f t="shared" si="5"/>
        <v>CONFIRMED BULLISH</v>
      </c>
    </row>
    <row r="130" spans="1:8" ht="13.5" x14ac:dyDescent="0.25">
      <c r="A130" s="3">
        <f>TITRES_STAT!B133</f>
        <v>42493</v>
      </c>
      <c r="B130" s="5">
        <f>TITRES_STAT!C133</f>
        <v>5.85</v>
      </c>
      <c r="C130" s="5">
        <f>TITRES_STAT!D133</f>
        <v>5.85</v>
      </c>
      <c r="D130" s="5">
        <f>TITRES_STAT!E133</f>
        <v>687</v>
      </c>
      <c r="E130" s="2">
        <f t="shared" si="4"/>
        <v>-1939</v>
      </c>
      <c r="F130" s="5" t="str">
        <f t="shared" si="7"/>
        <v>BULLISH</v>
      </c>
      <c r="G130" s="5" t="str">
        <f t="shared" si="6"/>
        <v>WEAK</v>
      </c>
      <c r="H130" s="5" t="str">
        <f t="shared" si="5"/>
        <v>CONFIRMED BULLISH</v>
      </c>
    </row>
    <row r="131" spans="1:8" ht="13.5" x14ac:dyDescent="0.25">
      <c r="A131" s="3">
        <f>TITRES_STAT!B134</f>
        <v>42494</v>
      </c>
      <c r="B131" s="5">
        <f>TITRES_STAT!C134</f>
        <v>5.85</v>
      </c>
      <c r="C131" s="5">
        <f>TITRES_STAT!D134</f>
        <v>5.85</v>
      </c>
      <c r="D131" s="5">
        <f>TITRES_STAT!E134</f>
        <v>0</v>
      </c>
      <c r="E131" s="2">
        <f t="shared" si="4"/>
        <v>-1939</v>
      </c>
      <c r="F131" s="5" t="str">
        <f t="shared" si="7"/>
        <v>BULLISH</v>
      </c>
      <c r="G131" s="5" t="str">
        <f t="shared" si="6"/>
        <v>WEAK</v>
      </c>
      <c r="H131" s="5" t="str">
        <f t="shared" si="5"/>
        <v>CONFIRMED BULLISH</v>
      </c>
    </row>
    <row r="132" spans="1:8" ht="13.5" x14ac:dyDescent="0.25">
      <c r="A132" s="3">
        <f>TITRES_STAT!B135</f>
        <v>42495</v>
      </c>
      <c r="B132" s="5">
        <f>TITRES_STAT!C135</f>
        <v>5.85</v>
      </c>
      <c r="C132" s="5">
        <f>TITRES_STAT!D135</f>
        <v>5.85</v>
      </c>
      <c r="D132" s="5">
        <f>TITRES_STAT!E135</f>
        <v>0</v>
      </c>
      <c r="E132" s="2">
        <f t="shared" ref="E132:E195" si="8">IF(B132&gt;B131, E131+D132, IF(B132&lt;B131, E131-D132, E131))</f>
        <v>-1939</v>
      </c>
      <c r="F132" s="5" t="str">
        <f t="shared" si="7"/>
        <v>BULLISH</v>
      </c>
      <c r="G132" s="5" t="str">
        <f t="shared" si="6"/>
        <v>WEAK</v>
      </c>
      <c r="H132" s="5" t="str">
        <f t="shared" si="5"/>
        <v>CONFIRMED BULLISH</v>
      </c>
    </row>
    <row r="133" spans="1:8" ht="13.5" x14ac:dyDescent="0.25">
      <c r="A133" s="3">
        <f>TITRES_STAT!B136</f>
        <v>42496</v>
      </c>
      <c r="B133" s="5">
        <f>TITRES_STAT!C136</f>
        <v>5.85</v>
      </c>
      <c r="C133" s="5">
        <f>TITRES_STAT!D136</f>
        <v>5.85</v>
      </c>
      <c r="D133" s="5">
        <f>TITRES_STAT!E136</f>
        <v>33</v>
      </c>
      <c r="E133" s="2">
        <f t="shared" si="8"/>
        <v>-1939</v>
      </c>
      <c r="F133" s="5" t="str">
        <f t="shared" si="7"/>
        <v>BULLISH</v>
      </c>
      <c r="G133" s="5" t="str">
        <f t="shared" si="6"/>
        <v>WEAK</v>
      </c>
      <c r="H133" s="5" t="str">
        <f t="shared" si="5"/>
        <v>CONFIRMED BULLISH</v>
      </c>
    </row>
    <row r="134" spans="1:8" ht="13.5" x14ac:dyDescent="0.25">
      <c r="A134" s="3">
        <f>TITRES_STAT!B137</f>
        <v>42499</v>
      </c>
      <c r="B134" s="5">
        <f>TITRES_STAT!C137</f>
        <v>5.64</v>
      </c>
      <c r="C134" s="5">
        <f>TITRES_STAT!D137</f>
        <v>5.64</v>
      </c>
      <c r="D134" s="5">
        <f>TITRES_STAT!E137</f>
        <v>2</v>
      </c>
      <c r="E134" s="2">
        <f t="shared" si="8"/>
        <v>-1941</v>
      </c>
      <c r="F134" s="5" t="str">
        <f t="shared" si="7"/>
        <v>BULLISH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42500</v>
      </c>
      <c r="B135" s="5">
        <f>TITRES_STAT!C138</f>
        <v>5.39</v>
      </c>
      <c r="C135" s="5">
        <f>TITRES_STAT!D138</f>
        <v>5.39</v>
      </c>
      <c r="D135" s="5">
        <f>TITRES_STAT!E138</f>
        <v>0</v>
      </c>
      <c r="E135" s="2">
        <f t="shared" si="8"/>
        <v>-1941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CONFIRMED BEARISH</v>
      </c>
    </row>
    <row r="136" spans="1:8" ht="13.5" x14ac:dyDescent="0.25">
      <c r="A136" s="3">
        <f>TITRES_STAT!B139</f>
        <v>42501</v>
      </c>
      <c r="B136" s="5">
        <f>TITRES_STAT!C139</f>
        <v>5.63</v>
      </c>
      <c r="C136" s="5">
        <f>TITRES_STAT!D139</f>
        <v>5.63</v>
      </c>
      <c r="D136" s="5">
        <f>TITRES_STAT!E139</f>
        <v>0</v>
      </c>
      <c r="E136" s="2">
        <f t="shared" si="8"/>
        <v>-1941</v>
      </c>
      <c r="F136" s="5" t="str">
        <f t="shared" ref="F136:F199" si="11">IF(E136&gt;E131,"BULLISH",IF(E136&lt;E131,"BEARISH","NEUTRAL"))</f>
        <v>BEARISH</v>
      </c>
      <c r="G136" s="5" t="str">
        <f t="shared" si="10"/>
        <v>NEUTRAL</v>
      </c>
      <c r="H136" s="5" t="str">
        <f t="shared" si="9"/>
        <v>CONFIRMED BEARISH</v>
      </c>
    </row>
    <row r="137" spans="1:8" ht="13.5" x14ac:dyDescent="0.25">
      <c r="A137" s="3">
        <f>TITRES_STAT!B140</f>
        <v>42502</v>
      </c>
      <c r="B137" s="5">
        <f>TITRES_STAT!C140</f>
        <v>5.38</v>
      </c>
      <c r="C137" s="5">
        <f>TITRES_STAT!D140</f>
        <v>5.38</v>
      </c>
      <c r="D137" s="5">
        <f>TITRES_STAT!E140</f>
        <v>11</v>
      </c>
      <c r="E137" s="2">
        <f t="shared" si="8"/>
        <v>-1952</v>
      </c>
      <c r="F137" s="5" t="str">
        <f t="shared" si="11"/>
        <v>BEARISH</v>
      </c>
      <c r="G137" s="5" t="str">
        <f t="shared" si="10"/>
        <v>NEUTRAL</v>
      </c>
      <c r="H137" s="5" t="str">
        <f t="shared" si="9"/>
        <v>CONFIRMED BEARISH</v>
      </c>
    </row>
    <row r="138" spans="1:8" ht="13.5" x14ac:dyDescent="0.25">
      <c r="A138" s="3">
        <f>TITRES_STAT!B141</f>
        <v>42503</v>
      </c>
      <c r="B138" s="5">
        <f>TITRES_STAT!C141</f>
        <v>5.38</v>
      </c>
      <c r="C138" s="5">
        <f>TITRES_STAT!D141</f>
        <v>5.38</v>
      </c>
      <c r="D138" s="5">
        <f>TITRES_STAT!E141</f>
        <v>0</v>
      </c>
      <c r="E138" s="2">
        <f t="shared" si="8"/>
        <v>-1952</v>
      </c>
      <c r="F138" s="5" t="str">
        <f t="shared" si="11"/>
        <v>BEARISH</v>
      </c>
      <c r="G138" s="5" t="str">
        <f t="shared" si="10"/>
        <v>NEUTRAL</v>
      </c>
      <c r="H138" s="5" t="str">
        <f t="shared" si="9"/>
        <v>CONFIRMED BEARISH</v>
      </c>
    </row>
    <row r="139" spans="1:8" ht="13.5" x14ac:dyDescent="0.25">
      <c r="A139" s="3">
        <f>TITRES_STAT!B142</f>
        <v>42506</v>
      </c>
      <c r="B139" s="5">
        <f>TITRES_STAT!C142</f>
        <v>5.22</v>
      </c>
      <c r="C139" s="5">
        <f>TITRES_STAT!D142</f>
        <v>5.22</v>
      </c>
      <c r="D139" s="5">
        <f>TITRES_STAT!E142</f>
        <v>645</v>
      </c>
      <c r="E139" s="2">
        <f t="shared" si="8"/>
        <v>-2597</v>
      </c>
      <c r="F139" s="5" t="str">
        <f t="shared" si="11"/>
        <v>BEARISH</v>
      </c>
      <c r="G139" s="5" t="str">
        <f t="shared" si="10"/>
        <v>STRONG</v>
      </c>
      <c r="H139" s="5" t="str">
        <f t="shared" si="9"/>
        <v>CONFIRMED BEARISH</v>
      </c>
    </row>
    <row r="140" spans="1:8" ht="13.5" x14ac:dyDescent="0.25">
      <c r="A140" s="3">
        <f>TITRES_STAT!B143</f>
        <v>42507</v>
      </c>
      <c r="B140" s="5">
        <f>TITRES_STAT!C143</f>
        <v>5.22</v>
      </c>
      <c r="C140" s="5">
        <f>TITRES_STAT!D143</f>
        <v>5.22</v>
      </c>
      <c r="D140" s="5">
        <f>TITRES_STAT!E143</f>
        <v>1200</v>
      </c>
      <c r="E140" s="2">
        <f t="shared" si="8"/>
        <v>-2597</v>
      </c>
      <c r="F140" s="5" t="str">
        <f t="shared" si="11"/>
        <v>BEARISH</v>
      </c>
      <c r="G140" s="5" t="str">
        <f t="shared" si="10"/>
        <v>STRONG</v>
      </c>
      <c r="H140" s="5" t="str">
        <f t="shared" si="9"/>
        <v>CONFIRMED BEARISH</v>
      </c>
    </row>
    <row r="141" spans="1:8" ht="13.5" x14ac:dyDescent="0.25">
      <c r="A141" s="3">
        <f>TITRES_STAT!B144</f>
        <v>42508</v>
      </c>
      <c r="B141" s="5">
        <f>TITRES_STAT!C144</f>
        <v>5.07</v>
      </c>
      <c r="C141" s="5">
        <f>TITRES_STAT!D144</f>
        <v>5.07</v>
      </c>
      <c r="D141" s="5">
        <f>TITRES_STAT!E144</f>
        <v>363</v>
      </c>
      <c r="E141" s="2">
        <f t="shared" si="8"/>
        <v>-2960</v>
      </c>
      <c r="F141" s="5" t="str">
        <f t="shared" si="11"/>
        <v>BEARISH</v>
      </c>
      <c r="G141" s="5" t="str">
        <f t="shared" si="10"/>
        <v>STRONG</v>
      </c>
      <c r="H141" s="5" t="str">
        <f t="shared" si="9"/>
        <v>CONFIRMED BEARISH</v>
      </c>
    </row>
    <row r="142" spans="1:8" ht="13.5" x14ac:dyDescent="0.25">
      <c r="A142" s="3">
        <f>TITRES_STAT!B145</f>
        <v>42509</v>
      </c>
      <c r="B142" s="5">
        <f>TITRES_STAT!C145</f>
        <v>5.07</v>
      </c>
      <c r="C142" s="5">
        <f>TITRES_STAT!D145</f>
        <v>5.07</v>
      </c>
      <c r="D142" s="5">
        <f>TITRES_STAT!E145</f>
        <v>33</v>
      </c>
      <c r="E142" s="2">
        <f t="shared" si="8"/>
        <v>-2960</v>
      </c>
      <c r="F142" s="5" t="str">
        <f t="shared" si="11"/>
        <v>BEARISH</v>
      </c>
      <c r="G142" s="5" t="str">
        <f t="shared" si="10"/>
        <v>STRONG</v>
      </c>
      <c r="H142" s="5" t="str">
        <f t="shared" si="9"/>
        <v>CONFIRMED BEARISH</v>
      </c>
    </row>
    <row r="143" spans="1:8" ht="13.5" x14ac:dyDescent="0.25">
      <c r="A143" s="3">
        <f>TITRES_STAT!B146</f>
        <v>42510</v>
      </c>
      <c r="B143" s="5">
        <f>TITRES_STAT!C146</f>
        <v>5.07</v>
      </c>
      <c r="C143" s="5">
        <f>TITRES_STAT!D146</f>
        <v>5.07</v>
      </c>
      <c r="D143" s="5">
        <f>TITRES_STAT!E146</f>
        <v>0</v>
      </c>
      <c r="E143" s="2">
        <f t="shared" si="8"/>
        <v>-2960</v>
      </c>
      <c r="F143" s="5" t="str">
        <f t="shared" si="11"/>
        <v>BEARISH</v>
      </c>
      <c r="G143" s="5" t="str">
        <f t="shared" si="10"/>
        <v>STRONG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5.22</v>
      </c>
      <c r="C144" s="5">
        <f>TITRES_STAT!D147</f>
        <v>5.22</v>
      </c>
      <c r="D144" s="5">
        <f>TITRES_STAT!E147</f>
        <v>2</v>
      </c>
      <c r="E144" s="2">
        <f t="shared" si="8"/>
        <v>-2958</v>
      </c>
      <c r="F144" s="5" t="str">
        <f t="shared" si="11"/>
        <v>BEARISH</v>
      </c>
      <c r="G144" s="5" t="str">
        <f t="shared" si="10"/>
        <v>STRONG</v>
      </c>
      <c r="H144" s="5" t="str">
        <f t="shared" si="9"/>
        <v>NEUTRAL</v>
      </c>
    </row>
    <row r="145" spans="1:8" ht="13.5" x14ac:dyDescent="0.25">
      <c r="A145" s="3">
        <f>TITRES_STAT!B148</f>
        <v>42514</v>
      </c>
      <c r="B145" s="5">
        <f>TITRES_STAT!C148</f>
        <v>5.22</v>
      </c>
      <c r="C145" s="5">
        <f>TITRES_STAT!D148</f>
        <v>5.22</v>
      </c>
      <c r="D145" s="5">
        <f>TITRES_STAT!E148</f>
        <v>0</v>
      </c>
      <c r="E145" s="2">
        <f t="shared" si="8"/>
        <v>-2958</v>
      </c>
      <c r="F145" s="5" t="str">
        <f t="shared" si="11"/>
        <v>BEARISH</v>
      </c>
      <c r="G145" s="5" t="str">
        <f t="shared" si="10"/>
        <v>STRONG</v>
      </c>
      <c r="H145" s="5" t="str">
        <f t="shared" si="9"/>
        <v>NEUTRAL</v>
      </c>
    </row>
    <row r="146" spans="1:8" ht="13.5" x14ac:dyDescent="0.25">
      <c r="A146" s="3">
        <f>TITRES_STAT!B149</f>
        <v>42515</v>
      </c>
      <c r="B146" s="5">
        <f>TITRES_STAT!C149</f>
        <v>5.22</v>
      </c>
      <c r="C146" s="5">
        <f>TITRES_STAT!D149</f>
        <v>5.22</v>
      </c>
      <c r="D146" s="5">
        <f>TITRES_STAT!E149</f>
        <v>500</v>
      </c>
      <c r="E146" s="2">
        <f t="shared" si="8"/>
        <v>-2958</v>
      </c>
      <c r="F146" s="5" t="str">
        <f t="shared" si="11"/>
        <v>BULLISH</v>
      </c>
      <c r="G146" s="5" t="str">
        <f t="shared" si="10"/>
        <v>NEUTRAL</v>
      </c>
      <c r="H146" s="5" t="str">
        <f t="shared" si="9"/>
        <v>CONFIRMED BULLISH</v>
      </c>
    </row>
    <row r="147" spans="1:8" ht="13.5" x14ac:dyDescent="0.25">
      <c r="A147" s="3">
        <f>TITRES_STAT!B150</f>
        <v>42516</v>
      </c>
      <c r="B147" s="5">
        <f>TITRES_STAT!C150</f>
        <v>5.37</v>
      </c>
      <c r="C147" s="5">
        <f>TITRES_STAT!D150</f>
        <v>5.37</v>
      </c>
      <c r="D147" s="5">
        <f>TITRES_STAT!E150</f>
        <v>584</v>
      </c>
      <c r="E147" s="2">
        <f t="shared" si="8"/>
        <v>-2374</v>
      </c>
      <c r="F147" s="5" t="str">
        <f t="shared" si="11"/>
        <v>BULLISH</v>
      </c>
      <c r="G147" s="5" t="str">
        <f t="shared" si="10"/>
        <v>WEAK</v>
      </c>
      <c r="H147" s="5" t="str">
        <f t="shared" si="9"/>
        <v>CONFIRMED BULLISH</v>
      </c>
    </row>
    <row r="148" spans="1:8" ht="13.5" x14ac:dyDescent="0.25">
      <c r="A148" s="3">
        <f>TITRES_STAT!B151</f>
        <v>42517</v>
      </c>
      <c r="B148" s="5">
        <f>TITRES_STAT!C151</f>
        <v>5.69</v>
      </c>
      <c r="C148" s="5">
        <f>TITRES_STAT!D151</f>
        <v>5.69</v>
      </c>
      <c r="D148" s="5">
        <f>TITRES_STAT!E151</f>
        <v>1155</v>
      </c>
      <c r="E148" s="2">
        <f t="shared" si="8"/>
        <v>-1219</v>
      </c>
      <c r="F148" s="5" t="str">
        <f t="shared" si="11"/>
        <v>BULLISH</v>
      </c>
      <c r="G148" s="5" t="str">
        <f t="shared" si="10"/>
        <v>WEAK</v>
      </c>
      <c r="H148" s="5" t="str">
        <f t="shared" si="9"/>
        <v>CONFIRMED BULLISH</v>
      </c>
    </row>
    <row r="149" spans="1:8" ht="13.5" x14ac:dyDescent="0.25">
      <c r="A149" s="3">
        <f>TITRES_STAT!B152</f>
        <v>42520</v>
      </c>
      <c r="B149" s="5">
        <f>TITRES_STAT!C152</f>
        <v>5.69</v>
      </c>
      <c r="C149" s="5">
        <f>TITRES_STAT!D152</f>
        <v>5.69</v>
      </c>
      <c r="D149" s="5">
        <f>TITRES_STAT!E152</f>
        <v>184</v>
      </c>
      <c r="E149" s="2">
        <f t="shared" si="8"/>
        <v>-1219</v>
      </c>
      <c r="F149" s="5" t="str">
        <f t="shared" si="11"/>
        <v>BULLISH</v>
      </c>
      <c r="G149" s="5" t="str">
        <f t="shared" si="10"/>
        <v>WEAK</v>
      </c>
      <c r="H149" s="5" t="str">
        <f t="shared" si="9"/>
        <v>CONFIRMED BULLISH</v>
      </c>
    </row>
    <row r="150" spans="1:8" ht="13.5" x14ac:dyDescent="0.25">
      <c r="A150" s="3">
        <f>TITRES_STAT!B153</f>
        <v>42521</v>
      </c>
      <c r="B150" s="5">
        <f>TITRES_STAT!C153</f>
        <v>5.52</v>
      </c>
      <c r="C150" s="5">
        <f>TITRES_STAT!D153</f>
        <v>5.52</v>
      </c>
      <c r="D150" s="5">
        <f>TITRES_STAT!E153</f>
        <v>47</v>
      </c>
      <c r="E150" s="2">
        <f t="shared" si="8"/>
        <v>-1266</v>
      </c>
      <c r="F150" s="5" t="str">
        <f t="shared" si="11"/>
        <v>BULLISH</v>
      </c>
      <c r="G150" s="5" t="str">
        <f t="shared" si="10"/>
        <v>WEAK</v>
      </c>
      <c r="H150" s="5" t="str">
        <f t="shared" si="9"/>
        <v>CONFIRMED BULLISH</v>
      </c>
    </row>
    <row r="151" spans="1:8" ht="13.5" x14ac:dyDescent="0.25">
      <c r="A151" s="3">
        <f>TITRES_STAT!B154</f>
        <v>42522</v>
      </c>
      <c r="B151" s="5">
        <f>TITRES_STAT!C154</f>
        <v>5.52</v>
      </c>
      <c r="C151" s="5">
        <f>TITRES_STAT!D154</f>
        <v>5.52</v>
      </c>
      <c r="D151" s="5">
        <f>TITRES_STAT!E154</f>
        <v>16</v>
      </c>
      <c r="E151" s="2">
        <f t="shared" si="8"/>
        <v>-1266</v>
      </c>
      <c r="F151" s="5" t="str">
        <f t="shared" si="11"/>
        <v>BULLISH</v>
      </c>
      <c r="G151" s="5" t="str">
        <f t="shared" si="10"/>
        <v>WEAK</v>
      </c>
      <c r="H151" s="5" t="str">
        <f t="shared" si="9"/>
        <v>CONFIRMED BULLISH</v>
      </c>
    </row>
    <row r="152" spans="1:8" ht="13.5" x14ac:dyDescent="0.25">
      <c r="A152" s="3">
        <f>TITRES_STAT!B155</f>
        <v>42523</v>
      </c>
      <c r="B152" s="5">
        <f>TITRES_STAT!C155</f>
        <v>5.36</v>
      </c>
      <c r="C152" s="5">
        <f>TITRES_STAT!D155</f>
        <v>5.36</v>
      </c>
      <c r="D152" s="5">
        <f>TITRES_STAT!E155</f>
        <v>500</v>
      </c>
      <c r="E152" s="2">
        <f t="shared" si="8"/>
        <v>-1766</v>
      </c>
      <c r="F152" s="5" t="str">
        <f t="shared" si="11"/>
        <v>BULLISH</v>
      </c>
      <c r="G152" s="5" t="str">
        <f t="shared" si="10"/>
        <v>WEAK</v>
      </c>
      <c r="H152" s="5" t="str">
        <f t="shared" si="9"/>
        <v>BULLISH DIVERGENCE</v>
      </c>
    </row>
    <row r="153" spans="1:8" ht="13.5" x14ac:dyDescent="0.25">
      <c r="A153" s="3">
        <f>TITRES_STAT!B156</f>
        <v>42524</v>
      </c>
      <c r="B153" s="5">
        <f>TITRES_STAT!C156</f>
        <v>5.6</v>
      </c>
      <c r="C153" s="5">
        <f>TITRES_STAT!D156</f>
        <v>5.6</v>
      </c>
      <c r="D153" s="5">
        <f>TITRES_STAT!E156</f>
        <v>0</v>
      </c>
      <c r="E153" s="2">
        <f t="shared" si="8"/>
        <v>-1766</v>
      </c>
      <c r="F153" s="5" t="str">
        <f t="shared" si="11"/>
        <v>BEARISH</v>
      </c>
      <c r="G153" s="5" t="str">
        <f t="shared" si="10"/>
        <v>STRONG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5.76</v>
      </c>
      <c r="C154" s="5">
        <f>TITRES_STAT!D157</f>
        <v>5.76</v>
      </c>
      <c r="D154" s="5">
        <f>TITRES_STAT!E157</f>
        <v>0</v>
      </c>
      <c r="E154" s="2">
        <f t="shared" si="8"/>
        <v>-1766</v>
      </c>
      <c r="F154" s="5" t="str">
        <f t="shared" si="11"/>
        <v>BEARISH</v>
      </c>
      <c r="G154" s="5" t="str">
        <f t="shared" si="10"/>
        <v>STRONG</v>
      </c>
      <c r="H154" s="5" t="str">
        <f t="shared" si="9"/>
        <v>BEARISH DIVERGENCE</v>
      </c>
    </row>
    <row r="155" spans="1:8" ht="13.5" x14ac:dyDescent="0.25">
      <c r="A155" s="3">
        <f>TITRES_STAT!B158</f>
        <v>42528</v>
      </c>
      <c r="B155" s="5">
        <f>TITRES_STAT!C158</f>
        <v>6</v>
      </c>
      <c r="C155" s="5">
        <f>TITRES_STAT!D158</f>
        <v>6</v>
      </c>
      <c r="D155" s="5">
        <f>TITRES_STAT!E158</f>
        <v>11</v>
      </c>
      <c r="E155" s="2">
        <f t="shared" si="8"/>
        <v>-1755</v>
      </c>
      <c r="F155" s="5" t="str">
        <f t="shared" si="11"/>
        <v>BEARISH</v>
      </c>
      <c r="G155" s="5" t="str">
        <f t="shared" si="10"/>
        <v>STRONG</v>
      </c>
      <c r="H155" s="5" t="str">
        <f t="shared" si="9"/>
        <v>BEARISH DIVERGENCE</v>
      </c>
    </row>
    <row r="156" spans="1:8" ht="13.5" x14ac:dyDescent="0.25">
      <c r="A156" s="3">
        <f>TITRES_STAT!B159</f>
        <v>42529</v>
      </c>
      <c r="B156" s="5">
        <f>TITRES_STAT!C159</f>
        <v>5.82</v>
      </c>
      <c r="C156" s="5">
        <f>TITRES_STAT!D159</f>
        <v>5.82</v>
      </c>
      <c r="D156" s="5">
        <f>TITRES_STAT!E159</f>
        <v>305</v>
      </c>
      <c r="E156" s="2">
        <f t="shared" si="8"/>
        <v>-2060</v>
      </c>
      <c r="F156" s="5" t="str">
        <f t="shared" si="11"/>
        <v>BEARISH</v>
      </c>
      <c r="G156" s="5" t="str">
        <f t="shared" si="10"/>
        <v>STRONG</v>
      </c>
      <c r="H156" s="5" t="str">
        <f t="shared" si="9"/>
        <v>BEARISH DIVERGENCE</v>
      </c>
    </row>
    <row r="157" spans="1:8" ht="13.5" x14ac:dyDescent="0.25">
      <c r="A157" s="3">
        <f>TITRES_STAT!B160</f>
        <v>42530</v>
      </c>
      <c r="B157" s="5">
        <f>TITRES_STAT!C160</f>
        <v>5.82</v>
      </c>
      <c r="C157" s="5">
        <f>TITRES_STAT!D160</f>
        <v>5.82</v>
      </c>
      <c r="D157" s="5">
        <f>TITRES_STAT!E160</f>
        <v>0</v>
      </c>
      <c r="E157" s="2">
        <f t="shared" si="8"/>
        <v>-2060</v>
      </c>
      <c r="F157" s="5" t="str">
        <f t="shared" si="11"/>
        <v>BEARISH</v>
      </c>
      <c r="G157" s="5" t="str">
        <f t="shared" si="10"/>
        <v>STRONG</v>
      </c>
      <c r="H157" s="5" t="str">
        <f t="shared" si="9"/>
        <v>BEARISH DIVERGENCE</v>
      </c>
    </row>
    <row r="158" spans="1:8" ht="13.5" x14ac:dyDescent="0.25">
      <c r="A158" s="3">
        <f>TITRES_STAT!B161</f>
        <v>42531</v>
      </c>
      <c r="B158" s="5">
        <f>TITRES_STAT!C161</f>
        <v>5.56</v>
      </c>
      <c r="C158" s="5">
        <f>TITRES_STAT!D161</f>
        <v>5.56</v>
      </c>
      <c r="D158" s="5">
        <f>TITRES_STAT!E161</f>
        <v>40</v>
      </c>
      <c r="E158" s="2">
        <f t="shared" si="8"/>
        <v>-2100</v>
      </c>
      <c r="F158" s="5" t="str">
        <f t="shared" si="11"/>
        <v>BEARISH</v>
      </c>
      <c r="G158" s="5" t="str">
        <f t="shared" si="10"/>
        <v>STRONG</v>
      </c>
      <c r="H158" s="5" t="str">
        <f t="shared" si="9"/>
        <v>CONFIRMED BEARISH</v>
      </c>
    </row>
    <row r="159" spans="1:8" ht="13.5" x14ac:dyDescent="0.25">
      <c r="A159" s="3">
        <f>TITRES_STAT!B162</f>
        <v>42534</v>
      </c>
      <c r="B159" s="5">
        <f>TITRES_STAT!C162</f>
        <v>5.56</v>
      </c>
      <c r="C159" s="5">
        <f>TITRES_STAT!D162</f>
        <v>5.56</v>
      </c>
      <c r="D159" s="5">
        <f>TITRES_STAT!E162</f>
        <v>0</v>
      </c>
      <c r="E159" s="2">
        <f t="shared" si="8"/>
        <v>-2100</v>
      </c>
      <c r="F159" s="5" t="str">
        <f t="shared" si="11"/>
        <v>BEARISH</v>
      </c>
      <c r="G159" s="5" t="str">
        <f t="shared" si="10"/>
        <v>STRONG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5.56</v>
      </c>
      <c r="C160" s="5">
        <f>TITRES_STAT!D163</f>
        <v>5.56</v>
      </c>
      <c r="D160" s="5">
        <f>TITRES_STAT!E163</f>
        <v>5</v>
      </c>
      <c r="E160" s="2">
        <f t="shared" si="8"/>
        <v>-2100</v>
      </c>
      <c r="F160" s="5" t="str">
        <f t="shared" si="11"/>
        <v>BEARISH</v>
      </c>
      <c r="G160" s="5" t="str">
        <f t="shared" si="10"/>
        <v>STRONG</v>
      </c>
      <c r="H160" s="5" t="str">
        <f t="shared" si="9"/>
        <v>CONFIRMED BEARISH</v>
      </c>
    </row>
    <row r="161" spans="1:8" ht="13.5" x14ac:dyDescent="0.25">
      <c r="A161" s="3">
        <f>TITRES_STAT!B164</f>
        <v>42536</v>
      </c>
      <c r="B161" s="5">
        <f>TITRES_STAT!C164</f>
        <v>5.56</v>
      </c>
      <c r="C161" s="5">
        <f>TITRES_STAT!D164</f>
        <v>5.56</v>
      </c>
      <c r="D161" s="5">
        <f>TITRES_STAT!E164</f>
        <v>0</v>
      </c>
      <c r="E161" s="2">
        <f t="shared" si="8"/>
        <v>-2100</v>
      </c>
      <c r="F161" s="5" t="str">
        <f t="shared" si="11"/>
        <v>BEARISH</v>
      </c>
      <c r="G161" s="5" t="str">
        <f t="shared" si="10"/>
        <v>NEUTRAL</v>
      </c>
      <c r="H161" s="5" t="str">
        <f t="shared" si="9"/>
        <v>CONFIRMED BEARISH</v>
      </c>
    </row>
    <row r="162" spans="1:8" ht="13.5" x14ac:dyDescent="0.25">
      <c r="A162" s="3">
        <f>TITRES_STAT!B165</f>
        <v>42537</v>
      </c>
      <c r="B162" s="5">
        <f>TITRES_STAT!C165</f>
        <v>5.81</v>
      </c>
      <c r="C162" s="5">
        <f>TITRES_STAT!D165</f>
        <v>5.81</v>
      </c>
      <c r="D162" s="5">
        <f>TITRES_STAT!E165</f>
        <v>9</v>
      </c>
      <c r="E162" s="2">
        <f t="shared" si="8"/>
        <v>-2091</v>
      </c>
      <c r="F162" s="5" t="str">
        <f t="shared" si="11"/>
        <v>BEARISH</v>
      </c>
      <c r="G162" s="5" t="str">
        <f t="shared" si="10"/>
        <v>NEUTRAL</v>
      </c>
      <c r="H162" s="5" t="str">
        <f t="shared" si="9"/>
        <v>CONFIRMED BEARISH</v>
      </c>
    </row>
    <row r="163" spans="1:8" ht="13.5" x14ac:dyDescent="0.25">
      <c r="A163" s="3">
        <f>TITRES_STAT!B166</f>
        <v>42538</v>
      </c>
      <c r="B163" s="5">
        <f>TITRES_STAT!C166</f>
        <v>5.81</v>
      </c>
      <c r="C163" s="5">
        <f>TITRES_STAT!D166</f>
        <v>5.81</v>
      </c>
      <c r="D163" s="5">
        <f>TITRES_STAT!E166</f>
        <v>0</v>
      </c>
      <c r="E163" s="2">
        <f t="shared" si="8"/>
        <v>-2091</v>
      </c>
      <c r="F163" s="5" t="str">
        <f t="shared" si="11"/>
        <v>BULLISH</v>
      </c>
      <c r="G163" s="5" t="str">
        <f t="shared" si="10"/>
        <v>NEUTRAL</v>
      </c>
      <c r="H163" s="5" t="str">
        <f t="shared" si="9"/>
        <v>CONFIRMED BULLISH</v>
      </c>
    </row>
    <row r="164" spans="1:8" ht="13.5" x14ac:dyDescent="0.25">
      <c r="A164" s="3">
        <f>TITRES_STAT!B167</f>
        <v>42541</v>
      </c>
      <c r="B164" s="5">
        <f>TITRES_STAT!C167</f>
        <v>5.55</v>
      </c>
      <c r="C164" s="5">
        <f>TITRES_STAT!D167</f>
        <v>5.55</v>
      </c>
      <c r="D164" s="5">
        <f>TITRES_STAT!E167</f>
        <v>0</v>
      </c>
      <c r="E164" s="2">
        <f t="shared" si="8"/>
        <v>-2091</v>
      </c>
      <c r="F164" s="5" t="str">
        <f t="shared" si="11"/>
        <v>BULLISH</v>
      </c>
      <c r="G164" s="5" t="str">
        <f t="shared" si="10"/>
        <v>NEUTRAL</v>
      </c>
      <c r="H164" s="5" t="str">
        <f t="shared" si="9"/>
        <v>BULLISH DIVERGENCE</v>
      </c>
    </row>
    <row r="165" spans="1:8" ht="13.5" x14ac:dyDescent="0.25">
      <c r="A165" s="3">
        <f>TITRES_STAT!B168</f>
        <v>42542</v>
      </c>
      <c r="B165" s="5">
        <f>TITRES_STAT!C168</f>
        <v>5.55</v>
      </c>
      <c r="C165" s="5">
        <f>TITRES_STAT!D168</f>
        <v>5.55</v>
      </c>
      <c r="D165" s="5">
        <f>TITRES_STAT!E168</f>
        <v>0</v>
      </c>
      <c r="E165" s="2">
        <f t="shared" si="8"/>
        <v>-2091</v>
      </c>
      <c r="F165" s="5" t="str">
        <f t="shared" si="11"/>
        <v>BULLISH</v>
      </c>
      <c r="G165" s="5" t="str">
        <f t="shared" si="10"/>
        <v>NEUTRAL</v>
      </c>
      <c r="H165" s="5" t="str">
        <f t="shared" si="9"/>
        <v>BULLISH DIVERGENCE</v>
      </c>
    </row>
    <row r="166" spans="1:8" ht="13.5" x14ac:dyDescent="0.25">
      <c r="A166" s="3">
        <f>TITRES_STAT!B169</f>
        <v>42543</v>
      </c>
      <c r="B166" s="5">
        <f>TITRES_STAT!C169</f>
        <v>5.71</v>
      </c>
      <c r="C166" s="5">
        <f>TITRES_STAT!D169</f>
        <v>5.71</v>
      </c>
      <c r="D166" s="5">
        <f>TITRES_STAT!E169</f>
        <v>0</v>
      </c>
      <c r="E166" s="2">
        <f t="shared" si="8"/>
        <v>-2091</v>
      </c>
      <c r="F166" s="5" t="str">
        <f t="shared" si="11"/>
        <v>BULLISH</v>
      </c>
      <c r="G166" s="5" t="str">
        <f t="shared" si="10"/>
        <v>NEUTRAL</v>
      </c>
      <c r="H166" s="5" t="str">
        <f t="shared" si="9"/>
        <v>CONFIRMED BULLISH</v>
      </c>
    </row>
    <row r="167" spans="1:8" ht="13.5" x14ac:dyDescent="0.25">
      <c r="A167" s="3">
        <f>TITRES_STAT!B170</f>
        <v>42544</v>
      </c>
      <c r="B167" s="5">
        <f>TITRES_STAT!C170</f>
        <v>5.88</v>
      </c>
      <c r="C167" s="5">
        <f>TITRES_STAT!D170</f>
        <v>5.88</v>
      </c>
      <c r="D167" s="5">
        <f>TITRES_STAT!E170</f>
        <v>0</v>
      </c>
      <c r="E167" s="2">
        <f t="shared" si="8"/>
        <v>-2091</v>
      </c>
      <c r="F167" s="5" t="str">
        <f t="shared" si="11"/>
        <v>NEUTRAL</v>
      </c>
      <c r="G167" s="5" t="str">
        <f t="shared" si="10"/>
        <v>NEUTRAL</v>
      </c>
      <c r="H167" s="5" t="str">
        <f t="shared" si="9"/>
        <v>NEUTRAL</v>
      </c>
    </row>
    <row r="168" spans="1:8" ht="13.5" x14ac:dyDescent="0.25">
      <c r="A168" s="3">
        <f>TITRES_STAT!B171</f>
        <v>42545</v>
      </c>
      <c r="B168" s="5">
        <f>TITRES_STAT!C171</f>
        <v>6.05</v>
      </c>
      <c r="C168" s="5">
        <f>TITRES_STAT!D171</f>
        <v>6.05</v>
      </c>
      <c r="D168" s="5">
        <f>TITRES_STAT!E171</f>
        <v>11</v>
      </c>
      <c r="E168" s="2">
        <f t="shared" si="8"/>
        <v>-2080</v>
      </c>
      <c r="F168" s="5" t="str">
        <f t="shared" si="11"/>
        <v>BULLISH</v>
      </c>
      <c r="G168" s="5" t="str">
        <f t="shared" si="10"/>
        <v>NEUTRAL</v>
      </c>
      <c r="H168" s="5" t="str">
        <f t="shared" si="9"/>
        <v>CONFIRMED BULLISH</v>
      </c>
    </row>
    <row r="169" spans="1:8" ht="13.5" x14ac:dyDescent="0.25">
      <c r="A169" s="3">
        <f>TITRES_STAT!B172</f>
        <v>42548</v>
      </c>
      <c r="B169" s="5">
        <f>TITRES_STAT!C172</f>
        <v>6.19</v>
      </c>
      <c r="C169" s="5">
        <f>TITRES_STAT!D172</f>
        <v>6.19</v>
      </c>
      <c r="D169" s="5">
        <f>TITRES_STAT!E172</f>
        <v>334</v>
      </c>
      <c r="E169" s="2">
        <f t="shared" si="8"/>
        <v>-1746</v>
      </c>
      <c r="F169" s="5" t="str">
        <f t="shared" si="11"/>
        <v>BULLISH</v>
      </c>
      <c r="G169" s="5" t="str">
        <f t="shared" si="10"/>
        <v>WEAK</v>
      </c>
      <c r="H169" s="5" t="str">
        <f t="shared" si="9"/>
        <v>CONFIRMED BULLISH</v>
      </c>
    </row>
    <row r="170" spans="1:8" ht="13.5" x14ac:dyDescent="0.25">
      <c r="A170" s="3">
        <f>TITRES_STAT!B173</f>
        <v>42549</v>
      </c>
      <c r="B170" s="5">
        <f>TITRES_STAT!C173</f>
        <v>6.19</v>
      </c>
      <c r="C170" s="5">
        <f>TITRES_STAT!D173</f>
        <v>6.19</v>
      </c>
      <c r="D170" s="5">
        <f>TITRES_STAT!E173</f>
        <v>0</v>
      </c>
      <c r="E170" s="2">
        <f t="shared" si="8"/>
        <v>-1746</v>
      </c>
      <c r="F170" s="5" t="str">
        <f t="shared" si="11"/>
        <v>BULLISH</v>
      </c>
      <c r="G170" s="5" t="str">
        <f t="shared" si="10"/>
        <v>WEAK</v>
      </c>
      <c r="H170" s="5" t="str">
        <f t="shared" si="9"/>
        <v>CONFIRMED BULLISH</v>
      </c>
    </row>
    <row r="171" spans="1:8" ht="13.5" x14ac:dyDescent="0.25">
      <c r="A171" s="3">
        <f>TITRES_STAT!B174</f>
        <v>42550</v>
      </c>
      <c r="B171" s="5">
        <f>TITRES_STAT!C174</f>
        <v>6.19</v>
      </c>
      <c r="C171" s="5">
        <f>TITRES_STAT!D174</f>
        <v>6.19</v>
      </c>
      <c r="D171" s="5">
        <f>TITRES_STAT!E174</f>
        <v>110</v>
      </c>
      <c r="E171" s="2">
        <f t="shared" si="8"/>
        <v>-1746</v>
      </c>
      <c r="F171" s="5" t="str">
        <f t="shared" si="11"/>
        <v>BULLISH</v>
      </c>
      <c r="G171" s="5" t="str">
        <f t="shared" si="10"/>
        <v>WEAK</v>
      </c>
      <c r="H171" s="5" t="str">
        <f t="shared" si="9"/>
        <v>CONFIRMED BULLISH</v>
      </c>
    </row>
    <row r="172" spans="1:8" ht="13.5" x14ac:dyDescent="0.25">
      <c r="A172" s="3">
        <f>TITRES_STAT!B175</f>
        <v>42551</v>
      </c>
      <c r="B172" s="5">
        <f>TITRES_STAT!C175</f>
        <v>6.2</v>
      </c>
      <c r="C172" s="5">
        <f>TITRES_STAT!D175</f>
        <v>6.2</v>
      </c>
      <c r="D172" s="5">
        <f>TITRES_STAT!E175</f>
        <v>1000</v>
      </c>
      <c r="E172" s="2">
        <f t="shared" si="8"/>
        <v>-746</v>
      </c>
      <c r="F172" s="5" t="str">
        <f t="shared" si="11"/>
        <v>BULLISH</v>
      </c>
      <c r="G172" s="5" t="str">
        <f t="shared" si="10"/>
        <v>WEAK</v>
      </c>
      <c r="H172" s="5" t="str">
        <f t="shared" si="9"/>
        <v>CONFIRMED BULLISH</v>
      </c>
    </row>
    <row r="173" spans="1:8" ht="13.5" x14ac:dyDescent="0.25">
      <c r="A173" s="3">
        <f>TITRES_STAT!B176</f>
        <v>42552</v>
      </c>
      <c r="B173" s="5">
        <f>TITRES_STAT!C176</f>
        <v>6.38</v>
      </c>
      <c r="C173" s="5">
        <f>TITRES_STAT!D176</f>
        <v>6.38</v>
      </c>
      <c r="D173" s="5">
        <f>TITRES_STAT!E176</f>
        <v>0</v>
      </c>
      <c r="E173" s="2">
        <f t="shared" si="8"/>
        <v>-746</v>
      </c>
      <c r="F173" s="5" t="str">
        <f t="shared" si="11"/>
        <v>BULLISH</v>
      </c>
      <c r="G173" s="5" t="str">
        <f t="shared" si="10"/>
        <v>WEAK</v>
      </c>
      <c r="H173" s="5" t="str">
        <f t="shared" si="9"/>
        <v>CONFIRMED BULLISH</v>
      </c>
    </row>
    <row r="174" spans="1:8" ht="13.5" x14ac:dyDescent="0.25">
      <c r="A174" s="3">
        <f>TITRES_STAT!B177</f>
        <v>42555</v>
      </c>
      <c r="B174" s="5">
        <f>TITRES_STAT!C177</f>
        <v>6.36</v>
      </c>
      <c r="C174" s="5">
        <f>TITRES_STAT!D177</f>
        <v>6.36</v>
      </c>
      <c r="D174" s="5">
        <f>TITRES_STAT!E177</f>
        <v>11</v>
      </c>
      <c r="E174" s="2">
        <f t="shared" si="8"/>
        <v>-757</v>
      </c>
      <c r="F174" s="5" t="str">
        <f t="shared" si="11"/>
        <v>BULLISH</v>
      </c>
      <c r="G174" s="5" t="str">
        <f t="shared" si="10"/>
        <v>WEAK</v>
      </c>
      <c r="H174" s="5" t="str">
        <f t="shared" si="9"/>
        <v>CONFIRMED BULLISH</v>
      </c>
    </row>
    <row r="175" spans="1:8" ht="13.5" x14ac:dyDescent="0.25">
      <c r="A175" s="3">
        <f>TITRES_STAT!B178</f>
        <v>42559</v>
      </c>
      <c r="B175" s="5">
        <f>TITRES_STAT!C178</f>
        <v>6.36</v>
      </c>
      <c r="C175" s="5">
        <f>TITRES_STAT!D178</f>
        <v>6.36</v>
      </c>
      <c r="D175" s="5">
        <f>TITRES_STAT!E178</f>
        <v>0</v>
      </c>
      <c r="E175" s="2">
        <f t="shared" si="8"/>
        <v>-757</v>
      </c>
      <c r="F175" s="5" t="str">
        <f t="shared" si="11"/>
        <v>BULLISH</v>
      </c>
      <c r="G175" s="5" t="str">
        <f t="shared" si="10"/>
        <v>WEAK</v>
      </c>
      <c r="H175" s="5" t="str">
        <f t="shared" si="9"/>
        <v>CONFIRMED BULLISH</v>
      </c>
    </row>
    <row r="176" spans="1:8" ht="13.5" x14ac:dyDescent="0.25">
      <c r="A176" s="3">
        <f>TITRES_STAT!B179</f>
        <v>42562</v>
      </c>
      <c r="B176" s="5">
        <f>TITRES_STAT!C179</f>
        <v>6.36</v>
      </c>
      <c r="C176" s="5">
        <f>TITRES_STAT!D179</f>
        <v>6.36</v>
      </c>
      <c r="D176" s="5">
        <f>TITRES_STAT!E179</f>
        <v>0</v>
      </c>
      <c r="E176" s="2">
        <f t="shared" si="8"/>
        <v>-757</v>
      </c>
      <c r="F176" s="5" t="str">
        <f t="shared" si="11"/>
        <v>BULLISH</v>
      </c>
      <c r="G176" s="5" t="str">
        <f t="shared" si="10"/>
        <v>WEAK</v>
      </c>
      <c r="H176" s="5" t="str">
        <f t="shared" si="9"/>
        <v>CONFIRMED BULLISH</v>
      </c>
    </row>
    <row r="177" spans="1:8" ht="13.5" x14ac:dyDescent="0.25">
      <c r="A177" s="3">
        <f>TITRES_STAT!B180</f>
        <v>42563</v>
      </c>
      <c r="B177" s="5">
        <f>TITRES_STAT!C180</f>
        <v>6.36</v>
      </c>
      <c r="C177" s="5">
        <f>TITRES_STAT!D180</f>
        <v>6.36</v>
      </c>
      <c r="D177" s="5">
        <f>TITRES_STAT!E180</f>
        <v>0</v>
      </c>
      <c r="E177" s="2">
        <f t="shared" si="8"/>
        <v>-757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BEARISH DIVERGENCE</v>
      </c>
    </row>
    <row r="178" spans="1:8" ht="13.5" x14ac:dyDescent="0.25">
      <c r="A178" s="3">
        <f>TITRES_STAT!B181</f>
        <v>42564</v>
      </c>
      <c r="B178" s="5">
        <f>TITRES_STAT!C181</f>
        <v>6.36</v>
      </c>
      <c r="C178" s="5">
        <f>TITRES_STAT!D181</f>
        <v>6.36</v>
      </c>
      <c r="D178" s="5">
        <f>TITRES_STAT!E181</f>
        <v>0</v>
      </c>
      <c r="E178" s="2">
        <f t="shared" si="8"/>
        <v>-757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42565</v>
      </c>
      <c r="B179" s="5">
        <f>TITRES_STAT!C182</f>
        <v>6.55</v>
      </c>
      <c r="C179" s="5">
        <f>TITRES_STAT!D182</f>
        <v>6.55</v>
      </c>
      <c r="D179" s="5">
        <f>TITRES_STAT!E182</f>
        <v>628</v>
      </c>
      <c r="E179" s="2">
        <f t="shared" si="8"/>
        <v>-129</v>
      </c>
      <c r="F179" s="5" t="str">
        <f t="shared" si="11"/>
        <v>BULLISH</v>
      </c>
      <c r="G179" s="5" t="str">
        <f t="shared" si="10"/>
        <v>WEAK</v>
      </c>
      <c r="H179" s="5" t="str">
        <f t="shared" si="9"/>
        <v>CONFIRMED BULLISH</v>
      </c>
    </row>
    <row r="180" spans="1:8" ht="13.5" x14ac:dyDescent="0.25">
      <c r="A180" s="3">
        <f>TITRES_STAT!B183</f>
        <v>42566</v>
      </c>
      <c r="B180" s="5">
        <f>TITRES_STAT!C183</f>
        <v>6.6</v>
      </c>
      <c r="C180" s="5">
        <f>TITRES_STAT!D183</f>
        <v>6.6</v>
      </c>
      <c r="D180" s="5">
        <f>TITRES_STAT!E183</f>
        <v>1279</v>
      </c>
      <c r="E180" s="2">
        <f t="shared" si="8"/>
        <v>1150</v>
      </c>
      <c r="F180" s="5" t="str">
        <f t="shared" si="11"/>
        <v>BULLISH</v>
      </c>
      <c r="G180" s="5" t="str">
        <f t="shared" si="10"/>
        <v>WEAK</v>
      </c>
      <c r="H180" s="5" t="str">
        <f t="shared" si="9"/>
        <v>CONFIRMED BULLISH</v>
      </c>
    </row>
    <row r="181" spans="1:8" ht="13.5" x14ac:dyDescent="0.25">
      <c r="A181" s="3">
        <f>TITRES_STAT!B184</f>
        <v>42569</v>
      </c>
      <c r="B181" s="5">
        <f>TITRES_STAT!C184</f>
        <v>6.92</v>
      </c>
      <c r="C181" s="5">
        <f>TITRES_STAT!D184</f>
        <v>6.92</v>
      </c>
      <c r="D181" s="5">
        <f>TITRES_STAT!E184</f>
        <v>481</v>
      </c>
      <c r="E181" s="2">
        <f t="shared" si="8"/>
        <v>1631</v>
      </c>
      <c r="F181" s="5" t="str">
        <f t="shared" si="11"/>
        <v>BULLISH</v>
      </c>
      <c r="G181" s="5" t="str">
        <f t="shared" si="10"/>
        <v>WEAK</v>
      </c>
      <c r="H181" s="5" t="str">
        <f t="shared" si="9"/>
        <v>CONFIRMED BULLISH</v>
      </c>
    </row>
    <row r="182" spans="1:8" ht="13.5" x14ac:dyDescent="0.25">
      <c r="A182" s="3">
        <f>TITRES_STAT!B185</f>
        <v>42570</v>
      </c>
      <c r="B182" s="5">
        <f>TITRES_STAT!C185</f>
        <v>6.98</v>
      </c>
      <c r="C182" s="5">
        <f>TITRES_STAT!D185</f>
        <v>6.98</v>
      </c>
      <c r="D182" s="5">
        <f>TITRES_STAT!E185</f>
        <v>1</v>
      </c>
      <c r="E182" s="2">
        <f t="shared" si="8"/>
        <v>1632</v>
      </c>
      <c r="F182" s="5" t="str">
        <f t="shared" si="11"/>
        <v>BULLISH</v>
      </c>
      <c r="G182" s="5" t="str">
        <f t="shared" si="10"/>
        <v>WEAK</v>
      </c>
      <c r="H182" s="5" t="str">
        <f t="shared" si="9"/>
        <v>CONFIRMED BULLISH</v>
      </c>
    </row>
    <row r="183" spans="1:8" ht="13.5" x14ac:dyDescent="0.25">
      <c r="A183" s="3">
        <f>TITRES_STAT!B186</f>
        <v>42571</v>
      </c>
      <c r="B183" s="5">
        <f>TITRES_STAT!C186</f>
        <v>7</v>
      </c>
      <c r="C183" s="5">
        <f>TITRES_STAT!D186</f>
        <v>7</v>
      </c>
      <c r="D183" s="5">
        <f>TITRES_STAT!E186</f>
        <v>264</v>
      </c>
      <c r="E183" s="2">
        <f t="shared" si="8"/>
        <v>1896</v>
      </c>
      <c r="F183" s="5" t="str">
        <f t="shared" si="11"/>
        <v>BULLISH</v>
      </c>
      <c r="G183" s="5" t="str">
        <f t="shared" si="10"/>
        <v>WEAK</v>
      </c>
      <c r="H183" s="5" t="str">
        <f t="shared" si="9"/>
        <v>CONFIRMED BULLISH</v>
      </c>
    </row>
    <row r="184" spans="1:8" ht="13.5" x14ac:dyDescent="0.25">
      <c r="A184" s="3">
        <f>TITRES_STAT!B187</f>
        <v>42572</v>
      </c>
      <c r="B184" s="5">
        <f>TITRES_STAT!C187</f>
        <v>7.21</v>
      </c>
      <c r="C184" s="5">
        <f>TITRES_STAT!D187</f>
        <v>7.21</v>
      </c>
      <c r="D184" s="5">
        <f>TITRES_STAT!E187</f>
        <v>311</v>
      </c>
      <c r="E184" s="2">
        <f t="shared" si="8"/>
        <v>2207</v>
      </c>
      <c r="F184" s="5" t="str">
        <f t="shared" si="11"/>
        <v>BULLISH</v>
      </c>
      <c r="G184" s="5" t="str">
        <f t="shared" si="10"/>
        <v>WEAK</v>
      </c>
      <c r="H184" s="5" t="str">
        <f t="shared" si="9"/>
        <v>CONFIRMED BULLISH</v>
      </c>
    </row>
    <row r="185" spans="1:8" ht="13.5" x14ac:dyDescent="0.25">
      <c r="A185" s="3">
        <f>TITRES_STAT!B188</f>
        <v>42573</v>
      </c>
      <c r="B185" s="5">
        <f>TITRES_STAT!C188</f>
        <v>7.33</v>
      </c>
      <c r="C185" s="5">
        <f>TITRES_STAT!D188</f>
        <v>7.33</v>
      </c>
      <c r="D185" s="5">
        <f>TITRES_STAT!E188</f>
        <v>121</v>
      </c>
      <c r="E185" s="2">
        <f t="shared" si="8"/>
        <v>2328</v>
      </c>
      <c r="F185" s="5" t="str">
        <f t="shared" si="11"/>
        <v>BULLISH</v>
      </c>
      <c r="G185" s="5" t="str">
        <f t="shared" si="10"/>
        <v>STRONG</v>
      </c>
      <c r="H185" s="5" t="str">
        <f t="shared" si="9"/>
        <v>CONFIRMED BULLISH</v>
      </c>
    </row>
    <row r="186" spans="1:8" ht="13.5" x14ac:dyDescent="0.25">
      <c r="A186" s="3">
        <f>TITRES_STAT!B189</f>
        <v>42577</v>
      </c>
      <c r="B186" s="5">
        <f>TITRES_STAT!C189</f>
        <v>7.12</v>
      </c>
      <c r="C186" s="5">
        <f>TITRES_STAT!D189</f>
        <v>7.12</v>
      </c>
      <c r="D186" s="5">
        <f>TITRES_STAT!E189</f>
        <v>24</v>
      </c>
      <c r="E186" s="2">
        <f t="shared" si="8"/>
        <v>2304</v>
      </c>
      <c r="F186" s="5" t="str">
        <f t="shared" si="11"/>
        <v>BULLISH</v>
      </c>
      <c r="G186" s="5" t="str">
        <f t="shared" si="10"/>
        <v>STRONG</v>
      </c>
      <c r="H186" s="5" t="str">
        <f t="shared" si="9"/>
        <v>CONFIRMED BULLISH</v>
      </c>
    </row>
    <row r="187" spans="1:8" ht="13.5" x14ac:dyDescent="0.25">
      <c r="A187" s="3">
        <f>TITRES_STAT!B190</f>
        <v>42578</v>
      </c>
      <c r="B187" s="5">
        <f>TITRES_STAT!C190</f>
        <v>7.33</v>
      </c>
      <c r="C187" s="5">
        <f>TITRES_STAT!D190</f>
        <v>7.33</v>
      </c>
      <c r="D187" s="5">
        <f>TITRES_STAT!E190</f>
        <v>10</v>
      </c>
      <c r="E187" s="2">
        <f t="shared" si="8"/>
        <v>2314</v>
      </c>
      <c r="F187" s="5" t="str">
        <f t="shared" si="11"/>
        <v>BULLISH</v>
      </c>
      <c r="G187" s="5" t="str">
        <f t="shared" si="10"/>
        <v>STRONG</v>
      </c>
      <c r="H187" s="5" t="str">
        <f t="shared" si="9"/>
        <v>CONFIRMED BULLISH</v>
      </c>
    </row>
    <row r="188" spans="1:8" ht="13.5" x14ac:dyDescent="0.25">
      <c r="A188" s="3">
        <f>TITRES_STAT!B191</f>
        <v>42579</v>
      </c>
      <c r="B188" s="5">
        <f>TITRES_STAT!C191</f>
        <v>7.41</v>
      </c>
      <c r="C188" s="5">
        <f>TITRES_STAT!D191</f>
        <v>7.41</v>
      </c>
      <c r="D188" s="5">
        <f>TITRES_STAT!E191</f>
        <v>33</v>
      </c>
      <c r="E188" s="2">
        <f t="shared" si="8"/>
        <v>2347</v>
      </c>
      <c r="F188" s="5" t="str">
        <f t="shared" si="11"/>
        <v>BULLISH</v>
      </c>
      <c r="G188" s="5" t="str">
        <f t="shared" si="10"/>
        <v>STRONG</v>
      </c>
      <c r="H188" s="5" t="str">
        <f t="shared" si="9"/>
        <v>CONFIRMED BULLISH</v>
      </c>
    </row>
    <row r="189" spans="1:8" ht="13.5" x14ac:dyDescent="0.25">
      <c r="A189" s="3">
        <f>TITRES_STAT!B192</f>
        <v>42580</v>
      </c>
      <c r="B189" s="5">
        <f>TITRES_STAT!C192</f>
        <v>7.42</v>
      </c>
      <c r="C189" s="5">
        <f>TITRES_STAT!D192</f>
        <v>7.42</v>
      </c>
      <c r="D189" s="5">
        <f>TITRES_STAT!E192</f>
        <v>241</v>
      </c>
      <c r="E189" s="2">
        <f t="shared" si="8"/>
        <v>2588</v>
      </c>
      <c r="F189" s="5" t="str">
        <f t="shared" si="11"/>
        <v>BULLISH</v>
      </c>
      <c r="G189" s="5" t="str">
        <f t="shared" si="10"/>
        <v>STRONG</v>
      </c>
      <c r="H189" s="5" t="str">
        <f t="shared" si="9"/>
        <v>CONFIRMED BULLISH</v>
      </c>
    </row>
    <row r="190" spans="1:8" ht="13.5" x14ac:dyDescent="0.25">
      <c r="A190" s="3">
        <f>TITRES_STAT!B193</f>
        <v>42583</v>
      </c>
      <c r="B190" s="5">
        <f>TITRES_STAT!C193</f>
        <v>7.42</v>
      </c>
      <c r="C190" s="5">
        <f>TITRES_STAT!D193</f>
        <v>7.42</v>
      </c>
      <c r="D190" s="5">
        <f>TITRES_STAT!E193</f>
        <v>111</v>
      </c>
      <c r="E190" s="2">
        <f t="shared" si="8"/>
        <v>2588</v>
      </c>
      <c r="F190" s="5" t="str">
        <f t="shared" si="11"/>
        <v>BULLISH</v>
      </c>
      <c r="G190" s="5" t="str">
        <f t="shared" si="10"/>
        <v>STRONG</v>
      </c>
      <c r="H190" s="5" t="str">
        <f t="shared" si="9"/>
        <v>CONFIRMED BULLISH</v>
      </c>
    </row>
    <row r="191" spans="1:8" ht="13.5" x14ac:dyDescent="0.25">
      <c r="A191" s="3">
        <f>TITRES_STAT!B194</f>
        <v>42584</v>
      </c>
      <c r="B191" s="5">
        <f>TITRES_STAT!C194</f>
        <v>7.75</v>
      </c>
      <c r="C191" s="5">
        <f>TITRES_STAT!D194</f>
        <v>7.75</v>
      </c>
      <c r="D191" s="5">
        <f>TITRES_STAT!E194</f>
        <v>22</v>
      </c>
      <c r="E191" s="2">
        <f t="shared" si="8"/>
        <v>2610</v>
      </c>
      <c r="F191" s="5" t="str">
        <f t="shared" si="11"/>
        <v>BULLISH</v>
      </c>
      <c r="G191" s="5" t="str">
        <f t="shared" si="10"/>
        <v>STRONG</v>
      </c>
      <c r="H191" s="5" t="str">
        <f t="shared" si="9"/>
        <v>CONFIRMED BULLISH</v>
      </c>
    </row>
    <row r="192" spans="1:8" ht="13.5" x14ac:dyDescent="0.25">
      <c r="A192" s="3">
        <f>TITRES_STAT!B195</f>
        <v>42585</v>
      </c>
      <c r="B192" s="5">
        <f>TITRES_STAT!C195</f>
        <v>7.41</v>
      </c>
      <c r="C192" s="5">
        <f>TITRES_STAT!D195</f>
        <v>7.41</v>
      </c>
      <c r="D192" s="5">
        <f>TITRES_STAT!E195</f>
        <v>0</v>
      </c>
      <c r="E192" s="2">
        <f t="shared" si="8"/>
        <v>2610</v>
      </c>
      <c r="F192" s="5" t="str">
        <f t="shared" si="11"/>
        <v>BULLISH</v>
      </c>
      <c r="G192" s="5" t="str">
        <f t="shared" si="10"/>
        <v>STRONG</v>
      </c>
      <c r="H192" s="5" t="str">
        <f t="shared" si="9"/>
        <v>CONFIRMED BULLISH</v>
      </c>
    </row>
    <row r="193" spans="1:8" ht="13.5" x14ac:dyDescent="0.25">
      <c r="A193" s="3">
        <f>TITRES_STAT!B196</f>
        <v>42586</v>
      </c>
      <c r="B193" s="5">
        <f>TITRES_STAT!C196</f>
        <v>7.39</v>
      </c>
      <c r="C193" s="5">
        <f>TITRES_STAT!D196</f>
        <v>7.39</v>
      </c>
      <c r="D193" s="5">
        <f>TITRES_STAT!E196</f>
        <v>1400</v>
      </c>
      <c r="E193" s="2">
        <f t="shared" si="8"/>
        <v>1210</v>
      </c>
      <c r="F193" s="5" t="str">
        <f t="shared" si="11"/>
        <v>BEARISH</v>
      </c>
      <c r="G193" s="5" t="str">
        <f t="shared" si="10"/>
        <v>WEAK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7.4</v>
      </c>
      <c r="C194" s="5">
        <f>TITRES_STAT!D197</f>
        <v>7.4</v>
      </c>
      <c r="D194" s="5">
        <f>TITRES_STAT!E197</f>
        <v>1017</v>
      </c>
      <c r="E194" s="2">
        <f t="shared" si="8"/>
        <v>2227</v>
      </c>
      <c r="F194" s="5" t="str">
        <f t="shared" si="11"/>
        <v>BEARISH</v>
      </c>
      <c r="G194" s="5" t="str">
        <f t="shared" si="10"/>
        <v>WEAK</v>
      </c>
      <c r="H194" s="5" t="str">
        <f t="shared" si="9"/>
        <v>CONFIRMED BEARISH</v>
      </c>
    </row>
    <row r="195" spans="1:8" ht="13.5" x14ac:dyDescent="0.25">
      <c r="A195" s="3">
        <f>TITRES_STAT!B198</f>
        <v>42590</v>
      </c>
      <c r="B195" s="5">
        <f>TITRES_STAT!C198</f>
        <v>7.62</v>
      </c>
      <c r="C195" s="5">
        <f>TITRES_STAT!D198</f>
        <v>7.62</v>
      </c>
      <c r="D195" s="5">
        <f>TITRES_STAT!E198</f>
        <v>0</v>
      </c>
      <c r="E195" s="2">
        <f t="shared" si="8"/>
        <v>2227</v>
      </c>
      <c r="F195" s="5" t="str">
        <f t="shared" si="11"/>
        <v>BEARISH</v>
      </c>
      <c r="G195" s="5" t="str">
        <f t="shared" si="10"/>
        <v>WEAK</v>
      </c>
      <c r="H195" s="5" t="str">
        <f t="shared" si="9"/>
        <v>BEARISH DIVERGENCE</v>
      </c>
    </row>
    <row r="196" spans="1:8" ht="13.5" x14ac:dyDescent="0.25">
      <c r="A196" s="3">
        <f>TITRES_STAT!B199</f>
        <v>42591</v>
      </c>
      <c r="B196" s="5">
        <f>TITRES_STAT!C199</f>
        <v>7.76</v>
      </c>
      <c r="C196" s="5">
        <f>TITRES_STAT!D199</f>
        <v>7.76</v>
      </c>
      <c r="D196" s="5">
        <f>TITRES_STAT!E199</f>
        <v>111</v>
      </c>
      <c r="E196" s="2">
        <f t="shared" ref="E196:E259" si="12">IF(B196&gt;B195, E195+D196, IF(B196&lt;B195, E195-D196, E195))</f>
        <v>2338</v>
      </c>
      <c r="F196" s="5" t="str">
        <f t="shared" si="11"/>
        <v>BEARISH</v>
      </c>
      <c r="G196" s="5" t="str">
        <f t="shared" si="10"/>
        <v>WEAK</v>
      </c>
      <c r="H196" s="5" t="str">
        <f t="shared" si="9"/>
        <v>BEARISH DIVERGENCE</v>
      </c>
    </row>
    <row r="197" spans="1:8" ht="13.5" x14ac:dyDescent="0.25">
      <c r="A197" s="3">
        <f>TITRES_STAT!B200</f>
        <v>42592</v>
      </c>
      <c r="B197" s="5">
        <f>TITRES_STAT!C200</f>
        <v>7.83</v>
      </c>
      <c r="C197" s="5">
        <f>TITRES_STAT!D200</f>
        <v>7.83</v>
      </c>
      <c r="D197" s="5">
        <f>TITRES_STAT!E200</f>
        <v>156</v>
      </c>
      <c r="E197" s="2">
        <f t="shared" si="12"/>
        <v>2494</v>
      </c>
      <c r="F197" s="5" t="str">
        <f t="shared" si="11"/>
        <v>BEARISH</v>
      </c>
      <c r="G197" s="5" t="str">
        <f t="shared" si="10"/>
        <v>WEAK</v>
      </c>
      <c r="H197" s="5" t="str">
        <f t="shared" si="9"/>
        <v>BEARISH DIVERGENCE</v>
      </c>
    </row>
    <row r="198" spans="1:8" ht="13.5" x14ac:dyDescent="0.25">
      <c r="A198" s="3">
        <f>TITRES_STAT!B201</f>
        <v>42593</v>
      </c>
      <c r="B198" s="5">
        <f>TITRES_STAT!C201</f>
        <v>7.84</v>
      </c>
      <c r="C198" s="5">
        <f>TITRES_STAT!D201</f>
        <v>7.84</v>
      </c>
      <c r="D198" s="5">
        <f>TITRES_STAT!E201</f>
        <v>176</v>
      </c>
      <c r="E198" s="2">
        <f t="shared" si="12"/>
        <v>2670</v>
      </c>
      <c r="F198" s="5" t="str">
        <f t="shared" si="11"/>
        <v>BULLISH</v>
      </c>
      <c r="G198" s="5" t="str">
        <f t="shared" si="10"/>
        <v>STRONG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5">
        <f>TITRES_STAT!C202</f>
        <v>8.06</v>
      </c>
      <c r="C199" s="5">
        <f>TITRES_STAT!D202</f>
        <v>8.06</v>
      </c>
      <c r="D199" s="5">
        <f>TITRES_STAT!E202</f>
        <v>143</v>
      </c>
      <c r="E199" s="2">
        <f t="shared" si="12"/>
        <v>2813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STRONG</v>
      </c>
      <c r="H199" s="5" t="str">
        <f t="shared" si="13"/>
        <v>CONFIRMED BULLISH</v>
      </c>
    </row>
    <row r="200" spans="1:8" ht="13.5" x14ac:dyDescent="0.25">
      <c r="A200" s="3">
        <f>TITRES_STAT!B203</f>
        <v>42597</v>
      </c>
      <c r="B200" s="5">
        <f>TITRES_STAT!C203</f>
        <v>8.06</v>
      </c>
      <c r="C200" s="5">
        <f>TITRES_STAT!D203</f>
        <v>8.06</v>
      </c>
      <c r="D200" s="5">
        <f>TITRES_STAT!E203</f>
        <v>200</v>
      </c>
      <c r="E200" s="2">
        <f t="shared" si="12"/>
        <v>2813</v>
      </c>
      <c r="F200" s="5" t="str">
        <f t="shared" ref="F200:F263" si="15">IF(E200&gt;E195,"BULLISH",IF(E200&lt;E195,"BEARISH","NEUTRAL"))</f>
        <v>BULLISH</v>
      </c>
      <c r="G200" s="5" t="str">
        <f t="shared" si="14"/>
        <v>STRONG</v>
      </c>
      <c r="H200" s="5" t="str">
        <f t="shared" si="13"/>
        <v>CONFIRMED BULLISH</v>
      </c>
    </row>
    <row r="201" spans="1:8" ht="13.5" x14ac:dyDescent="0.25">
      <c r="A201" s="3">
        <f>TITRES_STAT!B204</f>
        <v>42598</v>
      </c>
      <c r="B201" s="5">
        <f>TITRES_STAT!C204</f>
        <v>8.1</v>
      </c>
      <c r="C201" s="5">
        <f>TITRES_STAT!D204</f>
        <v>8.1</v>
      </c>
      <c r="D201" s="5">
        <f>TITRES_STAT!E204</f>
        <v>101</v>
      </c>
      <c r="E201" s="2">
        <f t="shared" si="12"/>
        <v>2914</v>
      </c>
      <c r="F201" s="5" t="str">
        <f t="shared" si="15"/>
        <v>BULLISH</v>
      </c>
      <c r="G201" s="5" t="str">
        <f t="shared" si="14"/>
        <v>STRONG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8.3000000000000007</v>
      </c>
      <c r="C202" s="5">
        <f>TITRES_STAT!D205</f>
        <v>8.3000000000000007</v>
      </c>
      <c r="D202" s="5">
        <f>TITRES_STAT!E205</f>
        <v>569</v>
      </c>
      <c r="E202" s="2">
        <f t="shared" si="12"/>
        <v>3483</v>
      </c>
      <c r="F202" s="5" t="str">
        <f t="shared" si="15"/>
        <v>BULLISH</v>
      </c>
      <c r="G202" s="5" t="str">
        <f t="shared" si="14"/>
        <v>STRONG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8.4499999999999993</v>
      </c>
      <c r="C203" s="5">
        <f>TITRES_STAT!D206</f>
        <v>8.4499999999999993</v>
      </c>
      <c r="D203" s="5">
        <f>TITRES_STAT!E206</f>
        <v>482</v>
      </c>
      <c r="E203" s="2">
        <f t="shared" si="12"/>
        <v>3965</v>
      </c>
      <c r="F203" s="5" t="str">
        <f t="shared" si="15"/>
        <v>BULLISH</v>
      </c>
      <c r="G203" s="5" t="str">
        <f t="shared" si="14"/>
        <v>STRONG</v>
      </c>
      <c r="H203" s="5" t="str">
        <f t="shared" si="13"/>
        <v>CONFIRMED BULLISH</v>
      </c>
    </row>
    <row r="204" spans="1:8" ht="13.5" x14ac:dyDescent="0.25">
      <c r="A204" s="3">
        <f>TITRES_STAT!B207</f>
        <v>42601</v>
      </c>
      <c r="B204" s="5">
        <f>TITRES_STAT!C207</f>
        <v>8.9499999999999993</v>
      </c>
      <c r="C204" s="5">
        <f>TITRES_STAT!D207</f>
        <v>8.9499999999999993</v>
      </c>
      <c r="D204" s="5">
        <f>TITRES_STAT!E207</f>
        <v>1492</v>
      </c>
      <c r="E204" s="2">
        <f t="shared" si="12"/>
        <v>5457</v>
      </c>
      <c r="F204" s="5" t="str">
        <f t="shared" si="15"/>
        <v>BULLISH</v>
      </c>
      <c r="G204" s="5" t="str">
        <f t="shared" si="14"/>
        <v>STRONG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8.9499999999999993</v>
      </c>
      <c r="C205" s="5">
        <f>TITRES_STAT!D208</f>
        <v>8.9499999999999993</v>
      </c>
      <c r="D205" s="5">
        <f>TITRES_STAT!E208</f>
        <v>0</v>
      </c>
      <c r="E205" s="2">
        <f t="shared" si="12"/>
        <v>5457</v>
      </c>
      <c r="F205" s="5" t="str">
        <f t="shared" si="15"/>
        <v>BULLISH</v>
      </c>
      <c r="G205" s="5" t="str">
        <f t="shared" si="14"/>
        <v>STRONG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9.2100000000000009</v>
      </c>
      <c r="C206" s="5">
        <f>TITRES_STAT!D209</f>
        <v>9.2100000000000009</v>
      </c>
      <c r="D206" s="5">
        <f>TITRES_STAT!E209</f>
        <v>9</v>
      </c>
      <c r="E206" s="2">
        <f t="shared" si="12"/>
        <v>5466</v>
      </c>
      <c r="F206" s="5" t="str">
        <f t="shared" si="15"/>
        <v>BULLISH</v>
      </c>
      <c r="G206" s="5" t="str">
        <f t="shared" si="14"/>
        <v>STRONG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9.48</v>
      </c>
      <c r="C207" s="5">
        <f>TITRES_STAT!D210</f>
        <v>9.48</v>
      </c>
      <c r="D207" s="5">
        <f>TITRES_STAT!E210</f>
        <v>928</v>
      </c>
      <c r="E207" s="2">
        <f t="shared" si="12"/>
        <v>6394</v>
      </c>
      <c r="F207" s="5" t="str">
        <f t="shared" si="15"/>
        <v>BULLISH</v>
      </c>
      <c r="G207" s="5" t="str">
        <f t="shared" si="14"/>
        <v>STRONG</v>
      </c>
      <c r="H207" s="5" t="str">
        <f t="shared" si="13"/>
        <v>CONFIRMED BULLISH</v>
      </c>
    </row>
    <row r="208" spans="1:8" ht="13.5" x14ac:dyDescent="0.25">
      <c r="A208" s="3">
        <f>TITRES_STAT!B211</f>
        <v>42607</v>
      </c>
      <c r="B208" s="5">
        <f>TITRES_STAT!C211</f>
        <v>9.6999999999999993</v>
      </c>
      <c r="C208" s="5">
        <f>TITRES_STAT!D211</f>
        <v>9.6999999999999993</v>
      </c>
      <c r="D208" s="5">
        <f>TITRES_STAT!E211</f>
        <v>200</v>
      </c>
      <c r="E208" s="2">
        <f t="shared" si="12"/>
        <v>6594</v>
      </c>
      <c r="F208" s="5" t="str">
        <f t="shared" si="15"/>
        <v>BULLISH</v>
      </c>
      <c r="G208" s="5" t="str">
        <f t="shared" si="14"/>
        <v>STRONG</v>
      </c>
      <c r="H208" s="5" t="str">
        <f t="shared" si="13"/>
        <v>CONFIRMED BULLISH</v>
      </c>
    </row>
    <row r="209" spans="1:8" ht="13.5" x14ac:dyDescent="0.25">
      <c r="A209" s="3">
        <f>TITRES_STAT!B212</f>
        <v>42608</v>
      </c>
      <c r="B209" s="5">
        <f>TITRES_STAT!C212</f>
        <v>9.6999999999999993</v>
      </c>
      <c r="C209" s="5">
        <f>TITRES_STAT!D212</f>
        <v>9.6999999999999993</v>
      </c>
      <c r="D209" s="5">
        <f>TITRES_STAT!E212</f>
        <v>0</v>
      </c>
      <c r="E209" s="2">
        <f t="shared" si="12"/>
        <v>6594</v>
      </c>
      <c r="F209" s="5" t="str">
        <f t="shared" si="15"/>
        <v>BULLISH</v>
      </c>
      <c r="G209" s="5" t="str">
        <f t="shared" si="14"/>
        <v>STRONG</v>
      </c>
      <c r="H209" s="5" t="str">
        <f t="shared" si="13"/>
        <v>CONFIRMED BULLISH</v>
      </c>
    </row>
    <row r="210" spans="1:8" ht="13.5" x14ac:dyDescent="0.25">
      <c r="A210" s="3">
        <f>TITRES_STAT!B213</f>
        <v>42611</v>
      </c>
      <c r="B210" s="5">
        <f>TITRES_STAT!C213</f>
        <v>9.8800000000000008</v>
      </c>
      <c r="C210" s="5">
        <f>TITRES_STAT!D213</f>
        <v>9.8800000000000008</v>
      </c>
      <c r="D210" s="5">
        <f>TITRES_STAT!E213</f>
        <v>1</v>
      </c>
      <c r="E210" s="2">
        <f t="shared" si="12"/>
        <v>6595</v>
      </c>
      <c r="F210" s="5" t="str">
        <f t="shared" si="15"/>
        <v>BULLISH</v>
      </c>
      <c r="G210" s="5" t="str">
        <f t="shared" si="14"/>
        <v>STRONG</v>
      </c>
      <c r="H210" s="5" t="str">
        <f t="shared" si="13"/>
        <v>CONFIRMED BULLISH</v>
      </c>
    </row>
    <row r="211" spans="1:8" ht="13.5" x14ac:dyDescent="0.25">
      <c r="A211" s="3">
        <f>TITRES_STAT!B214</f>
        <v>42612</v>
      </c>
      <c r="B211" s="5">
        <f>TITRES_STAT!C214</f>
        <v>9.8800000000000008</v>
      </c>
      <c r="C211" s="5">
        <f>TITRES_STAT!D214</f>
        <v>9.8800000000000008</v>
      </c>
      <c r="D211" s="5">
        <f>TITRES_STAT!E214</f>
        <v>0</v>
      </c>
      <c r="E211" s="2">
        <f t="shared" si="12"/>
        <v>6595</v>
      </c>
      <c r="F211" s="5" t="str">
        <f t="shared" si="15"/>
        <v>BULLISH</v>
      </c>
      <c r="G211" s="5" t="str">
        <f t="shared" si="14"/>
        <v>STRONG</v>
      </c>
      <c r="H211" s="5" t="str">
        <f t="shared" si="13"/>
        <v>CONFIRMED BULLISH</v>
      </c>
    </row>
    <row r="212" spans="1:8" ht="13.5" x14ac:dyDescent="0.25">
      <c r="A212" s="3">
        <f>TITRES_STAT!B215</f>
        <v>42613</v>
      </c>
      <c r="B212" s="5">
        <f>TITRES_STAT!C215</f>
        <v>9.8800000000000008</v>
      </c>
      <c r="C212" s="5">
        <f>TITRES_STAT!D215</f>
        <v>9.8800000000000008</v>
      </c>
      <c r="D212" s="5">
        <f>TITRES_STAT!E215</f>
        <v>3</v>
      </c>
      <c r="E212" s="2">
        <f t="shared" si="12"/>
        <v>6595</v>
      </c>
      <c r="F212" s="5" t="str">
        <f t="shared" si="15"/>
        <v>BULLISH</v>
      </c>
      <c r="G212" s="5" t="str">
        <f t="shared" si="14"/>
        <v>STRONG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9.44</v>
      </c>
      <c r="C213" s="5">
        <f>TITRES_STAT!D216</f>
        <v>9.44</v>
      </c>
      <c r="D213" s="5">
        <f>TITRES_STAT!E216</f>
        <v>6</v>
      </c>
      <c r="E213" s="2">
        <f t="shared" si="12"/>
        <v>6589</v>
      </c>
      <c r="F213" s="5" t="str">
        <f t="shared" si="15"/>
        <v>BEARISH</v>
      </c>
      <c r="G213" s="5" t="str">
        <f t="shared" si="14"/>
        <v>NEUTRAL</v>
      </c>
      <c r="H213" s="5" t="str">
        <f t="shared" si="13"/>
        <v>CONFIRMED BEARISH</v>
      </c>
    </row>
    <row r="214" spans="1:8" ht="13.5" x14ac:dyDescent="0.25">
      <c r="A214" s="3">
        <f>TITRES_STAT!B217</f>
        <v>42615</v>
      </c>
      <c r="B214" s="5">
        <f>TITRES_STAT!C217</f>
        <v>9.86</v>
      </c>
      <c r="C214" s="5">
        <f>TITRES_STAT!D217</f>
        <v>9.86</v>
      </c>
      <c r="D214" s="5">
        <f>TITRES_STAT!E217</f>
        <v>0</v>
      </c>
      <c r="E214" s="2">
        <f t="shared" si="12"/>
        <v>6589</v>
      </c>
      <c r="F214" s="5" t="str">
        <f t="shared" si="15"/>
        <v>BEARISH</v>
      </c>
      <c r="G214" s="5" t="str">
        <f t="shared" si="14"/>
        <v>NEUTRAL</v>
      </c>
      <c r="H214" s="5" t="str">
        <f t="shared" si="13"/>
        <v>BEARISH DIVERGENCE</v>
      </c>
    </row>
    <row r="215" spans="1:8" ht="13.5" x14ac:dyDescent="0.25">
      <c r="A215" s="3">
        <f>TITRES_STAT!B218</f>
        <v>42618</v>
      </c>
      <c r="B215" s="5">
        <f>TITRES_STAT!C218</f>
        <v>9.89</v>
      </c>
      <c r="C215" s="5">
        <f>TITRES_STAT!D218</f>
        <v>9.89</v>
      </c>
      <c r="D215" s="5">
        <f>TITRES_STAT!E218</f>
        <v>7</v>
      </c>
      <c r="E215" s="2">
        <f t="shared" si="12"/>
        <v>6596</v>
      </c>
      <c r="F215" s="5" t="str">
        <f t="shared" si="15"/>
        <v>BULLISH</v>
      </c>
      <c r="G215" s="5" t="str">
        <f t="shared" si="14"/>
        <v>NEUTRAL</v>
      </c>
      <c r="H215" s="5" t="str">
        <f t="shared" si="13"/>
        <v>CONFIRMED BULLISH</v>
      </c>
    </row>
    <row r="216" spans="1:8" ht="13.5" x14ac:dyDescent="0.25">
      <c r="A216" s="3">
        <f>TITRES_STAT!B219</f>
        <v>42619</v>
      </c>
      <c r="B216" s="5">
        <f>TITRES_STAT!C219</f>
        <v>9.9</v>
      </c>
      <c r="C216" s="5">
        <f>TITRES_STAT!D219</f>
        <v>9.9</v>
      </c>
      <c r="D216" s="5">
        <f>TITRES_STAT!E219</f>
        <v>22</v>
      </c>
      <c r="E216" s="2">
        <f t="shared" si="12"/>
        <v>6618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CONFIRMED BULLISH</v>
      </c>
    </row>
    <row r="217" spans="1:8" ht="13.5" x14ac:dyDescent="0.25">
      <c r="A217" s="3">
        <f>TITRES_STAT!B220</f>
        <v>42620</v>
      </c>
      <c r="B217" s="5">
        <f>TITRES_STAT!C220</f>
        <v>9.4600000000000009</v>
      </c>
      <c r="C217" s="5">
        <f>TITRES_STAT!D220</f>
        <v>9.4600000000000009</v>
      </c>
      <c r="D217" s="5">
        <f>TITRES_STAT!E220</f>
        <v>0</v>
      </c>
      <c r="E217" s="2">
        <f t="shared" si="12"/>
        <v>6618</v>
      </c>
      <c r="F217" s="5" t="str">
        <f t="shared" si="15"/>
        <v>BULLISH</v>
      </c>
      <c r="G217" s="5" t="str">
        <f t="shared" si="14"/>
        <v>NEUTRAL</v>
      </c>
      <c r="H217" s="5" t="str">
        <f t="shared" si="13"/>
        <v>BULLISH DIVERGENCE</v>
      </c>
    </row>
    <row r="218" spans="1:8" ht="13.5" x14ac:dyDescent="0.25">
      <c r="A218" s="3">
        <f>TITRES_STAT!B221</f>
        <v>42621</v>
      </c>
      <c r="B218" s="5">
        <f>TITRES_STAT!C221</f>
        <v>9.8800000000000008</v>
      </c>
      <c r="C218" s="5">
        <f>TITRES_STAT!D221</f>
        <v>9.8800000000000008</v>
      </c>
      <c r="D218" s="5">
        <f>TITRES_STAT!E221</f>
        <v>1</v>
      </c>
      <c r="E218" s="2">
        <f t="shared" si="12"/>
        <v>6619</v>
      </c>
      <c r="F218" s="5" t="str">
        <f t="shared" si="15"/>
        <v>BULLISH</v>
      </c>
      <c r="G218" s="5" t="str">
        <f t="shared" si="14"/>
        <v>NEUTRAL</v>
      </c>
      <c r="H218" s="5" t="str">
        <f t="shared" si="13"/>
        <v>CONFIRMED BULLISH</v>
      </c>
    </row>
    <row r="219" spans="1:8" ht="13.5" x14ac:dyDescent="0.25">
      <c r="A219" s="3">
        <f>TITRES_STAT!B222</f>
        <v>42622</v>
      </c>
      <c r="B219" s="5">
        <f>TITRES_STAT!C222</f>
        <v>9.89</v>
      </c>
      <c r="C219" s="5">
        <f>TITRES_STAT!D222</f>
        <v>9.89</v>
      </c>
      <c r="D219" s="5">
        <f>TITRES_STAT!E222</f>
        <v>3</v>
      </c>
      <c r="E219" s="2">
        <f t="shared" si="12"/>
        <v>6622</v>
      </c>
      <c r="F219" s="5" t="str">
        <f t="shared" si="15"/>
        <v>BULLISH</v>
      </c>
      <c r="G219" s="5" t="str">
        <f t="shared" si="14"/>
        <v>NEUTRAL</v>
      </c>
      <c r="H219" s="5" t="str">
        <f t="shared" si="13"/>
        <v>CONFIRMED BULLISH</v>
      </c>
    </row>
    <row r="220" spans="1:8" ht="13.5" x14ac:dyDescent="0.25">
      <c r="A220" s="3">
        <f>TITRES_STAT!B223</f>
        <v>42627</v>
      </c>
      <c r="B220" s="5">
        <f>TITRES_STAT!C223</f>
        <v>9.89</v>
      </c>
      <c r="C220" s="5">
        <f>TITRES_STAT!D223</f>
        <v>9.89</v>
      </c>
      <c r="D220" s="5">
        <f>TITRES_STAT!E223</f>
        <v>3</v>
      </c>
      <c r="E220" s="2">
        <f t="shared" si="12"/>
        <v>6622</v>
      </c>
      <c r="F220" s="5" t="str">
        <f t="shared" si="15"/>
        <v>BULLISH</v>
      </c>
      <c r="G220" s="5" t="str">
        <f t="shared" si="14"/>
        <v>NEUTRAL</v>
      </c>
      <c r="H220" s="5" t="str">
        <f t="shared" si="13"/>
        <v>NEUTRAL</v>
      </c>
    </row>
    <row r="221" spans="1:8" ht="13.5" x14ac:dyDescent="0.25">
      <c r="A221" s="3">
        <f>TITRES_STAT!B224</f>
        <v>42628</v>
      </c>
      <c r="B221" s="5">
        <f>TITRES_STAT!C224</f>
        <v>9.6</v>
      </c>
      <c r="C221" s="5">
        <f>TITRES_STAT!D224</f>
        <v>9.6</v>
      </c>
      <c r="D221" s="5">
        <f>TITRES_STAT!E224</f>
        <v>0</v>
      </c>
      <c r="E221" s="2">
        <f t="shared" si="12"/>
        <v>6622</v>
      </c>
      <c r="F221" s="5" t="str">
        <f t="shared" si="15"/>
        <v>BULLISH</v>
      </c>
      <c r="G221" s="5" t="str">
        <f t="shared" si="14"/>
        <v>NEUTRAL</v>
      </c>
      <c r="H221" s="5" t="str">
        <f t="shared" si="13"/>
        <v>BULLISH DIVERGENCE</v>
      </c>
    </row>
    <row r="222" spans="1:8" ht="13.5" x14ac:dyDescent="0.25">
      <c r="A222" s="3">
        <f>TITRES_STAT!B225</f>
        <v>42629</v>
      </c>
      <c r="B222" s="5">
        <f>TITRES_STAT!C225</f>
        <v>9.4499999999999993</v>
      </c>
      <c r="C222" s="5">
        <f>TITRES_STAT!D225</f>
        <v>9.4499999999999993</v>
      </c>
      <c r="D222" s="5">
        <f>TITRES_STAT!E225</f>
        <v>17</v>
      </c>
      <c r="E222" s="2">
        <f t="shared" si="12"/>
        <v>6605</v>
      </c>
      <c r="F222" s="5" t="str">
        <f t="shared" si="15"/>
        <v>BEARISH</v>
      </c>
      <c r="G222" s="5" t="str">
        <f t="shared" si="14"/>
        <v>NEUTRAL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9.77</v>
      </c>
      <c r="C223" s="5">
        <f>TITRES_STAT!D226</f>
        <v>9.77</v>
      </c>
      <c r="D223" s="5">
        <f>TITRES_STAT!E226</f>
        <v>6</v>
      </c>
      <c r="E223" s="2">
        <f t="shared" si="12"/>
        <v>6611</v>
      </c>
      <c r="F223" s="5" t="str">
        <f t="shared" si="15"/>
        <v>BEARISH</v>
      </c>
      <c r="G223" s="5" t="str">
        <f t="shared" si="14"/>
        <v>NEUTRAL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9.7899999999999991</v>
      </c>
      <c r="C224" s="5">
        <f>TITRES_STAT!D227</f>
        <v>9.7899999999999991</v>
      </c>
      <c r="D224" s="5">
        <f>TITRES_STAT!E227</f>
        <v>3</v>
      </c>
      <c r="E224" s="2">
        <f t="shared" si="12"/>
        <v>6614</v>
      </c>
      <c r="F224" s="5" t="str">
        <f t="shared" si="15"/>
        <v>BEARISH</v>
      </c>
      <c r="G224" s="5" t="str">
        <f t="shared" si="14"/>
        <v>NEUTRAL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9.7899999999999991</v>
      </c>
      <c r="C225" s="5">
        <f>TITRES_STAT!D228</f>
        <v>9.7899999999999991</v>
      </c>
      <c r="D225" s="5">
        <f>TITRES_STAT!E228</f>
        <v>1</v>
      </c>
      <c r="E225" s="2">
        <f t="shared" si="12"/>
        <v>6614</v>
      </c>
      <c r="F225" s="5" t="str">
        <f t="shared" si="15"/>
        <v>BEARISH</v>
      </c>
      <c r="G225" s="5" t="str">
        <f t="shared" si="14"/>
        <v>NEUTRAL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9.7899999999999991</v>
      </c>
      <c r="C226" s="5">
        <f>TITRES_STAT!D229</f>
        <v>9.7899999999999991</v>
      </c>
      <c r="D226" s="5">
        <f>TITRES_STAT!E229</f>
        <v>6</v>
      </c>
      <c r="E226" s="2">
        <f t="shared" si="12"/>
        <v>6614</v>
      </c>
      <c r="F226" s="5" t="str">
        <f t="shared" si="15"/>
        <v>BEARISH</v>
      </c>
      <c r="G226" s="5" t="str">
        <f t="shared" si="14"/>
        <v>NEUTRAL</v>
      </c>
      <c r="H226" s="5" t="str">
        <f t="shared" si="13"/>
        <v>BEARISH DIVERGENCE</v>
      </c>
    </row>
    <row r="227" spans="1:8" ht="13.5" x14ac:dyDescent="0.25">
      <c r="A227" s="3">
        <f>TITRES_STAT!B230</f>
        <v>42636</v>
      </c>
      <c r="B227" s="5">
        <f>TITRES_STAT!C230</f>
        <v>9.7799999999999994</v>
      </c>
      <c r="C227" s="5">
        <f>TITRES_STAT!D230</f>
        <v>9.7799999999999994</v>
      </c>
      <c r="D227" s="5">
        <f>TITRES_STAT!E230</f>
        <v>1</v>
      </c>
      <c r="E227" s="2">
        <f t="shared" si="12"/>
        <v>6613</v>
      </c>
      <c r="F227" s="5" t="str">
        <f t="shared" si="15"/>
        <v>BULLISH</v>
      </c>
      <c r="G227" s="5" t="str">
        <f t="shared" si="14"/>
        <v>NEUTRAL</v>
      </c>
      <c r="H227" s="5" t="str">
        <f t="shared" si="13"/>
        <v>CONFIRMED BULLISH</v>
      </c>
    </row>
    <row r="228" spans="1:8" ht="13.5" x14ac:dyDescent="0.25">
      <c r="A228" s="3">
        <f>TITRES_STAT!B231</f>
        <v>42639</v>
      </c>
      <c r="B228" s="5">
        <f>TITRES_STAT!C231</f>
        <v>9.8000000000000007</v>
      </c>
      <c r="C228" s="5">
        <f>TITRES_STAT!D231</f>
        <v>9.8000000000000007</v>
      </c>
      <c r="D228" s="5">
        <f>TITRES_STAT!E231</f>
        <v>3</v>
      </c>
      <c r="E228" s="2">
        <f t="shared" si="12"/>
        <v>6616</v>
      </c>
      <c r="F228" s="5" t="str">
        <f t="shared" si="15"/>
        <v>BULLISH</v>
      </c>
      <c r="G228" s="5" t="str">
        <f t="shared" si="14"/>
        <v>NEUTRAL</v>
      </c>
      <c r="H228" s="5" t="str">
        <f t="shared" si="13"/>
        <v>CONFIRMED BULLISH</v>
      </c>
    </row>
    <row r="229" spans="1:8" ht="13.5" x14ac:dyDescent="0.25">
      <c r="A229" s="3">
        <f>TITRES_STAT!B232</f>
        <v>42640</v>
      </c>
      <c r="B229" s="5">
        <f>TITRES_STAT!C232</f>
        <v>9.8699999999999992</v>
      </c>
      <c r="C229" s="5">
        <f>TITRES_STAT!D232</f>
        <v>9.8699999999999992</v>
      </c>
      <c r="D229" s="5">
        <f>TITRES_STAT!E232</f>
        <v>1</v>
      </c>
      <c r="E229" s="2">
        <f t="shared" si="12"/>
        <v>6617</v>
      </c>
      <c r="F229" s="5" t="str">
        <f t="shared" si="15"/>
        <v>BULLISH</v>
      </c>
      <c r="G229" s="5" t="str">
        <f t="shared" si="14"/>
        <v>NEUTRAL</v>
      </c>
      <c r="H229" s="5" t="str">
        <f t="shared" si="13"/>
        <v>CONFIRMED BULLISH</v>
      </c>
    </row>
    <row r="230" spans="1:8" ht="13.5" x14ac:dyDescent="0.25">
      <c r="A230" s="3">
        <f>TITRES_STAT!B233</f>
        <v>42641</v>
      </c>
      <c r="B230" s="5">
        <f>TITRES_STAT!C233</f>
        <v>9.58</v>
      </c>
      <c r="C230" s="5">
        <f>TITRES_STAT!D233</f>
        <v>9.58</v>
      </c>
      <c r="D230" s="5">
        <f>TITRES_STAT!E233</f>
        <v>2</v>
      </c>
      <c r="E230" s="2">
        <f t="shared" si="12"/>
        <v>6615</v>
      </c>
      <c r="F230" s="5" t="str">
        <f t="shared" si="15"/>
        <v>BULLISH</v>
      </c>
      <c r="G230" s="5" t="str">
        <f t="shared" si="14"/>
        <v>NEUTRAL</v>
      </c>
      <c r="H230" s="5" t="str">
        <f t="shared" si="13"/>
        <v>BULLISH DIVERGENCE</v>
      </c>
    </row>
    <row r="231" spans="1:8" ht="13.5" x14ac:dyDescent="0.25">
      <c r="A231" s="3">
        <f>TITRES_STAT!B234</f>
        <v>42642</v>
      </c>
      <c r="B231" s="5">
        <f>TITRES_STAT!C234</f>
        <v>9.15</v>
      </c>
      <c r="C231" s="5">
        <f>TITRES_STAT!D234</f>
        <v>9.15</v>
      </c>
      <c r="D231" s="5">
        <f>TITRES_STAT!E234</f>
        <v>0</v>
      </c>
      <c r="E231" s="2">
        <f t="shared" si="12"/>
        <v>6615</v>
      </c>
      <c r="F231" s="5" t="str">
        <f t="shared" si="15"/>
        <v>BULLISH</v>
      </c>
      <c r="G231" s="5" t="str">
        <f t="shared" si="14"/>
        <v>NEUTRAL</v>
      </c>
      <c r="H231" s="5" t="str">
        <f t="shared" si="13"/>
        <v>BULLISH DIVERGENCE</v>
      </c>
    </row>
    <row r="232" spans="1:8" ht="13.5" x14ac:dyDescent="0.25">
      <c r="A232" s="3">
        <f>TITRES_STAT!B235</f>
        <v>42643</v>
      </c>
      <c r="B232" s="5">
        <f>TITRES_STAT!C235</f>
        <v>9.32</v>
      </c>
      <c r="C232" s="5">
        <f>TITRES_STAT!D235</f>
        <v>9.32</v>
      </c>
      <c r="D232" s="5">
        <f>TITRES_STAT!E235</f>
        <v>55</v>
      </c>
      <c r="E232" s="2">
        <f t="shared" si="12"/>
        <v>6670</v>
      </c>
      <c r="F232" s="5" t="str">
        <f t="shared" si="15"/>
        <v>BULLISH</v>
      </c>
      <c r="G232" s="5" t="str">
        <f t="shared" si="14"/>
        <v>NEUTRAL</v>
      </c>
      <c r="H232" s="5" t="str">
        <f t="shared" si="13"/>
        <v>BULLISH DIVERGENCE</v>
      </c>
    </row>
    <row r="233" spans="1:8" ht="13.5" x14ac:dyDescent="0.25">
      <c r="A233" s="3">
        <f>TITRES_STAT!B236</f>
        <v>42647</v>
      </c>
      <c r="B233" s="5">
        <f>TITRES_STAT!C236</f>
        <v>9.0500000000000007</v>
      </c>
      <c r="C233" s="5">
        <f>TITRES_STAT!D236</f>
        <v>9.0500000000000007</v>
      </c>
      <c r="D233" s="5">
        <f>TITRES_STAT!E236</f>
        <v>0</v>
      </c>
      <c r="E233" s="2">
        <f t="shared" si="12"/>
        <v>6670</v>
      </c>
      <c r="F233" s="5" t="str">
        <f t="shared" si="15"/>
        <v>BULLISH</v>
      </c>
      <c r="G233" s="5" t="str">
        <f t="shared" si="14"/>
        <v>NEUTRAL</v>
      </c>
      <c r="H233" s="5" t="str">
        <f t="shared" si="13"/>
        <v>BULLISH DIVERGENCE</v>
      </c>
    </row>
    <row r="234" spans="1:8" ht="13.5" x14ac:dyDescent="0.25">
      <c r="A234" s="3">
        <f>TITRES_STAT!B237</f>
        <v>42648</v>
      </c>
      <c r="B234" s="5">
        <f>TITRES_STAT!C237</f>
        <v>8.56</v>
      </c>
      <c r="C234" s="5">
        <f>TITRES_STAT!D237</f>
        <v>8.56</v>
      </c>
      <c r="D234" s="5">
        <f>TITRES_STAT!E237</f>
        <v>146</v>
      </c>
      <c r="E234" s="2">
        <f t="shared" si="12"/>
        <v>6524</v>
      </c>
      <c r="F234" s="5" t="str">
        <f t="shared" si="15"/>
        <v>BEARISH</v>
      </c>
      <c r="G234" s="5" t="str">
        <f t="shared" si="14"/>
        <v>NEUTRAL</v>
      </c>
      <c r="H234" s="5" t="str">
        <f t="shared" si="13"/>
        <v>CONFIRMED BEARISH</v>
      </c>
    </row>
    <row r="235" spans="1:8" ht="13.5" x14ac:dyDescent="0.25">
      <c r="A235" s="3">
        <f>TITRES_STAT!B238</f>
        <v>42649</v>
      </c>
      <c r="B235" s="5">
        <f>TITRES_STAT!C238</f>
        <v>8.32</v>
      </c>
      <c r="C235" s="5">
        <f>TITRES_STAT!D238</f>
        <v>8.32</v>
      </c>
      <c r="D235" s="5">
        <f>TITRES_STAT!E238</f>
        <v>28</v>
      </c>
      <c r="E235" s="2">
        <f t="shared" si="12"/>
        <v>6496</v>
      </c>
      <c r="F235" s="5" t="str">
        <f t="shared" si="15"/>
        <v>BEARISH</v>
      </c>
      <c r="G235" s="5" t="str">
        <f t="shared" si="14"/>
        <v>NEUTRAL</v>
      </c>
      <c r="H235" s="5" t="str">
        <f t="shared" si="13"/>
        <v>CONFIRMED BEARISH</v>
      </c>
    </row>
    <row r="236" spans="1:8" ht="13.5" x14ac:dyDescent="0.25">
      <c r="A236" s="3">
        <f>TITRES_STAT!B239</f>
        <v>42650</v>
      </c>
      <c r="B236" s="5">
        <f>TITRES_STAT!C239</f>
        <v>8.32</v>
      </c>
      <c r="C236" s="5">
        <f>TITRES_STAT!D239</f>
        <v>8.32</v>
      </c>
      <c r="D236" s="5">
        <f>TITRES_STAT!E239</f>
        <v>94</v>
      </c>
      <c r="E236" s="2">
        <f t="shared" si="12"/>
        <v>6496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CONFIRMED BEARISH</v>
      </c>
    </row>
    <row r="237" spans="1:8" ht="13.5" x14ac:dyDescent="0.25">
      <c r="A237" s="3">
        <f>TITRES_STAT!B240</f>
        <v>42653</v>
      </c>
      <c r="B237" s="5">
        <f>TITRES_STAT!C240</f>
        <v>8.32</v>
      </c>
      <c r="C237" s="5">
        <f>TITRES_STAT!D240</f>
        <v>8.32</v>
      </c>
      <c r="D237" s="5">
        <f>TITRES_STAT!E240</f>
        <v>0</v>
      </c>
      <c r="E237" s="2">
        <f t="shared" si="12"/>
        <v>6496</v>
      </c>
      <c r="F237" s="5" t="str">
        <f t="shared" si="15"/>
        <v>BEARISH</v>
      </c>
      <c r="G237" s="5" t="str">
        <f t="shared" si="14"/>
        <v>WEAK</v>
      </c>
      <c r="H237" s="5" t="str">
        <f t="shared" si="13"/>
        <v>CONFIRMED BEARISH</v>
      </c>
    </row>
    <row r="238" spans="1:8" ht="13.5" x14ac:dyDescent="0.25">
      <c r="A238" s="3">
        <f>TITRES_STAT!B241</f>
        <v>42654</v>
      </c>
      <c r="B238" s="5">
        <f>TITRES_STAT!C241</f>
        <v>8.09</v>
      </c>
      <c r="C238" s="5">
        <f>TITRES_STAT!D241</f>
        <v>8.09</v>
      </c>
      <c r="D238" s="5">
        <f>TITRES_STAT!E241</f>
        <v>76</v>
      </c>
      <c r="E238" s="2">
        <f t="shared" si="12"/>
        <v>6420</v>
      </c>
      <c r="F238" s="5" t="str">
        <f t="shared" si="15"/>
        <v>BEARISH</v>
      </c>
      <c r="G238" s="5" t="str">
        <f t="shared" si="14"/>
        <v>WEAK</v>
      </c>
      <c r="H238" s="5" t="str">
        <f t="shared" si="13"/>
        <v>CONFIRMED BEARISH</v>
      </c>
    </row>
    <row r="239" spans="1:8" ht="13.5" x14ac:dyDescent="0.25">
      <c r="A239" s="3">
        <f>TITRES_STAT!B242</f>
        <v>42655</v>
      </c>
      <c r="B239" s="5">
        <f>TITRES_STAT!C242</f>
        <v>8.09</v>
      </c>
      <c r="C239" s="5">
        <f>TITRES_STAT!D242</f>
        <v>8.09</v>
      </c>
      <c r="D239" s="5">
        <f>TITRES_STAT!E242</f>
        <v>0</v>
      </c>
      <c r="E239" s="2">
        <f t="shared" si="12"/>
        <v>6420</v>
      </c>
      <c r="F239" s="5" t="str">
        <f t="shared" si="15"/>
        <v>BEARISH</v>
      </c>
      <c r="G239" s="5" t="str">
        <f t="shared" si="14"/>
        <v>NEUTRAL</v>
      </c>
      <c r="H239" s="5" t="str">
        <f t="shared" si="13"/>
        <v>CONFIRMED BEARISH</v>
      </c>
    </row>
    <row r="240" spans="1:8" ht="13.5" x14ac:dyDescent="0.25">
      <c r="A240" s="3">
        <f>TITRES_STAT!B243</f>
        <v>42656</v>
      </c>
      <c r="B240" s="5">
        <f>TITRES_STAT!C243</f>
        <v>8.09</v>
      </c>
      <c r="C240" s="5">
        <f>TITRES_STAT!D243</f>
        <v>8.09</v>
      </c>
      <c r="D240" s="5">
        <f>TITRES_STAT!E243</f>
        <v>32</v>
      </c>
      <c r="E240" s="2">
        <f t="shared" si="12"/>
        <v>6420</v>
      </c>
      <c r="F240" s="5" t="str">
        <f t="shared" si="15"/>
        <v>BEARISH</v>
      </c>
      <c r="G240" s="5" t="str">
        <f t="shared" si="14"/>
        <v>NEUTRAL</v>
      </c>
      <c r="H240" s="5" t="str">
        <f t="shared" si="13"/>
        <v>CONFIRMED BEARISH</v>
      </c>
    </row>
    <row r="241" spans="1:8" ht="13.5" x14ac:dyDescent="0.25">
      <c r="A241" s="3">
        <f>TITRES_STAT!B244</f>
        <v>42657</v>
      </c>
      <c r="B241" s="5">
        <f>TITRES_STAT!C244</f>
        <v>7.85</v>
      </c>
      <c r="C241" s="5">
        <f>TITRES_STAT!D244</f>
        <v>7.85</v>
      </c>
      <c r="D241" s="5">
        <f>TITRES_STAT!E244</f>
        <v>50</v>
      </c>
      <c r="E241" s="2">
        <f t="shared" si="12"/>
        <v>6370</v>
      </c>
      <c r="F241" s="5" t="str">
        <f t="shared" si="15"/>
        <v>BEARISH</v>
      </c>
      <c r="G241" s="5" t="str">
        <f t="shared" si="14"/>
        <v>NEUTRAL</v>
      </c>
      <c r="H241" s="5" t="str">
        <f t="shared" si="13"/>
        <v>CONFIRMED BEARISH</v>
      </c>
    </row>
    <row r="242" spans="1:8" ht="13.5" x14ac:dyDescent="0.25">
      <c r="A242" s="3">
        <f>TITRES_STAT!B245</f>
        <v>42660</v>
      </c>
      <c r="B242" s="5">
        <f>TITRES_STAT!C245</f>
        <v>7.85</v>
      </c>
      <c r="C242" s="5">
        <f>TITRES_STAT!D245</f>
        <v>7.85</v>
      </c>
      <c r="D242" s="5">
        <f>TITRES_STAT!E245</f>
        <v>49</v>
      </c>
      <c r="E242" s="2">
        <f t="shared" si="12"/>
        <v>6370</v>
      </c>
      <c r="F242" s="5" t="str">
        <f t="shared" si="15"/>
        <v>BEARISH</v>
      </c>
      <c r="G242" s="5" t="str">
        <f t="shared" si="14"/>
        <v>NEUTRAL</v>
      </c>
      <c r="H242" s="5" t="str">
        <f t="shared" si="13"/>
        <v>CONFIRMED BEARISH</v>
      </c>
    </row>
    <row r="243" spans="1:8" ht="13.5" x14ac:dyDescent="0.25">
      <c r="A243" s="3">
        <f>TITRES_STAT!B246</f>
        <v>42661</v>
      </c>
      <c r="B243" s="5">
        <f>TITRES_STAT!C246</f>
        <v>7.85</v>
      </c>
      <c r="C243" s="5">
        <f>TITRES_STAT!D246</f>
        <v>7.85</v>
      </c>
      <c r="D243" s="5">
        <f>TITRES_STAT!E246</f>
        <v>0</v>
      </c>
      <c r="E243" s="2">
        <f t="shared" si="12"/>
        <v>6370</v>
      </c>
      <c r="F243" s="5" t="str">
        <f t="shared" si="15"/>
        <v>BEARISH</v>
      </c>
      <c r="G243" s="5" t="str">
        <f t="shared" si="14"/>
        <v>NEUTRAL</v>
      </c>
      <c r="H243" s="5" t="str">
        <f t="shared" si="13"/>
        <v>CONFIRMED BEARISH</v>
      </c>
    </row>
    <row r="244" spans="1:8" ht="13.5" x14ac:dyDescent="0.25">
      <c r="A244" s="3">
        <f>TITRES_STAT!B247</f>
        <v>42662</v>
      </c>
      <c r="B244" s="5">
        <f>TITRES_STAT!C247</f>
        <v>7.85</v>
      </c>
      <c r="C244" s="5">
        <f>TITRES_STAT!D247</f>
        <v>7.85</v>
      </c>
      <c r="D244" s="5">
        <f>TITRES_STAT!E247</f>
        <v>0</v>
      </c>
      <c r="E244" s="2">
        <f t="shared" si="12"/>
        <v>6370</v>
      </c>
      <c r="F244" s="5" t="str">
        <f t="shared" si="15"/>
        <v>BEARISH</v>
      </c>
      <c r="G244" s="5" t="str">
        <f t="shared" si="14"/>
        <v>NEUTRAL</v>
      </c>
      <c r="H244" s="5" t="str">
        <f t="shared" si="13"/>
        <v>CONFIRMED BEARISH</v>
      </c>
    </row>
    <row r="245" spans="1:8" ht="13.5" x14ac:dyDescent="0.25">
      <c r="A245" s="3">
        <f>TITRES_STAT!B248</f>
        <v>42663</v>
      </c>
      <c r="B245" s="5">
        <f>TITRES_STAT!C248</f>
        <v>7.9</v>
      </c>
      <c r="C245" s="5">
        <f>TITRES_STAT!D248</f>
        <v>7.9</v>
      </c>
      <c r="D245" s="5">
        <f>TITRES_STAT!E248</f>
        <v>14</v>
      </c>
      <c r="E245" s="2">
        <f t="shared" si="12"/>
        <v>6384</v>
      </c>
      <c r="F245" s="5" t="str">
        <f t="shared" si="15"/>
        <v>BEARISH</v>
      </c>
      <c r="G245" s="5" t="str">
        <f t="shared" si="14"/>
        <v>NEUTRAL</v>
      </c>
      <c r="H245" s="5" t="str">
        <f t="shared" si="13"/>
        <v>CONFIRMED BEARISH</v>
      </c>
    </row>
    <row r="246" spans="1:8" ht="13.5" x14ac:dyDescent="0.25">
      <c r="A246" s="3">
        <f>TITRES_STAT!B249</f>
        <v>42664</v>
      </c>
      <c r="B246" s="5">
        <f>TITRES_STAT!C249</f>
        <v>8</v>
      </c>
      <c r="C246" s="5">
        <f>TITRES_STAT!D249</f>
        <v>8</v>
      </c>
      <c r="D246" s="5">
        <f>TITRES_STAT!E249</f>
        <v>2</v>
      </c>
      <c r="E246" s="2">
        <f t="shared" si="12"/>
        <v>6386</v>
      </c>
      <c r="F246" s="5" t="str">
        <f t="shared" si="15"/>
        <v>BULLISH</v>
      </c>
      <c r="G246" s="5" t="str">
        <f t="shared" si="14"/>
        <v>NEUTRAL</v>
      </c>
      <c r="H246" s="5" t="str">
        <f t="shared" si="13"/>
        <v>CONFIRMED BULLISH</v>
      </c>
    </row>
    <row r="247" spans="1:8" ht="13.5" x14ac:dyDescent="0.25">
      <c r="A247" s="3">
        <f>TITRES_STAT!B250</f>
        <v>42667</v>
      </c>
      <c r="B247" s="5">
        <f>TITRES_STAT!C250</f>
        <v>8.24</v>
      </c>
      <c r="C247" s="5">
        <f>TITRES_STAT!D250</f>
        <v>8.24</v>
      </c>
      <c r="D247" s="5">
        <f>TITRES_STAT!E250</f>
        <v>86</v>
      </c>
      <c r="E247" s="2">
        <f t="shared" si="12"/>
        <v>6472</v>
      </c>
      <c r="F247" s="5" t="str">
        <f t="shared" si="15"/>
        <v>BULLISH</v>
      </c>
      <c r="G247" s="5" t="str">
        <f t="shared" si="14"/>
        <v>NEUTRAL</v>
      </c>
      <c r="H247" s="5" t="str">
        <f t="shared" si="13"/>
        <v>CONFIRMED BULLISH</v>
      </c>
    </row>
    <row r="248" spans="1:8" ht="13.5" x14ac:dyDescent="0.25">
      <c r="A248" s="3">
        <f>TITRES_STAT!B251</f>
        <v>42668</v>
      </c>
      <c r="B248" s="5">
        <f>TITRES_STAT!C251</f>
        <v>8.5399999999999991</v>
      </c>
      <c r="C248" s="5">
        <f>TITRES_STAT!D251</f>
        <v>8.5399999999999991</v>
      </c>
      <c r="D248" s="5">
        <f>TITRES_STAT!E251</f>
        <v>15</v>
      </c>
      <c r="E248" s="2">
        <f t="shared" si="12"/>
        <v>6487</v>
      </c>
      <c r="F248" s="5" t="str">
        <f t="shared" si="15"/>
        <v>BULLISH</v>
      </c>
      <c r="G248" s="5" t="str">
        <f t="shared" si="14"/>
        <v>NEUTRAL</v>
      </c>
      <c r="H248" s="5" t="str">
        <f t="shared" si="13"/>
        <v>CONFIRMED BULLISH</v>
      </c>
    </row>
    <row r="249" spans="1:8" ht="13.5" x14ac:dyDescent="0.25">
      <c r="A249" s="3">
        <f>TITRES_STAT!B252</f>
        <v>42669</v>
      </c>
      <c r="B249" s="5">
        <f>TITRES_STAT!C252</f>
        <v>8.5399999999999991</v>
      </c>
      <c r="C249" s="5">
        <f>TITRES_STAT!D252</f>
        <v>8.5399999999999991</v>
      </c>
      <c r="D249" s="5">
        <f>TITRES_STAT!E252</f>
        <v>0</v>
      </c>
      <c r="E249" s="2">
        <f t="shared" si="12"/>
        <v>6487</v>
      </c>
      <c r="F249" s="5" t="str">
        <f t="shared" si="15"/>
        <v>BULLISH</v>
      </c>
      <c r="G249" s="5" t="str">
        <f t="shared" si="14"/>
        <v>NEUTRAL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8.5399999999999991</v>
      </c>
      <c r="C250" s="5">
        <f>TITRES_STAT!D253</f>
        <v>8.5399999999999991</v>
      </c>
      <c r="D250" s="5">
        <f>TITRES_STAT!E253</f>
        <v>0</v>
      </c>
      <c r="E250" s="2">
        <f t="shared" si="12"/>
        <v>6487</v>
      </c>
      <c r="F250" s="5" t="str">
        <f t="shared" si="15"/>
        <v>BULLISH</v>
      </c>
      <c r="G250" s="5" t="str">
        <f t="shared" si="14"/>
        <v>NEUTRAL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8.5399999999999991</v>
      </c>
      <c r="C251" s="5">
        <f>TITRES_STAT!D254</f>
        <v>8.5399999999999991</v>
      </c>
      <c r="D251" s="5">
        <f>TITRES_STAT!E254</f>
        <v>0</v>
      </c>
      <c r="E251" s="2">
        <f t="shared" si="12"/>
        <v>6487</v>
      </c>
      <c r="F251" s="5" t="str">
        <f t="shared" si="15"/>
        <v>BULLISH</v>
      </c>
      <c r="G251" s="5" t="str">
        <f t="shared" si="14"/>
        <v>NEUTRAL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8.5399999999999991</v>
      </c>
      <c r="C252" s="5">
        <f>TITRES_STAT!D255</f>
        <v>8.5399999999999991</v>
      </c>
      <c r="D252" s="5">
        <f>TITRES_STAT!E255</f>
        <v>0</v>
      </c>
      <c r="E252" s="2">
        <f t="shared" si="12"/>
        <v>6487</v>
      </c>
      <c r="F252" s="5" t="str">
        <f t="shared" si="15"/>
        <v>BULLISH</v>
      </c>
      <c r="G252" s="5" t="str">
        <f t="shared" si="14"/>
        <v>NEUTRAL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8.16</v>
      </c>
      <c r="C253" s="5">
        <f>TITRES_STAT!D256</f>
        <v>8.16</v>
      </c>
      <c r="D253" s="5">
        <f>TITRES_STAT!E256</f>
        <v>16</v>
      </c>
      <c r="E253" s="2">
        <f t="shared" si="12"/>
        <v>6471</v>
      </c>
      <c r="F253" s="5" t="str">
        <f t="shared" si="15"/>
        <v>BEARISH</v>
      </c>
      <c r="G253" s="5" t="str">
        <f t="shared" si="14"/>
        <v>NEUTRAL</v>
      </c>
      <c r="H253" s="5" t="str">
        <f t="shared" si="13"/>
        <v>CONFIRMED BEARISH</v>
      </c>
    </row>
    <row r="254" spans="1:8" ht="13.5" x14ac:dyDescent="0.25">
      <c r="A254" s="3">
        <f>TITRES_STAT!B257</f>
        <v>42676</v>
      </c>
      <c r="B254" s="5">
        <f>TITRES_STAT!C257</f>
        <v>8.16</v>
      </c>
      <c r="C254" s="5">
        <f>TITRES_STAT!D257</f>
        <v>8.16</v>
      </c>
      <c r="D254" s="5">
        <f>TITRES_STAT!E257</f>
        <v>0</v>
      </c>
      <c r="E254" s="2">
        <f t="shared" si="12"/>
        <v>6471</v>
      </c>
      <c r="F254" s="5" t="str">
        <f t="shared" si="15"/>
        <v>BEARISH</v>
      </c>
      <c r="G254" s="5" t="str">
        <f t="shared" si="14"/>
        <v>NEUTRAL</v>
      </c>
      <c r="H254" s="5" t="str">
        <f t="shared" si="13"/>
        <v>CONFIRMED BEARISH</v>
      </c>
    </row>
    <row r="255" spans="1:8" ht="13.5" x14ac:dyDescent="0.25">
      <c r="A255" s="3">
        <f>TITRES_STAT!B258</f>
        <v>42677</v>
      </c>
      <c r="B255" s="5">
        <f>TITRES_STAT!C258</f>
        <v>8.16</v>
      </c>
      <c r="C255" s="5">
        <f>TITRES_STAT!D258</f>
        <v>8.16</v>
      </c>
      <c r="D255" s="5">
        <f>TITRES_STAT!E258</f>
        <v>0</v>
      </c>
      <c r="E255" s="2">
        <f t="shared" si="12"/>
        <v>6471</v>
      </c>
      <c r="F255" s="5" t="str">
        <f t="shared" si="15"/>
        <v>BEARISH</v>
      </c>
      <c r="G255" s="5" t="str">
        <f t="shared" si="14"/>
        <v>NEUTRAL</v>
      </c>
      <c r="H255" s="5" t="str">
        <f t="shared" si="13"/>
        <v>CONFIRMED BEARISH</v>
      </c>
    </row>
    <row r="256" spans="1:8" ht="13.5" x14ac:dyDescent="0.25">
      <c r="A256" s="3">
        <f>TITRES_STAT!B259</f>
        <v>42678</v>
      </c>
      <c r="B256" s="5">
        <f>TITRES_STAT!C259</f>
        <v>8.16</v>
      </c>
      <c r="C256" s="5">
        <f>TITRES_STAT!D259</f>
        <v>8.16</v>
      </c>
      <c r="D256" s="5">
        <f>TITRES_STAT!E259</f>
        <v>0</v>
      </c>
      <c r="E256" s="2">
        <f t="shared" si="12"/>
        <v>6471</v>
      </c>
      <c r="F256" s="5" t="str">
        <f t="shared" si="15"/>
        <v>BEARISH</v>
      </c>
      <c r="G256" s="5" t="str">
        <f t="shared" si="14"/>
        <v>NEUTRAL</v>
      </c>
      <c r="H256" s="5" t="str">
        <f t="shared" si="13"/>
        <v>CONFIRMED BEARISH</v>
      </c>
    </row>
    <row r="257" spans="1:8" ht="13.5" x14ac:dyDescent="0.25">
      <c r="A257" s="3">
        <f>TITRES_STAT!B260</f>
        <v>42681</v>
      </c>
      <c r="B257" s="5">
        <f>TITRES_STAT!C260</f>
        <v>8.16</v>
      </c>
      <c r="C257" s="5">
        <f>TITRES_STAT!D260</f>
        <v>8.16</v>
      </c>
      <c r="D257" s="5">
        <f>TITRES_STAT!E260</f>
        <v>0</v>
      </c>
      <c r="E257" s="2">
        <f t="shared" si="12"/>
        <v>6471</v>
      </c>
      <c r="F257" s="5" t="str">
        <f t="shared" si="15"/>
        <v>BEARISH</v>
      </c>
      <c r="G257" s="5" t="str">
        <f t="shared" si="14"/>
        <v>NEUTRAL</v>
      </c>
      <c r="H257" s="5" t="str">
        <f t="shared" si="13"/>
        <v>CONFIRMED BEARISH</v>
      </c>
    </row>
    <row r="258" spans="1:8" ht="13.5" x14ac:dyDescent="0.25">
      <c r="A258" s="3">
        <f>TITRES_STAT!B261</f>
        <v>42682</v>
      </c>
      <c r="B258" s="5">
        <f>TITRES_STAT!C261</f>
        <v>8.16</v>
      </c>
      <c r="C258" s="5">
        <f>TITRES_STAT!D261</f>
        <v>8.16</v>
      </c>
      <c r="D258" s="5">
        <f>TITRES_STAT!E261</f>
        <v>0</v>
      </c>
      <c r="E258" s="2">
        <f t="shared" si="12"/>
        <v>6471</v>
      </c>
      <c r="F258" s="5" t="str">
        <f t="shared" si="15"/>
        <v>NEUTRAL</v>
      </c>
      <c r="G258" s="5" t="str">
        <f t="shared" si="14"/>
        <v>NEUTRAL</v>
      </c>
      <c r="H258" s="5" t="str">
        <f t="shared" si="13"/>
        <v>NEUTRAL</v>
      </c>
    </row>
    <row r="259" spans="1:8" ht="13.5" x14ac:dyDescent="0.25">
      <c r="A259" s="3">
        <f>TITRES_STAT!B262</f>
        <v>42683</v>
      </c>
      <c r="B259" s="5">
        <f>TITRES_STAT!C262</f>
        <v>8.65</v>
      </c>
      <c r="C259" s="5">
        <f>TITRES_STAT!D262</f>
        <v>8.65</v>
      </c>
      <c r="D259" s="5">
        <f>TITRES_STAT!E262</f>
        <v>194</v>
      </c>
      <c r="E259" s="2">
        <f t="shared" si="12"/>
        <v>6665</v>
      </c>
      <c r="F259" s="5" t="str">
        <f t="shared" si="15"/>
        <v>BULLISH</v>
      </c>
      <c r="G259" s="5" t="str">
        <f t="shared" si="14"/>
        <v>STRONG</v>
      </c>
      <c r="H259" s="5" t="str">
        <f t="shared" si="13"/>
        <v>CONFIRMED BULLISH</v>
      </c>
    </row>
    <row r="260" spans="1:8" ht="13.5" x14ac:dyDescent="0.25">
      <c r="A260" s="3">
        <f>TITRES_STAT!B263</f>
        <v>42684</v>
      </c>
      <c r="B260" s="5">
        <f>TITRES_STAT!C263</f>
        <v>8.4</v>
      </c>
      <c r="C260" s="5">
        <f>TITRES_STAT!D263</f>
        <v>8.4</v>
      </c>
      <c r="D260" s="5">
        <f>TITRES_STAT!E263</f>
        <v>40</v>
      </c>
      <c r="E260" s="2">
        <f t="shared" ref="E260:E323" si="16">IF(B260&gt;B259, E259+D260, IF(B260&lt;B259, E259-D260, E259))</f>
        <v>6625</v>
      </c>
      <c r="F260" s="5" t="str">
        <f t="shared" si="15"/>
        <v>BULLISH</v>
      </c>
      <c r="G260" s="5" t="str">
        <f t="shared" si="14"/>
        <v>STRONG</v>
      </c>
      <c r="H260" s="5" t="str">
        <f t="shared" si="13"/>
        <v>CONFIRMED BULLISH</v>
      </c>
    </row>
    <row r="261" spans="1:8" ht="13.5" x14ac:dyDescent="0.25">
      <c r="A261" s="3">
        <f>TITRES_STAT!B264</f>
        <v>42685</v>
      </c>
      <c r="B261" s="5">
        <f>TITRES_STAT!C264</f>
        <v>8.4</v>
      </c>
      <c r="C261" s="5">
        <f>TITRES_STAT!D264</f>
        <v>8.4</v>
      </c>
      <c r="D261" s="5">
        <f>TITRES_STAT!E264</f>
        <v>0</v>
      </c>
      <c r="E261" s="2">
        <f t="shared" si="16"/>
        <v>6625</v>
      </c>
      <c r="F261" s="5" t="str">
        <f t="shared" si="15"/>
        <v>BULLISH</v>
      </c>
      <c r="G261" s="5" t="str">
        <f t="shared" si="14"/>
        <v>STRONG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8.4</v>
      </c>
      <c r="C262" s="5">
        <f>TITRES_STAT!D265</f>
        <v>8.4</v>
      </c>
      <c r="D262" s="5">
        <f>TITRES_STAT!E265</f>
        <v>0</v>
      </c>
      <c r="E262" s="2">
        <f t="shared" si="16"/>
        <v>6625</v>
      </c>
      <c r="F262" s="5" t="str">
        <f t="shared" si="15"/>
        <v>BULLISH</v>
      </c>
      <c r="G262" s="5" t="str">
        <f t="shared" si="14"/>
        <v>STRONG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8.4</v>
      </c>
      <c r="C263" s="5">
        <f>TITRES_STAT!D266</f>
        <v>8.4</v>
      </c>
      <c r="D263" s="5">
        <f>TITRES_STAT!E266</f>
        <v>0</v>
      </c>
      <c r="E263" s="2">
        <f t="shared" si="16"/>
        <v>6625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STRONG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8.6</v>
      </c>
      <c r="C264" s="5">
        <f>TITRES_STAT!D267</f>
        <v>8.6</v>
      </c>
      <c r="D264" s="5">
        <f>TITRES_STAT!E267</f>
        <v>60</v>
      </c>
      <c r="E264" s="2">
        <f t="shared" si="16"/>
        <v>6685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BULLISH DIVERGENCE</v>
      </c>
    </row>
    <row r="265" spans="1:8" ht="13.5" x14ac:dyDescent="0.25">
      <c r="A265" s="3">
        <f>TITRES_STAT!B268</f>
        <v>42691</v>
      </c>
      <c r="B265" s="5">
        <f>TITRES_STAT!C268</f>
        <v>8.6</v>
      </c>
      <c r="C265" s="5">
        <f>TITRES_STAT!D268</f>
        <v>8.6</v>
      </c>
      <c r="D265" s="5">
        <f>TITRES_STAT!E268</f>
        <v>0</v>
      </c>
      <c r="E265" s="2">
        <f t="shared" si="16"/>
        <v>6685</v>
      </c>
      <c r="F265" s="5" t="str">
        <f t="shared" si="19"/>
        <v>BULLISH</v>
      </c>
      <c r="G265" s="5" t="str">
        <f t="shared" si="18"/>
        <v>NEUTRAL</v>
      </c>
      <c r="H265" s="5" t="str">
        <f t="shared" si="17"/>
        <v>CONFIRMED BULLISH</v>
      </c>
    </row>
    <row r="266" spans="1:8" ht="13.5" x14ac:dyDescent="0.25">
      <c r="A266" s="3">
        <f>TITRES_STAT!B269</f>
        <v>42692</v>
      </c>
      <c r="B266" s="5">
        <f>TITRES_STAT!C269</f>
        <v>8.65</v>
      </c>
      <c r="C266" s="5">
        <f>TITRES_STAT!D269</f>
        <v>8.65</v>
      </c>
      <c r="D266" s="5">
        <f>TITRES_STAT!E269</f>
        <v>749</v>
      </c>
      <c r="E266" s="2">
        <f t="shared" si="16"/>
        <v>7434</v>
      </c>
      <c r="F266" s="5" t="str">
        <f t="shared" si="19"/>
        <v>BULLISH</v>
      </c>
      <c r="G266" s="5" t="str">
        <f t="shared" si="18"/>
        <v>STRONG</v>
      </c>
      <c r="H266" s="5" t="str">
        <f t="shared" si="17"/>
        <v>CONFIRMED BULLISH</v>
      </c>
    </row>
    <row r="267" spans="1:8" ht="13.5" x14ac:dyDescent="0.25">
      <c r="A267" s="3">
        <f>TITRES_STAT!B270</f>
        <v>42695</v>
      </c>
      <c r="B267" s="5">
        <f>TITRES_STAT!C270</f>
        <v>8.4</v>
      </c>
      <c r="C267" s="5">
        <f>TITRES_STAT!D270</f>
        <v>8.4</v>
      </c>
      <c r="D267" s="5">
        <f>TITRES_STAT!E270</f>
        <v>10</v>
      </c>
      <c r="E267" s="2">
        <f t="shared" si="16"/>
        <v>7424</v>
      </c>
      <c r="F267" s="5" t="str">
        <f t="shared" si="19"/>
        <v>BULLISH</v>
      </c>
      <c r="G267" s="5" t="str">
        <f t="shared" si="18"/>
        <v>STRONG</v>
      </c>
      <c r="H267" s="5" t="str">
        <f t="shared" si="17"/>
        <v>NEUTRAL</v>
      </c>
    </row>
    <row r="268" spans="1:8" ht="13.5" x14ac:dyDescent="0.25">
      <c r="A268" s="3">
        <f>TITRES_STAT!B271</f>
        <v>42696</v>
      </c>
      <c r="B268" s="5">
        <f>TITRES_STAT!C271</f>
        <v>8.65</v>
      </c>
      <c r="C268" s="5">
        <f>TITRES_STAT!D271</f>
        <v>8.65</v>
      </c>
      <c r="D268" s="5">
        <f>TITRES_STAT!E271</f>
        <v>1100</v>
      </c>
      <c r="E268" s="2">
        <f t="shared" si="16"/>
        <v>8524</v>
      </c>
      <c r="F268" s="5" t="str">
        <f t="shared" si="19"/>
        <v>BULLISH</v>
      </c>
      <c r="G268" s="5" t="str">
        <f t="shared" si="18"/>
        <v>STRONG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8.65</v>
      </c>
      <c r="C269" s="5">
        <f>TITRES_STAT!D272</f>
        <v>8.65</v>
      </c>
      <c r="D269" s="5">
        <f>TITRES_STAT!E272</f>
        <v>980</v>
      </c>
      <c r="E269" s="2">
        <f t="shared" si="16"/>
        <v>8524</v>
      </c>
      <c r="F269" s="5" t="str">
        <f t="shared" si="19"/>
        <v>BULLISH</v>
      </c>
      <c r="G269" s="5" t="str">
        <f t="shared" si="18"/>
        <v>STRONG</v>
      </c>
      <c r="H269" s="5" t="str">
        <f t="shared" si="17"/>
        <v>CONFIRMED BULLISH</v>
      </c>
    </row>
    <row r="270" spans="1:8" ht="13.5" x14ac:dyDescent="0.25">
      <c r="A270" s="3">
        <f>TITRES_STAT!B273</f>
        <v>42698</v>
      </c>
      <c r="B270" s="5">
        <f>TITRES_STAT!C273</f>
        <v>8.65</v>
      </c>
      <c r="C270" s="5">
        <f>TITRES_STAT!D273</f>
        <v>8.65</v>
      </c>
      <c r="D270" s="5">
        <f>TITRES_STAT!E273</f>
        <v>1039</v>
      </c>
      <c r="E270" s="2">
        <f t="shared" si="16"/>
        <v>8524</v>
      </c>
      <c r="F270" s="5" t="str">
        <f t="shared" si="19"/>
        <v>BULLISH</v>
      </c>
      <c r="G270" s="5" t="str">
        <f t="shared" si="18"/>
        <v>STRONG</v>
      </c>
      <c r="H270" s="5" t="str">
        <f t="shared" si="17"/>
        <v>CONFIRMED BULLISH</v>
      </c>
    </row>
    <row r="271" spans="1:8" ht="13.5" x14ac:dyDescent="0.25">
      <c r="A271" s="3">
        <f>TITRES_STAT!B274</f>
        <v>42699</v>
      </c>
      <c r="B271" s="5">
        <f>TITRES_STAT!C274</f>
        <v>8.4</v>
      </c>
      <c r="C271" s="5">
        <f>TITRES_STAT!D274</f>
        <v>8.4</v>
      </c>
      <c r="D271" s="5">
        <f>TITRES_STAT!E274</f>
        <v>50</v>
      </c>
      <c r="E271" s="2">
        <f t="shared" si="16"/>
        <v>8474</v>
      </c>
      <c r="F271" s="5" t="str">
        <f t="shared" si="19"/>
        <v>BULLISH</v>
      </c>
      <c r="G271" s="5" t="str">
        <f t="shared" si="18"/>
        <v>STRONG</v>
      </c>
      <c r="H271" s="5" t="str">
        <f t="shared" si="17"/>
        <v>BULLISH DIVERGENCE</v>
      </c>
    </row>
    <row r="272" spans="1:8" ht="13.5" x14ac:dyDescent="0.25">
      <c r="A272" s="3">
        <f>TITRES_STAT!B275</f>
        <v>42702</v>
      </c>
      <c r="B272" s="5">
        <f>TITRES_STAT!C275</f>
        <v>8.18</v>
      </c>
      <c r="C272" s="5">
        <f>TITRES_STAT!D275</f>
        <v>8.18</v>
      </c>
      <c r="D272" s="5">
        <f>TITRES_STAT!E275</f>
        <v>30</v>
      </c>
      <c r="E272" s="2">
        <f t="shared" si="16"/>
        <v>8444</v>
      </c>
      <c r="F272" s="5" t="str">
        <f t="shared" si="19"/>
        <v>BULLISH</v>
      </c>
      <c r="G272" s="5" t="str">
        <f t="shared" si="18"/>
        <v>STRONG</v>
      </c>
      <c r="H272" s="5" t="str">
        <f t="shared" si="17"/>
        <v>BULLISH DIVERGENCE</v>
      </c>
    </row>
    <row r="273" spans="1:8" ht="13.5" x14ac:dyDescent="0.25">
      <c r="A273" s="3">
        <f>TITRES_STAT!B276</f>
        <v>42703</v>
      </c>
      <c r="B273" s="5">
        <f>TITRES_STAT!C276</f>
        <v>8.18</v>
      </c>
      <c r="C273" s="5">
        <f>TITRES_STAT!D276</f>
        <v>8.18</v>
      </c>
      <c r="D273" s="5">
        <f>TITRES_STAT!E276</f>
        <v>0</v>
      </c>
      <c r="E273" s="2">
        <f t="shared" si="16"/>
        <v>8444</v>
      </c>
      <c r="F273" s="5" t="str">
        <f t="shared" si="19"/>
        <v>BEARISH</v>
      </c>
      <c r="G273" s="5" t="str">
        <f t="shared" si="18"/>
        <v>NEUTRAL</v>
      </c>
      <c r="H273" s="5" t="str">
        <f t="shared" si="17"/>
        <v>CONFIRMED BEARISH</v>
      </c>
    </row>
    <row r="274" spans="1:8" ht="13.5" x14ac:dyDescent="0.25">
      <c r="A274" s="3">
        <f>TITRES_STAT!B277</f>
        <v>42704</v>
      </c>
      <c r="B274" s="5">
        <f>TITRES_STAT!C277</f>
        <v>8.18</v>
      </c>
      <c r="C274" s="5">
        <f>TITRES_STAT!D277</f>
        <v>8.18</v>
      </c>
      <c r="D274" s="5">
        <f>TITRES_STAT!E277</f>
        <v>0</v>
      </c>
      <c r="E274" s="2">
        <f t="shared" si="16"/>
        <v>8444</v>
      </c>
      <c r="F274" s="5" t="str">
        <f t="shared" si="19"/>
        <v>BEARISH</v>
      </c>
      <c r="G274" s="5" t="str">
        <f t="shared" si="18"/>
        <v>NEUTRAL</v>
      </c>
      <c r="H274" s="5" t="str">
        <f t="shared" si="17"/>
        <v>CONFIRMED BEARISH</v>
      </c>
    </row>
    <row r="275" spans="1:8" ht="13.5" x14ac:dyDescent="0.25">
      <c r="A275" s="3">
        <f>TITRES_STAT!B278</f>
        <v>42705</v>
      </c>
      <c r="B275" s="5">
        <f>TITRES_STAT!C278</f>
        <v>8.18</v>
      </c>
      <c r="C275" s="5">
        <f>TITRES_STAT!D278</f>
        <v>8.18</v>
      </c>
      <c r="D275" s="5">
        <f>TITRES_STAT!E278</f>
        <v>0</v>
      </c>
      <c r="E275" s="2">
        <f t="shared" si="16"/>
        <v>8444</v>
      </c>
      <c r="F275" s="5" t="str">
        <f t="shared" si="19"/>
        <v>BEARISH</v>
      </c>
      <c r="G275" s="5" t="str">
        <f t="shared" si="18"/>
        <v>NEUTRAL</v>
      </c>
      <c r="H275" s="5" t="str">
        <f t="shared" si="17"/>
        <v>CONFIRMED BEARISH</v>
      </c>
    </row>
    <row r="276" spans="1:8" ht="13.5" x14ac:dyDescent="0.25">
      <c r="A276" s="3">
        <f>TITRES_STAT!B279</f>
        <v>42706</v>
      </c>
      <c r="B276" s="5">
        <f>TITRES_STAT!C279</f>
        <v>8.18</v>
      </c>
      <c r="C276" s="5">
        <f>TITRES_STAT!D279</f>
        <v>8.18</v>
      </c>
      <c r="D276" s="5">
        <f>TITRES_STAT!E279</f>
        <v>20</v>
      </c>
      <c r="E276" s="2">
        <f t="shared" si="16"/>
        <v>8444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CONFIRMED BEARISH</v>
      </c>
    </row>
    <row r="277" spans="1:8" ht="13.5" x14ac:dyDescent="0.25">
      <c r="A277" s="3">
        <f>TITRES_STAT!B280</f>
        <v>42709</v>
      </c>
      <c r="B277" s="5">
        <f>TITRES_STAT!C280</f>
        <v>8.18</v>
      </c>
      <c r="C277" s="5">
        <f>TITRES_STAT!D280</f>
        <v>8.18</v>
      </c>
      <c r="D277" s="5">
        <f>TITRES_STAT!E280</f>
        <v>1</v>
      </c>
      <c r="E277" s="2">
        <f t="shared" si="16"/>
        <v>8444</v>
      </c>
      <c r="F277" s="5" t="str">
        <f t="shared" si="19"/>
        <v>NEUTRAL</v>
      </c>
      <c r="G277" s="5" t="str">
        <f t="shared" si="18"/>
        <v>NEUTRAL</v>
      </c>
      <c r="H277" s="5" t="str">
        <f t="shared" si="17"/>
        <v>NEUTRAL</v>
      </c>
    </row>
    <row r="278" spans="1:8" ht="13.5" x14ac:dyDescent="0.25">
      <c r="A278" s="3">
        <f>TITRES_STAT!B281</f>
        <v>42710</v>
      </c>
      <c r="B278" s="5">
        <f>TITRES_STAT!C281</f>
        <v>8.17</v>
      </c>
      <c r="C278" s="5">
        <f>TITRES_STAT!D281</f>
        <v>8.17</v>
      </c>
      <c r="D278" s="5">
        <f>TITRES_STAT!E281</f>
        <v>2</v>
      </c>
      <c r="E278" s="2">
        <f t="shared" si="16"/>
        <v>8442</v>
      </c>
      <c r="F278" s="5" t="str">
        <f t="shared" si="19"/>
        <v>BEARISH</v>
      </c>
      <c r="G278" s="5" t="str">
        <f t="shared" si="18"/>
        <v>NEUTRAL</v>
      </c>
      <c r="H278" s="5" t="str">
        <f t="shared" si="17"/>
        <v>CONFIRMED BEARISH</v>
      </c>
    </row>
    <row r="279" spans="1:8" ht="13.5" x14ac:dyDescent="0.25">
      <c r="A279" s="3">
        <f>TITRES_STAT!B282</f>
        <v>42711</v>
      </c>
      <c r="B279" s="5">
        <f>TITRES_STAT!C282</f>
        <v>8.18</v>
      </c>
      <c r="C279" s="5">
        <f>TITRES_STAT!D282</f>
        <v>8.18</v>
      </c>
      <c r="D279" s="5">
        <f>TITRES_STAT!E282</f>
        <v>99</v>
      </c>
      <c r="E279" s="2">
        <f t="shared" si="16"/>
        <v>8541</v>
      </c>
      <c r="F279" s="5" t="str">
        <f t="shared" si="19"/>
        <v>BULLISH</v>
      </c>
      <c r="G279" s="5" t="str">
        <f t="shared" si="18"/>
        <v>NEUTRAL</v>
      </c>
      <c r="H279" s="5" t="str">
        <f t="shared" si="17"/>
        <v>NEUTRAL</v>
      </c>
    </row>
    <row r="280" spans="1:8" ht="13.5" x14ac:dyDescent="0.25">
      <c r="A280" s="3">
        <f>TITRES_STAT!B283</f>
        <v>42712</v>
      </c>
      <c r="B280" s="5">
        <f>TITRES_STAT!C283</f>
        <v>8.18</v>
      </c>
      <c r="C280" s="5">
        <f>TITRES_STAT!D283</f>
        <v>8.18</v>
      </c>
      <c r="D280" s="5">
        <f>TITRES_STAT!E283</f>
        <v>0</v>
      </c>
      <c r="E280" s="2">
        <f t="shared" si="16"/>
        <v>8541</v>
      </c>
      <c r="F280" s="5" t="str">
        <f t="shared" si="19"/>
        <v>BULLISH</v>
      </c>
      <c r="G280" s="5" t="str">
        <f t="shared" si="18"/>
        <v>NEUTRAL</v>
      </c>
      <c r="H280" s="5" t="str">
        <f t="shared" si="17"/>
        <v>NEUTRAL</v>
      </c>
    </row>
    <row r="281" spans="1:8" ht="13.5" x14ac:dyDescent="0.25">
      <c r="A281" s="3">
        <f>TITRES_STAT!B284</f>
        <v>42713</v>
      </c>
      <c r="B281" s="5">
        <f>TITRES_STAT!C284</f>
        <v>8.16</v>
      </c>
      <c r="C281" s="5">
        <f>TITRES_STAT!D284</f>
        <v>8.16</v>
      </c>
      <c r="D281" s="5">
        <f>TITRES_STAT!E284</f>
        <v>39</v>
      </c>
      <c r="E281" s="2">
        <f t="shared" si="16"/>
        <v>8502</v>
      </c>
      <c r="F281" s="5" t="str">
        <f t="shared" si="19"/>
        <v>BULLISH</v>
      </c>
      <c r="G281" s="5" t="str">
        <f t="shared" si="18"/>
        <v>NEUTRAL</v>
      </c>
      <c r="H281" s="5" t="str">
        <f t="shared" si="17"/>
        <v>BULLISH DIVERGENCE</v>
      </c>
    </row>
    <row r="282" spans="1:8" ht="13.5" x14ac:dyDescent="0.25">
      <c r="A282" s="3">
        <f>TITRES_STAT!B285</f>
        <v>42717</v>
      </c>
      <c r="B282" s="5">
        <f>TITRES_STAT!C285</f>
        <v>8.16</v>
      </c>
      <c r="C282" s="5">
        <f>TITRES_STAT!D285</f>
        <v>8.16</v>
      </c>
      <c r="D282" s="5">
        <f>TITRES_STAT!E285</f>
        <v>0</v>
      </c>
      <c r="E282" s="2">
        <f t="shared" si="16"/>
        <v>8502</v>
      </c>
      <c r="F282" s="5" t="str">
        <f t="shared" si="19"/>
        <v>BULLISH</v>
      </c>
      <c r="G282" s="5" t="str">
        <f t="shared" si="18"/>
        <v>NEUTRAL</v>
      </c>
      <c r="H282" s="5" t="str">
        <f t="shared" si="17"/>
        <v>BULLISH DIVERGENCE</v>
      </c>
    </row>
    <row r="283" spans="1:8" ht="13.5" x14ac:dyDescent="0.25">
      <c r="A283" s="3">
        <f>TITRES_STAT!B286</f>
        <v>42718</v>
      </c>
      <c r="B283" s="5">
        <f>TITRES_STAT!C286</f>
        <v>8.16</v>
      </c>
      <c r="C283" s="5">
        <f>TITRES_STAT!D286</f>
        <v>8.16</v>
      </c>
      <c r="D283" s="5">
        <f>TITRES_STAT!E286</f>
        <v>10</v>
      </c>
      <c r="E283" s="2">
        <f t="shared" si="16"/>
        <v>8502</v>
      </c>
      <c r="F283" s="5" t="str">
        <f t="shared" si="19"/>
        <v>BULLISH</v>
      </c>
      <c r="G283" s="5" t="str">
        <f t="shared" si="18"/>
        <v>NEUTRAL</v>
      </c>
      <c r="H283" s="5" t="str">
        <f t="shared" si="17"/>
        <v>BULLISH DIVERGENCE</v>
      </c>
    </row>
    <row r="284" spans="1:8" ht="13.5" x14ac:dyDescent="0.25">
      <c r="A284" s="3">
        <f>TITRES_STAT!B287</f>
        <v>42719</v>
      </c>
      <c r="B284" s="5">
        <f>TITRES_STAT!C287</f>
        <v>8.16</v>
      </c>
      <c r="C284" s="5">
        <f>TITRES_STAT!D287</f>
        <v>8.16</v>
      </c>
      <c r="D284" s="5">
        <f>TITRES_STAT!E287</f>
        <v>0</v>
      </c>
      <c r="E284" s="2">
        <f t="shared" si="16"/>
        <v>8502</v>
      </c>
      <c r="F284" s="5" t="str">
        <f t="shared" si="19"/>
        <v>BEARISH</v>
      </c>
      <c r="G284" s="5" t="str">
        <f t="shared" si="18"/>
        <v>NEUTRAL</v>
      </c>
      <c r="H284" s="5" t="str">
        <f t="shared" si="17"/>
        <v>CONFIRMED BEARISH</v>
      </c>
    </row>
    <row r="285" spans="1:8" ht="13.5" x14ac:dyDescent="0.25">
      <c r="A285" s="3">
        <f>TITRES_STAT!B288</f>
        <v>42720</v>
      </c>
      <c r="B285" s="5">
        <f>TITRES_STAT!C288</f>
        <v>8.16</v>
      </c>
      <c r="C285" s="5">
        <f>TITRES_STAT!D288</f>
        <v>8.16</v>
      </c>
      <c r="D285" s="5">
        <f>TITRES_STAT!E288</f>
        <v>0</v>
      </c>
      <c r="E285" s="2">
        <f t="shared" si="16"/>
        <v>8502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7.69</v>
      </c>
      <c r="C286" s="5">
        <f>TITRES_STAT!D289</f>
        <v>7.69</v>
      </c>
      <c r="D286" s="5">
        <f>TITRES_STAT!E289</f>
        <v>1699</v>
      </c>
      <c r="E286" s="2">
        <f t="shared" si="16"/>
        <v>6803</v>
      </c>
      <c r="F286" s="5" t="str">
        <f t="shared" si="19"/>
        <v>BEARISH</v>
      </c>
      <c r="G286" s="5" t="str">
        <f t="shared" si="18"/>
        <v>WEAK</v>
      </c>
      <c r="H286" s="5" t="str">
        <f t="shared" si="17"/>
        <v>CONFIRMED BEARISH</v>
      </c>
    </row>
    <row r="287" spans="1:8" ht="13.5" x14ac:dyDescent="0.25">
      <c r="A287" s="3">
        <f>TITRES_STAT!B290</f>
        <v>42724</v>
      </c>
      <c r="B287" s="5">
        <f>TITRES_STAT!C290</f>
        <v>7.35</v>
      </c>
      <c r="C287" s="5">
        <f>TITRES_STAT!D290</f>
        <v>7.35</v>
      </c>
      <c r="D287" s="5">
        <f>TITRES_STAT!E290</f>
        <v>0</v>
      </c>
      <c r="E287" s="2">
        <f t="shared" si="16"/>
        <v>6803</v>
      </c>
      <c r="F287" s="5" t="str">
        <f t="shared" si="19"/>
        <v>BEARISH</v>
      </c>
      <c r="G287" s="5" t="str">
        <f t="shared" si="18"/>
        <v>WEAK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7.02</v>
      </c>
      <c r="C288" s="5">
        <f>TITRES_STAT!D291</f>
        <v>7.02</v>
      </c>
      <c r="D288" s="5">
        <f>TITRES_STAT!E291</f>
        <v>0</v>
      </c>
      <c r="E288" s="2">
        <f t="shared" si="16"/>
        <v>6803</v>
      </c>
      <c r="F288" s="5" t="str">
        <f t="shared" si="19"/>
        <v>BEARISH</v>
      </c>
      <c r="G288" s="5" t="str">
        <f t="shared" si="18"/>
        <v>WEAK</v>
      </c>
      <c r="H288" s="5" t="str">
        <f t="shared" si="17"/>
        <v>CONFIRMED BEARISH</v>
      </c>
    </row>
    <row r="289" spans="1:8" ht="13.5" x14ac:dyDescent="0.25">
      <c r="A289" s="3">
        <f>TITRES_STAT!B292</f>
        <v>42726</v>
      </c>
      <c r="B289" s="5">
        <f>TITRES_STAT!C292</f>
        <v>6.74</v>
      </c>
      <c r="C289" s="5">
        <f>TITRES_STAT!D292</f>
        <v>6.74</v>
      </c>
      <c r="D289" s="5">
        <f>TITRES_STAT!E292</f>
        <v>423</v>
      </c>
      <c r="E289" s="2">
        <f t="shared" si="16"/>
        <v>6380</v>
      </c>
      <c r="F289" s="5" t="str">
        <f t="shared" si="19"/>
        <v>BEARISH</v>
      </c>
      <c r="G289" s="5" t="str">
        <f t="shared" si="18"/>
        <v>WEAK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6.75</v>
      </c>
      <c r="C290" s="5">
        <f>TITRES_STAT!D293</f>
        <v>6.75</v>
      </c>
      <c r="D290" s="5">
        <f>TITRES_STAT!E293</f>
        <v>193</v>
      </c>
      <c r="E290" s="2">
        <f t="shared" si="16"/>
        <v>6573</v>
      </c>
      <c r="F290" s="5" t="str">
        <f t="shared" si="19"/>
        <v>BEARISH</v>
      </c>
      <c r="G290" s="5" t="str">
        <f t="shared" si="18"/>
        <v>WEAK</v>
      </c>
      <c r="H290" s="5" t="str">
        <f t="shared" si="17"/>
        <v>CONFIRMED BEARISH</v>
      </c>
    </row>
    <row r="291" spans="1:8" ht="13.5" x14ac:dyDescent="0.25">
      <c r="A291" s="3">
        <f>TITRES_STAT!B294</f>
        <v>42730</v>
      </c>
      <c r="B291" s="5">
        <f>TITRES_STAT!C294</f>
        <v>6.75</v>
      </c>
      <c r="C291" s="5">
        <f>TITRES_STAT!D294</f>
        <v>6.75</v>
      </c>
      <c r="D291" s="5">
        <f>TITRES_STAT!E294</f>
        <v>0</v>
      </c>
      <c r="E291" s="2">
        <f t="shared" si="16"/>
        <v>6573</v>
      </c>
      <c r="F291" s="5" t="str">
        <f t="shared" si="19"/>
        <v>BEARISH</v>
      </c>
      <c r="G291" s="5" t="str">
        <f t="shared" si="18"/>
        <v>WEAK</v>
      </c>
      <c r="H291" s="5" t="str">
        <f t="shared" si="17"/>
        <v>CONFIRMED BEARISH</v>
      </c>
    </row>
    <row r="292" spans="1:8" ht="13.5" x14ac:dyDescent="0.25">
      <c r="A292" s="3">
        <f>TITRES_STAT!B295</f>
        <v>42731</v>
      </c>
      <c r="B292" s="5">
        <f>TITRES_STAT!C295</f>
        <v>6.75</v>
      </c>
      <c r="C292" s="5">
        <f>TITRES_STAT!D295</f>
        <v>6.75</v>
      </c>
      <c r="D292" s="5">
        <f>TITRES_STAT!E295</f>
        <v>0</v>
      </c>
      <c r="E292" s="2">
        <f t="shared" si="16"/>
        <v>6573</v>
      </c>
      <c r="F292" s="5" t="str">
        <f t="shared" si="19"/>
        <v>BEARISH</v>
      </c>
      <c r="G292" s="5" t="str">
        <f t="shared" si="18"/>
        <v>WEAK</v>
      </c>
      <c r="H292" s="5" t="str">
        <f t="shared" si="17"/>
        <v>CONFIRMED BEARISH</v>
      </c>
    </row>
    <row r="293" spans="1:8" ht="13.5" x14ac:dyDescent="0.25">
      <c r="A293" s="3">
        <f>TITRES_STAT!B296</f>
        <v>42732</v>
      </c>
      <c r="B293" s="5">
        <f>TITRES_STAT!C296</f>
        <v>7.05</v>
      </c>
      <c r="C293" s="5">
        <f>TITRES_STAT!D296</f>
        <v>7.05</v>
      </c>
      <c r="D293" s="5">
        <f>TITRES_STAT!E296</f>
        <v>4</v>
      </c>
      <c r="E293" s="2">
        <f t="shared" si="16"/>
        <v>6577</v>
      </c>
      <c r="F293" s="5" t="str">
        <f t="shared" si="19"/>
        <v>BEARISH</v>
      </c>
      <c r="G293" s="5" t="str">
        <f t="shared" si="18"/>
        <v>WEAK</v>
      </c>
      <c r="H293" s="5" t="str">
        <f t="shared" si="17"/>
        <v>BEARISH DIVERGENCE</v>
      </c>
    </row>
    <row r="294" spans="1:8" ht="13.5" x14ac:dyDescent="0.25">
      <c r="A294" s="3">
        <f>TITRES_STAT!B297</f>
        <v>42733</v>
      </c>
      <c r="B294" s="5">
        <f>TITRES_STAT!C297</f>
        <v>7.05</v>
      </c>
      <c r="C294" s="5">
        <f>TITRES_STAT!D297</f>
        <v>7.05</v>
      </c>
      <c r="D294" s="5">
        <f>TITRES_STAT!E297</f>
        <v>0</v>
      </c>
      <c r="E294" s="2">
        <f t="shared" si="16"/>
        <v>6577</v>
      </c>
      <c r="F294" s="5" t="str">
        <f t="shared" si="19"/>
        <v>BULLISH</v>
      </c>
      <c r="G294" s="5" t="str">
        <f t="shared" si="18"/>
        <v>STRONG</v>
      </c>
      <c r="H294" s="5" t="str">
        <f t="shared" si="17"/>
        <v>CONFIRMED BULLISH</v>
      </c>
    </row>
    <row r="295" spans="1:8" ht="13.5" x14ac:dyDescent="0.25">
      <c r="A295" s="3">
        <f>TITRES_STAT!B298</f>
        <v>42734</v>
      </c>
      <c r="B295" s="5">
        <f>TITRES_STAT!C298</f>
        <v>7.05</v>
      </c>
      <c r="C295" s="5">
        <f>TITRES_STAT!D298</f>
        <v>7.05</v>
      </c>
      <c r="D295" s="5">
        <f>TITRES_STAT!E298</f>
        <v>0</v>
      </c>
      <c r="E295" s="2">
        <f t="shared" si="16"/>
        <v>6577</v>
      </c>
      <c r="F295" s="5" t="str">
        <f t="shared" si="19"/>
        <v>BULLISH</v>
      </c>
      <c r="G295" s="5" t="str">
        <f t="shared" si="18"/>
        <v>NEUTRAL</v>
      </c>
      <c r="H295" s="5" t="str">
        <f t="shared" si="17"/>
        <v>CONFIRMED BULLISH</v>
      </c>
    </row>
    <row r="296" spans="1:8" ht="13.5" x14ac:dyDescent="0.25">
      <c r="A296" s="3">
        <f>TITRES_STAT!B299</f>
        <v>42737</v>
      </c>
      <c r="B296" s="5">
        <f>TITRES_STAT!C299</f>
        <v>7.05</v>
      </c>
      <c r="C296" s="5">
        <f>TITRES_STAT!D299</f>
        <v>7.05</v>
      </c>
      <c r="D296" s="5">
        <f>TITRES_STAT!E299</f>
        <v>0</v>
      </c>
      <c r="E296" s="2">
        <f t="shared" si="16"/>
        <v>6577</v>
      </c>
      <c r="F296" s="5" t="str">
        <f t="shared" si="19"/>
        <v>BULLISH</v>
      </c>
      <c r="G296" s="5" t="str">
        <f t="shared" si="18"/>
        <v>NEUTRAL</v>
      </c>
      <c r="H296" s="5" t="str">
        <f t="shared" si="17"/>
        <v>CONFIRMED BULLISH</v>
      </c>
    </row>
    <row r="297" spans="1:8" ht="13.5" x14ac:dyDescent="0.25">
      <c r="A297" s="3">
        <f>TITRES_STAT!B300</f>
        <v>42738</v>
      </c>
      <c r="B297" s="5">
        <f>TITRES_STAT!C300</f>
        <v>7.05</v>
      </c>
      <c r="C297" s="5">
        <f>TITRES_STAT!D300</f>
        <v>7.05</v>
      </c>
      <c r="D297" s="5">
        <f>TITRES_STAT!E300</f>
        <v>0</v>
      </c>
      <c r="E297" s="2">
        <f t="shared" si="16"/>
        <v>6577</v>
      </c>
      <c r="F297" s="5" t="str">
        <f t="shared" si="19"/>
        <v>BULLISH</v>
      </c>
      <c r="G297" s="5" t="str">
        <f t="shared" si="18"/>
        <v>NEUTRAL</v>
      </c>
      <c r="H297" s="5" t="str">
        <f t="shared" si="17"/>
        <v>CONFIRMED BULLISH</v>
      </c>
    </row>
    <row r="298" spans="1:8" ht="13.5" x14ac:dyDescent="0.25">
      <c r="A298" s="3">
        <f>TITRES_STAT!B301</f>
        <v>42739</v>
      </c>
      <c r="B298" s="5">
        <f>TITRES_STAT!C301</f>
        <v>7.05</v>
      </c>
      <c r="C298" s="5">
        <f>TITRES_STAT!D301</f>
        <v>7.05</v>
      </c>
      <c r="D298" s="5">
        <f>TITRES_STAT!E301</f>
        <v>100</v>
      </c>
      <c r="E298" s="2">
        <f t="shared" si="16"/>
        <v>6577</v>
      </c>
      <c r="F298" s="5" t="str">
        <f t="shared" si="19"/>
        <v>NEUTRAL</v>
      </c>
      <c r="G298" s="5" t="str">
        <f t="shared" si="18"/>
        <v>NEUTRAL</v>
      </c>
      <c r="H298" s="5" t="str">
        <f t="shared" si="17"/>
        <v>NEUTRAL</v>
      </c>
    </row>
    <row r="299" spans="1:8" ht="13.5" x14ac:dyDescent="0.25">
      <c r="A299" s="3">
        <f>TITRES_STAT!B302</f>
        <v>42740</v>
      </c>
      <c r="B299" s="5">
        <f>TITRES_STAT!C302</f>
        <v>7.05</v>
      </c>
      <c r="C299" s="5">
        <f>TITRES_STAT!D302</f>
        <v>7.05</v>
      </c>
      <c r="D299" s="5">
        <f>TITRES_STAT!E302</f>
        <v>0</v>
      </c>
      <c r="E299" s="2">
        <f t="shared" si="16"/>
        <v>6577</v>
      </c>
      <c r="F299" s="5" t="str">
        <f t="shared" si="19"/>
        <v>NEUTRAL</v>
      </c>
      <c r="G299" s="5" t="str">
        <f t="shared" si="18"/>
        <v>NEUTRAL</v>
      </c>
      <c r="H299" s="5" t="str">
        <f t="shared" si="17"/>
        <v>NEUTRAL</v>
      </c>
    </row>
    <row r="300" spans="1:8" ht="13.5" x14ac:dyDescent="0.25">
      <c r="A300" s="3">
        <f>TITRES_STAT!B303</f>
        <v>42741</v>
      </c>
      <c r="B300" s="5">
        <f>TITRES_STAT!C303</f>
        <v>7.05</v>
      </c>
      <c r="C300" s="5">
        <f>TITRES_STAT!D303</f>
        <v>7.05</v>
      </c>
      <c r="D300" s="5">
        <f>TITRES_STAT!E303</f>
        <v>0</v>
      </c>
      <c r="E300" s="2">
        <f t="shared" si="16"/>
        <v>6577</v>
      </c>
      <c r="F300" s="5" t="str">
        <f t="shared" si="19"/>
        <v>NEUTRAL</v>
      </c>
      <c r="G300" s="5" t="str">
        <f t="shared" si="18"/>
        <v>NEUTRAL</v>
      </c>
      <c r="H300" s="5" t="str">
        <f t="shared" si="17"/>
        <v>NEUTRAL</v>
      </c>
    </row>
    <row r="301" spans="1:8" ht="13.5" x14ac:dyDescent="0.25">
      <c r="A301" s="3">
        <f>TITRES_STAT!B304</f>
        <v>42744</v>
      </c>
      <c r="B301" s="5">
        <f>TITRES_STAT!C304</f>
        <v>7.05</v>
      </c>
      <c r="C301" s="5">
        <f>TITRES_STAT!D304</f>
        <v>7.05</v>
      </c>
      <c r="D301" s="5">
        <f>TITRES_STAT!E304</f>
        <v>0</v>
      </c>
      <c r="E301" s="2">
        <f t="shared" si="16"/>
        <v>6577</v>
      </c>
      <c r="F301" s="5" t="str">
        <f t="shared" si="19"/>
        <v>NEUTRAL</v>
      </c>
      <c r="G301" s="5" t="str">
        <f t="shared" si="18"/>
        <v>NEUTRAL</v>
      </c>
      <c r="H301" s="5" t="str">
        <f t="shared" si="17"/>
        <v>NEUTRAL</v>
      </c>
    </row>
    <row r="302" spans="1:8" ht="13.5" x14ac:dyDescent="0.25">
      <c r="A302" s="3">
        <f>TITRES_STAT!B305</f>
        <v>42745</v>
      </c>
      <c r="B302" s="5">
        <f>TITRES_STAT!C305</f>
        <v>7.05</v>
      </c>
      <c r="C302" s="5">
        <f>TITRES_STAT!D305</f>
        <v>7.05</v>
      </c>
      <c r="D302" s="5">
        <f>TITRES_STAT!E305</f>
        <v>0</v>
      </c>
      <c r="E302" s="2">
        <f t="shared" si="16"/>
        <v>6577</v>
      </c>
      <c r="F302" s="5" t="str">
        <f t="shared" si="19"/>
        <v>NEUTRAL</v>
      </c>
      <c r="G302" s="5" t="str">
        <f t="shared" si="18"/>
        <v>NEUTRAL</v>
      </c>
      <c r="H302" s="5" t="str">
        <f t="shared" si="17"/>
        <v>NEUTRAL</v>
      </c>
    </row>
    <row r="303" spans="1:8" ht="13.5" x14ac:dyDescent="0.25">
      <c r="A303" s="3">
        <f>TITRES_STAT!B306</f>
        <v>42746</v>
      </c>
      <c r="B303" s="5">
        <f>TITRES_STAT!C306</f>
        <v>7.05</v>
      </c>
      <c r="C303" s="5">
        <f>TITRES_STAT!D306</f>
        <v>7.05</v>
      </c>
      <c r="D303" s="5">
        <f>TITRES_STAT!E306</f>
        <v>150</v>
      </c>
      <c r="E303" s="2">
        <f t="shared" si="16"/>
        <v>6577</v>
      </c>
      <c r="F303" s="5" t="str">
        <f t="shared" si="19"/>
        <v>NEUTRAL</v>
      </c>
      <c r="G303" s="5" t="str">
        <f t="shared" si="18"/>
        <v>NEUTRAL</v>
      </c>
      <c r="H303" s="5" t="str">
        <f t="shared" si="17"/>
        <v>NEUTRAL</v>
      </c>
    </row>
    <row r="304" spans="1:8" ht="13.5" x14ac:dyDescent="0.25">
      <c r="A304" s="3">
        <f>TITRES_STAT!B307</f>
        <v>42747</v>
      </c>
      <c r="B304" s="5">
        <f>TITRES_STAT!C307</f>
        <v>7.36</v>
      </c>
      <c r="C304" s="5">
        <f>TITRES_STAT!D307</f>
        <v>7.36</v>
      </c>
      <c r="D304" s="5">
        <f>TITRES_STAT!E307</f>
        <v>0</v>
      </c>
      <c r="E304" s="2">
        <f t="shared" si="16"/>
        <v>6577</v>
      </c>
      <c r="F304" s="5" t="str">
        <f t="shared" si="19"/>
        <v>NEUTRAL</v>
      </c>
      <c r="G304" s="5" t="str">
        <f t="shared" si="18"/>
        <v>NEUTRAL</v>
      </c>
      <c r="H304" s="5" t="str">
        <f t="shared" si="17"/>
        <v>NEUTRAL</v>
      </c>
    </row>
    <row r="305" spans="1:8" ht="13.5" x14ac:dyDescent="0.25">
      <c r="A305" s="3">
        <f>TITRES_STAT!B308</f>
        <v>42748</v>
      </c>
      <c r="B305" s="5">
        <f>TITRES_STAT!C308</f>
        <v>7.46</v>
      </c>
      <c r="C305" s="5">
        <f>TITRES_STAT!D308</f>
        <v>7.46</v>
      </c>
      <c r="D305" s="5">
        <f>TITRES_STAT!E308</f>
        <v>5</v>
      </c>
      <c r="E305" s="2">
        <f t="shared" si="16"/>
        <v>6582</v>
      </c>
      <c r="F305" s="5" t="str">
        <f t="shared" si="19"/>
        <v>BULLISH</v>
      </c>
      <c r="G305" s="5" t="str">
        <f t="shared" si="18"/>
        <v>NEUTRAL</v>
      </c>
      <c r="H305" s="5" t="str">
        <f t="shared" si="17"/>
        <v>CONFIRMED BULLISH</v>
      </c>
    </row>
    <row r="306" spans="1:8" ht="13.5" x14ac:dyDescent="0.25">
      <c r="A306" s="3">
        <f>TITRES_STAT!B309</f>
        <v>42751</v>
      </c>
      <c r="B306" s="5">
        <f>TITRES_STAT!C309</f>
        <v>7.69</v>
      </c>
      <c r="C306" s="5">
        <f>TITRES_STAT!D309</f>
        <v>7.69</v>
      </c>
      <c r="D306" s="5">
        <f>TITRES_STAT!E309</f>
        <v>95</v>
      </c>
      <c r="E306" s="2">
        <f t="shared" si="16"/>
        <v>6677</v>
      </c>
      <c r="F306" s="5" t="str">
        <f t="shared" si="19"/>
        <v>BULLISH</v>
      </c>
      <c r="G306" s="5" t="str">
        <f t="shared" si="18"/>
        <v>NEUTRAL</v>
      </c>
      <c r="H306" s="5" t="str">
        <f t="shared" si="17"/>
        <v>CONFIRMED BULLISH</v>
      </c>
    </row>
    <row r="307" spans="1:8" ht="13.5" x14ac:dyDescent="0.25">
      <c r="A307" s="3">
        <f>TITRES_STAT!B310</f>
        <v>42752</v>
      </c>
      <c r="B307" s="5">
        <f>TITRES_STAT!C310</f>
        <v>7.89</v>
      </c>
      <c r="C307" s="5">
        <f>TITRES_STAT!D310</f>
        <v>7.89</v>
      </c>
      <c r="D307" s="5">
        <f>TITRES_STAT!E310</f>
        <v>70</v>
      </c>
      <c r="E307" s="2">
        <f t="shared" si="16"/>
        <v>6747</v>
      </c>
      <c r="F307" s="5" t="str">
        <f t="shared" si="19"/>
        <v>BULLISH</v>
      </c>
      <c r="G307" s="5" t="str">
        <f t="shared" si="18"/>
        <v>STRONG</v>
      </c>
      <c r="H307" s="5" t="str">
        <f t="shared" si="17"/>
        <v>CONFIRMED BULLISH</v>
      </c>
    </row>
    <row r="308" spans="1:8" ht="13.5" x14ac:dyDescent="0.25">
      <c r="A308" s="3">
        <f>TITRES_STAT!B311</f>
        <v>42753</v>
      </c>
      <c r="B308" s="5">
        <f>TITRES_STAT!C311</f>
        <v>7.9</v>
      </c>
      <c r="C308" s="5">
        <f>TITRES_STAT!D311</f>
        <v>7.9</v>
      </c>
      <c r="D308" s="5">
        <f>TITRES_STAT!E311</f>
        <v>22</v>
      </c>
      <c r="E308" s="2">
        <f t="shared" si="16"/>
        <v>6769</v>
      </c>
      <c r="F308" s="5" t="str">
        <f t="shared" si="19"/>
        <v>BULLISH</v>
      </c>
      <c r="G308" s="5" t="str">
        <f t="shared" si="18"/>
        <v>STRONG</v>
      </c>
      <c r="H308" s="5" t="str">
        <f t="shared" si="17"/>
        <v>CONFIRMED BULLISH</v>
      </c>
    </row>
    <row r="309" spans="1:8" ht="13.5" x14ac:dyDescent="0.25">
      <c r="A309" s="3">
        <f>TITRES_STAT!B312</f>
        <v>42754</v>
      </c>
      <c r="B309" s="5">
        <f>TITRES_STAT!C312</f>
        <v>8.15</v>
      </c>
      <c r="C309" s="5">
        <f>TITRES_STAT!D312</f>
        <v>8.15</v>
      </c>
      <c r="D309" s="5">
        <f>TITRES_STAT!E312</f>
        <v>83</v>
      </c>
      <c r="E309" s="2">
        <f t="shared" si="16"/>
        <v>6852</v>
      </c>
      <c r="F309" s="5" t="str">
        <f t="shared" si="19"/>
        <v>BULLISH</v>
      </c>
      <c r="G309" s="5" t="str">
        <f t="shared" si="18"/>
        <v>STRONG</v>
      </c>
      <c r="H309" s="5" t="str">
        <f t="shared" si="17"/>
        <v>CONFIRMED BULLISH</v>
      </c>
    </row>
    <row r="310" spans="1:8" ht="13.5" x14ac:dyDescent="0.25">
      <c r="A310" s="3">
        <f>TITRES_STAT!B313</f>
        <v>42755</v>
      </c>
      <c r="B310" s="5">
        <f>TITRES_STAT!C313</f>
        <v>8.39</v>
      </c>
      <c r="C310" s="5">
        <f>TITRES_STAT!D313</f>
        <v>8.39</v>
      </c>
      <c r="D310" s="5">
        <f>TITRES_STAT!E313</f>
        <v>140</v>
      </c>
      <c r="E310" s="2">
        <f t="shared" si="16"/>
        <v>6992</v>
      </c>
      <c r="F310" s="5" t="str">
        <f t="shared" si="19"/>
        <v>BULLISH</v>
      </c>
      <c r="G310" s="5" t="str">
        <f t="shared" si="18"/>
        <v>STRONG</v>
      </c>
      <c r="H310" s="5" t="str">
        <f t="shared" si="17"/>
        <v>CONFIRMED BULLISH</v>
      </c>
    </row>
    <row r="311" spans="1:8" ht="13.5" x14ac:dyDescent="0.25">
      <c r="A311" s="3">
        <f>TITRES_STAT!B314</f>
        <v>42758</v>
      </c>
      <c r="B311" s="5">
        <f>TITRES_STAT!C314</f>
        <v>8.64</v>
      </c>
      <c r="C311" s="5">
        <f>TITRES_STAT!D314</f>
        <v>8.64</v>
      </c>
      <c r="D311" s="5">
        <f>TITRES_STAT!E314</f>
        <v>149</v>
      </c>
      <c r="E311" s="2">
        <f t="shared" si="16"/>
        <v>7141</v>
      </c>
      <c r="F311" s="5" t="str">
        <f t="shared" si="19"/>
        <v>BULLISH</v>
      </c>
      <c r="G311" s="5" t="str">
        <f t="shared" si="18"/>
        <v>STRONG</v>
      </c>
      <c r="H311" s="5" t="str">
        <f t="shared" si="17"/>
        <v>CONFIRMED BULLISH</v>
      </c>
    </row>
    <row r="312" spans="1:8" ht="13.5" x14ac:dyDescent="0.25">
      <c r="A312" s="3">
        <f>TITRES_STAT!B315</f>
        <v>42759</v>
      </c>
      <c r="B312" s="5">
        <f>TITRES_STAT!C315</f>
        <v>8.89</v>
      </c>
      <c r="C312" s="5">
        <f>TITRES_STAT!D315</f>
        <v>8.89</v>
      </c>
      <c r="D312" s="5">
        <f>TITRES_STAT!E315</f>
        <v>256</v>
      </c>
      <c r="E312" s="2">
        <f t="shared" si="16"/>
        <v>7397</v>
      </c>
      <c r="F312" s="5" t="str">
        <f t="shared" si="19"/>
        <v>BULLISH</v>
      </c>
      <c r="G312" s="5" t="str">
        <f t="shared" si="18"/>
        <v>STRONG</v>
      </c>
      <c r="H312" s="5" t="str">
        <f t="shared" si="17"/>
        <v>CONFIRMED BULLISH</v>
      </c>
    </row>
    <row r="313" spans="1:8" ht="13.5" x14ac:dyDescent="0.25">
      <c r="A313" s="3">
        <f>TITRES_STAT!B316</f>
        <v>42760</v>
      </c>
      <c r="B313" s="5">
        <f>TITRES_STAT!C316</f>
        <v>8.8699999999999992</v>
      </c>
      <c r="C313" s="5">
        <f>TITRES_STAT!D316</f>
        <v>8.8699999999999992</v>
      </c>
      <c r="D313" s="5">
        <f>TITRES_STAT!E316</f>
        <v>270</v>
      </c>
      <c r="E313" s="2">
        <f t="shared" si="16"/>
        <v>7127</v>
      </c>
      <c r="F313" s="5" t="str">
        <f t="shared" si="19"/>
        <v>BULLISH</v>
      </c>
      <c r="G313" s="5" t="str">
        <f t="shared" si="18"/>
        <v>STRONG</v>
      </c>
      <c r="H313" s="5" t="str">
        <f t="shared" si="17"/>
        <v>CONFIRMED BULLISH</v>
      </c>
    </row>
    <row r="314" spans="1:8" ht="13.5" x14ac:dyDescent="0.25">
      <c r="A314" s="3">
        <f>TITRES_STAT!B317</f>
        <v>42761</v>
      </c>
      <c r="B314" s="5">
        <f>TITRES_STAT!C317</f>
        <v>8.8699999999999992</v>
      </c>
      <c r="C314" s="5">
        <f>TITRES_STAT!D317</f>
        <v>8.8699999999999992</v>
      </c>
      <c r="D314" s="5">
        <f>TITRES_STAT!E317</f>
        <v>30</v>
      </c>
      <c r="E314" s="2">
        <f t="shared" si="16"/>
        <v>7127</v>
      </c>
      <c r="F314" s="5" t="str">
        <f t="shared" si="19"/>
        <v>BULLISH</v>
      </c>
      <c r="G314" s="5" t="str">
        <f t="shared" si="18"/>
        <v>STRONG</v>
      </c>
      <c r="H314" s="5" t="str">
        <f t="shared" si="17"/>
        <v>CONFIRMED BULLISH</v>
      </c>
    </row>
    <row r="315" spans="1:8" ht="13.5" x14ac:dyDescent="0.25">
      <c r="A315" s="3">
        <f>TITRES_STAT!B318</f>
        <v>42762</v>
      </c>
      <c r="B315" s="5">
        <f>TITRES_STAT!C318</f>
        <v>8.8699999999999992</v>
      </c>
      <c r="C315" s="5">
        <f>TITRES_STAT!D318</f>
        <v>8.8699999999999992</v>
      </c>
      <c r="D315" s="5">
        <f>TITRES_STAT!E318</f>
        <v>486</v>
      </c>
      <c r="E315" s="2">
        <f t="shared" si="16"/>
        <v>7127</v>
      </c>
      <c r="F315" s="5" t="str">
        <f t="shared" si="19"/>
        <v>BULLISH</v>
      </c>
      <c r="G315" s="5" t="str">
        <f t="shared" si="18"/>
        <v>NEUTRAL</v>
      </c>
      <c r="H315" s="5" t="str">
        <f t="shared" si="17"/>
        <v>CONFIRMED BULLISH</v>
      </c>
    </row>
    <row r="316" spans="1:8" ht="13.5" x14ac:dyDescent="0.25">
      <c r="A316" s="3">
        <f>TITRES_STAT!B319</f>
        <v>42765</v>
      </c>
      <c r="B316" s="5">
        <f>TITRES_STAT!C319</f>
        <v>8.9</v>
      </c>
      <c r="C316" s="5">
        <f>TITRES_STAT!D319</f>
        <v>8.9</v>
      </c>
      <c r="D316" s="5">
        <f>TITRES_STAT!E319</f>
        <v>825</v>
      </c>
      <c r="E316" s="2">
        <f t="shared" si="16"/>
        <v>7952</v>
      </c>
      <c r="F316" s="5" t="str">
        <f t="shared" si="19"/>
        <v>BULLISH</v>
      </c>
      <c r="G316" s="5" t="str">
        <f t="shared" si="18"/>
        <v>STRONG</v>
      </c>
      <c r="H316" s="5" t="str">
        <f t="shared" si="17"/>
        <v>CONFIRMED BULLISH</v>
      </c>
    </row>
    <row r="317" spans="1:8" ht="13.5" x14ac:dyDescent="0.25">
      <c r="A317" s="3">
        <f>TITRES_STAT!B320</f>
        <v>42766</v>
      </c>
      <c r="B317" s="5">
        <f>TITRES_STAT!C320</f>
        <v>8.9</v>
      </c>
      <c r="C317" s="5">
        <f>TITRES_STAT!D320</f>
        <v>8.9</v>
      </c>
      <c r="D317" s="5">
        <f>TITRES_STAT!E320</f>
        <v>518</v>
      </c>
      <c r="E317" s="2">
        <f t="shared" si="16"/>
        <v>7952</v>
      </c>
      <c r="F317" s="5" t="str">
        <f t="shared" si="19"/>
        <v>BULLISH</v>
      </c>
      <c r="G317" s="5" t="str">
        <f t="shared" si="18"/>
        <v>STRONG</v>
      </c>
      <c r="H317" s="5" t="str">
        <f t="shared" si="17"/>
        <v>CONFIRMED BULLISH</v>
      </c>
    </row>
    <row r="318" spans="1:8" ht="13.5" x14ac:dyDescent="0.25">
      <c r="A318" s="3">
        <f>TITRES_STAT!B321</f>
        <v>42767</v>
      </c>
      <c r="B318" s="5">
        <f>TITRES_STAT!C321</f>
        <v>8.9</v>
      </c>
      <c r="C318" s="5">
        <f>TITRES_STAT!D321</f>
        <v>8.9</v>
      </c>
      <c r="D318" s="5">
        <f>TITRES_STAT!E321</f>
        <v>273</v>
      </c>
      <c r="E318" s="2">
        <f t="shared" si="16"/>
        <v>7952</v>
      </c>
      <c r="F318" s="5" t="str">
        <f t="shared" si="19"/>
        <v>BULLISH</v>
      </c>
      <c r="G318" s="5" t="str">
        <f t="shared" si="18"/>
        <v>STRONG</v>
      </c>
      <c r="H318" s="5" t="str">
        <f t="shared" si="17"/>
        <v>CONFIRMED BULLISH</v>
      </c>
    </row>
    <row r="319" spans="1:8" ht="13.5" x14ac:dyDescent="0.25">
      <c r="A319" s="3">
        <f>TITRES_STAT!B322</f>
        <v>42768</v>
      </c>
      <c r="B319" s="5">
        <f>TITRES_STAT!C322</f>
        <v>8.6999999999999993</v>
      </c>
      <c r="C319" s="5">
        <f>TITRES_STAT!D322</f>
        <v>8.6999999999999993</v>
      </c>
      <c r="D319" s="5">
        <f>TITRES_STAT!E322</f>
        <v>560</v>
      </c>
      <c r="E319" s="2">
        <f t="shared" si="16"/>
        <v>7392</v>
      </c>
      <c r="F319" s="5" t="str">
        <f t="shared" si="19"/>
        <v>BULLISH</v>
      </c>
      <c r="G319" s="5" t="str">
        <f t="shared" si="18"/>
        <v>STRONG</v>
      </c>
      <c r="H319" s="5" t="str">
        <f t="shared" si="17"/>
        <v>BULLISH DIVERGENCE</v>
      </c>
    </row>
    <row r="320" spans="1:8" ht="13.5" x14ac:dyDescent="0.25">
      <c r="A320" s="3">
        <f>TITRES_STAT!B323</f>
        <v>42769</v>
      </c>
      <c r="B320" s="5">
        <f>TITRES_STAT!C323</f>
        <v>8.6300000000000008</v>
      </c>
      <c r="C320" s="5">
        <f>TITRES_STAT!D323</f>
        <v>8.6300000000000008</v>
      </c>
      <c r="D320" s="5">
        <f>TITRES_STAT!E323</f>
        <v>5</v>
      </c>
      <c r="E320" s="2">
        <f t="shared" si="16"/>
        <v>7387</v>
      </c>
      <c r="F320" s="5" t="str">
        <f t="shared" si="19"/>
        <v>BULLISH</v>
      </c>
      <c r="G320" s="5" t="str">
        <f t="shared" si="18"/>
        <v>STRONG</v>
      </c>
      <c r="H320" s="5" t="str">
        <f t="shared" si="17"/>
        <v>BULLISH DIVERGENCE</v>
      </c>
    </row>
    <row r="321" spans="1:8" ht="13.5" x14ac:dyDescent="0.25">
      <c r="A321" s="3">
        <f>TITRES_STAT!B324</f>
        <v>42772</v>
      </c>
      <c r="B321" s="5">
        <f>TITRES_STAT!C324</f>
        <v>8.6300000000000008</v>
      </c>
      <c r="C321" s="5">
        <f>TITRES_STAT!D324</f>
        <v>8.6300000000000008</v>
      </c>
      <c r="D321" s="5">
        <f>TITRES_STAT!E324</f>
        <v>0</v>
      </c>
      <c r="E321" s="2">
        <f t="shared" si="16"/>
        <v>7387</v>
      </c>
      <c r="F321" s="5" t="str">
        <f t="shared" si="19"/>
        <v>BEARISH</v>
      </c>
      <c r="G321" s="5" t="str">
        <f t="shared" si="18"/>
        <v>WEAK</v>
      </c>
      <c r="H321" s="5" t="str">
        <f t="shared" si="17"/>
        <v>CONFIRMED BEARISH</v>
      </c>
    </row>
    <row r="322" spans="1:8" ht="13.5" x14ac:dyDescent="0.25">
      <c r="A322" s="3">
        <f>TITRES_STAT!B325</f>
        <v>42773</v>
      </c>
      <c r="B322" s="5">
        <f>TITRES_STAT!C325</f>
        <v>8.65</v>
      </c>
      <c r="C322" s="5">
        <f>TITRES_STAT!D325</f>
        <v>8.65</v>
      </c>
      <c r="D322" s="5">
        <f>TITRES_STAT!E325</f>
        <v>30</v>
      </c>
      <c r="E322" s="2">
        <f t="shared" si="16"/>
        <v>7417</v>
      </c>
      <c r="F322" s="5" t="str">
        <f t="shared" si="19"/>
        <v>BEARISH</v>
      </c>
      <c r="G322" s="5" t="str">
        <f t="shared" si="18"/>
        <v>WEAK</v>
      </c>
      <c r="H322" s="5" t="str">
        <f t="shared" si="17"/>
        <v>CONFIRMED BEARISH</v>
      </c>
    </row>
    <row r="323" spans="1:8" ht="13.5" x14ac:dyDescent="0.25">
      <c r="A323" s="3">
        <f>TITRES_STAT!B326</f>
        <v>42774</v>
      </c>
      <c r="B323" s="5">
        <f>TITRES_STAT!C326</f>
        <v>8.9</v>
      </c>
      <c r="C323" s="5">
        <f>TITRES_STAT!D326</f>
        <v>8.9</v>
      </c>
      <c r="D323" s="5">
        <f>TITRES_STAT!E326</f>
        <v>11</v>
      </c>
      <c r="E323" s="2">
        <f t="shared" si="16"/>
        <v>7428</v>
      </c>
      <c r="F323" s="5" t="str">
        <f t="shared" si="19"/>
        <v>BEARISH</v>
      </c>
      <c r="G323" s="5" t="str">
        <f t="shared" si="18"/>
        <v>WEAK</v>
      </c>
      <c r="H323" s="5" t="str">
        <f t="shared" si="17"/>
        <v>NEUTRAL</v>
      </c>
    </row>
    <row r="324" spans="1:8" ht="13.5" x14ac:dyDescent="0.25">
      <c r="A324" s="3">
        <f>TITRES_STAT!B327</f>
        <v>42775</v>
      </c>
      <c r="B324" s="5">
        <f>TITRES_STAT!C327</f>
        <v>8.9</v>
      </c>
      <c r="C324" s="5">
        <f>TITRES_STAT!D327</f>
        <v>8.9</v>
      </c>
      <c r="D324" s="5">
        <f>TITRES_STAT!E327</f>
        <v>0</v>
      </c>
      <c r="E324" s="2">
        <f t="shared" ref="E324:E387" si="20">IF(B324&gt;B323, E323+D324, IF(B324&lt;B323, E323-D324, E323))</f>
        <v>7428</v>
      </c>
      <c r="F324" s="5" t="str">
        <f t="shared" si="19"/>
        <v>BULLISH</v>
      </c>
      <c r="G324" s="5" t="str">
        <f t="shared" si="18"/>
        <v>NEUTRAL</v>
      </c>
      <c r="H324" s="5" t="str">
        <f t="shared" si="17"/>
        <v>CONFIRMED BULLISH</v>
      </c>
    </row>
    <row r="325" spans="1:8" ht="13.5" x14ac:dyDescent="0.25">
      <c r="A325" s="3">
        <f>TITRES_STAT!B328</f>
        <v>42776</v>
      </c>
      <c r="B325" s="5">
        <f>TITRES_STAT!C328</f>
        <v>8.9</v>
      </c>
      <c r="C325" s="5">
        <f>TITRES_STAT!D328</f>
        <v>8.9</v>
      </c>
      <c r="D325" s="5">
        <f>TITRES_STAT!E328</f>
        <v>0</v>
      </c>
      <c r="E325" s="2">
        <f t="shared" si="20"/>
        <v>7428</v>
      </c>
      <c r="F325" s="5" t="str">
        <f t="shared" si="19"/>
        <v>BULLISH</v>
      </c>
      <c r="G325" s="5" t="str">
        <f t="shared" si="18"/>
        <v>NEUTRAL</v>
      </c>
      <c r="H325" s="5" t="str">
        <f t="shared" si="17"/>
        <v>CONFIRMED BULLISH</v>
      </c>
    </row>
    <row r="326" spans="1:8" ht="13.5" x14ac:dyDescent="0.25">
      <c r="A326" s="3">
        <f>TITRES_STAT!B329</f>
        <v>42779</v>
      </c>
      <c r="B326" s="5">
        <f>TITRES_STAT!C329</f>
        <v>8.9</v>
      </c>
      <c r="C326" s="5">
        <f>TITRES_STAT!D329</f>
        <v>8.9</v>
      </c>
      <c r="D326" s="5">
        <f>TITRES_STAT!E329</f>
        <v>0</v>
      </c>
      <c r="E326" s="2">
        <f t="shared" si="20"/>
        <v>7428</v>
      </c>
      <c r="F326" s="5" t="str">
        <f t="shared" si="19"/>
        <v>BULLISH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42780</v>
      </c>
      <c r="B327" s="5">
        <f>TITRES_STAT!C330</f>
        <v>8.89</v>
      </c>
      <c r="C327" s="5">
        <f>TITRES_STAT!D330</f>
        <v>8.89</v>
      </c>
      <c r="D327" s="5">
        <f>TITRES_STAT!E330</f>
        <v>1</v>
      </c>
      <c r="E327" s="2">
        <f t="shared" si="20"/>
        <v>7427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CONFIRMED BULLISH</v>
      </c>
    </row>
    <row r="328" spans="1:8" ht="13.5" x14ac:dyDescent="0.25">
      <c r="A328" s="3">
        <f>TITRES_STAT!B331</f>
        <v>42781</v>
      </c>
      <c r="B328" s="5">
        <f>TITRES_STAT!C331</f>
        <v>8.6300000000000008</v>
      </c>
      <c r="C328" s="5">
        <f>TITRES_STAT!D331</f>
        <v>8.6300000000000008</v>
      </c>
      <c r="D328" s="5">
        <f>TITRES_STAT!E331</f>
        <v>1</v>
      </c>
      <c r="E328" s="2">
        <f t="shared" si="20"/>
        <v>7426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8.39</v>
      </c>
      <c r="C329" s="5">
        <f>TITRES_STAT!D332</f>
        <v>8.39</v>
      </c>
      <c r="D329" s="5">
        <f>TITRES_STAT!E332</f>
        <v>22</v>
      </c>
      <c r="E329" s="2">
        <f t="shared" si="20"/>
        <v>7404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8.3699999999999992</v>
      </c>
      <c r="C330" s="5">
        <f>TITRES_STAT!D333</f>
        <v>8.3699999999999992</v>
      </c>
      <c r="D330" s="5">
        <f>TITRES_STAT!E333</f>
        <v>55</v>
      </c>
      <c r="E330" s="2">
        <f t="shared" si="20"/>
        <v>7349</v>
      </c>
      <c r="F330" s="5" t="str">
        <f t="shared" si="23"/>
        <v>BEARISH</v>
      </c>
      <c r="G330" s="5" t="str">
        <f t="shared" si="22"/>
        <v>NEUTRAL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8.34</v>
      </c>
      <c r="C331" s="5">
        <f>TITRES_STAT!D334</f>
        <v>8.34</v>
      </c>
      <c r="D331" s="5">
        <f>TITRES_STAT!E334</f>
        <v>75</v>
      </c>
      <c r="E331" s="2">
        <f t="shared" si="20"/>
        <v>7274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8.34</v>
      </c>
      <c r="C332" s="5">
        <f>TITRES_STAT!D335</f>
        <v>8.34</v>
      </c>
      <c r="D332" s="5">
        <f>TITRES_STAT!E335</f>
        <v>0</v>
      </c>
      <c r="E332" s="2">
        <f t="shared" si="20"/>
        <v>7274</v>
      </c>
      <c r="F332" s="5" t="str">
        <f t="shared" si="23"/>
        <v>BEARISH</v>
      </c>
      <c r="G332" s="5" t="str">
        <f t="shared" si="22"/>
        <v>WEAK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8.09</v>
      </c>
      <c r="C333" s="5">
        <f>TITRES_STAT!D336</f>
        <v>8.09</v>
      </c>
      <c r="D333" s="5">
        <f>TITRES_STAT!E336</f>
        <v>84</v>
      </c>
      <c r="E333" s="2">
        <f t="shared" si="20"/>
        <v>7190</v>
      </c>
      <c r="F333" s="5" t="str">
        <f t="shared" si="23"/>
        <v>BEARISH</v>
      </c>
      <c r="G333" s="5" t="str">
        <f t="shared" si="22"/>
        <v>WEAK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8.4499999999999993</v>
      </c>
      <c r="C334" s="5">
        <f>TITRES_STAT!D337</f>
        <v>8.4499999999999993</v>
      </c>
      <c r="D334" s="5">
        <f>TITRES_STAT!E337</f>
        <v>214</v>
      </c>
      <c r="E334" s="2">
        <f t="shared" si="20"/>
        <v>7404</v>
      </c>
      <c r="F334" s="5" t="str">
        <f t="shared" si="23"/>
        <v>NEUTRAL</v>
      </c>
      <c r="G334" s="5" t="str">
        <f t="shared" si="22"/>
        <v>NEUTRAL</v>
      </c>
      <c r="H334" s="5" t="str">
        <f t="shared" si="21"/>
        <v>NEUTRAL</v>
      </c>
    </row>
    <row r="335" spans="1:8" ht="13.5" x14ac:dyDescent="0.25">
      <c r="A335" s="3">
        <f>TITRES_STAT!B338</f>
        <v>42790</v>
      </c>
      <c r="B335" s="5">
        <f>TITRES_STAT!C338</f>
        <v>8.6</v>
      </c>
      <c r="C335" s="5">
        <f>TITRES_STAT!D338</f>
        <v>8.6</v>
      </c>
      <c r="D335" s="5">
        <f>TITRES_STAT!E338</f>
        <v>5</v>
      </c>
      <c r="E335" s="2">
        <f t="shared" si="20"/>
        <v>7409</v>
      </c>
      <c r="F335" s="5" t="str">
        <f t="shared" si="23"/>
        <v>BULLISH</v>
      </c>
      <c r="G335" s="5" t="str">
        <f t="shared" si="22"/>
        <v>NEUTRAL</v>
      </c>
      <c r="H335" s="5" t="str">
        <f t="shared" si="21"/>
        <v>CONFIRMED BULLISH</v>
      </c>
    </row>
    <row r="336" spans="1:8" ht="13.5" x14ac:dyDescent="0.25">
      <c r="A336" s="3">
        <f>TITRES_STAT!B339</f>
        <v>42793</v>
      </c>
      <c r="B336" s="5">
        <f>TITRES_STAT!C339</f>
        <v>8.6</v>
      </c>
      <c r="C336" s="5">
        <f>TITRES_STAT!D339</f>
        <v>8.6</v>
      </c>
      <c r="D336" s="5">
        <f>TITRES_STAT!E339</f>
        <v>0</v>
      </c>
      <c r="E336" s="2">
        <f t="shared" si="20"/>
        <v>7409</v>
      </c>
      <c r="F336" s="5" t="str">
        <f t="shared" si="23"/>
        <v>BULLISH</v>
      </c>
      <c r="G336" s="5" t="str">
        <f t="shared" si="22"/>
        <v>NEUTRAL</v>
      </c>
      <c r="H336" s="5" t="str">
        <f t="shared" si="21"/>
        <v>CONFIRMED BULLISH</v>
      </c>
    </row>
    <row r="337" spans="1:8" ht="13.5" x14ac:dyDescent="0.25">
      <c r="A337" s="3">
        <f>TITRES_STAT!B340</f>
        <v>42794</v>
      </c>
      <c r="B337" s="5">
        <f>TITRES_STAT!C340</f>
        <v>8.6</v>
      </c>
      <c r="C337" s="5">
        <f>TITRES_STAT!D340</f>
        <v>8.6</v>
      </c>
      <c r="D337" s="5">
        <f>TITRES_STAT!E340</f>
        <v>6</v>
      </c>
      <c r="E337" s="2">
        <f t="shared" si="20"/>
        <v>7409</v>
      </c>
      <c r="F337" s="5" t="str">
        <f t="shared" si="23"/>
        <v>BULLISH</v>
      </c>
      <c r="G337" s="5" t="str">
        <f t="shared" si="22"/>
        <v>NEUTRAL</v>
      </c>
      <c r="H337" s="5" t="str">
        <f t="shared" si="21"/>
        <v>CONFIRMED BULLISH</v>
      </c>
    </row>
    <row r="338" spans="1:8" ht="13.5" x14ac:dyDescent="0.25">
      <c r="A338" s="3">
        <f>TITRES_STAT!B341</f>
        <v>42795</v>
      </c>
      <c r="B338" s="5">
        <f>TITRES_STAT!C341</f>
        <v>8.6</v>
      </c>
      <c r="C338" s="5">
        <f>TITRES_STAT!D341</f>
        <v>8.6</v>
      </c>
      <c r="D338" s="5">
        <f>TITRES_STAT!E341</f>
        <v>120</v>
      </c>
      <c r="E338" s="2">
        <f t="shared" si="20"/>
        <v>7409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CONFIRMED BULLISH</v>
      </c>
    </row>
    <row r="339" spans="1:8" ht="13.5" x14ac:dyDescent="0.25">
      <c r="A339" s="3">
        <f>TITRES_STAT!B342</f>
        <v>42796</v>
      </c>
      <c r="B339" s="5">
        <f>TITRES_STAT!C342</f>
        <v>8.35</v>
      </c>
      <c r="C339" s="5">
        <f>TITRES_STAT!D342</f>
        <v>8.35</v>
      </c>
      <c r="D339" s="5">
        <f>TITRES_STAT!E342</f>
        <v>4600</v>
      </c>
      <c r="E339" s="2">
        <f t="shared" si="20"/>
        <v>2809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8.35</v>
      </c>
      <c r="C340" s="5">
        <f>TITRES_STAT!D343</f>
        <v>8.35</v>
      </c>
      <c r="D340" s="5">
        <f>TITRES_STAT!E343</f>
        <v>1000</v>
      </c>
      <c r="E340" s="2">
        <f t="shared" si="20"/>
        <v>2809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8.35</v>
      </c>
      <c r="C341" s="5">
        <f>TITRES_STAT!D344</f>
        <v>8.35</v>
      </c>
      <c r="D341" s="5">
        <f>TITRES_STAT!E344</f>
        <v>0</v>
      </c>
      <c r="E341" s="2">
        <f t="shared" si="20"/>
        <v>2809</v>
      </c>
      <c r="F341" s="5" t="str">
        <f t="shared" si="23"/>
        <v>BEARISH</v>
      </c>
      <c r="G341" s="5" t="str">
        <f t="shared" si="22"/>
        <v>WEAK</v>
      </c>
      <c r="H341" s="5" t="str">
        <f t="shared" si="21"/>
        <v>CONFIRMED BEARISH</v>
      </c>
    </row>
    <row r="342" spans="1:8" ht="13.5" x14ac:dyDescent="0.25">
      <c r="A342" s="3">
        <f>TITRES_STAT!B345</f>
        <v>42801</v>
      </c>
      <c r="B342" s="5">
        <f>TITRES_STAT!C345</f>
        <v>8.1</v>
      </c>
      <c r="C342" s="5">
        <f>TITRES_STAT!D345</f>
        <v>8.1</v>
      </c>
      <c r="D342" s="5">
        <f>TITRES_STAT!E345</f>
        <v>0</v>
      </c>
      <c r="E342" s="2">
        <f t="shared" si="20"/>
        <v>2809</v>
      </c>
      <c r="F342" s="5" t="str">
        <f t="shared" si="23"/>
        <v>BEARISH</v>
      </c>
      <c r="G342" s="5" t="str">
        <f t="shared" si="22"/>
        <v>WEAK</v>
      </c>
      <c r="H342" s="5" t="str">
        <f t="shared" si="21"/>
        <v>CONFIRMED BEARISH</v>
      </c>
    </row>
    <row r="343" spans="1:8" ht="13.5" x14ac:dyDescent="0.25">
      <c r="A343" s="3">
        <f>TITRES_STAT!B346</f>
        <v>42802</v>
      </c>
      <c r="B343" s="5">
        <f>TITRES_STAT!C346</f>
        <v>7.88</v>
      </c>
      <c r="C343" s="5">
        <f>TITRES_STAT!D346</f>
        <v>7.88</v>
      </c>
      <c r="D343" s="5">
        <f>TITRES_STAT!E346</f>
        <v>93</v>
      </c>
      <c r="E343" s="2">
        <f t="shared" si="20"/>
        <v>2716</v>
      </c>
      <c r="F343" s="5" t="str">
        <f t="shared" si="23"/>
        <v>BEARISH</v>
      </c>
      <c r="G343" s="5" t="str">
        <f t="shared" si="22"/>
        <v>WEAK</v>
      </c>
      <c r="H343" s="5" t="str">
        <f t="shared" si="21"/>
        <v>CONFIRMED BEARISH</v>
      </c>
    </row>
    <row r="344" spans="1:8" ht="13.5" x14ac:dyDescent="0.25">
      <c r="A344" s="3">
        <f>TITRES_STAT!B347</f>
        <v>42803</v>
      </c>
      <c r="B344" s="5">
        <f>TITRES_STAT!C347</f>
        <v>7.53</v>
      </c>
      <c r="C344" s="5">
        <f>TITRES_STAT!D347</f>
        <v>7.53</v>
      </c>
      <c r="D344" s="5">
        <f>TITRES_STAT!E347</f>
        <v>0</v>
      </c>
      <c r="E344" s="2">
        <f t="shared" si="20"/>
        <v>2716</v>
      </c>
      <c r="F344" s="5" t="str">
        <f t="shared" si="23"/>
        <v>BEARISH</v>
      </c>
      <c r="G344" s="5" t="str">
        <f t="shared" si="22"/>
        <v>WEAK</v>
      </c>
      <c r="H344" s="5" t="str">
        <f t="shared" si="21"/>
        <v>CONFIRMED BEARISH</v>
      </c>
    </row>
    <row r="345" spans="1:8" ht="13.5" x14ac:dyDescent="0.25">
      <c r="A345" s="3">
        <f>TITRES_STAT!B348</f>
        <v>42804</v>
      </c>
      <c r="B345" s="5">
        <f>TITRES_STAT!C348</f>
        <v>7.53</v>
      </c>
      <c r="C345" s="5">
        <f>TITRES_STAT!D348</f>
        <v>7.53</v>
      </c>
      <c r="D345" s="5">
        <f>TITRES_STAT!E348</f>
        <v>0</v>
      </c>
      <c r="E345" s="2">
        <f t="shared" si="20"/>
        <v>2716</v>
      </c>
      <c r="F345" s="5" t="str">
        <f t="shared" si="23"/>
        <v>BEARISH</v>
      </c>
      <c r="G345" s="5" t="str">
        <f t="shared" si="22"/>
        <v>WEAK</v>
      </c>
      <c r="H345" s="5" t="str">
        <f t="shared" si="21"/>
        <v>CONFIRMED BEARISH</v>
      </c>
    </row>
    <row r="346" spans="1:8" ht="13.5" x14ac:dyDescent="0.25">
      <c r="A346" s="3">
        <f>TITRES_STAT!B349</f>
        <v>42807</v>
      </c>
      <c r="B346" s="5">
        <f>TITRES_STAT!C349</f>
        <v>7.53</v>
      </c>
      <c r="C346" s="5">
        <f>TITRES_STAT!D349</f>
        <v>7.53</v>
      </c>
      <c r="D346" s="5">
        <f>TITRES_STAT!E349</f>
        <v>0</v>
      </c>
      <c r="E346" s="2">
        <f t="shared" si="20"/>
        <v>2716</v>
      </c>
      <c r="F346" s="5" t="str">
        <f t="shared" si="23"/>
        <v>BEARISH</v>
      </c>
      <c r="G346" s="5" t="str">
        <f t="shared" si="22"/>
        <v>WEAK</v>
      </c>
      <c r="H346" s="5" t="str">
        <f t="shared" si="21"/>
        <v>CONFIRMED BEARISH</v>
      </c>
    </row>
    <row r="347" spans="1:8" ht="13.5" x14ac:dyDescent="0.25">
      <c r="A347" s="3">
        <f>TITRES_STAT!B350</f>
        <v>42808</v>
      </c>
      <c r="B347" s="5">
        <f>TITRES_STAT!C350</f>
        <v>7.2</v>
      </c>
      <c r="C347" s="5">
        <f>TITRES_STAT!D350</f>
        <v>7.2</v>
      </c>
      <c r="D347" s="5">
        <f>TITRES_STAT!E350</f>
        <v>0</v>
      </c>
      <c r="E347" s="2">
        <f t="shared" si="20"/>
        <v>2716</v>
      </c>
      <c r="F347" s="5" t="str">
        <f t="shared" si="23"/>
        <v>BEARISH</v>
      </c>
      <c r="G347" s="5" t="str">
        <f t="shared" si="22"/>
        <v>WEAK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6.8</v>
      </c>
      <c r="C348" s="5">
        <f>TITRES_STAT!D351</f>
        <v>6.8</v>
      </c>
      <c r="D348" s="5">
        <f>TITRES_STAT!E351</f>
        <v>53</v>
      </c>
      <c r="E348" s="2">
        <f t="shared" si="20"/>
        <v>2663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6.5</v>
      </c>
      <c r="C349" s="5">
        <f>TITRES_STAT!D352</f>
        <v>6.5</v>
      </c>
      <c r="D349" s="5">
        <f>TITRES_STAT!E352</f>
        <v>0</v>
      </c>
      <c r="E349" s="2">
        <f t="shared" si="20"/>
        <v>2663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6.21</v>
      </c>
      <c r="C350" s="5">
        <f>TITRES_STAT!D353</f>
        <v>6.21</v>
      </c>
      <c r="D350" s="5">
        <f>TITRES_STAT!E353</f>
        <v>0</v>
      </c>
      <c r="E350" s="2">
        <f t="shared" si="20"/>
        <v>2663</v>
      </c>
      <c r="F350" s="5" t="str">
        <f t="shared" si="23"/>
        <v>BEARISH</v>
      </c>
      <c r="G350" s="5" t="str">
        <f t="shared" si="22"/>
        <v>NEUTRAL</v>
      </c>
      <c r="H350" s="5" t="str">
        <f t="shared" si="21"/>
        <v>CONFIRMED BEARISH</v>
      </c>
    </row>
    <row r="351" spans="1:8" ht="13.5" x14ac:dyDescent="0.25">
      <c r="A351" s="3">
        <f>TITRES_STAT!B354</f>
        <v>42815</v>
      </c>
      <c r="B351" s="5">
        <f>TITRES_STAT!C354</f>
        <v>5.94</v>
      </c>
      <c r="C351" s="5">
        <f>TITRES_STAT!D354</f>
        <v>5.94</v>
      </c>
      <c r="D351" s="5">
        <f>TITRES_STAT!E354</f>
        <v>823</v>
      </c>
      <c r="E351" s="2">
        <f t="shared" si="20"/>
        <v>1840</v>
      </c>
      <c r="F351" s="5" t="str">
        <f t="shared" si="23"/>
        <v>BEARISH</v>
      </c>
      <c r="G351" s="5" t="str">
        <f t="shared" si="22"/>
        <v>WEAK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5.94</v>
      </c>
      <c r="C352" s="5">
        <f>TITRES_STAT!D355</f>
        <v>5.94</v>
      </c>
      <c r="D352" s="5">
        <f>TITRES_STAT!E355</f>
        <v>0</v>
      </c>
      <c r="E352" s="2">
        <f t="shared" si="20"/>
        <v>1840</v>
      </c>
      <c r="F352" s="5" t="str">
        <f t="shared" si="23"/>
        <v>BEARISH</v>
      </c>
      <c r="G352" s="5" t="str">
        <f t="shared" si="22"/>
        <v>WEAK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6.11</v>
      </c>
      <c r="C353" s="5">
        <f>TITRES_STAT!D356</f>
        <v>6.11</v>
      </c>
      <c r="D353" s="5">
        <f>TITRES_STAT!E356</f>
        <v>0</v>
      </c>
      <c r="E353" s="2">
        <f t="shared" si="20"/>
        <v>1840</v>
      </c>
      <c r="F353" s="5" t="str">
        <f t="shared" si="23"/>
        <v>BEARISH</v>
      </c>
      <c r="G353" s="5" t="str">
        <f t="shared" si="22"/>
        <v>WEAK</v>
      </c>
      <c r="H353" s="5" t="str">
        <f t="shared" si="21"/>
        <v>CONFIRMED BEARISH</v>
      </c>
    </row>
    <row r="354" spans="1:8" ht="13.5" x14ac:dyDescent="0.25">
      <c r="A354" s="3">
        <f>TITRES_STAT!B357</f>
        <v>42818</v>
      </c>
      <c r="B354" s="5">
        <f>TITRES_STAT!C357</f>
        <v>6.11</v>
      </c>
      <c r="C354" s="5">
        <f>TITRES_STAT!D357</f>
        <v>6.11</v>
      </c>
      <c r="D354" s="5">
        <f>TITRES_STAT!E357</f>
        <v>0</v>
      </c>
      <c r="E354" s="2">
        <f t="shared" si="20"/>
        <v>1840</v>
      </c>
      <c r="F354" s="5" t="str">
        <f t="shared" si="23"/>
        <v>BEARISH</v>
      </c>
      <c r="G354" s="5" t="str">
        <f t="shared" si="22"/>
        <v>WEAK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6.29</v>
      </c>
      <c r="C355" s="5">
        <f>TITRES_STAT!D358</f>
        <v>6.29</v>
      </c>
      <c r="D355" s="5">
        <f>TITRES_STAT!E358</f>
        <v>0</v>
      </c>
      <c r="E355" s="2">
        <f t="shared" si="20"/>
        <v>1840</v>
      </c>
      <c r="F355" s="5" t="str">
        <f t="shared" si="23"/>
        <v>BEARISH</v>
      </c>
      <c r="G355" s="5" t="str">
        <f t="shared" si="22"/>
        <v>WEAK</v>
      </c>
      <c r="H355" s="5" t="str">
        <f t="shared" si="21"/>
        <v>BEARISH DIVERGENCE</v>
      </c>
    </row>
    <row r="356" spans="1:8" ht="13.5" x14ac:dyDescent="0.25">
      <c r="A356" s="3">
        <f>TITRES_STAT!B359</f>
        <v>42822</v>
      </c>
      <c r="B356" s="5">
        <f>TITRES_STAT!C359</f>
        <v>6.57</v>
      </c>
      <c r="C356" s="5">
        <f>TITRES_STAT!D359</f>
        <v>6.57</v>
      </c>
      <c r="D356" s="5">
        <f>TITRES_STAT!E359</f>
        <v>0</v>
      </c>
      <c r="E356" s="2">
        <f t="shared" si="20"/>
        <v>1840</v>
      </c>
      <c r="F356" s="5" t="str">
        <f t="shared" si="23"/>
        <v>NEUTRAL</v>
      </c>
      <c r="G356" s="5" t="str">
        <f t="shared" si="22"/>
        <v>NEUTRAL</v>
      </c>
      <c r="H356" s="5" t="str">
        <f t="shared" si="21"/>
        <v>NEUTRAL</v>
      </c>
    </row>
    <row r="357" spans="1:8" ht="13.5" x14ac:dyDescent="0.25">
      <c r="A357" s="3">
        <f>TITRES_STAT!B360</f>
        <v>42823</v>
      </c>
      <c r="B357" s="5">
        <f>TITRES_STAT!C360</f>
        <v>6.85</v>
      </c>
      <c r="C357" s="5">
        <f>TITRES_STAT!D360</f>
        <v>6.85</v>
      </c>
      <c r="D357" s="5">
        <f>TITRES_STAT!E360</f>
        <v>1</v>
      </c>
      <c r="E357" s="2">
        <f t="shared" si="20"/>
        <v>1841</v>
      </c>
      <c r="F357" s="5" t="str">
        <f t="shared" si="23"/>
        <v>BULLISH</v>
      </c>
      <c r="G357" s="5" t="str">
        <f t="shared" si="22"/>
        <v>NEUTRAL</v>
      </c>
      <c r="H357" s="5" t="str">
        <f t="shared" si="21"/>
        <v>CONFIRMED BULLISH</v>
      </c>
    </row>
    <row r="358" spans="1:8" ht="13.5" x14ac:dyDescent="0.25">
      <c r="A358" s="3">
        <f>TITRES_STAT!B361</f>
        <v>42824</v>
      </c>
      <c r="B358" s="5">
        <f>TITRES_STAT!C361</f>
        <v>7.15</v>
      </c>
      <c r="C358" s="5">
        <f>TITRES_STAT!D361</f>
        <v>7.15</v>
      </c>
      <c r="D358" s="5">
        <f>TITRES_STAT!E361</f>
        <v>0</v>
      </c>
      <c r="E358" s="2">
        <f t="shared" si="20"/>
        <v>1841</v>
      </c>
      <c r="F358" s="5" t="str">
        <f t="shared" si="23"/>
        <v>BULLISH</v>
      </c>
      <c r="G358" s="5" t="str">
        <f t="shared" si="22"/>
        <v>NEUTRAL</v>
      </c>
      <c r="H358" s="5" t="str">
        <f t="shared" si="21"/>
        <v>CONFIRMED BULLISH</v>
      </c>
    </row>
    <row r="359" spans="1:8" ht="13.5" x14ac:dyDescent="0.25">
      <c r="A359" s="3">
        <f>TITRES_STAT!B362</f>
        <v>42825</v>
      </c>
      <c r="B359" s="5">
        <f>TITRES_STAT!C362</f>
        <v>6.94</v>
      </c>
      <c r="C359" s="5">
        <f>TITRES_STAT!D362</f>
        <v>6.94</v>
      </c>
      <c r="D359" s="5">
        <f>TITRES_STAT!E362</f>
        <v>0</v>
      </c>
      <c r="E359" s="2">
        <f t="shared" si="20"/>
        <v>1841</v>
      </c>
      <c r="F359" s="5" t="str">
        <f t="shared" si="23"/>
        <v>BULLISH</v>
      </c>
      <c r="G359" s="5" t="str">
        <f t="shared" si="22"/>
        <v>NEUTRAL</v>
      </c>
      <c r="H359" s="5" t="str">
        <f t="shared" si="21"/>
        <v>CONFIRMED BULLISH</v>
      </c>
    </row>
    <row r="360" spans="1:8" ht="13.5" x14ac:dyDescent="0.25">
      <c r="A360" s="3">
        <f>TITRES_STAT!B363</f>
        <v>42828</v>
      </c>
      <c r="B360" s="5">
        <f>TITRES_STAT!C363</f>
        <v>6.63</v>
      </c>
      <c r="C360" s="5">
        <f>TITRES_STAT!D363</f>
        <v>6.63</v>
      </c>
      <c r="D360" s="5">
        <f>TITRES_STAT!E363</f>
        <v>1</v>
      </c>
      <c r="E360" s="2">
        <f t="shared" si="20"/>
        <v>1840</v>
      </c>
      <c r="F360" s="5" t="str">
        <f t="shared" si="23"/>
        <v>NEUTRAL</v>
      </c>
      <c r="G360" s="5" t="str">
        <f t="shared" si="22"/>
        <v>NEUTRAL</v>
      </c>
      <c r="H360" s="5" t="str">
        <f t="shared" si="21"/>
        <v>NEUTRAL</v>
      </c>
    </row>
    <row r="361" spans="1:8" ht="13.5" x14ac:dyDescent="0.25">
      <c r="A361" s="3">
        <f>TITRES_STAT!B364</f>
        <v>42829</v>
      </c>
      <c r="B361" s="5">
        <f>TITRES_STAT!C364</f>
        <v>6.56</v>
      </c>
      <c r="C361" s="5">
        <f>TITRES_STAT!D364</f>
        <v>6.56</v>
      </c>
      <c r="D361" s="5">
        <f>TITRES_STAT!E364</f>
        <v>5</v>
      </c>
      <c r="E361" s="2">
        <f t="shared" si="20"/>
        <v>1835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6.56</v>
      </c>
      <c r="C362" s="5">
        <f>TITRES_STAT!D365</f>
        <v>6.56</v>
      </c>
      <c r="D362" s="5">
        <f>TITRES_STAT!E365</f>
        <v>0</v>
      </c>
      <c r="E362" s="2">
        <f t="shared" si="20"/>
        <v>1835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6.56</v>
      </c>
      <c r="C363" s="5">
        <f>TITRES_STAT!D366</f>
        <v>6.56</v>
      </c>
      <c r="D363" s="5">
        <f>TITRES_STAT!E366</f>
        <v>0</v>
      </c>
      <c r="E363" s="2">
        <f t="shared" si="20"/>
        <v>1835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6.56</v>
      </c>
      <c r="C364" s="5">
        <f>TITRES_STAT!D367</f>
        <v>6.56</v>
      </c>
      <c r="D364" s="5">
        <f>TITRES_STAT!E367</f>
        <v>200</v>
      </c>
      <c r="E364" s="2">
        <f t="shared" si="20"/>
        <v>1835</v>
      </c>
      <c r="F364" s="5" t="str">
        <f t="shared" si="23"/>
        <v>BEARISH</v>
      </c>
      <c r="G364" s="5" t="str">
        <f t="shared" si="22"/>
        <v>NEUTRAL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6.56</v>
      </c>
      <c r="C365" s="5">
        <f>TITRES_STAT!D368</f>
        <v>6.56</v>
      </c>
      <c r="D365" s="5">
        <f>TITRES_STAT!E368</f>
        <v>508</v>
      </c>
      <c r="E365" s="2">
        <f t="shared" si="20"/>
        <v>1835</v>
      </c>
      <c r="F365" s="5" t="str">
        <f t="shared" si="23"/>
        <v>BEARISH</v>
      </c>
      <c r="G365" s="5" t="str">
        <f t="shared" si="22"/>
        <v>NEUTRAL</v>
      </c>
      <c r="H365" s="5" t="str">
        <f t="shared" si="21"/>
        <v>CONFIRMED BEARISH</v>
      </c>
    </row>
    <row r="366" spans="1:8" ht="13.5" x14ac:dyDescent="0.25">
      <c r="A366" s="3">
        <f>TITRES_STAT!B369</f>
        <v>42836</v>
      </c>
      <c r="B366" s="5">
        <f>TITRES_STAT!C369</f>
        <v>6.56</v>
      </c>
      <c r="C366" s="5">
        <f>TITRES_STAT!D369</f>
        <v>6.56</v>
      </c>
      <c r="D366" s="5">
        <f>TITRES_STAT!E369</f>
        <v>321</v>
      </c>
      <c r="E366" s="2">
        <f t="shared" si="20"/>
        <v>1835</v>
      </c>
      <c r="F366" s="5" t="str">
        <f t="shared" si="23"/>
        <v>NEUTRAL</v>
      </c>
      <c r="G366" s="5" t="str">
        <f t="shared" si="22"/>
        <v>NEUTRAL</v>
      </c>
      <c r="H366" s="5" t="str">
        <f t="shared" si="21"/>
        <v>NEUTRAL</v>
      </c>
    </row>
    <row r="367" spans="1:8" ht="13.5" x14ac:dyDescent="0.25">
      <c r="A367" s="3">
        <f>TITRES_STAT!B370</f>
        <v>42837</v>
      </c>
      <c r="B367" s="5">
        <f>TITRES_STAT!C370</f>
        <v>6.56</v>
      </c>
      <c r="C367" s="5">
        <f>TITRES_STAT!D370</f>
        <v>6.56</v>
      </c>
      <c r="D367" s="5">
        <f>TITRES_STAT!E370</f>
        <v>0</v>
      </c>
      <c r="E367" s="2">
        <f t="shared" si="20"/>
        <v>1835</v>
      </c>
      <c r="F367" s="5" t="str">
        <f t="shared" si="23"/>
        <v>NEUTRAL</v>
      </c>
      <c r="G367" s="5" t="str">
        <f t="shared" si="22"/>
        <v>NEUTRAL</v>
      </c>
      <c r="H367" s="5" t="str">
        <f t="shared" si="21"/>
        <v>NEUTRAL</v>
      </c>
    </row>
    <row r="368" spans="1:8" ht="13.5" x14ac:dyDescent="0.25">
      <c r="A368" s="3">
        <f>TITRES_STAT!B371</f>
        <v>42838</v>
      </c>
      <c r="B368" s="5">
        <f>TITRES_STAT!C371</f>
        <v>6.56</v>
      </c>
      <c r="C368" s="5">
        <f>TITRES_STAT!D371</f>
        <v>6.56</v>
      </c>
      <c r="D368" s="5">
        <f>TITRES_STAT!E371</f>
        <v>0</v>
      </c>
      <c r="E368" s="2">
        <f t="shared" si="20"/>
        <v>1835</v>
      </c>
      <c r="F368" s="5" t="str">
        <f t="shared" si="23"/>
        <v>NEUTRAL</v>
      </c>
      <c r="G368" s="5" t="str">
        <f t="shared" si="22"/>
        <v>NEUTRAL</v>
      </c>
      <c r="H368" s="5" t="str">
        <f t="shared" si="21"/>
        <v>NEUTRAL</v>
      </c>
    </row>
    <row r="369" spans="1:8" ht="13.5" x14ac:dyDescent="0.25">
      <c r="A369" s="3">
        <f>TITRES_STAT!B372</f>
        <v>42839</v>
      </c>
      <c r="B369" s="5">
        <f>TITRES_STAT!C372</f>
        <v>6.27</v>
      </c>
      <c r="C369" s="5">
        <f>TITRES_STAT!D372</f>
        <v>6.27</v>
      </c>
      <c r="D369" s="5">
        <f>TITRES_STAT!E372</f>
        <v>11</v>
      </c>
      <c r="E369" s="2">
        <f t="shared" si="20"/>
        <v>1824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CONFIRMED BEARISH</v>
      </c>
    </row>
    <row r="370" spans="1:8" ht="13.5" x14ac:dyDescent="0.25">
      <c r="A370" s="3">
        <f>TITRES_STAT!B373</f>
        <v>42842</v>
      </c>
      <c r="B370" s="5">
        <f>TITRES_STAT!C373</f>
        <v>6.27</v>
      </c>
      <c r="C370" s="5">
        <f>TITRES_STAT!D373</f>
        <v>6.27</v>
      </c>
      <c r="D370" s="5">
        <f>TITRES_STAT!E373</f>
        <v>0</v>
      </c>
      <c r="E370" s="2">
        <f t="shared" si="20"/>
        <v>1824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6.55</v>
      </c>
      <c r="C371" s="5">
        <f>TITRES_STAT!D374</f>
        <v>6.55</v>
      </c>
      <c r="D371" s="5">
        <f>TITRES_STAT!E374</f>
        <v>0</v>
      </c>
      <c r="E371" s="2">
        <f t="shared" si="20"/>
        <v>1824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6.63</v>
      </c>
      <c r="C372" s="5">
        <f>TITRES_STAT!D375</f>
        <v>6.63</v>
      </c>
      <c r="D372" s="5">
        <f>TITRES_STAT!E375</f>
        <v>11</v>
      </c>
      <c r="E372" s="2">
        <f t="shared" si="20"/>
        <v>1835</v>
      </c>
      <c r="F372" s="5" t="str">
        <f t="shared" si="23"/>
        <v>NEUTRAL</v>
      </c>
      <c r="G372" s="5" t="str">
        <f t="shared" si="22"/>
        <v>NEUTRAL</v>
      </c>
      <c r="H372" s="5" t="str">
        <f t="shared" si="21"/>
        <v>NEUTRAL</v>
      </c>
    </row>
    <row r="373" spans="1:8" ht="13.5" x14ac:dyDescent="0.25">
      <c r="A373" s="3">
        <f>TITRES_STAT!B376</f>
        <v>42845</v>
      </c>
      <c r="B373" s="5">
        <f>TITRES_STAT!C376</f>
        <v>6.63</v>
      </c>
      <c r="C373" s="5">
        <f>TITRES_STAT!D376</f>
        <v>6.63</v>
      </c>
      <c r="D373" s="5">
        <f>TITRES_STAT!E376</f>
        <v>0</v>
      </c>
      <c r="E373" s="2">
        <f t="shared" si="20"/>
        <v>1835</v>
      </c>
      <c r="F373" s="5" t="str">
        <f t="shared" si="23"/>
        <v>NEUTRAL</v>
      </c>
      <c r="G373" s="5" t="str">
        <f t="shared" si="22"/>
        <v>NEUTRAL</v>
      </c>
      <c r="H373" s="5" t="str">
        <f t="shared" si="21"/>
        <v>NEUTRAL</v>
      </c>
    </row>
    <row r="374" spans="1:8" ht="13.5" x14ac:dyDescent="0.25">
      <c r="A374" s="3">
        <f>TITRES_STAT!B377</f>
        <v>42846</v>
      </c>
      <c r="B374" s="5">
        <f>TITRES_STAT!C377</f>
        <v>6.63</v>
      </c>
      <c r="C374" s="5">
        <f>TITRES_STAT!D377</f>
        <v>6.63</v>
      </c>
      <c r="D374" s="5">
        <f>TITRES_STAT!E377</f>
        <v>0</v>
      </c>
      <c r="E374" s="2">
        <f t="shared" si="20"/>
        <v>1835</v>
      </c>
      <c r="F374" s="5" t="str">
        <f t="shared" si="23"/>
        <v>BULLISH</v>
      </c>
      <c r="G374" s="5" t="str">
        <f t="shared" si="22"/>
        <v>NEUTRAL</v>
      </c>
      <c r="H374" s="5" t="str">
        <f t="shared" si="21"/>
        <v>CONFIRMED BULLISH</v>
      </c>
    </row>
    <row r="375" spans="1:8" ht="13.5" x14ac:dyDescent="0.25">
      <c r="A375" s="3">
        <f>TITRES_STAT!B378</f>
        <v>42849</v>
      </c>
      <c r="B375" s="5">
        <f>TITRES_STAT!C378</f>
        <v>6.63</v>
      </c>
      <c r="C375" s="5">
        <f>TITRES_STAT!D378</f>
        <v>6.63</v>
      </c>
      <c r="D375" s="5">
        <f>TITRES_STAT!E378</f>
        <v>0</v>
      </c>
      <c r="E375" s="2">
        <f t="shared" si="20"/>
        <v>1835</v>
      </c>
      <c r="F375" s="5" t="str">
        <f t="shared" si="23"/>
        <v>BULLISH</v>
      </c>
      <c r="G375" s="5" t="str">
        <f t="shared" si="22"/>
        <v>NEUTRAL</v>
      </c>
      <c r="H375" s="5" t="str">
        <f t="shared" si="21"/>
        <v>CONFIRMED BULLISH</v>
      </c>
    </row>
    <row r="376" spans="1:8" ht="13.5" x14ac:dyDescent="0.25">
      <c r="A376" s="3">
        <f>TITRES_STAT!B379</f>
        <v>42850</v>
      </c>
      <c r="B376" s="5">
        <f>TITRES_STAT!C379</f>
        <v>6.68</v>
      </c>
      <c r="C376" s="5">
        <f>TITRES_STAT!D379</f>
        <v>6.68</v>
      </c>
      <c r="D376" s="5">
        <f>TITRES_STAT!E379</f>
        <v>6</v>
      </c>
      <c r="E376" s="2">
        <f t="shared" si="20"/>
        <v>1841</v>
      </c>
      <c r="F376" s="5" t="str">
        <f t="shared" si="23"/>
        <v>BULLISH</v>
      </c>
      <c r="G376" s="5" t="str">
        <f t="shared" si="22"/>
        <v>NEUTRAL</v>
      </c>
      <c r="H376" s="5" t="str">
        <f t="shared" si="21"/>
        <v>CONFIRMED BULLISH</v>
      </c>
    </row>
    <row r="377" spans="1:8" ht="13.5" x14ac:dyDescent="0.25">
      <c r="A377" s="3">
        <f>TITRES_STAT!B380</f>
        <v>42851</v>
      </c>
      <c r="B377" s="5">
        <f>TITRES_STAT!C380</f>
        <v>6.68</v>
      </c>
      <c r="C377" s="5">
        <f>TITRES_STAT!D380</f>
        <v>6.68</v>
      </c>
      <c r="D377" s="5">
        <f>TITRES_STAT!E380</f>
        <v>0</v>
      </c>
      <c r="E377" s="2">
        <f t="shared" si="20"/>
        <v>1841</v>
      </c>
      <c r="F377" s="5" t="str">
        <f t="shared" si="23"/>
        <v>BULLISH</v>
      </c>
      <c r="G377" s="5" t="str">
        <f t="shared" si="22"/>
        <v>NEUTRAL</v>
      </c>
      <c r="H377" s="5" t="str">
        <f t="shared" si="21"/>
        <v>CONFIRMED BULLISH</v>
      </c>
    </row>
    <row r="378" spans="1:8" ht="13.5" x14ac:dyDescent="0.25">
      <c r="A378" s="3">
        <f>TITRES_STAT!B381</f>
        <v>42852</v>
      </c>
      <c r="B378" s="5">
        <f>TITRES_STAT!C381</f>
        <v>6.88</v>
      </c>
      <c r="C378" s="5">
        <f>TITRES_STAT!D381</f>
        <v>6.88</v>
      </c>
      <c r="D378" s="5">
        <f>TITRES_STAT!E381</f>
        <v>70</v>
      </c>
      <c r="E378" s="2">
        <f t="shared" si="20"/>
        <v>1911</v>
      </c>
      <c r="F378" s="5" t="str">
        <f t="shared" si="23"/>
        <v>BULLISH</v>
      </c>
      <c r="G378" s="5" t="str">
        <f t="shared" si="22"/>
        <v>STRONG</v>
      </c>
      <c r="H378" s="5" t="str">
        <f t="shared" si="21"/>
        <v>CONFIRMED BULLISH</v>
      </c>
    </row>
    <row r="379" spans="1:8" ht="13.5" x14ac:dyDescent="0.25">
      <c r="A379" s="3">
        <f>TITRES_STAT!B382</f>
        <v>42853</v>
      </c>
      <c r="B379" s="5">
        <f>TITRES_STAT!C382</f>
        <v>7.02</v>
      </c>
      <c r="C379" s="5">
        <f>TITRES_STAT!D382</f>
        <v>7.02</v>
      </c>
      <c r="D379" s="5">
        <f>TITRES_STAT!E382</f>
        <v>330</v>
      </c>
      <c r="E379" s="2">
        <f t="shared" si="20"/>
        <v>2241</v>
      </c>
      <c r="F379" s="5" t="str">
        <f t="shared" si="23"/>
        <v>BULLISH</v>
      </c>
      <c r="G379" s="5" t="str">
        <f t="shared" si="22"/>
        <v>STRONG</v>
      </c>
      <c r="H379" s="5" t="str">
        <f t="shared" si="21"/>
        <v>CONFIRMED BULLISH</v>
      </c>
    </row>
    <row r="380" spans="1:8" ht="13.5" x14ac:dyDescent="0.25">
      <c r="A380" s="3">
        <f>TITRES_STAT!B383</f>
        <v>42857</v>
      </c>
      <c r="B380" s="5">
        <f>TITRES_STAT!C383</f>
        <v>6.81</v>
      </c>
      <c r="C380" s="5">
        <f>TITRES_STAT!D383</f>
        <v>6.81</v>
      </c>
      <c r="D380" s="5">
        <f>TITRES_STAT!E383</f>
        <v>220</v>
      </c>
      <c r="E380" s="2">
        <f t="shared" si="20"/>
        <v>2021</v>
      </c>
      <c r="F380" s="5" t="str">
        <f t="shared" si="23"/>
        <v>BULLISH</v>
      </c>
      <c r="G380" s="5" t="str">
        <f t="shared" si="22"/>
        <v>STRONG</v>
      </c>
      <c r="H380" s="5" t="str">
        <f t="shared" si="21"/>
        <v>CONFIRMED BULLISH</v>
      </c>
    </row>
    <row r="381" spans="1:8" ht="13.5" x14ac:dyDescent="0.25">
      <c r="A381" s="3">
        <f>TITRES_STAT!B384</f>
        <v>42858</v>
      </c>
      <c r="B381" s="5">
        <f>TITRES_STAT!C384</f>
        <v>6.71</v>
      </c>
      <c r="C381" s="5">
        <f>TITRES_STAT!D384</f>
        <v>6.71</v>
      </c>
      <c r="D381" s="5">
        <f>TITRES_STAT!E384</f>
        <v>88</v>
      </c>
      <c r="E381" s="2">
        <f t="shared" si="20"/>
        <v>1933</v>
      </c>
      <c r="F381" s="5" t="str">
        <f t="shared" si="23"/>
        <v>BULLISH</v>
      </c>
      <c r="G381" s="5" t="str">
        <f t="shared" si="22"/>
        <v>STRONG</v>
      </c>
      <c r="H381" s="5" t="str">
        <f t="shared" si="21"/>
        <v>CONFIRMED BULLISH</v>
      </c>
    </row>
    <row r="382" spans="1:8" ht="13.5" x14ac:dyDescent="0.25">
      <c r="A382" s="3">
        <f>TITRES_STAT!B385</f>
        <v>42859</v>
      </c>
      <c r="B382" s="5">
        <f>TITRES_STAT!C385</f>
        <v>6.81</v>
      </c>
      <c r="C382" s="5">
        <f>TITRES_STAT!D385</f>
        <v>6.81</v>
      </c>
      <c r="D382" s="5">
        <f>TITRES_STAT!E385</f>
        <v>14</v>
      </c>
      <c r="E382" s="2">
        <f t="shared" si="20"/>
        <v>1947</v>
      </c>
      <c r="F382" s="5" t="str">
        <f t="shared" si="23"/>
        <v>BULLISH</v>
      </c>
      <c r="G382" s="5" t="str">
        <f t="shared" si="22"/>
        <v>STRONG</v>
      </c>
      <c r="H382" s="5" t="str">
        <f t="shared" si="21"/>
        <v>CONFIRMED BULLISH</v>
      </c>
    </row>
    <row r="383" spans="1:8" ht="13.5" x14ac:dyDescent="0.25">
      <c r="A383" s="3">
        <f>TITRES_STAT!B386</f>
        <v>42860</v>
      </c>
      <c r="B383" s="5">
        <f>TITRES_STAT!C386</f>
        <v>6.81</v>
      </c>
      <c r="C383" s="5">
        <f>TITRES_STAT!D386</f>
        <v>6.81</v>
      </c>
      <c r="D383" s="5">
        <f>TITRES_STAT!E386</f>
        <v>0</v>
      </c>
      <c r="E383" s="2">
        <f t="shared" si="20"/>
        <v>1947</v>
      </c>
      <c r="F383" s="5" t="str">
        <f t="shared" si="23"/>
        <v>BULLISH</v>
      </c>
      <c r="G383" s="5" t="str">
        <f t="shared" si="22"/>
        <v>NEUTRAL</v>
      </c>
      <c r="H383" s="5" t="str">
        <f t="shared" si="21"/>
        <v>BULLISH DIVERGENCE</v>
      </c>
    </row>
    <row r="384" spans="1:8" ht="13.5" x14ac:dyDescent="0.25">
      <c r="A384" s="3">
        <f>TITRES_STAT!B387</f>
        <v>42863</v>
      </c>
      <c r="B384" s="5">
        <f>TITRES_STAT!C387</f>
        <v>6.81</v>
      </c>
      <c r="C384" s="5">
        <f>TITRES_STAT!D387</f>
        <v>6.81</v>
      </c>
      <c r="D384" s="5">
        <f>TITRES_STAT!E387</f>
        <v>0</v>
      </c>
      <c r="E384" s="2">
        <f t="shared" si="20"/>
        <v>1947</v>
      </c>
      <c r="F384" s="5" t="str">
        <f t="shared" si="23"/>
        <v>BEARISH</v>
      </c>
      <c r="G384" s="5" t="str">
        <f t="shared" si="22"/>
        <v>WEAK</v>
      </c>
      <c r="H384" s="5" t="str">
        <f t="shared" si="21"/>
        <v>CONFIRMED BEARISH</v>
      </c>
    </row>
    <row r="385" spans="1:8" ht="13.5" x14ac:dyDescent="0.25">
      <c r="A385" s="3">
        <f>TITRES_STAT!B388</f>
        <v>42864</v>
      </c>
      <c r="B385" s="5">
        <f>TITRES_STAT!C388</f>
        <v>6.81</v>
      </c>
      <c r="C385" s="5">
        <f>TITRES_STAT!D388</f>
        <v>6.81</v>
      </c>
      <c r="D385" s="5">
        <f>TITRES_STAT!E388</f>
        <v>0</v>
      </c>
      <c r="E385" s="2">
        <f t="shared" si="20"/>
        <v>1947</v>
      </c>
      <c r="F385" s="5" t="str">
        <f t="shared" si="23"/>
        <v>BEARISH</v>
      </c>
      <c r="G385" s="5" t="str">
        <f t="shared" si="22"/>
        <v>WEAK</v>
      </c>
      <c r="H385" s="5" t="str">
        <f t="shared" si="21"/>
        <v>NEUTRAL</v>
      </c>
    </row>
    <row r="386" spans="1:8" ht="13.5" x14ac:dyDescent="0.25">
      <c r="A386" s="3">
        <f>TITRES_STAT!B389</f>
        <v>42865</v>
      </c>
      <c r="B386" s="5">
        <f>TITRES_STAT!C389</f>
        <v>6.81</v>
      </c>
      <c r="C386" s="5">
        <f>TITRES_STAT!D389</f>
        <v>6.81</v>
      </c>
      <c r="D386" s="5">
        <f>TITRES_STAT!E389</f>
        <v>0</v>
      </c>
      <c r="E386" s="2">
        <f t="shared" si="20"/>
        <v>1947</v>
      </c>
      <c r="F386" s="5" t="str">
        <f t="shared" si="23"/>
        <v>BULLISH</v>
      </c>
      <c r="G386" s="5" t="str">
        <f t="shared" si="22"/>
        <v>NEUTRAL</v>
      </c>
      <c r="H386" s="5" t="str">
        <f t="shared" si="21"/>
        <v>CONFIRMED BULLISH</v>
      </c>
    </row>
    <row r="387" spans="1:8" ht="13.5" x14ac:dyDescent="0.25">
      <c r="A387" s="3">
        <f>TITRES_STAT!B390</f>
        <v>42866</v>
      </c>
      <c r="B387" s="5">
        <f>TITRES_STAT!C390</f>
        <v>6.81</v>
      </c>
      <c r="C387" s="5">
        <f>TITRES_STAT!D390</f>
        <v>6.81</v>
      </c>
      <c r="D387" s="5">
        <f>TITRES_STAT!E390</f>
        <v>420</v>
      </c>
      <c r="E387" s="2">
        <f t="shared" si="20"/>
        <v>1947</v>
      </c>
      <c r="F387" s="5" t="str">
        <f t="shared" si="23"/>
        <v>NEUTRAL</v>
      </c>
      <c r="G387" s="5" t="str">
        <f t="shared" si="22"/>
        <v>NEUTRAL</v>
      </c>
      <c r="H387" s="5" t="str">
        <f t="shared" si="21"/>
        <v>NEUTRAL</v>
      </c>
    </row>
    <row r="388" spans="1:8" ht="13.5" x14ac:dyDescent="0.25">
      <c r="A388" s="3">
        <f>TITRES_STAT!B391</f>
        <v>42867</v>
      </c>
      <c r="B388" s="5">
        <f>TITRES_STAT!C391</f>
        <v>6.81</v>
      </c>
      <c r="C388" s="5">
        <f>TITRES_STAT!D391</f>
        <v>6.81</v>
      </c>
      <c r="D388" s="5">
        <f>TITRES_STAT!E391</f>
        <v>81</v>
      </c>
      <c r="E388" s="2">
        <f t="shared" ref="E388:E451" si="24">IF(B388&gt;B387, E387+D388, IF(B388&lt;B387, E387-D388, E387))</f>
        <v>1947</v>
      </c>
      <c r="F388" s="5" t="str">
        <f t="shared" si="23"/>
        <v>NEUTRAL</v>
      </c>
      <c r="G388" s="5" t="str">
        <f t="shared" si="22"/>
        <v>NEUTRAL</v>
      </c>
      <c r="H388" s="5" t="str">
        <f t="shared" si="21"/>
        <v>NEUTRAL</v>
      </c>
    </row>
    <row r="389" spans="1:8" ht="13.5" x14ac:dyDescent="0.25">
      <c r="A389" s="3">
        <f>TITRES_STAT!B392</f>
        <v>42870</v>
      </c>
      <c r="B389" s="5">
        <f>TITRES_STAT!C392</f>
        <v>7.01</v>
      </c>
      <c r="C389" s="5">
        <f>TITRES_STAT!D392</f>
        <v>7.01</v>
      </c>
      <c r="D389" s="5">
        <f>TITRES_STAT!E392</f>
        <v>0</v>
      </c>
      <c r="E389" s="2">
        <f t="shared" si="24"/>
        <v>1947</v>
      </c>
      <c r="F389" s="5" t="str">
        <f t="shared" si="23"/>
        <v>NEUTRAL</v>
      </c>
      <c r="G389" s="5" t="str">
        <f t="shared" si="22"/>
        <v>NEUTRAL</v>
      </c>
      <c r="H389" s="5" t="str">
        <f t="shared" si="21"/>
        <v>NEUTRAL</v>
      </c>
    </row>
    <row r="390" spans="1:8" ht="13.5" x14ac:dyDescent="0.25">
      <c r="A390" s="3">
        <f>TITRES_STAT!B393</f>
        <v>42871</v>
      </c>
      <c r="B390" s="5">
        <f>TITRES_STAT!C393</f>
        <v>7.03</v>
      </c>
      <c r="C390" s="5">
        <f>TITRES_STAT!D393</f>
        <v>7.03</v>
      </c>
      <c r="D390" s="5">
        <f>TITRES_STAT!E393</f>
        <v>11</v>
      </c>
      <c r="E390" s="2">
        <f t="shared" si="24"/>
        <v>1958</v>
      </c>
      <c r="F390" s="5" t="str">
        <f t="shared" si="23"/>
        <v>BULLISH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6.82</v>
      </c>
      <c r="C391" s="5">
        <f>TITRES_STAT!D394</f>
        <v>6.82</v>
      </c>
      <c r="D391" s="5">
        <f>TITRES_STAT!E394</f>
        <v>220</v>
      </c>
      <c r="E391" s="2">
        <f t="shared" si="24"/>
        <v>1738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WEAK</v>
      </c>
      <c r="H391" s="5" t="str">
        <f t="shared" si="25"/>
        <v>BEARISH DIVERGENCE</v>
      </c>
    </row>
    <row r="392" spans="1:8" ht="13.5" x14ac:dyDescent="0.25">
      <c r="A392" s="3">
        <f>TITRES_STAT!B395</f>
        <v>42873</v>
      </c>
      <c r="B392" s="5">
        <f>TITRES_STAT!C395</f>
        <v>7</v>
      </c>
      <c r="C392" s="5">
        <f>TITRES_STAT!D395</f>
        <v>7</v>
      </c>
      <c r="D392" s="5">
        <f>TITRES_STAT!E395</f>
        <v>1000</v>
      </c>
      <c r="E392" s="2">
        <f t="shared" si="24"/>
        <v>2738</v>
      </c>
      <c r="F392" s="5" t="str">
        <f t="shared" ref="F392:F455" si="27">IF(E392&gt;E387,"BULLISH",IF(E392&lt;E387,"BEARISH","NEUTRAL"))</f>
        <v>BULLISH</v>
      </c>
      <c r="G392" s="5" t="str">
        <f t="shared" si="26"/>
        <v>STRONG</v>
      </c>
      <c r="H392" s="5" t="str">
        <f t="shared" si="25"/>
        <v>CONFIRMED BULLISH</v>
      </c>
    </row>
    <row r="393" spans="1:8" ht="13.5" x14ac:dyDescent="0.25">
      <c r="A393" s="3">
        <f>TITRES_STAT!B396</f>
        <v>42874</v>
      </c>
      <c r="B393" s="5">
        <f>TITRES_STAT!C396</f>
        <v>7</v>
      </c>
      <c r="C393" s="5">
        <f>TITRES_STAT!D396</f>
        <v>7</v>
      </c>
      <c r="D393" s="5">
        <f>TITRES_STAT!E396</f>
        <v>129</v>
      </c>
      <c r="E393" s="2">
        <f t="shared" si="24"/>
        <v>2738</v>
      </c>
      <c r="F393" s="5" t="str">
        <f t="shared" si="27"/>
        <v>BULLISH</v>
      </c>
      <c r="G393" s="5" t="str">
        <f t="shared" si="26"/>
        <v>STRONG</v>
      </c>
      <c r="H393" s="5" t="str">
        <f t="shared" si="25"/>
        <v>CONFIRMED BULLISH</v>
      </c>
    </row>
    <row r="394" spans="1:8" ht="13.5" x14ac:dyDescent="0.25">
      <c r="A394" s="3">
        <f>TITRES_STAT!B397</f>
        <v>42877</v>
      </c>
      <c r="B394" s="5">
        <f>TITRES_STAT!C397</f>
        <v>7</v>
      </c>
      <c r="C394" s="5">
        <f>TITRES_STAT!D397</f>
        <v>7</v>
      </c>
      <c r="D394" s="5">
        <f>TITRES_STAT!E397</f>
        <v>0</v>
      </c>
      <c r="E394" s="2">
        <f t="shared" si="24"/>
        <v>2738</v>
      </c>
      <c r="F394" s="5" t="str">
        <f t="shared" si="27"/>
        <v>BULLISH</v>
      </c>
      <c r="G394" s="5" t="str">
        <f t="shared" si="26"/>
        <v>STRONG</v>
      </c>
      <c r="H394" s="5" t="str">
        <f t="shared" si="25"/>
        <v>BULLISH DIVERGENCE</v>
      </c>
    </row>
    <row r="395" spans="1:8" ht="13.5" x14ac:dyDescent="0.25">
      <c r="A395" s="3">
        <f>TITRES_STAT!B398</f>
        <v>42878</v>
      </c>
      <c r="B395" s="5">
        <f>TITRES_STAT!C398</f>
        <v>7</v>
      </c>
      <c r="C395" s="5">
        <f>TITRES_STAT!D398</f>
        <v>7</v>
      </c>
      <c r="D395" s="5">
        <f>TITRES_STAT!E398</f>
        <v>0</v>
      </c>
      <c r="E395" s="2">
        <f t="shared" si="24"/>
        <v>2738</v>
      </c>
      <c r="F395" s="5" t="str">
        <f t="shared" si="27"/>
        <v>BULLISH</v>
      </c>
      <c r="G395" s="5" t="str">
        <f t="shared" si="26"/>
        <v>STRONG</v>
      </c>
      <c r="H395" s="5" t="str">
        <f t="shared" si="25"/>
        <v>BULLISH DIVERGENCE</v>
      </c>
    </row>
    <row r="396" spans="1:8" ht="13.5" x14ac:dyDescent="0.25">
      <c r="A396" s="3">
        <f>TITRES_STAT!B399</f>
        <v>42879</v>
      </c>
      <c r="B396" s="5">
        <f>TITRES_STAT!C399</f>
        <v>7</v>
      </c>
      <c r="C396" s="5">
        <f>TITRES_STAT!D399</f>
        <v>7</v>
      </c>
      <c r="D396" s="5">
        <f>TITRES_STAT!E399</f>
        <v>0</v>
      </c>
      <c r="E396" s="2">
        <f t="shared" si="24"/>
        <v>2738</v>
      </c>
      <c r="F396" s="5" t="str">
        <f t="shared" si="27"/>
        <v>BULLISH</v>
      </c>
      <c r="G396" s="5" t="str">
        <f t="shared" si="26"/>
        <v>STRONG</v>
      </c>
      <c r="H396" s="5" t="str">
        <f t="shared" si="25"/>
        <v>CONFIRMED BULLISH</v>
      </c>
    </row>
    <row r="397" spans="1:8" ht="13.5" x14ac:dyDescent="0.25">
      <c r="A397" s="3">
        <f>TITRES_STAT!B400</f>
        <v>42880</v>
      </c>
      <c r="B397" s="5">
        <f>TITRES_STAT!C400</f>
        <v>7</v>
      </c>
      <c r="C397" s="5">
        <f>TITRES_STAT!D400</f>
        <v>7</v>
      </c>
      <c r="D397" s="5">
        <f>TITRES_STAT!E400</f>
        <v>0</v>
      </c>
      <c r="E397" s="2">
        <f t="shared" si="24"/>
        <v>2738</v>
      </c>
      <c r="F397" s="5" t="str">
        <f t="shared" si="27"/>
        <v>NEUTRAL</v>
      </c>
      <c r="G397" s="5" t="str">
        <f t="shared" si="26"/>
        <v>NEUTRAL</v>
      </c>
      <c r="H397" s="5" t="str">
        <f t="shared" si="25"/>
        <v>NEUTRAL</v>
      </c>
    </row>
    <row r="398" spans="1:8" ht="13.5" x14ac:dyDescent="0.25">
      <c r="A398" s="3">
        <f>TITRES_STAT!B401</f>
        <v>42881</v>
      </c>
      <c r="B398" s="5">
        <f>TITRES_STAT!C401</f>
        <v>7</v>
      </c>
      <c r="C398" s="5">
        <f>TITRES_STAT!D401</f>
        <v>7</v>
      </c>
      <c r="D398" s="5">
        <f>TITRES_STAT!E401</f>
        <v>0</v>
      </c>
      <c r="E398" s="2">
        <f t="shared" si="24"/>
        <v>2738</v>
      </c>
      <c r="F398" s="5" t="str">
        <f t="shared" si="27"/>
        <v>NEUTRAL</v>
      </c>
      <c r="G398" s="5" t="str">
        <f t="shared" si="26"/>
        <v>NEUTRAL</v>
      </c>
      <c r="H398" s="5" t="str">
        <f t="shared" si="25"/>
        <v>NEUTRAL</v>
      </c>
    </row>
    <row r="399" spans="1:8" ht="13.5" x14ac:dyDescent="0.25">
      <c r="A399" s="3">
        <f>TITRES_STAT!B402</f>
        <v>42884</v>
      </c>
      <c r="B399" s="5">
        <f>TITRES_STAT!C402</f>
        <v>7</v>
      </c>
      <c r="C399" s="5">
        <f>TITRES_STAT!D402</f>
        <v>7</v>
      </c>
      <c r="D399" s="5">
        <f>TITRES_STAT!E402</f>
        <v>0</v>
      </c>
      <c r="E399" s="2">
        <f t="shared" si="24"/>
        <v>2738</v>
      </c>
      <c r="F399" s="5" t="str">
        <f t="shared" si="27"/>
        <v>NEUTRAL</v>
      </c>
      <c r="G399" s="5" t="str">
        <f t="shared" si="26"/>
        <v>NEUTRAL</v>
      </c>
      <c r="H399" s="5" t="str">
        <f t="shared" si="25"/>
        <v>NEUTRAL</v>
      </c>
    </row>
    <row r="400" spans="1:8" ht="13.5" x14ac:dyDescent="0.25">
      <c r="A400" s="3">
        <f>TITRES_STAT!B403</f>
        <v>42885</v>
      </c>
      <c r="B400" s="5">
        <f>TITRES_STAT!C403</f>
        <v>7</v>
      </c>
      <c r="C400" s="5">
        <f>TITRES_STAT!D403</f>
        <v>7</v>
      </c>
      <c r="D400" s="5">
        <f>TITRES_STAT!E403</f>
        <v>50</v>
      </c>
      <c r="E400" s="2">
        <f t="shared" si="24"/>
        <v>2738</v>
      </c>
      <c r="F400" s="5" t="str">
        <f t="shared" si="27"/>
        <v>NEUTRAL</v>
      </c>
      <c r="G400" s="5" t="str">
        <f t="shared" si="26"/>
        <v>NEUTRAL</v>
      </c>
      <c r="H400" s="5" t="str">
        <f t="shared" si="25"/>
        <v>NEUTRAL</v>
      </c>
    </row>
    <row r="401" spans="1:8" ht="13.5" x14ac:dyDescent="0.25">
      <c r="A401" s="3">
        <f>TITRES_STAT!B404</f>
        <v>42886</v>
      </c>
      <c r="B401" s="5">
        <f>TITRES_STAT!C404</f>
        <v>6.79</v>
      </c>
      <c r="C401" s="5">
        <f>TITRES_STAT!D404</f>
        <v>6.79</v>
      </c>
      <c r="D401" s="5">
        <f>TITRES_STAT!E404</f>
        <v>100</v>
      </c>
      <c r="E401" s="2">
        <f t="shared" si="24"/>
        <v>2638</v>
      </c>
      <c r="F401" s="5" t="str">
        <f t="shared" si="27"/>
        <v>BEARISH</v>
      </c>
      <c r="G401" s="5" t="str">
        <f t="shared" si="26"/>
        <v>WEAK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6.79</v>
      </c>
      <c r="C402" s="5">
        <f>TITRES_STAT!D405</f>
        <v>6.79</v>
      </c>
      <c r="D402" s="5">
        <f>TITRES_STAT!E405</f>
        <v>0</v>
      </c>
      <c r="E402" s="2">
        <f t="shared" si="24"/>
        <v>2638</v>
      </c>
      <c r="F402" s="5" t="str">
        <f t="shared" si="27"/>
        <v>BEARISH</v>
      </c>
      <c r="G402" s="5" t="str">
        <f t="shared" si="26"/>
        <v>WEAK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6.9</v>
      </c>
      <c r="C403" s="5">
        <f>TITRES_STAT!D406</f>
        <v>6.9</v>
      </c>
      <c r="D403" s="5">
        <f>TITRES_STAT!E406</f>
        <v>1</v>
      </c>
      <c r="E403" s="2">
        <f t="shared" si="24"/>
        <v>2639</v>
      </c>
      <c r="F403" s="5" t="str">
        <f t="shared" si="27"/>
        <v>BEARISH</v>
      </c>
      <c r="G403" s="5" t="str">
        <f t="shared" si="26"/>
        <v>WEAK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6.9</v>
      </c>
      <c r="C404" s="5">
        <f>TITRES_STAT!D407</f>
        <v>6.9</v>
      </c>
      <c r="D404" s="5">
        <f>TITRES_STAT!E407</f>
        <v>0</v>
      </c>
      <c r="E404" s="2">
        <f t="shared" si="24"/>
        <v>2639</v>
      </c>
      <c r="F404" s="5" t="str">
        <f t="shared" si="27"/>
        <v>BEARISH</v>
      </c>
      <c r="G404" s="5" t="str">
        <f t="shared" si="26"/>
        <v>WEAK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7</v>
      </c>
      <c r="C405" s="5">
        <f>TITRES_STAT!D408</f>
        <v>7</v>
      </c>
      <c r="D405" s="5">
        <f>TITRES_STAT!E408</f>
        <v>5</v>
      </c>
      <c r="E405" s="2">
        <f t="shared" si="24"/>
        <v>2644</v>
      </c>
      <c r="F405" s="5" t="str">
        <f t="shared" si="27"/>
        <v>BEARISH</v>
      </c>
      <c r="G405" s="5" t="str">
        <f t="shared" si="26"/>
        <v>WEAK</v>
      </c>
      <c r="H405" s="5" t="str">
        <f t="shared" si="25"/>
        <v>NEUTRAL</v>
      </c>
    </row>
    <row r="406" spans="1:8" ht="13.5" x14ac:dyDescent="0.25">
      <c r="A406" s="3">
        <f>TITRES_STAT!B409</f>
        <v>42893</v>
      </c>
      <c r="B406" s="5">
        <f>TITRES_STAT!C409</f>
        <v>7</v>
      </c>
      <c r="C406" s="5">
        <f>TITRES_STAT!D409</f>
        <v>7</v>
      </c>
      <c r="D406" s="5">
        <f>TITRES_STAT!E409</f>
        <v>0</v>
      </c>
      <c r="E406" s="2">
        <f t="shared" si="24"/>
        <v>2644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7.21</v>
      </c>
      <c r="C407" s="5">
        <f>TITRES_STAT!D410</f>
        <v>7.21</v>
      </c>
      <c r="D407" s="5">
        <f>TITRES_STAT!E410</f>
        <v>500</v>
      </c>
      <c r="E407" s="2">
        <f t="shared" si="24"/>
        <v>3144</v>
      </c>
      <c r="F407" s="5" t="str">
        <f t="shared" si="27"/>
        <v>BULLISH</v>
      </c>
      <c r="G407" s="5" t="str">
        <f t="shared" si="26"/>
        <v>STRONG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7.01</v>
      </c>
      <c r="C408" s="5">
        <f>TITRES_STAT!D411</f>
        <v>7.01</v>
      </c>
      <c r="D408" s="5">
        <f>TITRES_STAT!E411</f>
        <v>60</v>
      </c>
      <c r="E408" s="2">
        <f t="shared" si="24"/>
        <v>3084</v>
      </c>
      <c r="F408" s="5" t="str">
        <f t="shared" si="27"/>
        <v>BULLISH</v>
      </c>
      <c r="G408" s="5" t="str">
        <f t="shared" si="26"/>
        <v>STRONG</v>
      </c>
      <c r="H408" s="5" t="str">
        <f t="shared" si="25"/>
        <v>CONFIRMED BULLISH</v>
      </c>
    </row>
    <row r="409" spans="1:8" ht="13.5" x14ac:dyDescent="0.25">
      <c r="A409" s="3">
        <f>TITRES_STAT!B412</f>
        <v>42898</v>
      </c>
      <c r="B409" s="5">
        <f>TITRES_STAT!C412</f>
        <v>7.22</v>
      </c>
      <c r="C409" s="5">
        <f>TITRES_STAT!D412</f>
        <v>7.22</v>
      </c>
      <c r="D409" s="5">
        <f>TITRES_STAT!E412</f>
        <v>0</v>
      </c>
      <c r="E409" s="2">
        <f t="shared" si="24"/>
        <v>3084</v>
      </c>
      <c r="F409" s="5" t="str">
        <f t="shared" si="27"/>
        <v>BULLISH</v>
      </c>
      <c r="G409" s="5" t="str">
        <f t="shared" si="26"/>
        <v>STRONG</v>
      </c>
      <c r="H409" s="5" t="str">
        <f t="shared" si="25"/>
        <v>CONFIRMED BULLISH</v>
      </c>
    </row>
    <row r="410" spans="1:8" ht="13.5" x14ac:dyDescent="0.25">
      <c r="A410" s="3">
        <f>TITRES_STAT!B413</f>
        <v>42899</v>
      </c>
      <c r="B410" s="5">
        <f>TITRES_STAT!C413</f>
        <v>7.34</v>
      </c>
      <c r="C410" s="5">
        <f>TITRES_STAT!D413</f>
        <v>7.34</v>
      </c>
      <c r="D410" s="5">
        <f>TITRES_STAT!E413</f>
        <v>112</v>
      </c>
      <c r="E410" s="2">
        <f t="shared" si="24"/>
        <v>3196</v>
      </c>
      <c r="F410" s="5" t="str">
        <f t="shared" si="27"/>
        <v>BULLISH</v>
      </c>
      <c r="G410" s="5" t="str">
        <f t="shared" si="26"/>
        <v>STRONG</v>
      </c>
      <c r="H410" s="5" t="str">
        <f t="shared" si="25"/>
        <v>CONFIRMED BULLISH</v>
      </c>
    </row>
    <row r="411" spans="1:8" ht="13.5" x14ac:dyDescent="0.25">
      <c r="A411" s="3">
        <f>TITRES_STAT!B414</f>
        <v>42900</v>
      </c>
      <c r="B411" s="5">
        <f>TITRES_STAT!C414</f>
        <v>7.34</v>
      </c>
      <c r="C411" s="5">
        <f>TITRES_STAT!D414</f>
        <v>7.34</v>
      </c>
      <c r="D411" s="5">
        <f>TITRES_STAT!E414</f>
        <v>216</v>
      </c>
      <c r="E411" s="2">
        <f t="shared" si="24"/>
        <v>3196</v>
      </c>
      <c r="F411" s="5" t="str">
        <f t="shared" si="27"/>
        <v>BULLISH</v>
      </c>
      <c r="G411" s="5" t="str">
        <f t="shared" si="26"/>
        <v>STRONG</v>
      </c>
      <c r="H411" s="5" t="str">
        <f t="shared" si="25"/>
        <v>CONFIRMED BULLISH</v>
      </c>
    </row>
    <row r="412" spans="1:8" ht="13.5" x14ac:dyDescent="0.25">
      <c r="A412" s="3">
        <f>TITRES_STAT!B415</f>
        <v>42901</v>
      </c>
      <c r="B412" s="5">
        <f>TITRES_STAT!C415</f>
        <v>7.34</v>
      </c>
      <c r="C412" s="5">
        <f>TITRES_STAT!D415</f>
        <v>7.34</v>
      </c>
      <c r="D412" s="5">
        <f>TITRES_STAT!E415</f>
        <v>479</v>
      </c>
      <c r="E412" s="2">
        <f t="shared" si="24"/>
        <v>3196</v>
      </c>
      <c r="F412" s="5" t="str">
        <f t="shared" si="27"/>
        <v>BULLISH</v>
      </c>
      <c r="G412" s="5" t="str">
        <f t="shared" si="26"/>
        <v>NEUTRAL</v>
      </c>
      <c r="H412" s="5" t="str">
        <f t="shared" si="25"/>
        <v>CONFIRMED BULLISH</v>
      </c>
    </row>
    <row r="413" spans="1:8" ht="13.5" x14ac:dyDescent="0.25">
      <c r="A413" s="3">
        <f>TITRES_STAT!B416</f>
        <v>42902</v>
      </c>
      <c r="B413" s="5">
        <f>TITRES_STAT!C416</f>
        <v>7.34</v>
      </c>
      <c r="C413" s="5">
        <f>TITRES_STAT!D416</f>
        <v>7.34</v>
      </c>
      <c r="D413" s="5">
        <f>TITRES_STAT!E416</f>
        <v>100</v>
      </c>
      <c r="E413" s="2">
        <f t="shared" si="24"/>
        <v>3196</v>
      </c>
      <c r="F413" s="5" t="str">
        <f t="shared" si="27"/>
        <v>BULLISH</v>
      </c>
      <c r="G413" s="5" t="str">
        <f t="shared" si="26"/>
        <v>STRONG</v>
      </c>
      <c r="H413" s="5" t="str">
        <f t="shared" si="25"/>
        <v>CONFIRMED BULLISH</v>
      </c>
    </row>
    <row r="414" spans="1:8" ht="13.5" x14ac:dyDescent="0.25">
      <c r="A414" s="3">
        <f>TITRES_STAT!B417</f>
        <v>42905</v>
      </c>
      <c r="B414" s="5">
        <f>TITRES_STAT!C417</f>
        <v>7.12</v>
      </c>
      <c r="C414" s="5">
        <f>TITRES_STAT!D417</f>
        <v>7.12</v>
      </c>
      <c r="D414" s="5">
        <f>TITRES_STAT!E417</f>
        <v>40</v>
      </c>
      <c r="E414" s="2">
        <f t="shared" si="24"/>
        <v>3156</v>
      </c>
      <c r="F414" s="5" t="str">
        <f t="shared" si="27"/>
        <v>BULLISH</v>
      </c>
      <c r="G414" s="5" t="str">
        <f t="shared" si="26"/>
        <v>STRONG</v>
      </c>
      <c r="H414" s="5" t="str">
        <f t="shared" si="25"/>
        <v>BULLISH DIVERGENCE</v>
      </c>
    </row>
    <row r="415" spans="1:8" ht="13.5" x14ac:dyDescent="0.25">
      <c r="A415" s="3">
        <f>TITRES_STAT!B418</f>
        <v>42906</v>
      </c>
      <c r="B415" s="5">
        <f>TITRES_STAT!C418</f>
        <v>6.91</v>
      </c>
      <c r="C415" s="5">
        <f>TITRES_STAT!D418</f>
        <v>6.91</v>
      </c>
      <c r="D415" s="5">
        <f>TITRES_STAT!E418</f>
        <v>23</v>
      </c>
      <c r="E415" s="2">
        <f t="shared" si="24"/>
        <v>3133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6.61</v>
      </c>
      <c r="C416" s="5">
        <f>TITRES_STAT!D419</f>
        <v>6.61</v>
      </c>
      <c r="D416" s="5">
        <f>TITRES_STAT!E419</f>
        <v>10</v>
      </c>
      <c r="E416" s="2">
        <f t="shared" si="24"/>
        <v>3123</v>
      </c>
      <c r="F416" s="5" t="str">
        <f t="shared" si="27"/>
        <v>BEARISH</v>
      </c>
      <c r="G416" s="5" t="str">
        <f t="shared" si="26"/>
        <v>WEAK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6.61</v>
      </c>
      <c r="C417" s="5">
        <f>TITRES_STAT!D420</f>
        <v>6.61</v>
      </c>
      <c r="D417" s="5">
        <f>TITRES_STAT!E420</f>
        <v>0</v>
      </c>
      <c r="E417" s="2">
        <f t="shared" si="24"/>
        <v>3123</v>
      </c>
      <c r="F417" s="5" t="str">
        <f t="shared" si="27"/>
        <v>BEARISH</v>
      </c>
      <c r="G417" s="5" t="str">
        <f t="shared" si="26"/>
        <v>WEAK</v>
      </c>
      <c r="H417" s="5" t="str">
        <f t="shared" si="25"/>
        <v>CONFIRMED BEARISH</v>
      </c>
    </row>
    <row r="418" spans="1:8" ht="13.5" x14ac:dyDescent="0.25">
      <c r="A418" s="3">
        <f>TITRES_STAT!B421</f>
        <v>42909</v>
      </c>
      <c r="B418" s="5">
        <f>TITRES_STAT!C421</f>
        <v>6.61</v>
      </c>
      <c r="C418" s="5">
        <f>TITRES_STAT!D421</f>
        <v>6.61</v>
      </c>
      <c r="D418" s="5">
        <f>TITRES_STAT!E421</f>
        <v>0</v>
      </c>
      <c r="E418" s="2">
        <f t="shared" si="24"/>
        <v>3123</v>
      </c>
      <c r="F418" s="5" t="str">
        <f t="shared" si="27"/>
        <v>BEARISH</v>
      </c>
      <c r="G418" s="5" t="str">
        <f t="shared" si="26"/>
        <v>WEAK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6.61</v>
      </c>
      <c r="C419" s="5">
        <f>TITRES_STAT!D422</f>
        <v>6.61</v>
      </c>
      <c r="D419" s="5">
        <f>TITRES_STAT!E422</f>
        <v>0</v>
      </c>
      <c r="E419" s="2">
        <f t="shared" si="24"/>
        <v>3123</v>
      </c>
      <c r="F419" s="5" t="str">
        <f t="shared" si="27"/>
        <v>BEARISH</v>
      </c>
      <c r="G419" s="5" t="str">
        <f t="shared" si="26"/>
        <v>NEUTRAL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6.61</v>
      </c>
      <c r="C420" s="5">
        <f>TITRES_STAT!D423</f>
        <v>6.61</v>
      </c>
      <c r="D420" s="5">
        <f>TITRES_STAT!E423</f>
        <v>0</v>
      </c>
      <c r="E420" s="2">
        <f t="shared" si="24"/>
        <v>3123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CONFIRMED BEARISH</v>
      </c>
    </row>
    <row r="421" spans="1:8" ht="13.5" x14ac:dyDescent="0.25">
      <c r="A421" s="3">
        <f>TITRES_STAT!B424</f>
        <v>42916</v>
      </c>
      <c r="B421" s="5">
        <f>TITRES_STAT!C424</f>
        <v>6.61</v>
      </c>
      <c r="C421" s="5">
        <f>TITRES_STAT!D424</f>
        <v>6.61</v>
      </c>
      <c r="D421" s="5">
        <f>TITRES_STAT!E424</f>
        <v>0</v>
      </c>
      <c r="E421" s="2">
        <f t="shared" si="24"/>
        <v>3123</v>
      </c>
      <c r="F421" s="5" t="str">
        <f t="shared" si="27"/>
        <v>NEUTRAL</v>
      </c>
      <c r="G421" s="5" t="str">
        <f t="shared" si="26"/>
        <v>NEUTRAL</v>
      </c>
      <c r="H421" s="5" t="str">
        <f t="shared" si="25"/>
        <v>NEUTRAL</v>
      </c>
    </row>
    <row r="422" spans="1:8" ht="13.5" x14ac:dyDescent="0.25">
      <c r="A422" s="3">
        <f>TITRES_STAT!B425</f>
        <v>42919</v>
      </c>
      <c r="B422" s="5">
        <f>TITRES_STAT!C425</f>
        <v>6.61</v>
      </c>
      <c r="C422" s="5">
        <f>TITRES_STAT!D425</f>
        <v>6.61</v>
      </c>
      <c r="D422" s="5">
        <f>TITRES_STAT!E425</f>
        <v>0</v>
      </c>
      <c r="E422" s="2">
        <f t="shared" si="24"/>
        <v>3123</v>
      </c>
      <c r="F422" s="5" t="str">
        <f t="shared" si="27"/>
        <v>NEUTRAL</v>
      </c>
      <c r="G422" s="5" t="str">
        <f t="shared" si="26"/>
        <v>NEUTRAL</v>
      </c>
      <c r="H422" s="5" t="str">
        <f t="shared" si="25"/>
        <v>NEUTRAL</v>
      </c>
    </row>
    <row r="423" spans="1:8" ht="13.5" x14ac:dyDescent="0.25">
      <c r="A423" s="3">
        <f>TITRES_STAT!B426</f>
        <v>42920</v>
      </c>
      <c r="B423" s="5">
        <f>TITRES_STAT!C426</f>
        <v>6.45</v>
      </c>
      <c r="C423" s="5">
        <f>TITRES_STAT!D426</f>
        <v>6.45</v>
      </c>
      <c r="D423" s="5">
        <f>TITRES_STAT!E426</f>
        <v>5</v>
      </c>
      <c r="E423" s="2">
        <f t="shared" si="24"/>
        <v>3118</v>
      </c>
      <c r="F423" s="5" t="str">
        <f t="shared" si="27"/>
        <v>BEARISH</v>
      </c>
      <c r="G423" s="5" t="str">
        <f t="shared" si="26"/>
        <v>NEUTRAL</v>
      </c>
      <c r="H423" s="5" t="str">
        <f t="shared" si="25"/>
        <v>CONFIRMED BEARISH</v>
      </c>
    </row>
    <row r="424" spans="1:8" ht="13.5" x14ac:dyDescent="0.25">
      <c r="A424" s="3">
        <f>TITRES_STAT!B427</f>
        <v>42921</v>
      </c>
      <c r="B424" s="5">
        <f>TITRES_STAT!C427</f>
        <v>6.45</v>
      </c>
      <c r="C424" s="5">
        <f>TITRES_STAT!D427</f>
        <v>6.45</v>
      </c>
      <c r="D424" s="5">
        <f>TITRES_STAT!E427</f>
        <v>34</v>
      </c>
      <c r="E424" s="2">
        <f t="shared" si="24"/>
        <v>3118</v>
      </c>
      <c r="F424" s="5" t="str">
        <f t="shared" si="27"/>
        <v>BEARISH</v>
      </c>
      <c r="G424" s="5" t="str">
        <f t="shared" si="26"/>
        <v>NEUTRAL</v>
      </c>
      <c r="H424" s="5" t="str">
        <f t="shared" si="25"/>
        <v>CONFIRMED BEARISH</v>
      </c>
    </row>
    <row r="425" spans="1:8" ht="13.5" x14ac:dyDescent="0.25">
      <c r="A425" s="3">
        <f>TITRES_STAT!B428</f>
        <v>42922</v>
      </c>
      <c r="B425" s="5">
        <f>TITRES_STAT!C428</f>
        <v>6.45</v>
      </c>
      <c r="C425" s="5">
        <f>TITRES_STAT!D428</f>
        <v>6.45</v>
      </c>
      <c r="D425" s="5">
        <f>TITRES_STAT!E428</f>
        <v>0</v>
      </c>
      <c r="E425" s="2">
        <f t="shared" si="24"/>
        <v>3118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CONFIRMED BEARISH</v>
      </c>
    </row>
    <row r="426" spans="1:8" ht="13.5" x14ac:dyDescent="0.25">
      <c r="A426" s="3">
        <f>TITRES_STAT!B429</f>
        <v>42923</v>
      </c>
      <c r="B426" s="5">
        <f>TITRES_STAT!C429</f>
        <v>6.45</v>
      </c>
      <c r="C426" s="5">
        <f>TITRES_STAT!D429</f>
        <v>6.45</v>
      </c>
      <c r="D426" s="5">
        <f>TITRES_STAT!E429</f>
        <v>560</v>
      </c>
      <c r="E426" s="2">
        <f t="shared" si="24"/>
        <v>3118</v>
      </c>
      <c r="F426" s="5" t="str">
        <f t="shared" si="27"/>
        <v>BEARISH</v>
      </c>
      <c r="G426" s="5" t="str">
        <f t="shared" si="26"/>
        <v>NEUTRAL</v>
      </c>
      <c r="H426" s="5" t="str">
        <f t="shared" si="25"/>
        <v>CONFIRMED BEARISH</v>
      </c>
    </row>
    <row r="427" spans="1:8" ht="13.5" x14ac:dyDescent="0.25">
      <c r="A427" s="3">
        <f>TITRES_STAT!B430</f>
        <v>42926</v>
      </c>
      <c r="B427" s="5">
        <f>TITRES_STAT!C430</f>
        <v>6.45</v>
      </c>
      <c r="C427" s="5">
        <f>TITRES_STAT!D430</f>
        <v>6.45</v>
      </c>
      <c r="D427" s="5">
        <f>TITRES_STAT!E430</f>
        <v>0</v>
      </c>
      <c r="E427" s="2">
        <f t="shared" si="24"/>
        <v>3118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CONFIRMED BEARISH</v>
      </c>
    </row>
    <row r="428" spans="1:8" ht="13.5" x14ac:dyDescent="0.25">
      <c r="A428" s="3">
        <f>TITRES_STAT!B431</f>
        <v>42927</v>
      </c>
      <c r="B428" s="5">
        <f>TITRES_STAT!C431</f>
        <v>6.45</v>
      </c>
      <c r="C428" s="5">
        <f>TITRES_STAT!D431</f>
        <v>6.45</v>
      </c>
      <c r="D428" s="5">
        <f>TITRES_STAT!E431</f>
        <v>14</v>
      </c>
      <c r="E428" s="2">
        <f t="shared" si="24"/>
        <v>3118</v>
      </c>
      <c r="F428" s="5" t="str">
        <f t="shared" si="27"/>
        <v>NEUTRAL</v>
      </c>
      <c r="G428" s="5" t="str">
        <f t="shared" si="26"/>
        <v>NEUTRAL</v>
      </c>
      <c r="H428" s="5" t="str">
        <f t="shared" si="25"/>
        <v>NEUTRAL</v>
      </c>
    </row>
    <row r="429" spans="1:8" ht="13.5" x14ac:dyDescent="0.25">
      <c r="A429" s="3">
        <f>TITRES_STAT!B432</f>
        <v>42928</v>
      </c>
      <c r="B429" s="5">
        <f>TITRES_STAT!C432</f>
        <v>6.45</v>
      </c>
      <c r="C429" s="5">
        <f>TITRES_STAT!D432</f>
        <v>6.45</v>
      </c>
      <c r="D429" s="5">
        <f>TITRES_STAT!E432</f>
        <v>0</v>
      </c>
      <c r="E429" s="2">
        <f t="shared" si="24"/>
        <v>3118</v>
      </c>
      <c r="F429" s="5" t="str">
        <f t="shared" si="27"/>
        <v>NEUTRAL</v>
      </c>
      <c r="G429" s="5" t="str">
        <f t="shared" si="26"/>
        <v>NEUTRAL</v>
      </c>
      <c r="H429" s="5" t="str">
        <f t="shared" si="25"/>
        <v>NEUTRAL</v>
      </c>
    </row>
    <row r="430" spans="1:8" ht="13.5" x14ac:dyDescent="0.25">
      <c r="A430" s="3">
        <f>TITRES_STAT!B433</f>
        <v>42929</v>
      </c>
      <c r="B430" s="5">
        <f>TITRES_STAT!C433</f>
        <v>6.5</v>
      </c>
      <c r="C430" s="5">
        <f>TITRES_STAT!D433</f>
        <v>6.5</v>
      </c>
      <c r="D430" s="5">
        <f>TITRES_STAT!E433</f>
        <v>300</v>
      </c>
      <c r="E430" s="2">
        <f t="shared" si="24"/>
        <v>3418</v>
      </c>
      <c r="F430" s="5" t="str">
        <f t="shared" si="27"/>
        <v>BULLISH</v>
      </c>
      <c r="G430" s="5" t="str">
        <f t="shared" si="26"/>
        <v>STRONG</v>
      </c>
      <c r="H430" s="5" t="str">
        <f t="shared" si="25"/>
        <v>CONFIRMED BULLISH</v>
      </c>
    </row>
    <row r="431" spans="1:8" ht="13.5" x14ac:dyDescent="0.25">
      <c r="A431" s="3">
        <f>TITRES_STAT!B434</f>
        <v>42930</v>
      </c>
      <c r="B431" s="5">
        <f>TITRES_STAT!C434</f>
        <v>6.56</v>
      </c>
      <c r="C431" s="5">
        <f>TITRES_STAT!D434</f>
        <v>6.56</v>
      </c>
      <c r="D431" s="5">
        <f>TITRES_STAT!E434</f>
        <v>6</v>
      </c>
      <c r="E431" s="2">
        <f t="shared" si="24"/>
        <v>3424</v>
      </c>
      <c r="F431" s="5" t="str">
        <f t="shared" si="27"/>
        <v>BULLISH</v>
      </c>
      <c r="G431" s="5" t="str">
        <f t="shared" si="26"/>
        <v>STRONG</v>
      </c>
      <c r="H431" s="5" t="str">
        <f t="shared" si="25"/>
        <v>CONFIRMED BULLISH</v>
      </c>
    </row>
    <row r="432" spans="1:8" ht="13.5" x14ac:dyDescent="0.25">
      <c r="A432" s="3">
        <f>TITRES_STAT!B435</f>
        <v>42933</v>
      </c>
      <c r="B432" s="5">
        <f>TITRES_STAT!C435</f>
        <v>6.56</v>
      </c>
      <c r="C432" s="5">
        <f>TITRES_STAT!D435</f>
        <v>6.56</v>
      </c>
      <c r="D432" s="5">
        <f>TITRES_STAT!E435</f>
        <v>0</v>
      </c>
      <c r="E432" s="2">
        <f t="shared" si="24"/>
        <v>3424</v>
      </c>
      <c r="F432" s="5" t="str">
        <f t="shared" si="27"/>
        <v>BULLISH</v>
      </c>
      <c r="G432" s="5" t="str">
        <f t="shared" si="26"/>
        <v>STRONG</v>
      </c>
      <c r="H432" s="5" t="str">
        <f t="shared" si="25"/>
        <v>CONFIRMED BULLISH</v>
      </c>
    </row>
    <row r="433" spans="1:8" ht="13.5" x14ac:dyDescent="0.25">
      <c r="A433" s="3">
        <f>TITRES_STAT!B436</f>
        <v>42934</v>
      </c>
      <c r="B433" s="5">
        <f>TITRES_STAT!C436</f>
        <v>6.56</v>
      </c>
      <c r="C433" s="5">
        <f>TITRES_STAT!D436</f>
        <v>6.56</v>
      </c>
      <c r="D433" s="5">
        <f>TITRES_STAT!E436</f>
        <v>0</v>
      </c>
      <c r="E433" s="2">
        <f t="shared" si="24"/>
        <v>3424</v>
      </c>
      <c r="F433" s="5" t="str">
        <f t="shared" si="27"/>
        <v>BULLISH</v>
      </c>
      <c r="G433" s="5" t="str">
        <f t="shared" si="26"/>
        <v>STRONG</v>
      </c>
      <c r="H433" s="5" t="str">
        <f t="shared" si="25"/>
        <v>CONFIRMED BULLISH</v>
      </c>
    </row>
    <row r="434" spans="1:8" ht="13.5" x14ac:dyDescent="0.25">
      <c r="A434" s="3">
        <f>TITRES_STAT!B437</f>
        <v>42935</v>
      </c>
      <c r="B434" s="5">
        <f>TITRES_STAT!C437</f>
        <v>6.56</v>
      </c>
      <c r="C434" s="5">
        <f>TITRES_STAT!D437</f>
        <v>6.56</v>
      </c>
      <c r="D434" s="5">
        <f>TITRES_STAT!E437</f>
        <v>0</v>
      </c>
      <c r="E434" s="2">
        <f t="shared" si="24"/>
        <v>3424</v>
      </c>
      <c r="F434" s="5" t="str">
        <f t="shared" si="27"/>
        <v>BULLISH</v>
      </c>
      <c r="G434" s="5" t="str">
        <f t="shared" si="26"/>
        <v>STRONG</v>
      </c>
      <c r="H434" s="5" t="str">
        <f t="shared" si="25"/>
        <v>CONFIRMED BULLISH</v>
      </c>
    </row>
    <row r="435" spans="1:8" ht="13.5" x14ac:dyDescent="0.25">
      <c r="A435" s="3">
        <f>TITRES_STAT!B438</f>
        <v>42936</v>
      </c>
      <c r="B435" s="5">
        <f>TITRES_STAT!C438</f>
        <v>6.89</v>
      </c>
      <c r="C435" s="5">
        <f>TITRES_STAT!D438</f>
        <v>6.89</v>
      </c>
      <c r="D435" s="5">
        <f>TITRES_STAT!E438</f>
        <v>10</v>
      </c>
      <c r="E435" s="2">
        <f t="shared" si="24"/>
        <v>3434</v>
      </c>
      <c r="F435" s="5" t="str">
        <f t="shared" si="27"/>
        <v>BULLISH</v>
      </c>
      <c r="G435" s="5" t="str">
        <f t="shared" si="26"/>
        <v>NEUTRAL</v>
      </c>
      <c r="H435" s="5" t="str">
        <f t="shared" si="25"/>
        <v>CONFIRMED BULLISH</v>
      </c>
    </row>
    <row r="436" spans="1:8" ht="13.5" x14ac:dyDescent="0.25">
      <c r="A436" s="3">
        <f>TITRES_STAT!B439</f>
        <v>42937</v>
      </c>
      <c r="B436" s="5">
        <f>TITRES_STAT!C439</f>
        <v>6.89</v>
      </c>
      <c r="C436" s="5">
        <f>TITRES_STAT!D439</f>
        <v>6.89</v>
      </c>
      <c r="D436" s="5">
        <f>TITRES_STAT!E439</f>
        <v>29</v>
      </c>
      <c r="E436" s="2">
        <f t="shared" si="24"/>
        <v>3434</v>
      </c>
      <c r="F436" s="5" t="str">
        <f t="shared" si="27"/>
        <v>BULLISH</v>
      </c>
      <c r="G436" s="5" t="str">
        <f t="shared" si="26"/>
        <v>NEUTRAL</v>
      </c>
      <c r="H436" s="5" t="str">
        <f t="shared" si="25"/>
        <v>CONFIRMED BULLISH</v>
      </c>
    </row>
    <row r="437" spans="1:8" ht="13.5" x14ac:dyDescent="0.25">
      <c r="A437" s="3">
        <f>TITRES_STAT!B440</f>
        <v>42940</v>
      </c>
      <c r="B437" s="5">
        <f>TITRES_STAT!C440</f>
        <v>6.89</v>
      </c>
      <c r="C437" s="5">
        <f>TITRES_STAT!D440</f>
        <v>6.89</v>
      </c>
      <c r="D437" s="5">
        <f>TITRES_STAT!E440</f>
        <v>0</v>
      </c>
      <c r="E437" s="2">
        <f t="shared" si="24"/>
        <v>3434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CONFIRMED BULLISH</v>
      </c>
    </row>
    <row r="438" spans="1:8" ht="13.5" x14ac:dyDescent="0.25">
      <c r="A438" s="3">
        <f>TITRES_STAT!B441</f>
        <v>42942</v>
      </c>
      <c r="B438" s="5">
        <f>TITRES_STAT!C441</f>
        <v>6.89</v>
      </c>
      <c r="C438" s="5">
        <f>TITRES_STAT!D441</f>
        <v>6.89</v>
      </c>
      <c r="D438" s="5">
        <f>TITRES_STAT!E441</f>
        <v>0</v>
      </c>
      <c r="E438" s="2">
        <f t="shared" si="24"/>
        <v>3434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CONFIRMED BULLISH</v>
      </c>
    </row>
    <row r="439" spans="1:8" ht="13.5" x14ac:dyDescent="0.25">
      <c r="A439" s="3">
        <f>TITRES_STAT!B442</f>
        <v>42943</v>
      </c>
      <c r="B439" s="5">
        <f>TITRES_STAT!C442</f>
        <v>7.1</v>
      </c>
      <c r="C439" s="5">
        <f>TITRES_STAT!D442</f>
        <v>7.1</v>
      </c>
      <c r="D439" s="5">
        <f>TITRES_STAT!E442</f>
        <v>5</v>
      </c>
      <c r="E439" s="2">
        <f t="shared" si="24"/>
        <v>3439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CONFIRMED BULLISH</v>
      </c>
    </row>
    <row r="440" spans="1:8" ht="13.5" x14ac:dyDescent="0.25">
      <c r="A440" s="3">
        <f>TITRES_STAT!B443</f>
        <v>42944</v>
      </c>
      <c r="B440" s="5">
        <f>TITRES_STAT!C443</f>
        <v>7.28</v>
      </c>
      <c r="C440" s="5">
        <f>TITRES_STAT!D443</f>
        <v>7.28</v>
      </c>
      <c r="D440" s="5">
        <f>TITRES_STAT!E443</f>
        <v>5</v>
      </c>
      <c r="E440" s="2">
        <f t="shared" si="24"/>
        <v>3444</v>
      </c>
      <c r="F440" s="5" t="str">
        <f t="shared" si="27"/>
        <v>BULLISH</v>
      </c>
      <c r="G440" s="5" t="str">
        <f t="shared" si="26"/>
        <v>NEUTRAL</v>
      </c>
      <c r="H440" s="5" t="str">
        <f t="shared" si="25"/>
        <v>CONFIRMED BULLISH</v>
      </c>
    </row>
    <row r="441" spans="1:8" ht="13.5" x14ac:dyDescent="0.25">
      <c r="A441" s="3">
        <f>TITRES_STAT!B444</f>
        <v>42947</v>
      </c>
      <c r="B441" s="5">
        <f>TITRES_STAT!C444</f>
        <v>7.28</v>
      </c>
      <c r="C441" s="5">
        <f>TITRES_STAT!D444</f>
        <v>7.28</v>
      </c>
      <c r="D441" s="5">
        <f>TITRES_STAT!E444</f>
        <v>0</v>
      </c>
      <c r="E441" s="2">
        <f t="shared" si="24"/>
        <v>3444</v>
      </c>
      <c r="F441" s="5" t="str">
        <f t="shared" si="27"/>
        <v>BULLISH</v>
      </c>
      <c r="G441" s="5" t="str">
        <f t="shared" si="26"/>
        <v>NEUTRAL</v>
      </c>
      <c r="H441" s="5" t="str">
        <f t="shared" si="25"/>
        <v>CONFIRMED BULLISH</v>
      </c>
    </row>
    <row r="442" spans="1:8" ht="13.5" x14ac:dyDescent="0.25">
      <c r="A442" s="3">
        <f>TITRES_STAT!B445</f>
        <v>42948</v>
      </c>
      <c r="B442" s="5">
        <f>TITRES_STAT!C445</f>
        <v>7.28</v>
      </c>
      <c r="C442" s="5">
        <f>TITRES_STAT!D445</f>
        <v>7.28</v>
      </c>
      <c r="D442" s="5">
        <f>TITRES_STAT!E445</f>
        <v>0</v>
      </c>
      <c r="E442" s="2">
        <f t="shared" si="24"/>
        <v>3444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CONFIRMED BULLISH</v>
      </c>
    </row>
    <row r="443" spans="1:8" ht="13.5" x14ac:dyDescent="0.25">
      <c r="A443" s="3">
        <f>TITRES_STAT!B446</f>
        <v>42949</v>
      </c>
      <c r="B443" s="5">
        <f>TITRES_STAT!C446</f>
        <v>7.28</v>
      </c>
      <c r="C443" s="5">
        <f>TITRES_STAT!D446</f>
        <v>7.28</v>
      </c>
      <c r="D443" s="5">
        <f>TITRES_STAT!E446</f>
        <v>0</v>
      </c>
      <c r="E443" s="2">
        <f t="shared" si="24"/>
        <v>3444</v>
      </c>
      <c r="F443" s="5" t="str">
        <f t="shared" si="27"/>
        <v>BULLISH</v>
      </c>
      <c r="G443" s="5" t="str">
        <f t="shared" si="26"/>
        <v>NEUTRAL</v>
      </c>
      <c r="H443" s="5" t="str">
        <f t="shared" si="25"/>
        <v>CONFIRMED BULLISH</v>
      </c>
    </row>
    <row r="444" spans="1:8" ht="13.5" x14ac:dyDescent="0.25">
      <c r="A444" s="3">
        <f>TITRES_STAT!B447</f>
        <v>42950</v>
      </c>
      <c r="B444" s="5">
        <f>TITRES_STAT!C447</f>
        <v>7.28</v>
      </c>
      <c r="C444" s="5">
        <f>TITRES_STAT!D447</f>
        <v>7.28</v>
      </c>
      <c r="D444" s="5">
        <f>TITRES_STAT!E447</f>
        <v>0</v>
      </c>
      <c r="E444" s="2">
        <f t="shared" si="24"/>
        <v>3444</v>
      </c>
      <c r="F444" s="5" t="str">
        <f t="shared" si="27"/>
        <v>BULLISH</v>
      </c>
      <c r="G444" s="5" t="str">
        <f t="shared" si="26"/>
        <v>NEUTRAL</v>
      </c>
      <c r="H444" s="5" t="str">
        <f t="shared" si="25"/>
        <v>CONFIRMED BULLISH</v>
      </c>
    </row>
    <row r="445" spans="1:8" ht="13.5" x14ac:dyDescent="0.25">
      <c r="A445" s="3">
        <f>TITRES_STAT!B448</f>
        <v>42951</v>
      </c>
      <c r="B445" s="5">
        <f>TITRES_STAT!C448</f>
        <v>7.28</v>
      </c>
      <c r="C445" s="5">
        <f>TITRES_STAT!D448</f>
        <v>7.28</v>
      </c>
      <c r="D445" s="5">
        <f>TITRES_STAT!E448</f>
        <v>0</v>
      </c>
      <c r="E445" s="2">
        <f t="shared" si="24"/>
        <v>3444</v>
      </c>
      <c r="F445" s="5" t="str">
        <f t="shared" si="27"/>
        <v>NEUTRAL</v>
      </c>
      <c r="G445" s="5" t="str">
        <f t="shared" si="26"/>
        <v>NEUTRAL</v>
      </c>
      <c r="H445" s="5" t="str">
        <f t="shared" si="25"/>
        <v>NEUTRAL</v>
      </c>
    </row>
    <row r="446" spans="1:8" ht="13.5" x14ac:dyDescent="0.25">
      <c r="A446" s="3">
        <f>TITRES_STAT!B449</f>
        <v>42954</v>
      </c>
      <c r="B446" s="5">
        <f>TITRES_STAT!C449</f>
        <v>7.28</v>
      </c>
      <c r="C446" s="5">
        <f>TITRES_STAT!D449</f>
        <v>7.28</v>
      </c>
      <c r="D446" s="5">
        <f>TITRES_STAT!E449</f>
        <v>0</v>
      </c>
      <c r="E446" s="2">
        <f t="shared" si="24"/>
        <v>3444</v>
      </c>
      <c r="F446" s="5" t="str">
        <f t="shared" si="27"/>
        <v>NEUTRAL</v>
      </c>
      <c r="G446" s="5" t="str">
        <f t="shared" si="26"/>
        <v>NEUTRAL</v>
      </c>
      <c r="H446" s="5" t="str">
        <f t="shared" si="25"/>
        <v>NEUTRAL</v>
      </c>
    </row>
    <row r="447" spans="1:8" ht="13.5" x14ac:dyDescent="0.25">
      <c r="A447" s="3">
        <f>TITRES_STAT!B450</f>
        <v>42955</v>
      </c>
      <c r="B447" s="5">
        <f>TITRES_STAT!C450</f>
        <v>7.28</v>
      </c>
      <c r="C447" s="5">
        <f>TITRES_STAT!D450</f>
        <v>7.28</v>
      </c>
      <c r="D447" s="5">
        <f>TITRES_STAT!E450</f>
        <v>0</v>
      </c>
      <c r="E447" s="2">
        <f t="shared" si="24"/>
        <v>3444</v>
      </c>
      <c r="F447" s="5" t="str">
        <f t="shared" si="27"/>
        <v>NEUTRAL</v>
      </c>
      <c r="G447" s="5" t="str">
        <f t="shared" si="26"/>
        <v>NEUTRAL</v>
      </c>
      <c r="H447" s="5" t="str">
        <f t="shared" si="25"/>
        <v>NEUTRAL</v>
      </c>
    </row>
    <row r="448" spans="1:8" ht="13.5" x14ac:dyDescent="0.25">
      <c r="A448" s="3">
        <f>TITRES_STAT!B451</f>
        <v>42956</v>
      </c>
      <c r="B448" s="5">
        <f>TITRES_STAT!C451</f>
        <v>7.28</v>
      </c>
      <c r="C448" s="5">
        <f>TITRES_STAT!D451</f>
        <v>7.28</v>
      </c>
      <c r="D448" s="5">
        <f>TITRES_STAT!E451</f>
        <v>0</v>
      </c>
      <c r="E448" s="2">
        <f t="shared" si="24"/>
        <v>3444</v>
      </c>
      <c r="F448" s="5" t="str">
        <f t="shared" si="27"/>
        <v>NEUTRAL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42957</v>
      </c>
      <c r="B449" s="5">
        <f>TITRES_STAT!C452</f>
        <v>7.28</v>
      </c>
      <c r="C449" s="5">
        <f>TITRES_STAT!D452</f>
        <v>7.28</v>
      </c>
      <c r="D449" s="5">
        <f>TITRES_STAT!E452</f>
        <v>0</v>
      </c>
      <c r="E449" s="2">
        <f t="shared" si="24"/>
        <v>3444</v>
      </c>
      <c r="F449" s="5" t="str">
        <f t="shared" si="27"/>
        <v>NEUTRAL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42958</v>
      </c>
      <c r="B450" s="5">
        <f>TITRES_STAT!C453</f>
        <v>7.28</v>
      </c>
      <c r="C450" s="5">
        <f>TITRES_STAT!D453</f>
        <v>7.28</v>
      </c>
      <c r="D450" s="5">
        <f>TITRES_STAT!E453</f>
        <v>0</v>
      </c>
      <c r="E450" s="2">
        <f t="shared" si="24"/>
        <v>3444</v>
      </c>
      <c r="F450" s="5" t="str">
        <f t="shared" si="27"/>
        <v>NEUTRAL</v>
      </c>
      <c r="G450" s="5" t="str">
        <f t="shared" si="26"/>
        <v>NEUTRAL</v>
      </c>
      <c r="H450" s="5" t="str">
        <f t="shared" si="25"/>
        <v>NEUTRAL</v>
      </c>
    </row>
    <row r="451" spans="1:8" ht="13.5" x14ac:dyDescent="0.25">
      <c r="A451" s="3">
        <f>TITRES_STAT!B454</f>
        <v>42961</v>
      </c>
      <c r="B451" s="5">
        <f>TITRES_STAT!C454</f>
        <v>7.28</v>
      </c>
      <c r="C451" s="5">
        <f>TITRES_STAT!D454</f>
        <v>7.28</v>
      </c>
      <c r="D451" s="5">
        <f>TITRES_STAT!E454</f>
        <v>0</v>
      </c>
      <c r="E451" s="2">
        <f t="shared" si="24"/>
        <v>3444</v>
      </c>
      <c r="F451" s="5" t="str">
        <f t="shared" si="27"/>
        <v>NEUTRAL</v>
      </c>
      <c r="G451" s="5" t="str">
        <f t="shared" si="26"/>
        <v>NEUTRAL</v>
      </c>
      <c r="H451" s="5" t="str">
        <f t="shared" si="25"/>
        <v>NEUTRAL</v>
      </c>
    </row>
    <row r="452" spans="1:8" ht="13.5" x14ac:dyDescent="0.25">
      <c r="A452" s="3">
        <f>TITRES_STAT!B455</f>
        <v>42962</v>
      </c>
      <c r="B452" s="5">
        <f>TITRES_STAT!C455</f>
        <v>7.28</v>
      </c>
      <c r="C452" s="5">
        <f>TITRES_STAT!D455</f>
        <v>7.28</v>
      </c>
      <c r="D452" s="5">
        <f>TITRES_STAT!E455</f>
        <v>0</v>
      </c>
      <c r="E452" s="2">
        <f t="shared" ref="E452:E515" si="28">IF(B452&gt;B451, E451+D452, IF(B452&lt;B451, E451-D452, E451))</f>
        <v>3444</v>
      </c>
      <c r="F452" s="5" t="str">
        <f t="shared" si="27"/>
        <v>NEUTRAL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42963</v>
      </c>
      <c r="B453" s="5">
        <f>TITRES_STAT!C456</f>
        <v>7.28</v>
      </c>
      <c r="C453" s="5">
        <f>TITRES_STAT!D456</f>
        <v>7.28</v>
      </c>
      <c r="D453" s="5">
        <f>TITRES_STAT!E456</f>
        <v>0</v>
      </c>
      <c r="E453" s="2">
        <f t="shared" si="28"/>
        <v>3444</v>
      </c>
      <c r="F453" s="5" t="str">
        <f t="shared" si="27"/>
        <v>NEUTRAL</v>
      </c>
      <c r="G453" s="5" t="str">
        <f t="shared" si="26"/>
        <v>NEUTRAL</v>
      </c>
      <c r="H453" s="5" t="str">
        <f t="shared" si="25"/>
        <v>NEUTRAL</v>
      </c>
    </row>
    <row r="454" spans="1:8" ht="13.5" x14ac:dyDescent="0.25">
      <c r="A454" s="3">
        <f>TITRES_STAT!B457</f>
        <v>42964</v>
      </c>
      <c r="B454" s="5">
        <f>TITRES_STAT!C457</f>
        <v>7.28</v>
      </c>
      <c r="C454" s="5">
        <f>TITRES_STAT!D457</f>
        <v>7.28</v>
      </c>
      <c r="D454" s="5">
        <f>TITRES_STAT!E457</f>
        <v>0</v>
      </c>
      <c r="E454" s="2">
        <f t="shared" si="28"/>
        <v>3444</v>
      </c>
      <c r="F454" s="5" t="str">
        <f t="shared" si="27"/>
        <v>NEUTRAL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42965</v>
      </c>
      <c r="B455" s="5">
        <f>TITRES_STAT!C458</f>
        <v>7.28</v>
      </c>
      <c r="C455" s="5">
        <f>TITRES_STAT!D458</f>
        <v>7.28</v>
      </c>
      <c r="D455" s="5">
        <f>TITRES_STAT!E458</f>
        <v>0</v>
      </c>
      <c r="E455" s="2">
        <f t="shared" si="28"/>
        <v>3444</v>
      </c>
      <c r="F455" s="5" t="str">
        <f t="shared" si="27"/>
        <v>NEUTRAL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NEUTRAL</v>
      </c>
    </row>
    <row r="456" spans="1:8" ht="13.5" x14ac:dyDescent="0.25">
      <c r="A456" s="3">
        <f>TITRES_STAT!B459</f>
        <v>42968</v>
      </c>
      <c r="B456" s="5">
        <f>TITRES_STAT!C459</f>
        <v>7.28</v>
      </c>
      <c r="C456" s="5">
        <f>TITRES_STAT!D459</f>
        <v>7.28</v>
      </c>
      <c r="D456" s="5">
        <f>TITRES_STAT!E459</f>
        <v>0</v>
      </c>
      <c r="E456" s="2">
        <f t="shared" si="28"/>
        <v>3444</v>
      </c>
      <c r="F456" s="5" t="str">
        <f t="shared" ref="F456:F519" si="31">IF(E456&gt;E451,"BULLISH",IF(E456&lt;E451,"BEARISH","NEUTRAL"))</f>
        <v>NEUTRAL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42969</v>
      </c>
      <c r="B457" s="5">
        <f>TITRES_STAT!C460</f>
        <v>7.28</v>
      </c>
      <c r="C457" s="5">
        <f>TITRES_STAT!D460</f>
        <v>7.28</v>
      </c>
      <c r="D457" s="5">
        <f>TITRES_STAT!E460</f>
        <v>0</v>
      </c>
      <c r="E457" s="2">
        <f t="shared" si="28"/>
        <v>3444</v>
      </c>
      <c r="F457" s="5" t="str">
        <f t="shared" si="31"/>
        <v>NEUTRAL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7.28</v>
      </c>
      <c r="C458" s="5">
        <f>TITRES_STAT!D461</f>
        <v>7.28</v>
      </c>
      <c r="D458" s="5">
        <f>TITRES_STAT!E461</f>
        <v>0</v>
      </c>
      <c r="E458" s="2">
        <f t="shared" si="28"/>
        <v>3444</v>
      </c>
      <c r="F458" s="5" t="str">
        <f t="shared" si="31"/>
        <v>NEUTRAL</v>
      </c>
      <c r="G458" s="5" t="str">
        <f t="shared" si="30"/>
        <v>NEUTRAL</v>
      </c>
      <c r="H458" s="5" t="str">
        <f t="shared" si="29"/>
        <v>NEUTRAL</v>
      </c>
    </row>
    <row r="459" spans="1:8" ht="13.5" x14ac:dyDescent="0.25">
      <c r="A459" s="3">
        <f>TITRES_STAT!B462</f>
        <v>42971</v>
      </c>
      <c r="B459" s="5">
        <f>TITRES_STAT!C462</f>
        <v>7.07</v>
      </c>
      <c r="C459" s="5">
        <f>TITRES_STAT!D462</f>
        <v>7.07</v>
      </c>
      <c r="D459" s="5">
        <f>TITRES_STAT!E462</f>
        <v>0</v>
      </c>
      <c r="E459" s="2">
        <f t="shared" si="28"/>
        <v>3444</v>
      </c>
      <c r="F459" s="5" t="str">
        <f t="shared" si="31"/>
        <v>NEUTRAL</v>
      </c>
      <c r="G459" s="5" t="str">
        <f t="shared" si="30"/>
        <v>NEUTRAL</v>
      </c>
      <c r="H459" s="5" t="str">
        <f t="shared" si="29"/>
        <v>NEUTRAL</v>
      </c>
    </row>
    <row r="460" spans="1:8" ht="13.5" x14ac:dyDescent="0.25">
      <c r="A460" s="3">
        <f>TITRES_STAT!B463</f>
        <v>42972</v>
      </c>
      <c r="B460" s="5">
        <f>TITRES_STAT!C463</f>
        <v>6.87</v>
      </c>
      <c r="C460" s="5">
        <f>TITRES_STAT!D463</f>
        <v>6.87</v>
      </c>
      <c r="D460" s="5">
        <f>TITRES_STAT!E463</f>
        <v>10</v>
      </c>
      <c r="E460" s="2">
        <f t="shared" si="28"/>
        <v>3434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6.87</v>
      </c>
      <c r="C461" s="5">
        <f>TITRES_STAT!D464</f>
        <v>6.87</v>
      </c>
      <c r="D461" s="5">
        <f>TITRES_STAT!E464</f>
        <v>0</v>
      </c>
      <c r="E461" s="2">
        <f t="shared" si="28"/>
        <v>3434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6.87</v>
      </c>
      <c r="C462" s="5">
        <f>TITRES_STAT!D465</f>
        <v>6.87</v>
      </c>
      <c r="D462" s="5">
        <f>TITRES_STAT!E465</f>
        <v>0</v>
      </c>
      <c r="E462" s="2">
        <f t="shared" si="28"/>
        <v>3434</v>
      </c>
      <c r="F462" s="5" t="str">
        <f t="shared" si="31"/>
        <v>BEARISH</v>
      </c>
      <c r="G462" s="5" t="str">
        <f t="shared" si="30"/>
        <v>NEUTRAL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6.87</v>
      </c>
      <c r="C463" s="5">
        <f>TITRES_STAT!D466</f>
        <v>6.87</v>
      </c>
      <c r="D463" s="5">
        <f>TITRES_STAT!E466</f>
        <v>0</v>
      </c>
      <c r="E463" s="2">
        <f t="shared" si="28"/>
        <v>3434</v>
      </c>
      <c r="F463" s="5" t="str">
        <f t="shared" si="31"/>
        <v>BEARISH</v>
      </c>
      <c r="G463" s="5" t="str">
        <f t="shared" si="30"/>
        <v>NEUTRAL</v>
      </c>
      <c r="H463" s="5" t="str">
        <f t="shared" si="29"/>
        <v>CONFIRMED BEARISH</v>
      </c>
    </row>
    <row r="464" spans="1:8" ht="13.5" x14ac:dyDescent="0.25">
      <c r="A464" s="3">
        <f>TITRES_STAT!B467</f>
        <v>42978</v>
      </c>
      <c r="B464" s="5">
        <f>TITRES_STAT!C467</f>
        <v>6.87</v>
      </c>
      <c r="C464" s="5">
        <f>TITRES_STAT!D467</f>
        <v>6.87</v>
      </c>
      <c r="D464" s="5">
        <f>TITRES_STAT!E467</f>
        <v>0</v>
      </c>
      <c r="E464" s="2">
        <f t="shared" si="28"/>
        <v>3434</v>
      </c>
      <c r="F464" s="5" t="str">
        <f t="shared" si="31"/>
        <v>BEARISH</v>
      </c>
      <c r="G464" s="5" t="str">
        <f t="shared" si="30"/>
        <v>NEUTRAL</v>
      </c>
      <c r="H464" s="5" t="str">
        <f t="shared" si="29"/>
        <v>CONFIRMED BEARISH</v>
      </c>
    </row>
    <row r="465" spans="1:8" ht="13.5" x14ac:dyDescent="0.25">
      <c r="A465" s="3">
        <f>TITRES_STAT!B468</f>
        <v>42982</v>
      </c>
      <c r="B465" s="5">
        <f>TITRES_STAT!C468</f>
        <v>6.57</v>
      </c>
      <c r="C465" s="5">
        <f>TITRES_STAT!D468</f>
        <v>6.57</v>
      </c>
      <c r="D465" s="5">
        <f>TITRES_STAT!E468</f>
        <v>0</v>
      </c>
      <c r="E465" s="2">
        <f t="shared" si="28"/>
        <v>3434</v>
      </c>
      <c r="F465" s="5" t="str">
        <f t="shared" si="31"/>
        <v>NEUTRAL</v>
      </c>
      <c r="G465" s="5" t="str">
        <f t="shared" si="30"/>
        <v>NEUTRAL</v>
      </c>
      <c r="H465" s="5" t="str">
        <f t="shared" si="29"/>
        <v>NEUTRAL</v>
      </c>
    </row>
    <row r="466" spans="1:8" ht="13.5" x14ac:dyDescent="0.25">
      <c r="A466" s="3">
        <f>TITRES_STAT!B469</f>
        <v>42983</v>
      </c>
      <c r="B466" s="5">
        <f>TITRES_STAT!C469</f>
        <v>6.28</v>
      </c>
      <c r="C466" s="5">
        <f>TITRES_STAT!D469</f>
        <v>6.28</v>
      </c>
      <c r="D466" s="5">
        <f>TITRES_STAT!E469</f>
        <v>0</v>
      </c>
      <c r="E466" s="2">
        <f t="shared" si="28"/>
        <v>3434</v>
      </c>
      <c r="F466" s="5" t="str">
        <f t="shared" si="31"/>
        <v>NEUTRAL</v>
      </c>
      <c r="G466" s="5" t="str">
        <f t="shared" si="30"/>
        <v>NEUTRAL</v>
      </c>
      <c r="H466" s="5" t="str">
        <f t="shared" si="29"/>
        <v>NEUTRAL</v>
      </c>
    </row>
    <row r="467" spans="1:8" ht="13.5" x14ac:dyDescent="0.25">
      <c r="A467" s="3">
        <f>TITRES_STAT!B470</f>
        <v>42984</v>
      </c>
      <c r="B467" s="5">
        <f>TITRES_STAT!C470</f>
        <v>6.12</v>
      </c>
      <c r="C467" s="5">
        <f>TITRES_STAT!D470</f>
        <v>6.12</v>
      </c>
      <c r="D467" s="5">
        <f>TITRES_STAT!E470</f>
        <v>187</v>
      </c>
      <c r="E467" s="2">
        <f t="shared" si="28"/>
        <v>3247</v>
      </c>
      <c r="F467" s="5" t="str">
        <f t="shared" si="31"/>
        <v>BEARISH</v>
      </c>
      <c r="G467" s="5" t="str">
        <f t="shared" si="30"/>
        <v>WEAK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6.12</v>
      </c>
      <c r="C468" s="5">
        <f>TITRES_STAT!D471</f>
        <v>6.12</v>
      </c>
      <c r="D468" s="5">
        <f>TITRES_STAT!E471</f>
        <v>0</v>
      </c>
      <c r="E468" s="2">
        <f t="shared" si="28"/>
        <v>3247</v>
      </c>
      <c r="F468" s="5" t="str">
        <f t="shared" si="31"/>
        <v>BEARISH</v>
      </c>
      <c r="G468" s="5" t="str">
        <f t="shared" si="30"/>
        <v>WEAK</v>
      </c>
      <c r="H468" s="5" t="str">
        <f t="shared" si="29"/>
        <v>CONFIRMED BEARISH</v>
      </c>
    </row>
    <row r="469" spans="1:8" ht="13.5" x14ac:dyDescent="0.25">
      <c r="A469" s="3">
        <f>TITRES_STAT!B472</f>
        <v>42986</v>
      </c>
      <c r="B469" s="5">
        <f>TITRES_STAT!C472</f>
        <v>5.94</v>
      </c>
      <c r="C469" s="5">
        <f>TITRES_STAT!D472</f>
        <v>5.94</v>
      </c>
      <c r="D469" s="5">
        <f>TITRES_STAT!E472</f>
        <v>41</v>
      </c>
      <c r="E469" s="2">
        <f t="shared" si="28"/>
        <v>3206</v>
      </c>
      <c r="F469" s="5" t="str">
        <f t="shared" si="31"/>
        <v>BEARISH</v>
      </c>
      <c r="G469" s="5" t="str">
        <f t="shared" si="30"/>
        <v>WEAK</v>
      </c>
      <c r="H469" s="5" t="str">
        <f t="shared" si="29"/>
        <v>CONFIRMED BEARISH</v>
      </c>
    </row>
    <row r="470" spans="1:8" ht="13.5" x14ac:dyDescent="0.25">
      <c r="A470" s="3">
        <f>TITRES_STAT!B473</f>
        <v>42989</v>
      </c>
      <c r="B470" s="5">
        <f>TITRES_STAT!C473</f>
        <v>5.94</v>
      </c>
      <c r="C470" s="5">
        <f>TITRES_STAT!D473</f>
        <v>5.94</v>
      </c>
      <c r="D470" s="5">
        <f>TITRES_STAT!E473</f>
        <v>59</v>
      </c>
      <c r="E470" s="2">
        <f t="shared" si="28"/>
        <v>3206</v>
      </c>
      <c r="F470" s="5" t="str">
        <f t="shared" si="31"/>
        <v>BEARISH</v>
      </c>
      <c r="G470" s="5" t="str">
        <f t="shared" si="30"/>
        <v>WEAK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5.94</v>
      </c>
      <c r="C471" s="5">
        <f>TITRES_STAT!D474</f>
        <v>5.94</v>
      </c>
      <c r="D471" s="5">
        <f>TITRES_STAT!E474</f>
        <v>0</v>
      </c>
      <c r="E471" s="2">
        <f t="shared" si="28"/>
        <v>3206</v>
      </c>
      <c r="F471" s="5" t="str">
        <f t="shared" si="31"/>
        <v>BEARISH</v>
      </c>
      <c r="G471" s="5" t="str">
        <f t="shared" si="30"/>
        <v>WEAK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5.94</v>
      </c>
      <c r="C472" s="5">
        <f>TITRES_STAT!D475</f>
        <v>5.94</v>
      </c>
      <c r="D472" s="5">
        <f>TITRES_STAT!E475</f>
        <v>0</v>
      </c>
      <c r="E472" s="2">
        <f t="shared" si="28"/>
        <v>3206</v>
      </c>
      <c r="F472" s="5" t="str">
        <f t="shared" si="31"/>
        <v>BEARISH</v>
      </c>
      <c r="G472" s="5" t="str">
        <f t="shared" si="30"/>
        <v>NEUTRAL</v>
      </c>
      <c r="H472" s="5" t="str">
        <f t="shared" si="29"/>
        <v>CONFIRMED BEARISH</v>
      </c>
    </row>
    <row r="473" spans="1:8" ht="13.5" x14ac:dyDescent="0.25">
      <c r="A473" s="3">
        <f>TITRES_STAT!B476</f>
        <v>42992</v>
      </c>
      <c r="B473" s="5">
        <f>TITRES_STAT!C476</f>
        <v>5.94</v>
      </c>
      <c r="C473" s="5">
        <f>TITRES_STAT!D476</f>
        <v>5.94</v>
      </c>
      <c r="D473" s="5">
        <f>TITRES_STAT!E476</f>
        <v>0</v>
      </c>
      <c r="E473" s="2">
        <f t="shared" si="28"/>
        <v>3206</v>
      </c>
      <c r="F473" s="5" t="str">
        <f t="shared" si="31"/>
        <v>BEARISH</v>
      </c>
      <c r="G473" s="5" t="str">
        <f t="shared" si="30"/>
        <v>NEUTRAL</v>
      </c>
      <c r="H473" s="5" t="str">
        <f t="shared" si="29"/>
        <v>CONFIRMED BEARISH</v>
      </c>
    </row>
    <row r="474" spans="1:8" ht="13.5" x14ac:dyDescent="0.25">
      <c r="A474" s="3">
        <f>TITRES_STAT!B477</f>
        <v>42993</v>
      </c>
      <c r="B474" s="5">
        <f>TITRES_STAT!C477</f>
        <v>5.96</v>
      </c>
      <c r="C474" s="5">
        <f>TITRES_STAT!D477</f>
        <v>5.96</v>
      </c>
      <c r="D474" s="5">
        <f>TITRES_STAT!E477</f>
        <v>11</v>
      </c>
      <c r="E474" s="2">
        <f t="shared" si="28"/>
        <v>3217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CONFIRMED BULLISH</v>
      </c>
    </row>
    <row r="475" spans="1:8" ht="13.5" x14ac:dyDescent="0.25">
      <c r="A475" s="3">
        <f>TITRES_STAT!B478</f>
        <v>42996</v>
      </c>
      <c r="B475" s="5">
        <f>TITRES_STAT!C478</f>
        <v>6</v>
      </c>
      <c r="C475" s="5">
        <f>TITRES_STAT!D478</f>
        <v>6</v>
      </c>
      <c r="D475" s="5">
        <f>TITRES_STAT!E478</f>
        <v>2</v>
      </c>
      <c r="E475" s="2">
        <f t="shared" si="28"/>
        <v>3219</v>
      </c>
      <c r="F475" s="5" t="str">
        <f t="shared" si="31"/>
        <v>BULLISH</v>
      </c>
      <c r="G475" s="5" t="str">
        <f t="shared" si="30"/>
        <v>NEUTRAL</v>
      </c>
      <c r="H475" s="5" t="str">
        <f t="shared" si="29"/>
        <v>CONFIRMED BULLISH</v>
      </c>
    </row>
    <row r="476" spans="1:8" ht="13.5" x14ac:dyDescent="0.25">
      <c r="A476" s="3">
        <f>TITRES_STAT!B479</f>
        <v>42997</v>
      </c>
      <c r="B476" s="5">
        <f>TITRES_STAT!C479</f>
        <v>6</v>
      </c>
      <c r="C476" s="5">
        <f>TITRES_STAT!D479</f>
        <v>6</v>
      </c>
      <c r="D476" s="5">
        <f>TITRES_STAT!E479</f>
        <v>0</v>
      </c>
      <c r="E476" s="2">
        <f t="shared" si="28"/>
        <v>3219</v>
      </c>
      <c r="F476" s="5" t="str">
        <f t="shared" si="31"/>
        <v>BULLISH</v>
      </c>
      <c r="G476" s="5" t="str">
        <f t="shared" si="30"/>
        <v>NEUTRAL</v>
      </c>
      <c r="H476" s="5" t="str">
        <f t="shared" si="29"/>
        <v>CONFIRMED BULLISH</v>
      </c>
    </row>
    <row r="477" spans="1:8" ht="13.5" x14ac:dyDescent="0.25">
      <c r="A477" s="3">
        <f>TITRES_STAT!B480</f>
        <v>42998</v>
      </c>
      <c r="B477" s="5">
        <f>TITRES_STAT!C480</f>
        <v>6</v>
      </c>
      <c r="C477" s="5">
        <f>TITRES_STAT!D480</f>
        <v>6</v>
      </c>
      <c r="D477" s="5">
        <f>TITRES_STAT!E480</f>
        <v>0</v>
      </c>
      <c r="E477" s="2">
        <f t="shared" si="28"/>
        <v>3219</v>
      </c>
      <c r="F477" s="5" t="str">
        <f t="shared" si="31"/>
        <v>BULLISH</v>
      </c>
      <c r="G477" s="5" t="str">
        <f t="shared" si="30"/>
        <v>NEUTRAL</v>
      </c>
      <c r="H477" s="5" t="str">
        <f t="shared" si="29"/>
        <v>CONFIRMED BULLISH</v>
      </c>
    </row>
    <row r="478" spans="1:8" ht="13.5" x14ac:dyDescent="0.25">
      <c r="A478" s="3">
        <f>TITRES_STAT!B481</f>
        <v>43000</v>
      </c>
      <c r="B478" s="5">
        <f>TITRES_STAT!C481</f>
        <v>5.95</v>
      </c>
      <c r="C478" s="5">
        <f>TITRES_STAT!D481</f>
        <v>5.95</v>
      </c>
      <c r="D478" s="5">
        <f>TITRES_STAT!E481</f>
        <v>1</v>
      </c>
      <c r="E478" s="2">
        <f t="shared" si="28"/>
        <v>3218</v>
      </c>
      <c r="F478" s="5" t="str">
        <f t="shared" si="31"/>
        <v>BULLISH</v>
      </c>
      <c r="G478" s="5" t="str">
        <f t="shared" si="30"/>
        <v>NEUTRAL</v>
      </c>
      <c r="H478" s="5" t="str">
        <f t="shared" si="29"/>
        <v>CONFIRMED BULLISH</v>
      </c>
    </row>
    <row r="479" spans="1:8" ht="13.5" x14ac:dyDescent="0.25">
      <c r="A479" s="3">
        <f>TITRES_STAT!B482</f>
        <v>43003</v>
      </c>
      <c r="B479" s="5">
        <f>TITRES_STAT!C482</f>
        <v>5.95</v>
      </c>
      <c r="C479" s="5">
        <f>TITRES_STAT!D482</f>
        <v>5.95</v>
      </c>
      <c r="D479" s="5">
        <f>TITRES_STAT!E482</f>
        <v>0</v>
      </c>
      <c r="E479" s="2">
        <f t="shared" si="28"/>
        <v>3218</v>
      </c>
      <c r="F479" s="5" t="str">
        <f t="shared" si="31"/>
        <v>BULLISH</v>
      </c>
      <c r="G479" s="5" t="str">
        <f t="shared" si="30"/>
        <v>NEUTRAL</v>
      </c>
      <c r="H479" s="5" t="str">
        <f t="shared" si="29"/>
        <v>BULLISH DIVERGENCE</v>
      </c>
    </row>
    <row r="480" spans="1:8" ht="13.5" x14ac:dyDescent="0.25">
      <c r="A480" s="3">
        <f>TITRES_STAT!B483</f>
        <v>43004</v>
      </c>
      <c r="B480" s="5">
        <f>TITRES_STAT!C483</f>
        <v>6</v>
      </c>
      <c r="C480" s="5">
        <f>TITRES_STAT!D483</f>
        <v>6</v>
      </c>
      <c r="D480" s="5">
        <f>TITRES_STAT!E483</f>
        <v>145</v>
      </c>
      <c r="E480" s="2">
        <f t="shared" si="28"/>
        <v>3363</v>
      </c>
      <c r="F480" s="5" t="str">
        <f t="shared" si="31"/>
        <v>BULLISH</v>
      </c>
      <c r="G480" s="5" t="str">
        <f t="shared" si="30"/>
        <v>STRONG</v>
      </c>
      <c r="H480" s="5" t="str">
        <f t="shared" si="29"/>
        <v>NEUTRAL</v>
      </c>
    </row>
    <row r="481" spans="1:8" ht="13.5" x14ac:dyDescent="0.25">
      <c r="A481" s="3">
        <f>TITRES_STAT!B484</f>
        <v>43005</v>
      </c>
      <c r="B481" s="5">
        <f>TITRES_STAT!C484</f>
        <v>6.27</v>
      </c>
      <c r="C481" s="5">
        <f>TITRES_STAT!D484</f>
        <v>6.27</v>
      </c>
      <c r="D481" s="5">
        <f>TITRES_STAT!E484</f>
        <v>0</v>
      </c>
      <c r="E481" s="2">
        <f t="shared" si="28"/>
        <v>3363</v>
      </c>
      <c r="F481" s="5" t="str">
        <f t="shared" si="31"/>
        <v>BULLISH</v>
      </c>
      <c r="G481" s="5" t="str">
        <f t="shared" si="30"/>
        <v>STRONG</v>
      </c>
      <c r="H481" s="5" t="str">
        <f t="shared" si="29"/>
        <v>CONFIRMED BULLISH</v>
      </c>
    </row>
    <row r="482" spans="1:8" ht="13.5" x14ac:dyDescent="0.25">
      <c r="A482" s="3">
        <f>TITRES_STAT!B485</f>
        <v>43006</v>
      </c>
      <c r="B482" s="5">
        <f>TITRES_STAT!C485</f>
        <v>6.27</v>
      </c>
      <c r="C482" s="5">
        <f>TITRES_STAT!D485</f>
        <v>6.27</v>
      </c>
      <c r="D482" s="5">
        <f>TITRES_STAT!E485</f>
        <v>0</v>
      </c>
      <c r="E482" s="2">
        <f t="shared" si="28"/>
        <v>3363</v>
      </c>
      <c r="F482" s="5" t="str">
        <f t="shared" si="31"/>
        <v>BULLISH</v>
      </c>
      <c r="G482" s="5" t="str">
        <f t="shared" si="30"/>
        <v>STRONG</v>
      </c>
      <c r="H482" s="5" t="str">
        <f t="shared" si="29"/>
        <v>CONFIRMED BULLISH</v>
      </c>
    </row>
    <row r="483" spans="1:8" ht="13.5" x14ac:dyDescent="0.25">
      <c r="A483" s="3">
        <f>TITRES_STAT!B486</f>
        <v>43007</v>
      </c>
      <c r="B483" s="5">
        <f>TITRES_STAT!C486</f>
        <v>6.27</v>
      </c>
      <c r="C483" s="5">
        <f>TITRES_STAT!D486</f>
        <v>6.27</v>
      </c>
      <c r="D483" s="5">
        <f>TITRES_STAT!E486</f>
        <v>0</v>
      </c>
      <c r="E483" s="2">
        <f t="shared" si="28"/>
        <v>3363</v>
      </c>
      <c r="F483" s="5" t="str">
        <f t="shared" si="31"/>
        <v>BULLISH</v>
      </c>
      <c r="G483" s="5" t="str">
        <f t="shared" si="30"/>
        <v>STRONG</v>
      </c>
      <c r="H483" s="5" t="str">
        <f t="shared" si="29"/>
        <v>CONFIRMED BULLISH</v>
      </c>
    </row>
    <row r="484" spans="1:8" ht="13.5" x14ac:dyDescent="0.25">
      <c r="A484" s="3">
        <f>TITRES_STAT!B487</f>
        <v>43010</v>
      </c>
      <c r="B484" s="5">
        <f>TITRES_STAT!C487</f>
        <v>6.32</v>
      </c>
      <c r="C484" s="5">
        <f>TITRES_STAT!D487</f>
        <v>6.32</v>
      </c>
      <c r="D484" s="5">
        <f>TITRES_STAT!E487</f>
        <v>5</v>
      </c>
      <c r="E484" s="2">
        <f t="shared" si="28"/>
        <v>3368</v>
      </c>
      <c r="F484" s="5" t="str">
        <f t="shared" si="31"/>
        <v>BULLISH</v>
      </c>
      <c r="G484" s="5" t="str">
        <f t="shared" si="30"/>
        <v>STRONG</v>
      </c>
      <c r="H484" s="5" t="str">
        <f t="shared" si="29"/>
        <v>CONFIRMED BULLISH</v>
      </c>
    </row>
    <row r="485" spans="1:8" ht="13.5" x14ac:dyDescent="0.25">
      <c r="A485" s="3">
        <f>TITRES_STAT!B488</f>
        <v>43011</v>
      </c>
      <c r="B485" s="5">
        <f>TITRES_STAT!C488</f>
        <v>6.32</v>
      </c>
      <c r="C485" s="5">
        <f>TITRES_STAT!D488</f>
        <v>6.32</v>
      </c>
      <c r="D485" s="5">
        <f>TITRES_STAT!E488</f>
        <v>6</v>
      </c>
      <c r="E485" s="2">
        <f t="shared" si="28"/>
        <v>3368</v>
      </c>
      <c r="F485" s="5" t="str">
        <f t="shared" si="31"/>
        <v>BULLISH</v>
      </c>
      <c r="G485" s="5" t="str">
        <f t="shared" si="30"/>
        <v>NEUTRAL</v>
      </c>
      <c r="H485" s="5" t="str">
        <f t="shared" si="29"/>
        <v>CONFIRMED BULLISH</v>
      </c>
    </row>
    <row r="486" spans="1:8" ht="13.5" x14ac:dyDescent="0.25">
      <c r="A486" s="3">
        <f>TITRES_STAT!B489</f>
        <v>43012</v>
      </c>
      <c r="B486" s="5">
        <f>TITRES_STAT!C489</f>
        <v>6.32</v>
      </c>
      <c r="C486" s="5">
        <f>TITRES_STAT!D489</f>
        <v>6.32</v>
      </c>
      <c r="D486" s="5">
        <f>TITRES_STAT!E489</f>
        <v>0</v>
      </c>
      <c r="E486" s="2">
        <f t="shared" si="28"/>
        <v>3368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CONFIRMED BULLISH</v>
      </c>
    </row>
    <row r="487" spans="1:8" ht="13.5" x14ac:dyDescent="0.25">
      <c r="A487" s="3">
        <f>TITRES_STAT!B490</f>
        <v>43013</v>
      </c>
      <c r="B487" s="5">
        <f>TITRES_STAT!C490</f>
        <v>6.32</v>
      </c>
      <c r="C487" s="5">
        <f>TITRES_STAT!D490</f>
        <v>6.32</v>
      </c>
      <c r="D487" s="5">
        <f>TITRES_STAT!E490</f>
        <v>0</v>
      </c>
      <c r="E487" s="2">
        <f t="shared" si="28"/>
        <v>3368</v>
      </c>
      <c r="F487" s="5" t="str">
        <f t="shared" si="31"/>
        <v>BULLISH</v>
      </c>
      <c r="G487" s="5" t="str">
        <f t="shared" si="30"/>
        <v>NEUTRAL</v>
      </c>
      <c r="H487" s="5" t="str">
        <f t="shared" si="29"/>
        <v>CONFIRMED BULLISH</v>
      </c>
    </row>
    <row r="488" spans="1:8" ht="13.5" x14ac:dyDescent="0.25">
      <c r="A488" s="3">
        <f>TITRES_STAT!B491</f>
        <v>43014</v>
      </c>
      <c r="B488" s="5">
        <f>TITRES_STAT!C491</f>
        <v>6.32</v>
      </c>
      <c r="C488" s="5">
        <f>TITRES_STAT!D491</f>
        <v>6.32</v>
      </c>
      <c r="D488" s="5">
        <f>TITRES_STAT!E491</f>
        <v>0</v>
      </c>
      <c r="E488" s="2">
        <f t="shared" si="28"/>
        <v>3368</v>
      </c>
      <c r="F488" s="5" t="str">
        <f t="shared" si="31"/>
        <v>BULLISH</v>
      </c>
      <c r="G488" s="5" t="str">
        <f t="shared" si="30"/>
        <v>NEUTRAL</v>
      </c>
      <c r="H488" s="5" t="str">
        <f t="shared" si="29"/>
        <v>CONFIRMED BULLISH</v>
      </c>
    </row>
    <row r="489" spans="1:8" ht="13.5" x14ac:dyDescent="0.25">
      <c r="A489" s="3">
        <f>TITRES_STAT!B492</f>
        <v>43017</v>
      </c>
      <c r="B489" s="5">
        <f>TITRES_STAT!C492</f>
        <v>6.49</v>
      </c>
      <c r="C489" s="5">
        <f>TITRES_STAT!D492</f>
        <v>6.49</v>
      </c>
      <c r="D489" s="5">
        <f>TITRES_STAT!E492</f>
        <v>146</v>
      </c>
      <c r="E489" s="2">
        <f t="shared" si="28"/>
        <v>3514</v>
      </c>
      <c r="F489" s="5" t="str">
        <f t="shared" si="31"/>
        <v>BULLISH</v>
      </c>
      <c r="G489" s="5" t="str">
        <f t="shared" si="30"/>
        <v>STRONG</v>
      </c>
      <c r="H489" s="5" t="str">
        <f t="shared" si="29"/>
        <v>CONFIRMED BULLISH</v>
      </c>
    </row>
    <row r="490" spans="1:8" ht="13.5" x14ac:dyDescent="0.25">
      <c r="A490" s="3">
        <f>TITRES_STAT!B493</f>
        <v>43018</v>
      </c>
      <c r="B490" s="5">
        <f>TITRES_STAT!C493</f>
        <v>6.68</v>
      </c>
      <c r="C490" s="5">
        <f>TITRES_STAT!D493</f>
        <v>6.68</v>
      </c>
      <c r="D490" s="5">
        <f>TITRES_STAT!E493</f>
        <v>5</v>
      </c>
      <c r="E490" s="2">
        <f t="shared" si="28"/>
        <v>3519</v>
      </c>
      <c r="F490" s="5" t="str">
        <f t="shared" si="31"/>
        <v>BULLISH</v>
      </c>
      <c r="G490" s="5" t="str">
        <f t="shared" si="30"/>
        <v>STRONG</v>
      </c>
      <c r="H490" s="5" t="str">
        <f t="shared" si="29"/>
        <v>CONFIRMED BULLISH</v>
      </c>
    </row>
    <row r="491" spans="1:8" ht="13.5" x14ac:dyDescent="0.25">
      <c r="A491" s="3">
        <f>TITRES_STAT!B494</f>
        <v>43019</v>
      </c>
      <c r="B491" s="5">
        <f>TITRES_STAT!C494</f>
        <v>6.88</v>
      </c>
      <c r="C491" s="5">
        <f>TITRES_STAT!D494</f>
        <v>6.88</v>
      </c>
      <c r="D491" s="5">
        <f>TITRES_STAT!E494</f>
        <v>67</v>
      </c>
      <c r="E491" s="2">
        <f t="shared" si="28"/>
        <v>3586</v>
      </c>
      <c r="F491" s="5" t="str">
        <f t="shared" si="31"/>
        <v>BULLISH</v>
      </c>
      <c r="G491" s="5" t="str">
        <f t="shared" si="30"/>
        <v>STRONG</v>
      </c>
      <c r="H491" s="5" t="str">
        <f t="shared" si="29"/>
        <v>CONFIRMED BULLISH</v>
      </c>
    </row>
    <row r="492" spans="1:8" ht="13.5" x14ac:dyDescent="0.25">
      <c r="A492" s="3">
        <f>TITRES_STAT!B495</f>
        <v>43020</v>
      </c>
      <c r="B492" s="5">
        <f>TITRES_STAT!C495</f>
        <v>6.88</v>
      </c>
      <c r="C492" s="5">
        <f>TITRES_STAT!D495</f>
        <v>6.88</v>
      </c>
      <c r="D492" s="5">
        <f>TITRES_STAT!E495</f>
        <v>14</v>
      </c>
      <c r="E492" s="2">
        <f t="shared" si="28"/>
        <v>3586</v>
      </c>
      <c r="F492" s="5" t="str">
        <f t="shared" si="31"/>
        <v>BULLISH</v>
      </c>
      <c r="G492" s="5" t="str">
        <f t="shared" si="30"/>
        <v>STRONG</v>
      </c>
      <c r="H492" s="5" t="str">
        <f t="shared" si="29"/>
        <v>CONFIRMED BULLISH</v>
      </c>
    </row>
    <row r="493" spans="1:8" ht="13.5" x14ac:dyDescent="0.25">
      <c r="A493" s="3">
        <f>TITRES_STAT!B496</f>
        <v>43021</v>
      </c>
      <c r="B493" s="5">
        <f>TITRES_STAT!C496</f>
        <v>7.08</v>
      </c>
      <c r="C493" s="5">
        <f>TITRES_STAT!D496</f>
        <v>7.08</v>
      </c>
      <c r="D493" s="5">
        <f>TITRES_STAT!E496</f>
        <v>30</v>
      </c>
      <c r="E493" s="2">
        <f t="shared" si="28"/>
        <v>3616</v>
      </c>
      <c r="F493" s="5" t="str">
        <f t="shared" si="31"/>
        <v>BULLISH</v>
      </c>
      <c r="G493" s="5" t="str">
        <f t="shared" si="30"/>
        <v>STRONG</v>
      </c>
      <c r="H493" s="5" t="str">
        <f t="shared" si="29"/>
        <v>CONFIRMED BULLISH</v>
      </c>
    </row>
    <row r="494" spans="1:8" ht="13.5" x14ac:dyDescent="0.25">
      <c r="A494" s="3">
        <f>TITRES_STAT!B497</f>
        <v>43024</v>
      </c>
      <c r="B494" s="5">
        <f>TITRES_STAT!C497</f>
        <v>7.08</v>
      </c>
      <c r="C494" s="5">
        <f>TITRES_STAT!D497</f>
        <v>7.08</v>
      </c>
      <c r="D494" s="5">
        <f>TITRES_STAT!E497</f>
        <v>341</v>
      </c>
      <c r="E494" s="2">
        <f t="shared" si="28"/>
        <v>3616</v>
      </c>
      <c r="F494" s="5" t="str">
        <f t="shared" si="31"/>
        <v>BULLISH</v>
      </c>
      <c r="G494" s="5" t="str">
        <f t="shared" si="30"/>
        <v>STRONG</v>
      </c>
      <c r="H494" s="5" t="str">
        <f t="shared" si="29"/>
        <v>CONFIRMED BULLISH</v>
      </c>
    </row>
    <row r="495" spans="1:8" ht="13.5" x14ac:dyDescent="0.25">
      <c r="A495" s="3">
        <f>TITRES_STAT!B498</f>
        <v>43025</v>
      </c>
      <c r="B495" s="5">
        <f>TITRES_STAT!C498</f>
        <v>7.08</v>
      </c>
      <c r="C495" s="5">
        <f>TITRES_STAT!D498</f>
        <v>7.08</v>
      </c>
      <c r="D495" s="5">
        <f>TITRES_STAT!E498</f>
        <v>430</v>
      </c>
      <c r="E495" s="2">
        <f t="shared" si="28"/>
        <v>3616</v>
      </c>
      <c r="F495" s="5" t="str">
        <f t="shared" si="31"/>
        <v>BULLISH</v>
      </c>
      <c r="G495" s="5" t="str">
        <f t="shared" si="30"/>
        <v>STRONG</v>
      </c>
      <c r="H495" s="5" t="str">
        <f t="shared" si="29"/>
        <v>CONFIRMED BULLISH</v>
      </c>
    </row>
    <row r="496" spans="1:8" ht="13.5" x14ac:dyDescent="0.25">
      <c r="A496" s="3">
        <f>TITRES_STAT!B499</f>
        <v>43026</v>
      </c>
      <c r="B496" s="5">
        <f>TITRES_STAT!C499</f>
        <v>7.08</v>
      </c>
      <c r="C496" s="5">
        <f>TITRES_STAT!D499</f>
        <v>7.08</v>
      </c>
      <c r="D496" s="5">
        <f>TITRES_STAT!E499</f>
        <v>0</v>
      </c>
      <c r="E496" s="2">
        <f t="shared" si="28"/>
        <v>3616</v>
      </c>
      <c r="F496" s="5" t="str">
        <f t="shared" si="31"/>
        <v>BULLISH</v>
      </c>
      <c r="G496" s="5" t="str">
        <f t="shared" si="30"/>
        <v>NEUTRAL</v>
      </c>
      <c r="H496" s="5" t="str">
        <f t="shared" si="29"/>
        <v>CONFIRMED BULLISH</v>
      </c>
    </row>
    <row r="497" spans="1:8" ht="13.5" x14ac:dyDescent="0.25">
      <c r="A497" s="3">
        <f>TITRES_STAT!B500</f>
        <v>43027</v>
      </c>
      <c r="B497" s="5">
        <f>TITRES_STAT!C500</f>
        <v>7.08</v>
      </c>
      <c r="C497" s="5">
        <f>TITRES_STAT!D500</f>
        <v>7.08</v>
      </c>
      <c r="D497" s="5">
        <f>TITRES_STAT!E500</f>
        <v>3</v>
      </c>
      <c r="E497" s="2">
        <f t="shared" si="28"/>
        <v>3616</v>
      </c>
      <c r="F497" s="5" t="str">
        <f t="shared" si="31"/>
        <v>BULLISH</v>
      </c>
      <c r="G497" s="5" t="str">
        <f t="shared" si="30"/>
        <v>NEUTRAL</v>
      </c>
      <c r="H497" s="5" t="str">
        <f t="shared" si="29"/>
        <v>CONFIRMED BULLISH</v>
      </c>
    </row>
    <row r="498" spans="1:8" ht="13.5" x14ac:dyDescent="0.25">
      <c r="A498" s="3">
        <f>TITRES_STAT!B501</f>
        <v>43028</v>
      </c>
      <c r="B498" s="5">
        <f>TITRES_STAT!C501</f>
        <v>7.27</v>
      </c>
      <c r="C498" s="5">
        <f>TITRES_STAT!D501</f>
        <v>7.27</v>
      </c>
      <c r="D498" s="5">
        <f>TITRES_STAT!E501</f>
        <v>5</v>
      </c>
      <c r="E498" s="2">
        <f t="shared" si="28"/>
        <v>3621</v>
      </c>
      <c r="F498" s="5" t="str">
        <f t="shared" si="31"/>
        <v>BULLISH</v>
      </c>
      <c r="G498" s="5" t="str">
        <f t="shared" si="30"/>
        <v>NEUTRAL</v>
      </c>
      <c r="H498" s="5" t="str">
        <f t="shared" si="29"/>
        <v>CONFIRMED BULLISH</v>
      </c>
    </row>
    <row r="499" spans="1:8" ht="13.5" x14ac:dyDescent="0.25">
      <c r="A499" s="3">
        <f>TITRES_STAT!B502</f>
        <v>43031</v>
      </c>
      <c r="B499" s="5">
        <f>TITRES_STAT!C502</f>
        <v>7.27</v>
      </c>
      <c r="C499" s="5">
        <f>TITRES_STAT!D502</f>
        <v>7.27</v>
      </c>
      <c r="D499" s="5">
        <f>TITRES_STAT!E502</f>
        <v>0</v>
      </c>
      <c r="E499" s="2">
        <f t="shared" si="28"/>
        <v>3621</v>
      </c>
      <c r="F499" s="5" t="str">
        <f t="shared" si="31"/>
        <v>BULLISH</v>
      </c>
      <c r="G499" s="5" t="str">
        <f t="shared" si="30"/>
        <v>NEUTRAL</v>
      </c>
      <c r="H499" s="5" t="str">
        <f t="shared" si="29"/>
        <v>CONFIRMED BULLISH</v>
      </c>
    </row>
    <row r="500" spans="1:8" ht="13.5" x14ac:dyDescent="0.25">
      <c r="A500" s="3">
        <f>TITRES_STAT!B503</f>
        <v>43032</v>
      </c>
      <c r="B500" s="5">
        <f>TITRES_STAT!C503</f>
        <v>7.26</v>
      </c>
      <c r="C500" s="5">
        <f>TITRES_STAT!D503</f>
        <v>7.26</v>
      </c>
      <c r="D500" s="5">
        <f>TITRES_STAT!E503</f>
        <v>300</v>
      </c>
      <c r="E500" s="2">
        <f t="shared" si="28"/>
        <v>3321</v>
      </c>
      <c r="F500" s="5" t="str">
        <f t="shared" si="31"/>
        <v>BEARISH</v>
      </c>
      <c r="G500" s="5" t="str">
        <f t="shared" si="30"/>
        <v>WEAK</v>
      </c>
      <c r="H500" s="5" t="str">
        <f t="shared" si="29"/>
        <v>BEARISH DIVERGENCE</v>
      </c>
    </row>
    <row r="501" spans="1:8" ht="13.5" x14ac:dyDescent="0.25">
      <c r="A501" s="3">
        <f>TITRES_STAT!B504</f>
        <v>43033</v>
      </c>
      <c r="B501" s="5">
        <f>TITRES_STAT!C504</f>
        <v>7.28</v>
      </c>
      <c r="C501" s="5">
        <f>TITRES_STAT!D504</f>
        <v>7.28</v>
      </c>
      <c r="D501" s="5">
        <f>TITRES_STAT!E504</f>
        <v>194</v>
      </c>
      <c r="E501" s="2">
        <f t="shared" si="28"/>
        <v>3515</v>
      </c>
      <c r="F501" s="5" t="str">
        <f t="shared" si="31"/>
        <v>BEARISH</v>
      </c>
      <c r="G501" s="5" t="str">
        <f t="shared" si="30"/>
        <v>WEAK</v>
      </c>
      <c r="H501" s="5" t="str">
        <f t="shared" si="29"/>
        <v>BEARISH DIVERGENCE</v>
      </c>
    </row>
    <row r="502" spans="1:8" ht="13.5" x14ac:dyDescent="0.25">
      <c r="A502" s="3">
        <f>TITRES_STAT!B505</f>
        <v>43034</v>
      </c>
      <c r="B502" s="5">
        <f>TITRES_STAT!C505</f>
        <v>7.32</v>
      </c>
      <c r="C502" s="5">
        <f>TITRES_STAT!D505</f>
        <v>7.32</v>
      </c>
      <c r="D502" s="5">
        <f>TITRES_STAT!E505</f>
        <v>695</v>
      </c>
      <c r="E502" s="2">
        <f t="shared" si="28"/>
        <v>4210</v>
      </c>
      <c r="F502" s="5" t="str">
        <f t="shared" si="31"/>
        <v>BULLISH</v>
      </c>
      <c r="G502" s="5" t="str">
        <f t="shared" si="30"/>
        <v>STRONG</v>
      </c>
      <c r="H502" s="5" t="str">
        <f t="shared" si="29"/>
        <v>CONFIRMED BULLISH</v>
      </c>
    </row>
    <row r="503" spans="1:8" ht="13.5" x14ac:dyDescent="0.25">
      <c r="A503" s="3">
        <f>TITRES_STAT!B506</f>
        <v>43035</v>
      </c>
      <c r="B503" s="5">
        <f>TITRES_STAT!C506</f>
        <v>7.49</v>
      </c>
      <c r="C503" s="5">
        <f>TITRES_STAT!D506</f>
        <v>7.49</v>
      </c>
      <c r="D503" s="5">
        <f>TITRES_STAT!E506</f>
        <v>117</v>
      </c>
      <c r="E503" s="2">
        <f t="shared" si="28"/>
        <v>4327</v>
      </c>
      <c r="F503" s="5" t="str">
        <f t="shared" si="31"/>
        <v>BULLISH</v>
      </c>
      <c r="G503" s="5" t="str">
        <f t="shared" si="30"/>
        <v>STRONG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7.49</v>
      </c>
      <c r="C504" s="5">
        <f>TITRES_STAT!D507</f>
        <v>7.49</v>
      </c>
      <c r="D504" s="5">
        <f>TITRES_STAT!E507</f>
        <v>0</v>
      </c>
      <c r="E504" s="2">
        <f t="shared" si="28"/>
        <v>4327</v>
      </c>
      <c r="F504" s="5" t="str">
        <f t="shared" si="31"/>
        <v>BULLISH</v>
      </c>
      <c r="G504" s="5" t="str">
        <f t="shared" si="30"/>
        <v>STRONG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7.45</v>
      </c>
      <c r="C505" s="5">
        <f>TITRES_STAT!D508</f>
        <v>7.45</v>
      </c>
      <c r="D505" s="5">
        <f>TITRES_STAT!E508</f>
        <v>150</v>
      </c>
      <c r="E505" s="2">
        <f t="shared" si="28"/>
        <v>4177</v>
      </c>
      <c r="F505" s="5" t="str">
        <f t="shared" si="31"/>
        <v>BULLISH</v>
      </c>
      <c r="G505" s="5" t="str">
        <f t="shared" si="30"/>
        <v>STRONG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7.45</v>
      </c>
      <c r="C506" s="5">
        <f>TITRES_STAT!D509</f>
        <v>7.45</v>
      </c>
      <c r="D506" s="5">
        <f>TITRES_STAT!E509</f>
        <v>150</v>
      </c>
      <c r="E506" s="2">
        <f t="shared" si="28"/>
        <v>4177</v>
      </c>
      <c r="F506" s="5" t="str">
        <f t="shared" si="31"/>
        <v>BULLISH</v>
      </c>
      <c r="G506" s="5" t="str">
        <f t="shared" si="30"/>
        <v>STRONG</v>
      </c>
      <c r="H506" s="5" t="str">
        <f t="shared" si="29"/>
        <v>CONFIRMED BULLISH</v>
      </c>
    </row>
    <row r="507" spans="1:8" ht="13.5" x14ac:dyDescent="0.25">
      <c r="A507" s="3">
        <f>TITRES_STAT!B510</f>
        <v>43041</v>
      </c>
      <c r="B507" s="5">
        <f>TITRES_STAT!C510</f>
        <v>7.45</v>
      </c>
      <c r="C507" s="5">
        <f>TITRES_STAT!D510</f>
        <v>7.45</v>
      </c>
      <c r="D507" s="5">
        <f>TITRES_STAT!E510</f>
        <v>112</v>
      </c>
      <c r="E507" s="2">
        <f t="shared" si="28"/>
        <v>4177</v>
      </c>
      <c r="F507" s="5" t="str">
        <f t="shared" si="31"/>
        <v>BEARISH</v>
      </c>
      <c r="G507" s="5" t="str">
        <f t="shared" si="30"/>
        <v>NEUTRAL</v>
      </c>
      <c r="H507" s="5" t="str">
        <f t="shared" si="29"/>
        <v>BEARISH DIVERGENCE</v>
      </c>
    </row>
    <row r="508" spans="1:8" ht="13.5" x14ac:dyDescent="0.25">
      <c r="A508" s="3">
        <f>TITRES_STAT!B511</f>
        <v>43042</v>
      </c>
      <c r="B508" s="5">
        <f>TITRES_STAT!C511</f>
        <v>7.45</v>
      </c>
      <c r="C508" s="5">
        <f>TITRES_STAT!D511</f>
        <v>7.45</v>
      </c>
      <c r="D508" s="5">
        <f>TITRES_STAT!E511</f>
        <v>8</v>
      </c>
      <c r="E508" s="2">
        <f t="shared" si="28"/>
        <v>4177</v>
      </c>
      <c r="F508" s="5" t="str">
        <f t="shared" si="31"/>
        <v>BEARISH</v>
      </c>
      <c r="G508" s="5" t="str">
        <f t="shared" si="30"/>
        <v>WEAK</v>
      </c>
      <c r="H508" s="5" t="str">
        <f t="shared" si="29"/>
        <v>CONFIRMED BEARISH</v>
      </c>
    </row>
    <row r="509" spans="1:8" ht="13.5" x14ac:dyDescent="0.25">
      <c r="A509" s="3">
        <f>TITRES_STAT!B512</f>
        <v>43045</v>
      </c>
      <c r="B509" s="5">
        <f>TITRES_STAT!C512</f>
        <v>7.45</v>
      </c>
      <c r="C509" s="5">
        <f>TITRES_STAT!D512</f>
        <v>7.45</v>
      </c>
      <c r="D509" s="5">
        <f>TITRES_STAT!E512</f>
        <v>0</v>
      </c>
      <c r="E509" s="2">
        <f t="shared" si="28"/>
        <v>4177</v>
      </c>
      <c r="F509" s="5" t="str">
        <f t="shared" si="31"/>
        <v>BEARISH</v>
      </c>
      <c r="G509" s="5" t="str">
        <f t="shared" si="30"/>
        <v>WEAK</v>
      </c>
      <c r="H509" s="5" t="str">
        <f t="shared" si="29"/>
        <v>CONFIRMED BEARISH</v>
      </c>
    </row>
    <row r="510" spans="1:8" ht="13.5" x14ac:dyDescent="0.25">
      <c r="A510" s="3">
        <f>TITRES_STAT!B513</f>
        <v>43046</v>
      </c>
      <c r="B510" s="5">
        <f>TITRES_STAT!C513</f>
        <v>7.45</v>
      </c>
      <c r="C510" s="5">
        <f>TITRES_STAT!D513</f>
        <v>7.45</v>
      </c>
      <c r="D510" s="5">
        <f>TITRES_STAT!E513</f>
        <v>0</v>
      </c>
      <c r="E510" s="2">
        <f t="shared" si="28"/>
        <v>4177</v>
      </c>
      <c r="F510" s="5" t="str">
        <f t="shared" si="31"/>
        <v>NEUTRAL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7.45</v>
      </c>
      <c r="C511" s="5">
        <f>TITRES_STAT!D514</f>
        <v>7.45</v>
      </c>
      <c r="D511" s="5">
        <f>TITRES_STAT!E514</f>
        <v>0</v>
      </c>
      <c r="E511" s="2">
        <f t="shared" si="28"/>
        <v>4177</v>
      </c>
      <c r="F511" s="5" t="str">
        <f t="shared" si="31"/>
        <v>NEUTRAL</v>
      </c>
      <c r="G511" s="5" t="str">
        <f t="shared" si="30"/>
        <v>NEUTRAL</v>
      </c>
      <c r="H511" s="5" t="str">
        <f t="shared" si="29"/>
        <v>NEUTRAL</v>
      </c>
    </row>
    <row r="512" spans="1:8" ht="13.5" x14ac:dyDescent="0.25">
      <c r="A512" s="3">
        <f>TITRES_STAT!B515</f>
        <v>43048</v>
      </c>
      <c r="B512" s="5">
        <f>TITRES_STAT!C515</f>
        <v>7.45</v>
      </c>
      <c r="C512" s="5">
        <f>TITRES_STAT!D515</f>
        <v>7.45</v>
      </c>
      <c r="D512" s="5">
        <f>TITRES_STAT!E515</f>
        <v>0</v>
      </c>
      <c r="E512" s="2">
        <f t="shared" si="28"/>
        <v>4177</v>
      </c>
      <c r="F512" s="5" t="str">
        <f t="shared" si="31"/>
        <v>NEUTRAL</v>
      </c>
      <c r="G512" s="5" t="str">
        <f t="shared" si="30"/>
        <v>NEUTRAL</v>
      </c>
      <c r="H512" s="5" t="str">
        <f t="shared" si="29"/>
        <v>NEUTRAL</v>
      </c>
    </row>
    <row r="513" spans="1:8" ht="13.5" x14ac:dyDescent="0.25">
      <c r="A513" s="3">
        <f>TITRES_STAT!B516</f>
        <v>43049</v>
      </c>
      <c r="B513" s="5">
        <f>TITRES_STAT!C516</f>
        <v>7.45</v>
      </c>
      <c r="C513" s="5">
        <f>TITRES_STAT!D516</f>
        <v>7.45</v>
      </c>
      <c r="D513" s="5">
        <f>TITRES_STAT!E516</f>
        <v>0</v>
      </c>
      <c r="E513" s="2">
        <f t="shared" si="28"/>
        <v>4177</v>
      </c>
      <c r="F513" s="5" t="str">
        <f t="shared" si="31"/>
        <v>NEUTRAL</v>
      </c>
      <c r="G513" s="5" t="str">
        <f t="shared" si="30"/>
        <v>NEUTRAL</v>
      </c>
      <c r="H513" s="5" t="str">
        <f t="shared" si="29"/>
        <v>NEUTRAL</v>
      </c>
    </row>
    <row r="514" spans="1:8" ht="13.5" x14ac:dyDescent="0.25">
      <c r="A514" s="3">
        <f>TITRES_STAT!B517</f>
        <v>43052</v>
      </c>
      <c r="B514" s="5">
        <f>TITRES_STAT!C517</f>
        <v>7.45</v>
      </c>
      <c r="C514" s="5">
        <f>TITRES_STAT!D517</f>
        <v>7.45</v>
      </c>
      <c r="D514" s="5">
        <f>TITRES_STAT!E517</f>
        <v>0</v>
      </c>
      <c r="E514" s="2">
        <f t="shared" si="28"/>
        <v>4177</v>
      </c>
      <c r="F514" s="5" t="str">
        <f t="shared" si="31"/>
        <v>NEUTRAL</v>
      </c>
      <c r="G514" s="5" t="str">
        <f t="shared" si="30"/>
        <v>NEUTRAL</v>
      </c>
      <c r="H514" s="5" t="str">
        <f t="shared" si="29"/>
        <v>NEUTRAL</v>
      </c>
    </row>
    <row r="515" spans="1:8" ht="13.5" x14ac:dyDescent="0.25">
      <c r="A515" s="3">
        <f>TITRES_STAT!B518</f>
        <v>43053</v>
      </c>
      <c r="B515" s="5">
        <f>TITRES_STAT!C518</f>
        <v>7.45</v>
      </c>
      <c r="C515" s="5">
        <f>TITRES_STAT!D518</f>
        <v>7.45</v>
      </c>
      <c r="D515" s="5">
        <f>TITRES_STAT!E518</f>
        <v>0</v>
      </c>
      <c r="E515" s="2">
        <f t="shared" si="28"/>
        <v>4177</v>
      </c>
      <c r="F515" s="5" t="str">
        <f t="shared" si="31"/>
        <v>NEUTRAL</v>
      </c>
      <c r="G515" s="5" t="str">
        <f t="shared" si="30"/>
        <v>NEUTRAL</v>
      </c>
      <c r="H515" s="5" t="str">
        <f t="shared" si="29"/>
        <v>NEUTRAL</v>
      </c>
    </row>
    <row r="516" spans="1:8" ht="13.5" x14ac:dyDescent="0.25">
      <c r="A516" s="3">
        <f>TITRES_STAT!B519</f>
        <v>43054</v>
      </c>
      <c r="B516" s="5">
        <f>TITRES_STAT!C519</f>
        <v>7.45</v>
      </c>
      <c r="C516" s="5">
        <f>TITRES_STAT!D519</f>
        <v>7.45</v>
      </c>
      <c r="D516" s="5">
        <f>TITRES_STAT!E519</f>
        <v>0</v>
      </c>
      <c r="E516" s="2">
        <f t="shared" ref="E516:E579" si="32">IF(B516&gt;B515, E515+D516, IF(B516&lt;B515, E515-D516, E515))</f>
        <v>4177</v>
      </c>
      <c r="F516" s="5" t="str">
        <f t="shared" si="31"/>
        <v>NEUTRAL</v>
      </c>
      <c r="G516" s="5" t="str">
        <f t="shared" si="30"/>
        <v>NEUTRAL</v>
      </c>
      <c r="H516" s="5" t="str">
        <f t="shared" si="29"/>
        <v>NEUTRAL</v>
      </c>
    </row>
    <row r="517" spans="1:8" ht="13.5" x14ac:dyDescent="0.25">
      <c r="A517" s="3">
        <f>TITRES_STAT!B520</f>
        <v>43055</v>
      </c>
      <c r="B517" s="5">
        <f>TITRES_STAT!C520</f>
        <v>7.45</v>
      </c>
      <c r="C517" s="5">
        <f>TITRES_STAT!D520</f>
        <v>7.45</v>
      </c>
      <c r="D517" s="5">
        <f>TITRES_STAT!E520</f>
        <v>0</v>
      </c>
      <c r="E517" s="2">
        <f t="shared" si="32"/>
        <v>4177</v>
      </c>
      <c r="F517" s="5" t="str">
        <f t="shared" si="31"/>
        <v>NEUTRAL</v>
      </c>
      <c r="G517" s="5" t="str">
        <f t="shared" si="30"/>
        <v>NEUTRAL</v>
      </c>
      <c r="H517" s="5" t="str">
        <f t="shared" si="29"/>
        <v>NEUTRAL</v>
      </c>
    </row>
    <row r="518" spans="1:8" ht="13.5" x14ac:dyDescent="0.25">
      <c r="A518" s="3">
        <f>TITRES_STAT!B521</f>
        <v>43056</v>
      </c>
      <c r="B518" s="5">
        <f>TITRES_STAT!C521</f>
        <v>7.45</v>
      </c>
      <c r="C518" s="5">
        <f>TITRES_STAT!D521</f>
        <v>7.45</v>
      </c>
      <c r="D518" s="5">
        <f>TITRES_STAT!E521</f>
        <v>0</v>
      </c>
      <c r="E518" s="2">
        <f t="shared" si="32"/>
        <v>4177</v>
      </c>
      <c r="F518" s="5" t="str">
        <f t="shared" si="31"/>
        <v>NEUTRAL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43059</v>
      </c>
      <c r="B519" s="5">
        <f>TITRES_STAT!C522</f>
        <v>7.3</v>
      </c>
      <c r="C519" s="5">
        <f>TITRES_STAT!D522</f>
        <v>7.3</v>
      </c>
      <c r="D519" s="5">
        <f>TITRES_STAT!E522</f>
        <v>50</v>
      </c>
      <c r="E519" s="2">
        <f t="shared" si="32"/>
        <v>4127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BEARISH</v>
      </c>
    </row>
    <row r="520" spans="1:8" ht="13.5" x14ac:dyDescent="0.25">
      <c r="A520" s="3">
        <f>TITRES_STAT!B523</f>
        <v>43060</v>
      </c>
      <c r="B520" s="5">
        <f>TITRES_STAT!C523</f>
        <v>7.3</v>
      </c>
      <c r="C520" s="5">
        <f>TITRES_STAT!D523</f>
        <v>7.3</v>
      </c>
      <c r="D520" s="5">
        <f>TITRES_STAT!E523</f>
        <v>0</v>
      </c>
      <c r="E520" s="2">
        <f t="shared" si="32"/>
        <v>4127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7.3</v>
      </c>
      <c r="C521" s="5">
        <f>TITRES_STAT!D524</f>
        <v>7.3</v>
      </c>
      <c r="D521" s="5">
        <f>TITRES_STAT!E524</f>
        <v>0</v>
      </c>
      <c r="E521" s="2">
        <f t="shared" si="32"/>
        <v>4127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7.3</v>
      </c>
      <c r="C522" s="5">
        <f>TITRES_STAT!D525</f>
        <v>7.3</v>
      </c>
      <c r="D522" s="5">
        <f>TITRES_STAT!E525</f>
        <v>0</v>
      </c>
      <c r="E522" s="2">
        <f t="shared" si="32"/>
        <v>4127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CONFIRMED BEARISH</v>
      </c>
    </row>
    <row r="523" spans="1:8" ht="13.5" x14ac:dyDescent="0.25">
      <c r="A523" s="3">
        <f>TITRES_STAT!B526</f>
        <v>43063</v>
      </c>
      <c r="B523" s="5">
        <f>TITRES_STAT!C526</f>
        <v>7.3</v>
      </c>
      <c r="C523" s="5">
        <f>TITRES_STAT!D526</f>
        <v>7.3</v>
      </c>
      <c r="D523" s="5">
        <f>TITRES_STAT!E526</f>
        <v>0</v>
      </c>
      <c r="E523" s="2">
        <f t="shared" si="32"/>
        <v>4127</v>
      </c>
      <c r="F523" s="5" t="str">
        <f t="shared" si="35"/>
        <v>BEARISH</v>
      </c>
      <c r="G523" s="5" t="str">
        <f t="shared" si="34"/>
        <v>NEUTRAL</v>
      </c>
      <c r="H523" s="5" t="str">
        <f t="shared" si="33"/>
        <v>CONFIRMED BEARISH</v>
      </c>
    </row>
    <row r="524" spans="1:8" ht="13.5" x14ac:dyDescent="0.25">
      <c r="A524" s="3">
        <f>TITRES_STAT!B527</f>
        <v>43066</v>
      </c>
      <c r="B524" s="5">
        <f>TITRES_STAT!C527</f>
        <v>7.3</v>
      </c>
      <c r="C524" s="5">
        <f>TITRES_STAT!D527</f>
        <v>7.3</v>
      </c>
      <c r="D524" s="5">
        <f>TITRES_STAT!E527</f>
        <v>0</v>
      </c>
      <c r="E524" s="2">
        <f t="shared" si="32"/>
        <v>4127</v>
      </c>
      <c r="F524" s="5" t="str">
        <f t="shared" si="35"/>
        <v>NEUTRAL</v>
      </c>
      <c r="G524" s="5" t="str">
        <f t="shared" si="34"/>
        <v>NEUTRAL</v>
      </c>
      <c r="H524" s="5" t="str">
        <f t="shared" si="33"/>
        <v>NEUTRAL</v>
      </c>
    </row>
    <row r="525" spans="1:8" ht="13.5" x14ac:dyDescent="0.25">
      <c r="A525" s="3">
        <f>TITRES_STAT!B528</f>
        <v>43067</v>
      </c>
      <c r="B525" s="5">
        <f>TITRES_STAT!C528</f>
        <v>7.3</v>
      </c>
      <c r="C525" s="5">
        <f>TITRES_STAT!D528</f>
        <v>7.3</v>
      </c>
      <c r="D525" s="5">
        <f>TITRES_STAT!E528</f>
        <v>0</v>
      </c>
      <c r="E525" s="2">
        <f t="shared" si="32"/>
        <v>4127</v>
      </c>
      <c r="F525" s="5" t="str">
        <f t="shared" si="35"/>
        <v>NEUTRAL</v>
      </c>
      <c r="G525" s="5" t="str">
        <f t="shared" si="34"/>
        <v>NEUTRAL</v>
      </c>
      <c r="H525" s="5" t="str">
        <f t="shared" si="33"/>
        <v>NEUTRAL</v>
      </c>
    </row>
    <row r="526" spans="1:8" ht="13.5" x14ac:dyDescent="0.25">
      <c r="A526" s="3">
        <f>TITRES_STAT!B529</f>
        <v>43068</v>
      </c>
      <c r="B526" s="5">
        <f>TITRES_STAT!C529</f>
        <v>7.3</v>
      </c>
      <c r="C526" s="5">
        <f>TITRES_STAT!D529</f>
        <v>7.3</v>
      </c>
      <c r="D526" s="5">
        <f>TITRES_STAT!E529</f>
        <v>0</v>
      </c>
      <c r="E526" s="2">
        <f t="shared" si="32"/>
        <v>4127</v>
      </c>
      <c r="F526" s="5" t="str">
        <f t="shared" si="35"/>
        <v>NEUTRAL</v>
      </c>
      <c r="G526" s="5" t="str">
        <f t="shared" si="34"/>
        <v>NEUTRAL</v>
      </c>
      <c r="H526" s="5" t="str">
        <f t="shared" si="33"/>
        <v>NEUTRAL</v>
      </c>
    </row>
    <row r="527" spans="1:8" ht="13.5" x14ac:dyDescent="0.25">
      <c r="A527" s="3">
        <f>TITRES_STAT!B530</f>
        <v>43069</v>
      </c>
      <c r="B527" s="5">
        <f>TITRES_STAT!C530</f>
        <v>7.06</v>
      </c>
      <c r="C527" s="5">
        <f>TITRES_STAT!D530</f>
        <v>7.06</v>
      </c>
      <c r="D527" s="5">
        <f>TITRES_STAT!E530</f>
        <v>1300</v>
      </c>
      <c r="E527" s="2">
        <f t="shared" si="32"/>
        <v>2827</v>
      </c>
      <c r="F527" s="5" t="str">
        <f t="shared" si="35"/>
        <v>BEARISH</v>
      </c>
      <c r="G527" s="5" t="str">
        <f t="shared" si="34"/>
        <v>WEAK</v>
      </c>
      <c r="H527" s="5" t="str">
        <f t="shared" si="33"/>
        <v>CONFIRMED BEARISH</v>
      </c>
    </row>
    <row r="528" spans="1:8" ht="13.5" x14ac:dyDescent="0.25">
      <c r="A528" s="3">
        <f>TITRES_STAT!B531</f>
        <v>43073</v>
      </c>
      <c r="B528" s="5">
        <f>TITRES_STAT!C531</f>
        <v>6.91</v>
      </c>
      <c r="C528" s="5">
        <f>TITRES_STAT!D531</f>
        <v>6.91</v>
      </c>
      <c r="D528" s="5">
        <f>TITRES_STAT!E531</f>
        <v>70</v>
      </c>
      <c r="E528" s="2">
        <f t="shared" si="32"/>
        <v>2757</v>
      </c>
      <c r="F528" s="5" t="str">
        <f t="shared" si="35"/>
        <v>BEARISH</v>
      </c>
      <c r="G528" s="5" t="str">
        <f t="shared" si="34"/>
        <v>WEAK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6.58</v>
      </c>
      <c r="C529" s="5">
        <f>TITRES_STAT!D532</f>
        <v>6.58</v>
      </c>
      <c r="D529" s="5">
        <f>TITRES_STAT!E532</f>
        <v>183</v>
      </c>
      <c r="E529" s="2">
        <f t="shared" si="32"/>
        <v>2574</v>
      </c>
      <c r="F529" s="5" t="str">
        <f t="shared" si="35"/>
        <v>BEARISH</v>
      </c>
      <c r="G529" s="5" t="str">
        <f t="shared" si="34"/>
        <v>WEAK</v>
      </c>
      <c r="H529" s="5" t="str">
        <f t="shared" si="33"/>
        <v>CONFIRMED BEARISH</v>
      </c>
    </row>
    <row r="530" spans="1:8" ht="13.5" x14ac:dyDescent="0.25">
      <c r="A530" s="3">
        <f>TITRES_STAT!B533</f>
        <v>43075</v>
      </c>
      <c r="B530" s="5">
        <f>TITRES_STAT!C533</f>
        <v>6.49</v>
      </c>
      <c r="C530" s="5">
        <f>TITRES_STAT!D533</f>
        <v>6.49</v>
      </c>
      <c r="D530" s="5">
        <f>TITRES_STAT!E533</f>
        <v>34</v>
      </c>
      <c r="E530" s="2">
        <f t="shared" si="32"/>
        <v>2540</v>
      </c>
      <c r="F530" s="5" t="str">
        <f t="shared" si="35"/>
        <v>BEARISH</v>
      </c>
      <c r="G530" s="5" t="str">
        <f t="shared" si="34"/>
        <v>WEAK</v>
      </c>
      <c r="H530" s="5" t="str">
        <f t="shared" si="33"/>
        <v>CONFIRMED BEARISH</v>
      </c>
    </row>
    <row r="531" spans="1:8" ht="13.5" x14ac:dyDescent="0.25">
      <c r="A531" s="3">
        <f>TITRES_STAT!B534</f>
        <v>43076</v>
      </c>
      <c r="B531" s="5">
        <f>TITRES_STAT!C534</f>
        <v>6.2</v>
      </c>
      <c r="C531" s="5">
        <f>TITRES_STAT!D534</f>
        <v>6.2</v>
      </c>
      <c r="D531" s="5">
        <f>TITRES_STAT!E534</f>
        <v>0</v>
      </c>
      <c r="E531" s="2">
        <f t="shared" si="32"/>
        <v>2540</v>
      </c>
      <c r="F531" s="5" t="str">
        <f t="shared" si="35"/>
        <v>BEARISH</v>
      </c>
      <c r="G531" s="5" t="str">
        <f t="shared" si="34"/>
        <v>WEAK</v>
      </c>
      <c r="H531" s="5" t="str">
        <f t="shared" si="33"/>
        <v>CONFIRMED BEARISH</v>
      </c>
    </row>
    <row r="532" spans="1:8" ht="13.5" x14ac:dyDescent="0.25">
      <c r="A532" s="3">
        <f>TITRES_STAT!B535</f>
        <v>43077</v>
      </c>
      <c r="B532" s="5">
        <f>TITRES_STAT!C535</f>
        <v>5.94</v>
      </c>
      <c r="C532" s="5">
        <f>TITRES_STAT!D535</f>
        <v>5.94</v>
      </c>
      <c r="D532" s="5">
        <f>TITRES_STAT!E535</f>
        <v>185</v>
      </c>
      <c r="E532" s="2">
        <f t="shared" si="32"/>
        <v>2355</v>
      </c>
      <c r="F532" s="5" t="str">
        <f t="shared" si="35"/>
        <v>BEARISH</v>
      </c>
      <c r="G532" s="5" t="str">
        <f t="shared" si="34"/>
        <v>WEAK</v>
      </c>
      <c r="H532" s="5" t="str">
        <f t="shared" si="33"/>
        <v>CONFIRMED BEARISH</v>
      </c>
    </row>
    <row r="533" spans="1:8" ht="13.5" x14ac:dyDescent="0.25">
      <c r="A533" s="3">
        <f>TITRES_STAT!B536</f>
        <v>43080</v>
      </c>
      <c r="B533" s="5">
        <f>TITRES_STAT!C536</f>
        <v>5.94</v>
      </c>
      <c r="C533" s="5">
        <f>TITRES_STAT!D536</f>
        <v>5.94</v>
      </c>
      <c r="D533" s="5">
        <f>TITRES_STAT!E536</f>
        <v>0</v>
      </c>
      <c r="E533" s="2">
        <f t="shared" si="32"/>
        <v>2355</v>
      </c>
      <c r="F533" s="5" t="str">
        <f t="shared" si="35"/>
        <v>BEARISH</v>
      </c>
      <c r="G533" s="5" t="str">
        <f t="shared" si="34"/>
        <v>WEAK</v>
      </c>
      <c r="H533" s="5" t="str">
        <f t="shared" si="33"/>
        <v>CONFIRMED BEARISH</v>
      </c>
    </row>
    <row r="534" spans="1:8" ht="13.5" x14ac:dyDescent="0.25">
      <c r="A534" s="3">
        <f>TITRES_STAT!B537</f>
        <v>43081</v>
      </c>
      <c r="B534" s="5">
        <f>TITRES_STAT!C537</f>
        <v>5.68</v>
      </c>
      <c r="C534" s="5">
        <f>TITRES_STAT!D537</f>
        <v>5.68</v>
      </c>
      <c r="D534" s="5">
        <f>TITRES_STAT!E537</f>
        <v>2449</v>
      </c>
      <c r="E534" s="2">
        <f t="shared" si="32"/>
        <v>-94</v>
      </c>
      <c r="F534" s="5" t="str">
        <f t="shared" si="35"/>
        <v>BEARISH</v>
      </c>
      <c r="G534" s="5" t="str">
        <f t="shared" si="34"/>
        <v>WEAK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5.7</v>
      </c>
      <c r="C535" s="5">
        <f>TITRES_STAT!D538</f>
        <v>5.7</v>
      </c>
      <c r="D535" s="5">
        <f>TITRES_STAT!E538</f>
        <v>18</v>
      </c>
      <c r="E535" s="2">
        <f t="shared" si="32"/>
        <v>-76</v>
      </c>
      <c r="F535" s="5" t="str">
        <f t="shared" si="35"/>
        <v>BEARISH</v>
      </c>
      <c r="G535" s="5" t="str">
        <f t="shared" si="34"/>
        <v>WEAK</v>
      </c>
      <c r="H535" s="5" t="str">
        <f t="shared" si="33"/>
        <v>CONFIRMED BEARISH</v>
      </c>
    </row>
    <row r="536" spans="1:8" ht="13.5" x14ac:dyDescent="0.25">
      <c r="A536" s="3">
        <f>TITRES_STAT!B539</f>
        <v>43083</v>
      </c>
      <c r="B536" s="5">
        <f>TITRES_STAT!C539</f>
        <v>5.7</v>
      </c>
      <c r="C536" s="5">
        <f>TITRES_STAT!D539</f>
        <v>5.7</v>
      </c>
      <c r="D536" s="5">
        <f>TITRES_STAT!E539</f>
        <v>0</v>
      </c>
      <c r="E536" s="2">
        <f t="shared" si="32"/>
        <v>-76</v>
      </c>
      <c r="F536" s="5" t="str">
        <f t="shared" si="35"/>
        <v>BEARISH</v>
      </c>
      <c r="G536" s="5" t="str">
        <f t="shared" si="34"/>
        <v>WEAK</v>
      </c>
      <c r="H536" s="5" t="str">
        <f t="shared" si="33"/>
        <v>CONFIRMED BEARISH</v>
      </c>
    </row>
    <row r="537" spans="1:8" ht="13.5" x14ac:dyDescent="0.25">
      <c r="A537" s="3">
        <f>TITRES_STAT!B540</f>
        <v>43084</v>
      </c>
      <c r="B537" s="5">
        <f>TITRES_STAT!C540</f>
        <v>5.95</v>
      </c>
      <c r="C537" s="5">
        <f>TITRES_STAT!D540</f>
        <v>5.95</v>
      </c>
      <c r="D537" s="5">
        <f>TITRES_STAT!E540</f>
        <v>0</v>
      </c>
      <c r="E537" s="2">
        <f t="shared" si="32"/>
        <v>-76</v>
      </c>
      <c r="F537" s="5" t="str">
        <f t="shared" si="35"/>
        <v>BEARISH</v>
      </c>
      <c r="G537" s="5" t="str">
        <f t="shared" si="34"/>
        <v>WEAK</v>
      </c>
      <c r="H537" s="5" t="str">
        <f t="shared" si="33"/>
        <v>BEARISH DIVERGENCE</v>
      </c>
    </row>
    <row r="538" spans="1:8" ht="13.5" x14ac:dyDescent="0.25">
      <c r="A538" s="3">
        <f>TITRES_STAT!B541</f>
        <v>43087</v>
      </c>
      <c r="B538" s="5">
        <f>TITRES_STAT!C541</f>
        <v>5.95</v>
      </c>
      <c r="C538" s="5">
        <f>TITRES_STAT!D541</f>
        <v>5.95</v>
      </c>
      <c r="D538" s="5">
        <f>TITRES_STAT!E541</f>
        <v>0</v>
      </c>
      <c r="E538" s="2">
        <f t="shared" si="32"/>
        <v>-76</v>
      </c>
      <c r="F538" s="5" t="str">
        <f t="shared" si="35"/>
        <v>BEARISH</v>
      </c>
      <c r="G538" s="5" t="str">
        <f t="shared" si="34"/>
        <v>WEAK</v>
      </c>
      <c r="H538" s="5" t="str">
        <f t="shared" si="33"/>
        <v>BEARISH DIVERGENCE</v>
      </c>
    </row>
    <row r="539" spans="1:8" ht="13.5" x14ac:dyDescent="0.25">
      <c r="A539" s="3">
        <f>TITRES_STAT!B542</f>
        <v>43088</v>
      </c>
      <c r="B539" s="5">
        <f>TITRES_STAT!C542</f>
        <v>5.69</v>
      </c>
      <c r="C539" s="5">
        <f>TITRES_STAT!D542</f>
        <v>5.69</v>
      </c>
      <c r="D539" s="5">
        <f>TITRES_STAT!E542</f>
        <v>0</v>
      </c>
      <c r="E539" s="2">
        <f t="shared" si="32"/>
        <v>-76</v>
      </c>
      <c r="F539" s="5" t="str">
        <f t="shared" si="35"/>
        <v>BULLISH</v>
      </c>
      <c r="G539" s="5" t="str">
        <f t="shared" si="34"/>
        <v>WEAK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5.69</v>
      </c>
      <c r="C540" s="5">
        <f>TITRES_STAT!D543</f>
        <v>5.69</v>
      </c>
      <c r="D540" s="5">
        <f>TITRES_STAT!E543</f>
        <v>0</v>
      </c>
      <c r="E540" s="2">
        <f t="shared" si="32"/>
        <v>-76</v>
      </c>
      <c r="F540" s="5" t="str">
        <f t="shared" si="35"/>
        <v>NEUTRAL</v>
      </c>
      <c r="G540" s="5" t="str">
        <f t="shared" si="34"/>
        <v>NEUTRAL</v>
      </c>
      <c r="H540" s="5" t="str">
        <f t="shared" si="33"/>
        <v>NEUTRAL</v>
      </c>
    </row>
    <row r="541" spans="1:8" ht="13.5" x14ac:dyDescent="0.25">
      <c r="A541" s="3">
        <f>TITRES_STAT!B544</f>
        <v>43090</v>
      </c>
      <c r="B541" s="5">
        <f>TITRES_STAT!C544</f>
        <v>5.7</v>
      </c>
      <c r="C541" s="5">
        <f>TITRES_STAT!D544</f>
        <v>5.7</v>
      </c>
      <c r="D541" s="5">
        <f>TITRES_STAT!E544</f>
        <v>15</v>
      </c>
      <c r="E541" s="2">
        <f t="shared" si="32"/>
        <v>-61</v>
      </c>
      <c r="F541" s="5" t="str">
        <f t="shared" si="35"/>
        <v>BULLISH</v>
      </c>
      <c r="G541" s="5" t="str">
        <f t="shared" si="34"/>
        <v>WEAK</v>
      </c>
      <c r="H541" s="5" t="str">
        <f t="shared" si="33"/>
        <v>NEUTRAL</v>
      </c>
    </row>
    <row r="542" spans="1:8" ht="13.5" x14ac:dyDescent="0.25">
      <c r="A542" s="3">
        <f>TITRES_STAT!B545</f>
        <v>43091</v>
      </c>
      <c r="B542" s="5">
        <f>TITRES_STAT!C545</f>
        <v>5.53</v>
      </c>
      <c r="C542" s="5">
        <f>TITRES_STAT!D545</f>
        <v>5.53</v>
      </c>
      <c r="D542" s="5">
        <f>TITRES_STAT!E545</f>
        <v>357</v>
      </c>
      <c r="E542" s="2">
        <f t="shared" si="32"/>
        <v>-418</v>
      </c>
      <c r="F542" s="5" t="str">
        <f t="shared" si="35"/>
        <v>BEARISH</v>
      </c>
      <c r="G542" s="5" t="str">
        <f t="shared" si="34"/>
        <v>STRONG</v>
      </c>
      <c r="H542" s="5" t="str">
        <f t="shared" si="33"/>
        <v>CONFIRMED BEARISH</v>
      </c>
    </row>
    <row r="543" spans="1:8" ht="13.5" x14ac:dyDescent="0.25">
      <c r="A543" s="3">
        <f>TITRES_STAT!B546</f>
        <v>43094</v>
      </c>
      <c r="B543" s="5">
        <f>TITRES_STAT!C546</f>
        <v>5.38</v>
      </c>
      <c r="C543" s="5">
        <f>TITRES_STAT!D546</f>
        <v>5.38</v>
      </c>
      <c r="D543" s="5">
        <f>TITRES_STAT!E546</f>
        <v>1</v>
      </c>
      <c r="E543" s="2">
        <f t="shared" si="32"/>
        <v>-419</v>
      </c>
      <c r="F543" s="5" t="str">
        <f t="shared" si="35"/>
        <v>BEARISH</v>
      </c>
      <c r="G543" s="5" t="str">
        <f t="shared" si="34"/>
        <v>STRONG</v>
      </c>
      <c r="H543" s="5" t="str">
        <f t="shared" si="33"/>
        <v>CONFIRMED BEARISH</v>
      </c>
    </row>
    <row r="544" spans="1:8" ht="13.5" x14ac:dyDescent="0.25">
      <c r="A544" s="3">
        <f>TITRES_STAT!B547</f>
        <v>43095</v>
      </c>
      <c r="B544" s="5">
        <f>TITRES_STAT!C547</f>
        <v>5.38</v>
      </c>
      <c r="C544" s="5">
        <f>TITRES_STAT!D547</f>
        <v>5.38</v>
      </c>
      <c r="D544" s="5">
        <f>TITRES_STAT!E547</f>
        <v>413</v>
      </c>
      <c r="E544" s="2">
        <f t="shared" si="32"/>
        <v>-419</v>
      </c>
      <c r="F544" s="5" t="str">
        <f t="shared" si="35"/>
        <v>BEARISH</v>
      </c>
      <c r="G544" s="5" t="str">
        <f t="shared" si="34"/>
        <v>STRONG</v>
      </c>
      <c r="H544" s="5" t="str">
        <f t="shared" si="33"/>
        <v>CONFIRMED BEARISH</v>
      </c>
    </row>
    <row r="545" spans="1:8" ht="13.5" x14ac:dyDescent="0.25">
      <c r="A545" s="3">
        <f>TITRES_STAT!B548</f>
        <v>43096</v>
      </c>
      <c r="B545" s="5">
        <f>TITRES_STAT!C548</f>
        <v>5.38</v>
      </c>
      <c r="C545" s="5">
        <f>TITRES_STAT!D548</f>
        <v>5.38</v>
      </c>
      <c r="D545" s="5">
        <f>TITRES_STAT!E548</f>
        <v>0</v>
      </c>
      <c r="E545" s="2">
        <f t="shared" si="32"/>
        <v>-419</v>
      </c>
      <c r="F545" s="5" t="str">
        <f t="shared" si="35"/>
        <v>BEARISH</v>
      </c>
      <c r="G545" s="5" t="str">
        <f t="shared" si="34"/>
        <v>STRONG</v>
      </c>
      <c r="H545" s="5" t="str">
        <f t="shared" si="33"/>
        <v>CONFIRMED BEARISH</v>
      </c>
    </row>
    <row r="546" spans="1:8" ht="13.5" x14ac:dyDescent="0.25">
      <c r="A546" s="3">
        <f>TITRES_STAT!B549</f>
        <v>43097</v>
      </c>
      <c r="B546" s="5">
        <f>TITRES_STAT!C549</f>
        <v>5.27</v>
      </c>
      <c r="C546" s="5">
        <f>TITRES_STAT!D549</f>
        <v>5.27</v>
      </c>
      <c r="D546" s="5">
        <f>TITRES_STAT!E549</f>
        <v>320</v>
      </c>
      <c r="E546" s="2">
        <f t="shared" si="32"/>
        <v>-739</v>
      </c>
      <c r="F546" s="5" t="str">
        <f t="shared" si="35"/>
        <v>BEARISH</v>
      </c>
      <c r="G546" s="5" t="str">
        <f t="shared" si="34"/>
        <v>STRONG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5.3</v>
      </c>
      <c r="C547" s="5">
        <f>TITRES_STAT!D550</f>
        <v>5.3</v>
      </c>
      <c r="D547" s="5">
        <f>TITRES_STAT!E550</f>
        <v>1000</v>
      </c>
      <c r="E547" s="2">
        <f t="shared" si="32"/>
        <v>261</v>
      </c>
      <c r="F547" s="5" t="str">
        <f t="shared" si="35"/>
        <v>BULLISH</v>
      </c>
      <c r="G547" s="5" t="str">
        <f t="shared" si="34"/>
        <v>WEAK</v>
      </c>
      <c r="H547" s="5" t="str">
        <f t="shared" si="33"/>
        <v>BULLISH DIVERGENCE</v>
      </c>
    </row>
    <row r="548" spans="1:8" ht="13.5" x14ac:dyDescent="0.25">
      <c r="A548" s="3">
        <f>TITRES_STAT!B551</f>
        <v>43102</v>
      </c>
      <c r="B548" s="5">
        <f>TITRES_STAT!C551</f>
        <v>5.3</v>
      </c>
      <c r="C548" s="5">
        <f>TITRES_STAT!D551</f>
        <v>5.3</v>
      </c>
      <c r="D548" s="5">
        <f>TITRES_STAT!E551</f>
        <v>0</v>
      </c>
      <c r="E548" s="2">
        <f t="shared" si="32"/>
        <v>261</v>
      </c>
      <c r="F548" s="5" t="str">
        <f t="shared" si="35"/>
        <v>BULLISH</v>
      </c>
      <c r="G548" s="5" t="str">
        <f t="shared" si="34"/>
        <v>WEAK</v>
      </c>
      <c r="H548" s="5" t="str">
        <f t="shared" si="33"/>
        <v>BULLISH DIVERGENCE</v>
      </c>
    </row>
    <row r="549" spans="1:8" ht="13.5" x14ac:dyDescent="0.25">
      <c r="A549" s="3">
        <f>TITRES_STAT!B552</f>
        <v>43103</v>
      </c>
      <c r="B549" s="5">
        <f>TITRES_STAT!C552</f>
        <v>5.15</v>
      </c>
      <c r="C549" s="5">
        <f>TITRES_STAT!D552</f>
        <v>5.15</v>
      </c>
      <c r="D549" s="5">
        <f>TITRES_STAT!E552</f>
        <v>1</v>
      </c>
      <c r="E549" s="2">
        <f t="shared" si="32"/>
        <v>260</v>
      </c>
      <c r="F549" s="5" t="str">
        <f t="shared" si="35"/>
        <v>BULLISH</v>
      </c>
      <c r="G549" s="5" t="str">
        <f t="shared" si="34"/>
        <v>WEAK</v>
      </c>
      <c r="H549" s="5" t="str">
        <f t="shared" si="33"/>
        <v>BULLISH DIVERGENCE</v>
      </c>
    </row>
    <row r="550" spans="1:8" ht="13.5" x14ac:dyDescent="0.25">
      <c r="A550" s="3">
        <f>TITRES_STAT!B553</f>
        <v>43104</v>
      </c>
      <c r="B550" s="5">
        <f>TITRES_STAT!C553</f>
        <v>5.1100000000000003</v>
      </c>
      <c r="C550" s="5">
        <f>TITRES_STAT!D553</f>
        <v>5.1100000000000003</v>
      </c>
      <c r="D550" s="5">
        <f>TITRES_STAT!E553</f>
        <v>1</v>
      </c>
      <c r="E550" s="2">
        <f t="shared" si="32"/>
        <v>259</v>
      </c>
      <c r="F550" s="5" t="str">
        <f t="shared" si="35"/>
        <v>BULLISH</v>
      </c>
      <c r="G550" s="5" t="str">
        <f t="shared" si="34"/>
        <v>WEAK</v>
      </c>
      <c r="H550" s="5" t="str">
        <f t="shared" si="33"/>
        <v>BULLISH DIVERGENCE</v>
      </c>
    </row>
    <row r="551" spans="1:8" ht="13.5" x14ac:dyDescent="0.25">
      <c r="A551" s="3">
        <f>TITRES_STAT!B554</f>
        <v>43105</v>
      </c>
      <c r="B551" s="5">
        <f>TITRES_STAT!C554</f>
        <v>5.26</v>
      </c>
      <c r="C551" s="5">
        <f>TITRES_STAT!D554</f>
        <v>5.26</v>
      </c>
      <c r="D551" s="5">
        <f>TITRES_STAT!E554</f>
        <v>0</v>
      </c>
      <c r="E551" s="2">
        <f t="shared" si="32"/>
        <v>259</v>
      </c>
      <c r="F551" s="5" t="str">
        <f t="shared" si="35"/>
        <v>BULLISH</v>
      </c>
      <c r="G551" s="5" t="str">
        <f t="shared" si="34"/>
        <v>WEAK</v>
      </c>
      <c r="H551" s="5" t="str">
        <f t="shared" si="33"/>
        <v>BULLISH DIVERGENCE</v>
      </c>
    </row>
    <row r="552" spans="1:8" ht="13.5" x14ac:dyDescent="0.25">
      <c r="A552" s="3">
        <f>TITRES_STAT!B555</f>
        <v>43108</v>
      </c>
      <c r="B552" s="5">
        <f>TITRES_STAT!C555</f>
        <v>5.1100000000000003</v>
      </c>
      <c r="C552" s="5">
        <f>TITRES_STAT!D555</f>
        <v>5.1100000000000003</v>
      </c>
      <c r="D552" s="5">
        <f>TITRES_STAT!E555</f>
        <v>1</v>
      </c>
      <c r="E552" s="2">
        <f t="shared" si="32"/>
        <v>258</v>
      </c>
      <c r="F552" s="5" t="str">
        <f t="shared" si="35"/>
        <v>BEARISH</v>
      </c>
      <c r="G552" s="5" t="str">
        <f t="shared" si="34"/>
        <v>NEUTRAL</v>
      </c>
      <c r="H552" s="5" t="str">
        <f t="shared" si="33"/>
        <v>CONFIRMED BEARISH</v>
      </c>
    </row>
    <row r="553" spans="1:8" ht="13.5" x14ac:dyDescent="0.25">
      <c r="A553" s="3">
        <f>TITRES_STAT!B556</f>
        <v>43109</v>
      </c>
      <c r="B553" s="5">
        <f>TITRES_STAT!C556</f>
        <v>5.26</v>
      </c>
      <c r="C553" s="5">
        <f>TITRES_STAT!D556</f>
        <v>5.26</v>
      </c>
      <c r="D553" s="5">
        <f>TITRES_STAT!E556</f>
        <v>1</v>
      </c>
      <c r="E553" s="2">
        <f t="shared" si="32"/>
        <v>259</v>
      </c>
      <c r="F553" s="5" t="str">
        <f t="shared" si="35"/>
        <v>BEARISH</v>
      </c>
      <c r="G553" s="5" t="str">
        <f t="shared" si="34"/>
        <v>NEUTRAL</v>
      </c>
      <c r="H553" s="5" t="str">
        <f t="shared" si="33"/>
        <v>CONFIRMED BEARISH</v>
      </c>
    </row>
    <row r="554" spans="1:8" ht="13.5" x14ac:dyDescent="0.25">
      <c r="A554" s="3">
        <f>TITRES_STAT!B557</f>
        <v>43110</v>
      </c>
      <c r="B554" s="5">
        <f>TITRES_STAT!C557</f>
        <v>5.49</v>
      </c>
      <c r="C554" s="5">
        <f>TITRES_STAT!D557</f>
        <v>5.49</v>
      </c>
      <c r="D554" s="5">
        <f>TITRES_STAT!E557</f>
        <v>1</v>
      </c>
      <c r="E554" s="2">
        <f t="shared" si="32"/>
        <v>260</v>
      </c>
      <c r="F554" s="5" t="str">
        <f t="shared" si="35"/>
        <v>NEUTRAL</v>
      </c>
      <c r="G554" s="5" t="str">
        <f t="shared" si="34"/>
        <v>NEUTRAL</v>
      </c>
      <c r="H554" s="5" t="str">
        <f t="shared" si="33"/>
        <v>NEUTRAL</v>
      </c>
    </row>
    <row r="555" spans="1:8" ht="13.5" x14ac:dyDescent="0.25">
      <c r="A555" s="3">
        <f>TITRES_STAT!B558</f>
        <v>43111</v>
      </c>
      <c r="B555" s="5">
        <f>TITRES_STAT!C558</f>
        <v>5.49</v>
      </c>
      <c r="C555" s="5">
        <f>TITRES_STAT!D558</f>
        <v>5.49</v>
      </c>
      <c r="D555" s="5">
        <f>TITRES_STAT!E558</f>
        <v>765</v>
      </c>
      <c r="E555" s="2">
        <f t="shared" si="32"/>
        <v>260</v>
      </c>
      <c r="F555" s="5" t="str">
        <f t="shared" si="35"/>
        <v>BULLISH</v>
      </c>
      <c r="G555" s="5" t="str">
        <f t="shared" si="34"/>
        <v>NEUTRAL</v>
      </c>
      <c r="H555" s="5" t="str">
        <f t="shared" si="33"/>
        <v>CONFIRMED BULLISH</v>
      </c>
    </row>
    <row r="556" spans="1:8" ht="13.5" x14ac:dyDescent="0.25">
      <c r="A556" s="3">
        <f>TITRES_STAT!B559</f>
        <v>43112</v>
      </c>
      <c r="B556" s="5">
        <f>TITRES_STAT!C559</f>
        <v>5.49</v>
      </c>
      <c r="C556" s="5">
        <f>TITRES_STAT!D559</f>
        <v>5.49</v>
      </c>
      <c r="D556" s="5">
        <f>TITRES_STAT!E559</f>
        <v>68</v>
      </c>
      <c r="E556" s="2">
        <f t="shared" si="32"/>
        <v>260</v>
      </c>
      <c r="F556" s="5" t="str">
        <f t="shared" si="35"/>
        <v>BULLISH</v>
      </c>
      <c r="G556" s="5" t="str">
        <f t="shared" si="34"/>
        <v>NEUTRAL</v>
      </c>
      <c r="H556" s="5" t="str">
        <f t="shared" si="33"/>
        <v>CONFIRMED BULLISH</v>
      </c>
    </row>
    <row r="557" spans="1:8" ht="13.5" x14ac:dyDescent="0.25">
      <c r="A557" s="3">
        <f>TITRES_STAT!B560</f>
        <v>43115</v>
      </c>
      <c r="B557" s="5">
        <f>TITRES_STAT!C560</f>
        <v>5.49</v>
      </c>
      <c r="C557" s="5">
        <f>TITRES_STAT!D560</f>
        <v>5.49</v>
      </c>
      <c r="D557" s="5">
        <f>TITRES_STAT!E560</f>
        <v>0</v>
      </c>
      <c r="E557" s="2">
        <f t="shared" si="32"/>
        <v>260</v>
      </c>
      <c r="F557" s="5" t="str">
        <f t="shared" si="35"/>
        <v>BULLISH</v>
      </c>
      <c r="G557" s="5" t="str">
        <f t="shared" si="34"/>
        <v>NEUTRAL</v>
      </c>
      <c r="H557" s="5" t="str">
        <f t="shared" si="33"/>
        <v>CONFIRMED BULLISH</v>
      </c>
    </row>
    <row r="558" spans="1:8" ht="13.5" x14ac:dyDescent="0.25">
      <c r="A558" s="3">
        <f>TITRES_STAT!B561</f>
        <v>43116</v>
      </c>
      <c r="B558" s="5">
        <f>TITRES_STAT!C561</f>
        <v>5.49</v>
      </c>
      <c r="C558" s="5">
        <f>TITRES_STAT!D561</f>
        <v>5.49</v>
      </c>
      <c r="D558" s="5">
        <f>TITRES_STAT!E561</f>
        <v>0</v>
      </c>
      <c r="E558" s="2">
        <f t="shared" si="32"/>
        <v>260</v>
      </c>
      <c r="F558" s="5" t="str">
        <f t="shared" si="35"/>
        <v>BULLISH</v>
      </c>
      <c r="G558" s="5" t="str">
        <f t="shared" si="34"/>
        <v>NEUTRAL</v>
      </c>
      <c r="H558" s="5" t="str">
        <f t="shared" si="33"/>
        <v>CONFIRMED BULLISH</v>
      </c>
    </row>
    <row r="559" spans="1:8" ht="13.5" x14ac:dyDescent="0.25">
      <c r="A559" s="3">
        <f>TITRES_STAT!B562</f>
        <v>43117</v>
      </c>
      <c r="B559" s="5">
        <f>TITRES_STAT!C562</f>
        <v>5.49</v>
      </c>
      <c r="C559" s="5">
        <f>TITRES_STAT!D562</f>
        <v>5.49</v>
      </c>
      <c r="D559" s="5">
        <f>TITRES_STAT!E562</f>
        <v>0</v>
      </c>
      <c r="E559" s="2">
        <f t="shared" si="32"/>
        <v>260</v>
      </c>
      <c r="F559" s="5" t="str">
        <f t="shared" si="35"/>
        <v>NEUTRAL</v>
      </c>
      <c r="G559" s="5" t="str">
        <f t="shared" si="34"/>
        <v>NEUTRAL</v>
      </c>
      <c r="H559" s="5" t="str">
        <f t="shared" si="33"/>
        <v>NEUTRAL</v>
      </c>
    </row>
    <row r="560" spans="1:8" ht="13.5" x14ac:dyDescent="0.25">
      <c r="A560" s="3">
        <f>TITRES_STAT!B563</f>
        <v>43118</v>
      </c>
      <c r="B560" s="5">
        <f>TITRES_STAT!C563</f>
        <v>5.49</v>
      </c>
      <c r="C560" s="5">
        <f>TITRES_STAT!D563</f>
        <v>5.49</v>
      </c>
      <c r="D560" s="5">
        <f>TITRES_STAT!E563</f>
        <v>0</v>
      </c>
      <c r="E560" s="2">
        <f t="shared" si="32"/>
        <v>260</v>
      </c>
      <c r="F560" s="5" t="str">
        <f t="shared" si="35"/>
        <v>NEUTRAL</v>
      </c>
      <c r="G560" s="5" t="str">
        <f t="shared" si="34"/>
        <v>NEUTRAL</v>
      </c>
      <c r="H560" s="5" t="str">
        <f t="shared" si="33"/>
        <v>NEUTRAL</v>
      </c>
    </row>
    <row r="561" spans="1:8" ht="13.5" x14ac:dyDescent="0.25">
      <c r="A561" s="3">
        <f>TITRES_STAT!B564</f>
        <v>43119</v>
      </c>
      <c r="B561" s="5">
        <f>TITRES_STAT!C564</f>
        <v>5.49</v>
      </c>
      <c r="C561" s="5">
        <f>TITRES_STAT!D564</f>
        <v>5.49</v>
      </c>
      <c r="D561" s="5">
        <f>TITRES_STAT!E564</f>
        <v>0</v>
      </c>
      <c r="E561" s="2">
        <f t="shared" si="32"/>
        <v>260</v>
      </c>
      <c r="F561" s="5" t="str">
        <f t="shared" si="35"/>
        <v>NEUTRAL</v>
      </c>
      <c r="G561" s="5" t="str">
        <f t="shared" si="34"/>
        <v>NEUTRAL</v>
      </c>
      <c r="H561" s="5" t="str">
        <f t="shared" si="33"/>
        <v>NEUTRAL</v>
      </c>
    </row>
    <row r="562" spans="1:8" ht="13.5" x14ac:dyDescent="0.25">
      <c r="A562" s="3">
        <f>TITRES_STAT!B565</f>
        <v>43122</v>
      </c>
      <c r="B562" s="5">
        <f>TITRES_STAT!C565</f>
        <v>5.49</v>
      </c>
      <c r="C562" s="5">
        <f>TITRES_STAT!D565</f>
        <v>5.49</v>
      </c>
      <c r="D562" s="5">
        <f>TITRES_STAT!E565</f>
        <v>0</v>
      </c>
      <c r="E562" s="2">
        <f t="shared" si="32"/>
        <v>260</v>
      </c>
      <c r="F562" s="5" t="str">
        <f t="shared" si="35"/>
        <v>NEUTRAL</v>
      </c>
      <c r="G562" s="5" t="str">
        <f t="shared" si="34"/>
        <v>NEUTRAL</v>
      </c>
      <c r="H562" s="5" t="str">
        <f t="shared" si="33"/>
        <v>NEUTRAL</v>
      </c>
    </row>
    <row r="563" spans="1:8" ht="13.5" x14ac:dyDescent="0.25">
      <c r="A563" s="3">
        <f>TITRES_STAT!B566</f>
        <v>43123</v>
      </c>
      <c r="B563" s="5">
        <f>TITRES_STAT!C566</f>
        <v>5.25</v>
      </c>
      <c r="C563" s="5">
        <f>TITRES_STAT!D566</f>
        <v>5.25</v>
      </c>
      <c r="D563" s="5">
        <f>TITRES_STAT!E566</f>
        <v>0</v>
      </c>
      <c r="E563" s="2">
        <f t="shared" si="32"/>
        <v>260</v>
      </c>
      <c r="F563" s="5" t="str">
        <f t="shared" si="35"/>
        <v>NEUTRAL</v>
      </c>
      <c r="G563" s="5" t="str">
        <f t="shared" si="34"/>
        <v>NEUTRAL</v>
      </c>
      <c r="H563" s="5" t="str">
        <f t="shared" si="33"/>
        <v>NEUTRAL</v>
      </c>
    </row>
    <row r="564" spans="1:8" ht="13.5" x14ac:dyDescent="0.25">
      <c r="A564" s="3">
        <f>TITRES_STAT!B567</f>
        <v>43124</v>
      </c>
      <c r="B564" s="5">
        <f>TITRES_STAT!C567</f>
        <v>5.48</v>
      </c>
      <c r="C564" s="5">
        <f>TITRES_STAT!D567</f>
        <v>5.48</v>
      </c>
      <c r="D564" s="5">
        <f>TITRES_STAT!E567</f>
        <v>5</v>
      </c>
      <c r="E564" s="2">
        <f t="shared" si="32"/>
        <v>265</v>
      </c>
      <c r="F564" s="5" t="str">
        <f t="shared" si="35"/>
        <v>BULLISH</v>
      </c>
      <c r="G564" s="5" t="str">
        <f t="shared" si="34"/>
        <v>NEUTRAL</v>
      </c>
      <c r="H564" s="5" t="str">
        <f t="shared" si="33"/>
        <v>BULLISH DIVERGENCE</v>
      </c>
    </row>
    <row r="565" spans="1:8" ht="13.5" x14ac:dyDescent="0.25">
      <c r="A565" s="3">
        <f>TITRES_STAT!B568</f>
        <v>43125</v>
      </c>
      <c r="B565" s="5">
        <f>TITRES_STAT!C568</f>
        <v>5.48</v>
      </c>
      <c r="C565" s="5">
        <f>TITRES_STAT!D568</f>
        <v>5.48</v>
      </c>
      <c r="D565" s="5">
        <f>TITRES_STAT!E568</f>
        <v>10</v>
      </c>
      <c r="E565" s="2">
        <f t="shared" si="32"/>
        <v>265</v>
      </c>
      <c r="F565" s="5" t="str">
        <f t="shared" si="35"/>
        <v>BULLISH</v>
      </c>
      <c r="G565" s="5" t="str">
        <f t="shared" si="34"/>
        <v>NEUTRAL</v>
      </c>
      <c r="H565" s="5" t="str">
        <f t="shared" si="33"/>
        <v>BULLISH DIVERGENCE</v>
      </c>
    </row>
    <row r="566" spans="1:8" ht="13.5" x14ac:dyDescent="0.25">
      <c r="A566" s="3">
        <f>TITRES_STAT!B569</f>
        <v>43126</v>
      </c>
      <c r="B566" s="5">
        <f>TITRES_STAT!C569</f>
        <v>5.48</v>
      </c>
      <c r="C566" s="5">
        <f>TITRES_STAT!D569</f>
        <v>5.48</v>
      </c>
      <c r="D566" s="5">
        <f>TITRES_STAT!E569</f>
        <v>0</v>
      </c>
      <c r="E566" s="2">
        <f t="shared" si="32"/>
        <v>265</v>
      </c>
      <c r="F566" s="5" t="str">
        <f t="shared" si="35"/>
        <v>BULLISH</v>
      </c>
      <c r="G566" s="5" t="str">
        <f t="shared" si="34"/>
        <v>NEUTRAL</v>
      </c>
      <c r="H566" s="5" t="str">
        <f t="shared" si="33"/>
        <v>BULLISH DIVERGENCE</v>
      </c>
    </row>
    <row r="567" spans="1:8" ht="13.5" x14ac:dyDescent="0.25">
      <c r="A567" s="3">
        <f>TITRES_STAT!B570</f>
        <v>43129</v>
      </c>
      <c r="B567" s="5">
        <f>TITRES_STAT!C570</f>
        <v>5.47</v>
      </c>
      <c r="C567" s="5">
        <f>TITRES_STAT!D570</f>
        <v>5.47</v>
      </c>
      <c r="D567" s="5">
        <f>TITRES_STAT!E570</f>
        <v>27</v>
      </c>
      <c r="E567" s="2">
        <f t="shared" si="32"/>
        <v>238</v>
      </c>
      <c r="F567" s="5" t="str">
        <f t="shared" si="35"/>
        <v>BEARISH</v>
      </c>
      <c r="G567" s="5" t="str">
        <f t="shared" si="34"/>
        <v>WEAK</v>
      </c>
      <c r="H567" s="5" t="str">
        <f t="shared" si="33"/>
        <v>CONFIRMED BEARISH</v>
      </c>
    </row>
    <row r="568" spans="1:8" ht="13.5" x14ac:dyDescent="0.25">
      <c r="A568" s="3">
        <f>TITRES_STAT!B571</f>
        <v>43130</v>
      </c>
      <c r="B568" s="5">
        <f>TITRES_STAT!C571</f>
        <v>5.48</v>
      </c>
      <c r="C568" s="5">
        <f>TITRES_STAT!D571</f>
        <v>5.48</v>
      </c>
      <c r="D568" s="5">
        <f>TITRES_STAT!E571</f>
        <v>100</v>
      </c>
      <c r="E568" s="2">
        <f t="shared" si="32"/>
        <v>338</v>
      </c>
      <c r="F568" s="5" t="str">
        <f t="shared" si="35"/>
        <v>BULLISH</v>
      </c>
      <c r="G568" s="5" t="str">
        <f t="shared" si="34"/>
        <v>STRONG</v>
      </c>
      <c r="H568" s="5" t="str">
        <f t="shared" si="33"/>
        <v>CONFIRMED BULLISH</v>
      </c>
    </row>
    <row r="569" spans="1:8" ht="13.5" x14ac:dyDescent="0.25">
      <c r="A569" s="3">
        <f>TITRES_STAT!B572</f>
        <v>43131</v>
      </c>
      <c r="B569" s="5">
        <f>TITRES_STAT!C572</f>
        <v>5.48</v>
      </c>
      <c r="C569" s="5">
        <f>TITRES_STAT!D572</f>
        <v>5.48</v>
      </c>
      <c r="D569" s="5">
        <f>TITRES_STAT!E572</f>
        <v>0</v>
      </c>
      <c r="E569" s="2">
        <f t="shared" si="32"/>
        <v>338</v>
      </c>
      <c r="F569" s="5" t="str">
        <f t="shared" si="35"/>
        <v>BULLISH</v>
      </c>
      <c r="G569" s="5" t="str">
        <f t="shared" si="34"/>
        <v>STRONG</v>
      </c>
      <c r="H569" s="5" t="str">
        <f t="shared" si="33"/>
        <v>NEUTRAL</v>
      </c>
    </row>
    <row r="570" spans="1:8" ht="13.5" x14ac:dyDescent="0.25">
      <c r="A570" s="3">
        <f>TITRES_STAT!B573</f>
        <v>43132</v>
      </c>
      <c r="B570" s="5">
        <f>TITRES_STAT!C573</f>
        <v>5.48</v>
      </c>
      <c r="C570" s="5">
        <f>TITRES_STAT!D573</f>
        <v>5.48</v>
      </c>
      <c r="D570" s="5">
        <f>TITRES_STAT!E573</f>
        <v>0</v>
      </c>
      <c r="E570" s="2">
        <f t="shared" si="32"/>
        <v>338</v>
      </c>
      <c r="F570" s="5" t="str">
        <f t="shared" si="35"/>
        <v>BULLISH</v>
      </c>
      <c r="G570" s="5" t="str">
        <f t="shared" si="34"/>
        <v>STRONG</v>
      </c>
      <c r="H570" s="5" t="str">
        <f t="shared" si="33"/>
        <v>NEUTRAL</v>
      </c>
    </row>
    <row r="571" spans="1:8" ht="13.5" x14ac:dyDescent="0.25">
      <c r="A571" s="3">
        <f>TITRES_STAT!B574</f>
        <v>43133</v>
      </c>
      <c r="B571" s="5">
        <f>TITRES_STAT!C574</f>
        <v>5.48</v>
      </c>
      <c r="C571" s="5">
        <f>TITRES_STAT!D574</f>
        <v>5.48</v>
      </c>
      <c r="D571" s="5">
        <f>TITRES_STAT!E574</f>
        <v>0</v>
      </c>
      <c r="E571" s="2">
        <f t="shared" si="32"/>
        <v>338</v>
      </c>
      <c r="F571" s="5" t="str">
        <f t="shared" si="35"/>
        <v>BULLISH</v>
      </c>
      <c r="G571" s="5" t="str">
        <f t="shared" si="34"/>
        <v>STRONG</v>
      </c>
      <c r="H571" s="5" t="str">
        <f t="shared" si="33"/>
        <v>NEUTRAL</v>
      </c>
    </row>
    <row r="572" spans="1:8" ht="13.5" x14ac:dyDescent="0.25">
      <c r="A572" s="3">
        <f>TITRES_STAT!B575</f>
        <v>43136</v>
      </c>
      <c r="B572" s="5">
        <f>TITRES_STAT!C575</f>
        <v>5.48</v>
      </c>
      <c r="C572" s="5">
        <f>TITRES_STAT!D575</f>
        <v>5.48</v>
      </c>
      <c r="D572" s="5">
        <f>TITRES_STAT!E575</f>
        <v>0</v>
      </c>
      <c r="E572" s="2">
        <f t="shared" si="32"/>
        <v>338</v>
      </c>
      <c r="F572" s="5" t="str">
        <f t="shared" si="35"/>
        <v>BULLISH</v>
      </c>
      <c r="G572" s="5" t="str">
        <f t="shared" si="34"/>
        <v>STRONG</v>
      </c>
      <c r="H572" s="5" t="str">
        <f t="shared" si="33"/>
        <v>CONFIRMED BULLISH</v>
      </c>
    </row>
    <row r="573" spans="1:8" ht="13.5" x14ac:dyDescent="0.25">
      <c r="A573" s="3">
        <f>TITRES_STAT!B576</f>
        <v>43137</v>
      </c>
      <c r="B573" s="5">
        <f>TITRES_STAT!C576</f>
        <v>5.32</v>
      </c>
      <c r="C573" s="5">
        <f>TITRES_STAT!D576</f>
        <v>5.32</v>
      </c>
      <c r="D573" s="5">
        <f>TITRES_STAT!E576</f>
        <v>95</v>
      </c>
      <c r="E573" s="2">
        <f t="shared" si="32"/>
        <v>243</v>
      </c>
      <c r="F573" s="5" t="str">
        <f t="shared" si="35"/>
        <v>BEARISH</v>
      </c>
      <c r="G573" s="5" t="str">
        <f t="shared" si="34"/>
        <v>WEAK</v>
      </c>
      <c r="H573" s="5" t="str">
        <f t="shared" si="33"/>
        <v>CONFIRMED BEARISH</v>
      </c>
    </row>
    <row r="574" spans="1:8" ht="13.5" x14ac:dyDescent="0.25">
      <c r="A574" s="3">
        <f>TITRES_STAT!B577</f>
        <v>43138</v>
      </c>
      <c r="B574" s="5">
        <f>TITRES_STAT!C577</f>
        <v>5.22</v>
      </c>
      <c r="C574" s="5">
        <f>TITRES_STAT!D577</f>
        <v>5.22</v>
      </c>
      <c r="D574" s="5">
        <f>TITRES_STAT!E577</f>
        <v>23</v>
      </c>
      <c r="E574" s="2">
        <f t="shared" si="32"/>
        <v>220</v>
      </c>
      <c r="F574" s="5" t="str">
        <f t="shared" si="35"/>
        <v>BEARISH</v>
      </c>
      <c r="G574" s="5" t="str">
        <f t="shared" si="34"/>
        <v>WEAK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5.22</v>
      </c>
      <c r="C575" s="5">
        <f>TITRES_STAT!D578</f>
        <v>5.22</v>
      </c>
      <c r="D575" s="5">
        <f>TITRES_STAT!E578</f>
        <v>0</v>
      </c>
      <c r="E575" s="2">
        <f t="shared" si="32"/>
        <v>220</v>
      </c>
      <c r="F575" s="5" t="str">
        <f t="shared" si="35"/>
        <v>BEARISH</v>
      </c>
      <c r="G575" s="5" t="str">
        <f t="shared" si="34"/>
        <v>WEAK</v>
      </c>
      <c r="H575" s="5" t="str">
        <f t="shared" si="33"/>
        <v>CONFIRMED BEARISH</v>
      </c>
    </row>
    <row r="576" spans="1:8" ht="13.5" x14ac:dyDescent="0.25">
      <c r="A576" s="3">
        <f>TITRES_STAT!B579</f>
        <v>43140</v>
      </c>
      <c r="B576" s="5">
        <f>TITRES_STAT!C579</f>
        <v>5.22</v>
      </c>
      <c r="C576" s="5">
        <f>TITRES_STAT!D579</f>
        <v>5.22</v>
      </c>
      <c r="D576" s="5">
        <f>TITRES_STAT!E579</f>
        <v>0</v>
      </c>
      <c r="E576" s="2">
        <f t="shared" si="32"/>
        <v>220</v>
      </c>
      <c r="F576" s="5" t="str">
        <f t="shared" si="35"/>
        <v>BEARISH</v>
      </c>
      <c r="G576" s="5" t="str">
        <f t="shared" si="34"/>
        <v>WEAK</v>
      </c>
      <c r="H576" s="5" t="str">
        <f t="shared" si="33"/>
        <v>CONFIRMED BEARISH</v>
      </c>
    </row>
    <row r="577" spans="1:8" ht="13.5" x14ac:dyDescent="0.25">
      <c r="A577" s="3">
        <f>TITRES_STAT!B580</f>
        <v>43143</v>
      </c>
      <c r="B577" s="5">
        <f>TITRES_STAT!C580</f>
        <v>5.22</v>
      </c>
      <c r="C577" s="5">
        <f>TITRES_STAT!D580</f>
        <v>5.22</v>
      </c>
      <c r="D577" s="5">
        <f>TITRES_STAT!E580</f>
        <v>0</v>
      </c>
      <c r="E577" s="2">
        <f t="shared" si="32"/>
        <v>220</v>
      </c>
      <c r="F577" s="5" t="str">
        <f t="shared" si="35"/>
        <v>BEARISH</v>
      </c>
      <c r="G577" s="5" t="str">
        <f t="shared" si="34"/>
        <v>WEAK</v>
      </c>
      <c r="H577" s="5" t="str">
        <f t="shared" si="33"/>
        <v>CONFIRMED BEARISH</v>
      </c>
    </row>
    <row r="578" spans="1:8" ht="13.5" x14ac:dyDescent="0.25">
      <c r="A578" s="3">
        <f>TITRES_STAT!B581</f>
        <v>43144</v>
      </c>
      <c r="B578" s="5">
        <f>TITRES_STAT!C581</f>
        <v>5.22</v>
      </c>
      <c r="C578" s="5">
        <f>TITRES_STAT!D581</f>
        <v>5.22</v>
      </c>
      <c r="D578" s="5">
        <f>TITRES_STAT!E581</f>
        <v>0</v>
      </c>
      <c r="E578" s="2">
        <f t="shared" si="32"/>
        <v>220</v>
      </c>
      <c r="F578" s="5" t="str">
        <f t="shared" si="35"/>
        <v>BEARISH</v>
      </c>
      <c r="G578" s="5" t="str">
        <f t="shared" si="34"/>
        <v>WEAK</v>
      </c>
      <c r="H578" s="5" t="str">
        <f t="shared" si="33"/>
        <v>CONFIRMED BEARISH</v>
      </c>
    </row>
    <row r="579" spans="1:8" ht="13.5" x14ac:dyDescent="0.25">
      <c r="A579" s="3">
        <f>TITRES_STAT!B582</f>
        <v>43145</v>
      </c>
      <c r="B579" s="5">
        <f>TITRES_STAT!C582</f>
        <v>5.22</v>
      </c>
      <c r="C579" s="5">
        <f>TITRES_STAT!D582</f>
        <v>5.22</v>
      </c>
      <c r="D579" s="5">
        <f>TITRES_STAT!E582</f>
        <v>0</v>
      </c>
      <c r="E579" s="2">
        <f t="shared" si="32"/>
        <v>220</v>
      </c>
      <c r="F579" s="5" t="str">
        <f t="shared" si="35"/>
        <v>NEUTRAL</v>
      </c>
      <c r="G579" s="5" t="str">
        <f t="shared" si="34"/>
        <v>NEUTRAL</v>
      </c>
      <c r="H579" s="5" t="str">
        <f t="shared" si="33"/>
        <v>NEUTRAL</v>
      </c>
    </row>
    <row r="580" spans="1:8" ht="13.5" x14ac:dyDescent="0.25">
      <c r="A580" s="3">
        <f>TITRES_STAT!B583</f>
        <v>43146</v>
      </c>
      <c r="B580" s="5">
        <f>TITRES_STAT!C583</f>
        <v>5.37</v>
      </c>
      <c r="C580" s="5">
        <f>TITRES_STAT!D583</f>
        <v>5.37</v>
      </c>
      <c r="D580" s="5">
        <f>TITRES_STAT!E583</f>
        <v>0</v>
      </c>
      <c r="E580" s="2">
        <f t="shared" ref="E580:E643" si="36">IF(B580&gt;B579, E579+D580, IF(B580&lt;B579, E579-D580, E579))</f>
        <v>220</v>
      </c>
      <c r="F580" s="5" t="str">
        <f t="shared" si="35"/>
        <v>NEUTRAL</v>
      </c>
      <c r="G580" s="5" t="str">
        <f t="shared" si="34"/>
        <v>NEUTRAL</v>
      </c>
      <c r="H580" s="5" t="str">
        <f t="shared" si="33"/>
        <v>NEUTRAL</v>
      </c>
    </row>
    <row r="581" spans="1:8" ht="13.5" x14ac:dyDescent="0.25">
      <c r="A581" s="3">
        <f>TITRES_STAT!B584</f>
        <v>43147</v>
      </c>
      <c r="B581" s="5">
        <f>TITRES_STAT!C584</f>
        <v>5.37</v>
      </c>
      <c r="C581" s="5">
        <f>TITRES_STAT!D584</f>
        <v>5.37</v>
      </c>
      <c r="D581" s="5">
        <f>TITRES_STAT!E584</f>
        <v>0</v>
      </c>
      <c r="E581" s="2">
        <f t="shared" si="36"/>
        <v>220</v>
      </c>
      <c r="F581" s="5" t="str">
        <f t="shared" si="35"/>
        <v>NEUTRAL</v>
      </c>
      <c r="G581" s="5" t="str">
        <f t="shared" si="34"/>
        <v>NEUTRAL</v>
      </c>
      <c r="H581" s="5" t="str">
        <f t="shared" si="33"/>
        <v>NEUTRAL</v>
      </c>
    </row>
    <row r="582" spans="1:8" ht="13.5" x14ac:dyDescent="0.25">
      <c r="A582" s="3">
        <f>TITRES_STAT!B585</f>
        <v>43150</v>
      </c>
      <c r="B582" s="5">
        <f>TITRES_STAT!C585</f>
        <v>5.37</v>
      </c>
      <c r="C582" s="5">
        <f>TITRES_STAT!D585</f>
        <v>5.37</v>
      </c>
      <c r="D582" s="5">
        <f>TITRES_STAT!E585</f>
        <v>0</v>
      </c>
      <c r="E582" s="2">
        <f t="shared" si="36"/>
        <v>220</v>
      </c>
      <c r="F582" s="5" t="str">
        <f t="shared" si="35"/>
        <v>NEUTRAL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43151</v>
      </c>
      <c r="B583" s="5">
        <f>TITRES_STAT!C586</f>
        <v>5.37</v>
      </c>
      <c r="C583" s="5">
        <f>TITRES_STAT!D586</f>
        <v>5.37</v>
      </c>
      <c r="D583" s="5">
        <f>TITRES_STAT!E586</f>
        <v>0</v>
      </c>
      <c r="E583" s="2">
        <f t="shared" si="36"/>
        <v>220</v>
      </c>
      <c r="F583" s="5" t="str">
        <f t="shared" si="35"/>
        <v>NEUTRAL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NEUTRAL</v>
      </c>
    </row>
    <row r="584" spans="1:8" ht="13.5" x14ac:dyDescent="0.25">
      <c r="A584" s="3">
        <f>TITRES_STAT!B587</f>
        <v>43152</v>
      </c>
      <c r="B584" s="5">
        <f>TITRES_STAT!C587</f>
        <v>5.48</v>
      </c>
      <c r="C584" s="5">
        <f>TITRES_STAT!D587</f>
        <v>5.48</v>
      </c>
      <c r="D584" s="5">
        <f>TITRES_STAT!E587</f>
        <v>1</v>
      </c>
      <c r="E584" s="2">
        <f t="shared" si="36"/>
        <v>221</v>
      </c>
      <c r="F584" s="5" t="str">
        <f t="shared" ref="F584:F647" si="39">IF(E584&gt;E579,"BULLISH",IF(E584&lt;E579,"BEARISH","NEUTRAL"))</f>
        <v>BULLISH</v>
      </c>
      <c r="G584" s="5" t="str">
        <f t="shared" si="38"/>
        <v>NEUTRAL</v>
      </c>
      <c r="H584" s="5" t="str">
        <f t="shared" si="37"/>
        <v>CONFIRMED BULLISH</v>
      </c>
    </row>
    <row r="585" spans="1:8" ht="13.5" x14ac:dyDescent="0.25">
      <c r="A585" s="3">
        <f>TITRES_STAT!B588</f>
        <v>43153</v>
      </c>
      <c r="B585" s="5">
        <f>TITRES_STAT!C588</f>
        <v>5.48</v>
      </c>
      <c r="C585" s="5">
        <f>TITRES_STAT!D588</f>
        <v>5.48</v>
      </c>
      <c r="D585" s="5">
        <f>TITRES_STAT!E588</f>
        <v>3</v>
      </c>
      <c r="E585" s="2">
        <f t="shared" si="36"/>
        <v>221</v>
      </c>
      <c r="F585" s="5" t="str">
        <f t="shared" si="39"/>
        <v>BULLISH</v>
      </c>
      <c r="G585" s="5" t="str">
        <f t="shared" si="38"/>
        <v>NEUTRAL</v>
      </c>
      <c r="H585" s="5" t="str">
        <f t="shared" si="37"/>
        <v>CONFIRMED BULLISH</v>
      </c>
    </row>
    <row r="586" spans="1:8" ht="13.5" x14ac:dyDescent="0.25">
      <c r="A586" s="3">
        <f>TITRES_STAT!B589</f>
        <v>43154</v>
      </c>
      <c r="B586" s="5">
        <f>TITRES_STAT!C589</f>
        <v>5.48</v>
      </c>
      <c r="C586" s="5">
        <f>TITRES_STAT!D589</f>
        <v>5.48</v>
      </c>
      <c r="D586" s="5">
        <f>TITRES_STAT!E589</f>
        <v>1</v>
      </c>
      <c r="E586" s="2">
        <f t="shared" si="36"/>
        <v>221</v>
      </c>
      <c r="F586" s="5" t="str">
        <f t="shared" si="39"/>
        <v>BULLISH</v>
      </c>
      <c r="G586" s="5" t="str">
        <f t="shared" si="38"/>
        <v>NEUTRAL</v>
      </c>
      <c r="H586" s="5" t="str">
        <f t="shared" si="37"/>
        <v>CONFIRMED BULLISH</v>
      </c>
    </row>
    <row r="587" spans="1:8" ht="13.5" x14ac:dyDescent="0.25">
      <c r="A587" s="3">
        <f>TITRES_STAT!B590</f>
        <v>43157</v>
      </c>
      <c r="B587" s="5">
        <f>TITRES_STAT!C590</f>
        <v>5.48</v>
      </c>
      <c r="C587" s="5">
        <f>TITRES_STAT!D590</f>
        <v>5.48</v>
      </c>
      <c r="D587" s="5">
        <f>TITRES_STAT!E590</f>
        <v>0</v>
      </c>
      <c r="E587" s="2">
        <f t="shared" si="36"/>
        <v>221</v>
      </c>
      <c r="F587" s="5" t="str">
        <f t="shared" si="39"/>
        <v>BULLISH</v>
      </c>
      <c r="G587" s="5" t="str">
        <f t="shared" si="38"/>
        <v>NEUTRAL</v>
      </c>
      <c r="H587" s="5" t="str">
        <f t="shared" si="37"/>
        <v>CONFIRMED BULLISH</v>
      </c>
    </row>
    <row r="588" spans="1:8" ht="13.5" x14ac:dyDescent="0.25">
      <c r="A588" s="3">
        <f>TITRES_STAT!B591</f>
        <v>43158</v>
      </c>
      <c r="B588" s="5">
        <f>TITRES_STAT!C591</f>
        <v>5.48</v>
      </c>
      <c r="C588" s="5">
        <f>TITRES_STAT!D591</f>
        <v>5.48</v>
      </c>
      <c r="D588" s="5">
        <f>TITRES_STAT!E591</f>
        <v>0</v>
      </c>
      <c r="E588" s="2">
        <f t="shared" si="36"/>
        <v>221</v>
      </c>
      <c r="F588" s="5" t="str">
        <f t="shared" si="39"/>
        <v>BULLISH</v>
      </c>
      <c r="G588" s="5" t="str">
        <f t="shared" si="38"/>
        <v>NEUTRAL</v>
      </c>
      <c r="H588" s="5" t="str">
        <f t="shared" si="37"/>
        <v>CONFIRMED BULLISH</v>
      </c>
    </row>
    <row r="589" spans="1:8" ht="13.5" x14ac:dyDescent="0.25">
      <c r="A589" s="3">
        <f>TITRES_STAT!B592</f>
        <v>43159</v>
      </c>
      <c r="B589" s="5">
        <f>TITRES_STAT!C592</f>
        <v>5.48</v>
      </c>
      <c r="C589" s="5">
        <f>TITRES_STAT!D592</f>
        <v>5.48</v>
      </c>
      <c r="D589" s="5">
        <f>TITRES_STAT!E592</f>
        <v>0</v>
      </c>
      <c r="E589" s="2">
        <f t="shared" si="36"/>
        <v>221</v>
      </c>
      <c r="F589" s="5" t="str">
        <f t="shared" si="39"/>
        <v>NEUTRAL</v>
      </c>
      <c r="G589" s="5" t="str">
        <f t="shared" si="38"/>
        <v>NEUTRAL</v>
      </c>
      <c r="H589" s="5" t="str">
        <f t="shared" si="37"/>
        <v>NEUTRAL</v>
      </c>
    </row>
    <row r="590" spans="1:8" ht="13.5" x14ac:dyDescent="0.25">
      <c r="A590" s="3">
        <f>TITRES_STAT!B593</f>
        <v>43160</v>
      </c>
      <c r="B590" s="5">
        <f>TITRES_STAT!C593</f>
        <v>5.32</v>
      </c>
      <c r="C590" s="5">
        <f>TITRES_STAT!D593</f>
        <v>5.32</v>
      </c>
      <c r="D590" s="5">
        <f>TITRES_STAT!E593</f>
        <v>3</v>
      </c>
      <c r="E590" s="2">
        <f t="shared" si="36"/>
        <v>218</v>
      </c>
      <c r="F590" s="5" t="str">
        <f t="shared" si="39"/>
        <v>BEARISH</v>
      </c>
      <c r="G590" s="5" t="str">
        <f t="shared" si="38"/>
        <v>NEUTRAL</v>
      </c>
      <c r="H590" s="5" t="str">
        <f t="shared" si="37"/>
        <v>CONFIRMED BEARISH</v>
      </c>
    </row>
    <row r="591" spans="1:8" ht="13.5" x14ac:dyDescent="0.25">
      <c r="A591" s="3">
        <f>TITRES_STAT!B594</f>
        <v>43161</v>
      </c>
      <c r="B591" s="5">
        <f>TITRES_STAT!C594</f>
        <v>5.32</v>
      </c>
      <c r="C591" s="5">
        <f>TITRES_STAT!D594</f>
        <v>5.32</v>
      </c>
      <c r="D591" s="5">
        <f>TITRES_STAT!E594</f>
        <v>100</v>
      </c>
      <c r="E591" s="2">
        <f t="shared" si="36"/>
        <v>218</v>
      </c>
      <c r="F591" s="5" t="str">
        <f t="shared" si="39"/>
        <v>BEARISH</v>
      </c>
      <c r="G591" s="5" t="str">
        <f t="shared" si="38"/>
        <v>NEUTRAL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5.32</v>
      </c>
      <c r="C592" s="5">
        <f>TITRES_STAT!D595</f>
        <v>5.32</v>
      </c>
      <c r="D592" s="5">
        <f>TITRES_STAT!E595</f>
        <v>0</v>
      </c>
      <c r="E592" s="2">
        <f t="shared" si="36"/>
        <v>218</v>
      </c>
      <c r="F592" s="5" t="str">
        <f t="shared" si="39"/>
        <v>BEARISH</v>
      </c>
      <c r="G592" s="5" t="str">
        <f t="shared" si="38"/>
        <v>NEUTRAL</v>
      </c>
      <c r="H592" s="5" t="str">
        <f t="shared" si="37"/>
        <v>CONFIRMED BEARISH</v>
      </c>
    </row>
    <row r="593" spans="1:8" ht="13.5" x14ac:dyDescent="0.25">
      <c r="A593" s="3">
        <f>TITRES_STAT!B596</f>
        <v>43165</v>
      </c>
      <c r="B593" s="5">
        <f>TITRES_STAT!C596</f>
        <v>5.31</v>
      </c>
      <c r="C593" s="5">
        <f>TITRES_STAT!D596</f>
        <v>5.31</v>
      </c>
      <c r="D593" s="5">
        <f>TITRES_STAT!E596</f>
        <v>20</v>
      </c>
      <c r="E593" s="2">
        <f t="shared" si="36"/>
        <v>198</v>
      </c>
      <c r="F593" s="5" t="str">
        <f t="shared" si="39"/>
        <v>BEARISH</v>
      </c>
      <c r="G593" s="5" t="str">
        <f t="shared" si="38"/>
        <v>WEAK</v>
      </c>
      <c r="H593" s="5" t="str">
        <f t="shared" si="37"/>
        <v>CONFIRMED BEARISH</v>
      </c>
    </row>
    <row r="594" spans="1:8" ht="13.5" x14ac:dyDescent="0.25">
      <c r="A594" s="3">
        <f>TITRES_STAT!B597</f>
        <v>43166</v>
      </c>
      <c r="B594" s="5">
        <f>TITRES_STAT!C597</f>
        <v>5.31</v>
      </c>
      <c r="C594" s="5">
        <f>TITRES_STAT!D597</f>
        <v>5.31</v>
      </c>
      <c r="D594" s="5">
        <f>TITRES_STAT!E597</f>
        <v>0</v>
      </c>
      <c r="E594" s="2">
        <f t="shared" si="36"/>
        <v>198</v>
      </c>
      <c r="F594" s="5" t="str">
        <f t="shared" si="39"/>
        <v>BEARISH</v>
      </c>
      <c r="G594" s="5" t="str">
        <f t="shared" si="38"/>
        <v>WEAK</v>
      </c>
      <c r="H594" s="5" t="str">
        <f t="shared" si="37"/>
        <v>CONFIRMED BEARISH</v>
      </c>
    </row>
    <row r="595" spans="1:8" ht="13.5" x14ac:dyDescent="0.25">
      <c r="A595" s="3">
        <f>TITRES_STAT!B598</f>
        <v>43167</v>
      </c>
      <c r="B595" s="5">
        <f>TITRES_STAT!C598</f>
        <v>5.31</v>
      </c>
      <c r="C595" s="5">
        <f>TITRES_STAT!D598</f>
        <v>5.31</v>
      </c>
      <c r="D595" s="5">
        <f>TITRES_STAT!E598</f>
        <v>0</v>
      </c>
      <c r="E595" s="2">
        <f t="shared" si="36"/>
        <v>198</v>
      </c>
      <c r="F595" s="5" t="str">
        <f t="shared" si="39"/>
        <v>BEARISH</v>
      </c>
      <c r="G595" s="5" t="str">
        <f t="shared" si="38"/>
        <v>WEAK</v>
      </c>
      <c r="H595" s="5" t="str">
        <f t="shared" si="37"/>
        <v>CONFIRMED BEARISH</v>
      </c>
    </row>
    <row r="596" spans="1:8" ht="13.5" x14ac:dyDescent="0.25">
      <c r="A596" s="3">
        <f>TITRES_STAT!B599</f>
        <v>43168</v>
      </c>
      <c r="B596" s="5">
        <f>TITRES_STAT!C599</f>
        <v>5.31</v>
      </c>
      <c r="C596" s="5">
        <f>TITRES_STAT!D599</f>
        <v>5.31</v>
      </c>
      <c r="D596" s="5">
        <f>TITRES_STAT!E599</f>
        <v>10</v>
      </c>
      <c r="E596" s="2">
        <f t="shared" si="36"/>
        <v>198</v>
      </c>
      <c r="F596" s="5" t="str">
        <f t="shared" si="39"/>
        <v>BEARISH</v>
      </c>
      <c r="G596" s="5" t="str">
        <f t="shared" si="38"/>
        <v>WEAK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5.31</v>
      </c>
      <c r="C597" s="5">
        <f>TITRES_STAT!D600</f>
        <v>5.31</v>
      </c>
      <c r="D597" s="5">
        <f>TITRES_STAT!E600</f>
        <v>0</v>
      </c>
      <c r="E597" s="2">
        <f t="shared" si="36"/>
        <v>198</v>
      </c>
      <c r="F597" s="5" t="str">
        <f t="shared" si="39"/>
        <v>BEARISH</v>
      </c>
      <c r="G597" s="5" t="str">
        <f t="shared" si="38"/>
        <v>WEAK</v>
      </c>
      <c r="H597" s="5" t="str">
        <f t="shared" si="37"/>
        <v>CONFIRMED BEARISH</v>
      </c>
    </row>
    <row r="598" spans="1:8" ht="13.5" x14ac:dyDescent="0.25">
      <c r="A598" s="3">
        <f>TITRES_STAT!B601</f>
        <v>43172</v>
      </c>
      <c r="B598" s="5">
        <f>TITRES_STAT!C601</f>
        <v>5.31</v>
      </c>
      <c r="C598" s="5">
        <f>TITRES_STAT!D601</f>
        <v>5.31</v>
      </c>
      <c r="D598" s="5">
        <f>TITRES_STAT!E601</f>
        <v>0</v>
      </c>
      <c r="E598" s="2">
        <f t="shared" si="36"/>
        <v>198</v>
      </c>
      <c r="F598" s="5" t="str">
        <f t="shared" si="39"/>
        <v>NEUTRAL</v>
      </c>
      <c r="G598" s="5" t="str">
        <f t="shared" si="38"/>
        <v>NEUTRAL</v>
      </c>
      <c r="H598" s="5" t="str">
        <f t="shared" si="37"/>
        <v>NEUTRAL</v>
      </c>
    </row>
    <row r="599" spans="1:8" ht="13.5" x14ac:dyDescent="0.25">
      <c r="A599" s="3">
        <f>TITRES_STAT!B602</f>
        <v>43173</v>
      </c>
      <c r="B599" s="5">
        <f>TITRES_STAT!C602</f>
        <v>5.31</v>
      </c>
      <c r="C599" s="5">
        <f>TITRES_STAT!D602</f>
        <v>5.31</v>
      </c>
      <c r="D599" s="5">
        <f>TITRES_STAT!E602</f>
        <v>0</v>
      </c>
      <c r="E599" s="2">
        <f t="shared" si="36"/>
        <v>198</v>
      </c>
      <c r="F599" s="5" t="str">
        <f t="shared" si="39"/>
        <v>NEUTRAL</v>
      </c>
      <c r="G599" s="5" t="str">
        <f t="shared" si="38"/>
        <v>NEUTRAL</v>
      </c>
      <c r="H599" s="5" t="str">
        <f t="shared" si="37"/>
        <v>NEUTRAL</v>
      </c>
    </row>
    <row r="600" spans="1:8" ht="13.5" x14ac:dyDescent="0.25">
      <c r="A600" s="3">
        <f>TITRES_STAT!B603</f>
        <v>43174</v>
      </c>
      <c r="B600" s="5">
        <f>TITRES_STAT!C603</f>
        <v>5.31</v>
      </c>
      <c r="C600" s="5">
        <f>TITRES_STAT!D603</f>
        <v>5.31</v>
      </c>
      <c r="D600" s="5">
        <f>TITRES_STAT!E603</f>
        <v>8</v>
      </c>
      <c r="E600" s="2">
        <f t="shared" si="36"/>
        <v>198</v>
      </c>
      <c r="F600" s="5" t="str">
        <f t="shared" si="39"/>
        <v>NEUTRAL</v>
      </c>
      <c r="G600" s="5" t="str">
        <f t="shared" si="38"/>
        <v>NEUTRAL</v>
      </c>
      <c r="H600" s="5" t="str">
        <f t="shared" si="37"/>
        <v>NEUTRAL</v>
      </c>
    </row>
    <row r="601" spans="1:8" ht="13.5" x14ac:dyDescent="0.25">
      <c r="A601" s="3">
        <f>TITRES_STAT!B604</f>
        <v>43175</v>
      </c>
      <c r="B601" s="5">
        <f>TITRES_STAT!C604</f>
        <v>5.31</v>
      </c>
      <c r="C601" s="5">
        <f>TITRES_STAT!D604</f>
        <v>5.31</v>
      </c>
      <c r="D601" s="5">
        <f>TITRES_STAT!E604</f>
        <v>0</v>
      </c>
      <c r="E601" s="2">
        <f t="shared" si="36"/>
        <v>198</v>
      </c>
      <c r="F601" s="5" t="str">
        <f t="shared" si="39"/>
        <v>NEUTRAL</v>
      </c>
      <c r="G601" s="5" t="str">
        <f t="shared" si="38"/>
        <v>NEUTRAL</v>
      </c>
      <c r="H601" s="5" t="str">
        <f t="shared" si="37"/>
        <v>NEUTRAL</v>
      </c>
    </row>
    <row r="602" spans="1:8" ht="13.5" x14ac:dyDescent="0.25">
      <c r="A602" s="3">
        <f>TITRES_STAT!B605</f>
        <v>43178</v>
      </c>
      <c r="B602" s="5">
        <f>TITRES_STAT!C605</f>
        <v>5.31</v>
      </c>
      <c r="C602" s="5">
        <f>TITRES_STAT!D605</f>
        <v>5.31</v>
      </c>
      <c r="D602" s="5">
        <f>TITRES_STAT!E605</f>
        <v>0</v>
      </c>
      <c r="E602" s="2">
        <f t="shared" si="36"/>
        <v>198</v>
      </c>
      <c r="F602" s="5" t="str">
        <f t="shared" si="39"/>
        <v>NEUTRAL</v>
      </c>
      <c r="G602" s="5" t="str">
        <f t="shared" si="38"/>
        <v>NEUTRAL</v>
      </c>
      <c r="H602" s="5" t="str">
        <f t="shared" si="37"/>
        <v>NEUTRAL</v>
      </c>
    </row>
    <row r="603" spans="1:8" ht="13.5" x14ac:dyDescent="0.25">
      <c r="A603" s="3">
        <f>TITRES_STAT!B606</f>
        <v>43180</v>
      </c>
      <c r="B603" s="5">
        <f>TITRES_STAT!C606</f>
        <v>5.16</v>
      </c>
      <c r="C603" s="5">
        <f>TITRES_STAT!D606</f>
        <v>5.16</v>
      </c>
      <c r="D603" s="5">
        <f>TITRES_STAT!E606</f>
        <v>0</v>
      </c>
      <c r="E603" s="2">
        <f t="shared" si="36"/>
        <v>198</v>
      </c>
      <c r="F603" s="5" t="str">
        <f t="shared" si="39"/>
        <v>NEUTRAL</v>
      </c>
      <c r="G603" s="5" t="str">
        <f t="shared" si="38"/>
        <v>NEUTRAL</v>
      </c>
      <c r="H603" s="5" t="str">
        <f t="shared" si="37"/>
        <v>NEUTRAL</v>
      </c>
    </row>
    <row r="604" spans="1:8" ht="13.5" x14ac:dyDescent="0.25">
      <c r="A604" s="3">
        <f>TITRES_STAT!B607</f>
        <v>43181</v>
      </c>
      <c r="B604" s="5">
        <f>TITRES_STAT!C607</f>
        <v>5.16</v>
      </c>
      <c r="C604" s="5">
        <f>TITRES_STAT!D607</f>
        <v>5.16</v>
      </c>
      <c r="D604" s="5">
        <f>TITRES_STAT!E607</f>
        <v>0</v>
      </c>
      <c r="E604" s="2">
        <f t="shared" si="36"/>
        <v>198</v>
      </c>
      <c r="F604" s="5" t="str">
        <f t="shared" si="39"/>
        <v>NEUTRAL</v>
      </c>
      <c r="G604" s="5" t="str">
        <f t="shared" si="38"/>
        <v>NEUTRAL</v>
      </c>
      <c r="H604" s="5" t="str">
        <f t="shared" si="37"/>
        <v>NEUTRAL</v>
      </c>
    </row>
    <row r="605" spans="1:8" ht="13.5" x14ac:dyDescent="0.25">
      <c r="A605" s="3">
        <f>TITRES_STAT!B608</f>
        <v>43182</v>
      </c>
      <c r="B605" s="5">
        <f>TITRES_STAT!C608</f>
        <v>5.01</v>
      </c>
      <c r="C605" s="5">
        <f>TITRES_STAT!D608</f>
        <v>5.01</v>
      </c>
      <c r="D605" s="5">
        <f>TITRES_STAT!E608</f>
        <v>44</v>
      </c>
      <c r="E605" s="2">
        <f t="shared" si="36"/>
        <v>154</v>
      </c>
      <c r="F605" s="5" t="str">
        <f t="shared" si="39"/>
        <v>BEARISH</v>
      </c>
      <c r="G605" s="5" t="str">
        <f t="shared" si="38"/>
        <v>WEAK</v>
      </c>
      <c r="H605" s="5" t="str">
        <f t="shared" si="37"/>
        <v>CONFIRMED BEARISH</v>
      </c>
    </row>
    <row r="606" spans="1:8" ht="13.5" x14ac:dyDescent="0.25">
      <c r="A606" s="3">
        <f>TITRES_STAT!B609</f>
        <v>43185</v>
      </c>
      <c r="B606" s="5">
        <f>TITRES_STAT!C609</f>
        <v>5.01</v>
      </c>
      <c r="C606" s="5">
        <f>TITRES_STAT!D609</f>
        <v>5.01</v>
      </c>
      <c r="D606" s="5">
        <f>TITRES_STAT!E609</f>
        <v>0</v>
      </c>
      <c r="E606" s="2">
        <f t="shared" si="36"/>
        <v>154</v>
      </c>
      <c r="F606" s="5" t="str">
        <f t="shared" si="39"/>
        <v>BEARISH</v>
      </c>
      <c r="G606" s="5" t="str">
        <f t="shared" si="38"/>
        <v>WEAK</v>
      </c>
      <c r="H606" s="5" t="str">
        <f t="shared" si="37"/>
        <v>CONFIRMED BEARISH</v>
      </c>
    </row>
    <row r="607" spans="1:8" ht="13.5" x14ac:dyDescent="0.25">
      <c r="A607" s="3">
        <f>TITRES_STAT!B610</f>
        <v>43186</v>
      </c>
      <c r="B607" s="5">
        <f>TITRES_STAT!C610</f>
        <v>5</v>
      </c>
      <c r="C607" s="5">
        <f>TITRES_STAT!D610</f>
        <v>5</v>
      </c>
      <c r="D607" s="5">
        <f>TITRES_STAT!E610</f>
        <v>221</v>
      </c>
      <c r="E607" s="2">
        <f t="shared" si="36"/>
        <v>-67</v>
      </c>
      <c r="F607" s="5" t="str">
        <f t="shared" si="39"/>
        <v>BEARISH</v>
      </c>
      <c r="G607" s="5" t="str">
        <f t="shared" si="38"/>
        <v>WEAK</v>
      </c>
      <c r="H607" s="5" t="str">
        <f t="shared" si="37"/>
        <v>CONFIRMED BEARISH</v>
      </c>
    </row>
    <row r="608" spans="1:8" ht="13.5" x14ac:dyDescent="0.25">
      <c r="A608" s="3">
        <f>TITRES_STAT!B611</f>
        <v>43187</v>
      </c>
      <c r="B608" s="5">
        <f>TITRES_STAT!C611</f>
        <v>5</v>
      </c>
      <c r="C608" s="5">
        <f>TITRES_STAT!D611</f>
        <v>5</v>
      </c>
      <c r="D608" s="5">
        <f>TITRES_STAT!E611</f>
        <v>0</v>
      </c>
      <c r="E608" s="2">
        <f t="shared" si="36"/>
        <v>-67</v>
      </c>
      <c r="F608" s="5" t="str">
        <f t="shared" si="39"/>
        <v>BEARISH</v>
      </c>
      <c r="G608" s="5" t="str">
        <f t="shared" si="38"/>
        <v>WEAK</v>
      </c>
      <c r="H608" s="5" t="str">
        <f t="shared" si="37"/>
        <v>CONFIRMED BEARISH</v>
      </c>
    </row>
    <row r="609" spans="1:8" ht="13.5" x14ac:dyDescent="0.25">
      <c r="A609" s="3">
        <f>TITRES_STAT!B612</f>
        <v>43188</v>
      </c>
      <c r="B609" s="5">
        <f>TITRES_STAT!C612</f>
        <v>5</v>
      </c>
      <c r="C609" s="5">
        <f>TITRES_STAT!D612</f>
        <v>5</v>
      </c>
      <c r="D609" s="5">
        <f>TITRES_STAT!E612</f>
        <v>0</v>
      </c>
      <c r="E609" s="2">
        <f t="shared" si="36"/>
        <v>-67</v>
      </c>
      <c r="F609" s="5" t="str">
        <f t="shared" si="39"/>
        <v>BEARISH</v>
      </c>
      <c r="G609" s="5" t="str">
        <f t="shared" si="38"/>
        <v>WEAK</v>
      </c>
      <c r="H609" s="5" t="str">
        <f t="shared" si="37"/>
        <v>CONFIRMED BEARISH</v>
      </c>
    </row>
    <row r="610" spans="1:8" ht="13.5" x14ac:dyDescent="0.25">
      <c r="A610" s="3">
        <f>TITRES_STAT!B613</f>
        <v>43189</v>
      </c>
      <c r="B610" s="5">
        <f>TITRES_STAT!C613</f>
        <v>5</v>
      </c>
      <c r="C610" s="5">
        <f>TITRES_STAT!D613</f>
        <v>5</v>
      </c>
      <c r="D610" s="5">
        <f>TITRES_STAT!E613</f>
        <v>5</v>
      </c>
      <c r="E610" s="2">
        <f t="shared" si="36"/>
        <v>-67</v>
      </c>
      <c r="F610" s="5" t="str">
        <f t="shared" si="39"/>
        <v>BEARISH</v>
      </c>
      <c r="G610" s="5" t="str">
        <f t="shared" si="38"/>
        <v>WEAK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5</v>
      </c>
      <c r="C611" s="5">
        <f>TITRES_STAT!D614</f>
        <v>5</v>
      </c>
      <c r="D611" s="5">
        <f>TITRES_STAT!E614</f>
        <v>0</v>
      </c>
      <c r="E611" s="2">
        <f t="shared" si="36"/>
        <v>-67</v>
      </c>
      <c r="F611" s="5" t="str">
        <f t="shared" si="39"/>
        <v>BEARISH</v>
      </c>
      <c r="G611" s="5" t="str">
        <f t="shared" si="38"/>
        <v>WEAK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5</v>
      </c>
      <c r="C612" s="5">
        <f>TITRES_STAT!D615</f>
        <v>5</v>
      </c>
      <c r="D612" s="5">
        <f>TITRES_STAT!E615</f>
        <v>0</v>
      </c>
      <c r="E612" s="2">
        <f t="shared" si="36"/>
        <v>-67</v>
      </c>
      <c r="F612" s="5" t="str">
        <f t="shared" si="39"/>
        <v>NEUTRAL</v>
      </c>
      <c r="G612" s="5" t="str">
        <f t="shared" si="38"/>
        <v>NEUTRAL</v>
      </c>
      <c r="H612" s="5" t="str">
        <f t="shared" si="37"/>
        <v>NEUTRAL</v>
      </c>
    </row>
    <row r="613" spans="1:8" ht="13.5" x14ac:dyDescent="0.25">
      <c r="A613" s="3">
        <f>TITRES_STAT!B616</f>
        <v>43194</v>
      </c>
      <c r="B613" s="5">
        <f>TITRES_STAT!C616</f>
        <v>4.78</v>
      </c>
      <c r="C613" s="5">
        <f>TITRES_STAT!D616</f>
        <v>4.78</v>
      </c>
      <c r="D613" s="5">
        <f>TITRES_STAT!E616</f>
        <v>0</v>
      </c>
      <c r="E613" s="2">
        <f t="shared" si="36"/>
        <v>-67</v>
      </c>
      <c r="F613" s="5" t="str">
        <f t="shared" si="39"/>
        <v>NEUTRAL</v>
      </c>
      <c r="G613" s="5" t="str">
        <f t="shared" si="38"/>
        <v>NEUTRAL</v>
      </c>
      <c r="H613" s="5" t="str">
        <f t="shared" si="37"/>
        <v>NEUTRAL</v>
      </c>
    </row>
    <row r="614" spans="1:8" ht="13.5" x14ac:dyDescent="0.25">
      <c r="A614" s="3">
        <f>TITRES_STAT!B617</f>
        <v>43195</v>
      </c>
      <c r="B614" s="5">
        <f>TITRES_STAT!C617</f>
        <v>4.6399999999999997</v>
      </c>
      <c r="C614" s="5">
        <f>TITRES_STAT!D617</f>
        <v>4.6399999999999997</v>
      </c>
      <c r="D614" s="5">
        <f>TITRES_STAT!E617</f>
        <v>156</v>
      </c>
      <c r="E614" s="2">
        <f t="shared" si="36"/>
        <v>-223</v>
      </c>
      <c r="F614" s="5" t="str">
        <f t="shared" si="39"/>
        <v>BEARISH</v>
      </c>
      <c r="G614" s="5" t="str">
        <f t="shared" si="38"/>
        <v>STRONG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4.6399999999999997</v>
      </c>
      <c r="C615" s="5">
        <f>TITRES_STAT!D618</f>
        <v>4.6399999999999997</v>
      </c>
      <c r="D615" s="5">
        <f>TITRES_STAT!E618</f>
        <v>0</v>
      </c>
      <c r="E615" s="2">
        <f t="shared" si="36"/>
        <v>-223</v>
      </c>
      <c r="F615" s="5" t="str">
        <f t="shared" si="39"/>
        <v>BEARISH</v>
      </c>
      <c r="G615" s="5" t="str">
        <f t="shared" si="38"/>
        <v>STRONG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4.6399999999999997</v>
      </c>
      <c r="C616" s="5">
        <f>TITRES_STAT!D619</f>
        <v>4.6399999999999997</v>
      </c>
      <c r="D616" s="5">
        <f>TITRES_STAT!E619</f>
        <v>0</v>
      </c>
      <c r="E616" s="2">
        <f t="shared" si="36"/>
        <v>-223</v>
      </c>
      <c r="F616" s="5" t="str">
        <f t="shared" si="39"/>
        <v>BEARISH</v>
      </c>
      <c r="G616" s="5" t="str">
        <f t="shared" si="38"/>
        <v>STRONG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4.6399999999999997</v>
      </c>
      <c r="C617" s="5">
        <f>TITRES_STAT!D620</f>
        <v>4.6399999999999997</v>
      </c>
      <c r="D617" s="5">
        <f>TITRES_STAT!E620</f>
        <v>182</v>
      </c>
      <c r="E617" s="2">
        <f t="shared" si="36"/>
        <v>-223</v>
      </c>
      <c r="F617" s="5" t="str">
        <f t="shared" si="39"/>
        <v>BEARISH</v>
      </c>
      <c r="G617" s="5" t="str">
        <f t="shared" si="38"/>
        <v>STRONG</v>
      </c>
      <c r="H617" s="5" t="str">
        <f t="shared" si="37"/>
        <v>CONFIRMED BEARISH</v>
      </c>
    </row>
    <row r="618" spans="1:8" ht="13.5" x14ac:dyDescent="0.25">
      <c r="A618" s="3">
        <f>TITRES_STAT!B621</f>
        <v>43202</v>
      </c>
      <c r="B618" s="5">
        <f>TITRES_STAT!C621</f>
        <v>4.6399999999999997</v>
      </c>
      <c r="C618" s="5">
        <f>TITRES_STAT!D621</f>
        <v>4.6399999999999997</v>
      </c>
      <c r="D618" s="5">
        <f>TITRES_STAT!E621</f>
        <v>0</v>
      </c>
      <c r="E618" s="2">
        <f t="shared" si="36"/>
        <v>-223</v>
      </c>
      <c r="F618" s="5" t="str">
        <f t="shared" si="39"/>
        <v>BEARISH</v>
      </c>
      <c r="G618" s="5" t="str">
        <f t="shared" si="38"/>
        <v>STRONG</v>
      </c>
      <c r="H618" s="5" t="str">
        <f t="shared" si="37"/>
        <v>CONFIRMED BEARISH</v>
      </c>
    </row>
    <row r="619" spans="1:8" ht="13.5" x14ac:dyDescent="0.25">
      <c r="A619" s="3">
        <f>TITRES_STAT!B622</f>
        <v>43203</v>
      </c>
      <c r="B619" s="5">
        <f>TITRES_STAT!C622</f>
        <v>4.6399999999999997</v>
      </c>
      <c r="C619" s="5">
        <f>TITRES_STAT!D622</f>
        <v>4.6399999999999997</v>
      </c>
      <c r="D619" s="5">
        <f>TITRES_STAT!E622</f>
        <v>0</v>
      </c>
      <c r="E619" s="2">
        <f t="shared" si="36"/>
        <v>-223</v>
      </c>
      <c r="F619" s="5" t="str">
        <f t="shared" si="39"/>
        <v>NEUTRAL</v>
      </c>
      <c r="G619" s="5" t="str">
        <f t="shared" si="38"/>
        <v>NEUTRAL</v>
      </c>
      <c r="H619" s="5" t="str">
        <f t="shared" si="37"/>
        <v>NEUTRAL</v>
      </c>
    </row>
    <row r="620" spans="1:8" ht="13.5" x14ac:dyDescent="0.25">
      <c r="A620" s="3">
        <f>TITRES_STAT!B623</f>
        <v>43206</v>
      </c>
      <c r="B620" s="5">
        <f>TITRES_STAT!C623</f>
        <v>4.6399999999999997</v>
      </c>
      <c r="C620" s="5">
        <f>TITRES_STAT!D623</f>
        <v>4.6399999999999997</v>
      </c>
      <c r="D620" s="5">
        <f>TITRES_STAT!E623</f>
        <v>0</v>
      </c>
      <c r="E620" s="2">
        <f t="shared" si="36"/>
        <v>-223</v>
      </c>
      <c r="F620" s="5" t="str">
        <f t="shared" si="39"/>
        <v>NEUTRAL</v>
      </c>
      <c r="G620" s="5" t="str">
        <f t="shared" si="38"/>
        <v>NEUTRAL</v>
      </c>
      <c r="H620" s="5" t="str">
        <f t="shared" si="37"/>
        <v>NEUTRAL</v>
      </c>
    </row>
    <row r="621" spans="1:8" ht="13.5" x14ac:dyDescent="0.25">
      <c r="A621" s="3">
        <f>TITRES_STAT!B624</f>
        <v>43207</v>
      </c>
      <c r="B621" s="5">
        <f>TITRES_STAT!C624</f>
        <v>4.4400000000000004</v>
      </c>
      <c r="C621" s="5">
        <f>TITRES_STAT!D624</f>
        <v>4.4400000000000004</v>
      </c>
      <c r="D621" s="5">
        <f>TITRES_STAT!E624</f>
        <v>0</v>
      </c>
      <c r="E621" s="2">
        <f t="shared" si="36"/>
        <v>-223</v>
      </c>
      <c r="F621" s="5" t="str">
        <f t="shared" si="39"/>
        <v>NEUTRAL</v>
      </c>
      <c r="G621" s="5" t="str">
        <f t="shared" si="38"/>
        <v>NEUTRAL</v>
      </c>
      <c r="H621" s="5" t="str">
        <f t="shared" si="37"/>
        <v>NEUTRAL</v>
      </c>
    </row>
    <row r="622" spans="1:8" ht="13.5" x14ac:dyDescent="0.25">
      <c r="A622" s="3">
        <f>TITRES_STAT!B625</f>
        <v>43208</v>
      </c>
      <c r="B622" s="5">
        <f>TITRES_STAT!C625</f>
        <v>4.4400000000000004</v>
      </c>
      <c r="C622" s="5">
        <f>TITRES_STAT!D625</f>
        <v>4.4400000000000004</v>
      </c>
      <c r="D622" s="5">
        <f>TITRES_STAT!E625</f>
        <v>0</v>
      </c>
      <c r="E622" s="2">
        <f t="shared" si="36"/>
        <v>-223</v>
      </c>
      <c r="F622" s="5" t="str">
        <f t="shared" si="39"/>
        <v>NEUTRAL</v>
      </c>
      <c r="G622" s="5" t="str">
        <f t="shared" si="38"/>
        <v>NEUTRAL</v>
      </c>
      <c r="H622" s="5" t="str">
        <f t="shared" si="37"/>
        <v>NEUTRAL</v>
      </c>
    </row>
    <row r="623" spans="1:8" ht="13.5" x14ac:dyDescent="0.25">
      <c r="A623" s="3">
        <f>TITRES_STAT!B626</f>
        <v>43209</v>
      </c>
      <c r="B623" s="5">
        <f>TITRES_STAT!C626</f>
        <v>4.4400000000000004</v>
      </c>
      <c r="C623" s="5">
        <f>TITRES_STAT!D626</f>
        <v>4.4400000000000004</v>
      </c>
      <c r="D623" s="5">
        <f>TITRES_STAT!E626</f>
        <v>0</v>
      </c>
      <c r="E623" s="2">
        <f t="shared" si="36"/>
        <v>-223</v>
      </c>
      <c r="F623" s="5" t="str">
        <f t="shared" si="39"/>
        <v>NEUTRAL</v>
      </c>
      <c r="G623" s="5" t="str">
        <f t="shared" si="38"/>
        <v>NEUTRAL</v>
      </c>
      <c r="H623" s="5" t="str">
        <f t="shared" si="37"/>
        <v>NEUTRAL</v>
      </c>
    </row>
    <row r="624" spans="1:8" ht="13.5" x14ac:dyDescent="0.25">
      <c r="A624" s="3">
        <f>TITRES_STAT!B627</f>
        <v>43210</v>
      </c>
      <c r="B624" s="5">
        <f>TITRES_STAT!C627</f>
        <v>4.4400000000000004</v>
      </c>
      <c r="C624" s="5">
        <f>TITRES_STAT!D627</f>
        <v>4.4400000000000004</v>
      </c>
      <c r="D624" s="5">
        <f>TITRES_STAT!E627</f>
        <v>0</v>
      </c>
      <c r="E624" s="2">
        <f t="shared" si="36"/>
        <v>-223</v>
      </c>
      <c r="F624" s="5" t="str">
        <f t="shared" si="39"/>
        <v>NEUTRAL</v>
      </c>
      <c r="G624" s="5" t="str">
        <f t="shared" si="38"/>
        <v>NEUTRAL</v>
      </c>
      <c r="H624" s="5" t="str">
        <f t="shared" si="37"/>
        <v>NEUTRAL</v>
      </c>
    </row>
    <row r="625" spans="1:8" ht="13.5" x14ac:dyDescent="0.25">
      <c r="A625" s="3">
        <f>TITRES_STAT!B628</f>
        <v>43213</v>
      </c>
      <c r="B625" s="5">
        <f>TITRES_STAT!C628</f>
        <v>4.4400000000000004</v>
      </c>
      <c r="C625" s="5">
        <f>TITRES_STAT!D628</f>
        <v>4.4400000000000004</v>
      </c>
      <c r="D625" s="5">
        <f>TITRES_STAT!E628</f>
        <v>0</v>
      </c>
      <c r="E625" s="2">
        <f t="shared" si="36"/>
        <v>-223</v>
      </c>
      <c r="F625" s="5" t="str">
        <f t="shared" si="39"/>
        <v>NEUTRAL</v>
      </c>
      <c r="G625" s="5" t="str">
        <f t="shared" si="38"/>
        <v>NEUTRAL</v>
      </c>
      <c r="H625" s="5" t="str">
        <f t="shared" si="37"/>
        <v>NEUTRAL</v>
      </c>
    </row>
    <row r="626" spans="1:8" ht="13.5" x14ac:dyDescent="0.25">
      <c r="A626" s="3">
        <f>TITRES_STAT!B629</f>
        <v>43214</v>
      </c>
      <c r="B626" s="5">
        <f>TITRES_STAT!C629</f>
        <v>4.4000000000000004</v>
      </c>
      <c r="C626" s="5">
        <f>TITRES_STAT!D629</f>
        <v>4.4000000000000004</v>
      </c>
      <c r="D626" s="5">
        <f>TITRES_STAT!E629</f>
        <v>200</v>
      </c>
      <c r="E626" s="2">
        <f t="shared" si="36"/>
        <v>-423</v>
      </c>
      <c r="F626" s="5" t="str">
        <f t="shared" si="39"/>
        <v>BEARISH</v>
      </c>
      <c r="G626" s="5" t="str">
        <f t="shared" si="38"/>
        <v>STRONG</v>
      </c>
      <c r="H626" s="5" t="str">
        <f t="shared" si="37"/>
        <v>CONFIRMED BEARISH</v>
      </c>
    </row>
    <row r="627" spans="1:8" ht="13.5" x14ac:dyDescent="0.25">
      <c r="A627" s="3">
        <f>TITRES_STAT!B630</f>
        <v>43215</v>
      </c>
      <c r="B627" s="5">
        <f>TITRES_STAT!C630</f>
        <v>4.4000000000000004</v>
      </c>
      <c r="C627" s="5">
        <f>TITRES_STAT!D630</f>
        <v>4.4000000000000004</v>
      </c>
      <c r="D627" s="5">
        <f>TITRES_STAT!E630</f>
        <v>0</v>
      </c>
      <c r="E627" s="2">
        <f t="shared" si="36"/>
        <v>-423</v>
      </c>
      <c r="F627" s="5" t="str">
        <f t="shared" si="39"/>
        <v>BEARISH</v>
      </c>
      <c r="G627" s="5" t="str">
        <f t="shared" si="38"/>
        <v>STRONG</v>
      </c>
      <c r="H627" s="5" t="str">
        <f t="shared" si="37"/>
        <v>CONFIRMED BEARISH</v>
      </c>
    </row>
    <row r="628" spans="1:8" ht="13.5" x14ac:dyDescent="0.25">
      <c r="A628" s="3">
        <f>TITRES_STAT!B631</f>
        <v>43216</v>
      </c>
      <c r="B628" s="5">
        <f>TITRES_STAT!C631</f>
        <v>4.4000000000000004</v>
      </c>
      <c r="C628" s="5">
        <f>TITRES_STAT!D631</f>
        <v>4.4000000000000004</v>
      </c>
      <c r="D628" s="5">
        <f>TITRES_STAT!E631</f>
        <v>0</v>
      </c>
      <c r="E628" s="2">
        <f t="shared" si="36"/>
        <v>-423</v>
      </c>
      <c r="F628" s="5" t="str">
        <f t="shared" si="39"/>
        <v>BEARISH</v>
      </c>
      <c r="G628" s="5" t="str">
        <f t="shared" si="38"/>
        <v>STRONG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4.4000000000000004</v>
      </c>
      <c r="C629" s="5">
        <f>TITRES_STAT!D632</f>
        <v>4.4000000000000004</v>
      </c>
      <c r="D629" s="5">
        <f>TITRES_STAT!E632</f>
        <v>0</v>
      </c>
      <c r="E629" s="2">
        <f t="shared" si="36"/>
        <v>-423</v>
      </c>
      <c r="F629" s="5" t="str">
        <f t="shared" si="39"/>
        <v>BEARISH</v>
      </c>
      <c r="G629" s="5" t="str">
        <f t="shared" si="38"/>
        <v>STRONG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4.4000000000000004</v>
      </c>
      <c r="C630" s="5">
        <f>TITRES_STAT!D633</f>
        <v>4.4000000000000004</v>
      </c>
      <c r="D630" s="5">
        <f>TITRES_STAT!E633</f>
        <v>0</v>
      </c>
      <c r="E630" s="2">
        <f t="shared" si="36"/>
        <v>-423</v>
      </c>
      <c r="F630" s="5" t="str">
        <f t="shared" si="39"/>
        <v>BEARISH</v>
      </c>
      <c r="G630" s="5" t="str">
        <f t="shared" si="38"/>
        <v>STRONG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4.3899999999999997</v>
      </c>
      <c r="C631" s="5">
        <f>TITRES_STAT!D634</f>
        <v>4.3899999999999997</v>
      </c>
      <c r="D631" s="5">
        <f>TITRES_STAT!E634</f>
        <v>29</v>
      </c>
      <c r="E631" s="2">
        <f t="shared" si="36"/>
        <v>-452</v>
      </c>
      <c r="F631" s="5" t="str">
        <f t="shared" si="39"/>
        <v>BEARISH</v>
      </c>
      <c r="G631" s="5" t="str">
        <f t="shared" si="38"/>
        <v>STRONG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4.2</v>
      </c>
      <c r="C632" s="5">
        <f>TITRES_STAT!D635</f>
        <v>4.2</v>
      </c>
      <c r="D632" s="5">
        <f>TITRES_STAT!E635</f>
        <v>26</v>
      </c>
      <c r="E632" s="2">
        <f t="shared" si="36"/>
        <v>-478</v>
      </c>
      <c r="F632" s="5" t="str">
        <f t="shared" si="39"/>
        <v>BEARISH</v>
      </c>
      <c r="G632" s="5" t="str">
        <f t="shared" si="38"/>
        <v>STRONG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4.2</v>
      </c>
      <c r="C633" s="5">
        <f>TITRES_STAT!D636</f>
        <v>4.2</v>
      </c>
      <c r="D633" s="5">
        <f>TITRES_STAT!E636</f>
        <v>0</v>
      </c>
      <c r="E633" s="2">
        <f t="shared" si="36"/>
        <v>-478</v>
      </c>
      <c r="F633" s="5" t="str">
        <f t="shared" si="39"/>
        <v>BEARISH</v>
      </c>
      <c r="G633" s="5" t="str">
        <f t="shared" si="38"/>
        <v>STRONG</v>
      </c>
      <c r="H633" s="5" t="str">
        <f t="shared" si="37"/>
        <v>CONFIRMED BEARISH</v>
      </c>
    </row>
    <row r="634" spans="1:8" ht="13.5" x14ac:dyDescent="0.25">
      <c r="A634" s="3">
        <f>TITRES_STAT!B637</f>
        <v>43227</v>
      </c>
      <c r="B634" s="5">
        <f>TITRES_STAT!C637</f>
        <v>4.03</v>
      </c>
      <c r="C634" s="5">
        <f>TITRES_STAT!D637</f>
        <v>4.03</v>
      </c>
      <c r="D634" s="5">
        <f>TITRES_STAT!E637</f>
        <v>1100</v>
      </c>
      <c r="E634" s="2">
        <f t="shared" si="36"/>
        <v>-1578</v>
      </c>
      <c r="F634" s="5" t="str">
        <f t="shared" si="39"/>
        <v>BEARISH</v>
      </c>
      <c r="G634" s="5" t="str">
        <f t="shared" si="38"/>
        <v>STRONG</v>
      </c>
      <c r="H634" s="5" t="str">
        <f t="shared" si="37"/>
        <v>CONFIRMED BEARISH</v>
      </c>
    </row>
    <row r="635" spans="1:8" ht="13.5" x14ac:dyDescent="0.25">
      <c r="A635" s="3">
        <f>TITRES_STAT!B638</f>
        <v>43228</v>
      </c>
      <c r="B635" s="5">
        <f>TITRES_STAT!C638</f>
        <v>4.0599999999999996</v>
      </c>
      <c r="C635" s="5">
        <f>TITRES_STAT!D638</f>
        <v>4.0599999999999996</v>
      </c>
      <c r="D635" s="5">
        <f>TITRES_STAT!E638</f>
        <v>100</v>
      </c>
      <c r="E635" s="2">
        <f t="shared" si="36"/>
        <v>-1478</v>
      </c>
      <c r="F635" s="5" t="str">
        <f t="shared" si="39"/>
        <v>BEARISH</v>
      </c>
      <c r="G635" s="5" t="str">
        <f t="shared" si="38"/>
        <v>STRONG</v>
      </c>
      <c r="H635" s="5" t="str">
        <f t="shared" si="37"/>
        <v>CONFIRMED BEARISH</v>
      </c>
    </row>
    <row r="636" spans="1:8" ht="13.5" x14ac:dyDescent="0.25">
      <c r="A636" s="3">
        <f>TITRES_STAT!B639</f>
        <v>43229</v>
      </c>
      <c r="B636" s="5">
        <f>TITRES_STAT!C639</f>
        <v>4.0599999999999996</v>
      </c>
      <c r="C636" s="5">
        <f>TITRES_STAT!D639</f>
        <v>4.0599999999999996</v>
      </c>
      <c r="D636" s="5">
        <f>TITRES_STAT!E639</f>
        <v>0</v>
      </c>
      <c r="E636" s="2">
        <f t="shared" si="36"/>
        <v>-1478</v>
      </c>
      <c r="F636" s="5" t="str">
        <f t="shared" si="39"/>
        <v>BEARISH</v>
      </c>
      <c r="G636" s="5" t="str">
        <f t="shared" si="38"/>
        <v>STRONG</v>
      </c>
      <c r="H636" s="5" t="str">
        <f t="shared" si="37"/>
        <v>CONFIRMED BEARISH</v>
      </c>
    </row>
    <row r="637" spans="1:8" ht="13.5" x14ac:dyDescent="0.25">
      <c r="A637" s="3">
        <f>TITRES_STAT!B640</f>
        <v>43230</v>
      </c>
      <c r="B637" s="5">
        <f>TITRES_STAT!C640</f>
        <v>4.0599999999999996</v>
      </c>
      <c r="C637" s="5">
        <f>TITRES_STAT!D640</f>
        <v>4.0599999999999996</v>
      </c>
      <c r="D637" s="5">
        <f>TITRES_STAT!E640</f>
        <v>44</v>
      </c>
      <c r="E637" s="2">
        <f t="shared" si="36"/>
        <v>-1478</v>
      </c>
      <c r="F637" s="5" t="str">
        <f t="shared" si="39"/>
        <v>BEARISH</v>
      </c>
      <c r="G637" s="5" t="str">
        <f t="shared" si="38"/>
        <v>STRONG</v>
      </c>
      <c r="H637" s="5" t="str">
        <f t="shared" si="37"/>
        <v>CONFIRMED BEARISH</v>
      </c>
    </row>
    <row r="638" spans="1:8" ht="13.5" x14ac:dyDescent="0.25">
      <c r="A638" s="3">
        <f>TITRES_STAT!B641</f>
        <v>43231</v>
      </c>
      <c r="B638" s="5">
        <f>TITRES_STAT!C641</f>
        <v>4.0599999999999996</v>
      </c>
      <c r="C638" s="5">
        <f>TITRES_STAT!D641</f>
        <v>4.0599999999999996</v>
      </c>
      <c r="D638" s="5">
        <f>TITRES_STAT!E641</f>
        <v>56</v>
      </c>
      <c r="E638" s="2">
        <f t="shared" si="36"/>
        <v>-1478</v>
      </c>
      <c r="F638" s="5" t="str">
        <f t="shared" si="39"/>
        <v>BEARISH</v>
      </c>
      <c r="G638" s="5" t="str">
        <f t="shared" si="38"/>
        <v>STRONG</v>
      </c>
      <c r="H638" s="5" t="str">
        <f t="shared" si="37"/>
        <v>CONFIRMED BEARISH</v>
      </c>
    </row>
    <row r="639" spans="1:8" ht="13.5" x14ac:dyDescent="0.25">
      <c r="A639" s="3">
        <f>TITRES_STAT!B642</f>
        <v>43234</v>
      </c>
      <c r="B639" s="5">
        <f>TITRES_STAT!C642</f>
        <v>4.0599999999999996</v>
      </c>
      <c r="C639" s="5">
        <f>TITRES_STAT!D642</f>
        <v>4.0599999999999996</v>
      </c>
      <c r="D639" s="5">
        <f>TITRES_STAT!E642</f>
        <v>0</v>
      </c>
      <c r="E639" s="2">
        <f t="shared" si="36"/>
        <v>-1478</v>
      </c>
      <c r="F639" s="5" t="str">
        <f t="shared" si="39"/>
        <v>BULLISH</v>
      </c>
      <c r="G639" s="5" t="str">
        <f t="shared" si="38"/>
        <v>WEAK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4.05</v>
      </c>
      <c r="C640" s="5">
        <f>TITRES_STAT!D643</f>
        <v>4.05</v>
      </c>
      <c r="D640" s="5">
        <f>TITRES_STAT!E643</f>
        <v>99</v>
      </c>
      <c r="E640" s="2">
        <f t="shared" si="36"/>
        <v>-1577</v>
      </c>
      <c r="F640" s="5" t="str">
        <f t="shared" si="39"/>
        <v>BEARISH</v>
      </c>
      <c r="G640" s="5" t="str">
        <f t="shared" si="38"/>
        <v>STRONG</v>
      </c>
      <c r="H640" s="5" t="str">
        <f t="shared" si="37"/>
        <v>CONFIRMED BEARISH</v>
      </c>
    </row>
    <row r="641" spans="1:8" ht="13.5" x14ac:dyDescent="0.25">
      <c r="A641" s="3">
        <f>TITRES_STAT!B644</f>
        <v>43236</v>
      </c>
      <c r="B641" s="5">
        <f>TITRES_STAT!C644</f>
        <v>4.04</v>
      </c>
      <c r="C641" s="5">
        <f>TITRES_STAT!D644</f>
        <v>4.04</v>
      </c>
      <c r="D641" s="5">
        <f>TITRES_STAT!E644</f>
        <v>1</v>
      </c>
      <c r="E641" s="2">
        <f t="shared" si="36"/>
        <v>-1578</v>
      </c>
      <c r="F641" s="5" t="str">
        <f t="shared" si="39"/>
        <v>BEARISH</v>
      </c>
      <c r="G641" s="5" t="str">
        <f t="shared" si="38"/>
        <v>STRONG</v>
      </c>
      <c r="H641" s="5" t="str">
        <f t="shared" si="37"/>
        <v>CONFIRMED BEARISH</v>
      </c>
    </row>
    <row r="642" spans="1:8" ht="13.5" x14ac:dyDescent="0.25">
      <c r="A642" s="3">
        <f>TITRES_STAT!B645</f>
        <v>43237</v>
      </c>
      <c r="B642" s="5">
        <f>TITRES_STAT!C645</f>
        <v>3.98</v>
      </c>
      <c r="C642" s="5">
        <f>TITRES_STAT!D645</f>
        <v>3.98</v>
      </c>
      <c r="D642" s="5">
        <f>TITRES_STAT!E645</f>
        <v>111</v>
      </c>
      <c r="E642" s="2">
        <f t="shared" si="36"/>
        <v>-1689</v>
      </c>
      <c r="F642" s="5" t="str">
        <f t="shared" si="39"/>
        <v>BEARISH</v>
      </c>
      <c r="G642" s="5" t="str">
        <f t="shared" si="38"/>
        <v>STRONG</v>
      </c>
      <c r="H642" s="5" t="str">
        <f t="shared" si="37"/>
        <v>CONFIRMED BEARISH</v>
      </c>
    </row>
    <row r="643" spans="1:8" ht="13.5" x14ac:dyDescent="0.25">
      <c r="A643" s="3">
        <f>TITRES_STAT!B646</f>
        <v>43238</v>
      </c>
      <c r="B643" s="5">
        <f>TITRES_STAT!C646</f>
        <v>3.98</v>
      </c>
      <c r="C643" s="5">
        <f>TITRES_STAT!D646</f>
        <v>3.98</v>
      </c>
      <c r="D643" s="5">
        <f>TITRES_STAT!E646</f>
        <v>0</v>
      </c>
      <c r="E643" s="2">
        <f t="shared" si="36"/>
        <v>-1689</v>
      </c>
      <c r="F643" s="5" t="str">
        <f t="shared" si="39"/>
        <v>BEARISH</v>
      </c>
      <c r="G643" s="5" t="str">
        <f t="shared" si="38"/>
        <v>STRONG</v>
      </c>
      <c r="H643" s="5" t="str">
        <f t="shared" si="37"/>
        <v>CONFIRMED BEARISH</v>
      </c>
    </row>
    <row r="644" spans="1:8" ht="13.5" x14ac:dyDescent="0.25">
      <c r="A644" s="3">
        <f>TITRES_STAT!B647</f>
        <v>43241</v>
      </c>
      <c r="B644" s="5">
        <f>TITRES_STAT!C647</f>
        <v>3.98</v>
      </c>
      <c r="C644" s="5">
        <f>TITRES_STAT!D647</f>
        <v>3.98</v>
      </c>
      <c r="D644" s="5">
        <f>TITRES_STAT!E647</f>
        <v>0</v>
      </c>
      <c r="E644" s="2">
        <f t="shared" ref="E644:E707" si="40">IF(B644&gt;B643, E643+D644, IF(B644&lt;B643, E643-D644, E643))</f>
        <v>-1689</v>
      </c>
      <c r="F644" s="5" t="str">
        <f t="shared" si="39"/>
        <v>BEARISH</v>
      </c>
      <c r="G644" s="5" t="str">
        <f t="shared" si="38"/>
        <v>STRONG</v>
      </c>
      <c r="H644" s="5" t="str">
        <f t="shared" si="37"/>
        <v>CONFIRMED BEARISH</v>
      </c>
    </row>
    <row r="645" spans="1:8" ht="13.5" x14ac:dyDescent="0.25">
      <c r="A645" s="3">
        <f>TITRES_STAT!B648</f>
        <v>43242</v>
      </c>
      <c r="B645" s="5">
        <f>TITRES_STAT!C648</f>
        <v>3.98</v>
      </c>
      <c r="C645" s="5">
        <f>TITRES_STAT!D648</f>
        <v>3.98</v>
      </c>
      <c r="D645" s="5">
        <f>TITRES_STAT!E648</f>
        <v>0</v>
      </c>
      <c r="E645" s="2">
        <f t="shared" si="40"/>
        <v>-1689</v>
      </c>
      <c r="F645" s="5" t="str">
        <f t="shared" si="39"/>
        <v>BEARISH</v>
      </c>
      <c r="G645" s="5" t="str">
        <f t="shared" si="38"/>
        <v>STRONG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3.98</v>
      </c>
      <c r="C646" s="5">
        <f>TITRES_STAT!D649</f>
        <v>3.98</v>
      </c>
      <c r="D646" s="5">
        <f>TITRES_STAT!E649</f>
        <v>0</v>
      </c>
      <c r="E646" s="2">
        <f t="shared" si="40"/>
        <v>-1689</v>
      </c>
      <c r="F646" s="5" t="str">
        <f t="shared" si="39"/>
        <v>BEARISH</v>
      </c>
      <c r="G646" s="5" t="str">
        <f t="shared" si="38"/>
        <v>STRONG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3.98</v>
      </c>
      <c r="C647" s="5">
        <f>TITRES_STAT!D650</f>
        <v>3.98</v>
      </c>
      <c r="D647" s="5">
        <f>TITRES_STAT!E650</f>
        <v>0</v>
      </c>
      <c r="E647" s="2">
        <f t="shared" si="40"/>
        <v>-1689</v>
      </c>
      <c r="F647" s="5" t="str">
        <f t="shared" si="39"/>
        <v>NEUTRAL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NEUTRAL</v>
      </c>
    </row>
    <row r="648" spans="1:8" ht="13.5" x14ac:dyDescent="0.25">
      <c r="A648" s="3">
        <f>TITRES_STAT!B651</f>
        <v>43245</v>
      </c>
      <c r="B648" s="5">
        <f>TITRES_STAT!C651</f>
        <v>3.98</v>
      </c>
      <c r="C648" s="5">
        <f>TITRES_STAT!D651</f>
        <v>3.98</v>
      </c>
      <c r="D648" s="5">
        <f>TITRES_STAT!E651</f>
        <v>50</v>
      </c>
      <c r="E648" s="2">
        <f t="shared" si="40"/>
        <v>-1689</v>
      </c>
      <c r="F648" s="5" t="str">
        <f t="shared" ref="F648:F711" si="43">IF(E648&gt;E643,"BULLISH",IF(E648&lt;E643,"BEARISH","NEUTRAL"))</f>
        <v>NEUTRAL</v>
      </c>
      <c r="G648" s="5" t="str">
        <f t="shared" si="42"/>
        <v>NEUTRAL</v>
      </c>
      <c r="H648" s="5" t="str">
        <f t="shared" si="41"/>
        <v>NEUTRAL</v>
      </c>
    </row>
    <row r="649" spans="1:8" ht="13.5" x14ac:dyDescent="0.25">
      <c r="A649" s="3">
        <f>TITRES_STAT!B652</f>
        <v>43248</v>
      </c>
      <c r="B649" s="5">
        <f>TITRES_STAT!C652</f>
        <v>3.98</v>
      </c>
      <c r="C649" s="5">
        <f>TITRES_STAT!D652</f>
        <v>3.98</v>
      </c>
      <c r="D649" s="5">
        <f>TITRES_STAT!E652</f>
        <v>0</v>
      </c>
      <c r="E649" s="2">
        <f t="shared" si="40"/>
        <v>-1689</v>
      </c>
      <c r="F649" s="5" t="str">
        <f t="shared" si="43"/>
        <v>NEUTRAL</v>
      </c>
      <c r="G649" s="5" t="str">
        <f t="shared" si="42"/>
        <v>NEUTRAL</v>
      </c>
      <c r="H649" s="5" t="str">
        <f t="shared" si="41"/>
        <v>NEUTRAL</v>
      </c>
    </row>
    <row r="650" spans="1:8" ht="13.5" x14ac:dyDescent="0.25">
      <c r="A650" s="3">
        <f>TITRES_STAT!B653</f>
        <v>43249</v>
      </c>
      <c r="B650" s="5">
        <f>TITRES_STAT!C653</f>
        <v>3.87</v>
      </c>
      <c r="C650" s="5">
        <f>TITRES_STAT!D653</f>
        <v>3.87</v>
      </c>
      <c r="D650" s="5">
        <f>TITRES_STAT!E653</f>
        <v>200</v>
      </c>
      <c r="E650" s="2">
        <f t="shared" si="40"/>
        <v>-1889</v>
      </c>
      <c r="F650" s="5" t="str">
        <f t="shared" si="43"/>
        <v>BEARISH</v>
      </c>
      <c r="G650" s="5" t="str">
        <f t="shared" si="42"/>
        <v>STRONG</v>
      </c>
      <c r="H650" s="5" t="str">
        <f t="shared" si="41"/>
        <v>CONFIRMED BEARISH</v>
      </c>
    </row>
    <row r="651" spans="1:8" ht="13.5" x14ac:dyDescent="0.25">
      <c r="A651" s="3">
        <f>TITRES_STAT!B654</f>
        <v>43250</v>
      </c>
      <c r="B651" s="5">
        <f>TITRES_STAT!C654</f>
        <v>3.87</v>
      </c>
      <c r="C651" s="5">
        <f>TITRES_STAT!D654</f>
        <v>3.87</v>
      </c>
      <c r="D651" s="5">
        <f>TITRES_STAT!E654</f>
        <v>250</v>
      </c>
      <c r="E651" s="2">
        <f t="shared" si="40"/>
        <v>-1889</v>
      </c>
      <c r="F651" s="5" t="str">
        <f t="shared" si="43"/>
        <v>BEARISH</v>
      </c>
      <c r="G651" s="5" t="str">
        <f t="shared" si="42"/>
        <v>STRONG</v>
      </c>
      <c r="H651" s="5" t="str">
        <f t="shared" si="41"/>
        <v>CONFIRMED BEARISH</v>
      </c>
    </row>
    <row r="652" spans="1:8" ht="13.5" x14ac:dyDescent="0.25">
      <c r="A652" s="3">
        <f>TITRES_STAT!B655</f>
        <v>43251</v>
      </c>
      <c r="B652" s="5">
        <f>TITRES_STAT!C655</f>
        <v>3.87</v>
      </c>
      <c r="C652" s="5">
        <f>TITRES_STAT!D655</f>
        <v>3.87</v>
      </c>
      <c r="D652" s="5">
        <f>TITRES_STAT!E655</f>
        <v>300</v>
      </c>
      <c r="E652" s="2">
        <f t="shared" si="40"/>
        <v>-1889</v>
      </c>
      <c r="F652" s="5" t="str">
        <f t="shared" si="43"/>
        <v>BEARISH</v>
      </c>
      <c r="G652" s="5" t="str">
        <f t="shared" si="42"/>
        <v>STRONG</v>
      </c>
      <c r="H652" s="5" t="str">
        <f t="shared" si="41"/>
        <v>CONFIRMED BEARISH</v>
      </c>
    </row>
    <row r="653" spans="1:8" ht="13.5" x14ac:dyDescent="0.25">
      <c r="A653" s="3">
        <f>TITRES_STAT!B656</f>
        <v>43252</v>
      </c>
      <c r="B653" s="5">
        <f>TITRES_STAT!C656</f>
        <v>3.87</v>
      </c>
      <c r="C653" s="5">
        <f>TITRES_STAT!D656</f>
        <v>3.87</v>
      </c>
      <c r="D653" s="5">
        <f>TITRES_STAT!E656</f>
        <v>100</v>
      </c>
      <c r="E653" s="2">
        <f t="shared" si="40"/>
        <v>-1889</v>
      </c>
      <c r="F653" s="5" t="str">
        <f t="shared" si="43"/>
        <v>BEARISH</v>
      </c>
      <c r="G653" s="5" t="str">
        <f t="shared" si="42"/>
        <v>STRONG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3.87</v>
      </c>
      <c r="C654" s="5">
        <f>TITRES_STAT!D657</f>
        <v>3.87</v>
      </c>
      <c r="D654" s="5">
        <f>TITRES_STAT!E657</f>
        <v>0</v>
      </c>
      <c r="E654" s="2">
        <f t="shared" si="40"/>
        <v>-1889</v>
      </c>
      <c r="F654" s="5" t="str">
        <f t="shared" si="43"/>
        <v>BEARISH</v>
      </c>
      <c r="G654" s="5" t="str">
        <f t="shared" si="42"/>
        <v>STRONG</v>
      </c>
      <c r="H654" s="5" t="str">
        <f t="shared" si="41"/>
        <v>CONFIRMED BEARISH</v>
      </c>
    </row>
    <row r="655" spans="1:8" ht="13.5" x14ac:dyDescent="0.25">
      <c r="A655" s="3">
        <f>TITRES_STAT!B658</f>
        <v>43256</v>
      </c>
      <c r="B655" s="5">
        <f>TITRES_STAT!C658</f>
        <v>3.87</v>
      </c>
      <c r="C655" s="5">
        <f>TITRES_STAT!D658</f>
        <v>3.87</v>
      </c>
      <c r="D655" s="5">
        <f>TITRES_STAT!E658</f>
        <v>0</v>
      </c>
      <c r="E655" s="2">
        <f t="shared" si="40"/>
        <v>-1889</v>
      </c>
      <c r="F655" s="5" t="str">
        <f t="shared" si="43"/>
        <v>NEUTRAL</v>
      </c>
      <c r="G655" s="5" t="str">
        <f t="shared" si="42"/>
        <v>NEUTRAL</v>
      </c>
      <c r="H655" s="5" t="str">
        <f t="shared" si="41"/>
        <v>NEUTRAL</v>
      </c>
    </row>
    <row r="656" spans="1:8" ht="13.5" x14ac:dyDescent="0.25">
      <c r="A656" s="3">
        <f>TITRES_STAT!B659</f>
        <v>43257</v>
      </c>
      <c r="B656" s="5">
        <f>TITRES_STAT!C659</f>
        <v>3.76</v>
      </c>
      <c r="C656" s="5">
        <f>TITRES_STAT!D659</f>
        <v>3.76</v>
      </c>
      <c r="D656" s="5">
        <f>TITRES_STAT!E659</f>
        <v>0</v>
      </c>
      <c r="E656" s="2">
        <f t="shared" si="40"/>
        <v>-1889</v>
      </c>
      <c r="F656" s="5" t="str">
        <f t="shared" si="43"/>
        <v>NEUTRAL</v>
      </c>
      <c r="G656" s="5" t="str">
        <f t="shared" si="42"/>
        <v>NEUTRAL</v>
      </c>
      <c r="H656" s="5" t="str">
        <f t="shared" si="41"/>
        <v>NEUTRAL</v>
      </c>
    </row>
    <row r="657" spans="1:8" ht="13.5" x14ac:dyDescent="0.25">
      <c r="A657" s="3">
        <f>TITRES_STAT!B660</f>
        <v>43258</v>
      </c>
      <c r="B657" s="5">
        <f>TITRES_STAT!C660</f>
        <v>3.7</v>
      </c>
      <c r="C657" s="5">
        <f>TITRES_STAT!D660</f>
        <v>3.7</v>
      </c>
      <c r="D657" s="5">
        <f>TITRES_STAT!E660</f>
        <v>88</v>
      </c>
      <c r="E657" s="2">
        <f t="shared" si="40"/>
        <v>-1977</v>
      </c>
      <c r="F657" s="5" t="str">
        <f t="shared" si="43"/>
        <v>BEARISH</v>
      </c>
      <c r="G657" s="5" t="str">
        <f t="shared" si="42"/>
        <v>STRONG</v>
      </c>
      <c r="H657" s="5" t="str">
        <f t="shared" si="41"/>
        <v>CONFIRMED BEARISH</v>
      </c>
    </row>
    <row r="658" spans="1:8" ht="13.5" x14ac:dyDescent="0.25">
      <c r="A658" s="3">
        <f>TITRES_STAT!B661</f>
        <v>43259</v>
      </c>
      <c r="B658" s="5">
        <f>TITRES_STAT!C661</f>
        <v>3.59</v>
      </c>
      <c r="C658" s="5">
        <f>TITRES_STAT!D661</f>
        <v>3.59</v>
      </c>
      <c r="D658" s="5">
        <f>TITRES_STAT!E661</f>
        <v>0</v>
      </c>
      <c r="E658" s="2">
        <f t="shared" si="40"/>
        <v>-1977</v>
      </c>
      <c r="F658" s="5" t="str">
        <f t="shared" si="43"/>
        <v>BEARISH</v>
      </c>
      <c r="G658" s="5" t="str">
        <f t="shared" si="42"/>
        <v>STRONG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3.5</v>
      </c>
      <c r="C659" s="5">
        <f>TITRES_STAT!D662</f>
        <v>3.5</v>
      </c>
      <c r="D659" s="5">
        <f>TITRES_STAT!E662</f>
        <v>185</v>
      </c>
      <c r="E659" s="2">
        <f t="shared" si="40"/>
        <v>-2162</v>
      </c>
      <c r="F659" s="5" t="str">
        <f t="shared" si="43"/>
        <v>BEARISH</v>
      </c>
      <c r="G659" s="5" t="str">
        <f t="shared" si="42"/>
        <v>STRONG</v>
      </c>
      <c r="H659" s="5" t="str">
        <f t="shared" si="41"/>
        <v>CONFIRMED BEARISH</v>
      </c>
    </row>
    <row r="660" spans="1:8" ht="13.5" x14ac:dyDescent="0.25">
      <c r="A660" s="3">
        <f>TITRES_STAT!B663</f>
        <v>43263</v>
      </c>
      <c r="B660" s="5">
        <f>TITRES_STAT!C663</f>
        <v>3.65</v>
      </c>
      <c r="C660" s="5">
        <f>TITRES_STAT!D663</f>
        <v>3.65</v>
      </c>
      <c r="D660" s="5">
        <f>TITRES_STAT!E663</f>
        <v>0</v>
      </c>
      <c r="E660" s="2">
        <f t="shared" si="40"/>
        <v>-2162</v>
      </c>
      <c r="F660" s="5" t="str">
        <f t="shared" si="43"/>
        <v>BEARISH</v>
      </c>
      <c r="G660" s="5" t="str">
        <f t="shared" si="42"/>
        <v>STRONG</v>
      </c>
      <c r="H660" s="5" t="str">
        <f t="shared" si="41"/>
        <v>CONFIRMED BEARISH</v>
      </c>
    </row>
    <row r="661" spans="1:8" ht="13.5" x14ac:dyDescent="0.25">
      <c r="A661" s="3">
        <f>TITRES_STAT!B664</f>
        <v>43264</v>
      </c>
      <c r="B661" s="5">
        <f>TITRES_STAT!C664</f>
        <v>3.6</v>
      </c>
      <c r="C661" s="5">
        <f>TITRES_STAT!D664</f>
        <v>3.6</v>
      </c>
      <c r="D661" s="5">
        <f>TITRES_STAT!E664</f>
        <v>24</v>
      </c>
      <c r="E661" s="2">
        <f t="shared" si="40"/>
        <v>-2186</v>
      </c>
      <c r="F661" s="5" t="str">
        <f t="shared" si="43"/>
        <v>BEARISH</v>
      </c>
      <c r="G661" s="5" t="str">
        <f t="shared" si="42"/>
        <v>STRONG</v>
      </c>
      <c r="H661" s="5" t="str">
        <f t="shared" si="41"/>
        <v>CONFIRMED BEARISH</v>
      </c>
    </row>
    <row r="662" spans="1:8" ht="13.5" x14ac:dyDescent="0.25">
      <c r="A662" s="3">
        <f>TITRES_STAT!B665</f>
        <v>43265</v>
      </c>
      <c r="B662" s="5">
        <f>TITRES_STAT!C665</f>
        <v>3.61</v>
      </c>
      <c r="C662" s="5">
        <f>TITRES_STAT!D665</f>
        <v>3.61</v>
      </c>
      <c r="D662" s="5">
        <f>TITRES_STAT!E665</f>
        <v>170</v>
      </c>
      <c r="E662" s="2">
        <f t="shared" si="40"/>
        <v>-2016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CONFIRMED BEARISH</v>
      </c>
    </row>
    <row r="663" spans="1:8" ht="13.5" x14ac:dyDescent="0.25">
      <c r="A663" s="3">
        <f>TITRES_STAT!B666</f>
        <v>43269</v>
      </c>
      <c r="B663" s="5">
        <f>TITRES_STAT!C666</f>
        <v>3.61</v>
      </c>
      <c r="C663" s="5">
        <f>TITRES_STAT!D666</f>
        <v>3.61</v>
      </c>
      <c r="D663" s="5">
        <f>TITRES_STAT!E666</f>
        <v>0</v>
      </c>
      <c r="E663" s="2">
        <f t="shared" si="40"/>
        <v>-2016</v>
      </c>
      <c r="F663" s="5" t="str">
        <f t="shared" si="43"/>
        <v>BEARISH</v>
      </c>
      <c r="G663" s="5" t="str">
        <f t="shared" si="42"/>
        <v>NEUTRAL</v>
      </c>
      <c r="H663" s="5" t="str">
        <f t="shared" si="41"/>
        <v>BEARISH DIVERGENCE</v>
      </c>
    </row>
    <row r="664" spans="1:8" ht="13.5" x14ac:dyDescent="0.25">
      <c r="A664" s="3">
        <f>TITRES_STAT!B667</f>
        <v>43270</v>
      </c>
      <c r="B664" s="5">
        <f>TITRES_STAT!C667</f>
        <v>3.6</v>
      </c>
      <c r="C664" s="5">
        <f>TITRES_STAT!D667</f>
        <v>3.6</v>
      </c>
      <c r="D664" s="5">
        <f>TITRES_STAT!E667</f>
        <v>56</v>
      </c>
      <c r="E664" s="2">
        <f t="shared" si="40"/>
        <v>-2072</v>
      </c>
      <c r="F664" s="5" t="str">
        <f t="shared" si="43"/>
        <v>BULLISH</v>
      </c>
      <c r="G664" s="5" t="str">
        <f t="shared" si="42"/>
        <v>WEAK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3.5</v>
      </c>
      <c r="C665" s="5">
        <f>TITRES_STAT!D668</f>
        <v>3.5</v>
      </c>
      <c r="D665" s="5">
        <f>TITRES_STAT!E668</f>
        <v>0</v>
      </c>
      <c r="E665" s="2">
        <f t="shared" si="40"/>
        <v>-2072</v>
      </c>
      <c r="F665" s="5" t="str">
        <f t="shared" si="43"/>
        <v>BULLISH</v>
      </c>
      <c r="G665" s="5" t="str">
        <f t="shared" si="42"/>
        <v>WEAK</v>
      </c>
      <c r="H665" s="5" t="str">
        <f t="shared" si="41"/>
        <v>BULLISH DIVERGENCE</v>
      </c>
    </row>
    <row r="666" spans="1:8" ht="13.5" x14ac:dyDescent="0.25">
      <c r="A666" s="3">
        <f>TITRES_STAT!B669</f>
        <v>43272</v>
      </c>
      <c r="B666" s="5">
        <f>TITRES_STAT!C669</f>
        <v>3.35</v>
      </c>
      <c r="C666" s="5">
        <f>TITRES_STAT!D669</f>
        <v>3.35</v>
      </c>
      <c r="D666" s="5">
        <f>TITRES_STAT!E669</f>
        <v>0</v>
      </c>
      <c r="E666" s="2">
        <f t="shared" si="40"/>
        <v>-2072</v>
      </c>
      <c r="F666" s="5" t="str">
        <f t="shared" si="43"/>
        <v>BULLISH</v>
      </c>
      <c r="G666" s="5" t="str">
        <f t="shared" si="42"/>
        <v>WEAK</v>
      </c>
      <c r="H666" s="5" t="str">
        <f t="shared" si="41"/>
        <v>BULLISH DIVERGENCE</v>
      </c>
    </row>
    <row r="667" spans="1:8" ht="13.5" x14ac:dyDescent="0.25">
      <c r="A667" s="3">
        <f>TITRES_STAT!B670</f>
        <v>43273</v>
      </c>
      <c r="B667" s="5">
        <f>TITRES_STAT!C670</f>
        <v>3.18</v>
      </c>
      <c r="C667" s="5">
        <f>TITRES_STAT!D670</f>
        <v>3.18</v>
      </c>
      <c r="D667" s="5">
        <f>TITRES_STAT!E670</f>
        <v>251</v>
      </c>
      <c r="E667" s="2">
        <f t="shared" si="40"/>
        <v>-2323</v>
      </c>
      <c r="F667" s="5" t="str">
        <f t="shared" si="43"/>
        <v>BEARISH</v>
      </c>
      <c r="G667" s="5" t="str">
        <f t="shared" si="42"/>
        <v>STRONG</v>
      </c>
      <c r="H667" s="5" t="str">
        <f t="shared" si="41"/>
        <v>CONFIRMED BEARISH</v>
      </c>
    </row>
    <row r="668" spans="1:8" ht="13.5" x14ac:dyDescent="0.25">
      <c r="A668" s="3">
        <f>TITRES_STAT!B671</f>
        <v>43276</v>
      </c>
      <c r="B668" s="5">
        <f>TITRES_STAT!C671</f>
        <v>3.04</v>
      </c>
      <c r="C668" s="5">
        <f>TITRES_STAT!D671</f>
        <v>3.04</v>
      </c>
      <c r="D668" s="5">
        <f>TITRES_STAT!E671</f>
        <v>0</v>
      </c>
      <c r="E668" s="2">
        <f t="shared" si="40"/>
        <v>-2323</v>
      </c>
      <c r="F668" s="5" t="str">
        <f t="shared" si="43"/>
        <v>BEARISH</v>
      </c>
      <c r="G668" s="5" t="str">
        <f t="shared" si="42"/>
        <v>STRONG</v>
      </c>
      <c r="H668" s="5" t="str">
        <f t="shared" si="41"/>
        <v>CONFIRMED BEARISH</v>
      </c>
    </row>
    <row r="669" spans="1:8" ht="13.5" x14ac:dyDescent="0.25">
      <c r="A669" s="3">
        <f>TITRES_STAT!B672</f>
        <v>43277</v>
      </c>
      <c r="B669" s="5">
        <f>TITRES_STAT!C672</f>
        <v>2.91</v>
      </c>
      <c r="C669" s="5">
        <f>TITRES_STAT!D672</f>
        <v>2.91</v>
      </c>
      <c r="D669" s="5">
        <f>TITRES_STAT!E672</f>
        <v>0</v>
      </c>
      <c r="E669" s="2">
        <f t="shared" si="40"/>
        <v>-2323</v>
      </c>
      <c r="F669" s="5" t="str">
        <f t="shared" si="43"/>
        <v>BEARISH</v>
      </c>
      <c r="G669" s="5" t="str">
        <f t="shared" si="42"/>
        <v>STRONG</v>
      </c>
      <c r="H669" s="5" t="str">
        <f t="shared" si="41"/>
        <v>CONFIRMED BEARISH</v>
      </c>
    </row>
    <row r="670" spans="1:8" ht="13.5" x14ac:dyDescent="0.25">
      <c r="A670" s="3">
        <f>TITRES_STAT!B673</f>
        <v>43278</v>
      </c>
      <c r="B670" s="5">
        <f>TITRES_STAT!C673</f>
        <v>2.83</v>
      </c>
      <c r="C670" s="5">
        <f>TITRES_STAT!D673</f>
        <v>2.83</v>
      </c>
      <c r="D670" s="5">
        <f>TITRES_STAT!E673</f>
        <v>599</v>
      </c>
      <c r="E670" s="2">
        <f t="shared" si="40"/>
        <v>-2922</v>
      </c>
      <c r="F670" s="5" t="str">
        <f t="shared" si="43"/>
        <v>BEARISH</v>
      </c>
      <c r="G670" s="5" t="str">
        <f t="shared" si="42"/>
        <v>STRONG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2.83</v>
      </c>
      <c r="C671" s="5">
        <f>TITRES_STAT!D674</f>
        <v>2.83</v>
      </c>
      <c r="D671" s="5">
        <f>TITRES_STAT!E674</f>
        <v>0</v>
      </c>
      <c r="E671" s="2">
        <f t="shared" si="40"/>
        <v>-2922</v>
      </c>
      <c r="F671" s="5" t="str">
        <f t="shared" si="43"/>
        <v>BEARISH</v>
      </c>
      <c r="G671" s="5" t="str">
        <f t="shared" si="42"/>
        <v>STRONG</v>
      </c>
      <c r="H671" s="5" t="str">
        <f t="shared" si="41"/>
        <v>CONFIRMED BEARISH</v>
      </c>
    </row>
    <row r="672" spans="1:8" ht="13.5" x14ac:dyDescent="0.25">
      <c r="A672" s="3">
        <f>TITRES_STAT!B675</f>
        <v>43280</v>
      </c>
      <c r="B672" s="5">
        <f>TITRES_STAT!C675</f>
        <v>2.84</v>
      </c>
      <c r="C672" s="5">
        <f>TITRES_STAT!D675</f>
        <v>2.84</v>
      </c>
      <c r="D672" s="5">
        <f>TITRES_STAT!E675</f>
        <v>200</v>
      </c>
      <c r="E672" s="2">
        <f t="shared" si="40"/>
        <v>-2722</v>
      </c>
      <c r="F672" s="5" t="str">
        <f t="shared" si="43"/>
        <v>BEARISH</v>
      </c>
      <c r="G672" s="5" t="str">
        <f t="shared" si="42"/>
        <v>STRONG</v>
      </c>
      <c r="H672" s="5" t="str">
        <f t="shared" si="41"/>
        <v>CONFIRMED BEARISH</v>
      </c>
    </row>
    <row r="673" spans="1:8" ht="13.5" x14ac:dyDescent="0.25">
      <c r="A673" s="3">
        <f>TITRES_STAT!B676</f>
        <v>43283</v>
      </c>
      <c r="B673" s="5">
        <f>TITRES_STAT!C676</f>
        <v>2.84</v>
      </c>
      <c r="C673" s="5">
        <f>TITRES_STAT!D676</f>
        <v>2.84</v>
      </c>
      <c r="D673" s="5">
        <f>TITRES_STAT!E676</f>
        <v>0</v>
      </c>
      <c r="E673" s="2">
        <f t="shared" si="40"/>
        <v>-2722</v>
      </c>
      <c r="F673" s="5" t="str">
        <f t="shared" si="43"/>
        <v>BEARISH</v>
      </c>
      <c r="G673" s="5" t="str">
        <f t="shared" si="42"/>
        <v>STRONG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2.84</v>
      </c>
      <c r="C674" s="5">
        <f>TITRES_STAT!D677</f>
        <v>2.84</v>
      </c>
      <c r="D674" s="5">
        <f>TITRES_STAT!E677</f>
        <v>0</v>
      </c>
      <c r="E674" s="2">
        <f t="shared" si="40"/>
        <v>-2722</v>
      </c>
      <c r="F674" s="5" t="str">
        <f t="shared" si="43"/>
        <v>BEARISH</v>
      </c>
      <c r="G674" s="5" t="str">
        <f t="shared" si="42"/>
        <v>STRONG</v>
      </c>
      <c r="H674" s="5" t="str">
        <f t="shared" si="41"/>
        <v>CONFIRMED BEARISH</v>
      </c>
    </row>
    <row r="675" spans="1:8" ht="13.5" x14ac:dyDescent="0.25">
      <c r="A675" s="3">
        <f>TITRES_STAT!B678</f>
        <v>43285</v>
      </c>
      <c r="B675" s="5">
        <f>TITRES_STAT!C678</f>
        <v>2.84</v>
      </c>
      <c r="C675" s="5">
        <f>TITRES_STAT!D678</f>
        <v>2.84</v>
      </c>
      <c r="D675" s="5">
        <f>TITRES_STAT!E678</f>
        <v>6</v>
      </c>
      <c r="E675" s="2">
        <f t="shared" si="40"/>
        <v>-2722</v>
      </c>
      <c r="F675" s="5" t="str">
        <f t="shared" si="43"/>
        <v>BULLISH</v>
      </c>
      <c r="G675" s="5" t="str">
        <f t="shared" si="42"/>
        <v>WEAK</v>
      </c>
      <c r="H675" s="5" t="str">
        <f t="shared" si="41"/>
        <v>CONFIRMED BULLISH</v>
      </c>
    </row>
    <row r="676" spans="1:8" ht="13.5" x14ac:dyDescent="0.25">
      <c r="A676" s="3">
        <f>TITRES_STAT!B679</f>
        <v>43286</v>
      </c>
      <c r="B676" s="5">
        <f>TITRES_STAT!C679</f>
        <v>2.84</v>
      </c>
      <c r="C676" s="5">
        <f>TITRES_STAT!D679</f>
        <v>2.84</v>
      </c>
      <c r="D676" s="5">
        <f>TITRES_STAT!E679</f>
        <v>0</v>
      </c>
      <c r="E676" s="2">
        <f t="shared" si="40"/>
        <v>-2722</v>
      </c>
      <c r="F676" s="5" t="str">
        <f t="shared" si="43"/>
        <v>BULLISH</v>
      </c>
      <c r="G676" s="5" t="str">
        <f t="shared" si="42"/>
        <v>WEAK</v>
      </c>
      <c r="H676" s="5" t="str">
        <f t="shared" si="41"/>
        <v>CONFIRMED BULLISH</v>
      </c>
    </row>
    <row r="677" spans="1:8" ht="13.5" x14ac:dyDescent="0.25">
      <c r="A677" s="3">
        <f>TITRES_STAT!B680</f>
        <v>43287</v>
      </c>
      <c r="B677" s="5">
        <f>TITRES_STAT!C680</f>
        <v>2.84</v>
      </c>
      <c r="C677" s="5">
        <f>TITRES_STAT!D680</f>
        <v>2.84</v>
      </c>
      <c r="D677" s="5">
        <f>TITRES_STAT!E680</f>
        <v>0</v>
      </c>
      <c r="E677" s="2">
        <f t="shared" si="40"/>
        <v>-2722</v>
      </c>
      <c r="F677" s="5" t="str">
        <f t="shared" si="43"/>
        <v>NEUTRAL</v>
      </c>
      <c r="G677" s="5" t="str">
        <f t="shared" si="42"/>
        <v>NEUTRAL</v>
      </c>
      <c r="H677" s="5" t="str">
        <f t="shared" si="41"/>
        <v>NEUTRAL</v>
      </c>
    </row>
    <row r="678" spans="1:8" ht="13.5" x14ac:dyDescent="0.25">
      <c r="A678" s="3">
        <f>TITRES_STAT!B681</f>
        <v>43290</v>
      </c>
      <c r="B678" s="5">
        <f>TITRES_STAT!C681</f>
        <v>2.84</v>
      </c>
      <c r="C678" s="5">
        <f>TITRES_STAT!D681</f>
        <v>2.84</v>
      </c>
      <c r="D678" s="5">
        <f>TITRES_STAT!E681</f>
        <v>0</v>
      </c>
      <c r="E678" s="2">
        <f t="shared" si="40"/>
        <v>-2722</v>
      </c>
      <c r="F678" s="5" t="str">
        <f t="shared" si="43"/>
        <v>NEUTRAL</v>
      </c>
      <c r="G678" s="5" t="str">
        <f t="shared" si="42"/>
        <v>NEUTRAL</v>
      </c>
      <c r="H678" s="5" t="str">
        <f t="shared" si="41"/>
        <v>NEUTRAL</v>
      </c>
    </row>
    <row r="679" spans="1:8" ht="13.5" x14ac:dyDescent="0.25">
      <c r="A679" s="3">
        <f>TITRES_STAT!B682</f>
        <v>43291</v>
      </c>
      <c r="B679" s="5">
        <f>TITRES_STAT!C682</f>
        <v>2.96</v>
      </c>
      <c r="C679" s="5">
        <f>TITRES_STAT!D682</f>
        <v>2.96</v>
      </c>
      <c r="D679" s="5">
        <f>TITRES_STAT!E682</f>
        <v>177</v>
      </c>
      <c r="E679" s="2">
        <f t="shared" si="40"/>
        <v>-2545</v>
      </c>
      <c r="F679" s="5" t="str">
        <f t="shared" si="43"/>
        <v>BULLISH</v>
      </c>
      <c r="G679" s="5" t="str">
        <f t="shared" si="42"/>
        <v>WEAK</v>
      </c>
      <c r="H679" s="5" t="str">
        <f t="shared" si="41"/>
        <v>CONFIRMED BULLISH</v>
      </c>
    </row>
    <row r="680" spans="1:8" ht="13.5" x14ac:dyDescent="0.25">
      <c r="A680" s="3">
        <f>TITRES_STAT!B683</f>
        <v>43292</v>
      </c>
      <c r="B680" s="5">
        <f>TITRES_STAT!C683</f>
        <v>3.01</v>
      </c>
      <c r="C680" s="5">
        <f>TITRES_STAT!D683</f>
        <v>3.01</v>
      </c>
      <c r="D680" s="5">
        <f>TITRES_STAT!E683</f>
        <v>50</v>
      </c>
      <c r="E680" s="2">
        <f t="shared" si="40"/>
        <v>-2495</v>
      </c>
      <c r="F680" s="5" t="str">
        <f t="shared" si="43"/>
        <v>BULLISH</v>
      </c>
      <c r="G680" s="5" t="str">
        <f t="shared" si="42"/>
        <v>WEAK</v>
      </c>
      <c r="H680" s="5" t="str">
        <f t="shared" si="41"/>
        <v>CONFIRMED BULLISH</v>
      </c>
    </row>
    <row r="681" spans="1:8" ht="13.5" x14ac:dyDescent="0.25">
      <c r="A681" s="3">
        <f>TITRES_STAT!B684</f>
        <v>43293</v>
      </c>
      <c r="B681" s="5">
        <f>TITRES_STAT!C684</f>
        <v>3.11</v>
      </c>
      <c r="C681" s="5">
        <f>TITRES_STAT!D684</f>
        <v>3.11</v>
      </c>
      <c r="D681" s="5">
        <f>TITRES_STAT!E684</f>
        <v>15</v>
      </c>
      <c r="E681" s="2">
        <f t="shared" si="40"/>
        <v>-2480</v>
      </c>
      <c r="F681" s="5" t="str">
        <f t="shared" si="43"/>
        <v>BULLISH</v>
      </c>
      <c r="G681" s="5" t="str">
        <f t="shared" si="42"/>
        <v>WEAK</v>
      </c>
      <c r="H681" s="5" t="str">
        <f t="shared" si="41"/>
        <v>CONFIRMED BULLISH</v>
      </c>
    </row>
    <row r="682" spans="1:8" ht="13.5" x14ac:dyDescent="0.25">
      <c r="A682" s="3">
        <f>TITRES_STAT!B685</f>
        <v>43294</v>
      </c>
      <c r="B682" s="5">
        <f>TITRES_STAT!C685</f>
        <v>3.11</v>
      </c>
      <c r="C682" s="5">
        <f>TITRES_STAT!D685</f>
        <v>3.11</v>
      </c>
      <c r="D682" s="5">
        <f>TITRES_STAT!E685</f>
        <v>0</v>
      </c>
      <c r="E682" s="2">
        <f t="shared" si="40"/>
        <v>-2480</v>
      </c>
      <c r="F682" s="5" t="str">
        <f t="shared" si="43"/>
        <v>BULLISH</v>
      </c>
      <c r="G682" s="5" t="str">
        <f t="shared" si="42"/>
        <v>WEAK</v>
      </c>
      <c r="H682" s="5" t="str">
        <f t="shared" si="41"/>
        <v>CONFIRMED BULLISH</v>
      </c>
    </row>
    <row r="683" spans="1:8" ht="13.5" x14ac:dyDescent="0.25">
      <c r="A683" s="3">
        <f>TITRES_STAT!B686</f>
        <v>43297</v>
      </c>
      <c r="B683" s="5">
        <f>TITRES_STAT!C686</f>
        <v>3.11</v>
      </c>
      <c r="C683" s="5">
        <f>TITRES_STAT!D686</f>
        <v>3.11</v>
      </c>
      <c r="D683" s="5">
        <f>TITRES_STAT!E686</f>
        <v>0</v>
      </c>
      <c r="E683" s="2">
        <f t="shared" si="40"/>
        <v>-2480</v>
      </c>
      <c r="F683" s="5" t="str">
        <f t="shared" si="43"/>
        <v>BULLISH</v>
      </c>
      <c r="G683" s="5" t="str">
        <f t="shared" si="42"/>
        <v>WEAK</v>
      </c>
      <c r="H683" s="5" t="str">
        <f t="shared" si="41"/>
        <v>CONFIRMED BULLISH</v>
      </c>
    </row>
    <row r="684" spans="1:8" ht="13.5" x14ac:dyDescent="0.25">
      <c r="A684" s="3">
        <f>TITRES_STAT!B687</f>
        <v>43298</v>
      </c>
      <c r="B684" s="5">
        <f>TITRES_STAT!C687</f>
        <v>3.11</v>
      </c>
      <c r="C684" s="5">
        <f>TITRES_STAT!D687</f>
        <v>3.11</v>
      </c>
      <c r="D684" s="5">
        <f>TITRES_STAT!E687</f>
        <v>0</v>
      </c>
      <c r="E684" s="2">
        <f t="shared" si="40"/>
        <v>-2480</v>
      </c>
      <c r="F684" s="5" t="str">
        <f t="shared" si="43"/>
        <v>BULLISH</v>
      </c>
      <c r="G684" s="5" t="str">
        <f t="shared" si="42"/>
        <v>WEAK</v>
      </c>
      <c r="H684" s="5" t="str">
        <f t="shared" si="41"/>
        <v>CONFIRMED BULLISH</v>
      </c>
    </row>
    <row r="685" spans="1:8" ht="13.5" x14ac:dyDescent="0.25">
      <c r="A685" s="3">
        <f>TITRES_STAT!B688</f>
        <v>43299</v>
      </c>
      <c r="B685" s="5">
        <f>TITRES_STAT!C688</f>
        <v>3.2</v>
      </c>
      <c r="C685" s="5">
        <f>TITRES_STAT!D688</f>
        <v>3.2</v>
      </c>
      <c r="D685" s="5">
        <f>TITRES_STAT!E688</f>
        <v>44</v>
      </c>
      <c r="E685" s="2">
        <f t="shared" si="40"/>
        <v>-2436</v>
      </c>
      <c r="F685" s="5" t="str">
        <f t="shared" si="43"/>
        <v>BULLISH</v>
      </c>
      <c r="G685" s="5" t="str">
        <f t="shared" si="42"/>
        <v>WEAK</v>
      </c>
      <c r="H685" s="5" t="str">
        <f t="shared" si="41"/>
        <v>CONFIRMED BULLISH</v>
      </c>
    </row>
    <row r="686" spans="1:8" ht="13.5" x14ac:dyDescent="0.25">
      <c r="A686" s="3">
        <f>TITRES_STAT!B689</f>
        <v>43300</v>
      </c>
      <c r="B686" s="5">
        <f>TITRES_STAT!C689</f>
        <v>3.2</v>
      </c>
      <c r="C686" s="5">
        <f>TITRES_STAT!D689</f>
        <v>3.2</v>
      </c>
      <c r="D686" s="5">
        <f>TITRES_STAT!E689</f>
        <v>0</v>
      </c>
      <c r="E686" s="2">
        <f t="shared" si="40"/>
        <v>-2436</v>
      </c>
      <c r="F686" s="5" t="str">
        <f t="shared" si="43"/>
        <v>BULLISH</v>
      </c>
      <c r="G686" s="5" t="str">
        <f t="shared" si="42"/>
        <v>NEUTRAL</v>
      </c>
      <c r="H686" s="5" t="str">
        <f t="shared" si="41"/>
        <v>CONFIRMED BULLISH</v>
      </c>
    </row>
    <row r="687" spans="1:8" ht="13.5" x14ac:dyDescent="0.25">
      <c r="A687" s="3">
        <f>TITRES_STAT!B690</f>
        <v>43301</v>
      </c>
      <c r="B687" s="5">
        <f>TITRES_STAT!C690</f>
        <v>3.2</v>
      </c>
      <c r="C687" s="5">
        <f>TITRES_STAT!D690</f>
        <v>3.2</v>
      </c>
      <c r="D687" s="5">
        <f>TITRES_STAT!E690</f>
        <v>0</v>
      </c>
      <c r="E687" s="2">
        <f t="shared" si="40"/>
        <v>-2436</v>
      </c>
      <c r="F687" s="5" t="str">
        <f t="shared" si="43"/>
        <v>BULLISH</v>
      </c>
      <c r="G687" s="5" t="str">
        <f t="shared" si="42"/>
        <v>NEUTRAL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3.2</v>
      </c>
      <c r="C688" s="5">
        <f>TITRES_STAT!D691</f>
        <v>3.2</v>
      </c>
      <c r="D688" s="5">
        <f>TITRES_STAT!E691</f>
        <v>0</v>
      </c>
      <c r="E688" s="2">
        <f t="shared" si="40"/>
        <v>-2436</v>
      </c>
      <c r="F688" s="5" t="str">
        <f t="shared" si="43"/>
        <v>BULLISH</v>
      </c>
      <c r="G688" s="5" t="str">
        <f t="shared" si="42"/>
        <v>NEUTRAL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3.2</v>
      </c>
      <c r="C689" s="5">
        <f>TITRES_STAT!D692</f>
        <v>3.2</v>
      </c>
      <c r="D689" s="5">
        <f>TITRES_STAT!E692</f>
        <v>0</v>
      </c>
      <c r="E689" s="2">
        <f t="shared" si="40"/>
        <v>-2436</v>
      </c>
      <c r="F689" s="5" t="str">
        <f t="shared" si="43"/>
        <v>BULLISH</v>
      </c>
      <c r="G689" s="5" t="str">
        <f t="shared" si="42"/>
        <v>NEUTRAL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3.29</v>
      </c>
      <c r="C690" s="5">
        <f>TITRES_STAT!D693</f>
        <v>3.29</v>
      </c>
      <c r="D690" s="5">
        <f>TITRES_STAT!E693</f>
        <v>18</v>
      </c>
      <c r="E690" s="2">
        <f t="shared" si="40"/>
        <v>-2418</v>
      </c>
      <c r="F690" s="5" t="str">
        <f t="shared" si="43"/>
        <v>BULLISH</v>
      </c>
      <c r="G690" s="5" t="str">
        <f t="shared" si="42"/>
        <v>NEUTRAL</v>
      </c>
      <c r="H690" s="5" t="str">
        <f t="shared" si="41"/>
        <v>CONFIRMED BULLISH</v>
      </c>
    </row>
    <row r="691" spans="1:8" ht="13.5" x14ac:dyDescent="0.25">
      <c r="A691" s="3">
        <f>TITRES_STAT!B694</f>
        <v>43308</v>
      </c>
      <c r="B691" s="5">
        <f>TITRES_STAT!C694</f>
        <v>3.38</v>
      </c>
      <c r="C691" s="5">
        <f>TITRES_STAT!D694</f>
        <v>3.38</v>
      </c>
      <c r="D691" s="5">
        <f>TITRES_STAT!E694</f>
        <v>16</v>
      </c>
      <c r="E691" s="2">
        <f t="shared" si="40"/>
        <v>-2402</v>
      </c>
      <c r="F691" s="5" t="str">
        <f t="shared" si="43"/>
        <v>BULLISH</v>
      </c>
      <c r="G691" s="5" t="str">
        <f t="shared" si="42"/>
        <v>NEUTRAL</v>
      </c>
      <c r="H691" s="5" t="str">
        <f t="shared" si="41"/>
        <v>CONFIRMED BULLISH</v>
      </c>
    </row>
    <row r="692" spans="1:8" ht="13.5" x14ac:dyDescent="0.25">
      <c r="A692" s="3">
        <f>TITRES_STAT!B695</f>
        <v>43311</v>
      </c>
      <c r="B692" s="5">
        <f>TITRES_STAT!C695</f>
        <v>3.38</v>
      </c>
      <c r="C692" s="5">
        <f>TITRES_STAT!D695</f>
        <v>3.38</v>
      </c>
      <c r="D692" s="5">
        <f>TITRES_STAT!E695</f>
        <v>0</v>
      </c>
      <c r="E692" s="2">
        <f t="shared" si="40"/>
        <v>-2402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CONFIRMED BULLISH</v>
      </c>
    </row>
    <row r="693" spans="1:8" ht="13.5" x14ac:dyDescent="0.25">
      <c r="A693" s="3">
        <f>TITRES_STAT!B696</f>
        <v>43312</v>
      </c>
      <c r="B693" s="5">
        <f>TITRES_STAT!C696</f>
        <v>3.44</v>
      </c>
      <c r="C693" s="5">
        <f>TITRES_STAT!D696</f>
        <v>3.44</v>
      </c>
      <c r="D693" s="5">
        <f>TITRES_STAT!E696</f>
        <v>222</v>
      </c>
      <c r="E693" s="2">
        <f t="shared" si="40"/>
        <v>-2180</v>
      </c>
      <c r="F693" s="5" t="str">
        <f t="shared" si="43"/>
        <v>BULLISH</v>
      </c>
      <c r="G693" s="5" t="str">
        <f t="shared" si="42"/>
        <v>WEAK</v>
      </c>
      <c r="H693" s="5" t="str">
        <f t="shared" si="41"/>
        <v>CONFIRMED BULLISH</v>
      </c>
    </row>
    <row r="694" spans="1:8" ht="13.5" x14ac:dyDescent="0.25">
      <c r="A694" s="3">
        <f>TITRES_STAT!B697</f>
        <v>43313</v>
      </c>
      <c r="B694" s="5">
        <f>TITRES_STAT!C697</f>
        <v>3.5</v>
      </c>
      <c r="C694" s="5">
        <f>TITRES_STAT!D697</f>
        <v>3.5</v>
      </c>
      <c r="D694" s="5">
        <f>TITRES_STAT!E697</f>
        <v>155</v>
      </c>
      <c r="E694" s="2">
        <f t="shared" si="40"/>
        <v>-2025</v>
      </c>
      <c r="F694" s="5" t="str">
        <f t="shared" si="43"/>
        <v>BULLISH</v>
      </c>
      <c r="G694" s="5" t="str">
        <f t="shared" si="42"/>
        <v>WEAK</v>
      </c>
      <c r="H694" s="5" t="str">
        <f t="shared" si="41"/>
        <v>CONFIRMED BULLISH</v>
      </c>
    </row>
    <row r="695" spans="1:8" ht="13.5" x14ac:dyDescent="0.25">
      <c r="A695" s="3">
        <f>TITRES_STAT!B698</f>
        <v>43314</v>
      </c>
      <c r="B695" s="5">
        <f>TITRES_STAT!C698</f>
        <v>3.7</v>
      </c>
      <c r="C695" s="5">
        <f>TITRES_STAT!D698</f>
        <v>3.7</v>
      </c>
      <c r="D695" s="5">
        <f>TITRES_STAT!E698</f>
        <v>45</v>
      </c>
      <c r="E695" s="2">
        <f t="shared" si="40"/>
        <v>-1980</v>
      </c>
      <c r="F695" s="5" t="str">
        <f t="shared" si="43"/>
        <v>BULLISH</v>
      </c>
      <c r="G695" s="5" t="str">
        <f t="shared" si="42"/>
        <v>WEAK</v>
      </c>
      <c r="H695" s="5" t="str">
        <f t="shared" si="41"/>
        <v>CONFIRMED BULLISH</v>
      </c>
    </row>
    <row r="696" spans="1:8" ht="13.5" x14ac:dyDescent="0.25">
      <c r="A696" s="3">
        <f>TITRES_STAT!B699</f>
        <v>43315</v>
      </c>
      <c r="B696" s="5">
        <f>TITRES_STAT!C699</f>
        <v>3.61</v>
      </c>
      <c r="C696" s="5">
        <f>TITRES_STAT!D699</f>
        <v>3.61</v>
      </c>
      <c r="D696" s="5">
        <f>TITRES_STAT!E699</f>
        <v>65</v>
      </c>
      <c r="E696" s="2">
        <f t="shared" si="40"/>
        <v>-2045</v>
      </c>
      <c r="F696" s="5" t="str">
        <f t="shared" si="43"/>
        <v>BULLISH</v>
      </c>
      <c r="G696" s="5" t="str">
        <f t="shared" si="42"/>
        <v>WEAK</v>
      </c>
      <c r="H696" s="5" t="str">
        <f t="shared" si="41"/>
        <v>CONFIRMED BULLISH</v>
      </c>
    </row>
    <row r="697" spans="1:8" ht="13.5" x14ac:dyDescent="0.25">
      <c r="A697" s="3">
        <f>TITRES_STAT!B700</f>
        <v>43318</v>
      </c>
      <c r="B697" s="5">
        <f>TITRES_STAT!C700</f>
        <v>3.7</v>
      </c>
      <c r="C697" s="5">
        <f>TITRES_STAT!D700</f>
        <v>3.7</v>
      </c>
      <c r="D697" s="5">
        <f>TITRES_STAT!E700</f>
        <v>300</v>
      </c>
      <c r="E697" s="2">
        <f t="shared" si="40"/>
        <v>-1745</v>
      </c>
      <c r="F697" s="5" t="str">
        <f t="shared" si="43"/>
        <v>BULLISH</v>
      </c>
      <c r="G697" s="5" t="str">
        <f t="shared" si="42"/>
        <v>WEAK</v>
      </c>
      <c r="H697" s="5" t="str">
        <f t="shared" si="41"/>
        <v>CONFIRMED BULLISH</v>
      </c>
    </row>
    <row r="698" spans="1:8" ht="13.5" x14ac:dyDescent="0.25">
      <c r="A698" s="3">
        <f>TITRES_STAT!B701</f>
        <v>43319</v>
      </c>
      <c r="B698" s="5">
        <f>TITRES_STAT!C701</f>
        <v>3.61</v>
      </c>
      <c r="C698" s="5">
        <f>TITRES_STAT!D701</f>
        <v>3.61</v>
      </c>
      <c r="D698" s="5">
        <f>TITRES_STAT!E701</f>
        <v>12</v>
      </c>
      <c r="E698" s="2">
        <f t="shared" si="40"/>
        <v>-1757</v>
      </c>
      <c r="F698" s="5" t="str">
        <f t="shared" si="43"/>
        <v>BULLISH</v>
      </c>
      <c r="G698" s="5" t="str">
        <f t="shared" si="42"/>
        <v>WEAK</v>
      </c>
      <c r="H698" s="5" t="str">
        <f t="shared" si="41"/>
        <v>CONFIRMED BULLISH</v>
      </c>
    </row>
    <row r="699" spans="1:8" ht="13.5" x14ac:dyDescent="0.25">
      <c r="A699" s="3">
        <f>TITRES_STAT!B702</f>
        <v>43320</v>
      </c>
      <c r="B699" s="5">
        <f>TITRES_STAT!C702</f>
        <v>3.61</v>
      </c>
      <c r="C699" s="5">
        <f>TITRES_STAT!D702</f>
        <v>3.61</v>
      </c>
      <c r="D699" s="5">
        <f>TITRES_STAT!E702</f>
        <v>33</v>
      </c>
      <c r="E699" s="2">
        <f t="shared" si="40"/>
        <v>-1757</v>
      </c>
      <c r="F699" s="5" t="str">
        <f t="shared" si="43"/>
        <v>BULLISH</v>
      </c>
      <c r="G699" s="5" t="str">
        <f t="shared" si="42"/>
        <v>WEAK</v>
      </c>
      <c r="H699" s="5" t="str">
        <f t="shared" si="41"/>
        <v>CONFIRMED BULLISH</v>
      </c>
    </row>
    <row r="700" spans="1:8" ht="13.5" x14ac:dyDescent="0.25">
      <c r="A700" s="3">
        <f>TITRES_STAT!B703</f>
        <v>43321</v>
      </c>
      <c r="B700" s="5">
        <f>TITRES_STAT!C703</f>
        <v>3.61</v>
      </c>
      <c r="C700" s="5">
        <f>TITRES_STAT!D703</f>
        <v>3.61</v>
      </c>
      <c r="D700" s="5">
        <f>TITRES_STAT!E703</f>
        <v>0</v>
      </c>
      <c r="E700" s="2">
        <f t="shared" si="40"/>
        <v>-1757</v>
      </c>
      <c r="F700" s="5" t="str">
        <f t="shared" si="43"/>
        <v>BULLISH</v>
      </c>
      <c r="G700" s="5" t="str">
        <f t="shared" si="42"/>
        <v>WEAK</v>
      </c>
      <c r="H700" s="5" t="str">
        <f t="shared" si="41"/>
        <v>BULLISH DIVERGENCE</v>
      </c>
    </row>
    <row r="701" spans="1:8" ht="13.5" x14ac:dyDescent="0.25">
      <c r="A701" s="3">
        <f>TITRES_STAT!B704</f>
        <v>43322</v>
      </c>
      <c r="B701" s="5">
        <f>TITRES_STAT!C704</f>
        <v>3.61</v>
      </c>
      <c r="C701" s="5">
        <f>TITRES_STAT!D704</f>
        <v>3.61</v>
      </c>
      <c r="D701" s="5">
        <f>TITRES_STAT!E704</f>
        <v>0</v>
      </c>
      <c r="E701" s="2">
        <f t="shared" si="40"/>
        <v>-1757</v>
      </c>
      <c r="F701" s="5" t="str">
        <f t="shared" si="43"/>
        <v>BULLISH</v>
      </c>
      <c r="G701" s="5" t="str">
        <f t="shared" si="42"/>
        <v>WEAK</v>
      </c>
      <c r="H701" s="5" t="str">
        <f t="shared" si="41"/>
        <v>NEUTRAL</v>
      </c>
    </row>
    <row r="702" spans="1:8" ht="13.5" x14ac:dyDescent="0.25">
      <c r="A702" s="3">
        <f>TITRES_STAT!B705</f>
        <v>43326</v>
      </c>
      <c r="B702" s="5">
        <f>TITRES_STAT!C705</f>
        <v>3.51</v>
      </c>
      <c r="C702" s="5">
        <f>TITRES_STAT!D705</f>
        <v>3.51</v>
      </c>
      <c r="D702" s="5">
        <f>TITRES_STAT!E705</f>
        <v>10</v>
      </c>
      <c r="E702" s="2">
        <f t="shared" si="40"/>
        <v>-1767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CONFIRMED BEARISH</v>
      </c>
    </row>
    <row r="703" spans="1:8" ht="13.5" x14ac:dyDescent="0.25">
      <c r="A703" s="3">
        <f>TITRES_STAT!B706</f>
        <v>43327</v>
      </c>
      <c r="B703" s="5">
        <f>TITRES_STAT!C706</f>
        <v>3.51</v>
      </c>
      <c r="C703" s="5">
        <f>TITRES_STAT!D706</f>
        <v>3.51</v>
      </c>
      <c r="D703" s="5">
        <f>TITRES_STAT!E706</f>
        <v>0</v>
      </c>
      <c r="E703" s="2">
        <f t="shared" si="40"/>
        <v>-1767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CONFIRMED BEARISH</v>
      </c>
    </row>
    <row r="704" spans="1:8" ht="13.5" x14ac:dyDescent="0.25">
      <c r="A704" s="3">
        <f>TITRES_STAT!B707</f>
        <v>43328</v>
      </c>
      <c r="B704" s="5">
        <f>TITRES_STAT!C707</f>
        <v>3.6</v>
      </c>
      <c r="C704" s="5">
        <f>TITRES_STAT!D707</f>
        <v>3.6</v>
      </c>
      <c r="D704" s="5">
        <f>TITRES_STAT!E707</f>
        <v>410</v>
      </c>
      <c r="E704" s="2">
        <f t="shared" si="40"/>
        <v>-1357</v>
      </c>
      <c r="F704" s="5" t="str">
        <f t="shared" si="43"/>
        <v>BULLISH</v>
      </c>
      <c r="G704" s="5" t="str">
        <f t="shared" si="42"/>
        <v>WEAK</v>
      </c>
      <c r="H704" s="5" t="str">
        <f t="shared" si="41"/>
        <v>BULLISH DIVERGENCE</v>
      </c>
    </row>
    <row r="705" spans="1:8" ht="13.5" x14ac:dyDescent="0.25">
      <c r="A705" s="3">
        <f>TITRES_STAT!B708</f>
        <v>43329</v>
      </c>
      <c r="B705" s="5">
        <f>TITRES_STAT!C708</f>
        <v>3.7</v>
      </c>
      <c r="C705" s="5">
        <f>TITRES_STAT!D708</f>
        <v>3.7</v>
      </c>
      <c r="D705" s="5">
        <f>TITRES_STAT!E708</f>
        <v>250</v>
      </c>
      <c r="E705" s="2">
        <f t="shared" si="40"/>
        <v>-1107</v>
      </c>
      <c r="F705" s="5" t="str">
        <f t="shared" si="43"/>
        <v>BULLISH</v>
      </c>
      <c r="G705" s="5" t="str">
        <f t="shared" si="42"/>
        <v>WEAK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3.7</v>
      </c>
      <c r="C706" s="5">
        <f>TITRES_STAT!D709</f>
        <v>3.7</v>
      </c>
      <c r="D706" s="5">
        <f>TITRES_STAT!E709</f>
        <v>281</v>
      </c>
      <c r="E706" s="2">
        <f t="shared" si="40"/>
        <v>-1107</v>
      </c>
      <c r="F706" s="5" t="str">
        <f t="shared" si="43"/>
        <v>BULLISH</v>
      </c>
      <c r="G706" s="5" t="str">
        <f t="shared" si="42"/>
        <v>WEAK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3.71</v>
      </c>
      <c r="C707" s="5">
        <f>TITRES_STAT!D710</f>
        <v>3.71</v>
      </c>
      <c r="D707" s="5">
        <f>TITRES_STAT!E710</f>
        <v>477</v>
      </c>
      <c r="E707" s="2">
        <f t="shared" si="40"/>
        <v>-630</v>
      </c>
      <c r="F707" s="5" t="str">
        <f t="shared" si="43"/>
        <v>BULLISH</v>
      </c>
      <c r="G707" s="5" t="str">
        <f t="shared" si="42"/>
        <v>WEAK</v>
      </c>
      <c r="H707" s="5" t="str">
        <f t="shared" si="41"/>
        <v>CONFIRMED BULLISH</v>
      </c>
    </row>
    <row r="708" spans="1:8" ht="13.5" x14ac:dyDescent="0.25">
      <c r="A708" s="3">
        <f>TITRES_STAT!B711</f>
        <v>43336</v>
      </c>
      <c r="B708" s="5">
        <f>TITRES_STAT!C711</f>
        <v>3.8</v>
      </c>
      <c r="C708" s="5">
        <f>TITRES_STAT!D711</f>
        <v>3.8</v>
      </c>
      <c r="D708" s="5">
        <f>TITRES_STAT!E711</f>
        <v>111</v>
      </c>
      <c r="E708" s="2">
        <f t="shared" ref="E708:E771" si="44">IF(B708&gt;B707, E707+D708, IF(B708&lt;B707, E707-D708, E707))</f>
        <v>-519</v>
      </c>
      <c r="F708" s="5" t="str">
        <f t="shared" si="43"/>
        <v>BULLISH</v>
      </c>
      <c r="G708" s="5" t="str">
        <f t="shared" si="42"/>
        <v>WEAK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3.8</v>
      </c>
      <c r="C709" s="5">
        <f>TITRES_STAT!D712</f>
        <v>3.8</v>
      </c>
      <c r="D709" s="5">
        <f>TITRES_STAT!E712</f>
        <v>0</v>
      </c>
      <c r="E709" s="2">
        <f t="shared" si="44"/>
        <v>-519</v>
      </c>
      <c r="F709" s="5" t="str">
        <f t="shared" si="43"/>
        <v>BULLISH</v>
      </c>
      <c r="G709" s="5" t="str">
        <f t="shared" si="42"/>
        <v>WEAK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3.8</v>
      </c>
      <c r="C710" s="5">
        <f>TITRES_STAT!D713</f>
        <v>3.8</v>
      </c>
      <c r="D710" s="5">
        <f>TITRES_STAT!E713</f>
        <v>0</v>
      </c>
      <c r="E710" s="2">
        <f t="shared" si="44"/>
        <v>-519</v>
      </c>
      <c r="F710" s="5" t="str">
        <f t="shared" si="43"/>
        <v>BULLISH</v>
      </c>
      <c r="G710" s="5" t="str">
        <f t="shared" si="42"/>
        <v>WEAK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43341</v>
      </c>
      <c r="B711" s="5">
        <f>TITRES_STAT!C714</f>
        <v>3.8</v>
      </c>
      <c r="C711" s="5">
        <f>TITRES_STAT!D714</f>
        <v>3.8</v>
      </c>
      <c r="D711" s="5">
        <f>TITRES_STAT!E714</f>
        <v>0</v>
      </c>
      <c r="E711" s="2">
        <f t="shared" si="44"/>
        <v>-519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WEAK</v>
      </c>
      <c r="H711" s="5" t="str">
        <f t="shared" si="45"/>
        <v>CONFIRMED BULLISH</v>
      </c>
    </row>
    <row r="712" spans="1:8" ht="13.5" x14ac:dyDescent="0.25">
      <c r="A712" s="3">
        <f>TITRES_STAT!B715</f>
        <v>43342</v>
      </c>
      <c r="B712" s="5">
        <f>TITRES_STAT!C715</f>
        <v>3.8</v>
      </c>
      <c r="C712" s="5">
        <f>TITRES_STAT!D715</f>
        <v>3.8</v>
      </c>
      <c r="D712" s="5">
        <f>TITRES_STAT!E715</f>
        <v>0</v>
      </c>
      <c r="E712" s="2">
        <f t="shared" si="44"/>
        <v>-519</v>
      </c>
      <c r="F712" s="5" t="str">
        <f t="shared" ref="F712:F775" si="47">IF(E712&gt;E707,"BULLISH",IF(E712&lt;E707,"BEARISH","NEUTRAL"))</f>
        <v>BULLISH</v>
      </c>
      <c r="G712" s="5" t="str">
        <f t="shared" si="46"/>
        <v>WEAK</v>
      </c>
      <c r="H712" s="5" t="str">
        <f t="shared" si="45"/>
        <v>CONFIRMED BULLISH</v>
      </c>
    </row>
    <row r="713" spans="1:8" ht="13.5" x14ac:dyDescent="0.25">
      <c r="A713" s="3">
        <f>TITRES_STAT!B716</f>
        <v>43343</v>
      </c>
      <c r="B713" s="5">
        <f>TITRES_STAT!C716</f>
        <v>3.91</v>
      </c>
      <c r="C713" s="5">
        <f>TITRES_STAT!D716</f>
        <v>3.91</v>
      </c>
      <c r="D713" s="5">
        <f>TITRES_STAT!E716</f>
        <v>0</v>
      </c>
      <c r="E713" s="2">
        <f t="shared" si="44"/>
        <v>-519</v>
      </c>
      <c r="F713" s="5" t="str">
        <f t="shared" si="47"/>
        <v>NEUTRAL</v>
      </c>
      <c r="G713" s="5" t="str">
        <f t="shared" si="46"/>
        <v>NEUTRAL</v>
      </c>
      <c r="H713" s="5" t="str">
        <f t="shared" si="45"/>
        <v>NEUTRAL</v>
      </c>
    </row>
    <row r="714" spans="1:8" ht="13.5" x14ac:dyDescent="0.25">
      <c r="A714" s="3">
        <f>TITRES_STAT!B717</f>
        <v>43346</v>
      </c>
      <c r="B714" s="5">
        <f>TITRES_STAT!C717</f>
        <v>3.95</v>
      </c>
      <c r="C714" s="5">
        <f>TITRES_STAT!D717</f>
        <v>3.95</v>
      </c>
      <c r="D714" s="5">
        <f>TITRES_STAT!E717</f>
        <v>50</v>
      </c>
      <c r="E714" s="2">
        <f t="shared" si="44"/>
        <v>-469</v>
      </c>
      <c r="F714" s="5" t="str">
        <f t="shared" si="47"/>
        <v>BULLISH</v>
      </c>
      <c r="G714" s="5" t="str">
        <f t="shared" si="46"/>
        <v>WEAK</v>
      </c>
      <c r="H714" s="5" t="str">
        <f t="shared" si="45"/>
        <v>CONFIRMED BULLISH</v>
      </c>
    </row>
    <row r="715" spans="1:8" ht="13.5" x14ac:dyDescent="0.25">
      <c r="A715" s="3">
        <f>TITRES_STAT!B718</f>
        <v>43347</v>
      </c>
      <c r="B715" s="5">
        <f>TITRES_STAT!C718</f>
        <v>3.95</v>
      </c>
      <c r="C715" s="5">
        <f>TITRES_STAT!D718</f>
        <v>3.95</v>
      </c>
      <c r="D715" s="5">
        <f>TITRES_STAT!E718</f>
        <v>267</v>
      </c>
      <c r="E715" s="2">
        <f t="shared" si="44"/>
        <v>-469</v>
      </c>
      <c r="F715" s="5" t="str">
        <f t="shared" si="47"/>
        <v>BULLISH</v>
      </c>
      <c r="G715" s="5" t="str">
        <f t="shared" si="46"/>
        <v>WEAK</v>
      </c>
      <c r="H715" s="5" t="str">
        <f t="shared" si="45"/>
        <v>CONFIRMED BULLISH</v>
      </c>
    </row>
    <row r="716" spans="1:8" ht="13.5" x14ac:dyDescent="0.25">
      <c r="A716" s="3">
        <f>TITRES_STAT!B719</f>
        <v>43348</v>
      </c>
      <c r="B716" s="5">
        <f>TITRES_STAT!C719</f>
        <v>4</v>
      </c>
      <c r="C716" s="5">
        <f>TITRES_STAT!D719</f>
        <v>4</v>
      </c>
      <c r="D716" s="5">
        <f>TITRES_STAT!E719</f>
        <v>222</v>
      </c>
      <c r="E716" s="2">
        <f t="shared" si="44"/>
        <v>-247</v>
      </c>
      <c r="F716" s="5" t="str">
        <f t="shared" si="47"/>
        <v>BULLISH</v>
      </c>
      <c r="G716" s="5" t="str">
        <f t="shared" si="46"/>
        <v>WEAK</v>
      </c>
      <c r="H716" s="5" t="str">
        <f t="shared" si="45"/>
        <v>CONFIRMED BULLISH</v>
      </c>
    </row>
    <row r="717" spans="1:8" ht="13.5" x14ac:dyDescent="0.25">
      <c r="A717" s="3">
        <f>TITRES_STAT!B720</f>
        <v>43349</v>
      </c>
      <c r="B717" s="5">
        <f>TITRES_STAT!C720</f>
        <v>4.08</v>
      </c>
      <c r="C717" s="5">
        <f>TITRES_STAT!D720</f>
        <v>4.08</v>
      </c>
      <c r="D717" s="5">
        <f>TITRES_STAT!E720</f>
        <v>50</v>
      </c>
      <c r="E717" s="2">
        <f t="shared" si="44"/>
        <v>-197</v>
      </c>
      <c r="F717" s="5" t="str">
        <f t="shared" si="47"/>
        <v>BULLISH</v>
      </c>
      <c r="G717" s="5" t="str">
        <f t="shared" si="46"/>
        <v>WEAK</v>
      </c>
      <c r="H717" s="5" t="str">
        <f t="shared" si="45"/>
        <v>CONFIRMED BULLISH</v>
      </c>
    </row>
    <row r="718" spans="1:8" ht="13.5" x14ac:dyDescent="0.25">
      <c r="A718" s="3">
        <f>TITRES_STAT!B721</f>
        <v>43350</v>
      </c>
      <c r="B718" s="5">
        <f>TITRES_STAT!C721</f>
        <v>4.0999999999999996</v>
      </c>
      <c r="C718" s="5">
        <f>TITRES_STAT!D721</f>
        <v>4.0999999999999996</v>
      </c>
      <c r="D718" s="5">
        <f>TITRES_STAT!E721</f>
        <v>60</v>
      </c>
      <c r="E718" s="2">
        <f t="shared" si="44"/>
        <v>-137</v>
      </c>
      <c r="F718" s="5" t="str">
        <f t="shared" si="47"/>
        <v>BULLISH</v>
      </c>
      <c r="G718" s="5" t="str">
        <f t="shared" si="46"/>
        <v>WEAK</v>
      </c>
      <c r="H718" s="5" t="str">
        <f t="shared" si="45"/>
        <v>CONFIRMED BULLISH</v>
      </c>
    </row>
    <row r="719" spans="1:8" ht="13.5" x14ac:dyDescent="0.25">
      <c r="A719" s="3">
        <f>TITRES_STAT!B722</f>
        <v>43353</v>
      </c>
      <c r="B719" s="5">
        <f>TITRES_STAT!C722</f>
        <v>4.25</v>
      </c>
      <c r="C719" s="5">
        <f>TITRES_STAT!D722</f>
        <v>4.25</v>
      </c>
      <c r="D719" s="5">
        <f>TITRES_STAT!E722</f>
        <v>337</v>
      </c>
      <c r="E719" s="2">
        <f t="shared" si="44"/>
        <v>200</v>
      </c>
      <c r="F719" s="5" t="str">
        <f t="shared" si="47"/>
        <v>BULLISH</v>
      </c>
      <c r="G719" s="5" t="str">
        <f t="shared" si="46"/>
        <v>WEAK</v>
      </c>
      <c r="H719" s="5" t="str">
        <f t="shared" si="45"/>
        <v>CONFIRMED BULLISH</v>
      </c>
    </row>
    <row r="720" spans="1:8" ht="13.5" x14ac:dyDescent="0.25">
      <c r="A720" s="3">
        <f>TITRES_STAT!B723</f>
        <v>43355</v>
      </c>
      <c r="B720" s="5">
        <f>TITRES_STAT!C723</f>
        <v>4.41</v>
      </c>
      <c r="C720" s="5">
        <f>TITRES_STAT!D723</f>
        <v>4.41</v>
      </c>
      <c r="D720" s="5">
        <f>TITRES_STAT!E723</f>
        <v>302</v>
      </c>
      <c r="E720" s="2">
        <f t="shared" si="44"/>
        <v>502</v>
      </c>
      <c r="F720" s="5" t="str">
        <f t="shared" si="47"/>
        <v>BULLISH</v>
      </c>
      <c r="G720" s="5" t="str">
        <f t="shared" si="46"/>
        <v>WEAK</v>
      </c>
      <c r="H720" s="5" t="str">
        <f t="shared" si="45"/>
        <v>CONFIRMED BULLISH</v>
      </c>
    </row>
    <row r="721" spans="1:8" ht="13.5" x14ac:dyDescent="0.25">
      <c r="A721" s="3">
        <f>TITRES_STAT!B724</f>
        <v>43356</v>
      </c>
      <c r="B721" s="5">
        <f>TITRES_STAT!C724</f>
        <v>4.5999999999999996</v>
      </c>
      <c r="C721" s="5">
        <f>TITRES_STAT!D724</f>
        <v>4.5999999999999996</v>
      </c>
      <c r="D721" s="5">
        <f>TITRES_STAT!E724</f>
        <v>207</v>
      </c>
      <c r="E721" s="2">
        <f t="shared" si="44"/>
        <v>709</v>
      </c>
      <c r="F721" s="5" t="str">
        <f t="shared" si="47"/>
        <v>BULLISH</v>
      </c>
      <c r="G721" s="5" t="str">
        <f t="shared" si="46"/>
        <v>WEAK</v>
      </c>
      <c r="H721" s="5" t="str">
        <f t="shared" si="45"/>
        <v>CONFIRMED BULLISH</v>
      </c>
    </row>
    <row r="722" spans="1:8" ht="13.5" x14ac:dyDescent="0.25">
      <c r="A722" s="3">
        <f>TITRES_STAT!B725</f>
        <v>43357</v>
      </c>
      <c r="B722" s="5">
        <f>TITRES_STAT!C725</f>
        <v>4.87</v>
      </c>
      <c r="C722" s="5">
        <f>TITRES_STAT!D725</f>
        <v>4.87</v>
      </c>
      <c r="D722" s="5">
        <f>TITRES_STAT!E725</f>
        <v>56</v>
      </c>
      <c r="E722" s="2">
        <f t="shared" si="44"/>
        <v>765</v>
      </c>
      <c r="F722" s="5" t="str">
        <f t="shared" si="47"/>
        <v>BULLISH</v>
      </c>
      <c r="G722" s="5" t="str">
        <f t="shared" si="46"/>
        <v>WEAK</v>
      </c>
      <c r="H722" s="5" t="str">
        <f t="shared" si="45"/>
        <v>CONFIRMED BULLISH</v>
      </c>
    </row>
    <row r="723" spans="1:8" ht="13.5" x14ac:dyDescent="0.25">
      <c r="A723" s="3">
        <f>TITRES_STAT!B726</f>
        <v>43360</v>
      </c>
      <c r="B723" s="5">
        <f>TITRES_STAT!C726</f>
        <v>4.9800000000000004</v>
      </c>
      <c r="C723" s="5">
        <f>TITRES_STAT!D726</f>
        <v>4.9800000000000004</v>
      </c>
      <c r="D723" s="5">
        <f>TITRES_STAT!E726</f>
        <v>272</v>
      </c>
      <c r="E723" s="2">
        <f t="shared" si="44"/>
        <v>1037</v>
      </c>
      <c r="F723" s="5" t="str">
        <f t="shared" si="47"/>
        <v>BULLISH</v>
      </c>
      <c r="G723" s="5" t="str">
        <f t="shared" si="46"/>
        <v>WEAK</v>
      </c>
      <c r="H723" s="5" t="str">
        <f t="shared" si="45"/>
        <v>CONFIRMED BULLISH</v>
      </c>
    </row>
    <row r="724" spans="1:8" ht="13.5" x14ac:dyDescent="0.25">
      <c r="A724" s="3">
        <f>TITRES_STAT!B727</f>
        <v>43361</v>
      </c>
      <c r="B724" s="5">
        <f>TITRES_STAT!C727</f>
        <v>5.12</v>
      </c>
      <c r="C724" s="5">
        <f>TITRES_STAT!D727</f>
        <v>5.12</v>
      </c>
      <c r="D724" s="5">
        <f>TITRES_STAT!E727</f>
        <v>12</v>
      </c>
      <c r="E724" s="2">
        <f t="shared" si="44"/>
        <v>1049</v>
      </c>
      <c r="F724" s="5" t="str">
        <f t="shared" si="47"/>
        <v>BULLISH</v>
      </c>
      <c r="G724" s="5" t="str">
        <f t="shared" si="46"/>
        <v>STRONG</v>
      </c>
      <c r="H724" s="5" t="str">
        <f t="shared" si="45"/>
        <v>CONFIRMED BULLISH</v>
      </c>
    </row>
    <row r="725" spans="1:8" ht="13.5" x14ac:dyDescent="0.25">
      <c r="A725" s="3">
        <f>TITRES_STAT!B728</f>
        <v>43362</v>
      </c>
      <c r="B725" s="5">
        <f>TITRES_STAT!C728</f>
        <v>5.42</v>
      </c>
      <c r="C725" s="5">
        <f>TITRES_STAT!D728</f>
        <v>5.42</v>
      </c>
      <c r="D725" s="5">
        <f>TITRES_STAT!E728</f>
        <v>172</v>
      </c>
      <c r="E725" s="2">
        <f t="shared" si="44"/>
        <v>1221</v>
      </c>
      <c r="F725" s="5" t="str">
        <f t="shared" si="47"/>
        <v>BULLISH</v>
      </c>
      <c r="G725" s="5" t="str">
        <f t="shared" si="46"/>
        <v>STRONG</v>
      </c>
      <c r="H725" s="5" t="str">
        <f t="shared" si="45"/>
        <v>CONFIRMED BULLISH</v>
      </c>
    </row>
    <row r="726" spans="1:8" ht="13.5" x14ac:dyDescent="0.25">
      <c r="A726" s="3">
        <f>TITRES_STAT!B729</f>
        <v>43363</v>
      </c>
      <c r="B726" s="5">
        <f>TITRES_STAT!C729</f>
        <v>5.39</v>
      </c>
      <c r="C726" s="5">
        <f>TITRES_STAT!D729</f>
        <v>5.39</v>
      </c>
      <c r="D726" s="5">
        <f>TITRES_STAT!E729</f>
        <v>20</v>
      </c>
      <c r="E726" s="2">
        <f t="shared" si="44"/>
        <v>1201</v>
      </c>
      <c r="F726" s="5" t="str">
        <f t="shared" si="47"/>
        <v>BULLISH</v>
      </c>
      <c r="G726" s="5" t="str">
        <f t="shared" si="46"/>
        <v>STRONG</v>
      </c>
      <c r="H726" s="5" t="str">
        <f t="shared" si="45"/>
        <v>CONFIRMED BULLISH</v>
      </c>
    </row>
    <row r="727" spans="1:8" ht="13.5" x14ac:dyDescent="0.25">
      <c r="A727" s="3">
        <f>TITRES_STAT!B730</f>
        <v>43364</v>
      </c>
      <c r="B727" s="5">
        <f>TITRES_STAT!C730</f>
        <v>5.39</v>
      </c>
      <c r="C727" s="5">
        <f>TITRES_STAT!D730</f>
        <v>5.39</v>
      </c>
      <c r="D727" s="5">
        <f>TITRES_STAT!E730</f>
        <v>0</v>
      </c>
      <c r="E727" s="2">
        <f t="shared" si="44"/>
        <v>1201</v>
      </c>
      <c r="F727" s="5" t="str">
        <f t="shared" si="47"/>
        <v>BULLISH</v>
      </c>
      <c r="G727" s="5" t="str">
        <f t="shared" si="46"/>
        <v>STRONG</v>
      </c>
      <c r="H727" s="5" t="str">
        <f t="shared" si="45"/>
        <v>CONFIRMED BULLISH</v>
      </c>
    </row>
    <row r="728" spans="1:8" ht="13.5" x14ac:dyDescent="0.25">
      <c r="A728" s="3">
        <f>TITRES_STAT!B731</f>
        <v>43367</v>
      </c>
      <c r="B728" s="5">
        <f>TITRES_STAT!C731</f>
        <v>5.15</v>
      </c>
      <c r="C728" s="5">
        <f>TITRES_STAT!D731</f>
        <v>5.15</v>
      </c>
      <c r="D728" s="5">
        <f>TITRES_STAT!E731</f>
        <v>0</v>
      </c>
      <c r="E728" s="2">
        <f t="shared" si="44"/>
        <v>1201</v>
      </c>
      <c r="F728" s="5" t="str">
        <f t="shared" si="47"/>
        <v>BULLISH</v>
      </c>
      <c r="G728" s="5" t="str">
        <f t="shared" si="46"/>
        <v>STRONG</v>
      </c>
      <c r="H728" s="5" t="str">
        <f t="shared" si="45"/>
        <v>CONFIRMED BULLISH</v>
      </c>
    </row>
    <row r="729" spans="1:8" ht="13.5" x14ac:dyDescent="0.25">
      <c r="A729" s="3">
        <f>TITRES_STAT!B732</f>
        <v>43368</v>
      </c>
      <c r="B729" s="5">
        <f>TITRES_STAT!C732</f>
        <v>4.92</v>
      </c>
      <c r="C729" s="5">
        <f>TITRES_STAT!D732</f>
        <v>4.92</v>
      </c>
      <c r="D729" s="5">
        <f>TITRES_STAT!E732</f>
        <v>0</v>
      </c>
      <c r="E729" s="2">
        <f t="shared" si="44"/>
        <v>1201</v>
      </c>
      <c r="F729" s="5" t="str">
        <f t="shared" si="47"/>
        <v>BULLISH</v>
      </c>
      <c r="G729" s="5" t="str">
        <f t="shared" si="46"/>
        <v>STRONG</v>
      </c>
      <c r="H729" s="5" t="str">
        <f t="shared" si="45"/>
        <v>BULLISH DIVERGENCE</v>
      </c>
    </row>
    <row r="730" spans="1:8" ht="13.5" x14ac:dyDescent="0.25">
      <c r="A730" s="3">
        <f>TITRES_STAT!B733</f>
        <v>43369</v>
      </c>
      <c r="B730" s="5">
        <f>TITRES_STAT!C733</f>
        <v>4.7</v>
      </c>
      <c r="C730" s="5">
        <f>TITRES_STAT!D733</f>
        <v>4.7</v>
      </c>
      <c r="D730" s="5">
        <f>TITRES_STAT!E733</f>
        <v>0</v>
      </c>
      <c r="E730" s="2">
        <f t="shared" si="44"/>
        <v>1201</v>
      </c>
      <c r="F730" s="5" t="str">
        <f t="shared" si="47"/>
        <v>BEARISH</v>
      </c>
      <c r="G730" s="5" t="str">
        <f t="shared" si="46"/>
        <v>NEUTRAL</v>
      </c>
      <c r="H730" s="5" t="str">
        <f t="shared" si="45"/>
        <v>CONFIRMED BEARISH</v>
      </c>
    </row>
    <row r="731" spans="1:8" ht="13.5" x14ac:dyDescent="0.25">
      <c r="A731" s="3">
        <f>TITRES_STAT!B734</f>
        <v>43370</v>
      </c>
      <c r="B731" s="5">
        <f>TITRES_STAT!C734</f>
        <v>4.49</v>
      </c>
      <c r="C731" s="5">
        <f>TITRES_STAT!D734</f>
        <v>4.49</v>
      </c>
      <c r="D731" s="5">
        <f>TITRES_STAT!E734</f>
        <v>0</v>
      </c>
      <c r="E731" s="2">
        <f t="shared" si="44"/>
        <v>1201</v>
      </c>
      <c r="F731" s="5" t="str">
        <f t="shared" si="47"/>
        <v>NEUTRAL</v>
      </c>
      <c r="G731" s="5" t="str">
        <f t="shared" si="46"/>
        <v>NEUTRAL</v>
      </c>
      <c r="H731" s="5" t="str">
        <f t="shared" si="45"/>
        <v>NEUTRAL</v>
      </c>
    </row>
    <row r="732" spans="1:8" ht="13.5" x14ac:dyDescent="0.25">
      <c r="A732" s="3">
        <f>TITRES_STAT!B735</f>
        <v>43371</v>
      </c>
      <c r="B732" s="5">
        <f>TITRES_STAT!C735</f>
        <v>4.29</v>
      </c>
      <c r="C732" s="5">
        <f>TITRES_STAT!D735</f>
        <v>4.29</v>
      </c>
      <c r="D732" s="5">
        <f>TITRES_STAT!E735</f>
        <v>0</v>
      </c>
      <c r="E732" s="2">
        <f t="shared" si="44"/>
        <v>1201</v>
      </c>
      <c r="F732" s="5" t="str">
        <f t="shared" si="47"/>
        <v>NEUTRAL</v>
      </c>
      <c r="G732" s="5" t="str">
        <f t="shared" si="46"/>
        <v>NEUTRAL</v>
      </c>
      <c r="H732" s="5" t="str">
        <f t="shared" si="45"/>
        <v>NEUTRAL</v>
      </c>
    </row>
    <row r="733" spans="1:8" ht="13.5" x14ac:dyDescent="0.25">
      <c r="A733" s="3">
        <f>TITRES_STAT!B736</f>
        <v>43374</v>
      </c>
      <c r="B733" s="5">
        <f>TITRES_STAT!C736</f>
        <v>4.29</v>
      </c>
      <c r="C733" s="5">
        <f>TITRES_STAT!D736</f>
        <v>4.29</v>
      </c>
      <c r="D733" s="5">
        <f>TITRES_STAT!E736</f>
        <v>122</v>
      </c>
      <c r="E733" s="2">
        <f t="shared" si="44"/>
        <v>1201</v>
      </c>
      <c r="F733" s="5" t="str">
        <f t="shared" si="47"/>
        <v>NEUTRAL</v>
      </c>
      <c r="G733" s="5" t="str">
        <f t="shared" si="46"/>
        <v>NEUTRAL</v>
      </c>
      <c r="H733" s="5" t="str">
        <f t="shared" si="45"/>
        <v>NEUTRAL</v>
      </c>
    </row>
    <row r="734" spans="1:8" ht="13.5" x14ac:dyDescent="0.25">
      <c r="A734" s="3">
        <f>TITRES_STAT!B737</f>
        <v>43375</v>
      </c>
      <c r="B734" s="5">
        <f>TITRES_STAT!C737</f>
        <v>4.0999999999999996</v>
      </c>
      <c r="C734" s="5">
        <f>TITRES_STAT!D737</f>
        <v>4.0999999999999996</v>
      </c>
      <c r="D734" s="5">
        <f>TITRES_STAT!E737</f>
        <v>219</v>
      </c>
      <c r="E734" s="2">
        <f t="shared" si="44"/>
        <v>982</v>
      </c>
      <c r="F734" s="5" t="str">
        <f t="shared" si="47"/>
        <v>BEARISH</v>
      </c>
      <c r="G734" s="5" t="str">
        <f t="shared" si="46"/>
        <v>WEAK</v>
      </c>
      <c r="H734" s="5" t="str">
        <f t="shared" si="45"/>
        <v>CONFIRMED BEARISH</v>
      </c>
    </row>
    <row r="735" spans="1:8" ht="13.5" x14ac:dyDescent="0.25">
      <c r="A735" s="3">
        <f>TITRES_STAT!B738</f>
        <v>43376</v>
      </c>
      <c r="B735" s="5">
        <f>TITRES_STAT!C738</f>
        <v>3.98</v>
      </c>
      <c r="C735" s="5">
        <f>TITRES_STAT!D738</f>
        <v>3.98</v>
      </c>
      <c r="D735" s="5">
        <f>TITRES_STAT!E738</f>
        <v>830</v>
      </c>
      <c r="E735" s="2">
        <f t="shared" si="44"/>
        <v>152</v>
      </c>
      <c r="F735" s="5" t="str">
        <f t="shared" si="47"/>
        <v>BEARISH</v>
      </c>
      <c r="G735" s="5" t="str">
        <f t="shared" si="46"/>
        <v>WEAK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3.98</v>
      </c>
      <c r="C736" s="5">
        <f>TITRES_STAT!D739</f>
        <v>3.98</v>
      </c>
      <c r="D736" s="5">
        <f>TITRES_STAT!E739</f>
        <v>0</v>
      </c>
      <c r="E736" s="2">
        <f t="shared" si="44"/>
        <v>152</v>
      </c>
      <c r="F736" s="5" t="str">
        <f t="shared" si="47"/>
        <v>BEARISH</v>
      </c>
      <c r="G736" s="5" t="str">
        <f t="shared" si="46"/>
        <v>WEAK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3.81</v>
      </c>
      <c r="C737" s="5">
        <f>TITRES_STAT!D740</f>
        <v>3.81</v>
      </c>
      <c r="D737" s="5">
        <f>TITRES_STAT!E740</f>
        <v>0</v>
      </c>
      <c r="E737" s="2">
        <f t="shared" si="44"/>
        <v>152</v>
      </c>
      <c r="F737" s="5" t="str">
        <f t="shared" si="47"/>
        <v>BEARISH</v>
      </c>
      <c r="G737" s="5" t="str">
        <f t="shared" si="46"/>
        <v>WEAK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3.64</v>
      </c>
      <c r="C738" s="5">
        <f>TITRES_STAT!D741</f>
        <v>3.64</v>
      </c>
      <c r="D738" s="5">
        <f>TITRES_STAT!E741</f>
        <v>0</v>
      </c>
      <c r="E738" s="2">
        <f t="shared" si="44"/>
        <v>152</v>
      </c>
      <c r="F738" s="5" t="str">
        <f t="shared" si="47"/>
        <v>BEARISH</v>
      </c>
      <c r="G738" s="5" t="str">
        <f t="shared" si="46"/>
        <v>WEAK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3.48</v>
      </c>
      <c r="C739" s="5">
        <f>TITRES_STAT!D742</f>
        <v>3.48</v>
      </c>
      <c r="D739" s="5">
        <f>TITRES_STAT!E742</f>
        <v>0</v>
      </c>
      <c r="E739" s="2">
        <f t="shared" si="44"/>
        <v>152</v>
      </c>
      <c r="F739" s="5" t="str">
        <f t="shared" si="47"/>
        <v>BEARISH</v>
      </c>
      <c r="G739" s="5" t="str">
        <f t="shared" si="46"/>
        <v>WEAK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3.39</v>
      </c>
      <c r="C740" s="5">
        <f>TITRES_STAT!D743</f>
        <v>3.39</v>
      </c>
      <c r="D740" s="5">
        <f>TITRES_STAT!E743</f>
        <v>285</v>
      </c>
      <c r="E740" s="2">
        <f t="shared" si="44"/>
        <v>-133</v>
      </c>
      <c r="F740" s="5" t="str">
        <f t="shared" si="47"/>
        <v>BEARISH</v>
      </c>
      <c r="G740" s="5" t="str">
        <f t="shared" si="46"/>
        <v>WEAK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3.39</v>
      </c>
      <c r="C741" s="5">
        <f>TITRES_STAT!D744</f>
        <v>3.39</v>
      </c>
      <c r="D741" s="5">
        <f>TITRES_STAT!E744</f>
        <v>0</v>
      </c>
      <c r="E741" s="2">
        <f t="shared" si="44"/>
        <v>-133</v>
      </c>
      <c r="F741" s="5" t="str">
        <f t="shared" si="47"/>
        <v>BEARISH</v>
      </c>
      <c r="G741" s="5" t="str">
        <f t="shared" si="46"/>
        <v>WEAK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3.39</v>
      </c>
      <c r="C742" s="5">
        <f>TITRES_STAT!D745</f>
        <v>3.39</v>
      </c>
      <c r="D742" s="5">
        <f>TITRES_STAT!E745</f>
        <v>20</v>
      </c>
      <c r="E742" s="2">
        <f t="shared" si="44"/>
        <v>-133</v>
      </c>
      <c r="F742" s="5" t="str">
        <f t="shared" si="47"/>
        <v>BEARISH</v>
      </c>
      <c r="G742" s="5" t="str">
        <f t="shared" si="46"/>
        <v>WEAK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3.39</v>
      </c>
      <c r="C743" s="5">
        <f>TITRES_STAT!D746</f>
        <v>3.39</v>
      </c>
      <c r="D743" s="5">
        <f>TITRES_STAT!E746</f>
        <v>0</v>
      </c>
      <c r="E743" s="2">
        <f t="shared" si="44"/>
        <v>-133</v>
      </c>
      <c r="F743" s="5" t="str">
        <f t="shared" si="47"/>
        <v>BEARISH</v>
      </c>
      <c r="G743" s="5" t="str">
        <f t="shared" si="46"/>
        <v>WEAK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3.25</v>
      </c>
      <c r="C744" s="5">
        <f>TITRES_STAT!D747</f>
        <v>3.25</v>
      </c>
      <c r="D744" s="5">
        <f>TITRES_STAT!E747</f>
        <v>5</v>
      </c>
      <c r="E744" s="2">
        <f t="shared" si="44"/>
        <v>-138</v>
      </c>
      <c r="F744" s="5" t="str">
        <f t="shared" si="47"/>
        <v>BEARISH</v>
      </c>
      <c r="G744" s="5" t="str">
        <f t="shared" si="46"/>
        <v>WEAK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3.17</v>
      </c>
      <c r="C745" s="5">
        <f>TITRES_STAT!D748</f>
        <v>3.17</v>
      </c>
      <c r="D745" s="5">
        <f>TITRES_STAT!E748</f>
        <v>255</v>
      </c>
      <c r="E745" s="2">
        <f t="shared" si="44"/>
        <v>-393</v>
      </c>
      <c r="F745" s="5" t="str">
        <f t="shared" si="47"/>
        <v>BEARISH</v>
      </c>
      <c r="G745" s="5" t="str">
        <f t="shared" si="46"/>
        <v>STRONG</v>
      </c>
      <c r="H745" s="5" t="str">
        <f t="shared" si="45"/>
        <v>CONFIRMED BEARISH</v>
      </c>
    </row>
    <row r="746" spans="1:8" ht="13.5" x14ac:dyDescent="0.25">
      <c r="A746" s="3">
        <f>TITRES_STAT!B749</f>
        <v>43392</v>
      </c>
      <c r="B746" s="5">
        <f>TITRES_STAT!C749</f>
        <v>3.08</v>
      </c>
      <c r="C746" s="5">
        <f>TITRES_STAT!D749</f>
        <v>3.08</v>
      </c>
      <c r="D746" s="5">
        <f>TITRES_STAT!E749</f>
        <v>0</v>
      </c>
      <c r="E746" s="2">
        <f t="shared" si="44"/>
        <v>-393</v>
      </c>
      <c r="F746" s="5" t="str">
        <f t="shared" si="47"/>
        <v>BEARISH</v>
      </c>
      <c r="G746" s="5" t="str">
        <f t="shared" si="46"/>
        <v>STRONG</v>
      </c>
      <c r="H746" s="5" t="str">
        <f t="shared" si="45"/>
        <v>CONFIRMED BEARISH</v>
      </c>
    </row>
    <row r="747" spans="1:8" ht="13.5" x14ac:dyDescent="0.25">
      <c r="A747" s="3">
        <f>TITRES_STAT!B750</f>
        <v>43395</v>
      </c>
      <c r="B747" s="5">
        <f>TITRES_STAT!C750</f>
        <v>2.91</v>
      </c>
      <c r="C747" s="5">
        <f>TITRES_STAT!D750</f>
        <v>2.91</v>
      </c>
      <c r="D747" s="5">
        <f>TITRES_STAT!E750</f>
        <v>55</v>
      </c>
      <c r="E747" s="2">
        <f t="shared" si="44"/>
        <v>-448</v>
      </c>
      <c r="F747" s="5" t="str">
        <f t="shared" si="47"/>
        <v>BEARISH</v>
      </c>
      <c r="G747" s="5" t="str">
        <f t="shared" si="46"/>
        <v>STRONG</v>
      </c>
      <c r="H747" s="5" t="str">
        <f t="shared" si="45"/>
        <v>CONFIRMED BEARISH</v>
      </c>
    </row>
    <row r="748" spans="1:8" ht="13.5" x14ac:dyDescent="0.25">
      <c r="A748" s="3">
        <f>TITRES_STAT!B751</f>
        <v>43396</v>
      </c>
      <c r="B748" s="5">
        <f>TITRES_STAT!C751</f>
        <v>2.77</v>
      </c>
      <c r="C748" s="5">
        <f>TITRES_STAT!D751</f>
        <v>2.77</v>
      </c>
      <c r="D748" s="5">
        <f>TITRES_STAT!E751</f>
        <v>3</v>
      </c>
      <c r="E748" s="2">
        <f t="shared" si="44"/>
        <v>-451</v>
      </c>
      <c r="F748" s="5" t="str">
        <f t="shared" si="47"/>
        <v>BEARISH</v>
      </c>
      <c r="G748" s="5" t="str">
        <f t="shared" si="46"/>
        <v>STRONG</v>
      </c>
      <c r="H748" s="5" t="str">
        <f t="shared" si="45"/>
        <v>CONFIRMED BEARISH</v>
      </c>
    </row>
    <row r="749" spans="1:8" ht="13.5" x14ac:dyDescent="0.25">
      <c r="A749" s="3">
        <f>TITRES_STAT!B752</f>
        <v>43397</v>
      </c>
      <c r="B749" s="5">
        <f>TITRES_STAT!C752</f>
        <v>2.77</v>
      </c>
      <c r="C749" s="5">
        <f>TITRES_STAT!D752</f>
        <v>2.77</v>
      </c>
      <c r="D749" s="5">
        <f>TITRES_STAT!E752</f>
        <v>140</v>
      </c>
      <c r="E749" s="2">
        <f t="shared" si="44"/>
        <v>-451</v>
      </c>
      <c r="F749" s="5" t="str">
        <f t="shared" si="47"/>
        <v>BEARISH</v>
      </c>
      <c r="G749" s="5" t="str">
        <f t="shared" si="46"/>
        <v>STRONG</v>
      </c>
      <c r="H749" s="5" t="str">
        <f t="shared" si="45"/>
        <v>CONFIRMED BEARISH</v>
      </c>
    </row>
    <row r="750" spans="1:8" ht="13.5" x14ac:dyDescent="0.25">
      <c r="A750" s="3">
        <f>TITRES_STAT!B753</f>
        <v>43398</v>
      </c>
      <c r="B750" s="5">
        <f>TITRES_STAT!C753</f>
        <v>2.69</v>
      </c>
      <c r="C750" s="5">
        <f>TITRES_STAT!D753</f>
        <v>2.69</v>
      </c>
      <c r="D750" s="5">
        <f>TITRES_STAT!E753</f>
        <v>7</v>
      </c>
      <c r="E750" s="2">
        <f t="shared" si="44"/>
        <v>-458</v>
      </c>
      <c r="F750" s="5" t="str">
        <f t="shared" si="47"/>
        <v>BEARISH</v>
      </c>
      <c r="G750" s="5" t="str">
        <f t="shared" si="46"/>
        <v>STRONG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2.63</v>
      </c>
      <c r="C751" s="5">
        <f>TITRES_STAT!D754</f>
        <v>2.63</v>
      </c>
      <c r="D751" s="5">
        <f>TITRES_STAT!E754</f>
        <v>5</v>
      </c>
      <c r="E751" s="2">
        <f t="shared" si="44"/>
        <v>-463</v>
      </c>
      <c r="F751" s="5" t="str">
        <f t="shared" si="47"/>
        <v>BEARISH</v>
      </c>
      <c r="G751" s="5" t="str">
        <f t="shared" si="46"/>
        <v>STRONG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2.69</v>
      </c>
      <c r="C752" s="5">
        <f>TITRES_STAT!D755</f>
        <v>2.69</v>
      </c>
      <c r="D752" s="5">
        <f>TITRES_STAT!E755</f>
        <v>629</v>
      </c>
      <c r="E752" s="2">
        <f t="shared" si="44"/>
        <v>166</v>
      </c>
      <c r="F752" s="5" t="str">
        <f t="shared" si="47"/>
        <v>BULLISH</v>
      </c>
      <c r="G752" s="5" t="str">
        <f t="shared" si="46"/>
        <v>WEAK</v>
      </c>
      <c r="H752" s="5" t="str">
        <f t="shared" si="45"/>
        <v>BULLISH DIVERGENCE</v>
      </c>
    </row>
    <row r="753" spans="1:8" ht="13.5" x14ac:dyDescent="0.25">
      <c r="A753" s="3">
        <f>TITRES_STAT!B756</f>
        <v>43403</v>
      </c>
      <c r="B753" s="5">
        <f>TITRES_STAT!C756</f>
        <v>2.69</v>
      </c>
      <c r="C753" s="5">
        <f>TITRES_STAT!D756</f>
        <v>2.69</v>
      </c>
      <c r="D753" s="5">
        <f>TITRES_STAT!E756</f>
        <v>85</v>
      </c>
      <c r="E753" s="2">
        <f t="shared" si="44"/>
        <v>166</v>
      </c>
      <c r="F753" s="5" t="str">
        <f t="shared" si="47"/>
        <v>BULLISH</v>
      </c>
      <c r="G753" s="5" t="str">
        <f t="shared" si="46"/>
        <v>WEAK</v>
      </c>
      <c r="H753" s="5" t="str">
        <f t="shared" si="45"/>
        <v>BULLISH DIVERGENCE</v>
      </c>
    </row>
    <row r="754" spans="1:8" ht="13.5" x14ac:dyDescent="0.25">
      <c r="A754" s="3">
        <f>TITRES_STAT!B757</f>
        <v>43404</v>
      </c>
      <c r="B754" s="5">
        <f>TITRES_STAT!C757</f>
        <v>2.69</v>
      </c>
      <c r="C754" s="5">
        <f>TITRES_STAT!D757</f>
        <v>2.69</v>
      </c>
      <c r="D754" s="5">
        <f>TITRES_STAT!E757</f>
        <v>0</v>
      </c>
      <c r="E754" s="2">
        <f t="shared" si="44"/>
        <v>166</v>
      </c>
      <c r="F754" s="5" t="str">
        <f t="shared" si="47"/>
        <v>BULLISH</v>
      </c>
      <c r="G754" s="5" t="str">
        <f t="shared" si="46"/>
        <v>WEAK</v>
      </c>
      <c r="H754" s="5" t="str">
        <f t="shared" si="45"/>
        <v>BULLISH DIVERGENCE</v>
      </c>
    </row>
    <row r="755" spans="1:8" ht="13.5" x14ac:dyDescent="0.25">
      <c r="A755" s="3">
        <f>TITRES_STAT!B758</f>
        <v>43405</v>
      </c>
      <c r="B755" s="5">
        <f>TITRES_STAT!C758</f>
        <v>2.69</v>
      </c>
      <c r="C755" s="5">
        <f>TITRES_STAT!D758</f>
        <v>2.69</v>
      </c>
      <c r="D755" s="5">
        <f>TITRES_STAT!E758</f>
        <v>570</v>
      </c>
      <c r="E755" s="2">
        <f t="shared" si="44"/>
        <v>166</v>
      </c>
      <c r="F755" s="5" t="str">
        <f t="shared" si="47"/>
        <v>BULLISH</v>
      </c>
      <c r="G755" s="5" t="str">
        <f t="shared" si="46"/>
        <v>WEAK</v>
      </c>
      <c r="H755" s="5" t="str">
        <f t="shared" si="45"/>
        <v>NEUTRAL</v>
      </c>
    </row>
    <row r="756" spans="1:8" ht="13.5" x14ac:dyDescent="0.25">
      <c r="A756" s="3">
        <f>TITRES_STAT!B759</f>
        <v>43406</v>
      </c>
      <c r="B756" s="5">
        <f>TITRES_STAT!C759</f>
        <v>2.61</v>
      </c>
      <c r="C756" s="5">
        <f>TITRES_STAT!D759</f>
        <v>2.61</v>
      </c>
      <c r="D756" s="5">
        <f>TITRES_STAT!E759</f>
        <v>956</v>
      </c>
      <c r="E756" s="2">
        <f t="shared" si="44"/>
        <v>-790</v>
      </c>
      <c r="F756" s="5" t="str">
        <f t="shared" si="47"/>
        <v>BEARISH</v>
      </c>
      <c r="G756" s="5" t="str">
        <f t="shared" si="46"/>
        <v>STRONG</v>
      </c>
      <c r="H756" s="5" t="str">
        <f t="shared" si="45"/>
        <v>CONFIRMED BEARISH</v>
      </c>
    </row>
    <row r="757" spans="1:8" ht="13.5" x14ac:dyDescent="0.25">
      <c r="A757" s="3">
        <f>TITRES_STAT!B760</f>
        <v>43409</v>
      </c>
      <c r="B757" s="5">
        <f>TITRES_STAT!C760</f>
        <v>2.61</v>
      </c>
      <c r="C757" s="5">
        <f>TITRES_STAT!D760</f>
        <v>2.61</v>
      </c>
      <c r="D757" s="5">
        <f>TITRES_STAT!E760</f>
        <v>0</v>
      </c>
      <c r="E757" s="2">
        <f t="shared" si="44"/>
        <v>-790</v>
      </c>
      <c r="F757" s="5" t="str">
        <f t="shared" si="47"/>
        <v>BEARISH</v>
      </c>
      <c r="G757" s="5" t="str">
        <f t="shared" si="46"/>
        <v>WEAK</v>
      </c>
      <c r="H757" s="5" t="str">
        <f t="shared" si="45"/>
        <v>CONFIRMED BEARISH</v>
      </c>
    </row>
    <row r="758" spans="1:8" ht="13.5" x14ac:dyDescent="0.25">
      <c r="A758" s="3">
        <f>TITRES_STAT!B761</f>
        <v>43410</v>
      </c>
      <c r="B758" s="5">
        <f>TITRES_STAT!C761</f>
        <v>2.61</v>
      </c>
      <c r="C758" s="5">
        <f>TITRES_STAT!D761</f>
        <v>2.61</v>
      </c>
      <c r="D758" s="5">
        <f>TITRES_STAT!E761</f>
        <v>0</v>
      </c>
      <c r="E758" s="2">
        <f t="shared" si="44"/>
        <v>-790</v>
      </c>
      <c r="F758" s="5" t="str">
        <f t="shared" si="47"/>
        <v>BEARISH</v>
      </c>
      <c r="G758" s="5" t="str">
        <f t="shared" si="46"/>
        <v>WEAK</v>
      </c>
      <c r="H758" s="5" t="str">
        <f t="shared" si="45"/>
        <v>CONFIRMED BEARISH</v>
      </c>
    </row>
    <row r="759" spans="1:8" ht="13.5" x14ac:dyDescent="0.25">
      <c r="A759" s="3">
        <f>TITRES_STAT!B762</f>
        <v>43411</v>
      </c>
      <c r="B759" s="5">
        <f>TITRES_STAT!C762</f>
        <v>2.62</v>
      </c>
      <c r="C759" s="5">
        <f>TITRES_STAT!D762</f>
        <v>2.62</v>
      </c>
      <c r="D759" s="5">
        <f>TITRES_STAT!E762</f>
        <v>80</v>
      </c>
      <c r="E759" s="2">
        <f t="shared" si="44"/>
        <v>-710</v>
      </c>
      <c r="F759" s="5" t="str">
        <f t="shared" si="47"/>
        <v>BEARISH</v>
      </c>
      <c r="G759" s="5" t="str">
        <f t="shared" si="46"/>
        <v>WEAK</v>
      </c>
      <c r="H759" s="5" t="str">
        <f t="shared" si="45"/>
        <v>CONFIRMED BEARISH</v>
      </c>
    </row>
    <row r="760" spans="1:8" ht="13.5" x14ac:dyDescent="0.25">
      <c r="A760" s="3">
        <f>TITRES_STAT!B763</f>
        <v>43412</v>
      </c>
      <c r="B760" s="5">
        <f>TITRES_STAT!C763</f>
        <v>2.62</v>
      </c>
      <c r="C760" s="5">
        <f>TITRES_STAT!D763</f>
        <v>2.62</v>
      </c>
      <c r="D760" s="5">
        <f>TITRES_STAT!E763</f>
        <v>0</v>
      </c>
      <c r="E760" s="2">
        <f t="shared" si="44"/>
        <v>-710</v>
      </c>
      <c r="F760" s="5" t="str">
        <f t="shared" si="47"/>
        <v>BEARISH</v>
      </c>
      <c r="G760" s="5" t="str">
        <f t="shared" si="46"/>
        <v>WEAK</v>
      </c>
      <c r="H760" s="5" t="str">
        <f t="shared" si="45"/>
        <v>CONFIRMED BEARISH</v>
      </c>
    </row>
    <row r="761" spans="1:8" ht="13.5" x14ac:dyDescent="0.25">
      <c r="A761" s="3">
        <f>TITRES_STAT!B764</f>
        <v>43413</v>
      </c>
      <c r="B761" s="5">
        <f>TITRES_STAT!C764</f>
        <v>2.69</v>
      </c>
      <c r="C761" s="5">
        <f>TITRES_STAT!D764</f>
        <v>2.69</v>
      </c>
      <c r="D761" s="5">
        <f>TITRES_STAT!E764</f>
        <v>86</v>
      </c>
      <c r="E761" s="2">
        <f t="shared" si="44"/>
        <v>-624</v>
      </c>
      <c r="F761" s="5" t="str">
        <f t="shared" si="47"/>
        <v>BULLISH</v>
      </c>
      <c r="G761" s="5" t="str">
        <f t="shared" si="46"/>
        <v>WEAK</v>
      </c>
      <c r="H761" s="5" t="str">
        <f t="shared" si="45"/>
        <v>CONFIRMED BULLISH</v>
      </c>
    </row>
    <row r="762" spans="1:8" ht="13.5" x14ac:dyDescent="0.25">
      <c r="A762" s="3">
        <f>TITRES_STAT!B765</f>
        <v>43416</v>
      </c>
      <c r="B762" s="5">
        <f>TITRES_STAT!C765</f>
        <v>2.69</v>
      </c>
      <c r="C762" s="5">
        <f>TITRES_STAT!D765</f>
        <v>2.69</v>
      </c>
      <c r="D762" s="5">
        <f>TITRES_STAT!E765</f>
        <v>0</v>
      </c>
      <c r="E762" s="2">
        <f t="shared" si="44"/>
        <v>-624</v>
      </c>
      <c r="F762" s="5" t="str">
        <f t="shared" si="47"/>
        <v>BULLISH</v>
      </c>
      <c r="G762" s="5" t="str">
        <f t="shared" si="46"/>
        <v>WEAK</v>
      </c>
      <c r="H762" s="5" t="str">
        <f t="shared" si="45"/>
        <v>CONFIRMED BULLISH</v>
      </c>
    </row>
    <row r="763" spans="1:8" ht="13.5" x14ac:dyDescent="0.25">
      <c r="A763" s="3">
        <f>TITRES_STAT!B766</f>
        <v>43417</v>
      </c>
      <c r="B763" s="5">
        <f>TITRES_STAT!C766</f>
        <v>2.69</v>
      </c>
      <c r="C763" s="5">
        <f>TITRES_STAT!D766</f>
        <v>2.69</v>
      </c>
      <c r="D763" s="5">
        <f>TITRES_STAT!E766</f>
        <v>0</v>
      </c>
      <c r="E763" s="2">
        <f t="shared" si="44"/>
        <v>-624</v>
      </c>
      <c r="F763" s="5" t="str">
        <f t="shared" si="47"/>
        <v>BULLISH</v>
      </c>
      <c r="G763" s="5" t="str">
        <f t="shared" si="46"/>
        <v>WEAK</v>
      </c>
      <c r="H763" s="5" t="str">
        <f t="shared" si="45"/>
        <v>CONFIRMED BULLISH</v>
      </c>
    </row>
    <row r="764" spans="1:8" ht="13.5" x14ac:dyDescent="0.25">
      <c r="A764" s="3">
        <f>TITRES_STAT!B767</f>
        <v>43418</v>
      </c>
      <c r="B764" s="5">
        <f>TITRES_STAT!C767</f>
        <v>2.64</v>
      </c>
      <c r="C764" s="5">
        <f>TITRES_STAT!D767</f>
        <v>2.64</v>
      </c>
      <c r="D764" s="5">
        <f>TITRES_STAT!E767</f>
        <v>250</v>
      </c>
      <c r="E764" s="2">
        <f t="shared" si="44"/>
        <v>-874</v>
      </c>
      <c r="F764" s="5" t="str">
        <f t="shared" si="47"/>
        <v>BEARISH</v>
      </c>
      <c r="G764" s="5" t="str">
        <f t="shared" si="46"/>
        <v>STRONG</v>
      </c>
      <c r="H764" s="5" t="str">
        <f t="shared" si="45"/>
        <v>BEARISH DIVERGENCE</v>
      </c>
    </row>
    <row r="765" spans="1:8" ht="13.5" x14ac:dyDescent="0.25">
      <c r="A765" s="3">
        <f>TITRES_STAT!B768</f>
        <v>43419</v>
      </c>
      <c r="B765" s="5">
        <f>TITRES_STAT!C768</f>
        <v>2.64</v>
      </c>
      <c r="C765" s="5">
        <f>TITRES_STAT!D768</f>
        <v>2.64</v>
      </c>
      <c r="D765" s="5">
        <f>TITRES_STAT!E768</f>
        <v>684</v>
      </c>
      <c r="E765" s="2">
        <f t="shared" si="44"/>
        <v>-874</v>
      </c>
      <c r="F765" s="5" t="str">
        <f t="shared" si="47"/>
        <v>BEARISH</v>
      </c>
      <c r="G765" s="5" t="str">
        <f t="shared" si="46"/>
        <v>STRONG</v>
      </c>
      <c r="H765" s="5" t="str">
        <f t="shared" si="45"/>
        <v>BEARISH DIVERGENCE</v>
      </c>
    </row>
    <row r="766" spans="1:8" ht="13.5" x14ac:dyDescent="0.25">
      <c r="A766" s="3">
        <f>TITRES_STAT!B769</f>
        <v>43420</v>
      </c>
      <c r="B766" s="5">
        <f>TITRES_STAT!C769</f>
        <v>2.63</v>
      </c>
      <c r="C766" s="5">
        <f>TITRES_STAT!D769</f>
        <v>2.63</v>
      </c>
      <c r="D766" s="5">
        <f>TITRES_STAT!E769</f>
        <v>50</v>
      </c>
      <c r="E766" s="2">
        <f t="shared" si="44"/>
        <v>-924</v>
      </c>
      <c r="F766" s="5" t="str">
        <f t="shared" si="47"/>
        <v>BEARISH</v>
      </c>
      <c r="G766" s="5" t="str">
        <f t="shared" si="46"/>
        <v>STRONG</v>
      </c>
      <c r="H766" s="5" t="str">
        <f t="shared" si="45"/>
        <v>CONFIRMED BEARISH</v>
      </c>
    </row>
    <row r="767" spans="1:8" ht="13.5" x14ac:dyDescent="0.25">
      <c r="A767" s="3">
        <f>TITRES_STAT!B770</f>
        <v>43423</v>
      </c>
      <c r="B767" s="5">
        <f>TITRES_STAT!C770</f>
        <v>2.61</v>
      </c>
      <c r="C767" s="5">
        <f>TITRES_STAT!D770</f>
        <v>2.61</v>
      </c>
      <c r="D767" s="5">
        <f>TITRES_STAT!E770</f>
        <v>10</v>
      </c>
      <c r="E767" s="2">
        <f t="shared" si="44"/>
        <v>-934</v>
      </c>
      <c r="F767" s="5" t="str">
        <f t="shared" si="47"/>
        <v>BEARISH</v>
      </c>
      <c r="G767" s="5" t="str">
        <f t="shared" si="46"/>
        <v>STRONG</v>
      </c>
      <c r="H767" s="5" t="str">
        <f t="shared" si="45"/>
        <v>CONFIRMED BEARISH</v>
      </c>
    </row>
    <row r="768" spans="1:8" ht="13.5" x14ac:dyDescent="0.25">
      <c r="A768" s="3">
        <f>TITRES_STAT!B771</f>
        <v>43425</v>
      </c>
      <c r="B768" s="5">
        <f>TITRES_STAT!C771</f>
        <v>2.61</v>
      </c>
      <c r="C768" s="5">
        <f>TITRES_STAT!D771</f>
        <v>2.61</v>
      </c>
      <c r="D768" s="5">
        <f>TITRES_STAT!E771</f>
        <v>0</v>
      </c>
      <c r="E768" s="2">
        <f t="shared" si="44"/>
        <v>-934</v>
      </c>
      <c r="F768" s="5" t="str">
        <f t="shared" si="47"/>
        <v>BEARISH</v>
      </c>
      <c r="G768" s="5" t="str">
        <f t="shared" si="46"/>
        <v>STRONG</v>
      </c>
      <c r="H768" s="5" t="str">
        <f t="shared" si="45"/>
        <v>CONFIRMED BEARISH</v>
      </c>
    </row>
    <row r="769" spans="1:8" ht="13.5" x14ac:dyDescent="0.25">
      <c r="A769" s="3">
        <f>TITRES_STAT!B772</f>
        <v>43426</v>
      </c>
      <c r="B769" s="5">
        <f>TITRES_STAT!C772</f>
        <v>2.61</v>
      </c>
      <c r="C769" s="5">
        <f>TITRES_STAT!D772</f>
        <v>2.61</v>
      </c>
      <c r="D769" s="5">
        <f>TITRES_STAT!E772</f>
        <v>40</v>
      </c>
      <c r="E769" s="2">
        <f t="shared" si="44"/>
        <v>-934</v>
      </c>
      <c r="F769" s="5" t="str">
        <f t="shared" si="47"/>
        <v>BEARISH</v>
      </c>
      <c r="G769" s="5" t="str">
        <f t="shared" si="46"/>
        <v>STRONG</v>
      </c>
      <c r="H769" s="5" t="str">
        <f t="shared" si="45"/>
        <v>CONFIRMED BEARISH</v>
      </c>
    </row>
    <row r="770" spans="1:8" ht="13.5" x14ac:dyDescent="0.25">
      <c r="A770" s="3">
        <f>TITRES_STAT!B773</f>
        <v>43427</v>
      </c>
      <c r="B770" s="5">
        <f>TITRES_STAT!C773</f>
        <v>2.61</v>
      </c>
      <c r="C770" s="5">
        <f>TITRES_STAT!D773</f>
        <v>2.61</v>
      </c>
      <c r="D770" s="5">
        <f>TITRES_STAT!E773</f>
        <v>0</v>
      </c>
      <c r="E770" s="2">
        <f t="shared" si="44"/>
        <v>-934</v>
      </c>
      <c r="F770" s="5" t="str">
        <f t="shared" si="47"/>
        <v>BEARISH</v>
      </c>
      <c r="G770" s="5" t="str">
        <f t="shared" si="46"/>
        <v>STRONG</v>
      </c>
      <c r="H770" s="5" t="str">
        <f t="shared" si="45"/>
        <v>CONFIRMED BEARISH</v>
      </c>
    </row>
    <row r="771" spans="1:8" ht="13.5" x14ac:dyDescent="0.25">
      <c r="A771" s="3">
        <f>TITRES_STAT!B774</f>
        <v>43430</v>
      </c>
      <c r="B771" s="5">
        <f>TITRES_STAT!C774</f>
        <v>2.61</v>
      </c>
      <c r="C771" s="5">
        <f>TITRES_STAT!D774</f>
        <v>2.61</v>
      </c>
      <c r="D771" s="5">
        <f>TITRES_STAT!E774</f>
        <v>0</v>
      </c>
      <c r="E771" s="2">
        <f t="shared" si="44"/>
        <v>-934</v>
      </c>
      <c r="F771" s="5" t="str">
        <f t="shared" si="47"/>
        <v>BEARISH</v>
      </c>
      <c r="G771" s="5" t="str">
        <f t="shared" si="46"/>
        <v>NEUTRAL</v>
      </c>
      <c r="H771" s="5" t="str">
        <f t="shared" si="45"/>
        <v>CONFIRMED BEARISH</v>
      </c>
    </row>
    <row r="772" spans="1:8" ht="13.5" x14ac:dyDescent="0.25">
      <c r="A772" s="3">
        <f>TITRES_STAT!B775</f>
        <v>43431</v>
      </c>
      <c r="B772" s="5">
        <f>TITRES_STAT!C775</f>
        <v>2.61</v>
      </c>
      <c r="C772" s="5">
        <f>TITRES_STAT!D775</f>
        <v>2.61</v>
      </c>
      <c r="D772" s="5">
        <f>TITRES_STAT!E775</f>
        <v>0</v>
      </c>
      <c r="E772" s="2">
        <f t="shared" ref="E772:E835" si="48">IF(B772&gt;B771, E771+D772, IF(B772&lt;B771, E771-D772, E771))</f>
        <v>-934</v>
      </c>
      <c r="F772" s="5" t="str">
        <f t="shared" si="47"/>
        <v>NEUTRAL</v>
      </c>
      <c r="G772" s="5" t="str">
        <f t="shared" si="46"/>
        <v>NEUTRAL</v>
      </c>
      <c r="H772" s="5" t="str">
        <f t="shared" si="45"/>
        <v>NEUTRAL</v>
      </c>
    </row>
    <row r="773" spans="1:8" ht="13.5" x14ac:dyDescent="0.25">
      <c r="A773" s="3">
        <f>TITRES_STAT!B776</f>
        <v>43432</v>
      </c>
      <c r="B773" s="5">
        <f>TITRES_STAT!C776</f>
        <v>2.54</v>
      </c>
      <c r="C773" s="5">
        <f>TITRES_STAT!D776</f>
        <v>2.54</v>
      </c>
      <c r="D773" s="5">
        <f>TITRES_STAT!E776</f>
        <v>40</v>
      </c>
      <c r="E773" s="2">
        <f t="shared" si="48"/>
        <v>-974</v>
      </c>
      <c r="F773" s="5" t="str">
        <f t="shared" si="47"/>
        <v>BEARISH</v>
      </c>
      <c r="G773" s="5" t="str">
        <f t="shared" si="46"/>
        <v>STRONG</v>
      </c>
      <c r="H773" s="5" t="str">
        <f t="shared" si="45"/>
        <v>CONFIRMED BEARISH</v>
      </c>
    </row>
    <row r="774" spans="1:8" ht="13.5" x14ac:dyDescent="0.25">
      <c r="A774" s="3">
        <f>TITRES_STAT!B777</f>
        <v>43433</v>
      </c>
      <c r="B774" s="5">
        <f>TITRES_STAT!C777</f>
        <v>2.54</v>
      </c>
      <c r="C774" s="5">
        <f>TITRES_STAT!D777</f>
        <v>2.54</v>
      </c>
      <c r="D774" s="5">
        <f>TITRES_STAT!E777</f>
        <v>0</v>
      </c>
      <c r="E774" s="2">
        <f t="shared" si="48"/>
        <v>-974</v>
      </c>
      <c r="F774" s="5" t="str">
        <f t="shared" si="47"/>
        <v>BEARISH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5">
        <f>TITRES_STAT!C778</f>
        <v>2.54</v>
      </c>
      <c r="C775" s="5">
        <f>TITRES_STAT!D778</f>
        <v>2.54</v>
      </c>
      <c r="D775" s="5">
        <f>TITRES_STAT!E778</f>
        <v>0</v>
      </c>
      <c r="E775" s="2">
        <f t="shared" si="48"/>
        <v>-974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STRONG</v>
      </c>
      <c r="H775" s="5" t="str">
        <f t="shared" si="49"/>
        <v>CONFIRMED BEARISH</v>
      </c>
    </row>
    <row r="776" spans="1:8" ht="13.5" x14ac:dyDescent="0.25">
      <c r="A776" s="3">
        <f>TITRES_STAT!B779</f>
        <v>43437</v>
      </c>
      <c r="B776" s="5">
        <f>TITRES_STAT!C779</f>
        <v>2.5499999999999998</v>
      </c>
      <c r="C776" s="5">
        <f>TITRES_STAT!D779</f>
        <v>2.5499999999999998</v>
      </c>
      <c r="D776" s="5">
        <f>TITRES_STAT!E779</f>
        <v>14</v>
      </c>
      <c r="E776" s="2">
        <f t="shared" si="48"/>
        <v>-960</v>
      </c>
      <c r="F776" s="5" t="str">
        <f t="shared" ref="F776:F839" si="51">IF(E776&gt;E771,"BULLISH",IF(E776&lt;E771,"BEARISH","NEUTRAL"))</f>
        <v>BEARISH</v>
      </c>
      <c r="G776" s="5" t="str">
        <f t="shared" si="50"/>
        <v>STRONG</v>
      </c>
      <c r="H776" s="5" t="str">
        <f t="shared" si="49"/>
        <v>CONFIRMED BEARISH</v>
      </c>
    </row>
    <row r="777" spans="1:8" ht="13.5" x14ac:dyDescent="0.25">
      <c r="A777" s="3">
        <f>TITRES_STAT!B780</f>
        <v>43438</v>
      </c>
      <c r="B777" s="5">
        <f>TITRES_STAT!C780</f>
        <v>2.5499999999999998</v>
      </c>
      <c r="C777" s="5">
        <f>TITRES_STAT!D780</f>
        <v>2.5499999999999998</v>
      </c>
      <c r="D777" s="5">
        <f>TITRES_STAT!E780</f>
        <v>0</v>
      </c>
      <c r="E777" s="2">
        <f t="shared" si="48"/>
        <v>-960</v>
      </c>
      <c r="F777" s="5" t="str">
        <f t="shared" si="51"/>
        <v>BEARISH</v>
      </c>
      <c r="G777" s="5" t="str">
        <f t="shared" si="50"/>
        <v>STRONG</v>
      </c>
      <c r="H777" s="5" t="str">
        <f t="shared" si="49"/>
        <v>CONFIRMED BEARISH</v>
      </c>
    </row>
    <row r="778" spans="1:8" ht="13.5" x14ac:dyDescent="0.25">
      <c r="A778" s="3">
        <f>TITRES_STAT!B781</f>
        <v>43439</v>
      </c>
      <c r="B778" s="5">
        <f>TITRES_STAT!C781</f>
        <v>2.5499999999999998</v>
      </c>
      <c r="C778" s="5">
        <f>TITRES_STAT!D781</f>
        <v>2.5499999999999998</v>
      </c>
      <c r="D778" s="5">
        <f>TITRES_STAT!E781</f>
        <v>10</v>
      </c>
      <c r="E778" s="2">
        <f t="shared" si="48"/>
        <v>-960</v>
      </c>
      <c r="F778" s="5" t="str">
        <f t="shared" si="51"/>
        <v>BULLISH</v>
      </c>
      <c r="G778" s="5" t="str">
        <f t="shared" si="50"/>
        <v>NEUTRAL</v>
      </c>
      <c r="H778" s="5" t="str">
        <f t="shared" si="49"/>
        <v>CONFIRMED BULLISH</v>
      </c>
    </row>
    <row r="779" spans="1:8" ht="13.5" x14ac:dyDescent="0.25">
      <c r="A779" s="3">
        <f>TITRES_STAT!B782</f>
        <v>43440</v>
      </c>
      <c r="B779" s="5">
        <f>TITRES_STAT!C782</f>
        <v>2.5499999999999998</v>
      </c>
      <c r="C779" s="5">
        <f>TITRES_STAT!D782</f>
        <v>2.5499999999999998</v>
      </c>
      <c r="D779" s="5">
        <f>TITRES_STAT!E782</f>
        <v>0</v>
      </c>
      <c r="E779" s="2">
        <f t="shared" si="48"/>
        <v>-960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CONFIRMED BULLISH</v>
      </c>
    </row>
    <row r="780" spans="1:8" ht="13.5" x14ac:dyDescent="0.25">
      <c r="A780" s="3">
        <f>TITRES_STAT!B783</f>
        <v>43441</v>
      </c>
      <c r="B780" s="5">
        <f>TITRES_STAT!C783</f>
        <v>2.62</v>
      </c>
      <c r="C780" s="5">
        <f>TITRES_STAT!D783</f>
        <v>2.62</v>
      </c>
      <c r="D780" s="5">
        <f>TITRES_STAT!E783</f>
        <v>10</v>
      </c>
      <c r="E780" s="2">
        <f t="shared" si="48"/>
        <v>-950</v>
      </c>
      <c r="F780" s="5" t="str">
        <f t="shared" si="51"/>
        <v>BULLISH</v>
      </c>
      <c r="G780" s="5" t="str">
        <f t="shared" si="50"/>
        <v>WEAK</v>
      </c>
      <c r="H780" s="5" t="str">
        <f t="shared" si="49"/>
        <v>CONFIRMED BULLISH</v>
      </c>
    </row>
    <row r="781" spans="1:8" ht="13.5" x14ac:dyDescent="0.25">
      <c r="A781" s="3">
        <f>TITRES_STAT!B784</f>
        <v>43444</v>
      </c>
      <c r="B781" s="5">
        <f>TITRES_STAT!C784</f>
        <v>2.62</v>
      </c>
      <c r="C781" s="5">
        <f>TITRES_STAT!D784</f>
        <v>2.62</v>
      </c>
      <c r="D781" s="5">
        <f>TITRES_STAT!E784</f>
        <v>0</v>
      </c>
      <c r="E781" s="2">
        <f t="shared" si="48"/>
        <v>-950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CONFIRMED BULLISH</v>
      </c>
    </row>
    <row r="782" spans="1:8" ht="13.5" x14ac:dyDescent="0.25">
      <c r="A782" s="3">
        <f>TITRES_STAT!B785</f>
        <v>43445</v>
      </c>
      <c r="B782" s="5">
        <f>TITRES_STAT!C785</f>
        <v>2.69</v>
      </c>
      <c r="C782" s="5">
        <f>TITRES_STAT!D785</f>
        <v>2.69</v>
      </c>
      <c r="D782" s="5">
        <f>TITRES_STAT!E785</f>
        <v>20</v>
      </c>
      <c r="E782" s="2">
        <f t="shared" si="48"/>
        <v>-930</v>
      </c>
      <c r="F782" s="5" t="str">
        <f t="shared" si="51"/>
        <v>BULLISH</v>
      </c>
      <c r="G782" s="5" t="str">
        <f t="shared" si="50"/>
        <v>WEAK</v>
      </c>
      <c r="H782" s="5" t="str">
        <f t="shared" si="49"/>
        <v>CONFIRMED BULLISH</v>
      </c>
    </row>
    <row r="783" spans="1:8" ht="13.5" x14ac:dyDescent="0.25">
      <c r="A783" s="3">
        <f>TITRES_STAT!B786</f>
        <v>43446</v>
      </c>
      <c r="B783" s="5">
        <f>TITRES_STAT!C786</f>
        <v>2.78</v>
      </c>
      <c r="C783" s="5">
        <f>TITRES_STAT!D786</f>
        <v>2.78</v>
      </c>
      <c r="D783" s="5">
        <f>TITRES_STAT!E786</f>
        <v>615</v>
      </c>
      <c r="E783" s="2">
        <f t="shared" si="48"/>
        <v>-315</v>
      </c>
      <c r="F783" s="5" t="str">
        <f t="shared" si="51"/>
        <v>BULLISH</v>
      </c>
      <c r="G783" s="5" t="str">
        <f t="shared" si="50"/>
        <v>WEAK</v>
      </c>
      <c r="H783" s="5" t="str">
        <f t="shared" si="49"/>
        <v>CONFIRMED BULLISH</v>
      </c>
    </row>
    <row r="784" spans="1:8" ht="13.5" x14ac:dyDescent="0.25">
      <c r="A784" s="3">
        <f>TITRES_STAT!B787</f>
        <v>43447</v>
      </c>
      <c r="B784" s="5">
        <f>TITRES_STAT!C787</f>
        <v>2.8</v>
      </c>
      <c r="C784" s="5">
        <f>TITRES_STAT!D787</f>
        <v>2.8</v>
      </c>
      <c r="D784" s="5">
        <f>TITRES_STAT!E787</f>
        <v>200</v>
      </c>
      <c r="E784" s="2">
        <f t="shared" si="48"/>
        <v>-115</v>
      </c>
      <c r="F784" s="5" t="str">
        <f t="shared" si="51"/>
        <v>BULLISH</v>
      </c>
      <c r="G784" s="5" t="str">
        <f t="shared" si="50"/>
        <v>WEAK</v>
      </c>
      <c r="H784" s="5" t="str">
        <f t="shared" si="49"/>
        <v>CONFIRMED BULLISH</v>
      </c>
    </row>
    <row r="785" spans="1:8" ht="13.5" x14ac:dyDescent="0.25">
      <c r="A785" s="3">
        <f>TITRES_STAT!B788</f>
        <v>43448</v>
      </c>
      <c r="B785" s="5">
        <f>TITRES_STAT!C788</f>
        <v>2.79</v>
      </c>
      <c r="C785" s="5">
        <f>TITRES_STAT!D788</f>
        <v>2.79</v>
      </c>
      <c r="D785" s="5">
        <f>TITRES_STAT!E788</f>
        <v>10</v>
      </c>
      <c r="E785" s="2">
        <f t="shared" si="48"/>
        <v>-125</v>
      </c>
      <c r="F785" s="5" t="str">
        <f t="shared" si="51"/>
        <v>BULLISH</v>
      </c>
      <c r="G785" s="5" t="str">
        <f t="shared" si="50"/>
        <v>WEAK</v>
      </c>
      <c r="H785" s="5" t="str">
        <f t="shared" si="49"/>
        <v>CONFIRMED BULLISH</v>
      </c>
    </row>
    <row r="786" spans="1:8" ht="13.5" x14ac:dyDescent="0.25">
      <c r="A786" s="3">
        <f>TITRES_STAT!B789</f>
        <v>43451</v>
      </c>
      <c r="B786" s="5">
        <f>TITRES_STAT!C789</f>
        <v>2.79</v>
      </c>
      <c r="C786" s="5">
        <f>TITRES_STAT!D789</f>
        <v>2.79</v>
      </c>
      <c r="D786" s="5">
        <f>TITRES_STAT!E789</f>
        <v>0</v>
      </c>
      <c r="E786" s="2">
        <f t="shared" si="48"/>
        <v>-125</v>
      </c>
      <c r="F786" s="5" t="str">
        <f t="shared" si="51"/>
        <v>BULLISH</v>
      </c>
      <c r="G786" s="5" t="str">
        <f t="shared" si="50"/>
        <v>WEAK</v>
      </c>
      <c r="H786" s="5" t="str">
        <f t="shared" si="49"/>
        <v>CONFIRMED BULLISH</v>
      </c>
    </row>
    <row r="787" spans="1:8" ht="13.5" x14ac:dyDescent="0.25">
      <c r="A787" s="3">
        <f>TITRES_STAT!B790</f>
        <v>43452</v>
      </c>
      <c r="B787" s="5">
        <f>TITRES_STAT!C790</f>
        <v>2.8</v>
      </c>
      <c r="C787" s="5">
        <f>TITRES_STAT!D790</f>
        <v>2.8</v>
      </c>
      <c r="D787" s="5">
        <f>TITRES_STAT!E790</f>
        <v>200</v>
      </c>
      <c r="E787" s="2">
        <f t="shared" si="48"/>
        <v>75</v>
      </c>
      <c r="F787" s="5" t="str">
        <f t="shared" si="51"/>
        <v>BULLISH</v>
      </c>
      <c r="G787" s="5" t="str">
        <f t="shared" si="50"/>
        <v>WEAK</v>
      </c>
      <c r="H787" s="5" t="str">
        <f t="shared" si="49"/>
        <v>CONFIRMED BULLISH</v>
      </c>
    </row>
    <row r="788" spans="1:8" ht="13.5" x14ac:dyDescent="0.25">
      <c r="A788" s="3">
        <f>TITRES_STAT!B791</f>
        <v>43453</v>
      </c>
      <c r="B788" s="5">
        <f>TITRES_STAT!C791</f>
        <v>2.8</v>
      </c>
      <c r="C788" s="5">
        <f>TITRES_STAT!D791</f>
        <v>2.8</v>
      </c>
      <c r="D788" s="5">
        <f>TITRES_STAT!E791</f>
        <v>70</v>
      </c>
      <c r="E788" s="2">
        <f t="shared" si="48"/>
        <v>75</v>
      </c>
      <c r="F788" s="5" t="str">
        <f t="shared" si="51"/>
        <v>BULLISH</v>
      </c>
      <c r="G788" s="5" t="str">
        <f t="shared" si="50"/>
        <v>WEAK</v>
      </c>
      <c r="H788" s="5" t="str">
        <f t="shared" si="49"/>
        <v>CONFIRMED BULLISH</v>
      </c>
    </row>
    <row r="789" spans="1:8" ht="13.5" x14ac:dyDescent="0.25">
      <c r="A789" s="3">
        <f>TITRES_STAT!B792</f>
        <v>43454</v>
      </c>
      <c r="B789" s="5">
        <f>TITRES_STAT!C792</f>
        <v>2.7</v>
      </c>
      <c r="C789" s="5">
        <f>TITRES_STAT!D792</f>
        <v>2.7</v>
      </c>
      <c r="D789" s="5">
        <f>TITRES_STAT!E792</f>
        <v>522</v>
      </c>
      <c r="E789" s="2">
        <f t="shared" si="48"/>
        <v>-447</v>
      </c>
      <c r="F789" s="5" t="str">
        <f t="shared" si="51"/>
        <v>BEARISH</v>
      </c>
      <c r="G789" s="5" t="str">
        <f t="shared" si="50"/>
        <v>STRONG</v>
      </c>
      <c r="H789" s="5" t="str">
        <f t="shared" si="49"/>
        <v>CONFIRMED BEARISH</v>
      </c>
    </row>
    <row r="790" spans="1:8" ht="13.5" x14ac:dyDescent="0.25">
      <c r="A790" s="3">
        <f>TITRES_STAT!B793</f>
        <v>43455</v>
      </c>
      <c r="B790" s="5">
        <f>TITRES_STAT!C793</f>
        <v>2.7</v>
      </c>
      <c r="C790" s="5">
        <f>TITRES_STAT!D793</f>
        <v>2.7</v>
      </c>
      <c r="D790" s="5">
        <f>TITRES_STAT!E793</f>
        <v>1360</v>
      </c>
      <c r="E790" s="2">
        <f t="shared" si="48"/>
        <v>-447</v>
      </c>
      <c r="F790" s="5" t="str">
        <f t="shared" si="51"/>
        <v>BEARISH</v>
      </c>
      <c r="G790" s="5" t="str">
        <f t="shared" si="50"/>
        <v>STRONG</v>
      </c>
      <c r="H790" s="5" t="str">
        <f t="shared" si="49"/>
        <v>CONFIRMED BEARISH</v>
      </c>
    </row>
    <row r="791" spans="1:8" ht="13.5" x14ac:dyDescent="0.25">
      <c r="A791" s="3">
        <f>TITRES_STAT!B794</f>
        <v>43458</v>
      </c>
      <c r="B791" s="5">
        <f>TITRES_STAT!C794</f>
        <v>2.7</v>
      </c>
      <c r="C791" s="5">
        <f>TITRES_STAT!D794</f>
        <v>2.7</v>
      </c>
      <c r="D791" s="5">
        <f>TITRES_STAT!E794</f>
        <v>0</v>
      </c>
      <c r="E791" s="2">
        <f t="shared" si="48"/>
        <v>-447</v>
      </c>
      <c r="F791" s="5" t="str">
        <f t="shared" si="51"/>
        <v>BEARISH</v>
      </c>
      <c r="G791" s="5" t="str">
        <f t="shared" si="50"/>
        <v>STRONG</v>
      </c>
      <c r="H791" s="5" t="str">
        <f t="shared" si="49"/>
        <v>CONFIRMED BEARISH</v>
      </c>
    </row>
    <row r="792" spans="1:8" ht="13.5" x14ac:dyDescent="0.25">
      <c r="A792" s="3">
        <f>TITRES_STAT!B795</f>
        <v>43459</v>
      </c>
      <c r="B792" s="5">
        <f>TITRES_STAT!C795</f>
        <v>2.7</v>
      </c>
      <c r="C792" s="5">
        <f>TITRES_STAT!D795</f>
        <v>2.7</v>
      </c>
      <c r="D792" s="5">
        <f>TITRES_STAT!E795</f>
        <v>0</v>
      </c>
      <c r="E792" s="2">
        <f t="shared" si="48"/>
        <v>-447</v>
      </c>
      <c r="F792" s="5" t="str">
        <f t="shared" si="51"/>
        <v>BEARISH</v>
      </c>
      <c r="G792" s="5" t="str">
        <f t="shared" si="50"/>
        <v>WEAK</v>
      </c>
      <c r="H792" s="5" t="str">
        <f t="shared" si="49"/>
        <v>CONFIRMED BEARISH</v>
      </c>
    </row>
    <row r="793" spans="1:8" ht="13.5" x14ac:dyDescent="0.25">
      <c r="A793" s="3">
        <f>TITRES_STAT!B796</f>
        <v>43460</v>
      </c>
      <c r="B793" s="5">
        <f>TITRES_STAT!C796</f>
        <v>2.7</v>
      </c>
      <c r="C793" s="5">
        <f>TITRES_STAT!D796</f>
        <v>2.7</v>
      </c>
      <c r="D793" s="5">
        <f>TITRES_STAT!E796</f>
        <v>0</v>
      </c>
      <c r="E793" s="2">
        <f t="shared" si="48"/>
        <v>-447</v>
      </c>
      <c r="F793" s="5" t="str">
        <f t="shared" si="51"/>
        <v>BEARISH</v>
      </c>
      <c r="G793" s="5" t="str">
        <f t="shared" si="50"/>
        <v>WEAK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2.77</v>
      </c>
      <c r="C794" s="5">
        <f>TITRES_STAT!D797</f>
        <v>2.77</v>
      </c>
      <c r="D794" s="5">
        <f>TITRES_STAT!E797</f>
        <v>50</v>
      </c>
      <c r="E794" s="2">
        <f t="shared" si="48"/>
        <v>-397</v>
      </c>
      <c r="F794" s="5" t="str">
        <f t="shared" si="51"/>
        <v>BULLISH</v>
      </c>
      <c r="G794" s="5" t="str">
        <f t="shared" si="50"/>
        <v>WEAK</v>
      </c>
      <c r="H794" s="5" t="str">
        <f t="shared" si="49"/>
        <v>CONFIRMED BULLISH</v>
      </c>
    </row>
    <row r="795" spans="1:8" ht="13.5" x14ac:dyDescent="0.25">
      <c r="A795" s="3">
        <f>TITRES_STAT!B798</f>
        <v>43462</v>
      </c>
      <c r="B795" s="5">
        <f>TITRES_STAT!C798</f>
        <v>2.85</v>
      </c>
      <c r="C795" s="5">
        <f>TITRES_STAT!D798</f>
        <v>2.85</v>
      </c>
      <c r="D795" s="5">
        <f>TITRES_STAT!E798</f>
        <v>240</v>
      </c>
      <c r="E795" s="2">
        <f t="shared" si="48"/>
        <v>-157</v>
      </c>
      <c r="F795" s="5" t="str">
        <f t="shared" si="51"/>
        <v>BULLISH</v>
      </c>
      <c r="G795" s="5" t="str">
        <f t="shared" si="50"/>
        <v>WEAK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2.85</v>
      </c>
      <c r="C796" s="5">
        <f>TITRES_STAT!D799</f>
        <v>2.85</v>
      </c>
      <c r="D796" s="5">
        <f>TITRES_STAT!E799</f>
        <v>0</v>
      </c>
      <c r="E796" s="2">
        <f t="shared" si="48"/>
        <v>-157</v>
      </c>
      <c r="F796" s="5" t="str">
        <f t="shared" si="51"/>
        <v>BULLISH</v>
      </c>
      <c r="G796" s="5" t="str">
        <f t="shared" si="50"/>
        <v>WEAK</v>
      </c>
      <c r="H796" s="5" t="str">
        <f t="shared" si="49"/>
        <v>CONFIRMED BULLISH</v>
      </c>
    </row>
    <row r="797" spans="1:8" ht="13.5" x14ac:dyDescent="0.25">
      <c r="A797" s="3">
        <f>TITRES_STAT!B800</f>
        <v>43467</v>
      </c>
      <c r="B797" s="5">
        <f>TITRES_STAT!C800</f>
        <v>2.9</v>
      </c>
      <c r="C797" s="5">
        <f>TITRES_STAT!D800</f>
        <v>2.9</v>
      </c>
      <c r="D797" s="5">
        <f>TITRES_STAT!E800</f>
        <v>105</v>
      </c>
      <c r="E797" s="2">
        <f t="shared" si="48"/>
        <v>-52</v>
      </c>
      <c r="F797" s="5" t="str">
        <f t="shared" si="51"/>
        <v>BULLISH</v>
      </c>
      <c r="G797" s="5" t="str">
        <f t="shared" si="50"/>
        <v>WEAK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2.95</v>
      </c>
      <c r="C798" s="5">
        <f>TITRES_STAT!D801</f>
        <v>2.95</v>
      </c>
      <c r="D798" s="5">
        <f>TITRES_STAT!E801</f>
        <v>188</v>
      </c>
      <c r="E798" s="2">
        <f t="shared" si="48"/>
        <v>136</v>
      </c>
      <c r="F798" s="5" t="str">
        <f t="shared" si="51"/>
        <v>BULLISH</v>
      </c>
      <c r="G798" s="5" t="str">
        <f t="shared" si="50"/>
        <v>WEAK</v>
      </c>
      <c r="H798" s="5" t="str">
        <f t="shared" si="49"/>
        <v>CONFIRMED BULLISH</v>
      </c>
    </row>
    <row r="799" spans="1:8" ht="13.5" x14ac:dyDescent="0.25">
      <c r="A799" s="3">
        <f>TITRES_STAT!B802</f>
        <v>43469</v>
      </c>
      <c r="B799" s="5">
        <f>TITRES_STAT!C802</f>
        <v>3.04</v>
      </c>
      <c r="C799" s="5">
        <f>TITRES_STAT!D802</f>
        <v>3.04</v>
      </c>
      <c r="D799" s="5">
        <f>TITRES_STAT!E802</f>
        <v>799</v>
      </c>
      <c r="E799" s="2">
        <f t="shared" si="48"/>
        <v>935</v>
      </c>
      <c r="F799" s="5" t="str">
        <f t="shared" si="51"/>
        <v>BULLISH</v>
      </c>
      <c r="G799" s="5" t="str">
        <f t="shared" si="50"/>
        <v>WEAK</v>
      </c>
      <c r="H799" s="5" t="str">
        <f t="shared" si="49"/>
        <v>CONFIRMED BULLISH</v>
      </c>
    </row>
    <row r="800" spans="1:8" ht="13.5" x14ac:dyDescent="0.25">
      <c r="A800" s="3">
        <f>TITRES_STAT!B803</f>
        <v>43472</v>
      </c>
      <c r="B800" s="5">
        <f>TITRES_STAT!C803</f>
        <v>3.05</v>
      </c>
      <c r="C800" s="5">
        <f>TITRES_STAT!D803</f>
        <v>3.05</v>
      </c>
      <c r="D800" s="5">
        <f>TITRES_STAT!E803</f>
        <v>40</v>
      </c>
      <c r="E800" s="2">
        <f t="shared" si="48"/>
        <v>975</v>
      </c>
      <c r="F800" s="5" t="str">
        <f t="shared" si="51"/>
        <v>BULLISH</v>
      </c>
      <c r="G800" s="5" t="str">
        <f t="shared" si="50"/>
        <v>WEAK</v>
      </c>
      <c r="H800" s="5" t="str">
        <f t="shared" si="49"/>
        <v>CONFIRMED BULLISH</v>
      </c>
    </row>
    <row r="801" spans="1:8" ht="13.5" x14ac:dyDescent="0.25">
      <c r="A801" s="3">
        <f>TITRES_STAT!B804</f>
        <v>43473</v>
      </c>
      <c r="B801" s="5">
        <f>TITRES_STAT!C804</f>
        <v>3.05</v>
      </c>
      <c r="C801" s="5">
        <f>TITRES_STAT!D804</f>
        <v>3.05</v>
      </c>
      <c r="D801" s="5">
        <f>TITRES_STAT!E804</f>
        <v>0</v>
      </c>
      <c r="E801" s="2">
        <f t="shared" si="48"/>
        <v>975</v>
      </c>
      <c r="F801" s="5" t="str">
        <f t="shared" si="51"/>
        <v>BULLISH</v>
      </c>
      <c r="G801" s="5" t="str">
        <f t="shared" si="50"/>
        <v>WEAK</v>
      </c>
      <c r="H801" s="5" t="str">
        <f t="shared" si="49"/>
        <v>CONFIRMED BULLISH</v>
      </c>
    </row>
    <row r="802" spans="1:8" ht="13.5" x14ac:dyDescent="0.25">
      <c r="A802" s="3">
        <f>TITRES_STAT!B805</f>
        <v>43474</v>
      </c>
      <c r="B802" s="5">
        <f>TITRES_STAT!C805</f>
        <v>3.1</v>
      </c>
      <c r="C802" s="5">
        <f>TITRES_STAT!D805</f>
        <v>3.1</v>
      </c>
      <c r="D802" s="5">
        <f>TITRES_STAT!E805</f>
        <v>394</v>
      </c>
      <c r="E802" s="2">
        <f t="shared" si="48"/>
        <v>1369</v>
      </c>
      <c r="F802" s="5" t="str">
        <f t="shared" si="51"/>
        <v>BULLISH</v>
      </c>
      <c r="G802" s="5" t="str">
        <f t="shared" si="50"/>
        <v>WEAK</v>
      </c>
      <c r="H802" s="5" t="str">
        <f t="shared" si="49"/>
        <v>CONFIRMED BULLISH</v>
      </c>
    </row>
    <row r="803" spans="1:8" ht="13.5" x14ac:dyDescent="0.25">
      <c r="A803" s="3">
        <f>TITRES_STAT!B806</f>
        <v>43475</v>
      </c>
      <c r="B803" s="5">
        <f>TITRES_STAT!C806</f>
        <v>3.1</v>
      </c>
      <c r="C803" s="5">
        <f>TITRES_STAT!D806</f>
        <v>3.1</v>
      </c>
      <c r="D803" s="5">
        <f>TITRES_STAT!E806</f>
        <v>10</v>
      </c>
      <c r="E803" s="2">
        <f t="shared" si="48"/>
        <v>1369</v>
      </c>
      <c r="F803" s="5" t="str">
        <f t="shared" si="51"/>
        <v>BULLISH</v>
      </c>
      <c r="G803" s="5" t="str">
        <f t="shared" si="50"/>
        <v>STRONG</v>
      </c>
      <c r="H803" s="5" t="str">
        <f t="shared" si="49"/>
        <v>CONFIRMED BULLISH</v>
      </c>
    </row>
    <row r="804" spans="1:8" ht="13.5" x14ac:dyDescent="0.25">
      <c r="A804" s="3">
        <f>TITRES_STAT!B807</f>
        <v>43476</v>
      </c>
      <c r="B804" s="5">
        <f>TITRES_STAT!C807</f>
        <v>3.1</v>
      </c>
      <c r="C804" s="5">
        <f>TITRES_STAT!D807</f>
        <v>3.1</v>
      </c>
      <c r="D804" s="5">
        <f>TITRES_STAT!E807</f>
        <v>0</v>
      </c>
      <c r="E804" s="2">
        <f t="shared" si="48"/>
        <v>1369</v>
      </c>
      <c r="F804" s="5" t="str">
        <f t="shared" si="51"/>
        <v>BULLISH</v>
      </c>
      <c r="G804" s="5" t="str">
        <f t="shared" si="50"/>
        <v>STRONG</v>
      </c>
      <c r="H804" s="5" t="str">
        <f t="shared" si="49"/>
        <v>CONFIRMED BULLISH</v>
      </c>
    </row>
    <row r="805" spans="1:8" ht="13.5" x14ac:dyDescent="0.25">
      <c r="A805" s="3">
        <f>TITRES_STAT!B808</f>
        <v>43480</v>
      </c>
      <c r="B805" s="5">
        <f>TITRES_STAT!C808</f>
        <v>3.1</v>
      </c>
      <c r="C805" s="5">
        <f>TITRES_STAT!D808</f>
        <v>3.1</v>
      </c>
      <c r="D805" s="5">
        <f>TITRES_STAT!E808</f>
        <v>0</v>
      </c>
      <c r="E805" s="2">
        <f t="shared" si="48"/>
        <v>1369</v>
      </c>
      <c r="F805" s="5" t="str">
        <f t="shared" si="51"/>
        <v>BULLISH</v>
      </c>
      <c r="G805" s="5" t="str">
        <f t="shared" si="50"/>
        <v>STRONG</v>
      </c>
      <c r="H805" s="5" t="str">
        <f t="shared" si="49"/>
        <v>CONFIRMED BULLISH</v>
      </c>
    </row>
    <row r="806" spans="1:8" ht="13.5" x14ac:dyDescent="0.25">
      <c r="A806" s="3">
        <f>TITRES_STAT!B809</f>
        <v>43481</v>
      </c>
      <c r="B806" s="5">
        <f>TITRES_STAT!C809</f>
        <v>3.1</v>
      </c>
      <c r="C806" s="5">
        <f>TITRES_STAT!D809</f>
        <v>3.1</v>
      </c>
      <c r="D806" s="5">
        <f>TITRES_STAT!E809</f>
        <v>0</v>
      </c>
      <c r="E806" s="2">
        <f t="shared" si="48"/>
        <v>1369</v>
      </c>
      <c r="F806" s="5" t="str">
        <f t="shared" si="51"/>
        <v>BULLISH</v>
      </c>
      <c r="G806" s="5" t="str">
        <f t="shared" si="50"/>
        <v>STRONG</v>
      </c>
      <c r="H806" s="5" t="str">
        <f t="shared" si="49"/>
        <v>CONFIRMED BULLISH</v>
      </c>
    </row>
    <row r="807" spans="1:8" ht="13.5" x14ac:dyDescent="0.25">
      <c r="A807" s="3">
        <f>TITRES_STAT!B810</f>
        <v>43482</v>
      </c>
      <c r="B807" s="5">
        <f>TITRES_STAT!C810</f>
        <v>3.01</v>
      </c>
      <c r="C807" s="5">
        <f>TITRES_STAT!D810</f>
        <v>3.01</v>
      </c>
      <c r="D807" s="5">
        <f>TITRES_STAT!E810</f>
        <v>136</v>
      </c>
      <c r="E807" s="2">
        <f t="shared" si="48"/>
        <v>1233</v>
      </c>
      <c r="F807" s="5" t="str">
        <f t="shared" si="51"/>
        <v>BEARISH</v>
      </c>
      <c r="G807" s="5" t="str">
        <f t="shared" si="50"/>
        <v>WEAK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3.01</v>
      </c>
      <c r="C808" s="5">
        <f>TITRES_STAT!D811</f>
        <v>3.01</v>
      </c>
      <c r="D808" s="5">
        <f>TITRES_STAT!E811</f>
        <v>0</v>
      </c>
      <c r="E808" s="2">
        <f t="shared" si="48"/>
        <v>1233</v>
      </c>
      <c r="F808" s="5" t="str">
        <f t="shared" si="51"/>
        <v>BEARISH</v>
      </c>
      <c r="G808" s="5" t="str">
        <f t="shared" si="50"/>
        <v>WEAK</v>
      </c>
      <c r="H808" s="5" t="str">
        <f t="shared" si="49"/>
        <v>CONFIRMED BEARISH</v>
      </c>
    </row>
    <row r="809" spans="1:8" ht="13.5" x14ac:dyDescent="0.25">
      <c r="A809" s="3">
        <f>TITRES_STAT!B812</f>
        <v>43486</v>
      </c>
      <c r="B809" s="5">
        <f>TITRES_STAT!C812</f>
        <v>3.01</v>
      </c>
      <c r="C809" s="5">
        <f>TITRES_STAT!D812</f>
        <v>3.01</v>
      </c>
      <c r="D809" s="5">
        <f>TITRES_STAT!E812</f>
        <v>0</v>
      </c>
      <c r="E809" s="2">
        <f t="shared" si="48"/>
        <v>1233</v>
      </c>
      <c r="F809" s="5" t="str">
        <f t="shared" si="51"/>
        <v>BEARISH</v>
      </c>
      <c r="G809" s="5" t="str">
        <f t="shared" si="50"/>
        <v>WEAK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3.01</v>
      </c>
      <c r="C810" s="5">
        <f>TITRES_STAT!D813</f>
        <v>3.01</v>
      </c>
      <c r="D810" s="5">
        <f>TITRES_STAT!E813</f>
        <v>0</v>
      </c>
      <c r="E810" s="2">
        <f t="shared" si="48"/>
        <v>1233</v>
      </c>
      <c r="F810" s="5" t="str">
        <f t="shared" si="51"/>
        <v>BEARISH</v>
      </c>
      <c r="G810" s="5" t="str">
        <f t="shared" si="50"/>
        <v>WEAK</v>
      </c>
      <c r="H810" s="5" t="str">
        <f t="shared" si="49"/>
        <v>CONFIRMED BEARISH</v>
      </c>
    </row>
    <row r="811" spans="1:8" ht="13.5" x14ac:dyDescent="0.25">
      <c r="A811" s="3">
        <f>TITRES_STAT!B814</f>
        <v>43488</v>
      </c>
      <c r="B811" s="5">
        <f>TITRES_STAT!C814</f>
        <v>3.01</v>
      </c>
      <c r="C811" s="5">
        <f>TITRES_STAT!D814</f>
        <v>3.01</v>
      </c>
      <c r="D811" s="5">
        <f>TITRES_STAT!E814</f>
        <v>0</v>
      </c>
      <c r="E811" s="2">
        <f t="shared" si="48"/>
        <v>1233</v>
      </c>
      <c r="F811" s="5" t="str">
        <f t="shared" si="51"/>
        <v>BEARISH</v>
      </c>
      <c r="G811" s="5" t="str">
        <f t="shared" si="50"/>
        <v>WEAK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3.01</v>
      </c>
      <c r="C812" s="5">
        <f>TITRES_STAT!D815</f>
        <v>3.01</v>
      </c>
      <c r="D812" s="5">
        <f>TITRES_STAT!E815</f>
        <v>0</v>
      </c>
      <c r="E812" s="2">
        <f t="shared" si="48"/>
        <v>1233</v>
      </c>
      <c r="F812" s="5" t="str">
        <f t="shared" si="51"/>
        <v>NEUTRAL</v>
      </c>
      <c r="G812" s="5" t="str">
        <f t="shared" si="50"/>
        <v>NEUTRAL</v>
      </c>
      <c r="H812" s="5" t="str">
        <f t="shared" si="49"/>
        <v>NEUTRAL</v>
      </c>
    </row>
    <row r="813" spans="1:8" ht="13.5" x14ac:dyDescent="0.25">
      <c r="A813" s="3">
        <f>TITRES_STAT!B816</f>
        <v>43490</v>
      </c>
      <c r="B813" s="5">
        <f>TITRES_STAT!C816</f>
        <v>3.01</v>
      </c>
      <c r="C813" s="5">
        <f>TITRES_STAT!D816</f>
        <v>3.01</v>
      </c>
      <c r="D813" s="5">
        <f>TITRES_STAT!E816</f>
        <v>0</v>
      </c>
      <c r="E813" s="2">
        <f t="shared" si="48"/>
        <v>1233</v>
      </c>
      <c r="F813" s="5" t="str">
        <f t="shared" si="51"/>
        <v>NEUTRAL</v>
      </c>
      <c r="G813" s="5" t="str">
        <f t="shared" si="50"/>
        <v>NEUTRAL</v>
      </c>
      <c r="H813" s="5" t="str">
        <f t="shared" si="49"/>
        <v>NEUTRAL</v>
      </c>
    </row>
    <row r="814" spans="1:8" ht="13.5" x14ac:dyDescent="0.25">
      <c r="A814" s="3">
        <f>TITRES_STAT!B817</f>
        <v>43493</v>
      </c>
      <c r="B814" s="5">
        <f>TITRES_STAT!C817</f>
        <v>3.01</v>
      </c>
      <c r="C814" s="5">
        <f>TITRES_STAT!D817</f>
        <v>3.01</v>
      </c>
      <c r="D814" s="5">
        <f>TITRES_STAT!E817</f>
        <v>0</v>
      </c>
      <c r="E814" s="2">
        <f t="shared" si="48"/>
        <v>1233</v>
      </c>
      <c r="F814" s="5" t="str">
        <f t="shared" si="51"/>
        <v>NEUTRAL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43494</v>
      </c>
      <c r="B815" s="5">
        <f>TITRES_STAT!C818</f>
        <v>3.01</v>
      </c>
      <c r="C815" s="5">
        <f>TITRES_STAT!D818</f>
        <v>3.01</v>
      </c>
      <c r="D815" s="5">
        <f>TITRES_STAT!E818</f>
        <v>0</v>
      </c>
      <c r="E815" s="2">
        <f t="shared" si="48"/>
        <v>1233</v>
      </c>
      <c r="F815" s="5" t="str">
        <f t="shared" si="51"/>
        <v>NEUTRAL</v>
      </c>
      <c r="G815" s="5" t="str">
        <f t="shared" si="50"/>
        <v>NEUTRAL</v>
      </c>
      <c r="H815" s="5" t="str">
        <f t="shared" si="49"/>
        <v>NEUTRAL</v>
      </c>
    </row>
    <row r="816" spans="1:8" ht="13.5" x14ac:dyDescent="0.25">
      <c r="A816" s="3">
        <f>TITRES_STAT!B819</f>
        <v>43495</v>
      </c>
      <c r="B816" s="5">
        <f>TITRES_STAT!C819</f>
        <v>3.01</v>
      </c>
      <c r="C816" s="5">
        <f>TITRES_STAT!D819</f>
        <v>3.01</v>
      </c>
      <c r="D816" s="5">
        <f>TITRES_STAT!E819</f>
        <v>0</v>
      </c>
      <c r="E816" s="2">
        <f t="shared" si="48"/>
        <v>1233</v>
      </c>
      <c r="F816" s="5" t="str">
        <f t="shared" si="51"/>
        <v>NEUTRAL</v>
      </c>
      <c r="G816" s="5" t="str">
        <f t="shared" si="50"/>
        <v>NEUTRAL</v>
      </c>
      <c r="H816" s="5" t="str">
        <f t="shared" si="49"/>
        <v>NEUTRAL</v>
      </c>
    </row>
    <row r="817" spans="1:8" ht="13.5" x14ac:dyDescent="0.25">
      <c r="A817" s="3">
        <f>TITRES_STAT!B820</f>
        <v>43496</v>
      </c>
      <c r="B817" s="5">
        <f>TITRES_STAT!C820</f>
        <v>3.01</v>
      </c>
      <c r="C817" s="5">
        <f>TITRES_STAT!D820</f>
        <v>3.01</v>
      </c>
      <c r="D817" s="5">
        <f>TITRES_STAT!E820</f>
        <v>0</v>
      </c>
      <c r="E817" s="2">
        <f t="shared" si="48"/>
        <v>1233</v>
      </c>
      <c r="F817" s="5" t="str">
        <f t="shared" si="51"/>
        <v>NEUTRAL</v>
      </c>
      <c r="G817" s="5" t="str">
        <f t="shared" si="50"/>
        <v>NEUTRAL</v>
      </c>
      <c r="H817" s="5" t="str">
        <f t="shared" si="49"/>
        <v>NEUTRAL</v>
      </c>
    </row>
    <row r="818" spans="1:8" ht="13.5" x14ac:dyDescent="0.25">
      <c r="A818" s="3">
        <f>TITRES_STAT!B821</f>
        <v>43497</v>
      </c>
      <c r="B818" s="5">
        <f>TITRES_STAT!C821</f>
        <v>3.01</v>
      </c>
      <c r="C818" s="5">
        <f>TITRES_STAT!D821</f>
        <v>3.01</v>
      </c>
      <c r="D818" s="5">
        <f>TITRES_STAT!E821</f>
        <v>0</v>
      </c>
      <c r="E818" s="2">
        <f t="shared" si="48"/>
        <v>1233</v>
      </c>
      <c r="F818" s="5" t="str">
        <f t="shared" si="51"/>
        <v>NEUTRAL</v>
      </c>
      <c r="G818" s="5" t="str">
        <f t="shared" si="50"/>
        <v>NEUTRAL</v>
      </c>
      <c r="H818" s="5" t="str">
        <f t="shared" si="49"/>
        <v>NEUTRAL</v>
      </c>
    </row>
    <row r="819" spans="1:8" ht="13.5" x14ac:dyDescent="0.25">
      <c r="A819" s="3">
        <f>TITRES_STAT!B822</f>
        <v>43500</v>
      </c>
      <c r="B819" s="5">
        <f>TITRES_STAT!C822</f>
        <v>2.88</v>
      </c>
      <c r="C819" s="5">
        <f>TITRES_STAT!D822</f>
        <v>2.88</v>
      </c>
      <c r="D819" s="5">
        <f>TITRES_STAT!E822</f>
        <v>0</v>
      </c>
      <c r="E819" s="2">
        <f t="shared" si="48"/>
        <v>1233</v>
      </c>
      <c r="F819" s="5" t="str">
        <f t="shared" si="51"/>
        <v>NEUTRAL</v>
      </c>
      <c r="G819" s="5" t="str">
        <f t="shared" si="50"/>
        <v>NEUTRAL</v>
      </c>
      <c r="H819" s="5" t="str">
        <f t="shared" si="49"/>
        <v>NEUTRAL</v>
      </c>
    </row>
    <row r="820" spans="1:8" ht="13.5" x14ac:dyDescent="0.25">
      <c r="A820" s="3">
        <f>TITRES_STAT!B823</f>
        <v>43501</v>
      </c>
      <c r="B820" s="5">
        <f>TITRES_STAT!C823</f>
        <v>2.76</v>
      </c>
      <c r="C820" s="5">
        <f>TITRES_STAT!D823</f>
        <v>2.76</v>
      </c>
      <c r="D820" s="5">
        <f>TITRES_STAT!E823</f>
        <v>306</v>
      </c>
      <c r="E820" s="2">
        <f t="shared" si="48"/>
        <v>927</v>
      </c>
      <c r="F820" s="5" t="str">
        <f t="shared" si="51"/>
        <v>BEARISH</v>
      </c>
      <c r="G820" s="5" t="str">
        <f t="shared" si="50"/>
        <v>WEAK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2.76</v>
      </c>
      <c r="C821" s="5">
        <f>TITRES_STAT!D824</f>
        <v>2.76</v>
      </c>
      <c r="D821" s="5">
        <f>TITRES_STAT!E824</f>
        <v>0</v>
      </c>
      <c r="E821" s="2">
        <f t="shared" si="48"/>
        <v>927</v>
      </c>
      <c r="F821" s="5" t="str">
        <f t="shared" si="51"/>
        <v>BEARISH</v>
      </c>
      <c r="G821" s="5" t="str">
        <f t="shared" si="50"/>
        <v>WEAK</v>
      </c>
      <c r="H821" s="5" t="str">
        <f t="shared" si="49"/>
        <v>CONFIRMED BEARISH</v>
      </c>
    </row>
    <row r="822" spans="1:8" ht="13.5" x14ac:dyDescent="0.25">
      <c r="A822" s="3">
        <f>TITRES_STAT!B825</f>
        <v>43503</v>
      </c>
      <c r="B822" s="5">
        <f>TITRES_STAT!C825</f>
        <v>2.76</v>
      </c>
      <c r="C822" s="5">
        <f>TITRES_STAT!D825</f>
        <v>2.76</v>
      </c>
      <c r="D822" s="5">
        <f>TITRES_STAT!E825</f>
        <v>0</v>
      </c>
      <c r="E822" s="2">
        <f t="shared" si="48"/>
        <v>927</v>
      </c>
      <c r="F822" s="5" t="str">
        <f t="shared" si="51"/>
        <v>BEARISH</v>
      </c>
      <c r="G822" s="5" t="str">
        <f t="shared" si="50"/>
        <v>WEAK</v>
      </c>
      <c r="H822" s="5" t="str">
        <f t="shared" si="49"/>
        <v>CONFIRMED BEARISH</v>
      </c>
    </row>
    <row r="823" spans="1:8" ht="13.5" x14ac:dyDescent="0.25">
      <c r="A823" s="3">
        <f>TITRES_STAT!B826</f>
        <v>43504</v>
      </c>
      <c r="B823" s="5">
        <f>TITRES_STAT!C826</f>
        <v>2.84</v>
      </c>
      <c r="C823" s="5">
        <f>TITRES_STAT!D826</f>
        <v>2.84</v>
      </c>
      <c r="D823" s="5">
        <f>TITRES_STAT!E826</f>
        <v>0</v>
      </c>
      <c r="E823" s="2">
        <f t="shared" si="48"/>
        <v>927</v>
      </c>
      <c r="F823" s="5" t="str">
        <f t="shared" si="51"/>
        <v>BEARISH</v>
      </c>
      <c r="G823" s="5" t="str">
        <f t="shared" si="50"/>
        <v>WEAK</v>
      </c>
      <c r="H823" s="5" t="str">
        <f t="shared" si="49"/>
        <v>CONFIRMED BEARISH</v>
      </c>
    </row>
    <row r="824" spans="1:8" ht="13.5" x14ac:dyDescent="0.25">
      <c r="A824" s="3">
        <f>TITRES_STAT!B827</f>
        <v>43507</v>
      </c>
      <c r="B824" s="5">
        <f>TITRES_STAT!C827</f>
        <v>2.92</v>
      </c>
      <c r="C824" s="5">
        <f>TITRES_STAT!D827</f>
        <v>2.92</v>
      </c>
      <c r="D824" s="5">
        <f>TITRES_STAT!E827</f>
        <v>0</v>
      </c>
      <c r="E824" s="2">
        <f t="shared" si="48"/>
        <v>927</v>
      </c>
      <c r="F824" s="5" t="str">
        <f t="shared" si="51"/>
        <v>BEARISH</v>
      </c>
      <c r="G824" s="5" t="str">
        <f t="shared" si="50"/>
        <v>WEAK</v>
      </c>
      <c r="H824" s="5" t="str">
        <f t="shared" si="49"/>
        <v>BEARISH DIVERGENCE</v>
      </c>
    </row>
    <row r="825" spans="1:8" ht="13.5" x14ac:dyDescent="0.25">
      <c r="A825" s="3">
        <f>TITRES_STAT!B828</f>
        <v>43508</v>
      </c>
      <c r="B825" s="5">
        <f>TITRES_STAT!C828</f>
        <v>3.05</v>
      </c>
      <c r="C825" s="5">
        <f>TITRES_STAT!D828</f>
        <v>3.05</v>
      </c>
      <c r="D825" s="5">
        <f>TITRES_STAT!E828</f>
        <v>0</v>
      </c>
      <c r="E825" s="2">
        <f t="shared" si="48"/>
        <v>927</v>
      </c>
      <c r="F825" s="5" t="str">
        <f t="shared" si="51"/>
        <v>NEUTRAL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43509</v>
      </c>
      <c r="B826" s="5">
        <f>TITRES_STAT!C829</f>
        <v>3</v>
      </c>
      <c r="C826" s="5">
        <f>TITRES_STAT!D829</f>
        <v>3</v>
      </c>
      <c r="D826" s="5">
        <f>TITRES_STAT!E829</f>
        <v>214</v>
      </c>
      <c r="E826" s="2">
        <f t="shared" si="48"/>
        <v>713</v>
      </c>
      <c r="F826" s="5" t="str">
        <f t="shared" si="51"/>
        <v>BEARISH</v>
      </c>
      <c r="G826" s="5" t="str">
        <f t="shared" si="50"/>
        <v>WEAK</v>
      </c>
      <c r="H826" s="5" t="str">
        <f t="shared" si="49"/>
        <v>BEARISH DIVERGENCE</v>
      </c>
    </row>
    <row r="827" spans="1:8" ht="13.5" x14ac:dyDescent="0.25">
      <c r="A827" s="3">
        <f>TITRES_STAT!B830</f>
        <v>43510</v>
      </c>
      <c r="B827" s="5">
        <f>TITRES_STAT!C830</f>
        <v>3.13</v>
      </c>
      <c r="C827" s="5">
        <f>TITRES_STAT!D830</f>
        <v>3.13</v>
      </c>
      <c r="D827" s="5">
        <f>TITRES_STAT!E830</f>
        <v>0</v>
      </c>
      <c r="E827" s="2">
        <f t="shared" si="48"/>
        <v>713</v>
      </c>
      <c r="F827" s="5" t="str">
        <f t="shared" si="51"/>
        <v>BEARISH</v>
      </c>
      <c r="G827" s="5" t="str">
        <f t="shared" si="50"/>
        <v>WEAK</v>
      </c>
      <c r="H827" s="5" t="str">
        <f t="shared" si="49"/>
        <v>BEARISH DIVERGENCE</v>
      </c>
    </row>
    <row r="828" spans="1:8" ht="13.5" x14ac:dyDescent="0.25">
      <c r="A828" s="3">
        <f>TITRES_STAT!B831</f>
        <v>43511</v>
      </c>
      <c r="B828" s="5">
        <f>TITRES_STAT!C831</f>
        <v>3</v>
      </c>
      <c r="C828" s="5">
        <f>TITRES_STAT!D831</f>
        <v>3</v>
      </c>
      <c r="D828" s="5">
        <f>TITRES_STAT!E831</f>
        <v>300</v>
      </c>
      <c r="E828" s="2">
        <f t="shared" si="48"/>
        <v>413</v>
      </c>
      <c r="F828" s="5" t="str">
        <f t="shared" si="51"/>
        <v>BEARISH</v>
      </c>
      <c r="G828" s="5" t="str">
        <f t="shared" si="50"/>
        <v>WEAK</v>
      </c>
      <c r="H828" s="5" t="str">
        <f t="shared" si="49"/>
        <v>BEARISH DIVERGENCE</v>
      </c>
    </row>
    <row r="829" spans="1:8" ht="13.5" x14ac:dyDescent="0.25">
      <c r="A829" s="3">
        <f>TITRES_STAT!B832</f>
        <v>43514</v>
      </c>
      <c r="B829" s="5">
        <f>TITRES_STAT!C832</f>
        <v>3.18</v>
      </c>
      <c r="C829" s="5">
        <f>TITRES_STAT!D832</f>
        <v>3.18</v>
      </c>
      <c r="D829" s="5">
        <f>TITRES_STAT!E832</f>
        <v>121</v>
      </c>
      <c r="E829" s="2">
        <f t="shared" si="48"/>
        <v>534</v>
      </c>
      <c r="F829" s="5" t="str">
        <f t="shared" si="51"/>
        <v>BEARISH</v>
      </c>
      <c r="G829" s="5" t="str">
        <f t="shared" si="50"/>
        <v>WEAK</v>
      </c>
      <c r="H829" s="5" t="str">
        <f t="shared" si="49"/>
        <v>BEARISH DIVERGENCE</v>
      </c>
    </row>
    <row r="830" spans="1:8" ht="13.5" x14ac:dyDescent="0.25">
      <c r="A830" s="3">
        <f>TITRES_STAT!B833</f>
        <v>43515</v>
      </c>
      <c r="B830" s="5">
        <f>TITRES_STAT!C833</f>
        <v>3.36</v>
      </c>
      <c r="C830" s="5">
        <f>TITRES_STAT!D833</f>
        <v>3.36</v>
      </c>
      <c r="D830" s="5">
        <f>TITRES_STAT!E833</f>
        <v>105</v>
      </c>
      <c r="E830" s="2">
        <f t="shared" si="48"/>
        <v>639</v>
      </c>
      <c r="F830" s="5" t="str">
        <f t="shared" si="51"/>
        <v>BEARISH</v>
      </c>
      <c r="G830" s="5" t="str">
        <f t="shared" si="50"/>
        <v>WEAK</v>
      </c>
      <c r="H830" s="5" t="str">
        <f t="shared" si="49"/>
        <v>BEARISH DIVERGENCE</v>
      </c>
    </row>
    <row r="831" spans="1:8" ht="13.5" x14ac:dyDescent="0.25">
      <c r="A831" s="3">
        <f>TITRES_STAT!B834</f>
        <v>43516</v>
      </c>
      <c r="B831" s="5">
        <f>TITRES_STAT!C834</f>
        <v>3.41</v>
      </c>
      <c r="C831" s="5">
        <f>TITRES_STAT!D834</f>
        <v>3.41</v>
      </c>
      <c r="D831" s="5">
        <f>TITRES_STAT!E834</f>
        <v>55</v>
      </c>
      <c r="E831" s="2">
        <f t="shared" si="48"/>
        <v>694</v>
      </c>
      <c r="F831" s="5" t="str">
        <f t="shared" si="51"/>
        <v>BEARISH</v>
      </c>
      <c r="G831" s="5" t="str">
        <f t="shared" si="50"/>
        <v>WEAK</v>
      </c>
      <c r="H831" s="5" t="str">
        <f t="shared" si="49"/>
        <v>BEARISH DIVERGENCE</v>
      </c>
    </row>
    <row r="832" spans="1:8" ht="13.5" x14ac:dyDescent="0.25">
      <c r="A832" s="3">
        <f>TITRES_STAT!B835</f>
        <v>43517</v>
      </c>
      <c r="B832" s="5">
        <f>TITRES_STAT!C835</f>
        <v>3.54</v>
      </c>
      <c r="C832" s="5">
        <f>TITRES_STAT!D835</f>
        <v>3.54</v>
      </c>
      <c r="D832" s="5">
        <f>TITRES_STAT!E835</f>
        <v>130</v>
      </c>
      <c r="E832" s="2">
        <f t="shared" si="48"/>
        <v>824</v>
      </c>
      <c r="F832" s="5" t="str">
        <f t="shared" si="51"/>
        <v>BULLISH</v>
      </c>
      <c r="G832" s="5" t="str">
        <f t="shared" si="50"/>
        <v>STRONG</v>
      </c>
      <c r="H832" s="5" t="str">
        <f t="shared" si="49"/>
        <v>CONFIRMED BULLISH</v>
      </c>
    </row>
    <row r="833" spans="1:8" ht="13.5" x14ac:dyDescent="0.25">
      <c r="A833" s="3">
        <f>TITRES_STAT!B836</f>
        <v>43518</v>
      </c>
      <c r="B833" s="5">
        <f>TITRES_STAT!C836</f>
        <v>3.65</v>
      </c>
      <c r="C833" s="5">
        <f>TITRES_STAT!D836</f>
        <v>3.65</v>
      </c>
      <c r="D833" s="5">
        <f>TITRES_STAT!E836</f>
        <v>639</v>
      </c>
      <c r="E833" s="2">
        <f t="shared" si="48"/>
        <v>1463</v>
      </c>
      <c r="F833" s="5" t="str">
        <f t="shared" si="51"/>
        <v>BULLISH</v>
      </c>
      <c r="G833" s="5" t="str">
        <f t="shared" si="50"/>
        <v>STRONG</v>
      </c>
      <c r="H833" s="5" t="str">
        <f t="shared" si="49"/>
        <v>CONFIRMED BULLISH</v>
      </c>
    </row>
    <row r="834" spans="1:8" ht="13.5" x14ac:dyDescent="0.25">
      <c r="A834" s="3">
        <f>TITRES_STAT!B837</f>
        <v>43521</v>
      </c>
      <c r="B834" s="5">
        <f>TITRES_STAT!C837</f>
        <v>3.75</v>
      </c>
      <c r="C834" s="5">
        <f>TITRES_STAT!D837</f>
        <v>3.75</v>
      </c>
      <c r="D834" s="5">
        <f>TITRES_STAT!E837</f>
        <v>450</v>
      </c>
      <c r="E834" s="2">
        <f t="shared" si="48"/>
        <v>1913</v>
      </c>
      <c r="F834" s="5" t="str">
        <f t="shared" si="51"/>
        <v>BULLISH</v>
      </c>
      <c r="G834" s="5" t="str">
        <f t="shared" si="50"/>
        <v>STRONG</v>
      </c>
      <c r="H834" s="5" t="str">
        <f t="shared" si="49"/>
        <v>CONFIRMED BULLISH</v>
      </c>
    </row>
    <row r="835" spans="1:8" ht="13.5" x14ac:dyDescent="0.25">
      <c r="A835" s="3">
        <f>TITRES_STAT!B838</f>
        <v>43522</v>
      </c>
      <c r="B835" s="5">
        <f>TITRES_STAT!C838</f>
        <v>3.82</v>
      </c>
      <c r="C835" s="5">
        <f>TITRES_STAT!D838</f>
        <v>3.82</v>
      </c>
      <c r="D835" s="5">
        <f>TITRES_STAT!E838</f>
        <v>1356</v>
      </c>
      <c r="E835" s="2">
        <f t="shared" si="48"/>
        <v>3269</v>
      </c>
      <c r="F835" s="5" t="str">
        <f t="shared" si="51"/>
        <v>BULLISH</v>
      </c>
      <c r="G835" s="5" t="str">
        <f t="shared" si="50"/>
        <v>STRONG</v>
      </c>
      <c r="H835" s="5" t="str">
        <f t="shared" si="49"/>
        <v>CONFIRMED BULLISH</v>
      </c>
    </row>
    <row r="836" spans="1:8" ht="13.5" x14ac:dyDescent="0.25">
      <c r="A836" s="3">
        <f>TITRES_STAT!B839</f>
        <v>43523</v>
      </c>
      <c r="B836" s="5">
        <f>TITRES_STAT!C839</f>
        <v>3.89</v>
      </c>
      <c r="C836" s="5">
        <f>TITRES_STAT!D839</f>
        <v>3.89</v>
      </c>
      <c r="D836" s="5">
        <f>TITRES_STAT!E839</f>
        <v>100</v>
      </c>
      <c r="E836" s="2">
        <f t="shared" ref="E836:E899" si="52">IF(B836&gt;B835, E835+D836, IF(B836&lt;B835, E835-D836, E835))</f>
        <v>3369</v>
      </c>
      <c r="F836" s="5" t="str">
        <f t="shared" si="51"/>
        <v>BULLISH</v>
      </c>
      <c r="G836" s="5" t="str">
        <f t="shared" si="50"/>
        <v>STRONG</v>
      </c>
      <c r="H836" s="5" t="str">
        <f t="shared" si="49"/>
        <v>CONFIRMED BULLISH</v>
      </c>
    </row>
    <row r="837" spans="1:8" ht="13.5" x14ac:dyDescent="0.25">
      <c r="A837" s="3">
        <f>TITRES_STAT!B840</f>
        <v>43524</v>
      </c>
      <c r="B837" s="5">
        <f>TITRES_STAT!C840</f>
        <v>3.89</v>
      </c>
      <c r="C837" s="5">
        <f>TITRES_STAT!D840</f>
        <v>3.89</v>
      </c>
      <c r="D837" s="5">
        <f>TITRES_STAT!E840</f>
        <v>0</v>
      </c>
      <c r="E837" s="2">
        <f t="shared" si="52"/>
        <v>3369</v>
      </c>
      <c r="F837" s="5" t="str">
        <f t="shared" si="51"/>
        <v>BULLISH</v>
      </c>
      <c r="G837" s="5" t="str">
        <f t="shared" si="50"/>
        <v>STRONG</v>
      </c>
      <c r="H837" s="5" t="str">
        <f t="shared" si="49"/>
        <v>CONFIRMED BULLISH</v>
      </c>
    </row>
    <row r="838" spans="1:8" ht="13.5" x14ac:dyDescent="0.25">
      <c r="A838" s="3">
        <f>TITRES_STAT!B841</f>
        <v>43525</v>
      </c>
      <c r="B838" s="5">
        <f>TITRES_STAT!C841</f>
        <v>3.89</v>
      </c>
      <c r="C838" s="5">
        <f>TITRES_STAT!D841</f>
        <v>3.89</v>
      </c>
      <c r="D838" s="5">
        <f>TITRES_STAT!E841</f>
        <v>0</v>
      </c>
      <c r="E838" s="2">
        <f t="shared" si="52"/>
        <v>3369</v>
      </c>
      <c r="F838" s="5" t="str">
        <f t="shared" si="51"/>
        <v>BULLISH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5">
        <f>TITRES_STAT!C842</f>
        <v>3.89</v>
      </c>
      <c r="C839" s="5">
        <f>TITRES_STAT!D842</f>
        <v>3.89</v>
      </c>
      <c r="D839" s="5">
        <f>TITRES_STAT!E842</f>
        <v>0</v>
      </c>
      <c r="E839" s="2">
        <f t="shared" si="52"/>
        <v>3369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CONFIRMED BULLISH</v>
      </c>
    </row>
    <row r="840" spans="1:8" ht="13.5" x14ac:dyDescent="0.25">
      <c r="A840" s="3">
        <f>TITRES_STAT!B843</f>
        <v>43529</v>
      </c>
      <c r="B840" s="5">
        <f>TITRES_STAT!C843</f>
        <v>3.72</v>
      </c>
      <c r="C840" s="5">
        <f>TITRES_STAT!D843</f>
        <v>3.72</v>
      </c>
      <c r="D840" s="5">
        <f>TITRES_STAT!E843</f>
        <v>0</v>
      </c>
      <c r="E840" s="2">
        <f t="shared" si="52"/>
        <v>3369</v>
      </c>
      <c r="F840" s="5" t="str">
        <f t="shared" ref="F840:F903" si="55">IF(E840&gt;E835,"BULLISH",IF(E840&lt;E835,"BEARISH","NEUTRAL"))</f>
        <v>BULLISH</v>
      </c>
      <c r="G840" s="5" t="str">
        <f t="shared" si="54"/>
        <v>STRONG</v>
      </c>
      <c r="H840" s="5" t="str">
        <f t="shared" si="53"/>
        <v>BULLISH DIVERGENCE</v>
      </c>
    </row>
    <row r="841" spans="1:8" ht="13.5" x14ac:dyDescent="0.25">
      <c r="A841" s="3">
        <f>TITRES_STAT!B844</f>
        <v>43530</v>
      </c>
      <c r="B841" s="5">
        <f>TITRES_STAT!C844</f>
        <v>3.56</v>
      </c>
      <c r="C841" s="5">
        <f>TITRES_STAT!D844</f>
        <v>3.56</v>
      </c>
      <c r="D841" s="5">
        <f>TITRES_STAT!E844</f>
        <v>0</v>
      </c>
      <c r="E841" s="2">
        <f t="shared" si="52"/>
        <v>3369</v>
      </c>
      <c r="F841" s="5" t="str">
        <f t="shared" si="55"/>
        <v>NEUTRAL</v>
      </c>
      <c r="G841" s="5" t="str">
        <f t="shared" si="54"/>
        <v>NEUTRAL</v>
      </c>
      <c r="H841" s="5" t="str">
        <f t="shared" si="53"/>
        <v>NEUTRAL</v>
      </c>
    </row>
    <row r="842" spans="1:8" ht="13.5" x14ac:dyDescent="0.25">
      <c r="A842" s="3">
        <f>TITRES_STAT!B845</f>
        <v>43531</v>
      </c>
      <c r="B842" s="5">
        <f>TITRES_STAT!C845</f>
        <v>3.72</v>
      </c>
      <c r="C842" s="5">
        <f>TITRES_STAT!D845</f>
        <v>3.72</v>
      </c>
      <c r="D842" s="5">
        <f>TITRES_STAT!E845</f>
        <v>1</v>
      </c>
      <c r="E842" s="2">
        <f t="shared" si="52"/>
        <v>3370</v>
      </c>
      <c r="F842" s="5" t="str">
        <f t="shared" si="55"/>
        <v>BULLISH</v>
      </c>
      <c r="G842" s="5" t="str">
        <f t="shared" si="54"/>
        <v>NEUTRAL</v>
      </c>
      <c r="H842" s="5" t="str">
        <f t="shared" si="53"/>
        <v>BULLISH DIVERGENCE</v>
      </c>
    </row>
    <row r="843" spans="1:8" ht="13.5" x14ac:dyDescent="0.25">
      <c r="A843" s="3">
        <f>TITRES_STAT!B846</f>
        <v>43532</v>
      </c>
      <c r="B843" s="5">
        <f>TITRES_STAT!C846</f>
        <v>3.64</v>
      </c>
      <c r="C843" s="5">
        <f>TITRES_STAT!D846</f>
        <v>3.64</v>
      </c>
      <c r="D843" s="5">
        <f>TITRES_STAT!E846</f>
        <v>185</v>
      </c>
      <c r="E843" s="2">
        <f t="shared" si="52"/>
        <v>3185</v>
      </c>
      <c r="F843" s="5" t="str">
        <f t="shared" si="55"/>
        <v>BEARISH</v>
      </c>
      <c r="G843" s="5" t="str">
        <f t="shared" si="54"/>
        <v>WEAK</v>
      </c>
      <c r="H843" s="5" t="str">
        <f t="shared" si="53"/>
        <v>CONFIRMED BEARISH</v>
      </c>
    </row>
    <row r="844" spans="1:8" ht="13.5" x14ac:dyDescent="0.25">
      <c r="A844" s="3">
        <f>TITRES_STAT!B847</f>
        <v>43535</v>
      </c>
      <c r="B844" s="5">
        <f>TITRES_STAT!C847</f>
        <v>3.64</v>
      </c>
      <c r="C844" s="5">
        <f>TITRES_STAT!D847</f>
        <v>3.64</v>
      </c>
      <c r="D844" s="5">
        <f>TITRES_STAT!E847</f>
        <v>0</v>
      </c>
      <c r="E844" s="2">
        <f t="shared" si="52"/>
        <v>3185</v>
      </c>
      <c r="F844" s="5" t="str">
        <f t="shared" si="55"/>
        <v>BEARISH</v>
      </c>
      <c r="G844" s="5" t="str">
        <f t="shared" si="54"/>
        <v>WEAK</v>
      </c>
      <c r="H844" s="5" t="str">
        <f t="shared" si="53"/>
        <v>CONFIRMED BEARISH</v>
      </c>
    </row>
    <row r="845" spans="1:8" ht="13.5" x14ac:dyDescent="0.25">
      <c r="A845" s="3">
        <f>TITRES_STAT!B848</f>
        <v>43536</v>
      </c>
      <c r="B845" s="5">
        <f>TITRES_STAT!C848</f>
        <v>3.74</v>
      </c>
      <c r="C845" s="5">
        <f>TITRES_STAT!D848</f>
        <v>3.74</v>
      </c>
      <c r="D845" s="5">
        <f>TITRES_STAT!E848</f>
        <v>179</v>
      </c>
      <c r="E845" s="2">
        <f t="shared" si="52"/>
        <v>3364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BEARISH DIVERGENCE</v>
      </c>
    </row>
    <row r="846" spans="1:8" ht="13.5" x14ac:dyDescent="0.25">
      <c r="A846" s="3">
        <f>TITRES_STAT!B849</f>
        <v>43537</v>
      </c>
      <c r="B846" s="5">
        <f>TITRES_STAT!C849</f>
        <v>3.8</v>
      </c>
      <c r="C846" s="5">
        <f>TITRES_STAT!D849</f>
        <v>3.8</v>
      </c>
      <c r="D846" s="5">
        <f>TITRES_STAT!E849</f>
        <v>20</v>
      </c>
      <c r="E846" s="2">
        <f t="shared" si="52"/>
        <v>3384</v>
      </c>
      <c r="F846" s="5" t="str">
        <f t="shared" si="55"/>
        <v>BULLISH</v>
      </c>
      <c r="G846" s="5" t="str">
        <f t="shared" si="54"/>
        <v>NEUTRAL</v>
      </c>
      <c r="H846" s="5" t="str">
        <f t="shared" si="53"/>
        <v>CONFIRMED BULLISH</v>
      </c>
    </row>
    <row r="847" spans="1:8" ht="13.5" x14ac:dyDescent="0.25">
      <c r="A847" s="3">
        <f>TITRES_STAT!B850</f>
        <v>43538</v>
      </c>
      <c r="B847" s="5">
        <f>TITRES_STAT!C850</f>
        <v>3.69</v>
      </c>
      <c r="C847" s="5">
        <f>TITRES_STAT!D850</f>
        <v>3.69</v>
      </c>
      <c r="D847" s="5">
        <f>TITRES_STAT!E850</f>
        <v>0</v>
      </c>
      <c r="E847" s="2">
        <f t="shared" si="52"/>
        <v>3384</v>
      </c>
      <c r="F847" s="5" t="str">
        <f t="shared" si="55"/>
        <v>BULLISH</v>
      </c>
      <c r="G847" s="5" t="str">
        <f t="shared" si="54"/>
        <v>NEUTRAL</v>
      </c>
      <c r="H847" s="5" t="str">
        <f t="shared" si="53"/>
        <v>BULLISH DIVERGENCE</v>
      </c>
    </row>
    <row r="848" spans="1:8" ht="13.5" x14ac:dyDescent="0.25">
      <c r="A848" s="3">
        <f>TITRES_STAT!B851</f>
        <v>43539</v>
      </c>
      <c r="B848" s="5">
        <f>TITRES_STAT!C851</f>
        <v>3.58</v>
      </c>
      <c r="C848" s="5">
        <f>TITRES_STAT!D851</f>
        <v>3.58</v>
      </c>
      <c r="D848" s="5">
        <f>TITRES_STAT!E851</f>
        <v>5</v>
      </c>
      <c r="E848" s="2">
        <f t="shared" si="52"/>
        <v>3379</v>
      </c>
      <c r="F848" s="5" t="str">
        <f t="shared" si="55"/>
        <v>BULLISH</v>
      </c>
      <c r="G848" s="5" t="str">
        <f t="shared" si="54"/>
        <v>STRONG</v>
      </c>
      <c r="H848" s="5" t="str">
        <f t="shared" si="53"/>
        <v>BULLISH DIVERGENCE</v>
      </c>
    </row>
    <row r="849" spans="1:8" ht="13.5" x14ac:dyDescent="0.25">
      <c r="A849" s="3">
        <f>TITRES_STAT!B852</f>
        <v>43542</v>
      </c>
      <c r="B849" s="5">
        <f>TITRES_STAT!C852</f>
        <v>3.68</v>
      </c>
      <c r="C849" s="5">
        <f>TITRES_STAT!D852</f>
        <v>3.68</v>
      </c>
      <c r="D849" s="5">
        <f>TITRES_STAT!E852</f>
        <v>0</v>
      </c>
      <c r="E849" s="2">
        <f t="shared" si="52"/>
        <v>3379</v>
      </c>
      <c r="F849" s="5" t="str">
        <f t="shared" si="55"/>
        <v>BULLISH</v>
      </c>
      <c r="G849" s="5" t="str">
        <f t="shared" si="54"/>
        <v>STRONG</v>
      </c>
      <c r="H849" s="5" t="str">
        <f t="shared" si="53"/>
        <v>CONFIRMED BULLISH</v>
      </c>
    </row>
    <row r="850" spans="1:8" ht="13.5" x14ac:dyDescent="0.25">
      <c r="A850" s="3">
        <f>TITRES_STAT!B853</f>
        <v>43543</v>
      </c>
      <c r="B850" s="5">
        <f>TITRES_STAT!C853</f>
        <v>3.68</v>
      </c>
      <c r="C850" s="5">
        <f>TITRES_STAT!D853</f>
        <v>3.68</v>
      </c>
      <c r="D850" s="5">
        <f>TITRES_STAT!E853</f>
        <v>0</v>
      </c>
      <c r="E850" s="2">
        <f t="shared" si="52"/>
        <v>3379</v>
      </c>
      <c r="F850" s="5" t="str">
        <f t="shared" si="55"/>
        <v>BULLISH</v>
      </c>
      <c r="G850" s="5" t="str">
        <f t="shared" si="54"/>
        <v>NEUTRAL</v>
      </c>
      <c r="H850" s="5" t="str">
        <f t="shared" si="53"/>
        <v>BULLISH DIVERGENCE</v>
      </c>
    </row>
    <row r="851" spans="1:8" ht="13.5" x14ac:dyDescent="0.25">
      <c r="A851" s="3">
        <f>TITRES_STAT!B854</f>
        <v>43545</v>
      </c>
      <c r="B851" s="5">
        <f>TITRES_STAT!C854</f>
        <v>3.84</v>
      </c>
      <c r="C851" s="5">
        <f>TITRES_STAT!D854</f>
        <v>3.84</v>
      </c>
      <c r="D851" s="5">
        <f>TITRES_STAT!E854</f>
        <v>1</v>
      </c>
      <c r="E851" s="2">
        <f t="shared" si="52"/>
        <v>3380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BEARISH DIVERGENCE</v>
      </c>
    </row>
    <row r="852" spans="1:8" ht="13.5" x14ac:dyDescent="0.25">
      <c r="A852" s="3">
        <f>TITRES_STAT!B855</f>
        <v>43546</v>
      </c>
      <c r="B852" s="5">
        <f>TITRES_STAT!C855</f>
        <v>3.95</v>
      </c>
      <c r="C852" s="5">
        <f>TITRES_STAT!D855</f>
        <v>3.95</v>
      </c>
      <c r="D852" s="5">
        <f>TITRES_STAT!E855</f>
        <v>253</v>
      </c>
      <c r="E852" s="2">
        <f t="shared" si="52"/>
        <v>3633</v>
      </c>
      <c r="F852" s="5" t="str">
        <f t="shared" si="55"/>
        <v>BULLISH</v>
      </c>
      <c r="G852" s="5" t="str">
        <f t="shared" si="54"/>
        <v>STRONG</v>
      </c>
      <c r="H852" s="5" t="str">
        <f t="shared" si="53"/>
        <v>CONFIRMED BULLISH</v>
      </c>
    </row>
    <row r="853" spans="1:8" ht="13.5" x14ac:dyDescent="0.25">
      <c r="A853" s="3">
        <f>TITRES_STAT!B856</f>
        <v>43549</v>
      </c>
      <c r="B853" s="5">
        <f>TITRES_STAT!C856</f>
        <v>3.92</v>
      </c>
      <c r="C853" s="5">
        <f>TITRES_STAT!D856</f>
        <v>3.92</v>
      </c>
      <c r="D853" s="5">
        <f>TITRES_STAT!E856</f>
        <v>658</v>
      </c>
      <c r="E853" s="2">
        <f t="shared" si="52"/>
        <v>2975</v>
      </c>
      <c r="F853" s="5" t="str">
        <f t="shared" si="55"/>
        <v>BEARISH</v>
      </c>
      <c r="G853" s="5" t="str">
        <f t="shared" si="54"/>
        <v>WEAK</v>
      </c>
      <c r="H853" s="5" t="str">
        <f t="shared" si="53"/>
        <v>BEARISH DIVERGENCE</v>
      </c>
    </row>
    <row r="854" spans="1:8" ht="13.5" x14ac:dyDescent="0.25">
      <c r="A854" s="3">
        <f>TITRES_STAT!B857</f>
        <v>43550</v>
      </c>
      <c r="B854" s="5">
        <f>TITRES_STAT!C857</f>
        <v>3.94</v>
      </c>
      <c r="C854" s="5">
        <f>TITRES_STAT!D857</f>
        <v>3.94</v>
      </c>
      <c r="D854" s="5">
        <f>TITRES_STAT!E857</f>
        <v>246</v>
      </c>
      <c r="E854" s="2">
        <f t="shared" si="52"/>
        <v>3221</v>
      </c>
      <c r="F854" s="5" t="str">
        <f t="shared" si="55"/>
        <v>BEARISH</v>
      </c>
      <c r="G854" s="5" t="str">
        <f t="shared" si="54"/>
        <v>WEAK</v>
      </c>
      <c r="H854" s="5" t="str">
        <f t="shared" si="53"/>
        <v>BEARISH DIVERGENCE</v>
      </c>
    </row>
    <row r="855" spans="1:8" ht="13.5" x14ac:dyDescent="0.25">
      <c r="A855" s="3">
        <f>TITRES_STAT!B858</f>
        <v>43551</v>
      </c>
      <c r="B855" s="5">
        <f>TITRES_STAT!C858</f>
        <v>4.05</v>
      </c>
      <c r="C855" s="5">
        <f>TITRES_STAT!D858</f>
        <v>4.05</v>
      </c>
      <c r="D855" s="5">
        <f>TITRES_STAT!E858</f>
        <v>225</v>
      </c>
      <c r="E855" s="2">
        <f t="shared" si="52"/>
        <v>3446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4.1500000000000004</v>
      </c>
      <c r="C856" s="5">
        <f>TITRES_STAT!D859</f>
        <v>4.1500000000000004</v>
      </c>
      <c r="D856" s="5">
        <f>TITRES_STAT!E859</f>
        <v>68</v>
      </c>
      <c r="E856" s="2">
        <f t="shared" si="52"/>
        <v>3514</v>
      </c>
      <c r="F856" s="5" t="str">
        <f t="shared" si="55"/>
        <v>BULLISH</v>
      </c>
      <c r="G856" s="5" t="str">
        <f t="shared" si="54"/>
        <v>STRONG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4.16</v>
      </c>
      <c r="C857" s="5">
        <f>TITRES_STAT!D860</f>
        <v>4.16</v>
      </c>
      <c r="D857" s="5">
        <f>TITRES_STAT!E860</f>
        <v>419</v>
      </c>
      <c r="E857" s="2">
        <f t="shared" si="52"/>
        <v>3933</v>
      </c>
      <c r="F857" s="5" t="str">
        <f t="shared" si="55"/>
        <v>BULLISH</v>
      </c>
      <c r="G857" s="5" t="str">
        <f t="shared" si="54"/>
        <v>STRONG</v>
      </c>
      <c r="H857" s="5" t="str">
        <f t="shared" si="53"/>
        <v>CONFIRMED BULLISH</v>
      </c>
    </row>
    <row r="858" spans="1:8" ht="13.5" x14ac:dyDescent="0.25">
      <c r="A858" s="3">
        <f>TITRES_STAT!B861</f>
        <v>43556</v>
      </c>
      <c r="B858" s="5">
        <f>TITRES_STAT!C861</f>
        <v>4.22</v>
      </c>
      <c r="C858" s="5">
        <f>TITRES_STAT!D861</f>
        <v>4.22</v>
      </c>
      <c r="D858" s="5">
        <f>TITRES_STAT!E861</f>
        <v>1595</v>
      </c>
      <c r="E858" s="2">
        <f t="shared" si="52"/>
        <v>5528</v>
      </c>
      <c r="F858" s="5" t="str">
        <f t="shared" si="55"/>
        <v>BULLISH</v>
      </c>
      <c r="G858" s="5" t="str">
        <f t="shared" si="54"/>
        <v>STRONG</v>
      </c>
      <c r="H858" s="5" t="str">
        <f t="shared" si="53"/>
        <v>CONFIRMED BULLISH</v>
      </c>
    </row>
    <row r="859" spans="1:8" ht="13.5" x14ac:dyDescent="0.25">
      <c r="A859" s="3">
        <f>TITRES_STAT!B862</f>
        <v>43557</v>
      </c>
      <c r="B859" s="5">
        <f>TITRES_STAT!C862</f>
        <v>4.32</v>
      </c>
      <c r="C859" s="5">
        <f>TITRES_STAT!D862</f>
        <v>4.32</v>
      </c>
      <c r="D859" s="5">
        <f>TITRES_STAT!E862</f>
        <v>261</v>
      </c>
      <c r="E859" s="2">
        <f t="shared" si="52"/>
        <v>5789</v>
      </c>
      <c r="F859" s="5" t="str">
        <f t="shared" si="55"/>
        <v>BULLISH</v>
      </c>
      <c r="G859" s="5" t="str">
        <f t="shared" si="54"/>
        <v>STRONG</v>
      </c>
      <c r="H859" s="5" t="str">
        <f t="shared" si="53"/>
        <v>CONFIRMED BULLISH</v>
      </c>
    </row>
    <row r="860" spans="1:8" ht="13.5" x14ac:dyDescent="0.25">
      <c r="A860" s="3">
        <f>TITRES_STAT!B863</f>
        <v>43558</v>
      </c>
      <c r="B860" s="5">
        <f>TITRES_STAT!C863</f>
        <v>4.4000000000000004</v>
      </c>
      <c r="C860" s="5">
        <f>TITRES_STAT!D863</f>
        <v>4.4000000000000004</v>
      </c>
      <c r="D860" s="5">
        <f>TITRES_STAT!E863</f>
        <v>240</v>
      </c>
      <c r="E860" s="2">
        <f t="shared" si="52"/>
        <v>6029</v>
      </c>
      <c r="F860" s="5" t="str">
        <f t="shared" si="55"/>
        <v>BULLISH</v>
      </c>
      <c r="G860" s="5" t="str">
        <f t="shared" si="54"/>
        <v>STRONG</v>
      </c>
      <c r="H860" s="5" t="str">
        <f t="shared" si="53"/>
        <v>CONFIRMED BULLISH</v>
      </c>
    </row>
    <row r="861" spans="1:8" ht="13.5" x14ac:dyDescent="0.25">
      <c r="A861" s="3">
        <f>TITRES_STAT!B864</f>
        <v>43559</v>
      </c>
      <c r="B861" s="5">
        <f>TITRES_STAT!C864</f>
        <v>4.5199999999999996</v>
      </c>
      <c r="C861" s="5">
        <f>TITRES_STAT!D864</f>
        <v>4.5199999999999996</v>
      </c>
      <c r="D861" s="5">
        <f>TITRES_STAT!E864</f>
        <v>355</v>
      </c>
      <c r="E861" s="2">
        <f t="shared" si="52"/>
        <v>6384</v>
      </c>
      <c r="F861" s="5" t="str">
        <f t="shared" si="55"/>
        <v>BULLISH</v>
      </c>
      <c r="G861" s="5" t="str">
        <f t="shared" si="54"/>
        <v>STRONG</v>
      </c>
      <c r="H861" s="5" t="str">
        <f t="shared" si="53"/>
        <v>CONFIRMED BULLISH</v>
      </c>
    </row>
    <row r="862" spans="1:8" ht="13.5" x14ac:dyDescent="0.25">
      <c r="A862" s="3">
        <f>TITRES_STAT!B865</f>
        <v>43560</v>
      </c>
      <c r="B862" s="5">
        <f>TITRES_STAT!C865</f>
        <v>4.5199999999999996</v>
      </c>
      <c r="C862" s="5">
        <f>TITRES_STAT!D865</f>
        <v>4.5199999999999996</v>
      </c>
      <c r="D862" s="5">
        <f>TITRES_STAT!E865</f>
        <v>74</v>
      </c>
      <c r="E862" s="2">
        <f t="shared" si="52"/>
        <v>6384</v>
      </c>
      <c r="F862" s="5" t="str">
        <f t="shared" si="55"/>
        <v>BULLISH</v>
      </c>
      <c r="G862" s="5" t="str">
        <f t="shared" si="54"/>
        <v>STRONG</v>
      </c>
      <c r="H862" s="5" t="str">
        <f t="shared" si="53"/>
        <v>CONFIRMED BULLISH</v>
      </c>
    </row>
    <row r="863" spans="1:8" ht="13.5" x14ac:dyDescent="0.25">
      <c r="A863" s="3">
        <f>TITRES_STAT!B866</f>
        <v>43563</v>
      </c>
      <c r="B863" s="5">
        <f>TITRES_STAT!C866</f>
        <v>4.55</v>
      </c>
      <c r="C863" s="5">
        <f>TITRES_STAT!D866</f>
        <v>4.55</v>
      </c>
      <c r="D863" s="5">
        <f>TITRES_STAT!E866</f>
        <v>250</v>
      </c>
      <c r="E863" s="2">
        <f t="shared" si="52"/>
        <v>6634</v>
      </c>
      <c r="F863" s="5" t="str">
        <f t="shared" si="55"/>
        <v>BULLISH</v>
      </c>
      <c r="G863" s="5" t="str">
        <f t="shared" si="54"/>
        <v>STRONG</v>
      </c>
      <c r="H863" s="5" t="str">
        <f t="shared" si="53"/>
        <v>CONFIRMED BULLISH</v>
      </c>
    </row>
    <row r="864" spans="1:8" ht="13.5" x14ac:dyDescent="0.25">
      <c r="A864" s="3">
        <f>TITRES_STAT!B867</f>
        <v>43565</v>
      </c>
      <c r="B864" s="5">
        <f>TITRES_STAT!C867</f>
        <v>4.55</v>
      </c>
      <c r="C864" s="5">
        <f>TITRES_STAT!D867</f>
        <v>4.55</v>
      </c>
      <c r="D864" s="5">
        <f>TITRES_STAT!E867</f>
        <v>450</v>
      </c>
      <c r="E864" s="2">
        <f t="shared" si="52"/>
        <v>6634</v>
      </c>
      <c r="F864" s="5" t="str">
        <f t="shared" si="55"/>
        <v>BULLISH</v>
      </c>
      <c r="G864" s="5" t="str">
        <f t="shared" si="54"/>
        <v>STRONG</v>
      </c>
      <c r="H864" s="5" t="str">
        <f t="shared" si="53"/>
        <v>CONFIRMED BULLISH</v>
      </c>
    </row>
    <row r="865" spans="1:8" ht="13.5" x14ac:dyDescent="0.25">
      <c r="A865" s="3">
        <f>TITRES_STAT!B868</f>
        <v>43566</v>
      </c>
      <c r="B865" s="5">
        <f>TITRES_STAT!C868</f>
        <v>4.66</v>
      </c>
      <c r="C865" s="5">
        <f>TITRES_STAT!D868</f>
        <v>4.66</v>
      </c>
      <c r="D865" s="5">
        <f>TITRES_STAT!E868</f>
        <v>216</v>
      </c>
      <c r="E865" s="2">
        <f t="shared" si="52"/>
        <v>6850</v>
      </c>
      <c r="F865" s="5" t="str">
        <f t="shared" si="55"/>
        <v>BULLISH</v>
      </c>
      <c r="G865" s="5" t="str">
        <f t="shared" si="54"/>
        <v>STRONG</v>
      </c>
      <c r="H865" s="5" t="str">
        <f t="shared" si="53"/>
        <v>CONFIRMED BULLISH</v>
      </c>
    </row>
    <row r="866" spans="1:8" ht="13.5" x14ac:dyDescent="0.25">
      <c r="A866" s="3">
        <f>TITRES_STAT!B869</f>
        <v>43567</v>
      </c>
      <c r="B866" s="5">
        <f>TITRES_STAT!C869</f>
        <v>4.7</v>
      </c>
      <c r="C866" s="5">
        <f>TITRES_STAT!D869</f>
        <v>4.7</v>
      </c>
      <c r="D866" s="5">
        <f>TITRES_STAT!E869</f>
        <v>390</v>
      </c>
      <c r="E866" s="2">
        <f t="shared" si="52"/>
        <v>7240</v>
      </c>
      <c r="F866" s="5" t="str">
        <f t="shared" si="55"/>
        <v>BULLISH</v>
      </c>
      <c r="G866" s="5" t="str">
        <f t="shared" si="54"/>
        <v>STRONG</v>
      </c>
      <c r="H866" s="5" t="str">
        <f t="shared" si="53"/>
        <v>CONFIRMED BULLISH</v>
      </c>
    </row>
    <row r="867" spans="1:8" ht="13.5" x14ac:dyDescent="0.25">
      <c r="A867" s="3">
        <f>TITRES_STAT!B870</f>
        <v>43570</v>
      </c>
      <c r="B867" s="5">
        <f>TITRES_STAT!C870</f>
        <v>4.8</v>
      </c>
      <c r="C867" s="5">
        <f>TITRES_STAT!D870</f>
        <v>4.8</v>
      </c>
      <c r="D867" s="5">
        <f>TITRES_STAT!E870</f>
        <v>961</v>
      </c>
      <c r="E867" s="2">
        <f t="shared" si="52"/>
        <v>8201</v>
      </c>
      <c r="F867" s="5" t="str">
        <f t="shared" si="55"/>
        <v>BULLISH</v>
      </c>
      <c r="G867" s="5" t="str">
        <f t="shared" si="54"/>
        <v>STRONG</v>
      </c>
      <c r="H867" s="5" t="str">
        <f t="shared" si="53"/>
        <v>CONFIRMED BULLISH</v>
      </c>
    </row>
    <row r="868" spans="1:8" ht="13.5" x14ac:dyDescent="0.25">
      <c r="A868" s="3">
        <f>TITRES_STAT!B871</f>
        <v>43571</v>
      </c>
      <c r="B868" s="5">
        <f>TITRES_STAT!C871</f>
        <v>4.96</v>
      </c>
      <c r="C868" s="5">
        <f>TITRES_STAT!D871</f>
        <v>4.96</v>
      </c>
      <c r="D868" s="5">
        <f>TITRES_STAT!E871</f>
        <v>758</v>
      </c>
      <c r="E868" s="2">
        <f t="shared" si="52"/>
        <v>8959</v>
      </c>
      <c r="F868" s="5" t="str">
        <f t="shared" si="55"/>
        <v>BULLISH</v>
      </c>
      <c r="G868" s="5" t="str">
        <f t="shared" si="54"/>
        <v>STRONG</v>
      </c>
      <c r="H868" s="5" t="str">
        <f t="shared" si="53"/>
        <v>CONFIRMED BULLISH</v>
      </c>
    </row>
    <row r="869" spans="1:8" ht="13.5" x14ac:dyDescent="0.25">
      <c r="A869" s="3">
        <f>TITRES_STAT!B872</f>
        <v>43572</v>
      </c>
      <c r="B869" s="5">
        <f>TITRES_STAT!C872</f>
        <v>5.0999999999999996</v>
      </c>
      <c r="C869" s="5">
        <f>TITRES_STAT!D872</f>
        <v>5.0999999999999996</v>
      </c>
      <c r="D869" s="5">
        <f>TITRES_STAT!E872</f>
        <v>454</v>
      </c>
      <c r="E869" s="2">
        <f t="shared" si="52"/>
        <v>9413</v>
      </c>
      <c r="F869" s="5" t="str">
        <f t="shared" si="55"/>
        <v>BULLISH</v>
      </c>
      <c r="G869" s="5" t="str">
        <f t="shared" si="54"/>
        <v>STRONG</v>
      </c>
      <c r="H869" s="5" t="str">
        <f t="shared" si="53"/>
        <v>CONFIRMED BULLISH</v>
      </c>
    </row>
    <row r="870" spans="1:8" ht="13.5" x14ac:dyDescent="0.25">
      <c r="A870" s="3">
        <f>TITRES_STAT!B873</f>
        <v>43573</v>
      </c>
      <c r="B870" s="5">
        <f>TITRES_STAT!C873</f>
        <v>5.32</v>
      </c>
      <c r="C870" s="5">
        <f>TITRES_STAT!D873</f>
        <v>5.32</v>
      </c>
      <c r="D870" s="5">
        <f>TITRES_STAT!E873</f>
        <v>3750</v>
      </c>
      <c r="E870" s="2">
        <f t="shared" si="52"/>
        <v>13163</v>
      </c>
      <c r="F870" s="5" t="str">
        <f t="shared" si="55"/>
        <v>BULLISH</v>
      </c>
      <c r="G870" s="5" t="str">
        <f t="shared" si="54"/>
        <v>STRONG</v>
      </c>
      <c r="H870" s="5" t="str">
        <f t="shared" si="53"/>
        <v>CONFIRMED BULLISH</v>
      </c>
    </row>
    <row r="871" spans="1:8" ht="13.5" x14ac:dyDescent="0.25">
      <c r="A871" s="3">
        <f>TITRES_STAT!B874</f>
        <v>43574</v>
      </c>
      <c r="B871" s="5">
        <f>TITRES_STAT!C874</f>
        <v>5.56</v>
      </c>
      <c r="C871" s="5">
        <f>TITRES_STAT!D874</f>
        <v>5.56</v>
      </c>
      <c r="D871" s="5">
        <f>TITRES_STAT!E874</f>
        <v>1910</v>
      </c>
      <c r="E871" s="2">
        <f t="shared" si="52"/>
        <v>15073</v>
      </c>
      <c r="F871" s="5" t="str">
        <f t="shared" si="55"/>
        <v>BULLISH</v>
      </c>
      <c r="G871" s="5" t="str">
        <f t="shared" si="54"/>
        <v>STRONG</v>
      </c>
      <c r="H871" s="5" t="str">
        <f t="shared" si="53"/>
        <v>CONFIRMED BULLISH</v>
      </c>
    </row>
    <row r="872" spans="1:8" ht="13.5" x14ac:dyDescent="0.25">
      <c r="A872" s="3">
        <f>TITRES_STAT!B875</f>
        <v>43577</v>
      </c>
      <c r="B872" s="5">
        <f>TITRES_STAT!C875</f>
        <v>5.89</v>
      </c>
      <c r="C872" s="5">
        <f>TITRES_STAT!D875</f>
        <v>5.89</v>
      </c>
      <c r="D872" s="5">
        <f>TITRES_STAT!E875</f>
        <v>3391</v>
      </c>
      <c r="E872" s="2">
        <f t="shared" si="52"/>
        <v>18464</v>
      </c>
      <c r="F872" s="5" t="str">
        <f t="shared" si="55"/>
        <v>BULLISH</v>
      </c>
      <c r="G872" s="5" t="str">
        <f t="shared" si="54"/>
        <v>STRONG</v>
      </c>
      <c r="H872" s="5" t="str">
        <f t="shared" si="53"/>
        <v>CONFIRMED BULLISH</v>
      </c>
    </row>
    <row r="873" spans="1:8" ht="13.5" x14ac:dyDescent="0.25">
      <c r="A873" s="3">
        <f>TITRES_STAT!B876</f>
        <v>43578</v>
      </c>
      <c r="B873" s="5">
        <f>TITRES_STAT!C876</f>
        <v>6</v>
      </c>
      <c r="C873" s="5">
        <f>TITRES_STAT!D876</f>
        <v>6</v>
      </c>
      <c r="D873" s="5">
        <f>TITRES_STAT!E876</f>
        <v>1650</v>
      </c>
      <c r="E873" s="2">
        <f t="shared" si="52"/>
        <v>20114</v>
      </c>
      <c r="F873" s="5" t="str">
        <f t="shared" si="55"/>
        <v>BULLISH</v>
      </c>
      <c r="G873" s="5" t="str">
        <f t="shared" si="54"/>
        <v>STRONG</v>
      </c>
      <c r="H873" s="5" t="str">
        <f t="shared" si="53"/>
        <v>CONFIRMED BULLISH</v>
      </c>
    </row>
    <row r="874" spans="1:8" ht="13.5" x14ac:dyDescent="0.25">
      <c r="A874" s="3">
        <f>TITRES_STAT!B877</f>
        <v>43579</v>
      </c>
      <c r="B874" s="5">
        <f>TITRES_STAT!C877</f>
        <v>5.73</v>
      </c>
      <c r="C874" s="5">
        <f>TITRES_STAT!D877</f>
        <v>5.73</v>
      </c>
      <c r="D874" s="5">
        <f>TITRES_STAT!E877</f>
        <v>0</v>
      </c>
      <c r="E874" s="2">
        <f t="shared" si="52"/>
        <v>20114</v>
      </c>
      <c r="F874" s="5" t="str">
        <f t="shared" si="55"/>
        <v>BULLISH</v>
      </c>
      <c r="G874" s="5" t="str">
        <f t="shared" si="54"/>
        <v>STRONG</v>
      </c>
      <c r="H874" s="5" t="str">
        <f t="shared" si="53"/>
        <v>CONFIRMED BULLISH</v>
      </c>
    </row>
    <row r="875" spans="1:8" ht="13.5" x14ac:dyDescent="0.25">
      <c r="A875" s="3">
        <f>TITRES_STAT!B878</f>
        <v>43580</v>
      </c>
      <c r="B875" s="5">
        <f>TITRES_STAT!C878</f>
        <v>5.56</v>
      </c>
      <c r="C875" s="5">
        <f>TITRES_STAT!D878</f>
        <v>5.56</v>
      </c>
      <c r="D875" s="5">
        <f>TITRES_STAT!E878</f>
        <v>465</v>
      </c>
      <c r="E875" s="2">
        <f t="shared" si="52"/>
        <v>19649</v>
      </c>
      <c r="F875" s="5" t="str">
        <f t="shared" si="55"/>
        <v>BULLISH</v>
      </c>
      <c r="G875" s="5" t="str">
        <f t="shared" si="54"/>
        <v>STRONG</v>
      </c>
      <c r="H875" s="5" t="str">
        <f t="shared" si="53"/>
        <v>CONFIRMED BULLISH</v>
      </c>
    </row>
    <row r="876" spans="1:8" ht="13.5" x14ac:dyDescent="0.25">
      <c r="A876" s="3">
        <f>TITRES_STAT!B879</f>
        <v>43581</v>
      </c>
      <c r="B876" s="5">
        <f>TITRES_STAT!C879</f>
        <v>5.4</v>
      </c>
      <c r="C876" s="5">
        <f>TITRES_STAT!D879</f>
        <v>5.4</v>
      </c>
      <c r="D876" s="5">
        <f>TITRES_STAT!E879</f>
        <v>1</v>
      </c>
      <c r="E876" s="2">
        <f t="shared" si="52"/>
        <v>19648</v>
      </c>
      <c r="F876" s="5" t="str">
        <f t="shared" si="55"/>
        <v>BULLISH</v>
      </c>
      <c r="G876" s="5" t="str">
        <f t="shared" si="54"/>
        <v>STRONG</v>
      </c>
      <c r="H876" s="5" t="str">
        <f t="shared" si="53"/>
        <v>BULLISH DIVERGENCE</v>
      </c>
    </row>
    <row r="877" spans="1:8" ht="13.5" x14ac:dyDescent="0.25">
      <c r="A877" s="3">
        <f>TITRES_STAT!B880</f>
        <v>43584</v>
      </c>
      <c r="B877" s="5">
        <f>TITRES_STAT!C880</f>
        <v>5.63</v>
      </c>
      <c r="C877" s="5">
        <f>TITRES_STAT!D880</f>
        <v>5.63</v>
      </c>
      <c r="D877" s="5">
        <f>TITRES_STAT!E880</f>
        <v>820</v>
      </c>
      <c r="E877" s="2">
        <f t="shared" si="52"/>
        <v>20468</v>
      </c>
      <c r="F877" s="5" t="str">
        <f t="shared" si="55"/>
        <v>BULLISH</v>
      </c>
      <c r="G877" s="5" t="str">
        <f t="shared" si="54"/>
        <v>STRONG</v>
      </c>
      <c r="H877" s="5" t="str">
        <f t="shared" si="53"/>
        <v>BULLISH DIVERGENCE</v>
      </c>
    </row>
    <row r="878" spans="1:8" ht="13.5" x14ac:dyDescent="0.25">
      <c r="A878" s="3">
        <f>TITRES_STAT!B881</f>
        <v>43585</v>
      </c>
      <c r="B878" s="5">
        <f>TITRES_STAT!C881</f>
        <v>5.79</v>
      </c>
      <c r="C878" s="5">
        <f>TITRES_STAT!D881</f>
        <v>5.79</v>
      </c>
      <c r="D878" s="5">
        <f>TITRES_STAT!E881</f>
        <v>865</v>
      </c>
      <c r="E878" s="2">
        <f t="shared" si="52"/>
        <v>21333</v>
      </c>
      <c r="F878" s="5" t="str">
        <f t="shared" si="55"/>
        <v>BULLISH</v>
      </c>
      <c r="G878" s="5" t="str">
        <f t="shared" si="54"/>
        <v>STRONG</v>
      </c>
      <c r="H878" s="5" t="str">
        <f t="shared" si="53"/>
        <v>BULLISH DIVERGENCE</v>
      </c>
    </row>
    <row r="879" spans="1:8" ht="13.5" x14ac:dyDescent="0.25">
      <c r="A879" s="3">
        <f>TITRES_STAT!B882</f>
        <v>43587</v>
      </c>
      <c r="B879" s="5">
        <f>TITRES_STAT!C882</f>
        <v>5.96</v>
      </c>
      <c r="C879" s="5">
        <f>TITRES_STAT!D882</f>
        <v>5.96</v>
      </c>
      <c r="D879" s="5">
        <f>TITRES_STAT!E882</f>
        <v>10</v>
      </c>
      <c r="E879" s="2">
        <f t="shared" si="52"/>
        <v>21343</v>
      </c>
      <c r="F879" s="5" t="str">
        <f t="shared" si="55"/>
        <v>BULLISH</v>
      </c>
      <c r="G879" s="5" t="str">
        <f t="shared" si="54"/>
        <v>STRONG</v>
      </c>
      <c r="H879" s="5" t="str">
        <f t="shared" si="53"/>
        <v>CONFIRMED BULLISH</v>
      </c>
    </row>
    <row r="880" spans="1:8" ht="13.5" x14ac:dyDescent="0.25">
      <c r="A880" s="3">
        <f>TITRES_STAT!B883</f>
        <v>43588</v>
      </c>
      <c r="B880" s="5">
        <f>TITRES_STAT!C883</f>
        <v>5.96</v>
      </c>
      <c r="C880" s="5">
        <f>TITRES_STAT!D883</f>
        <v>5.96</v>
      </c>
      <c r="D880" s="5">
        <f>TITRES_STAT!E883</f>
        <v>1195</v>
      </c>
      <c r="E880" s="2">
        <f t="shared" si="52"/>
        <v>21343</v>
      </c>
      <c r="F880" s="5" t="str">
        <f t="shared" si="55"/>
        <v>BULLISH</v>
      </c>
      <c r="G880" s="5" t="str">
        <f t="shared" si="54"/>
        <v>STRONG</v>
      </c>
      <c r="H880" s="5" t="str">
        <f t="shared" si="53"/>
        <v>CONFIRMED BULLISH</v>
      </c>
    </row>
    <row r="881" spans="1:8" ht="13.5" x14ac:dyDescent="0.25">
      <c r="A881" s="3">
        <f>TITRES_STAT!B884</f>
        <v>43591</v>
      </c>
      <c r="B881" s="5">
        <f>TITRES_STAT!C884</f>
        <v>6</v>
      </c>
      <c r="C881" s="5">
        <f>TITRES_STAT!D884</f>
        <v>6</v>
      </c>
      <c r="D881" s="5">
        <f>TITRES_STAT!E884</f>
        <v>30</v>
      </c>
      <c r="E881" s="2">
        <f t="shared" si="52"/>
        <v>21373</v>
      </c>
      <c r="F881" s="5" t="str">
        <f t="shared" si="55"/>
        <v>BULLISH</v>
      </c>
      <c r="G881" s="5" t="str">
        <f t="shared" si="54"/>
        <v>STRONG</v>
      </c>
      <c r="H881" s="5" t="str">
        <f t="shared" si="53"/>
        <v>CONFIRMED BULLISH</v>
      </c>
    </row>
    <row r="882" spans="1:8" ht="13.5" x14ac:dyDescent="0.25">
      <c r="A882" s="3">
        <f>TITRES_STAT!B885</f>
        <v>43592</v>
      </c>
      <c r="B882" s="5">
        <f>TITRES_STAT!C885</f>
        <v>6</v>
      </c>
      <c r="C882" s="5">
        <f>TITRES_STAT!D885</f>
        <v>6</v>
      </c>
      <c r="D882" s="5">
        <f>TITRES_STAT!E885</f>
        <v>60</v>
      </c>
      <c r="E882" s="2">
        <f t="shared" si="52"/>
        <v>21373</v>
      </c>
      <c r="F882" s="5" t="str">
        <f t="shared" si="55"/>
        <v>BULLISH</v>
      </c>
      <c r="G882" s="5" t="str">
        <f t="shared" si="54"/>
        <v>STRONG</v>
      </c>
      <c r="H882" s="5" t="str">
        <f t="shared" si="53"/>
        <v>CONFIRMED BULLISH</v>
      </c>
    </row>
    <row r="883" spans="1:8" ht="13.5" x14ac:dyDescent="0.25">
      <c r="A883" s="3">
        <f>TITRES_STAT!B886</f>
        <v>43593</v>
      </c>
      <c r="B883" s="5">
        <f>TITRES_STAT!C886</f>
        <v>6.09</v>
      </c>
      <c r="C883" s="5">
        <f>TITRES_STAT!D886</f>
        <v>6.09</v>
      </c>
      <c r="D883" s="5">
        <f>TITRES_STAT!E886</f>
        <v>83</v>
      </c>
      <c r="E883" s="2">
        <f t="shared" si="52"/>
        <v>21456</v>
      </c>
      <c r="F883" s="5" t="str">
        <f t="shared" si="55"/>
        <v>BULLISH</v>
      </c>
      <c r="G883" s="5" t="str">
        <f t="shared" si="54"/>
        <v>NEUTRAL</v>
      </c>
      <c r="H883" s="5" t="str">
        <f t="shared" si="53"/>
        <v>CONFIRMED BULLISH</v>
      </c>
    </row>
    <row r="884" spans="1:8" ht="13.5" x14ac:dyDescent="0.25">
      <c r="A884" s="3">
        <f>TITRES_STAT!B887</f>
        <v>43594</v>
      </c>
      <c r="B884" s="5">
        <f>TITRES_STAT!C887</f>
        <v>6.09</v>
      </c>
      <c r="C884" s="5">
        <f>TITRES_STAT!D887</f>
        <v>6.09</v>
      </c>
      <c r="D884" s="5">
        <f>TITRES_STAT!E887</f>
        <v>0</v>
      </c>
      <c r="E884" s="2">
        <f t="shared" si="52"/>
        <v>21456</v>
      </c>
      <c r="F884" s="5" t="str">
        <f t="shared" si="55"/>
        <v>BULLISH</v>
      </c>
      <c r="G884" s="5" t="str">
        <f t="shared" si="54"/>
        <v>NEUTRAL</v>
      </c>
      <c r="H884" s="5" t="str">
        <f t="shared" si="53"/>
        <v>CONFIRMED BULLISH</v>
      </c>
    </row>
    <row r="885" spans="1:8" ht="13.5" x14ac:dyDescent="0.25">
      <c r="A885" s="3">
        <f>TITRES_STAT!B888</f>
        <v>43595</v>
      </c>
      <c r="B885" s="5">
        <f>TITRES_STAT!C888</f>
        <v>6.09</v>
      </c>
      <c r="C885" s="5">
        <f>TITRES_STAT!D888</f>
        <v>6.09</v>
      </c>
      <c r="D885" s="5">
        <f>TITRES_STAT!E888</f>
        <v>0</v>
      </c>
      <c r="E885" s="2">
        <f t="shared" si="52"/>
        <v>21456</v>
      </c>
      <c r="F885" s="5" t="str">
        <f t="shared" si="55"/>
        <v>BULLISH</v>
      </c>
      <c r="G885" s="5" t="str">
        <f t="shared" si="54"/>
        <v>NEUTRAL</v>
      </c>
      <c r="H885" s="5" t="str">
        <f t="shared" si="53"/>
        <v>CONFIRMED BULLISH</v>
      </c>
    </row>
    <row r="886" spans="1:8" ht="13.5" x14ac:dyDescent="0.25">
      <c r="A886" s="3">
        <f>TITRES_STAT!B889</f>
        <v>43598</v>
      </c>
      <c r="B886" s="5">
        <f>TITRES_STAT!C889</f>
        <v>6.09</v>
      </c>
      <c r="C886" s="5">
        <f>TITRES_STAT!D889</f>
        <v>6.09</v>
      </c>
      <c r="D886" s="5">
        <f>TITRES_STAT!E889</f>
        <v>0</v>
      </c>
      <c r="E886" s="2">
        <f t="shared" si="52"/>
        <v>21456</v>
      </c>
      <c r="F886" s="5" t="str">
        <f t="shared" si="55"/>
        <v>BULLISH</v>
      </c>
      <c r="G886" s="5" t="str">
        <f t="shared" si="54"/>
        <v>NEUTRAL</v>
      </c>
      <c r="H886" s="5" t="str">
        <f t="shared" si="53"/>
        <v>CONFIRMED BULLISH</v>
      </c>
    </row>
    <row r="887" spans="1:8" ht="13.5" x14ac:dyDescent="0.25">
      <c r="A887" s="3">
        <f>TITRES_STAT!B890</f>
        <v>43599</v>
      </c>
      <c r="B887" s="5">
        <f>TITRES_STAT!C890</f>
        <v>6.09</v>
      </c>
      <c r="C887" s="5">
        <f>TITRES_STAT!D890</f>
        <v>6.09</v>
      </c>
      <c r="D887" s="5">
        <f>TITRES_STAT!E890</f>
        <v>0</v>
      </c>
      <c r="E887" s="2">
        <f t="shared" si="52"/>
        <v>21456</v>
      </c>
      <c r="F887" s="5" t="str">
        <f t="shared" si="55"/>
        <v>BULLISH</v>
      </c>
      <c r="G887" s="5" t="str">
        <f t="shared" si="54"/>
        <v>NEUTRAL</v>
      </c>
      <c r="H887" s="5" t="str">
        <f t="shared" si="53"/>
        <v>CONFIRMED BULLISH</v>
      </c>
    </row>
    <row r="888" spans="1:8" ht="13.5" x14ac:dyDescent="0.25">
      <c r="A888" s="3">
        <f>TITRES_STAT!B891</f>
        <v>43600</v>
      </c>
      <c r="B888" s="5">
        <f>TITRES_STAT!C891</f>
        <v>5.91</v>
      </c>
      <c r="C888" s="5">
        <f>TITRES_STAT!D891</f>
        <v>5.91</v>
      </c>
      <c r="D888" s="5">
        <f>TITRES_STAT!E891</f>
        <v>5</v>
      </c>
      <c r="E888" s="2">
        <f t="shared" si="52"/>
        <v>21451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5.9</v>
      </c>
      <c r="C889" s="5">
        <f>TITRES_STAT!D892</f>
        <v>5.9</v>
      </c>
      <c r="D889" s="5">
        <f>TITRES_STAT!E892</f>
        <v>5</v>
      </c>
      <c r="E889" s="2">
        <f t="shared" si="52"/>
        <v>21446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5.73</v>
      </c>
      <c r="C890" s="5">
        <f>TITRES_STAT!D893</f>
        <v>5.73</v>
      </c>
      <c r="D890" s="5">
        <f>TITRES_STAT!E893</f>
        <v>190</v>
      </c>
      <c r="E890" s="2">
        <f t="shared" si="52"/>
        <v>21256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5.73</v>
      </c>
      <c r="C891" s="5">
        <f>TITRES_STAT!D894</f>
        <v>5.73</v>
      </c>
      <c r="D891" s="5">
        <f>TITRES_STAT!E894</f>
        <v>0</v>
      </c>
      <c r="E891" s="2">
        <f t="shared" si="52"/>
        <v>21256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CONFIRMED BEARISH</v>
      </c>
    </row>
    <row r="892" spans="1:8" ht="13.5" x14ac:dyDescent="0.25">
      <c r="A892" s="3">
        <f>TITRES_STAT!B895</f>
        <v>43606</v>
      </c>
      <c r="B892" s="5">
        <f>TITRES_STAT!C895</f>
        <v>5.73</v>
      </c>
      <c r="C892" s="5">
        <f>TITRES_STAT!D895</f>
        <v>5.73</v>
      </c>
      <c r="D892" s="5">
        <f>TITRES_STAT!E895</f>
        <v>0</v>
      </c>
      <c r="E892" s="2">
        <f t="shared" si="52"/>
        <v>21256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43607</v>
      </c>
      <c r="B893" s="5">
        <f>TITRES_STAT!C896</f>
        <v>5.73</v>
      </c>
      <c r="C893" s="5">
        <f>TITRES_STAT!D896</f>
        <v>5.73</v>
      </c>
      <c r="D893" s="5">
        <f>TITRES_STAT!E896</f>
        <v>0</v>
      </c>
      <c r="E893" s="2">
        <f t="shared" si="52"/>
        <v>21256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CONFIRMED BEARISH</v>
      </c>
    </row>
    <row r="894" spans="1:8" ht="13.5" x14ac:dyDescent="0.25">
      <c r="A894" s="3">
        <f>TITRES_STAT!B897</f>
        <v>43608</v>
      </c>
      <c r="B894" s="5">
        <f>TITRES_STAT!C897</f>
        <v>5.73</v>
      </c>
      <c r="C894" s="5">
        <f>TITRES_STAT!D897</f>
        <v>5.73</v>
      </c>
      <c r="D894" s="5">
        <f>TITRES_STAT!E897</f>
        <v>0</v>
      </c>
      <c r="E894" s="2">
        <f t="shared" si="52"/>
        <v>21256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CONFIRMED BEARISH</v>
      </c>
    </row>
    <row r="895" spans="1:8" ht="13.5" x14ac:dyDescent="0.25">
      <c r="A895" s="3">
        <f>TITRES_STAT!B898</f>
        <v>43609</v>
      </c>
      <c r="B895" s="5">
        <f>TITRES_STAT!C898</f>
        <v>5.73</v>
      </c>
      <c r="C895" s="5">
        <f>TITRES_STAT!D898</f>
        <v>5.73</v>
      </c>
      <c r="D895" s="5">
        <f>TITRES_STAT!E898</f>
        <v>0</v>
      </c>
      <c r="E895" s="2">
        <f t="shared" si="52"/>
        <v>21256</v>
      </c>
      <c r="F895" s="5" t="str">
        <f t="shared" si="55"/>
        <v>NEUTRAL</v>
      </c>
      <c r="G895" s="5" t="str">
        <f t="shared" si="54"/>
        <v>NEUTRAL</v>
      </c>
      <c r="H895" s="5" t="str">
        <f t="shared" si="53"/>
        <v>NEUTRAL</v>
      </c>
    </row>
    <row r="896" spans="1:8" ht="13.5" x14ac:dyDescent="0.25">
      <c r="A896" s="3">
        <f>TITRES_STAT!B899</f>
        <v>43612</v>
      </c>
      <c r="B896" s="5">
        <f>TITRES_STAT!C899</f>
        <v>5.73</v>
      </c>
      <c r="C896" s="5">
        <f>TITRES_STAT!D899</f>
        <v>5.73</v>
      </c>
      <c r="D896" s="5">
        <f>TITRES_STAT!E899</f>
        <v>0</v>
      </c>
      <c r="E896" s="2">
        <f t="shared" si="52"/>
        <v>21256</v>
      </c>
      <c r="F896" s="5" t="str">
        <f t="shared" si="55"/>
        <v>NEUTRAL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43613</v>
      </c>
      <c r="B897" s="5">
        <f>TITRES_STAT!C900</f>
        <v>5.48</v>
      </c>
      <c r="C897" s="5">
        <f>TITRES_STAT!D900</f>
        <v>5.48</v>
      </c>
      <c r="D897" s="5">
        <f>TITRES_STAT!E900</f>
        <v>0</v>
      </c>
      <c r="E897" s="2">
        <f t="shared" si="52"/>
        <v>21256</v>
      </c>
      <c r="F897" s="5" t="str">
        <f t="shared" si="55"/>
        <v>NEUTRAL</v>
      </c>
      <c r="G897" s="5" t="str">
        <f t="shared" si="54"/>
        <v>NEUTRAL</v>
      </c>
      <c r="H897" s="5" t="str">
        <f t="shared" si="53"/>
        <v>NEUTRAL</v>
      </c>
    </row>
    <row r="898" spans="1:8" ht="13.5" x14ac:dyDescent="0.25">
      <c r="A898" s="3">
        <f>TITRES_STAT!B901</f>
        <v>43614</v>
      </c>
      <c r="B898" s="5">
        <f>TITRES_STAT!C901</f>
        <v>5.24</v>
      </c>
      <c r="C898" s="5">
        <f>TITRES_STAT!D901</f>
        <v>5.24</v>
      </c>
      <c r="D898" s="5">
        <f>TITRES_STAT!E901</f>
        <v>0</v>
      </c>
      <c r="E898" s="2">
        <f t="shared" si="52"/>
        <v>21256</v>
      </c>
      <c r="F898" s="5" t="str">
        <f t="shared" si="55"/>
        <v>NEUTRAL</v>
      </c>
      <c r="G898" s="5" t="str">
        <f t="shared" si="54"/>
        <v>NEUTRAL</v>
      </c>
      <c r="H898" s="5" t="str">
        <f t="shared" si="53"/>
        <v>NEUTRAL</v>
      </c>
    </row>
    <row r="899" spans="1:8" ht="13.5" x14ac:dyDescent="0.25">
      <c r="A899" s="3">
        <f>TITRES_STAT!B902</f>
        <v>43615</v>
      </c>
      <c r="B899" s="5">
        <f>TITRES_STAT!C902</f>
        <v>5.1100000000000003</v>
      </c>
      <c r="C899" s="5">
        <f>TITRES_STAT!D902</f>
        <v>5.1100000000000003</v>
      </c>
      <c r="D899" s="5">
        <f>TITRES_STAT!E902</f>
        <v>5</v>
      </c>
      <c r="E899" s="2">
        <f t="shared" si="52"/>
        <v>21251</v>
      </c>
      <c r="F899" s="5" t="str">
        <f t="shared" si="55"/>
        <v>BEARISH</v>
      </c>
      <c r="G899" s="5" t="str">
        <f t="shared" si="54"/>
        <v>NEUTRAL</v>
      </c>
      <c r="H899" s="5" t="str">
        <f t="shared" si="53"/>
        <v>CONFIRMED BEARISH</v>
      </c>
    </row>
    <row r="900" spans="1:8" ht="13.5" x14ac:dyDescent="0.25">
      <c r="A900" s="3">
        <f>TITRES_STAT!B903</f>
        <v>43616</v>
      </c>
      <c r="B900" s="5">
        <f>TITRES_STAT!C903</f>
        <v>5.1100000000000003</v>
      </c>
      <c r="C900" s="5">
        <f>TITRES_STAT!D903</f>
        <v>5.1100000000000003</v>
      </c>
      <c r="D900" s="5">
        <f>TITRES_STAT!E903</f>
        <v>2</v>
      </c>
      <c r="E900" s="2">
        <f t="shared" ref="E900:E963" si="56">IF(B900&gt;B899, E899+D900, IF(B900&lt;B899, E899-D900, E899))</f>
        <v>21251</v>
      </c>
      <c r="F900" s="5" t="str">
        <f t="shared" si="55"/>
        <v>BEARISH</v>
      </c>
      <c r="G900" s="5" t="str">
        <f t="shared" si="54"/>
        <v>NEUTRAL</v>
      </c>
      <c r="H900" s="5" t="str">
        <f t="shared" si="53"/>
        <v>CONFIRMED BEARISH</v>
      </c>
    </row>
    <row r="901" spans="1:8" ht="13.5" x14ac:dyDescent="0.25">
      <c r="A901" s="3">
        <f>TITRES_STAT!B904</f>
        <v>43619</v>
      </c>
      <c r="B901" s="5">
        <f>TITRES_STAT!C904</f>
        <v>5.1100000000000003</v>
      </c>
      <c r="C901" s="5">
        <f>TITRES_STAT!D904</f>
        <v>5.1100000000000003</v>
      </c>
      <c r="D901" s="5">
        <f>TITRES_STAT!E904</f>
        <v>0</v>
      </c>
      <c r="E901" s="2">
        <f t="shared" si="56"/>
        <v>21251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CONFIRMED BEARISH</v>
      </c>
    </row>
    <row r="902" spans="1:8" ht="13.5" x14ac:dyDescent="0.25">
      <c r="A902" s="3">
        <f>TITRES_STAT!B905</f>
        <v>43623</v>
      </c>
      <c r="B902" s="5">
        <f>TITRES_STAT!C905</f>
        <v>5.1100000000000003</v>
      </c>
      <c r="C902" s="5">
        <f>TITRES_STAT!D905</f>
        <v>5.1100000000000003</v>
      </c>
      <c r="D902" s="5">
        <f>TITRES_STAT!E905</f>
        <v>0</v>
      </c>
      <c r="E902" s="2">
        <f t="shared" si="56"/>
        <v>21251</v>
      </c>
      <c r="F902" s="5" t="str">
        <f t="shared" si="55"/>
        <v>BEARISH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5">
        <f>TITRES_STAT!C906</f>
        <v>5.1100000000000003</v>
      </c>
      <c r="C903" s="5">
        <f>TITRES_STAT!D906</f>
        <v>5.1100000000000003</v>
      </c>
      <c r="D903" s="5">
        <f>TITRES_STAT!E906</f>
        <v>2</v>
      </c>
      <c r="E903" s="2">
        <f t="shared" si="56"/>
        <v>21251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CONFIRMED BEARISH</v>
      </c>
    </row>
    <row r="904" spans="1:8" ht="13.5" x14ac:dyDescent="0.25">
      <c r="A904" s="3">
        <f>TITRES_STAT!B907</f>
        <v>43627</v>
      </c>
      <c r="B904" s="5">
        <f>TITRES_STAT!C907</f>
        <v>5.1100000000000003</v>
      </c>
      <c r="C904" s="5">
        <f>TITRES_STAT!D907</f>
        <v>5.1100000000000003</v>
      </c>
      <c r="D904" s="5">
        <f>TITRES_STAT!E907</f>
        <v>0</v>
      </c>
      <c r="E904" s="2">
        <f t="shared" si="56"/>
        <v>21251</v>
      </c>
      <c r="F904" s="5" t="str">
        <f t="shared" ref="F904:F967" si="59">IF(E904&gt;E899,"BULLISH",IF(E904&lt;E899,"BEARISH","NEUTRAL"))</f>
        <v>NEUTRAL</v>
      </c>
      <c r="G904" s="5" t="str">
        <f t="shared" si="58"/>
        <v>NEUTRAL</v>
      </c>
      <c r="H904" s="5" t="str">
        <f t="shared" si="57"/>
        <v>NEUTRAL</v>
      </c>
    </row>
    <row r="905" spans="1:8" ht="13.5" x14ac:dyDescent="0.25">
      <c r="A905" s="3">
        <f>TITRES_STAT!B908</f>
        <v>43628</v>
      </c>
      <c r="B905" s="5">
        <f>TITRES_STAT!C908</f>
        <v>4.8899999999999997</v>
      </c>
      <c r="C905" s="5">
        <f>TITRES_STAT!D908</f>
        <v>4.8899999999999997</v>
      </c>
      <c r="D905" s="5">
        <f>TITRES_STAT!E908</f>
        <v>0</v>
      </c>
      <c r="E905" s="2">
        <f t="shared" si="56"/>
        <v>21251</v>
      </c>
      <c r="F905" s="5" t="str">
        <f t="shared" si="59"/>
        <v>NEUTRAL</v>
      </c>
      <c r="G905" s="5" t="str">
        <f t="shared" si="58"/>
        <v>NEUTRAL</v>
      </c>
      <c r="H905" s="5" t="str">
        <f t="shared" si="57"/>
        <v>NEUTRAL</v>
      </c>
    </row>
    <row r="906" spans="1:8" ht="13.5" x14ac:dyDescent="0.25">
      <c r="A906" s="3">
        <f>TITRES_STAT!B909</f>
        <v>43629</v>
      </c>
      <c r="B906" s="5">
        <f>TITRES_STAT!C909</f>
        <v>4.67</v>
      </c>
      <c r="C906" s="5">
        <f>TITRES_STAT!D909</f>
        <v>4.67</v>
      </c>
      <c r="D906" s="5">
        <f>TITRES_STAT!E909</f>
        <v>0</v>
      </c>
      <c r="E906" s="2">
        <f t="shared" si="56"/>
        <v>21251</v>
      </c>
      <c r="F906" s="5" t="str">
        <f t="shared" si="59"/>
        <v>NEUTRAL</v>
      </c>
      <c r="G906" s="5" t="str">
        <f t="shared" si="58"/>
        <v>NEUTRAL</v>
      </c>
      <c r="H906" s="5" t="str">
        <f t="shared" si="57"/>
        <v>NEUTRAL</v>
      </c>
    </row>
    <row r="907" spans="1:8" ht="13.5" x14ac:dyDescent="0.25">
      <c r="A907" s="3">
        <f>TITRES_STAT!B910</f>
        <v>43630</v>
      </c>
      <c r="B907" s="5">
        <f>TITRES_STAT!C910</f>
        <v>4.46</v>
      </c>
      <c r="C907" s="5">
        <f>TITRES_STAT!D910</f>
        <v>4.46</v>
      </c>
      <c r="D907" s="5">
        <f>TITRES_STAT!E910</f>
        <v>0</v>
      </c>
      <c r="E907" s="2">
        <f t="shared" si="56"/>
        <v>21251</v>
      </c>
      <c r="F907" s="5" t="str">
        <f t="shared" si="59"/>
        <v>NEUTRAL</v>
      </c>
      <c r="G907" s="5" t="str">
        <f t="shared" si="58"/>
        <v>NEUTRAL</v>
      </c>
      <c r="H907" s="5" t="str">
        <f t="shared" si="57"/>
        <v>NEUTRAL</v>
      </c>
    </row>
    <row r="908" spans="1:8" ht="13.5" x14ac:dyDescent="0.25">
      <c r="A908" s="3">
        <f>TITRES_STAT!B911</f>
        <v>43633</v>
      </c>
      <c r="B908" s="5">
        <f>TITRES_STAT!C911</f>
        <v>4.4000000000000004</v>
      </c>
      <c r="C908" s="5">
        <f>TITRES_STAT!D911</f>
        <v>4.4000000000000004</v>
      </c>
      <c r="D908" s="5">
        <f>TITRES_STAT!E911</f>
        <v>113</v>
      </c>
      <c r="E908" s="2">
        <f t="shared" si="56"/>
        <v>21138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4.4000000000000004</v>
      </c>
      <c r="C909" s="5">
        <f>TITRES_STAT!D912</f>
        <v>4.4000000000000004</v>
      </c>
      <c r="D909" s="5">
        <f>TITRES_STAT!E912</f>
        <v>0</v>
      </c>
      <c r="E909" s="2">
        <f t="shared" si="56"/>
        <v>21138</v>
      </c>
      <c r="F909" s="5" t="str">
        <f t="shared" si="59"/>
        <v>BEARISH</v>
      </c>
      <c r="G909" s="5" t="str">
        <f t="shared" si="58"/>
        <v>NEUTRAL</v>
      </c>
      <c r="H909" s="5" t="str">
        <f t="shared" si="57"/>
        <v>CONFIRMED BEARISH</v>
      </c>
    </row>
    <row r="910" spans="1:8" ht="13.5" x14ac:dyDescent="0.25">
      <c r="A910" s="3">
        <f>TITRES_STAT!B913</f>
        <v>43635</v>
      </c>
      <c r="B910" s="5">
        <f>TITRES_STAT!C913</f>
        <v>4.21</v>
      </c>
      <c r="C910" s="5">
        <f>TITRES_STAT!D913</f>
        <v>4.21</v>
      </c>
      <c r="D910" s="5">
        <f>TITRES_STAT!E913</f>
        <v>0</v>
      </c>
      <c r="E910" s="2">
        <f t="shared" si="56"/>
        <v>21138</v>
      </c>
      <c r="F910" s="5" t="str">
        <f t="shared" si="59"/>
        <v>BEARISH</v>
      </c>
      <c r="G910" s="5" t="str">
        <f t="shared" si="58"/>
        <v>NEUTRAL</v>
      </c>
      <c r="H910" s="5" t="str">
        <f t="shared" si="57"/>
        <v>CONFIRMED BEARISH</v>
      </c>
    </row>
    <row r="911" spans="1:8" ht="13.5" x14ac:dyDescent="0.25">
      <c r="A911" s="3">
        <f>TITRES_STAT!B914</f>
        <v>43636</v>
      </c>
      <c r="B911" s="5">
        <f>TITRES_STAT!C914</f>
        <v>4.1900000000000004</v>
      </c>
      <c r="C911" s="5">
        <f>TITRES_STAT!D914</f>
        <v>4.1900000000000004</v>
      </c>
      <c r="D911" s="5">
        <f>TITRES_STAT!E914</f>
        <v>66</v>
      </c>
      <c r="E911" s="2">
        <f t="shared" si="56"/>
        <v>21072</v>
      </c>
      <c r="F911" s="5" t="str">
        <f t="shared" si="59"/>
        <v>BEARISH</v>
      </c>
      <c r="G911" s="5" t="str">
        <f t="shared" si="58"/>
        <v>NEUTRAL</v>
      </c>
      <c r="H911" s="5" t="str">
        <f t="shared" si="57"/>
        <v>CONFIRMED BEARISH</v>
      </c>
    </row>
    <row r="912" spans="1:8" ht="13.5" x14ac:dyDescent="0.25">
      <c r="A912" s="3">
        <f>TITRES_STAT!B915</f>
        <v>43637</v>
      </c>
      <c r="B912" s="5">
        <f>TITRES_STAT!C915</f>
        <v>4.1900000000000004</v>
      </c>
      <c r="C912" s="5">
        <f>TITRES_STAT!D915</f>
        <v>4.1900000000000004</v>
      </c>
      <c r="D912" s="5">
        <f>TITRES_STAT!E915</f>
        <v>0</v>
      </c>
      <c r="E912" s="2">
        <f t="shared" si="56"/>
        <v>21072</v>
      </c>
      <c r="F912" s="5" t="str">
        <f t="shared" si="59"/>
        <v>BEARISH</v>
      </c>
      <c r="G912" s="5" t="str">
        <f t="shared" si="58"/>
        <v>NEUTRAL</v>
      </c>
      <c r="H912" s="5" t="str">
        <f t="shared" si="57"/>
        <v>CONFIRMED BEARISH</v>
      </c>
    </row>
    <row r="913" spans="1:8" ht="13.5" x14ac:dyDescent="0.25">
      <c r="A913" s="3">
        <f>TITRES_STAT!B916</f>
        <v>43640</v>
      </c>
      <c r="B913" s="5">
        <f>TITRES_STAT!C916</f>
        <v>4.1900000000000004</v>
      </c>
      <c r="C913" s="5">
        <f>TITRES_STAT!D916</f>
        <v>4.1900000000000004</v>
      </c>
      <c r="D913" s="5">
        <f>TITRES_STAT!E916</f>
        <v>0</v>
      </c>
      <c r="E913" s="2">
        <f t="shared" si="56"/>
        <v>21072</v>
      </c>
      <c r="F913" s="5" t="str">
        <f t="shared" si="59"/>
        <v>BEARISH</v>
      </c>
      <c r="G913" s="5" t="str">
        <f t="shared" si="58"/>
        <v>NEUTRAL</v>
      </c>
      <c r="H913" s="5" t="str">
        <f t="shared" si="57"/>
        <v>CONFIRMED BEARISH</v>
      </c>
    </row>
    <row r="914" spans="1:8" ht="13.5" x14ac:dyDescent="0.25">
      <c r="A914" s="3">
        <f>TITRES_STAT!B917</f>
        <v>43641</v>
      </c>
      <c r="B914" s="5">
        <f>TITRES_STAT!C917</f>
        <v>4.1900000000000004</v>
      </c>
      <c r="C914" s="5">
        <f>TITRES_STAT!D917</f>
        <v>4.1900000000000004</v>
      </c>
      <c r="D914" s="5">
        <f>TITRES_STAT!E917</f>
        <v>0</v>
      </c>
      <c r="E914" s="2">
        <f t="shared" si="56"/>
        <v>21072</v>
      </c>
      <c r="F914" s="5" t="str">
        <f t="shared" si="59"/>
        <v>BEARISH</v>
      </c>
      <c r="G914" s="5" t="str">
        <f t="shared" si="58"/>
        <v>NEUTRAL</v>
      </c>
      <c r="H914" s="5" t="str">
        <f t="shared" si="57"/>
        <v>CONFIRMED BEARISH</v>
      </c>
    </row>
    <row r="915" spans="1:8" ht="13.5" x14ac:dyDescent="0.25">
      <c r="A915" s="3">
        <f>TITRES_STAT!B918</f>
        <v>43642</v>
      </c>
      <c r="B915" s="5">
        <f>TITRES_STAT!C918</f>
        <v>4.1900000000000004</v>
      </c>
      <c r="C915" s="5">
        <f>TITRES_STAT!D918</f>
        <v>4.1900000000000004</v>
      </c>
      <c r="D915" s="5">
        <f>TITRES_STAT!E918</f>
        <v>0</v>
      </c>
      <c r="E915" s="2">
        <f t="shared" si="56"/>
        <v>21072</v>
      </c>
      <c r="F915" s="5" t="str">
        <f t="shared" si="59"/>
        <v>BEARISH</v>
      </c>
      <c r="G915" s="5" t="str">
        <f t="shared" si="58"/>
        <v>NEUTRAL</v>
      </c>
      <c r="H915" s="5" t="str">
        <f t="shared" si="57"/>
        <v>CONFIRMED BEARISH</v>
      </c>
    </row>
    <row r="916" spans="1:8" ht="13.5" x14ac:dyDescent="0.25">
      <c r="A916" s="3">
        <f>TITRES_STAT!B919</f>
        <v>43643</v>
      </c>
      <c r="B916" s="5">
        <f>TITRES_STAT!C919</f>
        <v>4.0199999999999996</v>
      </c>
      <c r="C916" s="5">
        <f>TITRES_STAT!D919</f>
        <v>4.0199999999999996</v>
      </c>
      <c r="D916" s="5">
        <f>TITRES_STAT!E919</f>
        <v>711</v>
      </c>
      <c r="E916" s="2">
        <f t="shared" si="56"/>
        <v>20361</v>
      </c>
      <c r="F916" s="5" t="str">
        <f t="shared" si="59"/>
        <v>BEARISH</v>
      </c>
      <c r="G916" s="5" t="str">
        <f t="shared" si="58"/>
        <v>WEAK</v>
      </c>
      <c r="H916" s="5" t="str">
        <f t="shared" si="57"/>
        <v>CONFIRMED BEARISH</v>
      </c>
    </row>
    <row r="917" spans="1:8" ht="13.5" x14ac:dyDescent="0.25">
      <c r="A917" s="3">
        <f>TITRES_STAT!B920</f>
        <v>43644</v>
      </c>
      <c r="B917" s="5">
        <f>TITRES_STAT!C920</f>
        <v>3.95</v>
      </c>
      <c r="C917" s="5">
        <f>TITRES_STAT!D920</f>
        <v>3.95</v>
      </c>
      <c r="D917" s="5">
        <f>TITRES_STAT!E920</f>
        <v>133</v>
      </c>
      <c r="E917" s="2">
        <f t="shared" si="56"/>
        <v>20228</v>
      </c>
      <c r="F917" s="5" t="str">
        <f t="shared" si="59"/>
        <v>BEARISH</v>
      </c>
      <c r="G917" s="5" t="str">
        <f t="shared" si="58"/>
        <v>WEAK</v>
      </c>
      <c r="H917" s="5" t="str">
        <f t="shared" si="57"/>
        <v>CONFIRMED BEARISH</v>
      </c>
    </row>
    <row r="918" spans="1:8" ht="13.5" x14ac:dyDescent="0.25">
      <c r="A918" s="3">
        <f>TITRES_STAT!B921</f>
        <v>43647</v>
      </c>
      <c r="B918" s="5">
        <f>TITRES_STAT!C921</f>
        <v>3.84</v>
      </c>
      <c r="C918" s="5">
        <f>TITRES_STAT!D921</f>
        <v>3.84</v>
      </c>
      <c r="D918" s="5">
        <f>TITRES_STAT!E921</f>
        <v>0</v>
      </c>
      <c r="E918" s="2">
        <f t="shared" si="56"/>
        <v>20228</v>
      </c>
      <c r="F918" s="5" t="str">
        <f t="shared" si="59"/>
        <v>BEARISH</v>
      </c>
      <c r="G918" s="5" t="str">
        <f t="shared" si="58"/>
        <v>WEAK</v>
      </c>
      <c r="H918" s="5" t="str">
        <f t="shared" si="57"/>
        <v>CONFIRMED BEARISH</v>
      </c>
    </row>
    <row r="919" spans="1:8" ht="13.5" x14ac:dyDescent="0.25">
      <c r="A919" s="3">
        <f>TITRES_STAT!B922</f>
        <v>43648</v>
      </c>
      <c r="B919" s="5">
        <f>TITRES_STAT!C922</f>
        <v>3.84</v>
      </c>
      <c r="C919" s="5">
        <f>TITRES_STAT!D922</f>
        <v>3.84</v>
      </c>
      <c r="D919" s="5">
        <f>TITRES_STAT!E922</f>
        <v>0</v>
      </c>
      <c r="E919" s="2">
        <f t="shared" si="56"/>
        <v>20228</v>
      </c>
      <c r="F919" s="5" t="str">
        <f t="shared" si="59"/>
        <v>BEARISH</v>
      </c>
      <c r="G919" s="5" t="str">
        <f t="shared" si="58"/>
        <v>WEAK</v>
      </c>
      <c r="H919" s="5" t="str">
        <f t="shared" si="57"/>
        <v>CONFIRMED BEARISH</v>
      </c>
    </row>
    <row r="920" spans="1:8" ht="13.5" x14ac:dyDescent="0.25">
      <c r="A920" s="3">
        <f>TITRES_STAT!B923</f>
        <v>43649</v>
      </c>
      <c r="B920" s="5">
        <f>TITRES_STAT!C923</f>
        <v>3.62</v>
      </c>
      <c r="C920" s="5">
        <f>TITRES_STAT!D923</f>
        <v>3.62</v>
      </c>
      <c r="D920" s="5">
        <f>TITRES_STAT!E923</f>
        <v>1</v>
      </c>
      <c r="E920" s="2">
        <f t="shared" si="56"/>
        <v>20227</v>
      </c>
      <c r="F920" s="5" t="str">
        <f t="shared" si="59"/>
        <v>BEARISH</v>
      </c>
      <c r="G920" s="5" t="str">
        <f t="shared" si="58"/>
        <v>WEAK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3.46</v>
      </c>
      <c r="C921" s="5">
        <f>TITRES_STAT!D924</f>
        <v>3.46</v>
      </c>
      <c r="D921" s="5">
        <f>TITRES_STAT!E924</f>
        <v>363</v>
      </c>
      <c r="E921" s="2">
        <f t="shared" si="56"/>
        <v>19864</v>
      </c>
      <c r="F921" s="5" t="str">
        <f t="shared" si="59"/>
        <v>BEARISH</v>
      </c>
      <c r="G921" s="5" t="str">
        <f t="shared" si="58"/>
        <v>WEAK</v>
      </c>
      <c r="H921" s="5" t="str">
        <f t="shared" si="57"/>
        <v>CONFIRMED BEARISH</v>
      </c>
    </row>
    <row r="922" spans="1:8" ht="13.5" x14ac:dyDescent="0.25">
      <c r="A922" s="3">
        <f>TITRES_STAT!B925</f>
        <v>43651</v>
      </c>
      <c r="B922" s="5">
        <f>TITRES_STAT!C925</f>
        <v>3.36</v>
      </c>
      <c r="C922" s="5">
        <f>TITRES_STAT!D925</f>
        <v>3.36</v>
      </c>
      <c r="D922" s="5">
        <f>TITRES_STAT!E925</f>
        <v>1000</v>
      </c>
      <c r="E922" s="2">
        <f t="shared" si="56"/>
        <v>18864</v>
      </c>
      <c r="F922" s="5" t="str">
        <f t="shared" si="59"/>
        <v>BEARISH</v>
      </c>
      <c r="G922" s="5" t="str">
        <f t="shared" si="58"/>
        <v>WEAK</v>
      </c>
      <c r="H922" s="5" t="str">
        <f t="shared" si="57"/>
        <v>CONFIRMED BEARISH</v>
      </c>
    </row>
    <row r="923" spans="1:8" ht="13.5" x14ac:dyDescent="0.25">
      <c r="A923" s="3">
        <f>TITRES_STAT!B926</f>
        <v>43654</v>
      </c>
      <c r="B923" s="5">
        <f>TITRES_STAT!C926</f>
        <v>3.36</v>
      </c>
      <c r="C923" s="5">
        <f>TITRES_STAT!D926</f>
        <v>3.36</v>
      </c>
      <c r="D923" s="5">
        <f>TITRES_STAT!E926</f>
        <v>29</v>
      </c>
      <c r="E923" s="2">
        <f t="shared" si="56"/>
        <v>18864</v>
      </c>
      <c r="F923" s="5" t="str">
        <f t="shared" si="59"/>
        <v>BEARISH</v>
      </c>
      <c r="G923" s="5" t="str">
        <f t="shared" si="58"/>
        <v>WEAK</v>
      </c>
      <c r="H923" s="5" t="str">
        <f t="shared" si="57"/>
        <v>CONFIRMED BEARISH</v>
      </c>
    </row>
    <row r="924" spans="1:8" ht="13.5" x14ac:dyDescent="0.25">
      <c r="A924" s="3">
        <f>TITRES_STAT!B927</f>
        <v>43655</v>
      </c>
      <c r="B924" s="5">
        <f>TITRES_STAT!C927</f>
        <v>3.26</v>
      </c>
      <c r="C924" s="5">
        <f>TITRES_STAT!D927</f>
        <v>3.26</v>
      </c>
      <c r="D924" s="5">
        <f>TITRES_STAT!E927</f>
        <v>1000</v>
      </c>
      <c r="E924" s="2">
        <f t="shared" si="56"/>
        <v>17864</v>
      </c>
      <c r="F924" s="5" t="str">
        <f t="shared" si="59"/>
        <v>BEARISH</v>
      </c>
      <c r="G924" s="5" t="str">
        <f t="shared" si="58"/>
        <v>WEAK</v>
      </c>
      <c r="H924" s="5" t="str">
        <f t="shared" si="57"/>
        <v>CONFIRMED BEARISH</v>
      </c>
    </row>
    <row r="925" spans="1:8" ht="13.5" x14ac:dyDescent="0.25">
      <c r="A925" s="3">
        <f>TITRES_STAT!B928</f>
        <v>43656</v>
      </c>
      <c r="B925" s="5">
        <f>TITRES_STAT!C928</f>
        <v>3.17</v>
      </c>
      <c r="C925" s="5">
        <f>TITRES_STAT!D928</f>
        <v>3.17</v>
      </c>
      <c r="D925" s="5">
        <f>TITRES_STAT!E928</f>
        <v>1025</v>
      </c>
      <c r="E925" s="2">
        <f t="shared" si="56"/>
        <v>16839</v>
      </c>
      <c r="F925" s="5" t="str">
        <f t="shared" si="59"/>
        <v>BEARISH</v>
      </c>
      <c r="G925" s="5" t="str">
        <f t="shared" si="58"/>
        <v>WEAK</v>
      </c>
      <c r="H925" s="5" t="str">
        <f t="shared" si="57"/>
        <v>CONFIRMED BEARISH</v>
      </c>
    </row>
    <row r="926" spans="1:8" ht="13.5" x14ac:dyDescent="0.25">
      <c r="A926" s="3">
        <f>TITRES_STAT!B929</f>
        <v>43657</v>
      </c>
      <c r="B926" s="5">
        <f>TITRES_STAT!C929</f>
        <v>3.17</v>
      </c>
      <c r="C926" s="5">
        <f>TITRES_STAT!D929</f>
        <v>3.17</v>
      </c>
      <c r="D926" s="5">
        <f>TITRES_STAT!E929</f>
        <v>0</v>
      </c>
      <c r="E926" s="2">
        <f t="shared" si="56"/>
        <v>16839</v>
      </c>
      <c r="F926" s="5" t="str">
        <f t="shared" si="59"/>
        <v>BEARISH</v>
      </c>
      <c r="G926" s="5" t="str">
        <f t="shared" si="58"/>
        <v>WEAK</v>
      </c>
      <c r="H926" s="5" t="str">
        <f t="shared" si="57"/>
        <v>CONFIRMED BEARISH</v>
      </c>
    </row>
    <row r="927" spans="1:8" ht="13.5" x14ac:dyDescent="0.25">
      <c r="A927" s="3">
        <f>TITRES_STAT!B930</f>
        <v>43658</v>
      </c>
      <c r="B927" s="5">
        <f>TITRES_STAT!C930</f>
        <v>3.08</v>
      </c>
      <c r="C927" s="5">
        <f>TITRES_STAT!D930</f>
        <v>3.08</v>
      </c>
      <c r="D927" s="5">
        <f>TITRES_STAT!E930</f>
        <v>1583</v>
      </c>
      <c r="E927" s="2">
        <f t="shared" si="56"/>
        <v>15256</v>
      </c>
      <c r="F927" s="5" t="str">
        <f t="shared" si="59"/>
        <v>BEARISH</v>
      </c>
      <c r="G927" s="5" t="str">
        <f t="shared" si="58"/>
        <v>WEAK</v>
      </c>
      <c r="H927" s="5" t="str">
        <f t="shared" si="57"/>
        <v>CONFIRMED BEARISH</v>
      </c>
    </row>
    <row r="928" spans="1:8" ht="13.5" x14ac:dyDescent="0.25">
      <c r="A928" s="3">
        <f>TITRES_STAT!B931</f>
        <v>43661</v>
      </c>
      <c r="B928" s="5">
        <f>TITRES_STAT!C931</f>
        <v>3.08</v>
      </c>
      <c r="C928" s="5">
        <f>TITRES_STAT!D931</f>
        <v>3.08</v>
      </c>
      <c r="D928" s="5">
        <f>TITRES_STAT!E931</f>
        <v>10</v>
      </c>
      <c r="E928" s="2">
        <f t="shared" si="56"/>
        <v>15256</v>
      </c>
      <c r="F928" s="5" t="str">
        <f t="shared" si="59"/>
        <v>BEARISH</v>
      </c>
      <c r="G928" s="5" t="str">
        <f t="shared" si="58"/>
        <v>WEAK</v>
      </c>
      <c r="H928" s="5" t="str">
        <f t="shared" si="57"/>
        <v>CONFIRMED BEARISH</v>
      </c>
    </row>
    <row r="929" spans="1:8" ht="13.5" x14ac:dyDescent="0.25">
      <c r="A929" s="3">
        <f>TITRES_STAT!B932</f>
        <v>43662</v>
      </c>
      <c r="B929" s="5">
        <f>TITRES_STAT!C932</f>
        <v>3.17</v>
      </c>
      <c r="C929" s="5">
        <f>TITRES_STAT!D932</f>
        <v>3.17</v>
      </c>
      <c r="D929" s="5">
        <f>TITRES_STAT!E932</f>
        <v>1</v>
      </c>
      <c r="E929" s="2">
        <f t="shared" si="56"/>
        <v>15257</v>
      </c>
      <c r="F929" s="5" t="str">
        <f t="shared" si="59"/>
        <v>BEARISH</v>
      </c>
      <c r="G929" s="5" t="str">
        <f t="shared" si="58"/>
        <v>WEAK</v>
      </c>
      <c r="H929" s="5" t="str">
        <f t="shared" si="57"/>
        <v>CONFIRMED BEARISH</v>
      </c>
    </row>
    <row r="930" spans="1:8" ht="13.5" x14ac:dyDescent="0.25">
      <c r="A930" s="3">
        <f>TITRES_STAT!B933</f>
        <v>43663</v>
      </c>
      <c r="B930" s="5">
        <f>TITRES_STAT!C933</f>
        <v>3.25</v>
      </c>
      <c r="C930" s="5">
        <f>TITRES_STAT!D933</f>
        <v>3.25</v>
      </c>
      <c r="D930" s="5">
        <f>TITRES_STAT!E933</f>
        <v>5</v>
      </c>
      <c r="E930" s="2">
        <f t="shared" si="56"/>
        <v>15262</v>
      </c>
      <c r="F930" s="5" t="str">
        <f t="shared" si="59"/>
        <v>BEARISH</v>
      </c>
      <c r="G930" s="5" t="str">
        <f t="shared" si="58"/>
        <v>WEAK</v>
      </c>
      <c r="H930" s="5" t="str">
        <f t="shared" si="57"/>
        <v>BEARISH DIVERGENCE</v>
      </c>
    </row>
    <row r="931" spans="1:8" ht="13.5" x14ac:dyDescent="0.25">
      <c r="A931" s="3">
        <f>TITRES_STAT!B934</f>
        <v>43664</v>
      </c>
      <c r="B931" s="5">
        <f>TITRES_STAT!C934</f>
        <v>3.34</v>
      </c>
      <c r="C931" s="5">
        <f>TITRES_STAT!D934</f>
        <v>3.34</v>
      </c>
      <c r="D931" s="5">
        <f>TITRES_STAT!E934</f>
        <v>3</v>
      </c>
      <c r="E931" s="2">
        <f t="shared" si="56"/>
        <v>15265</v>
      </c>
      <c r="F931" s="5" t="str">
        <f t="shared" si="59"/>
        <v>BEARISH</v>
      </c>
      <c r="G931" s="5" t="str">
        <f t="shared" si="58"/>
        <v>WEAK</v>
      </c>
      <c r="H931" s="5" t="str">
        <f t="shared" si="57"/>
        <v>BEARISH DIVERGENCE</v>
      </c>
    </row>
    <row r="932" spans="1:8" ht="13.5" x14ac:dyDescent="0.25">
      <c r="A932" s="3">
        <f>TITRES_STAT!B935</f>
        <v>43665</v>
      </c>
      <c r="B932" s="5">
        <f>TITRES_STAT!C935</f>
        <v>3.34</v>
      </c>
      <c r="C932" s="5">
        <f>TITRES_STAT!D935</f>
        <v>3.34</v>
      </c>
      <c r="D932" s="5">
        <f>TITRES_STAT!E935</f>
        <v>0</v>
      </c>
      <c r="E932" s="2">
        <f t="shared" si="56"/>
        <v>15265</v>
      </c>
      <c r="F932" s="5" t="str">
        <f t="shared" si="59"/>
        <v>BULLISH</v>
      </c>
      <c r="G932" s="5" t="str">
        <f t="shared" si="58"/>
        <v>NEUTRAL</v>
      </c>
      <c r="H932" s="5" t="str">
        <f t="shared" si="57"/>
        <v>CONFIRMED BULLISH</v>
      </c>
    </row>
    <row r="933" spans="1:8" ht="13.5" x14ac:dyDescent="0.25">
      <c r="A933" s="3">
        <f>TITRES_STAT!B936</f>
        <v>43668</v>
      </c>
      <c r="B933" s="5">
        <f>TITRES_STAT!C936</f>
        <v>3.24</v>
      </c>
      <c r="C933" s="5">
        <f>TITRES_STAT!D936</f>
        <v>3.24</v>
      </c>
      <c r="D933" s="5">
        <f>TITRES_STAT!E936</f>
        <v>100</v>
      </c>
      <c r="E933" s="2">
        <f t="shared" si="56"/>
        <v>15165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BEARISH DIVERGENCE</v>
      </c>
    </row>
    <row r="934" spans="1:8" ht="13.5" x14ac:dyDescent="0.25">
      <c r="A934" s="3">
        <f>TITRES_STAT!B937</f>
        <v>43669</v>
      </c>
      <c r="B934" s="5">
        <f>TITRES_STAT!C937</f>
        <v>3.38</v>
      </c>
      <c r="C934" s="5">
        <f>TITRES_STAT!D937</f>
        <v>3.38</v>
      </c>
      <c r="D934" s="5">
        <f>TITRES_STAT!E937</f>
        <v>0</v>
      </c>
      <c r="E934" s="2">
        <f t="shared" si="56"/>
        <v>15165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BEARISH DIVERGENCE</v>
      </c>
    </row>
    <row r="935" spans="1:8" ht="13.5" x14ac:dyDescent="0.25">
      <c r="A935" s="3">
        <f>TITRES_STAT!B938</f>
        <v>43670</v>
      </c>
      <c r="B935" s="5">
        <f>TITRES_STAT!C938</f>
        <v>3.42</v>
      </c>
      <c r="C935" s="5">
        <f>TITRES_STAT!D938</f>
        <v>3.42</v>
      </c>
      <c r="D935" s="5">
        <f>TITRES_STAT!E938</f>
        <v>10</v>
      </c>
      <c r="E935" s="2">
        <f t="shared" si="56"/>
        <v>15175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BEARISH DIVERGENCE</v>
      </c>
    </row>
    <row r="936" spans="1:8" ht="13.5" x14ac:dyDescent="0.25">
      <c r="A936" s="3">
        <f>TITRES_STAT!B939</f>
        <v>43672</v>
      </c>
      <c r="B936" s="5">
        <f>TITRES_STAT!C939</f>
        <v>3.52</v>
      </c>
      <c r="C936" s="5">
        <f>TITRES_STAT!D939</f>
        <v>3.52</v>
      </c>
      <c r="D936" s="5">
        <f>TITRES_STAT!E939</f>
        <v>0</v>
      </c>
      <c r="E936" s="2">
        <f t="shared" si="56"/>
        <v>15175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BEARISH DIVERGENCE</v>
      </c>
    </row>
    <row r="937" spans="1:8" ht="13.5" x14ac:dyDescent="0.25">
      <c r="A937" s="3">
        <f>TITRES_STAT!B940</f>
        <v>43675</v>
      </c>
      <c r="B937" s="5">
        <f>TITRES_STAT!C940</f>
        <v>3.62</v>
      </c>
      <c r="C937" s="5">
        <f>TITRES_STAT!D940</f>
        <v>3.62</v>
      </c>
      <c r="D937" s="5">
        <f>TITRES_STAT!E940</f>
        <v>0</v>
      </c>
      <c r="E937" s="2">
        <f t="shared" si="56"/>
        <v>15175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BEARISH DIVERGENCE</v>
      </c>
    </row>
    <row r="938" spans="1:8" ht="13.5" x14ac:dyDescent="0.25">
      <c r="A938" s="3">
        <f>TITRES_STAT!B941</f>
        <v>43676</v>
      </c>
      <c r="B938" s="5">
        <f>TITRES_STAT!C941</f>
        <v>3.62</v>
      </c>
      <c r="C938" s="5">
        <f>TITRES_STAT!D941</f>
        <v>3.62</v>
      </c>
      <c r="D938" s="5">
        <f>TITRES_STAT!E941</f>
        <v>0</v>
      </c>
      <c r="E938" s="2">
        <f t="shared" si="56"/>
        <v>15175</v>
      </c>
      <c r="F938" s="5" t="str">
        <f t="shared" si="59"/>
        <v>BULLISH</v>
      </c>
      <c r="G938" s="5" t="str">
        <f t="shared" si="58"/>
        <v>NEUTRAL</v>
      </c>
      <c r="H938" s="5" t="str">
        <f t="shared" si="57"/>
        <v>CONFIRMED BULLISH</v>
      </c>
    </row>
    <row r="939" spans="1:8" ht="13.5" x14ac:dyDescent="0.25">
      <c r="A939" s="3">
        <f>TITRES_STAT!B942</f>
        <v>43677</v>
      </c>
      <c r="B939" s="5">
        <f>TITRES_STAT!C942</f>
        <v>3.62</v>
      </c>
      <c r="C939" s="5">
        <f>TITRES_STAT!D942</f>
        <v>3.62</v>
      </c>
      <c r="D939" s="5">
        <f>TITRES_STAT!E942</f>
        <v>0</v>
      </c>
      <c r="E939" s="2">
        <f t="shared" si="56"/>
        <v>15175</v>
      </c>
      <c r="F939" s="5" t="str">
        <f t="shared" si="59"/>
        <v>BULLISH</v>
      </c>
      <c r="G939" s="5" t="str">
        <f t="shared" si="58"/>
        <v>NEUTRAL</v>
      </c>
      <c r="H939" s="5" t="str">
        <f t="shared" si="57"/>
        <v>CONFIRMED BULLISH</v>
      </c>
    </row>
    <row r="940" spans="1:8" ht="13.5" x14ac:dyDescent="0.25">
      <c r="A940" s="3">
        <f>TITRES_STAT!B943</f>
        <v>43678</v>
      </c>
      <c r="B940" s="5">
        <f>TITRES_STAT!C943</f>
        <v>3.52</v>
      </c>
      <c r="C940" s="5">
        <f>TITRES_STAT!D943</f>
        <v>3.52</v>
      </c>
      <c r="D940" s="5">
        <f>TITRES_STAT!E943</f>
        <v>0</v>
      </c>
      <c r="E940" s="2">
        <f t="shared" si="56"/>
        <v>15175</v>
      </c>
      <c r="F940" s="5" t="str">
        <f t="shared" si="59"/>
        <v>NEUTRAL</v>
      </c>
      <c r="G940" s="5" t="str">
        <f t="shared" si="58"/>
        <v>NEUTRAL</v>
      </c>
      <c r="H940" s="5" t="str">
        <f t="shared" si="57"/>
        <v>NEUTRAL</v>
      </c>
    </row>
    <row r="941" spans="1:8" ht="13.5" x14ac:dyDescent="0.25">
      <c r="A941" s="3">
        <f>TITRES_STAT!B944</f>
        <v>43679</v>
      </c>
      <c r="B941" s="5">
        <f>TITRES_STAT!C944</f>
        <v>3.67</v>
      </c>
      <c r="C941" s="5">
        <f>TITRES_STAT!D944</f>
        <v>3.67</v>
      </c>
      <c r="D941" s="5">
        <f>TITRES_STAT!E944</f>
        <v>0</v>
      </c>
      <c r="E941" s="2">
        <f t="shared" si="56"/>
        <v>15175</v>
      </c>
      <c r="F941" s="5" t="str">
        <f t="shared" si="59"/>
        <v>NEUTRAL</v>
      </c>
      <c r="G941" s="5" t="str">
        <f t="shared" si="58"/>
        <v>NEUTRAL</v>
      </c>
      <c r="H941" s="5" t="str">
        <f t="shared" si="57"/>
        <v>NEUTRAL</v>
      </c>
    </row>
    <row r="942" spans="1:8" ht="13.5" x14ac:dyDescent="0.25">
      <c r="A942" s="3">
        <f>TITRES_STAT!B945</f>
        <v>43682</v>
      </c>
      <c r="B942" s="5">
        <f>TITRES_STAT!C945</f>
        <v>3.51</v>
      </c>
      <c r="C942" s="5">
        <f>TITRES_STAT!D945</f>
        <v>3.51</v>
      </c>
      <c r="D942" s="5">
        <f>TITRES_STAT!E945</f>
        <v>0</v>
      </c>
      <c r="E942" s="2">
        <f t="shared" si="56"/>
        <v>15175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3.51</v>
      </c>
      <c r="C943" s="5">
        <f>TITRES_STAT!D946</f>
        <v>3.51</v>
      </c>
      <c r="D943" s="5">
        <f>TITRES_STAT!E946</f>
        <v>0</v>
      </c>
      <c r="E943" s="2">
        <f t="shared" si="56"/>
        <v>15175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3.36</v>
      </c>
      <c r="C944" s="5">
        <f>TITRES_STAT!D947</f>
        <v>3.36</v>
      </c>
      <c r="D944" s="5">
        <f>TITRES_STAT!E947</f>
        <v>0</v>
      </c>
      <c r="E944" s="2">
        <f t="shared" si="56"/>
        <v>15175</v>
      </c>
      <c r="F944" s="5" t="str">
        <f t="shared" si="59"/>
        <v>NEUTRAL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43685</v>
      </c>
      <c r="B945" s="5">
        <f>TITRES_STAT!C948</f>
        <v>3.26</v>
      </c>
      <c r="C945" s="5">
        <f>TITRES_STAT!D948</f>
        <v>3.26</v>
      </c>
      <c r="D945" s="5">
        <f>TITRES_STAT!E948</f>
        <v>0</v>
      </c>
      <c r="E945" s="2">
        <f t="shared" si="56"/>
        <v>15175</v>
      </c>
      <c r="F945" s="5" t="str">
        <f t="shared" si="59"/>
        <v>NEUTRAL</v>
      </c>
      <c r="G945" s="5" t="str">
        <f t="shared" si="58"/>
        <v>NEUTRAL</v>
      </c>
      <c r="H945" s="5" t="str">
        <f t="shared" si="57"/>
        <v>NEUTRAL</v>
      </c>
    </row>
    <row r="946" spans="1:8" ht="13.5" x14ac:dyDescent="0.25">
      <c r="A946" s="3">
        <f>TITRES_STAT!B949</f>
        <v>43686</v>
      </c>
      <c r="B946" s="5">
        <f>TITRES_STAT!C949</f>
        <v>3.17</v>
      </c>
      <c r="C946" s="5">
        <f>TITRES_STAT!D949</f>
        <v>3.17</v>
      </c>
      <c r="D946" s="5">
        <f>TITRES_STAT!E949</f>
        <v>0</v>
      </c>
      <c r="E946" s="2">
        <f t="shared" si="56"/>
        <v>15175</v>
      </c>
      <c r="F946" s="5" t="str">
        <f t="shared" si="59"/>
        <v>NEUTRAL</v>
      </c>
      <c r="G946" s="5" t="str">
        <f t="shared" si="58"/>
        <v>NEUTRAL</v>
      </c>
      <c r="H946" s="5" t="str">
        <f t="shared" si="57"/>
        <v>NEUTRAL</v>
      </c>
    </row>
    <row r="947" spans="1:8" ht="13.5" x14ac:dyDescent="0.25">
      <c r="A947" s="3">
        <f>TITRES_STAT!B950</f>
        <v>43691</v>
      </c>
      <c r="B947" s="5">
        <f>TITRES_STAT!C950</f>
        <v>3.17</v>
      </c>
      <c r="C947" s="5">
        <f>TITRES_STAT!D950</f>
        <v>3.17</v>
      </c>
      <c r="D947" s="5">
        <f>TITRES_STAT!E950</f>
        <v>0</v>
      </c>
      <c r="E947" s="2">
        <f t="shared" si="56"/>
        <v>15175</v>
      </c>
      <c r="F947" s="5" t="str">
        <f t="shared" si="59"/>
        <v>NEUTRAL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43692</v>
      </c>
      <c r="B948" s="5">
        <f>TITRES_STAT!C951</f>
        <v>3.08</v>
      </c>
      <c r="C948" s="5">
        <f>TITRES_STAT!D951</f>
        <v>3.08</v>
      </c>
      <c r="D948" s="5">
        <f>TITRES_STAT!E951</f>
        <v>0</v>
      </c>
      <c r="E948" s="2">
        <f t="shared" si="56"/>
        <v>15175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3.17</v>
      </c>
      <c r="C949" s="5">
        <f>TITRES_STAT!D952</f>
        <v>3.17</v>
      </c>
      <c r="D949" s="5">
        <f>TITRES_STAT!E952</f>
        <v>0</v>
      </c>
      <c r="E949" s="2">
        <f t="shared" si="56"/>
        <v>15175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3.03</v>
      </c>
      <c r="C950" s="5">
        <f>TITRES_STAT!D953</f>
        <v>3.03</v>
      </c>
      <c r="D950" s="5">
        <f>TITRES_STAT!E953</f>
        <v>0</v>
      </c>
      <c r="E950" s="2">
        <f t="shared" si="56"/>
        <v>15175</v>
      </c>
      <c r="F950" s="5" t="str">
        <f t="shared" si="59"/>
        <v>NEUTRAL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43697</v>
      </c>
      <c r="B951" s="5">
        <f>TITRES_STAT!C954</f>
        <v>3</v>
      </c>
      <c r="C951" s="5">
        <f>TITRES_STAT!D954</f>
        <v>3</v>
      </c>
      <c r="D951" s="5">
        <f>TITRES_STAT!E954</f>
        <v>10</v>
      </c>
      <c r="E951" s="2">
        <f t="shared" si="56"/>
        <v>15165</v>
      </c>
      <c r="F951" s="5" t="str">
        <f t="shared" si="59"/>
        <v>BEARISH</v>
      </c>
      <c r="G951" s="5" t="str">
        <f t="shared" si="58"/>
        <v>NEUTRAL</v>
      </c>
      <c r="H951" s="5" t="str">
        <f t="shared" si="57"/>
        <v>CONFIRMED BEARISH</v>
      </c>
    </row>
    <row r="952" spans="1:8" ht="13.5" x14ac:dyDescent="0.25">
      <c r="A952" s="3">
        <f>TITRES_STAT!B955</f>
        <v>43698</v>
      </c>
      <c r="B952" s="5">
        <f>TITRES_STAT!C955</f>
        <v>3</v>
      </c>
      <c r="C952" s="5">
        <f>TITRES_STAT!D955</f>
        <v>3</v>
      </c>
      <c r="D952" s="5">
        <f>TITRES_STAT!E955</f>
        <v>40</v>
      </c>
      <c r="E952" s="2">
        <f t="shared" si="56"/>
        <v>15165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3</v>
      </c>
      <c r="C953" s="5">
        <f>TITRES_STAT!D956</f>
        <v>3</v>
      </c>
      <c r="D953" s="5">
        <f>TITRES_STAT!E956</f>
        <v>0</v>
      </c>
      <c r="E953" s="2">
        <f t="shared" si="56"/>
        <v>15165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2.89</v>
      </c>
      <c r="C954" s="5">
        <f>TITRES_STAT!D957</f>
        <v>2.89</v>
      </c>
      <c r="D954" s="5">
        <f>TITRES_STAT!E957</f>
        <v>124</v>
      </c>
      <c r="E954" s="2">
        <f t="shared" si="56"/>
        <v>15041</v>
      </c>
      <c r="F954" s="5" t="str">
        <f t="shared" si="59"/>
        <v>BEARISH</v>
      </c>
      <c r="G954" s="5" t="str">
        <f t="shared" si="58"/>
        <v>NEUTRAL</v>
      </c>
      <c r="H954" s="5" t="str">
        <f t="shared" si="57"/>
        <v>CONFIRMED BEARISH</v>
      </c>
    </row>
    <row r="955" spans="1:8" ht="13.5" x14ac:dyDescent="0.25">
      <c r="A955" s="3">
        <f>TITRES_STAT!B958</f>
        <v>43703</v>
      </c>
      <c r="B955" s="5">
        <f>TITRES_STAT!C958</f>
        <v>2.89</v>
      </c>
      <c r="C955" s="5">
        <f>TITRES_STAT!D958</f>
        <v>2.89</v>
      </c>
      <c r="D955" s="5">
        <f>TITRES_STAT!E958</f>
        <v>0</v>
      </c>
      <c r="E955" s="2">
        <f t="shared" si="56"/>
        <v>15041</v>
      </c>
      <c r="F955" s="5" t="str">
        <f t="shared" si="59"/>
        <v>BEARISH</v>
      </c>
      <c r="G955" s="5" t="str">
        <f t="shared" si="58"/>
        <v>NEUTRAL</v>
      </c>
      <c r="H955" s="5" t="str">
        <f t="shared" si="57"/>
        <v>CONFIRMED BEARISH</v>
      </c>
    </row>
    <row r="956" spans="1:8" ht="13.5" x14ac:dyDescent="0.25">
      <c r="A956" s="3">
        <f>TITRES_STAT!B959</f>
        <v>43704</v>
      </c>
      <c r="B956" s="5">
        <f>TITRES_STAT!C959</f>
        <v>2.97</v>
      </c>
      <c r="C956" s="5">
        <f>TITRES_STAT!D959</f>
        <v>2.97</v>
      </c>
      <c r="D956" s="5">
        <f>TITRES_STAT!E959</f>
        <v>20</v>
      </c>
      <c r="E956" s="2">
        <f t="shared" si="56"/>
        <v>15061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CONFIRMED BEARISH</v>
      </c>
    </row>
    <row r="957" spans="1:8" ht="13.5" x14ac:dyDescent="0.25">
      <c r="A957" s="3">
        <f>TITRES_STAT!B960</f>
        <v>43705</v>
      </c>
      <c r="B957" s="5">
        <f>TITRES_STAT!C960</f>
        <v>2.9</v>
      </c>
      <c r="C957" s="5">
        <f>TITRES_STAT!D960</f>
        <v>2.9</v>
      </c>
      <c r="D957" s="5">
        <f>TITRES_STAT!E960</f>
        <v>340</v>
      </c>
      <c r="E957" s="2">
        <f t="shared" si="56"/>
        <v>14721</v>
      </c>
      <c r="F957" s="5" t="str">
        <f t="shared" si="59"/>
        <v>BEARISH</v>
      </c>
      <c r="G957" s="5" t="str">
        <f t="shared" si="58"/>
        <v>WEAK</v>
      </c>
      <c r="H957" s="5" t="str">
        <f t="shared" si="57"/>
        <v>CONFIRMED BEARISH</v>
      </c>
    </row>
    <row r="958" spans="1:8" ht="13.5" x14ac:dyDescent="0.25">
      <c r="A958" s="3">
        <f>TITRES_STAT!B961</f>
        <v>43706</v>
      </c>
      <c r="B958" s="5">
        <f>TITRES_STAT!C961</f>
        <v>2.82</v>
      </c>
      <c r="C958" s="5">
        <f>TITRES_STAT!D961</f>
        <v>2.82</v>
      </c>
      <c r="D958" s="5">
        <f>TITRES_STAT!E961</f>
        <v>0</v>
      </c>
      <c r="E958" s="2">
        <f t="shared" si="56"/>
        <v>14721</v>
      </c>
      <c r="F958" s="5" t="str">
        <f t="shared" si="59"/>
        <v>BEARISH</v>
      </c>
      <c r="G958" s="5" t="str">
        <f t="shared" si="58"/>
        <v>WEAK</v>
      </c>
      <c r="H958" s="5" t="str">
        <f t="shared" si="57"/>
        <v>CONFIRMED BEARISH</v>
      </c>
    </row>
    <row r="959" spans="1:8" ht="13.5" x14ac:dyDescent="0.25">
      <c r="A959" s="3">
        <f>TITRES_STAT!B962</f>
        <v>43707</v>
      </c>
      <c r="B959" s="5">
        <f>TITRES_STAT!C962</f>
        <v>2.73</v>
      </c>
      <c r="C959" s="5">
        <f>TITRES_STAT!D962</f>
        <v>2.73</v>
      </c>
      <c r="D959" s="5">
        <f>TITRES_STAT!E962</f>
        <v>397</v>
      </c>
      <c r="E959" s="2">
        <f t="shared" si="56"/>
        <v>14324</v>
      </c>
      <c r="F959" s="5" t="str">
        <f t="shared" si="59"/>
        <v>BEARISH</v>
      </c>
      <c r="G959" s="5" t="str">
        <f t="shared" si="58"/>
        <v>WEAK</v>
      </c>
      <c r="H959" s="5" t="str">
        <f t="shared" si="57"/>
        <v>CONFIRMED BEARISH</v>
      </c>
    </row>
    <row r="960" spans="1:8" ht="13.5" x14ac:dyDescent="0.25">
      <c r="A960" s="3">
        <f>TITRES_STAT!B963</f>
        <v>43710</v>
      </c>
      <c r="B960" s="5">
        <f>TITRES_STAT!C963</f>
        <v>2.65</v>
      </c>
      <c r="C960" s="5">
        <f>TITRES_STAT!D963</f>
        <v>2.65</v>
      </c>
      <c r="D960" s="5">
        <f>TITRES_STAT!E963</f>
        <v>155</v>
      </c>
      <c r="E960" s="2">
        <f t="shared" si="56"/>
        <v>14169</v>
      </c>
      <c r="F960" s="5" t="str">
        <f t="shared" si="59"/>
        <v>BEARISH</v>
      </c>
      <c r="G960" s="5" t="str">
        <f t="shared" si="58"/>
        <v>WEAK</v>
      </c>
      <c r="H960" s="5" t="str">
        <f t="shared" si="57"/>
        <v>CONFIRMED BEARISH</v>
      </c>
    </row>
    <row r="961" spans="1:8" ht="13.5" x14ac:dyDescent="0.25">
      <c r="A961" s="3">
        <f>TITRES_STAT!B964</f>
        <v>43711</v>
      </c>
      <c r="B961" s="5">
        <f>TITRES_STAT!C964</f>
        <v>2.58</v>
      </c>
      <c r="C961" s="5">
        <f>TITRES_STAT!D964</f>
        <v>2.58</v>
      </c>
      <c r="D961" s="5">
        <f>TITRES_STAT!E964</f>
        <v>86</v>
      </c>
      <c r="E961" s="2">
        <f t="shared" si="56"/>
        <v>14083</v>
      </c>
      <c r="F961" s="5" t="str">
        <f t="shared" si="59"/>
        <v>BEARISH</v>
      </c>
      <c r="G961" s="5" t="str">
        <f t="shared" si="58"/>
        <v>WEAK</v>
      </c>
      <c r="H961" s="5" t="str">
        <f t="shared" si="57"/>
        <v>CONFIRMED BEARISH</v>
      </c>
    </row>
    <row r="962" spans="1:8" ht="13.5" x14ac:dyDescent="0.25">
      <c r="A962" s="3">
        <f>TITRES_STAT!B965</f>
        <v>43712</v>
      </c>
      <c r="B962" s="5">
        <f>TITRES_STAT!C965</f>
        <v>2.4700000000000002</v>
      </c>
      <c r="C962" s="5">
        <f>TITRES_STAT!D965</f>
        <v>2.4700000000000002</v>
      </c>
      <c r="D962" s="5">
        <f>TITRES_STAT!E965</f>
        <v>0</v>
      </c>
      <c r="E962" s="2">
        <f t="shared" si="56"/>
        <v>14083</v>
      </c>
      <c r="F962" s="5" t="str">
        <f t="shared" si="59"/>
        <v>BEARISH</v>
      </c>
      <c r="G962" s="5" t="str">
        <f t="shared" si="58"/>
        <v>WEAK</v>
      </c>
      <c r="H962" s="5" t="str">
        <f t="shared" si="57"/>
        <v>CONFIRMED BEARISH</v>
      </c>
    </row>
    <row r="963" spans="1:8" ht="13.5" x14ac:dyDescent="0.25">
      <c r="A963" s="3">
        <f>TITRES_STAT!B966</f>
        <v>43713</v>
      </c>
      <c r="B963" s="5">
        <f>TITRES_STAT!C966</f>
        <v>2.36</v>
      </c>
      <c r="C963" s="5">
        <f>TITRES_STAT!D966</f>
        <v>2.36</v>
      </c>
      <c r="D963" s="5">
        <f>TITRES_STAT!E966</f>
        <v>5</v>
      </c>
      <c r="E963" s="2">
        <f t="shared" si="56"/>
        <v>14078</v>
      </c>
      <c r="F963" s="5" t="str">
        <f t="shared" si="59"/>
        <v>BEARISH</v>
      </c>
      <c r="G963" s="5" t="str">
        <f t="shared" si="58"/>
        <v>WEAK</v>
      </c>
      <c r="H963" s="5" t="str">
        <f t="shared" si="57"/>
        <v>CONFIRMED BEARISH</v>
      </c>
    </row>
    <row r="964" spans="1:8" ht="13.5" x14ac:dyDescent="0.25">
      <c r="A964" s="3">
        <f>TITRES_STAT!B967</f>
        <v>43714</v>
      </c>
      <c r="B964" s="5">
        <f>TITRES_STAT!C967</f>
        <v>2.46</v>
      </c>
      <c r="C964" s="5">
        <f>TITRES_STAT!D967</f>
        <v>2.46</v>
      </c>
      <c r="D964" s="5">
        <f>TITRES_STAT!E967</f>
        <v>0</v>
      </c>
      <c r="E964" s="2">
        <f t="shared" ref="E964:E1027" si="60">IF(B964&gt;B963, E963+D964, IF(B964&lt;B963, E963-D964, E963))</f>
        <v>14078</v>
      </c>
      <c r="F964" s="5" t="str">
        <f t="shared" si="59"/>
        <v>BEARISH</v>
      </c>
      <c r="G964" s="5" t="str">
        <f t="shared" si="58"/>
        <v>NEUTRAL</v>
      </c>
      <c r="H964" s="5" t="str">
        <f t="shared" si="57"/>
        <v>CONFIRMED BEARISH</v>
      </c>
    </row>
    <row r="965" spans="1:8" ht="13.5" x14ac:dyDescent="0.25">
      <c r="A965" s="3">
        <f>TITRES_STAT!B968</f>
        <v>43717</v>
      </c>
      <c r="B965" s="5">
        <f>TITRES_STAT!C968</f>
        <v>2.57</v>
      </c>
      <c r="C965" s="5">
        <f>TITRES_STAT!D968</f>
        <v>2.57</v>
      </c>
      <c r="D965" s="5">
        <f>TITRES_STAT!E968</f>
        <v>0</v>
      </c>
      <c r="E965" s="2">
        <f t="shared" si="60"/>
        <v>14078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CONFIRMED BEARISH</v>
      </c>
    </row>
    <row r="966" spans="1:8" ht="13.5" x14ac:dyDescent="0.25">
      <c r="A966" s="3">
        <f>TITRES_STAT!B969</f>
        <v>43718</v>
      </c>
      <c r="B966" s="5">
        <f>TITRES_STAT!C969</f>
        <v>2.64</v>
      </c>
      <c r="C966" s="5">
        <f>TITRES_STAT!D969</f>
        <v>2.64</v>
      </c>
      <c r="D966" s="5">
        <f>TITRES_STAT!E969</f>
        <v>0</v>
      </c>
      <c r="E966" s="2">
        <f t="shared" si="60"/>
        <v>14078</v>
      </c>
      <c r="F966" s="5" t="str">
        <f t="shared" si="59"/>
        <v>BEARISH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BEARISH DIVERGENCE</v>
      </c>
    </row>
    <row r="967" spans="1:8" ht="13.5" x14ac:dyDescent="0.25">
      <c r="A967" s="3">
        <f>TITRES_STAT!B970</f>
        <v>43719</v>
      </c>
      <c r="B967" s="5">
        <f>TITRES_STAT!C970</f>
        <v>2.75</v>
      </c>
      <c r="C967" s="5">
        <f>TITRES_STAT!D970</f>
        <v>2.75</v>
      </c>
      <c r="D967" s="5">
        <f>TITRES_STAT!E970</f>
        <v>0</v>
      </c>
      <c r="E967" s="2">
        <f t="shared" si="60"/>
        <v>14078</v>
      </c>
      <c r="F967" s="5" t="str">
        <f t="shared" si="59"/>
        <v>BEARISH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BEARISH DIVERGENCE</v>
      </c>
    </row>
    <row r="968" spans="1:8" ht="13.5" x14ac:dyDescent="0.25">
      <c r="A968" s="3">
        <f>TITRES_STAT!B971</f>
        <v>43720</v>
      </c>
      <c r="B968" s="5">
        <f>TITRES_STAT!C971</f>
        <v>2.63</v>
      </c>
      <c r="C968" s="5">
        <f>TITRES_STAT!D971</f>
        <v>2.63</v>
      </c>
      <c r="D968" s="5">
        <f>TITRES_STAT!E971</f>
        <v>0</v>
      </c>
      <c r="E968" s="2">
        <f t="shared" si="60"/>
        <v>14078</v>
      </c>
      <c r="F968" s="5" t="str">
        <f t="shared" ref="F968:F1031" si="63">IF(E968&gt;E963,"BULLISH",IF(E968&lt;E963,"BEARISH","NEUTRAL"))</f>
        <v>NEUTRAL</v>
      </c>
      <c r="G968" s="5" t="str">
        <f t="shared" si="62"/>
        <v>NEUTRAL</v>
      </c>
      <c r="H968" s="5" t="str">
        <f t="shared" si="61"/>
        <v>NEUTRAL</v>
      </c>
    </row>
    <row r="969" spans="1:8" ht="13.5" x14ac:dyDescent="0.25">
      <c r="A969" s="3">
        <f>TITRES_STAT!B972</f>
        <v>43721</v>
      </c>
      <c r="B969" s="5">
        <f>TITRES_STAT!C972</f>
        <v>2.52</v>
      </c>
      <c r="C969" s="5">
        <f>TITRES_STAT!D972</f>
        <v>2.52</v>
      </c>
      <c r="D969" s="5">
        <f>TITRES_STAT!E972</f>
        <v>0</v>
      </c>
      <c r="E969" s="2">
        <f t="shared" si="60"/>
        <v>14078</v>
      </c>
      <c r="F969" s="5" t="str">
        <f t="shared" si="63"/>
        <v>NEUTRAL</v>
      </c>
      <c r="G969" s="5" t="str">
        <f t="shared" si="62"/>
        <v>NEUTRAL</v>
      </c>
      <c r="H969" s="5" t="str">
        <f t="shared" si="61"/>
        <v>NEUTRAL</v>
      </c>
    </row>
    <row r="970" spans="1:8" ht="13.5" x14ac:dyDescent="0.25">
      <c r="A970" s="3">
        <f>TITRES_STAT!B973</f>
        <v>43724</v>
      </c>
      <c r="B970" s="5">
        <f>TITRES_STAT!C973</f>
        <v>2.52</v>
      </c>
      <c r="C970" s="5">
        <f>TITRES_STAT!D973</f>
        <v>2.52</v>
      </c>
      <c r="D970" s="5">
        <f>TITRES_STAT!E973</f>
        <v>0</v>
      </c>
      <c r="E970" s="2">
        <f t="shared" si="60"/>
        <v>14078</v>
      </c>
      <c r="F970" s="5" t="str">
        <f t="shared" si="63"/>
        <v>NEUTRAL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2.52</v>
      </c>
      <c r="C971" s="5">
        <f>TITRES_STAT!D974</f>
        <v>2.52</v>
      </c>
      <c r="D971" s="5">
        <f>TITRES_STAT!E974</f>
        <v>0</v>
      </c>
      <c r="E971" s="2">
        <f t="shared" si="60"/>
        <v>14078</v>
      </c>
      <c r="F971" s="5" t="str">
        <f t="shared" si="63"/>
        <v>NEUTRAL</v>
      </c>
      <c r="G971" s="5" t="str">
        <f t="shared" si="62"/>
        <v>NEUTRAL</v>
      </c>
      <c r="H971" s="5" t="str">
        <f t="shared" si="61"/>
        <v>NEUTRAL</v>
      </c>
    </row>
    <row r="972" spans="1:8" ht="13.5" x14ac:dyDescent="0.25">
      <c r="A972" s="3">
        <f>TITRES_STAT!B975</f>
        <v>43726</v>
      </c>
      <c r="B972" s="5">
        <f>TITRES_STAT!C975</f>
        <v>2.63</v>
      </c>
      <c r="C972" s="5">
        <f>TITRES_STAT!D975</f>
        <v>2.63</v>
      </c>
      <c r="D972" s="5">
        <f>TITRES_STAT!E975</f>
        <v>0</v>
      </c>
      <c r="E972" s="2">
        <f t="shared" si="60"/>
        <v>14078</v>
      </c>
      <c r="F972" s="5" t="str">
        <f t="shared" si="63"/>
        <v>NEUTRAL</v>
      </c>
      <c r="G972" s="5" t="str">
        <f t="shared" si="62"/>
        <v>NEUTRAL</v>
      </c>
      <c r="H972" s="5" t="str">
        <f t="shared" si="61"/>
        <v>NEUTRAL</v>
      </c>
    </row>
    <row r="973" spans="1:8" ht="13.5" x14ac:dyDescent="0.25">
      <c r="A973" s="3">
        <f>TITRES_STAT!B976</f>
        <v>43727</v>
      </c>
      <c r="B973" s="5">
        <f>TITRES_STAT!C976</f>
        <v>2.64</v>
      </c>
      <c r="C973" s="5">
        <f>TITRES_STAT!D976</f>
        <v>2.64</v>
      </c>
      <c r="D973" s="5">
        <f>TITRES_STAT!E976</f>
        <v>6</v>
      </c>
      <c r="E973" s="2">
        <f t="shared" si="60"/>
        <v>14084</v>
      </c>
      <c r="F973" s="5" t="str">
        <f t="shared" si="63"/>
        <v>BULLISH</v>
      </c>
      <c r="G973" s="5" t="str">
        <f t="shared" si="62"/>
        <v>NEUTRAL</v>
      </c>
      <c r="H973" s="5" t="str">
        <f t="shared" si="61"/>
        <v>CONFIRMED BULLISH</v>
      </c>
    </row>
    <row r="974" spans="1:8" ht="13.5" x14ac:dyDescent="0.25">
      <c r="A974" s="3">
        <f>TITRES_STAT!B977</f>
        <v>43728</v>
      </c>
      <c r="B974" s="5">
        <f>TITRES_STAT!C977</f>
        <v>2.71</v>
      </c>
      <c r="C974" s="5">
        <f>TITRES_STAT!D977</f>
        <v>2.71</v>
      </c>
      <c r="D974" s="5">
        <f>TITRES_STAT!E977</f>
        <v>0</v>
      </c>
      <c r="E974" s="2">
        <f t="shared" si="60"/>
        <v>14084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CONFIRMED BULLISH</v>
      </c>
    </row>
    <row r="975" spans="1:8" ht="13.5" x14ac:dyDescent="0.25">
      <c r="A975" s="3">
        <f>TITRES_STAT!B978</f>
        <v>43731</v>
      </c>
      <c r="B975" s="5">
        <f>TITRES_STAT!C978</f>
        <v>2.79</v>
      </c>
      <c r="C975" s="5">
        <f>TITRES_STAT!D978</f>
        <v>2.79</v>
      </c>
      <c r="D975" s="5">
        <f>TITRES_STAT!E978</f>
        <v>1</v>
      </c>
      <c r="E975" s="2">
        <f t="shared" si="60"/>
        <v>14085</v>
      </c>
      <c r="F975" s="5" t="str">
        <f t="shared" si="63"/>
        <v>BULLISH</v>
      </c>
      <c r="G975" s="5" t="str">
        <f t="shared" si="62"/>
        <v>NEUTRAL</v>
      </c>
      <c r="H975" s="5" t="str">
        <f t="shared" si="61"/>
        <v>CONFIRMED BULLISH</v>
      </c>
    </row>
    <row r="976" spans="1:8" ht="13.5" x14ac:dyDescent="0.25">
      <c r="A976" s="3">
        <f>TITRES_STAT!B979</f>
        <v>43732</v>
      </c>
      <c r="B976" s="5">
        <f>TITRES_STAT!C979</f>
        <v>2.79</v>
      </c>
      <c r="C976" s="5">
        <f>TITRES_STAT!D979</f>
        <v>2.79</v>
      </c>
      <c r="D976" s="5">
        <f>TITRES_STAT!E979</f>
        <v>0</v>
      </c>
      <c r="E976" s="2">
        <f t="shared" si="60"/>
        <v>14085</v>
      </c>
      <c r="F976" s="5" t="str">
        <f t="shared" si="63"/>
        <v>BULLISH</v>
      </c>
      <c r="G976" s="5" t="str">
        <f t="shared" si="62"/>
        <v>NEUTRAL</v>
      </c>
      <c r="H976" s="5" t="str">
        <f t="shared" si="61"/>
        <v>CONFIRMED BULLISH</v>
      </c>
    </row>
    <row r="977" spans="1:8" ht="13.5" x14ac:dyDescent="0.25">
      <c r="A977" s="3">
        <f>TITRES_STAT!B980</f>
        <v>43733</v>
      </c>
      <c r="B977" s="5">
        <f>TITRES_STAT!C980</f>
        <v>2.79</v>
      </c>
      <c r="C977" s="5">
        <f>TITRES_STAT!D980</f>
        <v>2.79</v>
      </c>
      <c r="D977" s="5">
        <f>TITRES_STAT!E980</f>
        <v>0</v>
      </c>
      <c r="E977" s="2">
        <f t="shared" si="60"/>
        <v>14085</v>
      </c>
      <c r="F977" s="5" t="str">
        <f t="shared" si="63"/>
        <v>BULLISH</v>
      </c>
      <c r="G977" s="5" t="str">
        <f t="shared" si="62"/>
        <v>NEUTRAL</v>
      </c>
      <c r="H977" s="5" t="str">
        <f t="shared" si="61"/>
        <v>CONFIRMED BULLISH</v>
      </c>
    </row>
    <row r="978" spans="1:8" ht="13.5" x14ac:dyDescent="0.25">
      <c r="A978" s="3">
        <f>TITRES_STAT!B981</f>
        <v>43734</v>
      </c>
      <c r="B978" s="5">
        <f>TITRES_STAT!C981</f>
        <v>2.79</v>
      </c>
      <c r="C978" s="5">
        <f>TITRES_STAT!D981</f>
        <v>2.79</v>
      </c>
      <c r="D978" s="5">
        <f>TITRES_STAT!E981</f>
        <v>0</v>
      </c>
      <c r="E978" s="2">
        <f t="shared" si="60"/>
        <v>14085</v>
      </c>
      <c r="F978" s="5" t="str">
        <f t="shared" si="63"/>
        <v>BULLISH</v>
      </c>
      <c r="G978" s="5" t="str">
        <f t="shared" si="62"/>
        <v>NEUTRAL</v>
      </c>
      <c r="H978" s="5" t="str">
        <f t="shared" si="61"/>
        <v>CONFIRMED BULLISH</v>
      </c>
    </row>
    <row r="979" spans="1:8" ht="13.5" x14ac:dyDescent="0.25">
      <c r="A979" s="3">
        <f>TITRES_STAT!B982</f>
        <v>43735</v>
      </c>
      <c r="B979" s="5">
        <f>TITRES_STAT!C982</f>
        <v>2.79</v>
      </c>
      <c r="C979" s="5">
        <f>TITRES_STAT!D982</f>
        <v>2.79</v>
      </c>
      <c r="D979" s="5">
        <f>TITRES_STAT!E982</f>
        <v>161</v>
      </c>
      <c r="E979" s="2">
        <f t="shared" si="60"/>
        <v>14085</v>
      </c>
      <c r="F979" s="5" t="str">
        <f t="shared" si="63"/>
        <v>BULLISH</v>
      </c>
      <c r="G979" s="5" t="str">
        <f t="shared" si="62"/>
        <v>NEUTRAL</v>
      </c>
      <c r="H979" s="5" t="str">
        <f t="shared" si="61"/>
        <v>CONFIRMED BULLISH</v>
      </c>
    </row>
    <row r="980" spans="1:8" ht="13.5" x14ac:dyDescent="0.25">
      <c r="A980" s="3">
        <f>TITRES_STAT!B983</f>
        <v>43738</v>
      </c>
      <c r="B980" s="5">
        <f>TITRES_STAT!C983</f>
        <v>2.8</v>
      </c>
      <c r="C980" s="5">
        <f>TITRES_STAT!D983</f>
        <v>2.8</v>
      </c>
      <c r="D980" s="5">
        <f>TITRES_STAT!E983</f>
        <v>119</v>
      </c>
      <c r="E980" s="2">
        <f t="shared" si="60"/>
        <v>14204</v>
      </c>
      <c r="F980" s="5" t="str">
        <f t="shared" si="63"/>
        <v>BULLISH</v>
      </c>
      <c r="G980" s="5" t="str">
        <f t="shared" si="62"/>
        <v>NEUTRAL</v>
      </c>
      <c r="H980" s="5" t="str">
        <f t="shared" si="61"/>
        <v>CONFIRMED BULLISH</v>
      </c>
    </row>
    <row r="981" spans="1:8" ht="13.5" x14ac:dyDescent="0.25">
      <c r="A981" s="3">
        <f>TITRES_STAT!B984</f>
        <v>43739</v>
      </c>
      <c r="B981" s="5">
        <f>TITRES_STAT!C984</f>
        <v>2.92</v>
      </c>
      <c r="C981" s="5">
        <f>TITRES_STAT!D984</f>
        <v>2.92</v>
      </c>
      <c r="D981" s="5">
        <f>TITRES_STAT!E984</f>
        <v>0</v>
      </c>
      <c r="E981" s="2">
        <f t="shared" si="60"/>
        <v>14204</v>
      </c>
      <c r="F981" s="5" t="str">
        <f t="shared" si="63"/>
        <v>BULLISH</v>
      </c>
      <c r="G981" s="5" t="str">
        <f t="shared" si="62"/>
        <v>NEUTRAL</v>
      </c>
      <c r="H981" s="5" t="str">
        <f t="shared" si="61"/>
        <v>CONFIRMED BULLISH</v>
      </c>
    </row>
    <row r="982" spans="1:8" ht="13.5" x14ac:dyDescent="0.25">
      <c r="A982" s="3">
        <f>TITRES_STAT!B985</f>
        <v>43740</v>
      </c>
      <c r="B982" s="5">
        <f>TITRES_STAT!C985</f>
        <v>3.05</v>
      </c>
      <c r="C982" s="5">
        <f>TITRES_STAT!D985</f>
        <v>3.05</v>
      </c>
      <c r="D982" s="5">
        <f>TITRES_STAT!E985</f>
        <v>0</v>
      </c>
      <c r="E982" s="2">
        <f t="shared" si="60"/>
        <v>14204</v>
      </c>
      <c r="F982" s="5" t="str">
        <f t="shared" si="63"/>
        <v>BULLISH</v>
      </c>
      <c r="G982" s="5" t="str">
        <f t="shared" si="62"/>
        <v>NEUTRAL</v>
      </c>
      <c r="H982" s="5" t="str">
        <f t="shared" si="61"/>
        <v>CONFIRMED BULLISH</v>
      </c>
    </row>
    <row r="983" spans="1:8" ht="13.5" x14ac:dyDescent="0.25">
      <c r="A983" s="3">
        <f>TITRES_STAT!B986</f>
        <v>43741</v>
      </c>
      <c r="B983" s="5">
        <f>TITRES_STAT!C986</f>
        <v>3.05</v>
      </c>
      <c r="C983" s="5">
        <f>TITRES_STAT!D986</f>
        <v>3.05</v>
      </c>
      <c r="D983" s="5">
        <f>TITRES_STAT!E986</f>
        <v>0</v>
      </c>
      <c r="E983" s="2">
        <f t="shared" si="60"/>
        <v>14204</v>
      </c>
      <c r="F983" s="5" t="str">
        <f t="shared" si="63"/>
        <v>BULLISH</v>
      </c>
      <c r="G983" s="5" t="str">
        <f t="shared" si="62"/>
        <v>NEUTRAL</v>
      </c>
      <c r="H983" s="5" t="str">
        <f t="shared" si="61"/>
        <v>CONFIRMED BULLISH</v>
      </c>
    </row>
    <row r="984" spans="1:8" ht="13.5" x14ac:dyDescent="0.25">
      <c r="A984" s="3">
        <f>TITRES_STAT!B987</f>
        <v>43742</v>
      </c>
      <c r="B984" s="5">
        <f>TITRES_STAT!C987</f>
        <v>3.05</v>
      </c>
      <c r="C984" s="5">
        <f>TITRES_STAT!D987</f>
        <v>3.05</v>
      </c>
      <c r="D984" s="5">
        <f>TITRES_STAT!E987</f>
        <v>0</v>
      </c>
      <c r="E984" s="2">
        <f t="shared" si="60"/>
        <v>14204</v>
      </c>
      <c r="F984" s="5" t="str">
        <f t="shared" si="63"/>
        <v>BULLISH</v>
      </c>
      <c r="G984" s="5" t="str">
        <f t="shared" si="62"/>
        <v>NEUTRAL</v>
      </c>
      <c r="H984" s="5" t="str">
        <f t="shared" si="61"/>
        <v>CONFIRMED BULLISH</v>
      </c>
    </row>
    <row r="985" spans="1:8" ht="13.5" x14ac:dyDescent="0.25">
      <c r="A985" s="3">
        <f>TITRES_STAT!B988</f>
        <v>43745</v>
      </c>
      <c r="B985" s="5">
        <f>TITRES_STAT!C988</f>
        <v>3.1</v>
      </c>
      <c r="C985" s="5">
        <f>TITRES_STAT!D988</f>
        <v>3.1</v>
      </c>
      <c r="D985" s="5">
        <f>TITRES_STAT!E988</f>
        <v>100</v>
      </c>
      <c r="E985" s="2">
        <f t="shared" si="60"/>
        <v>14304</v>
      </c>
      <c r="F985" s="5" t="str">
        <f t="shared" si="63"/>
        <v>BULLISH</v>
      </c>
      <c r="G985" s="5" t="str">
        <f t="shared" si="62"/>
        <v>NEUTRAL</v>
      </c>
      <c r="H985" s="5" t="str">
        <f t="shared" si="61"/>
        <v>CONFIRMED BULLISH</v>
      </c>
    </row>
    <row r="986" spans="1:8" ht="13.5" x14ac:dyDescent="0.25">
      <c r="A986" s="3">
        <f>TITRES_STAT!B989</f>
        <v>43746</v>
      </c>
      <c r="B986" s="5">
        <f>TITRES_STAT!C989</f>
        <v>3.2</v>
      </c>
      <c r="C986" s="5">
        <f>TITRES_STAT!D989</f>
        <v>3.2</v>
      </c>
      <c r="D986" s="5">
        <f>TITRES_STAT!E989</f>
        <v>161</v>
      </c>
      <c r="E986" s="2">
        <f t="shared" si="60"/>
        <v>14465</v>
      </c>
      <c r="F986" s="5" t="str">
        <f t="shared" si="63"/>
        <v>BULLISH</v>
      </c>
      <c r="G986" s="5" t="str">
        <f t="shared" si="62"/>
        <v>NEUTRAL</v>
      </c>
      <c r="H986" s="5" t="str">
        <f t="shared" si="61"/>
        <v>CONFIRMED BULLISH</v>
      </c>
    </row>
    <row r="987" spans="1:8" ht="13.5" x14ac:dyDescent="0.25">
      <c r="A987" s="3">
        <f>TITRES_STAT!B990</f>
        <v>43747</v>
      </c>
      <c r="B987" s="5">
        <f>TITRES_STAT!C990</f>
        <v>3.32</v>
      </c>
      <c r="C987" s="5">
        <f>TITRES_STAT!D990</f>
        <v>3.32</v>
      </c>
      <c r="D987" s="5">
        <f>TITRES_STAT!E990</f>
        <v>48</v>
      </c>
      <c r="E987" s="2">
        <f t="shared" si="60"/>
        <v>14513</v>
      </c>
      <c r="F987" s="5" t="str">
        <f t="shared" si="63"/>
        <v>BULLISH</v>
      </c>
      <c r="G987" s="5" t="str">
        <f t="shared" si="62"/>
        <v>STRONG</v>
      </c>
      <c r="H987" s="5" t="str">
        <f t="shared" si="61"/>
        <v>CONFIRMED BULLISH</v>
      </c>
    </row>
    <row r="988" spans="1:8" ht="13.5" x14ac:dyDescent="0.25">
      <c r="A988" s="3">
        <f>TITRES_STAT!B991</f>
        <v>43748</v>
      </c>
      <c r="B988" s="5">
        <f>TITRES_STAT!C991</f>
        <v>3.37</v>
      </c>
      <c r="C988" s="5">
        <f>TITRES_STAT!D991</f>
        <v>3.37</v>
      </c>
      <c r="D988" s="5">
        <f>TITRES_STAT!E991</f>
        <v>34</v>
      </c>
      <c r="E988" s="2">
        <f t="shared" si="60"/>
        <v>14547</v>
      </c>
      <c r="F988" s="5" t="str">
        <f t="shared" si="63"/>
        <v>BULLISH</v>
      </c>
      <c r="G988" s="5" t="str">
        <f t="shared" si="62"/>
        <v>STRONG</v>
      </c>
      <c r="H988" s="5" t="str">
        <f t="shared" si="61"/>
        <v>CONFIRMED BULLISH</v>
      </c>
    </row>
    <row r="989" spans="1:8" ht="13.5" x14ac:dyDescent="0.25">
      <c r="A989" s="3">
        <f>TITRES_STAT!B992</f>
        <v>43749</v>
      </c>
      <c r="B989" s="5">
        <f>TITRES_STAT!C992</f>
        <v>3.57</v>
      </c>
      <c r="C989" s="5">
        <f>TITRES_STAT!D992</f>
        <v>3.57</v>
      </c>
      <c r="D989" s="5">
        <f>TITRES_STAT!E992</f>
        <v>35</v>
      </c>
      <c r="E989" s="2">
        <f t="shared" si="60"/>
        <v>14582</v>
      </c>
      <c r="F989" s="5" t="str">
        <f t="shared" si="63"/>
        <v>BULLISH</v>
      </c>
      <c r="G989" s="5" t="str">
        <f t="shared" si="62"/>
        <v>STRONG</v>
      </c>
      <c r="H989" s="5" t="str">
        <f t="shared" si="61"/>
        <v>CONFIRMED BULLISH</v>
      </c>
    </row>
    <row r="990" spans="1:8" ht="13.5" x14ac:dyDescent="0.25">
      <c r="A990" s="3">
        <f>TITRES_STAT!B993</f>
        <v>43752</v>
      </c>
      <c r="B990" s="5">
        <f>TITRES_STAT!C993</f>
        <v>3.73</v>
      </c>
      <c r="C990" s="5">
        <f>TITRES_STAT!D993</f>
        <v>3.73</v>
      </c>
      <c r="D990" s="5">
        <f>TITRES_STAT!E993</f>
        <v>0</v>
      </c>
      <c r="E990" s="2">
        <f t="shared" si="60"/>
        <v>14582</v>
      </c>
      <c r="F990" s="5" t="str">
        <f t="shared" si="63"/>
        <v>BULLISH</v>
      </c>
      <c r="G990" s="5" t="str">
        <f t="shared" si="62"/>
        <v>NEUTRAL</v>
      </c>
      <c r="H990" s="5" t="str">
        <f t="shared" si="61"/>
        <v>CONFIRMED BULLISH</v>
      </c>
    </row>
    <row r="991" spans="1:8" ht="13.5" x14ac:dyDescent="0.25">
      <c r="A991" s="3">
        <f>TITRES_STAT!B994</f>
        <v>43754</v>
      </c>
      <c r="B991" s="5">
        <f>TITRES_STAT!C994</f>
        <v>3.89</v>
      </c>
      <c r="C991" s="5">
        <f>TITRES_STAT!D994</f>
        <v>3.89</v>
      </c>
      <c r="D991" s="5">
        <f>TITRES_STAT!E994</f>
        <v>0</v>
      </c>
      <c r="E991" s="2">
        <f t="shared" si="60"/>
        <v>14582</v>
      </c>
      <c r="F991" s="5" t="str">
        <f t="shared" si="63"/>
        <v>BULLISH</v>
      </c>
      <c r="G991" s="5" t="str">
        <f t="shared" si="62"/>
        <v>NEUTRAL</v>
      </c>
      <c r="H991" s="5" t="str">
        <f t="shared" si="61"/>
        <v>CONFIRMED BULLISH</v>
      </c>
    </row>
    <row r="992" spans="1:8" ht="13.5" x14ac:dyDescent="0.25">
      <c r="A992" s="3">
        <f>TITRES_STAT!B995</f>
        <v>43755</v>
      </c>
      <c r="B992" s="5">
        <f>TITRES_STAT!C995</f>
        <v>4.0599999999999996</v>
      </c>
      <c r="C992" s="5">
        <f>TITRES_STAT!D995</f>
        <v>4.0599999999999996</v>
      </c>
      <c r="D992" s="5">
        <f>TITRES_STAT!E995</f>
        <v>0</v>
      </c>
      <c r="E992" s="2">
        <f t="shared" si="60"/>
        <v>14582</v>
      </c>
      <c r="F992" s="5" t="str">
        <f t="shared" si="63"/>
        <v>BULLISH</v>
      </c>
      <c r="G992" s="5" t="str">
        <f t="shared" si="62"/>
        <v>NEUTRAL</v>
      </c>
      <c r="H992" s="5" t="str">
        <f t="shared" si="61"/>
        <v>CONFIRMED BULLISH</v>
      </c>
    </row>
    <row r="993" spans="1:8" ht="13.5" x14ac:dyDescent="0.25">
      <c r="A993" s="3">
        <f>TITRES_STAT!B996</f>
        <v>43756</v>
      </c>
      <c r="B993" s="5">
        <f>TITRES_STAT!C996</f>
        <v>4.09</v>
      </c>
      <c r="C993" s="5">
        <f>TITRES_STAT!D996</f>
        <v>4.09</v>
      </c>
      <c r="D993" s="5">
        <f>TITRES_STAT!E996</f>
        <v>1800</v>
      </c>
      <c r="E993" s="2">
        <f t="shared" si="60"/>
        <v>16382</v>
      </c>
      <c r="F993" s="5" t="str">
        <f t="shared" si="63"/>
        <v>BULLISH</v>
      </c>
      <c r="G993" s="5" t="str">
        <f t="shared" si="62"/>
        <v>STRONG</v>
      </c>
      <c r="H993" s="5" t="str">
        <f t="shared" si="61"/>
        <v>CONFIRMED BULLISH</v>
      </c>
    </row>
    <row r="994" spans="1:8" ht="13.5" x14ac:dyDescent="0.25">
      <c r="A994" s="3">
        <f>TITRES_STAT!B997</f>
        <v>43759</v>
      </c>
      <c r="B994" s="5">
        <f>TITRES_STAT!C997</f>
        <v>4.09</v>
      </c>
      <c r="C994" s="5">
        <f>TITRES_STAT!D997</f>
        <v>4.09</v>
      </c>
      <c r="D994" s="5">
        <f>TITRES_STAT!E997</f>
        <v>0</v>
      </c>
      <c r="E994" s="2">
        <f t="shared" si="60"/>
        <v>16382</v>
      </c>
      <c r="F994" s="5" t="str">
        <f t="shared" si="63"/>
        <v>BULLISH</v>
      </c>
      <c r="G994" s="5" t="str">
        <f t="shared" si="62"/>
        <v>STRONG</v>
      </c>
      <c r="H994" s="5" t="str">
        <f t="shared" si="61"/>
        <v>CONFIRMED BULLISH</v>
      </c>
    </row>
    <row r="995" spans="1:8" ht="13.5" x14ac:dyDescent="0.25">
      <c r="A995" s="3">
        <f>TITRES_STAT!B998</f>
        <v>43760</v>
      </c>
      <c r="B995" s="5">
        <f>TITRES_STAT!C998</f>
        <v>4.21</v>
      </c>
      <c r="C995" s="5">
        <f>TITRES_STAT!D998</f>
        <v>4.21</v>
      </c>
      <c r="D995" s="5">
        <f>TITRES_STAT!E998</f>
        <v>502</v>
      </c>
      <c r="E995" s="2">
        <f t="shared" si="60"/>
        <v>16884</v>
      </c>
      <c r="F995" s="5" t="str">
        <f t="shared" si="63"/>
        <v>BULLISH</v>
      </c>
      <c r="G995" s="5" t="str">
        <f t="shared" si="62"/>
        <v>STRONG</v>
      </c>
      <c r="H995" s="5" t="str">
        <f t="shared" si="61"/>
        <v>CONFIRMED BULLISH</v>
      </c>
    </row>
    <row r="996" spans="1:8" ht="13.5" x14ac:dyDescent="0.25">
      <c r="A996" s="3">
        <f>TITRES_STAT!B999</f>
        <v>43761</v>
      </c>
      <c r="B996" s="5">
        <f>TITRES_STAT!C999</f>
        <v>4.03</v>
      </c>
      <c r="C996" s="5">
        <f>TITRES_STAT!D999</f>
        <v>4.03</v>
      </c>
      <c r="D996" s="5">
        <f>TITRES_STAT!E999</f>
        <v>76</v>
      </c>
      <c r="E996" s="2">
        <f t="shared" si="60"/>
        <v>16808</v>
      </c>
      <c r="F996" s="5" t="str">
        <f t="shared" si="63"/>
        <v>BULLISH</v>
      </c>
      <c r="G996" s="5" t="str">
        <f t="shared" si="62"/>
        <v>STRONG</v>
      </c>
      <c r="H996" s="5" t="str">
        <f t="shared" si="61"/>
        <v>CONFIRMED BULLISH</v>
      </c>
    </row>
    <row r="997" spans="1:8" ht="13.5" x14ac:dyDescent="0.25">
      <c r="A997" s="3">
        <f>TITRES_STAT!B1000</f>
        <v>43762</v>
      </c>
      <c r="B997" s="5">
        <f>TITRES_STAT!C1000</f>
        <v>4.1500000000000004</v>
      </c>
      <c r="C997" s="5">
        <f>TITRES_STAT!D1000</f>
        <v>4.1500000000000004</v>
      </c>
      <c r="D997" s="5">
        <f>TITRES_STAT!E1000</f>
        <v>2</v>
      </c>
      <c r="E997" s="2">
        <f t="shared" si="60"/>
        <v>16810</v>
      </c>
      <c r="F997" s="5" t="str">
        <f t="shared" si="63"/>
        <v>BULLISH</v>
      </c>
      <c r="G997" s="5" t="str">
        <f t="shared" si="62"/>
        <v>STRONG</v>
      </c>
      <c r="H997" s="5" t="str">
        <f t="shared" si="61"/>
        <v>CONFIRMED BULLISH</v>
      </c>
    </row>
    <row r="998" spans="1:8" ht="13.5" x14ac:dyDescent="0.25">
      <c r="A998" s="3">
        <f>TITRES_STAT!B1001</f>
        <v>43763</v>
      </c>
      <c r="B998" s="5">
        <f>TITRES_STAT!C1001</f>
        <v>4.1500000000000004</v>
      </c>
      <c r="C998" s="5">
        <f>TITRES_STAT!D1001</f>
        <v>4.1500000000000004</v>
      </c>
      <c r="D998" s="5">
        <f>TITRES_STAT!E1001</f>
        <v>0</v>
      </c>
      <c r="E998" s="2">
        <f t="shared" si="60"/>
        <v>16810</v>
      </c>
      <c r="F998" s="5" t="str">
        <f t="shared" si="63"/>
        <v>BULLISH</v>
      </c>
      <c r="G998" s="5" t="str">
        <f t="shared" si="62"/>
        <v>STRONG</v>
      </c>
      <c r="H998" s="5" t="str">
        <f t="shared" si="61"/>
        <v>CONFIRMED BULLISH</v>
      </c>
    </row>
    <row r="999" spans="1:8" ht="13.5" x14ac:dyDescent="0.25">
      <c r="A999" s="3">
        <f>TITRES_STAT!B1002</f>
        <v>43766</v>
      </c>
      <c r="B999" s="5">
        <f>TITRES_STAT!C1002</f>
        <v>4.1500000000000004</v>
      </c>
      <c r="C999" s="5">
        <f>TITRES_STAT!D1002</f>
        <v>4.1500000000000004</v>
      </c>
      <c r="D999" s="5">
        <f>TITRES_STAT!E1002</f>
        <v>0</v>
      </c>
      <c r="E999" s="2">
        <f t="shared" si="60"/>
        <v>16810</v>
      </c>
      <c r="F999" s="5" t="str">
        <f t="shared" si="63"/>
        <v>BULLISH</v>
      </c>
      <c r="G999" s="5" t="str">
        <f t="shared" si="62"/>
        <v>STRONG</v>
      </c>
      <c r="H999" s="5" t="str">
        <f t="shared" si="61"/>
        <v>CONFIRMED BULLISH</v>
      </c>
    </row>
    <row r="1000" spans="1:8" ht="13.5" x14ac:dyDescent="0.25">
      <c r="A1000" s="3">
        <f>TITRES_STAT!B1003</f>
        <v>43767</v>
      </c>
      <c r="B1000" s="5">
        <f>TITRES_STAT!C1003</f>
        <v>4.1399999999999997</v>
      </c>
      <c r="C1000" s="5">
        <f>TITRES_STAT!D1003</f>
        <v>4.1399999999999997</v>
      </c>
      <c r="D1000" s="5">
        <f>TITRES_STAT!E1003</f>
        <v>216</v>
      </c>
      <c r="E1000" s="2">
        <f t="shared" si="60"/>
        <v>16594</v>
      </c>
      <c r="F1000" s="5" t="str">
        <f t="shared" si="63"/>
        <v>BEARISH</v>
      </c>
      <c r="G1000" s="5" t="str">
        <f t="shared" si="62"/>
        <v>NEUTRAL</v>
      </c>
      <c r="H1000" s="5" t="str">
        <f t="shared" si="61"/>
        <v>CONFIRMED BEARISH</v>
      </c>
    </row>
    <row r="1001" spans="1:8" ht="13.5" x14ac:dyDescent="0.25">
      <c r="A1001" s="3">
        <f>TITRES_STAT!B1004</f>
        <v>43768</v>
      </c>
      <c r="B1001" s="5">
        <f>TITRES_STAT!C1004</f>
        <v>4.28</v>
      </c>
      <c r="C1001" s="5">
        <f>TITRES_STAT!D1004</f>
        <v>4.28</v>
      </c>
      <c r="D1001" s="5">
        <f>TITRES_STAT!E1004</f>
        <v>153</v>
      </c>
      <c r="E1001" s="2">
        <f t="shared" si="60"/>
        <v>16747</v>
      </c>
      <c r="F1001" s="5" t="str">
        <f t="shared" si="63"/>
        <v>BEARISH</v>
      </c>
      <c r="G1001" s="5" t="str">
        <f t="shared" si="62"/>
        <v>NEUTRAL</v>
      </c>
      <c r="H1001" s="5" t="str">
        <f t="shared" si="61"/>
        <v>BEARISH DIVERGENCE</v>
      </c>
    </row>
    <row r="1002" spans="1:8" ht="13.5" x14ac:dyDescent="0.25">
      <c r="A1002" s="3">
        <f>TITRES_STAT!B1005</f>
        <v>43769</v>
      </c>
      <c r="B1002" s="5">
        <f>TITRES_STAT!C1005</f>
        <v>4.47</v>
      </c>
      <c r="C1002" s="5">
        <f>TITRES_STAT!D1005</f>
        <v>4.47</v>
      </c>
      <c r="D1002" s="5">
        <f>TITRES_STAT!E1005</f>
        <v>110</v>
      </c>
      <c r="E1002" s="2">
        <f t="shared" si="60"/>
        <v>16857</v>
      </c>
      <c r="F1002" s="5" t="str">
        <f t="shared" si="63"/>
        <v>BULLISH</v>
      </c>
      <c r="G1002" s="5" t="str">
        <f t="shared" si="62"/>
        <v>NEUTRAL</v>
      </c>
      <c r="H1002" s="5" t="str">
        <f t="shared" si="61"/>
        <v>CONFIRMED BULLISH</v>
      </c>
    </row>
    <row r="1003" spans="1:8" ht="13.5" x14ac:dyDescent="0.25">
      <c r="A1003" s="3">
        <f>TITRES_STAT!B1006</f>
        <v>43770</v>
      </c>
      <c r="B1003" s="5">
        <f>TITRES_STAT!C1006</f>
        <v>4.4400000000000004</v>
      </c>
      <c r="C1003" s="5">
        <f>TITRES_STAT!D1006</f>
        <v>4.4400000000000004</v>
      </c>
      <c r="D1003" s="5">
        <f>TITRES_STAT!E1006</f>
        <v>50</v>
      </c>
      <c r="E1003" s="2">
        <f t="shared" si="60"/>
        <v>16807</v>
      </c>
      <c r="F1003" s="5" t="str">
        <f t="shared" si="63"/>
        <v>BEARISH</v>
      </c>
      <c r="G1003" s="5" t="str">
        <f t="shared" si="62"/>
        <v>NEUTRAL</v>
      </c>
      <c r="H1003" s="5" t="str">
        <f t="shared" si="61"/>
        <v>BEARISH DIVERGENCE</v>
      </c>
    </row>
    <row r="1004" spans="1:8" ht="13.5" x14ac:dyDescent="0.25">
      <c r="A1004" s="3">
        <f>TITRES_STAT!B1007</f>
        <v>43773</v>
      </c>
      <c r="B1004" s="5">
        <f>TITRES_STAT!C1007</f>
        <v>4.47</v>
      </c>
      <c r="C1004" s="5">
        <f>TITRES_STAT!D1007</f>
        <v>4.47</v>
      </c>
      <c r="D1004" s="5">
        <f>TITRES_STAT!E1007</f>
        <v>125</v>
      </c>
      <c r="E1004" s="2">
        <f t="shared" si="60"/>
        <v>16932</v>
      </c>
      <c r="F1004" s="5" t="str">
        <f t="shared" si="63"/>
        <v>BULLISH</v>
      </c>
      <c r="G1004" s="5" t="str">
        <f t="shared" si="62"/>
        <v>NEUTRAL</v>
      </c>
      <c r="H1004" s="5" t="str">
        <f t="shared" si="61"/>
        <v>CONFIRMED BULLISH</v>
      </c>
    </row>
    <row r="1005" spans="1:8" ht="13.5" x14ac:dyDescent="0.25">
      <c r="A1005" s="3">
        <f>TITRES_STAT!B1008</f>
        <v>43774</v>
      </c>
      <c r="B1005" s="5">
        <f>TITRES_STAT!C1008</f>
        <v>4.47</v>
      </c>
      <c r="C1005" s="5">
        <f>TITRES_STAT!D1008</f>
        <v>4.47</v>
      </c>
      <c r="D1005" s="5">
        <f>TITRES_STAT!E1008</f>
        <v>55</v>
      </c>
      <c r="E1005" s="2">
        <f t="shared" si="60"/>
        <v>16932</v>
      </c>
      <c r="F1005" s="5" t="str">
        <f t="shared" si="63"/>
        <v>BULLISH</v>
      </c>
      <c r="G1005" s="5" t="str">
        <f t="shared" si="62"/>
        <v>STRONG</v>
      </c>
      <c r="H1005" s="5" t="str">
        <f t="shared" si="61"/>
        <v>CONFIRMED BULLISH</v>
      </c>
    </row>
    <row r="1006" spans="1:8" ht="13.5" x14ac:dyDescent="0.25">
      <c r="A1006" s="3">
        <f>TITRES_STAT!B1009</f>
        <v>43775</v>
      </c>
      <c r="B1006" s="5">
        <f>TITRES_STAT!C1009</f>
        <v>4.34</v>
      </c>
      <c r="C1006" s="5">
        <f>TITRES_STAT!D1009</f>
        <v>4.34</v>
      </c>
      <c r="D1006" s="5">
        <f>TITRES_STAT!E1009</f>
        <v>0</v>
      </c>
      <c r="E1006" s="2">
        <f t="shared" si="60"/>
        <v>16932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CONFIRMED BULLISH</v>
      </c>
    </row>
    <row r="1007" spans="1:8" ht="13.5" x14ac:dyDescent="0.25">
      <c r="A1007" s="3">
        <f>TITRES_STAT!B1010</f>
        <v>43776</v>
      </c>
      <c r="B1007" s="5">
        <f>TITRES_STAT!C1010</f>
        <v>4.34</v>
      </c>
      <c r="C1007" s="5">
        <f>TITRES_STAT!D1010</f>
        <v>4.34</v>
      </c>
      <c r="D1007" s="5">
        <f>TITRES_STAT!E1010</f>
        <v>0</v>
      </c>
      <c r="E1007" s="2">
        <f t="shared" si="60"/>
        <v>16932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BULLISH DIVERGENCE</v>
      </c>
    </row>
    <row r="1008" spans="1:8" ht="13.5" x14ac:dyDescent="0.25">
      <c r="A1008" s="3">
        <f>TITRES_STAT!B1011</f>
        <v>43777</v>
      </c>
      <c r="B1008" s="5">
        <f>TITRES_STAT!C1011</f>
        <v>4.34</v>
      </c>
      <c r="C1008" s="5">
        <f>TITRES_STAT!D1011</f>
        <v>4.34</v>
      </c>
      <c r="D1008" s="5">
        <f>TITRES_STAT!E1011</f>
        <v>0</v>
      </c>
      <c r="E1008" s="2">
        <f t="shared" si="60"/>
        <v>16932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BULLISH DIVERGENCE</v>
      </c>
    </row>
    <row r="1009" spans="1:8" ht="13.5" x14ac:dyDescent="0.25">
      <c r="A1009" s="3">
        <f>TITRES_STAT!B1012</f>
        <v>43780</v>
      </c>
      <c r="B1009" s="5">
        <f>TITRES_STAT!C1012</f>
        <v>4.47</v>
      </c>
      <c r="C1009" s="5">
        <f>TITRES_STAT!D1012</f>
        <v>4.47</v>
      </c>
      <c r="D1009" s="5">
        <f>TITRES_STAT!E1012</f>
        <v>0</v>
      </c>
      <c r="E1009" s="2">
        <f t="shared" si="60"/>
        <v>16932</v>
      </c>
      <c r="F1009" s="5" t="str">
        <f t="shared" si="63"/>
        <v>NEUTRAL</v>
      </c>
      <c r="G1009" s="5" t="str">
        <f t="shared" si="62"/>
        <v>NEUTRAL</v>
      </c>
      <c r="H1009" s="5" t="str">
        <f t="shared" si="61"/>
        <v>NEUTRAL</v>
      </c>
    </row>
    <row r="1010" spans="1:8" ht="13.5" x14ac:dyDescent="0.25">
      <c r="A1010" s="3">
        <f>TITRES_STAT!B1013</f>
        <v>43781</v>
      </c>
      <c r="B1010" s="5">
        <f>TITRES_STAT!C1013</f>
        <v>4.47</v>
      </c>
      <c r="C1010" s="5">
        <f>TITRES_STAT!D1013</f>
        <v>4.47</v>
      </c>
      <c r="D1010" s="5">
        <f>TITRES_STAT!E1013</f>
        <v>0</v>
      </c>
      <c r="E1010" s="2">
        <f t="shared" si="60"/>
        <v>16932</v>
      </c>
      <c r="F1010" s="5" t="str">
        <f t="shared" si="63"/>
        <v>NEUTRAL</v>
      </c>
      <c r="G1010" s="5" t="str">
        <f t="shared" si="62"/>
        <v>NEUTRAL</v>
      </c>
      <c r="H1010" s="5" t="str">
        <f t="shared" si="61"/>
        <v>NEUTRAL</v>
      </c>
    </row>
    <row r="1011" spans="1:8" ht="13.5" x14ac:dyDescent="0.25">
      <c r="A1011" s="3">
        <f>TITRES_STAT!B1014</f>
        <v>43782</v>
      </c>
      <c r="B1011" s="5">
        <f>TITRES_STAT!C1014</f>
        <v>4.47</v>
      </c>
      <c r="C1011" s="5">
        <f>TITRES_STAT!D1014</f>
        <v>4.47</v>
      </c>
      <c r="D1011" s="5">
        <f>TITRES_STAT!E1014</f>
        <v>0</v>
      </c>
      <c r="E1011" s="2">
        <f t="shared" si="60"/>
        <v>16932</v>
      </c>
      <c r="F1011" s="5" t="str">
        <f t="shared" si="63"/>
        <v>NEUTRAL</v>
      </c>
      <c r="G1011" s="5" t="str">
        <f t="shared" si="62"/>
        <v>NEUTRAL</v>
      </c>
      <c r="H1011" s="5" t="str">
        <f t="shared" si="61"/>
        <v>NEUTRAL</v>
      </c>
    </row>
    <row r="1012" spans="1:8" ht="13.5" x14ac:dyDescent="0.25">
      <c r="A1012" s="3">
        <f>TITRES_STAT!B1015</f>
        <v>43783</v>
      </c>
      <c r="B1012" s="5">
        <f>TITRES_STAT!C1015</f>
        <v>4.34</v>
      </c>
      <c r="C1012" s="5">
        <f>TITRES_STAT!D1015</f>
        <v>4.34</v>
      </c>
      <c r="D1012" s="5">
        <f>TITRES_STAT!E1015</f>
        <v>0</v>
      </c>
      <c r="E1012" s="2">
        <f t="shared" si="60"/>
        <v>16932</v>
      </c>
      <c r="F1012" s="5" t="str">
        <f t="shared" si="63"/>
        <v>NEUTRAL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43784</v>
      </c>
      <c r="B1013" s="5">
        <f>TITRES_STAT!C1016</f>
        <v>4.21</v>
      </c>
      <c r="C1013" s="5">
        <f>TITRES_STAT!D1016</f>
        <v>4.21</v>
      </c>
      <c r="D1013" s="5">
        <f>TITRES_STAT!E1016</f>
        <v>600</v>
      </c>
      <c r="E1013" s="2">
        <f t="shared" si="60"/>
        <v>16332</v>
      </c>
      <c r="F1013" s="5" t="str">
        <f t="shared" si="63"/>
        <v>BEARISH</v>
      </c>
      <c r="G1013" s="5" t="str">
        <f t="shared" si="62"/>
        <v>WEAK</v>
      </c>
      <c r="H1013" s="5" t="str">
        <f t="shared" si="61"/>
        <v>CONFIRMED BEARISH</v>
      </c>
    </row>
    <row r="1014" spans="1:8" ht="13.5" x14ac:dyDescent="0.25">
      <c r="A1014" s="3">
        <f>TITRES_STAT!B1017</f>
        <v>43787</v>
      </c>
      <c r="B1014" s="5">
        <f>TITRES_STAT!C1017</f>
        <v>4.21</v>
      </c>
      <c r="C1014" s="5">
        <f>TITRES_STAT!D1017</f>
        <v>4.21</v>
      </c>
      <c r="D1014" s="5">
        <f>TITRES_STAT!E1017</f>
        <v>278</v>
      </c>
      <c r="E1014" s="2">
        <f t="shared" si="60"/>
        <v>16332</v>
      </c>
      <c r="F1014" s="5" t="str">
        <f t="shared" si="63"/>
        <v>BEARISH</v>
      </c>
      <c r="G1014" s="5" t="str">
        <f t="shared" si="62"/>
        <v>WEAK</v>
      </c>
      <c r="H1014" s="5" t="str">
        <f t="shared" si="61"/>
        <v>CONFIRMED BEARISH</v>
      </c>
    </row>
    <row r="1015" spans="1:8" ht="13.5" x14ac:dyDescent="0.25">
      <c r="A1015" s="3">
        <f>TITRES_STAT!B1018</f>
        <v>43788</v>
      </c>
      <c r="B1015" s="5">
        <f>TITRES_STAT!C1018</f>
        <v>4.3</v>
      </c>
      <c r="C1015" s="5">
        <f>TITRES_STAT!D1018</f>
        <v>4.3</v>
      </c>
      <c r="D1015" s="5">
        <f>TITRES_STAT!E1018</f>
        <v>510</v>
      </c>
      <c r="E1015" s="2">
        <f t="shared" si="60"/>
        <v>16842</v>
      </c>
      <c r="F1015" s="5" t="str">
        <f t="shared" si="63"/>
        <v>BEARISH</v>
      </c>
      <c r="G1015" s="5" t="str">
        <f t="shared" si="62"/>
        <v>NEUTRAL</v>
      </c>
      <c r="H1015" s="5" t="str">
        <f t="shared" si="61"/>
        <v>CONFIRMED BEARISH</v>
      </c>
    </row>
    <row r="1016" spans="1:8" ht="13.5" x14ac:dyDescent="0.25">
      <c r="A1016" s="3">
        <f>TITRES_STAT!B1019</f>
        <v>43789</v>
      </c>
      <c r="B1016" s="5">
        <f>TITRES_STAT!C1019</f>
        <v>4.3</v>
      </c>
      <c r="C1016" s="5">
        <f>TITRES_STAT!D1019</f>
        <v>4.3</v>
      </c>
      <c r="D1016" s="5">
        <f>TITRES_STAT!E1019</f>
        <v>0</v>
      </c>
      <c r="E1016" s="2">
        <f t="shared" si="60"/>
        <v>16842</v>
      </c>
      <c r="F1016" s="5" t="str">
        <f t="shared" si="63"/>
        <v>BEARISH</v>
      </c>
      <c r="G1016" s="5" t="str">
        <f t="shared" si="62"/>
        <v>NEUTRAL</v>
      </c>
      <c r="H1016" s="5" t="str">
        <f t="shared" si="61"/>
        <v>CONFIRMED BEARISH</v>
      </c>
    </row>
    <row r="1017" spans="1:8" ht="13.5" x14ac:dyDescent="0.25">
      <c r="A1017" s="3">
        <f>TITRES_STAT!B1020</f>
        <v>43790</v>
      </c>
      <c r="B1017" s="5">
        <f>TITRES_STAT!C1020</f>
        <v>4.2</v>
      </c>
      <c r="C1017" s="5">
        <f>TITRES_STAT!D1020</f>
        <v>4.2</v>
      </c>
      <c r="D1017" s="5">
        <f>TITRES_STAT!E1020</f>
        <v>706</v>
      </c>
      <c r="E1017" s="2">
        <f t="shared" si="60"/>
        <v>16136</v>
      </c>
      <c r="F1017" s="5" t="str">
        <f t="shared" si="63"/>
        <v>BEARISH</v>
      </c>
      <c r="G1017" s="5" t="str">
        <f t="shared" si="62"/>
        <v>WEAK</v>
      </c>
      <c r="H1017" s="5" t="str">
        <f t="shared" si="61"/>
        <v>CONFIRMED BEARISH</v>
      </c>
    </row>
    <row r="1018" spans="1:8" ht="13.5" x14ac:dyDescent="0.25">
      <c r="A1018" s="3">
        <f>TITRES_STAT!B1021</f>
        <v>43791</v>
      </c>
      <c r="B1018" s="5">
        <f>TITRES_STAT!C1021</f>
        <v>4.42</v>
      </c>
      <c r="C1018" s="5">
        <f>TITRES_STAT!D1021</f>
        <v>4.42</v>
      </c>
      <c r="D1018" s="5">
        <f>TITRES_STAT!E1021</f>
        <v>1390</v>
      </c>
      <c r="E1018" s="2">
        <f t="shared" si="60"/>
        <v>17526</v>
      </c>
      <c r="F1018" s="5" t="str">
        <f t="shared" si="63"/>
        <v>BULLISH</v>
      </c>
      <c r="G1018" s="5" t="str">
        <f t="shared" si="62"/>
        <v>STRONG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4.5999999999999996</v>
      </c>
      <c r="C1019" s="5">
        <f>TITRES_STAT!D1022</f>
        <v>4.5999999999999996</v>
      </c>
      <c r="D1019" s="5">
        <f>TITRES_STAT!E1022</f>
        <v>34</v>
      </c>
      <c r="E1019" s="2">
        <f t="shared" si="60"/>
        <v>17560</v>
      </c>
      <c r="F1019" s="5" t="str">
        <f t="shared" si="63"/>
        <v>BULLISH</v>
      </c>
      <c r="G1019" s="5" t="str">
        <f t="shared" si="62"/>
        <v>STRONG</v>
      </c>
      <c r="H1019" s="5" t="str">
        <f t="shared" si="61"/>
        <v>CONFIRMED BULLISH</v>
      </c>
    </row>
    <row r="1020" spans="1:8" ht="13.5" x14ac:dyDescent="0.25">
      <c r="A1020" s="3">
        <f>TITRES_STAT!B1023</f>
        <v>43795</v>
      </c>
      <c r="B1020" s="5">
        <f>TITRES_STAT!C1023</f>
        <v>4.6500000000000004</v>
      </c>
      <c r="C1020" s="5">
        <f>TITRES_STAT!D1023</f>
        <v>4.6500000000000004</v>
      </c>
      <c r="D1020" s="5">
        <f>TITRES_STAT!E1023</f>
        <v>1178</v>
      </c>
      <c r="E1020" s="2">
        <f t="shared" si="60"/>
        <v>18738</v>
      </c>
      <c r="F1020" s="5" t="str">
        <f t="shared" si="63"/>
        <v>BULLISH</v>
      </c>
      <c r="G1020" s="5" t="str">
        <f t="shared" si="62"/>
        <v>STRONG</v>
      </c>
      <c r="H1020" s="5" t="str">
        <f t="shared" si="61"/>
        <v>CONFIRMED BULLISH</v>
      </c>
    </row>
    <row r="1021" spans="1:8" ht="13.5" x14ac:dyDescent="0.25">
      <c r="A1021" s="3">
        <f>TITRES_STAT!B1024</f>
        <v>43796</v>
      </c>
      <c r="B1021" s="5">
        <f>TITRES_STAT!C1024</f>
        <v>4.5999999999999996</v>
      </c>
      <c r="C1021" s="5">
        <f>TITRES_STAT!D1024</f>
        <v>4.5999999999999996</v>
      </c>
      <c r="D1021" s="5">
        <f>TITRES_STAT!E1024</f>
        <v>123</v>
      </c>
      <c r="E1021" s="2">
        <f t="shared" si="60"/>
        <v>18615</v>
      </c>
      <c r="F1021" s="5" t="str">
        <f t="shared" si="63"/>
        <v>BULLISH</v>
      </c>
      <c r="G1021" s="5" t="str">
        <f t="shared" si="62"/>
        <v>STRONG</v>
      </c>
      <c r="H1021" s="5" t="str">
        <f t="shared" si="61"/>
        <v>CONFIRMED BULLISH</v>
      </c>
    </row>
    <row r="1022" spans="1:8" ht="13.5" x14ac:dyDescent="0.25">
      <c r="A1022" s="3">
        <f>TITRES_STAT!B1025</f>
        <v>43797</v>
      </c>
      <c r="B1022" s="5">
        <f>TITRES_STAT!C1025</f>
        <v>4.6500000000000004</v>
      </c>
      <c r="C1022" s="5">
        <f>TITRES_STAT!D1025</f>
        <v>4.6500000000000004</v>
      </c>
      <c r="D1022" s="5">
        <f>TITRES_STAT!E1025</f>
        <v>2</v>
      </c>
      <c r="E1022" s="2">
        <f t="shared" si="60"/>
        <v>18617</v>
      </c>
      <c r="F1022" s="5" t="str">
        <f t="shared" si="63"/>
        <v>BULLISH</v>
      </c>
      <c r="G1022" s="5" t="str">
        <f t="shared" si="62"/>
        <v>STRONG</v>
      </c>
      <c r="H1022" s="5" t="str">
        <f t="shared" si="61"/>
        <v>CONFIRMED BULLISH</v>
      </c>
    </row>
    <row r="1023" spans="1:8" ht="13.5" x14ac:dyDescent="0.25">
      <c r="A1023" s="3">
        <f>TITRES_STAT!B1026</f>
        <v>43798</v>
      </c>
      <c r="B1023" s="5">
        <f>TITRES_STAT!C1026</f>
        <v>4.6399999999999997</v>
      </c>
      <c r="C1023" s="5">
        <f>TITRES_STAT!D1026</f>
        <v>4.6399999999999997</v>
      </c>
      <c r="D1023" s="5">
        <f>TITRES_STAT!E1026</f>
        <v>806</v>
      </c>
      <c r="E1023" s="2">
        <f t="shared" si="60"/>
        <v>17811</v>
      </c>
      <c r="F1023" s="5" t="str">
        <f t="shared" si="63"/>
        <v>BULLISH</v>
      </c>
      <c r="G1023" s="5" t="str">
        <f t="shared" si="62"/>
        <v>NEUTRAL</v>
      </c>
      <c r="H1023" s="5" t="str">
        <f t="shared" si="61"/>
        <v>CONFIRMED BULLISH</v>
      </c>
    </row>
    <row r="1024" spans="1:8" ht="13.5" x14ac:dyDescent="0.25">
      <c r="A1024" s="3">
        <f>TITRES_STAT!B1027</f>
        <v>43801</v>
      </c>
      <c r="B1024" s="5">
        <f>TITRES_STAT!C1027</f>
        <v>4.4400000000000004</v>
      </c>
      <c r="C1024" s="5">
        <f>TITRES_STAT!D1027</f>
        <v>4.4400000000000004</v>
      </c>
      <c r="D1024" s="5">
        <f>TITRES_STAT!E1027</f>
        <v>806</v>
      </c>
      <c r="E1024" s="2">
        <f t="shared" si="60"/>
        <v>17005</v>
      </c>
      <c r="F1024" s="5" t="str">
        <f t="shared" si="63"/>
        <v>BEARISH</v>
      </c>
      <c r="G1024" s="5" t="str">
        <f t="shared" si="62"/>
        <v>WEAK</v>
      </c>
      <c r="H1024" s="5" t="str">
        <f t="shared" si="61"/>
        <v>CONFIRMED BEARISH</v>
      </c>
    </row>
    <row r="1025" spans="1:8" ht="13.5" x14ac:dyDescent="0.25">
      <c r="A1025" s="3">
        <f>TITRES_STAT!B1028</f>
        <v>43802</v>
      </c>
      <c r="B1025" s="5">
        <f>TITRES_STAT!C1028</f>
        <v>4.37</v>
      </c>
      <c r="C1025" s="5">
        <f>TITRES_STAT!D1028</f>
        <v>4.37</v>
      </c>
      <c r="D1025" s="5">
        <f>TITRES_STAT!E1028</f>
        <v>10</v>
      </c>
      <c r="E1025" s="2">
        <f t="shared" si="60"/>
        <v>16995</v>
      </c>
      <c r="F1025" s="5" t="str">
        <f t="shared" si="63"/>
        <v>BEARISH</v>
      </c>
      <c r="G1025" s="5" t="str">
        <f t="shared" si="62"/>
        <v>WEAK</v>
      </c>
      <c r="H1025" s="5" t="str">
        <f t="shared" si="61"/>
        <v>CONFIRMED BEARISH</v>
      </c>
    </row>
    <row r="1026" spans="1:8" ht="13.5" x14ac:dyDescent="0.25">
      <c r="A1026" s="3">
        <f>TITRES_STAT!B1029</f>
        <v>43803</v>
      </c>
      <c r="B1026" s="5">
        <f>TITRES_STAT!C1029</f>
        <v>4.25</v>
      </c>
      <c r="C1026" s="5">
        <f>TITRES_STAT!D1029</f>
        <v>4.25</v>
      </c>
      <c r="D1026" s="5">
        <f>TITRES_STAT!E1029</f>
        <v>15</v>
      </c>
      <c r="E1026" s="2">
        <f t="shared" si="60"/>
        <v>16980</v>
      </c>
      <c r="F1026" s="5" t="str">
        <f t="shared" si="63"/>
        <v>BEARISH</v>
      </c>
      <c r="G1026" s="5" t="str">
        <f t="shared" si="62"/>
        <v>WEAK</v>
      </c>
      <c r="H1026" s="5" t="str">
        <f t="shared" si="61"/>
        <v>CONFIRMED BEARISH</v>
      </c>
    </row>
    <row r="1027" spans="1:8" ht="13.5" x14ac:dyDescent="0.25">
      <c r="A1027" s="3">
        <f>TITRES_STAT!B1030</f>
        <v>43804</v>
      </c>
      <c r="B1027" s="5">
        <f>TITRES_STAT!C1030</f>
        <v>4.25</v>
      </c>
      <c r="C1027" s="5">
        <f>TITRES_STAT!D1030</f>
        <v>4.25</v>
      </c>
      <c r="D1027" s="5">
        <f>TITRES_STAT!E1030</f>
        <v>0</v>
      </c>
      <c r="E1027" s="2">
        <f t="shared" si="60"/>
        <v>16980</v>
      </c>
      <c r="F1027" s="5" t="str">
        <f t="shared" si="63"/>
        <v>BEARISH</v>
      </c>
      <c r="G1027" s="5" t="str">
        <f t="shared" si="62"/>
        <v>WEAK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4.25</v>
      </c>
      <c r="C1028" s="5">
        <f>TITRES_STAT!D1031</f>
        <v>4.25</v>
      </c>
      <c r="D1028" s="5">
        <f>TITRES_STAT!E1031</f>
        <v>0</v>
      </c>
      <c r="E1028" s="2">
        <f t="shared" ref="E1028:E1091" si="64">IF(B1028&gt;B1027, E1027+D1028, IF(B1028&lt;B1027, E1027-D1028, E1027))</f>
        <v>16980</v>
      </c>
      <c r="F1028" s="5" t="str">
        <f t="shared" si="63"/>
        <v>BEARISH</v>
      </c>
      <c r="G1028" s="5" t="str">
        <f t="shared" si="62"/>
        <v>WEAK</v>
      </c>
      <c r="H1028" s="5" t="str">
        <f t="shared" si="61"/>
        <v>CONFIRMED BEARISH</v>
      </c>
    </row>
    <row r="1029" spans="1:8" ht="13.5" x14ac:dyDescent="0.25">
      <c r="A1029" s="3">
        <f>TITRES_STAT!B1032</f>
        <v>43808</v>
      </c>
      <c r="B1029" s="5">
        <f>TITRES_STAT!C1032</f>
        <v>4.25</v>
      </c>
      <c r="C1029" s="5">
        <f>TITRES_STAT!D1032</f>
        <v>4.25</v>
      </c>
      <c r="D1029" s="5">
        <f>TITRES_STAT!E1032</f>
        <v>0</v>
      </c>
      <c r="E1029" s="2">
        <f t="shared" si="64"/>
        <v>16980</v>
      </c>
      <c r="F1029" s="5" t="str">
        <f t="shared" si="63"/>
        <v>BEARISH</v>
      </c>
      <c r="G1029" s="5" t="str">
        <f t="shared" si="62"/>
        <v>NEUTRAL</v>
      </c>
      <c r="H1029" s="5" t="str">
        <f t="shared" si="61"/>
        <v>CONFIRMED BEARISH</v>
      </c>
    </row>
    <row r="1030" spans="1:8" ht="13.5" x14ac:dyDescent="0.25">
      <c r="A1030" s="3">
        <f>TITRES_STAT!B1033</f>
        <v>43809</v>
      </c>
      <c r="B1030" s="5">
        <f>TITRES_STAT!C1033</f>
        <v>4.25</v>
      </c>
      <c r="C1030" s="5">
        <f>TITRES_STAT!D1033</f>
        <v>4.25</v>
      </c>
      <c r="D1030" s="5">
        <f>TITRES_STAT!E1033</f>
        <v>0</v>
      </c>
      <c r="E1030" s="2">
        <f t="shared" si="64"/>
        <v>16980</v>
      </c>
      <c r="F1030" s="5" t="str">
        <f t="shared" si="63"/>
        <v>BEARISH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5">
        <f>TITRES_STAT!C1034</f>
        <v>4.37</v>
      </c>
      <c r="C1031" s="5">
        <f>TITRES_STAT!D1034</f>
        <v>4.37</v>
      </c>
      <c r="D1031" s="5">
        <f>TITRES_STAT!E1034</f>
        <v>100</v>
      </c>
      <c r="E1031" s="2">
        <f t="shared" si="64"/>
        <v>17080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CONFIRMED BULLISH</v>
      </c>
    </row>
    <row r="1032" spans="1:8" ht="13.5" x14ac:dyDescent="0.25">
      <c r="A1032" s="3">
        <f>TITRES_STAT!B1035</f>
        <v>43811</v>
      </c>
      <c r="B1032" s="5">
        <f>TITRES_STAT!C1035</f>
        <v>4.3600000000000003</v>
      </c>
      <c r="C1032" s="5">
        <f>TITRES_STAT!D1035</f>
        <v>4.3600000000000003</v>
      </c>
      <c r="D1032" s="5">
        <f>TITRES_STAT!E1035</f>
        <v>205</v>
      </c>
      <c r="E1032" s="2">
        <f t="shared" si="64"/>
        <v>16875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NEUTRAL</v>
      </c>
      <c r="H1032" s="5" t="str">
        <f t="shared" si="65"/>
        <v>BEARISH DIVERGENCE</v>
      </c>
    </row>
    <row r="1033" spans="1:8" ht="13.5" x14ac:dyDescent="0.25">
      <c r="A1033" s="3">
        <f>TITRES_STAT!B1036</f>
        <v>43812</v>
      </c>
      <c r="B1033" s="5">
        <f>TITRES_STAT!C1036</f>
        <v>4.4000000000000004</v>
      </c>
      <c r="C1033" s="5">
        <f>TITRES_STAT!D1036</f>
        <v>4.4000000000000004</v>
      </c>
      <c r="D1033" s="5">
        <f>TITRES_STAT!E1036</f>
        <v>529</v>
      </c>
      <c r="E1033" s="2">
        <f t="shared" si="64"/>
        <v>17404</v>
      </c>
      <c r="F1033" s="5" t="str">
        <f t="shared" si="67"/>
        <v>BULLISH</v>
      </c>
      <c r="G1033" s="5" t="str">
        <f t="shared" si="66"/>
        <v>STRONG</v>
      </c>
      <c r="H1033" s="5" t="str">
        <f t="shared" si="65"/>
        <v>CONFIRMED BULLISH</v>
      </c>
    </row>
    <row r="1034" spans="1:8" ht="13.5" x14ac:dyDescent="0.25">
      <c r="A1034" s="3">
        <f>TITRES_STAT!B1037</f>
        <v>43815</v>
      </c>
      <c r="B1034" s="5">
        <f>TITRES_STAT!C1037</f>
        <v>4.5</v>
      </c>
      <c r="C1034" s="5">
        <f>TITRES_STAT!D1037</f>
        <v>4.5</v>
      </c>
      <c r="D1034" s="5">
        <f>TITRES_STAT!E1037</f>
        <v>1080</v>
      </c>
      <c r="E1034" s="2">
        <f t="shared" si="64"/>
        <v>18484</v>
      </c>
      <c r="F1034" s="5" t="str">
        <f t="shared" si="67"/>
        <v>BULLISH</v>
      </c>
      <c r="G1034" s="5" t="str">
        <f t="shared" si="66"/>
        <v>STRONG</v>
      </c>
      <c r="H1034" s="5" t="str">
        <f t="shared" si="65"/>
        <v>CONFIRMED BULLISH</v>
      </c>
    </row>
    <row r="1035" spans="1:8" ht="13.5" x14ac:dyDescent="0.25">
      <c r="A1035" s="3">
        <f>TITRES_STAT!B1038</f>
        <v>43816</v>
      </c>
      <c r="B1035" s="5">
        <f>TITRES_STAT!C1038</f>
        <v>4.5</v>
      </c>
      <c r="C1035" s="5">
        <f>TITRES_STAT!D1038</f>
        <v>4.5</v>
      </c>
      <c r="D1035" s="5">
        <f>TITRES_STAT!E1038</f>
        <v>92</v>
      </c>
      <c r="E1035" s="2">
        <f t="shared" si="64"/>
        <v>18484</v>
      </c>
      <c r="F1035" s="5" t="str">
        <f t="shared" si="67"/>
        <v>BULLISH</v>
      </c>
      <c r="G1035" s="5" t="str">
        <f t="shared" si="66"/>
        <v>STRONG</v>
      </c>
      <c r="H1035" s="5" t="str">
        <f t="shared" si="65"/>
        <v>CONFIRMED BULLISH</v>
      </c>
    </row>
    <row r="1036" spans="1:8" ht="13.5" x14ac:dyDescent="0.25">
      <c r="A1036" s="3">
        <f>TITRES_STAT!B1039</f>
        <v>43817</v>
      </c>
      <c r="B1036" s="5">
        <f>TITRES_STAT!C1039</f>
        <v>4.5</v>
      </c>
      <c r="C1036" s="5">
        <f>TITRES_STAT!D1039</f>
        <v>4.5</v>
      </c>
      <c r="D1036" s="5">
        <f>TITRES_STAT!E1039</f>
        <v>128</v>
      </c>
      <c r="E1036" s="2">
        <f t="shared" si="64"/>
        <v>18484</v>
      </c>
      <c r="F1036" s="5" t="str">
        <f t="shared" si="67"/>
        <v>BULLISH</v>
      </c>
      <c r="G1036" s="5" t="str">
        <f t="shared" si="66"/>
        <v>STRONG</v>
      </c>
      <c r="H1036" s="5" t="str">
        <f t="shared" si="65"/>
        <v>CONFIRMED BULLISH</v>
      </c>
    </row>
    <row r="1037" spans="1:8" ht="13.5" x14ac:dyDescent="0.25">
      <c r="A1037" s="3">
        <f>TITRES_STAT!B1040</f>
        <v>43818</v>
      </c>
      <c r="B1037" s="5">
        <f>TITRES_STAT!C1040</f>
        <v>4.5</v>
      </c>
      <c r="C1037" s="5">
        <f>TITRES_STAT!D1040</f>
        <v>4.5</v>
      </c>
      <c r="D1037" s="5">
        <f>TITRES_STAT!E1040</f>
        <v>250</v>
      </c>
      <c r="E1037" s="2">
        <f t="shared" si="64"/>
        <v>18484</v>
      </c>
      <c r="F1037" s="5" t="str">
        <f t="shared" si="67"/>
        <v>BULLISH</v>
      </c>
      <c r="G1037" s="5" t="str">
        <f t="shared" si="66"/>
        <v>STRONG</v>
      </c>
      <c r="H1037" s="5" t="str">
        <f t="shared" si="65"/>
        <v>CONFIRMED BULLISH</v>
      </c>
    </row>
    <row r="1038" spans="1:8" ht="13.5" x14ac:dyDescent="0.25">
      <c r="A1038" s="3">
        <f>TITRES_STAT!B1041</f>
        <v>43819</v>
      </c>
      <c r="B1038" s="5">
        <f>TITRES_STAT!C1041</f>
        <v>4.5999999999999996</v>
      </c>
      <c r="C1038" s="5">
        <f>TITRES_STAT!D1041</f>
        <v>4.5999999999999996</v>
      </c>
      <c r="D1038" s="5">
        <f>TITRES_STAT!E1041</f>
        <v>550</v>
      </c>
      <c r="E1038" s="2">
        <f t="shared" si="64"/>
        <v>19034</v>
      </c>
      <c r="F1038" s="5" t="str">
        <f t="shared" si="67"/>
        <v>BULLISH</v>
      </c>
      <c r="G1038" s="5" t="str">
        <f t="shared" si="66"/>
        <v>STRONG</v>
      </c>
      <c r="H1038" s="5" t="str">
        <f t="shared" si="65"/>
        <v>CONFIRMED BULLISH</v>
      </c>
    </row>
    <row r="1039" spans="1:8" ht="13.5" x14ac:dyDescent="0.25">
      <c r="A1039" s="3">
        <f>TITRES_STAT!B1042</f>
        <v>43822</v>
      </c>
      <c r="B1039" s="5">
        <f>TITRES_STAT!C1042</f>
        <v>4.63</v>
      </c>
      <c r="C1039" s="5">
        <f>TITRES_STAT!D1042</f>
        <v>4.63</v>
      </c>
      <c r="D1039" s="5">
        <f>TITRES_STAT!E1042</f>
        <v>150</v>
      </c>
      <c r="E1039" s="2">
        <f t="shared" si="64"/>
        <v>19184</v>
      </c>
      <c r="F1039" s="5" t="str">
        <f t="shared" si="67"/>
        <v>BULLISH</v>
      </c>
      <c r="G1039" s="5" t="str">
        <f t="shared" si="66"/>
        <v>STRONG</v>
      </c>
      <c r="H1039" s="5" t="str">
        <f t="shared" si="65"/>
        <v>CONFIRMED BULLISH</v>
      </c>
    </row>
    <row r="1040" spans="1:8" ht="13.5" x14ac:dyDescent="0.25">
      <c r="A1040" s="3">
        <f>TITRES_STAT!B1043</f>
        <v>43823</v>
      </c>
      <c r="B1040" s="5">
        <f>TITRES_STAT!C1043</f>
        <v>4.6399999999999997</v>
      </c>
      <c r="C1040" s="5">
        <f>TITRES_STAT!D1043</f>
        <v>4.6399999999999997</v>
      </c>
      <c r="D1040" s="5">
        <f>TITRES_STAT!E1043</f>
        <v>140</v>
      </c>
      <c r="E1040" s="2">
        <f t="shared" si="64"/>
        <v>19324</v>
      </c>
      <c r="F1040" s="5" t="str">
        <f t="shared" si="67"/>
        <v>BULLISH</v>
      </c>
      <c r="G1040" s="5" t="str">
        <f t="shared" si="66"/>
        <v>STRONG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4.51</v>
      </c>
      <c r="C1041" s="5">
        <f>TITRES_STAT!D1044</f>
        <v>4.51</v>
      </c>
      <c r="D1041" s="5">
        <f>TITRES_STAT!E1044</f>
        <v>350</v>
      </c>
      <c r="E1041" s="2">
        <f t="shared" si="64"/>
        <v>18974</v>
      </c>
      <c r="F1041" s="5" t="str">
        <f t="shared" si="67"/>
        <v>BULLISH</v>
      </c>
      <c r="G1041" s="5" t="str">
        <f t="shared" si="66"/>
        <v>STRONG</v>
      </c>
      <c r="H1041" s="5" t="str">
        <f t="shared" si="65"/>
        <v>CONFIRMED BULLISH</v>
      </c>
    </row>
    <row r="1042" spans="1:8" ht="13.5" x14ac:dyDescent="0.25">
      <c r="A1042" s="3">
        <f>TITRES_STAT!B1045</f>
        <v>43825</v>
      </c>
      <c r="B1042" s="5">
        <f>TITRES_STAT!C1045</f>
        <v>4.6500000000000004</v>
      </c>
      <c r="C1042" s="5">
        <f>TITRES_STAT!D1045</f>
        <v>4.6500000000000004</v>
      </c>
      <c r="D1042" s="5">
        <f>TITRES_STAT!E1045</f>
        <v>136</v>
      </c>
      <c r="E1042" s="2">
        <f t="shared" si="64"/>
        <v>19110</v>
      </c>
      <c r="F1042" s="5" t="str">
        <f t="shared" si="67"/>
        <v>BULLISH</v>
      </c>
      <c r="G1042" s="5" t="str">
        <f t="shared" si="66"/>
        <v>STRONG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4.82</v>
      </c>
      <c r="C1043" s="5">
        <f>TITRES_STAT!D1046</f>
        <v>4.82</v>
      </c>
      <c r="D1043" s="5">
        <f>TITRES_STAT!E1046</f>
        <v>402</v>
      </c>
      <c r="E1043" s="2">
        <f t="shared" si="64"/>
        <v>19512</v>
      </c>
      <c r="F1043" s="5" t="str">
        <f t="shared" si="67"/>
        <v>BULLISH</v>
      </c>
      <c r="G1043" s="5" t="str">
        <f t="shared" si="66"/>
        <v>STRONG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4.82</v>
      </c>
      <c r="C1044" s="5">
        <f>TITRES_STAT!D1047</f>
        <v>4.82</v>
      </c>
      <c r="D1044" s="5">
        <f>TITRES_STAT!E1047</f>
        <v>355</v>
      </c>
      <c r="E1044" s="2">
        <f t="shared" si="64"/>
        <v>19512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5.03</v>
      </c>
      <c r="C1045" s="5">
        <f>TITRES_STAT!D1048</f>
        <v>5.03</v>
      </c>
      <c r="D1045" s="5">
        <f>TITRES_STAT!E1048</f>
        <v>1777</v>
      </c>
      <c r="E1045" s="2">
        <f t="shared" si="64"/>
        <v>21289</v>
      </c>
      <c r="F1045" s="5" t="str">
        <f t="shared" si="67"/>
        <v>BULLISH</v>
      </c>
      <c r="G1045" s="5" t="str">
        <f t="shared" si="66"/>
        <v>STRONG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5.25</v>
      </c>
      <c r="C1046" s="5">
        <f>TITRES_STAT!D1049</f>
        <v>5.25</v>
      </c>
      <c r="D1046" s="5">
        <f>TITRES_STAT!E1049</f>
        <v>574</v>
      </c>
      <c r="E1046" s="2">
        <f t="shared" si="64"/>
        <v>21863</v>
      </c>
      <c r="F1046" s="5" t="str">
        <f t="shared" si="67"/>
        <v>BULLISH</v>
      </c>
      <c r="G1046" s="5" t="str">
        <f t="shared" si="66"/>
        <v>STRONG</v>
      </c>
      <c r="H1046" s="5" t="str">
        <f t="shared" si="65"/>
        <v>CONFIRMED BULLISH</v>
      </c>
    </row>
    <row r="1047" spans="1:8" ht="13.5" x14ac:dyDescent="0.25">
      <c r="A1047" s="3">
        <f>TITRES_STAT!B1050</f>
        <v>43833</v>
      </c>
      <c r="B1047" s="5">
        <f>TITRES_STAT!C1050</f>
        <v>5.24</v>
      </c>
      <c r="C1047" s="5">
        <f>TITRES_STAT!D1050</f>
        <v>5.24</v>
      </c>
      <c r="D1047" s="5">
        <f>TITRES_STAT!E1050</f>
        <v>4</v>
      </c>
      <c r="E1047" s="2">
        <f t="shared" si="64"/>
        <v>21859</v>
      </c>
      <c r="F1047" s="5" t="str">
        <f t="shared" si="67"/>
        <v>BULLISH</v>
      </c>
      <c r="G1047" s="5" t="str">
        <f t="shared" si="66"/>
        <v>STRONG</v>
      </c>
      <c r="H1047" s="5" t="str">
        <f t="shared" si="65"/>
        <v>CONFIRMED BULLISH</v>
      </c>
    </row>
    <row r="1048" spans="1:8" ht="13.5" x14ac:dyDescent="0.25">
      <c r="A1048" s="3">
        <f>TITRES_STAT!B1051</f>
        <v>43836</v>
      </c>
      <c r="B1048" s="5">
        <f>TITRES_STAT!C1051</f>
        <v>5.09</v>
      </c>
      <c r="C1048" s="5">
        <f>TITRES_STAT!D1051</f>
        <v>5.09</v>
      </c>
      <c r="D1048" s="5">
        <f>TITRES_STAT!E1051</f>
        <v>0</v>
      </c>
      <c r="E1048" s="2">
        <f t="shared" si="64"/>
        <v>21859</v>
      </c>
      <c r="F1048" s="5" t="str">
        <f t="shared" si="67"/>
        <v>BULLISH</v>
      </c>
      <c r="G1048" s="5" t="str">
        <f t="shared" si="66"/>
        <v>STRONG</v>
      </c>
      <c r="H1048" s="5" t="str">
        <f t="shared" si="65"/>
        <v>CONFIRMED BULLISH</v>
      </c>
    </row>
    <row r="1049" spans="1:8" ht="13.5" x14ac:dyDescent="0.25">
      <c r="A1049" s="3">
        <f>TITRES_STAT!B1052</f>
        <v>43837</v>
      </c>
      <c r="B1049" s="5">
        <f>TITRES_STAT!C1052</f>
        <v>4.87</v>
      </c>
      <c r="C1049" s="5">
        <f>TITRES_STAT!D1052</f>
        <v>4.87</v>
      </c>
      <c r="D1049" s="5">
        <f>TITRES_STAT!E1052</f>
        <v>0</v>
      </c>
      <c r="E1049" s="2">
        <f t="shared" si="64"/>
        <v>21859</v>
      </c>
      <c r="F1049" s="5" t="str">
        <f t="shared" si="67"/>
        <v>BULLISH</v>
      </c>
      <c r="G1049" s="5" t="str">
        <f t="shared" si="66"/>
        <v>STRONG</v>
      </c>
      <c r="H1049" s="5" t="str">
        <f t="shared" si="65"/>
        <v>CONFIRMED BULLISH</v>
      </c>
    </row>
    <row r="1050" spans="1:8" ht="13.5" x14ac:dyDescent="0.25">
      <c r="A1050" s="3">
        <f>TITRES_STAT!B1053</f>
        <v>43838</v>
      </c>
      <c r="B1050" s="5">
        <f>TITRES_STAT!C1053</f>
        <v>4.66</v>
      </c>
      <c r="C1050" s="5">
        <f>TITRES_STAT!D1053</f>
        <v>4.66</v>
      </c>
      <c r="D1050" s="5">
        <f>TITRES_STAT!E1053</f>
        <v>12</v>
      </c>
      <c r="E1050" s="2">
        <f t="shared" si="64"/>
        <v>21847</v>
      </c>
      <c r="F1050" s="5" t="str">
        <f t="shared" si="67"/>
        <v>BULLISH</v>
      </c>
      <c r="G1050" s="5" t="str">
        <f t="shared" si="66"/>
        <v>STRONG</v>
      </c>
      <c r="H1050" s="5" t="str">
        <f t="shared" si="65"/>
        <v>BULLISH DIVERGENCE</v>
      </c>
    </row>
    <row r="1051" spans="1:8" ht="13.5" x14ac:dyDescent="0.25">
      <c r="A1051" s="3">
        <f>TITRES_STAT!B1054</f>
        <v>43839</v>
      </c>
      <c r="B1051" s="5">
        <f>TITRES_STAT!C1054</f>
        <v>4.66</v>
      </c>
      <c r="C1051" s="5">
        <f>TITRES_STAT!D1054</f>
        <v>4.66</v>
      </c>
      <c r="D1051" s="5">
        <f>TITRES_STAT!E1054</f>
        <v>0</v>
      </c>
      <c r="E1051" s="2">
        <f t="shared" si="64"/>
        <v>21847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4.66</v>
      </c>
      <c r="C1052" s="5">
        <f>TITRES_STAT!D1055</f>
        <v>4.66</v>
      </c>
      <c r="D1052" s="5">
        <f>TITRES_STAT!E1055</f>
        <v>0</v>
      </c>
      <c r="E1052" s="2">
        <f t="shared" si="64"/>
        <v>21847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4.46</v>
      </c>
      <c r="C1053" s="5">
        <f>TITRES_STAT!D1056</f>
        <v>4.46</v>
      </c>
      <c r="D1053" s="5">
        <f>TITRES_STAT!E1056</f>
        <v>0</v>
      </c>
      <c r="E1053" s="2">
        <f t="shared" si="64"/>
        <v>21847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4.26</v>
      </c>
      <c r="C1054" s="5">
        <f>TITRES_STAT!D1057</f>
        <v>4.26</v>
      </c>
      <c r="D1054" s="5">
        <f>TITRES_STAT!E1057</f>
        <v>0</v>
      </c>
      <c r="E1054" s="2">
        <f t="shared" si="64"/>
        <v>21847</v>
      </c>
      <c r="F1054" s="5" t="str">
        <f t="shared" si="67"/>
        <v>BEARISH</v>
      </c>
      <c r="G1054" s="5" t="str">
        <f t="shared" si="66"/>
        <v>NEUTRAL</v>
      </c>
      <c r="H1054" s="5" t="str">
        <f t="shared" si="65"/>
        <v>CONFIRMED BEARISH</v>
      </c>
    </row>
    <row r="1055" spans="1:8" ht="13.5" x14ac:dyDescent="0.25">
      <c r="A1055" s="3">
        <f>TITRES_STAT!B1058</f>
        <v>43846</v>
      </c>
      <c r="B1055" s="5">
        <f>TITRES_STAT!C1058</f>
        <v>4.07</v>
      </c>
      <c r="C1055" s="5">
        <f>TITRES_STAT!D1058</f>
        <v>4.07</v>
      </c>
      <c r="D1055" s="5">
        <f>TITRES_STAT!E1058</f>
        <v>0</v>
      </c>
      <c r="E1055" s="2">
        <f t="shared" si="64"/>
        <v>21847</v>
      </c>
      <c r="F1055" s="5" t="str">
        <f t="shared" si="67"/>
        <v>NEUTRAL</v>
      </c>
      <c r="G1055" s="5" t="str">
        <f t="shared" si="66"/>
        <v>NEUTRAL</v>
      </c>
      <c r="H1055" s="5" t="str">
        <f t="shared" si="65"/>
        <v>NEUTRAL</v>
      </c>
    </row>
    <row r="1056" spans="1:8" ht="13.5" x14ac:dyDescent="0.25">
      <c r="A1056" s="3">
        <f>TITRES_STAT!B1059</f>
        <v>43847</v>
      </c>
      <c r="B1056" s="5">
        <f>TITRES_STAT!C1059</f>
        <v>4</v>
      </c>
      <c r="C1056" s="5">
        <f>TITRES_STAT!D1059</f>
        <v>4</v>
      </c>
      <c r="D1056" s="5">
        <f>TITRES_STAT!E1059</f>
        <v>16</v>
      </c>
      <c r="E1056" s="2">
        <f t="shared" si="64"/>
        <v>21831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CONFIRMED BEARISH</v>
      </c>
    </row>
    <row r="1057" spans="1:8" ht="13.5" x14ac:dyDescent="0.25">
      <c r="A1057" s="3">
        <f>TITRES_STAT!B1060</f>
        <v>43850</v>
      </c>
      <c r="B1057" s="5">
        <f>TITRES_STAT!C1060</f>
        <v>4.18</v>
      </c>
      <c r="C1057" s="5">
        <f>TITRES_STAT!D1060</f>
        <v>4.18</v>
      </c>
      <c r="D1057" s="5">
        <f>TITRES_STAT!E1060</f>
        <v>0</v>
      </c>
      <c r="E1057" s="2">
        <f t="shared" si="64"/>
        <v>21831</v>
      </c>
      <c r="F1057" s="5" t="str">
        <f t="shared" si="67"/>
        <v>BEARISH</v>
      </c>
      <c r="G1057" s="5" t="str">
        <f t="shared" si="66"/>
        <v>NEUTRAL</v>
      </c>
      <c r="H1057" s="5" t="str">
        <f t="shared" si="65"/>
        <v>CONFIRMED BEARISH</v>
      </c>
    </row>
    <row r="1058" spans="1:8" ht="13.5" x14ac:dyDescent="0.25">
      <c r="A1058" s="3">
        <f>TITRES_STAT!B1061</f>
        <v>43851</v>
      </c>
      <c r="B1058" s="5">
        <f>TITRES_STAT!C1061</f>
        <v>4.08</v>
      </c>
      <c r="C1058" s="5">
        <f>TITRES_STAT!D1061</f>
        <v>4.08</v>
      </c>
      <c r="D1058" s="5">
        <f>TITRES_STAT!E1061</f>
        <v>112</v>
      </c>
      <c r="E1058" s="2">
        <f t="shared" si="64"/>
        <v>21719</v>
      </c>
      <c r="F1058" s="5" t="str">
        <f t="shared" si="67"/>
        <v>BEARISH</v>
      </c>
      <c r="G1058" s="5" t="str">
        <f t="shared" si="66"/>
        <v>NEUTRAL</v>
      </c>
      <c r="H1058" s="5" t="str">
        <f t="shared" si="65"/>
        <v>CONFIRMED BEARISH</v>
      </c>
    </row>
    <row r="1059" spans="1:8" ht="13.5" x14ac:dyDescent="0.25">
      <c r="A1059" s="3">
        <f>TITRES_STAT!B1062</f>
        <v>43852</v>
      </c>
      <c r="B1059" s="5">
        <f>TITRES_STAT!C1062</f>
        <v>3.97</v>
      </c>
      <c r="C1059" s="5">
        <f>TITRES_STAT!D1062</f>
        <v>3.97</v>
      </c>
      <c r="D1059" s="5">
        <f>TITRES_STAT!E1062</f>
        <v>508</v>
      </c>
      <c r="E1059" s="2">
        <f t="shared" si="64"/>
        <v>21211</v>
      </c>
      <c r="F1059" s="5" t="str">
        <f t="shared" si="67"/>
        <v>BEARISH</v>
      </c>
      <c r="G1059" s="5" t="str">
        <f t="shared" si="66"/>
        <v>WEAK</v>
      </c>
      <c r="H1059" s="5" t="str">
        <f t="shared" si="65"/>
        <v>CONFIRMED BEARISH</v>
      </c>
    </row>
    <row r="1060" spans="1:8" ht="13.5" x14ac:dyDescent="0.25">
      <c r="A1060" s="3">
        <f>TITRES_STAT!B1063</f>
        <v>43853</v>
      </c>
      <c r="B1060" s="5">
        <f>TITRES_STAT!C1063</f>
        <v>3.97</v>
      </c>
      <c r="C1060" s="5">
        <f>TITRES_STAT!D1063</f>
        <v>3.97</v>
      </c>
      <c r="D1060" s="5">
        <f>TITRES_STAT!E1063</f>
        <v>122</v>
      </c>
      <c r="E1060" s="2">
        <f t="shared" si="64"/>
        <v>21211</v>
      </c>
      <c r="F1060" s="5" t="str">
        <f t="shared" si="67"/>
        <v>BEARISH</v>
      </c>
      <c r="G1060" s="5" t="str">
        <f t="shared" si="66"/>
        <v>WEAK</v>
      </c>
      <c r="H1060" s="5" t="str">
        <f t="shared" si="65"/>
        <v>CONFIRMED BEARISH</v>
      </c>
    </row>
    <row r="1061" spans="1:8" ht="13.5" x14ac:dyDescent="0.25">
      <c r="A1061" s="3">
        <f>TITRES_STAT!B1064</f>
        <v>43854</v>
      </c>
      <c r="B1061" s="5">
        <f>TITRES_STAT!C1064</f>
        <v>4.1399999999999997</v>
      </c>
      <c r="C1061" s="5">
        <f>TITRES_STAT!D1064</f>
        <v>4.1399999999999997</v>
      </c>
      <c r="D1061" s="5">
        <f>TITRES_STAT!E1064</f>
        <v>0</v>
      </c>
      <c r="E1061" s="2">
        <f t="shared" si="64"/>
        <v>21211</v>
      </c>
      <c r="F1061" s="5" t="str">
        <f t="shared" si="67"/>
        <v>BEARISH</v>
      </c>
      <c r="G1061" s="5" t="str">
        <f t="shared" si="66"/>
        <v>WEAK</v>
      </c>
      <c r="H1061" s="5" t="str">
        <f t="shared" si="65"/>
        <v>BEARISH DIVERGENCE</v>
      </c>
    </row>
    <row r="1062" spans="1:8" ht="13.5" x14ac:dyDescent="0.25">
      <c r="A1062" s="3">
        <f>TITRES_STAT!B1065</f>
        <v>43857</v>
      </c>
      <c r="B1062" s="5">
        <f>TITRES_STAT!C1065</f>
        <v>4.1399999999999997</v>
      </c>
      <c r="C1062" s="5">
        <f>TITRES_STAT!D1065</f>
        <v>4.1399999999999997</v>
      </c>
      <c r="D1062" s="5">
        <f>TITRES_STAT!E1065</f>
        <v>0</v>
      </c>
      <c r="E1062" s="2">
        <f t="shared" si="64"/>
        <v>21211</v>
      </c>
      <c r="F1062" s="5" t="str">
        <f t="shared" si="67"/>
        <v>BEARISH</v>
      </c>
      <c r="G1062" s="5" t="str">
        <f t="shared" si="66"/>
        <v>WEAK</v>
      </c>
      <c r="H1062" s="5" t="str">
        <f t="shared" si="65"/>
        <v>CONFIRMED BEARISH</v>
      </c>
    </row>
    <row r="1063" spans="1:8" ht="13.5" x14ac:dyDescent="0.25">
      <c r="A1063" s="3">
        <f>TITRES_STAT!B1066</f>
        <v>43858</v>
      </c>
      <c r="B1063" s="5">
        <f>TITRES_STAT!C1066</f>
        <v>4.1399999999999997</v>
      </c>
      <c r="C1063" s="5">
        <f>TITRES_STAT!D1066</f>
        <v>4.1399999999999997</v>
      </c>
      <c r="D1063" s="5">
        <f>TITRES_STAT!E1066</f>
        <v>0</v>
      </c>
      <c r="E1063" s="2">
        <f t="shared" si="64"/>
        <v>21211</v>
      </c>
      <c r="F1063" s="5" t="str">
        <f t="shared" si="67"/>
        <v>BEARISH</v>
      </c>
      <c r="G1063" s="5" t="str">
        <f t="shared" si="66"/>
        <v>WEAK</v>
      </c>
      <c r="H1063" s="5" t="str">
        <f t="shared" si="65"/>
        <v>BEARISH DIVERGENCE</v>
      </c>
    </row>
    <row r="1064" spans="1:8" ht="13.5" x14ac:dyDescent="0.25">
      <c r="A1064" s="3">
        <f>TITRES_STAT!B1067</f>
        <v>43859</v>
      </c>
      <c r="B1064" s="5">
        <f>TITRES_STAT!C1067</f>
        <v>4.1399999999999997</v>
      </c>
      <c r="C1064" s="5">
        <f>TITRES_STAT!D1067</f>
        <v>4.1399999999999997</v>
      </c>
      <c r="D1064" s="5">
        <f>TITRES_STAT!E1067</f>
        <v>0</v>
      </c>
      <c r="E1064" s="2">
        <f t="shared" si="64"/>
        <v>21211</v>
      </c>
      <c r="F1064" s="5" t="str">
        <f t="shared" si="67"/>
        <v>NEUTRAL</v>
      </c>
      <c r="G1064" s="5" t="str">
        <f t="shared" si="66"/>
        <v>NEUTRAL</v>
      </c>
      <c r="H1064" s="5" t="str">
        <f t="shared" si="65"/>
        <v>NEUTRAL</v>
      </c>
    </row>
    <row r="1065" spans="1:8" ht="13.5" x14ac:dyDescent="0.25">
      <c r="A1065" s="3">
        <f>TITRES_STAT!B1068</f>
        <v>43860</v>
      </c>
      <c r="B1065" s="5">
        <f>TITRES_STAT!C1068</f>
        <v>4.1399999999999997</v>
      </c>
      <c r="C1065" s="5">
        <f>TITRES_STAT!D1068</f>
        <v>4.1399999999999997</v>
      </c>
      <c r="D1065" s="5">
        <f>TITRES_STAT!E1068</f>
        <v>0</v>
      </c>
      <c r="E1065" s="2">
        <f t="shared" si="64"/>
        <v>21211</v>
      </c>
      <c r="F1065" s="5" t="str">
        <f t="shared" si="67"/>
        <v>NEUTRAL</v>
      </c>
      <c r="G1065" s="5" t="str">
        <f t="shared" si="66"/>
        <v>NEUTRAL</v>
      </c>
      <c r="H1065" s="5" t="str">
        <f t="shared" si="65"/>
        <v>NEUTRAL</v>
      </c>
    </row>
    <row r="1066" spans="1:8" ht="13.5" x14ac:dyDescent="0.25">
      <c r="A1066" s="3">
        <f>TITRES_STAT!B1069</f>
        <v>43861</v>
      </c>
      <c r="B1066" s="5">
        <f>TITRES_STAT!C1069</f>
        <v>4.1399999999999997</v>
      </c>
      <c r="C1066" s="5">
        <f>TITRES_STAT!D1069</f>
        <v>4.1399999999999997</v>
      </c>
      <c r="D1066" s="5">
        <f>TITRES_STAT!E1069</f>
        <v>0</v>
      </c>
      <c r="E1066" s="2">
        <f t="shared" si="64"/>
        <v>21211</v>
      </c>
      <c r="F1066" s="5" t="str">
        <f t="shared" si="67"/>
        <v>NEUTRAL</v>
      </c>
      <c r="G1066" s="5" t="str">
        <f t="shared" si="66"/>
        <v>NEUTRAL</v>
      </c>
      <c r="H1066" s="5" t="str">
        <f t="shared" si="65"/>
        <v>NEUTRAL</v>
      </c>
    </row>
    <row r="1067" spans="1:8" ht="13.5" x14ac:dyDescent="0.25">
      <c r="A1067" s="3">
        <f>TITRES_STAT!B1070</f>
        <v>43864</v>
      </c>
      <c r="B1067" s="5">
        <f>TITRES_STAT!C1070</f>
        <v>4.26</v>
      </c>
      <c r="C1067" s="5">
        <f>TITRES_STAT!D1070</f>
        <v>4.26</v>
      </c>
      <c r="D1067" s="5">
        <f>TITRES_STAT!E1070</f>
        <v>0</v>
      </c>
      <c r="E1067" s="2">
        <f t="shared" si="64"/>
        <v>21211</v>
      </c>
      <c r="F1067" s="5" t="str">
        <f t="shared" si="67"/>
        <v>NEUTRAL</v>
      </c>
      <c r="G1067" s="5" t="str">
        <f t="shared" si="66"/>
        <v>NEUTRAL</v>
      </c>
      <c r="H1067" s="5" t="str">
        <f t="shared" si="65"/>
        <v>NEUTRAL</v>
      </c>
    </row>
    <row r="1068" spans="1:8" ht="13.5" x14ac:dyDescent="0.25">
      <c r="A1068" s="3">
        <f>TITRES_STAT!B1071</f>
        <v>43865</v>
      </c>
      <c r="B1068" s="5">
        <f>TITRES_STAT!C1071</f>
        <v>4.38</v>
      </c>
      <c r="C1068" s="5">
        <f>TITRES_STAT!D1071</f>
        <v>4.38</v>
      </c>
      <c r="D1068" s="5">
        <f>TITRES_STAT!E1071</f>
        <v>0</v>
      </c>
      <c r="E1068" s="2">
        <f t="shared" si="64"/>
        <v>21211</v>
      </c>
      <c r="F1068" s="5" t="str">
        <f t="shared" si="67"/>
        <v>NEUTRAL</v>
      </c>
      <c r="G1068" s="5" t="str">
        <f t="shared" si="66"/>
        <v>NEUTRAL</v>
      </c>
      <c r="H1068" s="5" t="str">
        <f t="shared" si="65"/>
        <v>NEUTRAL</v>
      </c>
    </row>
    <row r="1069" spans="1:8" ht="13.5" x14ac:dyDescent="0.25">
      <c r="A1069" s="3">
        <f>TITRES_STAT!B1072</f>
        <v>43866</v>
      </c>
      <c r="B1069" s="5">
        <f>TITRES_STAT!C1072</f>
        <v>4.57</v>
      </c>
      <c r="C1069" s="5">
        <f>TITRES_STAT!D1072</f>
        <v>4.57</v>
      </c>
      <c r="D1069" s="5">
        <f>TITRES_STAT!E1072</f>
        <v>0</v>
      </c>
      <c r="E1069" s="2">
        <f t="shared" si="64"/>
        <v>21211</v>
      </c>
      <c r="F1069" s="5" t="str">
        <f t="shared" si="67"/>
        <v>NEUTRAL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43867</v>
      </c>
      <c r="B1070" s="5">
        <f>TITRES_STAT!C1073</f>
        <v>4.59</v>
      </c>
      <c r="C1070" s="5">
        <f>TITRES_STAT!D1073</f>
        <v>4.59</v>
      </c>
      <c r="D1070" s="5">
        <f>TITRES_STAT!E1073</f>
        <v>290</v>
      </c>
      <c r="E1070" s="2">
        <f t="shared" si="64"/>
        <v>21501</v>
      </c>
      <c r="F1070" s="5" t="str">
        <f t="shared" si="67"/>
        <v>BULLISH</v>
      </c>
      <c r="G1070" s="5" t="str">
        <f t="shared" si="66"/>
        <v>NEUTRAL</v>
      </c>
      <c r="H1070" s="5" t="str">
        <f t="shared" si="65"/>
        <v>CONFIRMED BULLISH</v>
      </c>
    </row>
    <row r="1071" spans="1:8" ht="13.5" x14ac:dyDescent="0.25">
      <c r="A1071" s="3">
        <f>TITRES_STAT!B1074</f>
        <v>43868</v>
      </c>
      <c r="B1071" s="5">
        <f>TITRES_STAT!C1074</f>
        <v>4.72</v>
      </c>
      <c r="C1071" s="5">
        <f>TITRES_STAT!D1074</f>
        <v>4.72</v>
      </c>
      <c r="D1071" s="5">
        <f>TITRES_STAT!E1074</f>
        <v>23</v>
      </c>
      <c r="E1071" s="2">
        <f t="shared" si="64"/>
        <v>21524</v>
      </c>
      <c r="F1071" s="5" t="str">
        <f t="shared" si="67"/>
        <v>BULLISH</v>
      </c>
      <c r="G1071" s="5" t="str">
        <f t="shared" si="66"/>
        <v>NEUTRAL</v>
      </c>
      <c r="H1071" s="5" t="str">
        <f t="shared" si="65"/>
        <v>CONFIRMED BULLISH</v>
      </c>
    </row>
    <row r="1072" spans="1:8" ht="13.5" x14ac:dyDescent="0.25">
      <c r="A1072" s="3">
        <f>TITRES_STAT!B1075</f>
        <v>43871</v>
      </c>
      <c r="B1072" s="5">
        <f>TITRES_STAT!C1075</f>
        <v>4.93</v>
      </c>
      <c r="C1072" s="5">
        <f>TITRES_STAT!D1075</f>
        <v>4.93</v>
      </c>
      <c r="D1072" s="5">
        <f>TITRES_STAT!E1075</f>
        <v>0</v>
      </c>
      <c r="E1072" s="2">
        <f t="shared" si="64"/>
        <v>21524</v>
      </c>
      <c r="F1072" s="5" t="str">
        <f t="shared" si="67"/>
        <v>BULLISH</v>
      </c>
      <c r="G1072" s="5" t="str">
        <f t="shared" si="66"/>
        <v>NEUTRAL</v>
      </c>
      <c r="H1072" s="5" t="str">
        <f t="shared" si="65"/>
        <v>CONFIRMED BULLISH</v>
      </c>
    </row>
    <row r="1073" spans="1:8" ht="13.5" x14ac:dyDescent="0.25">
      <c r="A1073" s="3">
        <f>TITRES_STAT!B1076</f>
        <v>43872</v>
      </c>
      <c r="B1073" s="5">
        <f>TITRES_STAT!C1076</f>
        <v>4.9800000000000004</v>
      </c>
      <c r="C1073" s="5">
        <f>TITRES_STAT!D1076</f>
        <v>4.9800000000000004</v>
      </c>
      <c r="D1073" s="5">
        <f>TITRES_STAT!E1076</f>
        <v>11</v>
      </c>
      <c r="E1073" s="2">
        <f t="shared" si="64"/>
        <v>21535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CONFIRMED BULLISH</v>
      </c>
    </row>
    <row r="1074" spans="1:8" ht="13.5" x14ac:dyDescent="0.25">
      <c r="A1074" s="3">
        <f>TITRES_STAT!B1077</f>
        <v>43873</v>
      </c>
      <c r="B1074" s="5">
        <f>TITRES_STAT!C1077</f>
        <v>4.9800000000000004</v>
      </c>
      <c r="C1074" s="5">
        <f>TITRES_STAT!D1077</f>
        <v>4.9800000000000004</v>
      </c>
      <c r="D1074" s="5">
        <f>TITRES_STAT!E1077</f>
        <v>0</v>
      </c>
      <c r="E1074" s="2">
        <f t="shared" si="64"/>
        <v>21535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CONFIRMED BULLISH</v>
      </c>
    </row>
    <row r="1075" spans="1:8" ht="13.5" x14ac:dyDescent="0.25">
      <c r="A1075" s="3">
        <f>TITRES_STAT!B1078</f>
        <v>43874</v>
      </c>
      <c r="B1075" s="5">
        <f>TITRES_STAT!C1078</f>
        <v>4.9800000000000004</v>
      </c>
      <c r="C1075" s="5">
        <f>TITRES_STAT!D1078</f>
        <v>4.9800000000000004</v>
      </c>
      <c r="D1075" s="5">
        <f>TITRES_STAT!E1078</f>
        <v>0</v>
      </c>
      <c r="E1075" s="2">
        <f t="shared" si="64"/>
        <v>21535</v>
      </c>
      <c r="F1075" s="5" t="str">
        <f t="shared" si="67"/>
        <v>BULLISH</v>
      </c>
      <c r="G1075" s="5" t="str">
        <f t="shared" si="66"/>
        <v>NEUTRAL</v>
      </c>
      <c r="H1075" s="5" t="str">
        <f t="shared" si="65"/>
        <v>CONFIRMED BULLISH</v>
      </c>
    </row>
    <row r="1076" spans="1:8" ht="13.5" x14ac:dyDescent="0.25">
      <c r="A1076" s="3">
        <f>TITRES_STAT!B1079</f>
        <v>43875</v>
      </c>
      <c r="B1076" s="5">
        <f>TITRES_STAT!C1079</f>
        <v>4.9800000000000004</v>
      </c>
      <c r="C1076" s="5">
        <f>TITRES_STAT!D1079</f>
        <v>4.9800000000000004</v>
      </c>
      <c r="D1076" s="5">
        <f>TITRES_STAT!E1079</f>
        <v>31</v>
      </c>
      <c r="E1076" s="2">
        <f t="shared" si="64"/>
        <v>21535</v>
      </c>
      <c r="F1076" s="5" t="str">
        <f t="shared" si="67"/>
        <v>BULLISH</v>
      </c>
      <c r="G1076" s="5" t="str">
        <f t="shared" si="66"/>
        <v>NEUTRAL</v>
      </c>
      <c r="H1076" s="5" t="str">
        <f t="shared" si="65"/>
        <v>CONFIRMED BULLISH</v>
      </c>
    </row>
    <row r="1077" spans="1:8" ht="13.5" x14ac:dyDescent="0.25">
      <c r="A1077" s="3">
        <f>TITRES_STAT!B1080</f>
        <v>43878</v>
      </c>
      <c r="B1077" s="5">
        <f>TITRES_STAT!C1080</f>
        <v>4.9800000000000004</v>
      </c>
      <c r="C1077" s="5">
        <f>TITRES_STAT!D1080</f>
        <v>4.9800000000000004</v>
      </c>
      <c r="D1077" s="5">
        <f>TITRES_STAT!E1080</f>
        <v>125</v>
      </c>
      <c r="E1077" s="2">
        <f t="shared" si="64"/>
        <v>21535</v>
      </c>
      <c r="F1077" s="5" t="str">
        <f t="shared" si="67"/>
        <v>BULLISH</v>
      </c>
      <c r="G1077" s="5" t="str">
        <f t="shared" si="66"/>
        <v>NEUTRAL</v>
      </c>
      <c r="H1077" s="5" t="str">
        <f t="shared" si="65"/>
        <v>CONFIRMED BULLISH</v>
      </c>
    </row>
    <row r="1078" spans="1:8" ht="13.5" x14ac:dyDescent="0.25">
      <c r="A1078" s="3">
        <f>TITRES_STAT!B1081</f>
        <v>43879</v>
      </c>
      <c r="B1078" s="5">
        <f>TITRES_STAT!C1081</f>
        <v>4.96</v>
      </c>
      <c r="C1078" s="5">
        <f>TITRES_STAT!D1081</f>
        <v>4.96</v>
      </c>
      <c r="D1078" s="5">
        <f>TITRES_STAT!E1081</f>
        <v>460</v>
      </c>
      <c r="E1078" s="2">
        <f t="shared" si="64"/>
        <v>21075</v>
      </c>
      <c r="F1078" s="5" t="str">
        <f t="shared" si="67"/>
        <v>BEARISH</v>
      </c>
      <c r="G1078" s="5" t="str">
        <f t="shared" si="66"/>
        <v>WEAK</v>
      </c>
      <c r="H1078" s="5" t="str">
        <f t="shared" si="65"/>
        <v>CONFIRMED BEARISH</v>
      </c>
    </row>
    <row r="1079" spans="1:8" ht="13.5" x14ac:dyDescent="0.25">
      <c r="A1079" s="3">
        <f>TITRES_STAT!B1082</f>
        <v>43880</v>
      </c>
      <c r="B1079" s="5">
        <f>TITRES_STAT!C1082</f>
        <v>4.99</v>
      </c>
      <c r="C1079" s="5">
        <f>TITRES_STAT!D1082</f>
        <v>4.99</v>
      </c>
      <c r="D1079" s="5">
        <f>TITRES_STAT!E1082</f>
        <v>125</v>
      </c>
      <c r="E1079" s="2">
        <f t="shared" si="64"/>
        <v>21200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BEARISH DIVERGENCE</v>
      </c>
    </row>
    <row r="1080" spans="1:8" ht="13.5" x14ac:dyDescent="0.25">
      <c r="A1080" s="3">
        <f>TITRES_STAT!B1083</f>
        <v>43881</v>
      </c>
      <c r="B1080" s="5">
        <f>TITRES_STAT!C1083</f>
        <v>4.99</v>
      </c>
      <c r="C1080" s="5">
        <f>TITRES_STAT!D1083</f>
        <v>4.99</v>
      </c>
      <c r="D1080" s="5">
        <f>TITRES_STAT!E1083</f>
        <v>220</v>
      </c>
      <c r="E1080" s="2">
        <f t="shared" si="64"/>
        <v>21200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BEARISH DIVERGENCE</v>
      </c>
    </row>
    <row r="1081" spans="1:8" ht="13.5" x14ac:dyDescent="0.25">
      <c r="A1081" s="3">
        <f>TITRES_STAT!B1084</f>
        <v>43882</v>
      </c>
      <c r="B1081" s="5">
        <f>TITRES_STAT!C1084</f>
        <v>5</v>
      </c>
      <c r="C1081" s="5">
        <f>TITRES_STAT!D1084</f>
        <v>5</v>
      </c>
      <c r="D1081" s="5">
        <f>TITRES_STAT!E1084</f>
        <v>80</v>
      </c>
      <c r="E1081" s="2">
        <f t="shared" si="64"/>
        <v>21280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BEARISH DIVERGENCE</v>
      </c>
    </row>
    <row r="1082" spans="1:8" ht="13.5" x14ac:dyDescent="0.25">
      <c r="A1082" s="3">
        <f>TITRES_STAT!B1085</f>
        <v>43885</v>
      </c>
      <c r="B1082" s="5">
        <f>TITRES_STAT!C1085</f>
        <v>5.15</v>
      </c>
      <c r="C1082" s="5">
        <f>TITRES_STAT!D1085</f>
        <v>5.15</v>
      </c>
      <c r="D1082" s="5">
        <f>TITRES_STAT!E1085</f>
        <v>920</v>
      </c>
      <c r="E1082" s="2">
        <f t="shared" si="64"/>
        <v>22200</v>
      </c>
      <c r="F1082" s="5" t="str">
        <f t="shared" si="67"/>
        <v>BULLISH</v>
      </c>
      <c r="G1082" s="5" t="str">
        <f t="shared" si="66"/>
        <v>STRONG</v>
      </c>
      <c r="H1082" s="5" t="str">
        <f t="shared" si="65"/>
        <v>CONFIRMED BULLISH</v>
      </c>
    </row>
    <row r="1083" spans="1:8" ht="13.5" x14ac:dyDescent="0.25">
      <c r="A1083" s="3">
        <f>TITRES_STAT!B1086</f>
        <v>43886</v>
      </c>
      <c r="B1083" s="5">
        <f>TITRES_STAT!C1086</f>
        <v>5.39</v>
      </c>
      <c r="C1083" s="5">
        <f>TITRES_STAT!D1086</f>
        <v>5.39</v>
      </c>
      <c r="D1083" s="5">
        <f>TITRES_STAT!E1086</f>
        <v>1421</v>
      </c>
      <c r="E1083" s="2">
        <f t="shared" si="64"/>
        <v>23621</v>
      </c>
      <c r="F1083" s="5" t="str">
        <f t="shared" si="67"/>
        <v>BULLISH</v>
      </c>
      <c r="G1083" s="5" t="str">
        <f t="shared" si="66"/>
        <v>STRONG</v>
      </c>
      <c r="H1083" s="5" t="str">
        <f t="shared" si="65"/>
        <v>CONFIRMED BULLISH</v>
      </c>
    </row>
    <row r="1084" spans="1:8" ht="13.5" x14ac:dyDescent="0.25">
      <c r="A1084" s="3">
        <f>TITRES_STAT!B1087</f>
        <v>43887</v>
      </c>
      <c r="B1084" s="5">
        <f>TITRES_STAT!C1087</f>
        <v>5.54</v>
      </c>
      <c r="C1084" s="5">
        <f>TITRES_STAT!D1087</f>
        <v>5.54</v>
      </c>
      <c r="D1084" s="5">
        <f>TITRES_STAT!E1087</f>
        <v>160</v>
      </c>
      <c r="E1084" s="2">
        <f t="shared" si="64"/>
        <v>23781</v>
      </c>
      <c r="F1084" s="5" t="str">
        <f t="shared" si="67"/>
        <v>BULLISH</v>
      </c>
      <c r="G1084" s="5" t="str">
        <f t="shared" si="66"/>
        <v>STRONG</v>
      </c>
      <c r="H1084" s="5" t="str">
        <f t="shared" si="65"/>
        <v>CONFIRMED BULLISH</v>
      </c>
    </row>
    <row r="1085" spans="1:8" ht="13.5" x14ac:dyDescent="0.25">
      <c r="A1085" s="3">
        <f>TITRES_STAT!B1088</f>
        <v>43888</v>
      </c>
      <c r="B1085" s="5">
        <f>TITRES_STAT!C1088</f>
        <v>5.59</v>
      </c>
      <c r="C1085" s="5">
        <f>TITRES_STAT!D1088</f>
        <v>5.59</v>
      </c>
      <c r="D1085" s="5">
        <f>TITRES_STAT!E1088</f>
        <v>80</v>
      </c>
      <c r="E1085" s="2">
        <f t="shared" si="64"/>
        <v>23861</v>
      </c>
      <c r="F1085" s="5" t="str">
        <f t="shared" si="67"/>
        <v>BULLISH</v>
      </c>
      <c r="G1085" s="5" t="str">
        <f t="shared" si="66"/>
        <v>STRONG</v>
      </c>
      <c r="H1085" s="5" t="str">
        <f t="shared" si="65"/>
        <v>CONFIRMED BULLISH</v>
      </c>
    </row>
    <row r="1086" spans="1:8" ht="13.5" x14ac:dyDescent="0.25">
      <c r="A1086" s="3">
        <f>TITRES_STAT!B1089</f>
        <v>43889</v>
      </c>
      <c r="B1086" s="5">
        <f>TITRES_STAT!C1089</f>
        <v>5.59</v>
      </c>
      <c r="C1086" s="5">
        <f>TITRES_STAT!D1089</f>
        <v>5.59</v>
      </c>
      <c r="D1086" s="5">
        <f>TITRES_STAT!E1089</f>
        <v>215</v>
      </c>
      <c r="E1086" s="2">
        <f t="shared" si="64"/>
        <v>23861</v>
      </c>
      <c r="F1086" s="5" t="str">
        <f t="shared" si="67"/>
        <v>BULLISH</v>
      </c>
      <c r="G1086" s="5" t="str">
        <f t="shared" si="66"/>
        <v>STRONG</v>
      </c>
      <c r="H1086" s="5" t="str">
        <f t="shared" si="65"/>
        <v>CONFIRMED BULLISH</v>
      </c>
    </row>
    <row r="1087" spans="1:8" ht="13.5" x14ac:dyDescent="0.25">
      <c r="A1087" s="3">
        <f>TITRES_STAT!B1090</f>
        <v>43892</v>
      </c>
      <c r="B1087" s="5">
        <f>TITRES_STAT!C1090</f>
        <v>5.92</v>
      </c>
      <c r="C1087" s="5">
        <f>TITRES_STAT!D1090</f>
        <v>5.92</v>
      </c>
      <c r="D1087" s="5">
        <f>TITRES_STAT!E1090</f>
        <v>311</v>
      </c>
      <c r="E1087" s="2">
        <f t="shared" si="64"/>
        <v>24172</v>
      </c>
      <c r="F1087" s="5" t="str">
        <f t="shared" si="67"/>
        <v>BULLISH</v>
      </c>
      <c r="G1087" s="5" t="str">
        <f t="shared" si="66"/>
        <v>STRONG</v>
      </c>
      <c r="H1087" s="5" t="str">
        <f t="shared" si="65"/>
        <v>CONFIRMED BULLISH</v>
      </c>
    </row>
    <row r="1088" spans="1:8" ht="13.5" x14ac:dyDescent="0.25">
      <c r="A1088" s="3">
        <f>TITRES_STAT!B1091</f>
        <v>43893</v>
      </c>
      <c r="B1088" s="5">
        <f>TITRES_STAT!C1091</f>
        <v>6.2</v>
      </c>
      <c r="C1088" s="5">
        <f>TITRES_STAT!D1091</f>
        <v>6.2</v>
      </c>
      <c r="D1088" s="5">
        <f>TITRES_STAT!E1091</f>
        <v>85</v>
      </c>
      <c r="E1088" s="2">
        <f t="shared" si="64"/>
        <v>24257</v>
      </c>
      <c r="F1088" s="5" t="str">
        <f t="shared" si="67"/>
        <v>BULLISH</v>
      </c>
      <c r="G1088" s="5" t="str">
        <f t="shared" si="66"/>
        <v>STRONG</v>
      </c>
      <c r="H1088" s="5" t="str">
        <f t="shared" si="65"/>
        <v>CONFIRMED BULLISH</v>
      </c>
    </row>
    <row r="1089" spans="1:8" ht="13.5" x14ac:dyDescent="0.25">
      <c r="A1089" s="3">
        <f>TITRES_STAT!B1092</f>
        <v>43894</v>
      </c>
      <c r="B1089" s="5">
        <f>TITRES_STAT!C1092</f>
        <v>6.02</v>
      </c>
      <c r="C1089" s="5">
        <f>TITRES_STAT!D1092</f>
        <v>6.02</v>
      </c>
      <c r="D1089" s="5">
        <f>TITRES_STAT!E1092</f>
        <v>80</v>
      </c>
      <c r="E1089" s="2">
        <f t="shared" si="64"/>
        <v>24177</v>
      </c>
      <c r="F1089" s="5" t="str">
        <f t="shared" si="67"/>
        <v>BULLISH</v>
      </c>
      <c r="G1089" s="5" t="str">
        <f t="shared" si="66"/>
        <v>NEUTRAL</v>
      </c>
      <c r="H1089" s="5" t="str">
        <f t="shared" si="65"/>
        <v>CONFIRMED BULLISH</v>
      </c>
    </row>
    <row r="1090" spans="1:8" ht="13.5" x14ac:dyDescent="0.25">
      <c r="A1090" s="3">
        <f>TITRES_STAT!B1093</f>
        <v>43895</v>
      </c>
      <c r="B1090" s="5">
        <f>TITRES_STAT!C1093</f>
        <v>6.01</v>
      </c>
      <c r="C1090" s="5">
        <f>TITRES_STAT!D1093</f>
        <v>6.01</v>
      </c>
      <c r="D1090" s="5">
        <f>TITRES_STAT!E1093</f>
        <v>1</v>
      </c>
      <c r="E1090" s="2">
        <f t="shared" si="64"/>
        <v>24176</v>
      </c>
      <c r="F1090" s="5" t="str">
        <f t="shared" si="67"/>
        <v>BULLISH</v>
      </c>
      <c r="G1090" s="5" t="str">
        <f t="shared" si="66"/>
        <v>NEUTRAL</v>
      </c>
      <c r="H1090" s="5" t="str">
        <f t="shared" si="65"/>
        <v>CONFIRMED BULLISH</v>
      </c>
    </row>
    <row r="1091" spans="1:8" ht="13.5" x14ac:dyDescent="0.25">
      <c r="A1091" s="3">
        <f>TITRES_STAT!B1094</f>
        <v>43896</v>
      </c>
      <c r="B1091" s="5">
        <f>TITRES_STAT!C1094</f>
        <v>5.85</v>
      </c>
      <c r="C1091" s="5">
        <f>TITRES_STAT!D1094</f>
        <v>5.85</v>
      </c>
      <c r="D1091" s="5">
        <f>TITRES_STAT!E1094</f>
        <v>56</v>
      </c>
      <c r="E1091" s="2">
        <f t="shared" si="64"/>
        <v>24120</v>
      </c>
      <c r="F1091" s="5" t="str">
        <f t="shared" si="67"/>
        <v>BULLISH</v>
      </c>
      <c r="G1091" s="5" t="str">
        <f t="shared" si="66"/>
        <v>NEUTRAL</v>
      </c>
      <c r="H1091" s="5" t="str">
        <f t="shared" si="65"/>
        <v>CONFIRMED BULLISH</v>
      </c>
    </row>
    <row r="1092" spans="1:8" ht="13.5" x14ac:dyDescent="0.25">
      <c r="A1092" s="3">
        <f>TITRES_STAT!B1095</f>
        <v>43899</v>
      </c>
      <c r="B1092" s="5">
        <f>TITRES_STAT!C1095</f>
        <v>5.68</v>
      </c>
      <c r="C1092" s="5">
        <f>TITRES_STAT!D1095</f>
        <v>5.68</v>
      </c>
      <c r="D1092" s="5">
        <f>TITRES_STAT!E1095</f>
        <v>0</v>
      </c>
      <c r="E1092" s="2">
        <f t="shared" ref="E1092:E1155" si="68">IF(B1092&gt;B1091, E1091+D1092, IF(B1092&lt;B1091, E1091-D1092, E1091))</f>
        <v>24120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5.43</v>
      </c>
      <c r="C1093" s="5">
        <f>TITRES_STAT!D1096</f>
        <v>5.43</v>
      </c>
      <c r="D1093" s="5">
        <f>TITRES_STAT!E1096</f>
        <v>0</v>
      </c>
      <c r="E1093" s="2">
        <f t="shared" si="68"/>
        <v>24120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5.19</v>
      </c>
      <c r="C1094" s="5">
        <f>TITRES_STAT!D1097</f>
        <v>5.19</v>
      </c>
      <c r="D1094" s="5">
        <f>TITRES_STAT!E1097</f>
        <v>2</v>
      </c>
      <c r="E1094" s="2">
        <f t="shared" si="68"/>
        <v>24118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5.19</v>
      </c>
      <c r="C1095" s="5">
        <f>TITRES_STAT!D1098</f>
        <v>5.19</v>
      </c>
      <c r="D1095" s="5">
        <f>TITRES_STAT!E1098</f>
        <v>20</v>
      </c>
      <c r="E1095" s="2">
        <f t="shared" si="68"/>
        <v>24118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5.04</v>
      </c>
      <c r="C1096" s="5">
        <f>TITRES_STAT!D1099</f>
        <v>5.04</v>
      </c>
      <c r="D1096" s="5">
        <f>TITRES_STAT!E1099</f>
        <v>0</v>
      </c>
      <c r="E1096" s="2">
        <f t="shared" si="68"/>
        <v>24118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5.04</v>
      </c>
      <c r="C1097" s="5">
        <f>TITRES_STAT!D1100</f>
        <v>5.04</v>
      </c>
      <c r="D1097" s="5">
        <f>TITRES_STAT!E1100</f>
        <v>42</v>
      </c>
      <c r="E1097" s="2">
        <f t="shared" si="68"/>
        <v>24118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5.04</v>
      </c>
      <c r="C1098" s="5">
        <f>TITRES_STAT!D1101</f>
        <v>5.04</v>
      </c>
      <c r="D1098" s="5">
        <f>TITRES_STAT!E1101</f>
        <v>0</v>
      </c>
      <c r="E1098" s="2">
        <f t="shared" si="68"/>
        <v>24118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5.04</v>
      </c>
      <c r="C1099" s="5">
        <f>TITRES_STAT!D1102</f>
        <v>5.04</v>
      </c>
      <c r="D1099" s="5">
        <f>TITRES_STAT!E1102</f>
        <v>0</v>
      </c>
      <c r="E1099" s="2">
        <f t="shared" si="68"/>
        <v>24118</v>
      </c>
      <c r="F1099" s="5" t="str">
        <f t="shared" si="71"/>
        <v>NEUTRAL</v>
      </c>
      <c r="G1099" s="5" t="str">
        <f t="shared" si="70"/>
        <v>NEUTRAL</v>
      </c>
      <c r="H1099" s="5" t="str">
        <f t="shared" si="69"/>
        <v>NEUTRAL</v>
      </c>
    </row>
    <row r="1100" spans="1:8" ht="13.5" x14ac:dyDescent="0.25">
      <c r="A1100" s="3">
        <f>TITRES_STAT!B1103</f>
        <v>43909</v>
      </c>
      <c r="B1100" s="5">
        <f>TITRES_STAT!C1103</f>
        <v>4.8899999999999997</v>
      </c>
      <c r="C1100" s="5">
        <f>TITRES_STAT!D1103</f>
        <v>4.8899999999999997</v>
      </c>
      <c r="D1100" s="5">
        <f>TITRES_STAT!E1103</f>
        <v>30</v>
      </c>
      <c r="E1100" s="2">
        <f t="shared" si="68"/>
        <v>24088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5.03</v>
      </c>
      <c r="C1101" s="5">
        <f>TITRES_STAT!D1104</f>
        <v>5.03</v>
      </c>
      <c r="D1101" s="5">
        <f>TITRES_STAT!E1104</f>
        <v>0</v>
      </c>
      <c r="E1101" s="2">
        <f t="shared" si="68"/>
        <v>24088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5.03</v>
      </c>
      <c r="C1102" s="5">
        <f>TITRES_STAT!D1105</f>
        <v>5.03</v>
      </c>
      <c r="D1102" s="5">
        <f>TITRES_STAT!E1105</f>
        <v>50</v>
      </c>
      <c r="E1102" s="2">
        <f t="shared" si="68"/>
        <v>24088</v>
      </c>
      <c r="F1102" s="5" t="str">
        <f t="shared" si="71"/>
        <v>BEARISH</v>
      </c>
      <c r="G1102" s="5" t="str">
        <f t="shared" si="70"/>
        <v>NEUTRAL</v>
      </c>
      <c r="H1102" s="5" t="str">
        <f t="shared" si="69"/>
        <v>CONFIRMED BEARISH</v>
      </c>
    </row>
    <row r="1103" spans="1:8" ht="13.5" x14ac:dyDescent="0.25">
      <c r="A1103" s="3">
        <f>TITRES_STAT!B1106</f>
        <v>43915</v>
      </c>
      <c r="B1103" s="5">
        <f>TITRES_STAT!C1106</f>
        <v>5.18</v>
      </c>
      <c r="C1103" s="5">
        <f>TITRES_STAT!D1106</f>
        <v>5.18</v>
      </c>
      <c r="D1103" s="5">
        <f>TITRES_STAT!E1106</f>
        <v>0</v>
      </c>
      <c r="E1103" s="2">
        <f t="shared" si="68"/>
        <v>24088</v>
      </c>
      <c r="F1103" s="5" t="str">
        <f t="shared" si="71"/>
        <v>BEARISH</v>
      </c>
      <c r="G1103" s="5" t="str">
        <f t="shared" si="70"/>
        <v>NEUTRAL</v>
      </c>
      <c r="H1103" s="5" t="str">
        <f t="shared" si="69"/>
        <v>BEARISH DIVERGENCE</v>
      </c>
    </row>
    <row r="1104" spans="1:8" ht="13.5" x14ac:dyDescent="0.25">
      <c r="A1104" s="3">
        <f>TITRES_STAT!B1107</f>
        <v>43916</v>
      </c>
      <c r="B1104" s="5">
        <f>TITRES_STAT!C1107</f>
        <v>5.33</v>
      </c>
      <c r="C1104" s="5">
        <f>TITRES_STAT!D1107</f>
        <v>5.33</v>
      </c>
      <c r="D1104" s="5">
        <f>TITRES_STAT!E1107</f>
        <v>0</v>
      </c>
      <c r="E1104" s="2">
        <f t="shared" si="68"/>
        <v>24088</v>
      </c>
      <c r="F1104" s="5" t="str">
        <f t="shared" si="71"/>
        <v>BEARISH</v>
      </c>
      <c r="G1104" s="5" t="str">
        <f t="shared" si="70"/>
        <v>NEUTRAL</v>
      </c>
      <c r="H1104" s="5" t="str">
        <f t="shared" si="69"/>
        <v>BEARISH DIVERGENCE</v>
      </c>
    </row>
    <row r="1105" spans="1:8" ht="13.5" x14ac:dyDescent="0.25">
      <c r="A1105" s="3">
        <f>TITRES_STAT!B1108</f>
        <v>43917</v>
      </c>
      <c r="B1105" s="5">
        <f>TITRES_STAT!C1108</f>
        <v>5.48</v>
      </c>
      <c r="C1105" s="5">
        <f>TITRES_STAT!D1108</f>
        <v>5.48</v>
      </c>
      <c r="D1105" s="5">
        <f>TITRES_STAT!E1108</f>
        <v>50</v>
      </c>
      <c r="E1105" s="2">
        <f t="shared" si="68"/>
        <v>24138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43920</v>
      </c>
      <c r="B1106" s="5">
        <f>TITRES_STAT!C1109</f>
        <v>5.5</v>
      </c>
      <c r="C1106" s="5">
        <f>TITRES_STAT!D1109</f>
        <v>5.5</v>
      </c>
      <c r="D1106" s="5">
        <f>TITRES_STAT!E1109</f>
        <v>200</v>
      </c>
      <c r="E1106" s="2">
        <f t="shared" si="68"/>
        <v>24338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43921</v>
      </c>
      <c r="B1107" s="5">
        <f>TITRES_STAT!C1110</f>
        <v>5.5</v>
      </c>
      <c r="C1107" s="5">
        <f>TITRES_STAT!D1110</f>
        <v>5.5</v>
      </c>
      <c r="D1107" s="5">
        <f>TITRES_STAT!E1110</f>
        <v>30</v>
      </c>
      <c r="E1107" s="2">
        <f t="shared" si="68"/>
        <v>24338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CONFIRMED BULLISH</v>
      </c>
    </row>
    <row r="1108" spans="1:8" ht="13.5" x14ac:dyDescent="0.25">
      <c r="A1108" s="3">
        <f>TITRES_STAT!B1111</f>
        <v>43922</v>
      </c>
      <c r="B1108" s="5">
        <f>TITRES_STAT!C1111</f>
        <v>5.5</v>
      </c>
      <c r="C1108" s="5">
        <f>TITRES_STAT!D1111</f>
        <v>5.5</v>
      </c>
      <c r="D1108" s="5">
        <f>TITRES_STAT!E1111</f>
        <v>0</v>
      </c>
      <c r="E1108" s="2">
        <f t="shared" si="68"/>
        <v>24338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5.5</v>
      </c>
      <c r="C1109" s="5">
        <f>TITRES_STAT!D1112</f>
        <v>5.5</v>
      </c>
      <c r="D1109" s="5">
        <f>TITRES_STAT!E1112</f>
        <v>0</v>
      </c>
      <c r="E1109" s="2">
        <f t="shared" si="68"/>
        <v>24338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5.5</v>
      </c>
      <c r="C1110" s="5">
        <f>TITRES_STAT!D1113</f>
        <v>5.5</v>
      </c>
      <c r="D1110" s="5">
        <f>TITRES_STAT!E1113</f>
        <v>0</v>
      </c>
      <c r="E1110" s="2">
        <f t="shared" si="68"/>
        <v>24338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CONFIRMED BULLISH</v>
      </c>
    </row>
    <row r="1111" spans="1:8" ht="13.5" x14ac:dyDescent="0.25">
      <c r="A1111" s="3">
        <f>TITRES_STAT!B1114</f>
        <v>43927</v>
      </c>
      <c r="B1111" s="5">
        <f>TITRES_STAT!C1114</f>
        <v>5.5</v>
      </c>
      <c r="C1111" s="5">
        <f>TITRES_STAT!D1114</f>
        <v>5.5</v>
      </c>
      <c r="D1111" s="5">
        <f>TITRES_STAT!E1114</f>
        <v>0</v>
      </c>
      <c r="E1111" s="2">
        <f t="shared" si="68"/>
        <v>24338</v>
      </c>
      <c r="F1111" s="5" t="str">
        <f t="shared" si="71"/>
        <v>NEUTRAL</v>
      </c>
      <c r="G1111" s="5" t="str">
        <f t="shared" si="70"/>
        <v>NEUTRAL</v>
      </c>
      <c r="H1111" s="5" t="str">
        <f t="shared" si="69"/>
        <v>NEUTRAL</v>
      </c>
    </row>
    <row r="1112" spans="1:8" ht="13.5" x14ac:dyDescent="0.25">
      <c r="A1112" s="3">
        <f>TITRES_STAT!B1115</f>
        <v>43928</v>
      </c>
      <c r="B1112" s="5">
        <f>TITRES_STAT!C1115</f>
        <v>5.5</v>
      </c>
      <c r="C1112" s="5">
        <f>TITRES_STAT!D1115</f>
        <v>5.5</v>
      </c>
      <c r="D1112" s="5">
        <f>TITRES_STAT!E1115</f>
        <v>0</v>
      </c>
      <c r="E1112" s="2">
        <f t="shared" si="68"/>
        <v>24338</v>
      </c>
      <c r="F1112" s="5" t="str">
        <f t="shared" si="71"/>
        <v>NEUTRAL</v>
      </c>
      <c r="G1112" s="5" t="str">
        <f t="shared" si="70"/>
        <v>NEUTRAL</v>
      </c>
      <c r="H1112" s="5" t="str">
        <f t="shared" si="69"/>
        <v>NEUTRAL</v>
      </c>
    </row>
    <row r="1113" spans="1:8" ht="13.5" x14ac:dyDescent="0.25">
      <c r="A1113" s="3">
        <f>TITRES_STAT!B1116</f>
        <v>43929</v>
      </c>
      <c r="B1113" s="5">
        <f>TITRES_STAT!C1116</f>
        <v>5.5</v>
      </c>
      <c r="C1113" s="5">
        <f>TITRES_STAT!D1116</f>
        <v>5.5</v>
      </c>
      <c r="D1113" s="5">
        <f>TITRES_STAT!E1116</f>
        <v>0</v>
      </c>
      <c r="E1113" s="2">
        <f t="shared" si="68"/>
        <v>24338</v>
      </c>
      <c r="F1113" s="5" t="str">
        <f t="shared" si="71"/>
        <v>NEUTRAL</v>
      </c>
      <c r="G1113" s="5" t="str">
        <f t="shared" si="70"/>
        <v>NEUTRAL</v>
      </c>
      <c r="H1113" s="5" t="str">
        <f t="shared" si="69"/>
        <v>NEUTRAL</v>
      </c>
    </row>
    <row r="1114" spans="1:8" ht="13.5" x14ac:dyDescent="0.25">
      <c r="A1114" s="3">
        <f>TITRES_STAT!B1117</f>
        <v>43934</v>
      </c>
      <c r="B1114" s="5">
        <f>TITRES_STAT!C1117</f>
        <v>5.66</v>
      </c>
      <c r="C1114" s="5">
        <f>TITRES_STAT!D1117</f>
        <v>5.66</v>
      </c>
      <c r="D1114" s="5">
        <f>TITRES_STAT!E1117</f>
        <v>30</v>
      </c>
      <c r="E1114" s="2">
        <f t="shared" si="68"/>
        <v>24368</v>
      </c>
      <c r="F1114" s="5" t="str">
        <f t="shared" si="71"/>
        <v>BULLISH</v>
      </c>
      <c r="G1114" s="5" t="str">
        <f t="shared" si="70"/>
        <v>NEUTRAL</v>
      </c>
      <c r="H1114" s="5" t="str">
        <f t="shared" si="69"/>
        <v>CONFIRMED BULLISH</v>
      </c>
    </row>
    <row r="1115" spans="1:8" ht="13.5" x14ac:dyDescent="0.25">
      <c r="A1115" s="3">
        <f>TITRES_STAT!B1118</f>
        <v>43935</v>
      </c>
      <c r="B1115" s="5">
        <f>TITRES_STAT!C1118</f>
        <v>5.66</v>
      </c>
      <c r="C1115" s="5">
        <f>TITRES_STAT!D1118</f>
        <v>5.66</v>
      </c>
      <c r="D1115" s="5">
        <f>TITRES_STAT!E1118</f>
        <v>0</v>
      </c>
      <c r="E1115" s="2">
        <f t="shared" si="68"/>
        <v>24368</v>
      </c>
      <c r="F1115" s="5" t="str">
        <f t="shared" si="71"/>
        <v>BULLISH</v>
      </c>
      <c r="G1115" s="5" t="str">
        <f t="shared" si="70"/>
        <v>NEUTRAL</v>
      </c>
      <c r="H1115" s="5" t="str">
        <f t="shared" si="69"/>
        <v>CONFIRMED BULLISH</v>
      </c>
    </row>
    <row r="1116" spans="1:8" ht="13.5" x14ac:dyDescent="0.25">
      <c r="A1116" s="3">
        <f>TITRES_STAT!B1119</f>
        <v>43936</v>
      </c>
      <c r="B1116" s="5">
        <f>TITRES_STAT!C1119</f>
        <v>5.5</v>
      </c>
      <c r="C1116" s="5">
        <f>TITRES_STAT!D1119</f>
        <v>5.5</v>
      </c>
      <c r="D1116" s="5">
        <f>TITRES_STAT!E1119</f>
        <v>0</v>
      </c>
      <c r="E1116" s="2">
        <f t="shared" si="68"/>
        <v>24368</v>
      </c>
      <c r="F1116" s="5" t="str">
        <f t="shared" si="71"/>
        <v>BULLISH</v>
      </c>
      <c r="G1116" s="5" t="str">
        <f t="shared" si="70"/>
        <v>NEUTRAL</v>
      </c>
      <c r="H1116" s="5" t="str">
        <f t="shared" si="69"/>
        <v>NEUTRAL</v>
      </c>
    </row>
    <row r="1117" spans="1:8" ht="13.5" x14ac:dyDescent="0.25">
      <c r="A1117" s="3">
        <f>TITRES_STAT!B1120</f>
        <v>43937</v>
      </c>
      <c r="B1117" s="5">
        <f>TITRES_STAT!C1120</f>
        <v>5.34</v>
      </c>
      <c r="C1117" s="5">
        <f>TITRES_STAT!D1120</f>
        <v>5.34</v>
      </c>
      <c r="D1117" s="5">
        <f>TITRES_STAT!E1120</f>
        <v>0</v>
      </c>
      <c r="E1117" s="2">
        <f t="shared" si="68"/>
        <v>24368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BULLISH DIVERGENCE</v>
      </c>
    </row>
    <row r="1118" spans="1:8" ht="13.5" x14ac:dyDescent="0.25">
      <c r="A1118" s="3">
        <f>TITRES_STAT!B1121</f>
        <v>43938</v>
      </c>
      <c r="B1118" s="5">
        <f>TITRES_STAT!C1121</f>
        <v>5.18</v>
      </c>
      <c r="C1118" s="5">
        <f>TITRES_STAT!D1121</f>
        <v>5.18</v>
      </c>
      <c r="D1118" s="5">
        <f>TITRES_STAT!E1121</f>
        <v>5</v>
      </c>
      <c r="E1118" s="2">
        <f t="shared" si="68"/>
        <v>24363</v>
      </c>
      <c r="F1118" s="5" t="str">
        <f t="shared" si="71"/>
        <v>BULLISH</v>
      </c>
      <c r="G1118" s="5" t="str">
        <f t="shared" si="70"/>
        <v>NEUTRAL</v>
      </c>
      <c r="H1118" s="5" t="str">
        <f t="shared" si="69"/>
        <v>BULLISH DIVERGENCE</v>
      </c>
    </row>
    <row r="1119" spans="1:8" ht="13.5" x14ac:dyDescent="0.25">
      <c r="A1119" s="3">
        <f>TITRES_STAT!B1122</f>
        <v>43941</v>
      </c>
      <c r="B1119" s="5">
        <f>TITRES_STAT!C1122</f>
        <v>5.33</v>
      </c>
      <c r="C1119" s="5">
        <f>TITRES_STAT!D1122</f>
        <v>5.33</v>
      </c>
      <c r="D1119" s="5">
        <f>TITRES_STAT!E1122</f>
        <v>1</v>
      </c>
      <c r="E1119" s="2">
        <f t="shared" si="68"/>
        <v>24364</v>
      </c>
      <c r="F1119" s="5" t="str">
        <f t="shared" si="71"/>
        <v>BEARISH</v>
      </c>
      <c r="G1119" s="5" t="str">
        <f t="shared" si="70"/>
        <v>NEUTRAL</v>
      </c>
      <c r="H1119" s="5" t="str">
        <f t="shared" si="69"/>
        <v>CONFIRMED BEARISH</v>
      </c>
    </row>
    <row r="1120" spans="1:8" ht="13.5" x14ac:dyDescent="0.25">
      <c r="A1120" s="3">
        <f>TITRES_STAT!B1123</f>
        <v>43942</v>
      </c>
      <c r="B1120" s="5">
        <f>TITRES_STAT!C1123</f>
        <v>5.33</v>
      </c>
      <c r="C1120" s="5">
        <f>TITRES_STAT!D1123</f>
        <v>5.33</v>
      </c>
      <c r="D1120" s="5">
        <f>TITRES_STAT!E1123</f>
        <v>0</v>
      </c>
      <c r="E1120" s="2">
        <f t="shared" si="68"/>
        <v>24364</v>
      </c>
      <c r="F1120" s="5" t="str">
        <f t="shared" si="71"/>
        <v>BEARISH</v>
      </c>
      <c r="G1120" s="5" t="str">
        <f t="shared" si="70"/>
        <v>NEUTRAL</v>
      </c>
      <c r="H1120" s="5" t="str">
        <f t="shared" si="69"/>
        <v>CONFIRMED BEARISH</v>
      </c>
    </row>
    <row r="1121" spans="1:8" ht="13.5" x14ac:dyDescent="0.25">
      <c r="A1121" s="3">
        <f>TITRES_STAT!B1124</f>
        <v>43943</v>
      </c>
      <c r="B1121" s="5">
        <f>TITRES_STAT!C1124</f>
        <v>5.33</v>
      </c>
      <c r="C1121" s="5">
        <f>TITRES_STAT!D1124</f>
        <v>5.33</v>
      </c>
      <c r="D1121" s="5">
        <f>TITRES_STAT!E1124</f>
        <v>0</v>
      </c>
      <c r="E1121" s="2">
        <f t="shared" si="68"/>
        <v>24364</v>
      </c>
      <c r="F1121" s="5" t="str">
        <f t="shared" si="71"/>
        <v>BEARISH</v>
      </c>
      <c r="G1121" s="5" t="str">
        <f t="shared" si="70"/>
        <v>NEUTRAL</v>
      </c>
      <c r="H1121" s="5" t="str">
        <f t="shared" si="69"/>
        <v>CONFIRMED BEARISH</v>
      </c>
    </row>
    <row r="1122" spans="1:8" ht="13.5" x14ac:dyDescent="0.25">
      <c r="A1122" s="3">
        <f>TITRES_STAT!B1125</f>
        <v>43944</v>
      </c>
      <c r="B1122" s="5">
        <f>TITRES_STAT!C1125</f>
        <v>5.48</v>
      </c>
      <c r="C1122" s="5">
        <f>TITRES_STAT!D1125</f>
        <v>5.48</v>
      </c>
      <c r="D1122" s="5">
        <f>TITRES_STAT!E1125</f>
        <v>1</v>
      </c>
      <c r="E1122" s="2">
        <f t="shared" si="68"/>
        <v>24365</v>
      </c>
      <c r="F1122" s="5" t="str">
        <f t="shared" si="71"/>
        <v>BEARISH</v>
      </c>
      <c r="G1122" s="5" t="str">
        <f t="shared" si="70"/>
        <v>NEUTRAL</v>
      </c>
      <c r="H1122" s="5" t="str">
        <f t="shared" si="69"/>
        <v>BEARISH DIVERGENCE</v>
      </c>
    </row>
    <row r="1123" spans="1:8" ht="13.5" x14ac:dyDescent="0.25">
      <c r="A1123" s="3">
        <f>TITRES_STAT!B1126</f>
        <v>43945</v>
      </c>
      <c r="B1123" s="5">
        <f>TITRES_STAT!C1126</f>
        <v>5.64</v>
      </c>
      <c r="C1123" s="5">
        <f>TITRES_STAT!D1126</f>
        <v>5.64</v>
      </c>
      <c r="D1123" s="5">
        <f>TITRES_STAT!E1126</f>
        <v>0</v>
      </c>
      <c r="E1123" s="2">
        <f t="shared" si="68"/>
        <v>24365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CONFIRMED BULLISH</v>
      </c>
    </row>
    <row r="1124" spans="1:8" ht="13.5" x14ac:dyDescent="0.25">
      <c r="A1124" s="3">
        <f>TITRES_STAT!B1127</f>
        <v>43948</v>
      </c>
      <c r="B1124" s="5">
        <f>TITRES_STAT!C1127</f>
        <v>5.64</v>
      </c>
      <c r="C1124" s="5">
        <f>TITRES_STAT!D1127</f>
        <v>5.64</v>
      </c>
      <c r="D1124" s="5">
        <f>TITRES_STAT!E1127</f>
        <v>0</v>
      </c>
      <c r="E1124" s="2">
        <f t="shared" si="68"/>
        <v>24365</v>
      </c>
      <c r="F1124" s="5" t="str">
        <f t="shared" si="71"/>
        <v>BULLISH</v>
      </c>
      <c r="G1124" s="5" t="str">
        <f t="shared" si="70"/>
        <v>NEUTRAL</v>
      </c>
      <c r="H1124" s="5" t="str">
        <f t="shared" si="69"/>
        <v>CONFIRMED BULLISH</v>
      </c>
    </row>
    <row r="1125" spans="1:8" ht="13.5" x14ac:dyDescent="0.25">
      <c r="A1125" s="3">
        <f>TITRES_STAT!B1128</f>
        <v>43949</v>
      </c>
      <c r="B1125" s="5">
        <f>TITRES_STAT!C1128</f>
        <v>5.64</v>
      </c>
      <c r="C1125" s="5">
        <f>TITRES_STAT!D1128</f>
        <v>5.64</v>
      </c>
      <c r="D1125" s="5">
        <f>TITRES_STAT!E1128</f>
        <v>0</v>
      </c>
      <c r="E1125" s="2">
        <f t="shared" si="68"/>
        <v>24365</v>
      </c>
      <c r="F1125" s="5" t="str">
        <f t="shared" si="71"/>
        <v>BULLISH</v>
      </c>
      <c r="G1125" s="5" t="str">
        <f t="shared" si="70"/>
        <v>NEUTRAL</v>
      </c>
      <c r="H1125" s="5" t="str">
        <f t="shared" si="69"/>
        <v>CONFIRMED BULLISH</v>
      </c>
    </row>
    <row r="1126" spans="1:8" ht="13.5" x14ac:dyDescent="0.25">
      <c r="A1126" s="3">
        <f>TITRES_STAT!B1129</f>
        <v>43950</v>
      </c>
      <c r="B1126" s="5">
        <f>TITRES_STAT!C1129</f>
        <v>5.48</v>
      </c>
      <c r="C1126" s="5">
        <f>TITRES_STAT!D1129</f>
        <v>5.48</v>
      </c>
      <c r="D1126" s="5">
        <f>TITRES_STAT!E1129</f>
        <v>119</v>
      </c>
      <c r="E1126" s="2">
        <f t="shared" si="68"/>
        <v>24246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BEARISH DIVERGENCE</v>
      </c>
    </row>
    <row r="1127" spans="1:8" ht="13.5" x14ac:dyDescent="0.25">
      <c r="A1127" s="3">
        <f>TITRES_STAT!B1130</f>
        <v>43951</v>
      </c>
      <c r="B1127" s="5">
        <f>TITRES_STAT!C1130</f>
        <v>5.48</v>
      </c>
      <c r="C1127" s="5">
        <f>TITRES_STAT!D1130</f>
        <v>5.48</v>
      </c>
      <c r="D1127" s="5">
        <f>TITRES_STAT!E1130</f>
        <v>0</v>
      </c>
      <c r="E1127" s="2">
        <f t="shared" si="68"/>
        <v>24246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NEUTRAL</v>
      </c>
    </row>
    <row r="1128" spans="1:8" ht="13.5" x14ac:dyDescent="0.25">
      <c r="A1128" s="3">
        <f>TITRES_STAT!B1131</f>
        <v>43955</v>
      </c>
      <c r="B1128" s="5">
        <f>TITRES_STAT!C1131</f>
        <v>5.48</v>
      </c>
      <c r="C1128" s="5">
        <f>TITRES_STAT!D1131</f>
        <v>5.48</v>
      </c>
      <c r="D1128" s="5">
        <f>TITRES_STAT!E1131</f>
        <v>0</v>
      </c>
      <c r="E1128" s="2">
        <f t="shared" si="68"/>
        <v>24246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5.48</v>
      </c>
      <c r="C1129" s="5">
        <f>TITRES_STAT!D1132</f>
        <v>5.48</v>
      </c>
      <c r="D1129" s="5">
        <f>TITRES_STAT!E1132</f>
        <v>0</v>
      </c>
      <c r="E1129" s="2">
        <f t="shared" si="68"/>
        <v>24246</v>
      </c>
      <c r="F1129" s="5" t="str">
        <f t="shared" si="71"/>
        <v>BEARISH</v>
      </c>
      <c r="G1129" s="5" t="str">
        <f t="shared" si="70"/>
        <v>NEUTRAL</v>
      </c>
      <c r="H1129" s="5" t="str">
        <f t="shared" si="69"/>
        <v>CONFIRMED BEARISH</v>
      </c>
    </row>
    <row r="1130" spans="1:8" ht="13.5" x14ac:dyDescent="0.25">
      <c r="A1130" s="3">
        <f>TITRES_STAT!B1133</f>
        <v>43957</v>
      </c>
      <c r="B1130" s="5">
        <f>TITRES_STAT!C1133</f>
        <v>5.48</v>
      </c>
      <c r="C1130" s="5">
        <f>TITRES_STAT!D1133</f>
        <v>5.48</v>
      </c>
      <c r="D1130" s="5">
        <f>TITRES_STAT!E1133</f>
        <v>0</v>
      </c>
      <c r="E1130" s="2">
        <f t="shared" si="68"/>
        <v>24246</v>
      </c>
      <c r="F1130" s="5" t="str">
        <f t="shared" si="71"/>
        <v>BEARISH</v>
      </c>
      <c r="G1130" s="5" t="str">
        <f t="shared" si="70"/>
        <v>NEUTRAL</v>
      </c>
      <c r="H1130" s="5" t="str">
        <f t="shared" si="69"/>
        <v>CONFIRMED BEARISH</v>
      </c>
    </row>
    <row r="1131" spans="1:8" ht="13.5" x14ac:dyDescent="0.25">
      <c r="A1131" s="3">
        <f>TITRES_STAT!B1134</f>
        <v>43958</v>
      </c>
      <c r="B1131" s="5">
        <f>TITRES_STAT!C1134</f>
        <v>5.48</v>
      </c>
      <c r="C1131" s="5">
        <f>TITRES_STAT!D1134</f>
        <v>5.48</v>
      </c>
      <c r="D1131" s="5">
        <f>TITRES_STAT!E1134</f>
        <v>0</v>
      </c>
      <c r="E1131" s="2">
        <f t="shared" si="68"/>
        <v>24246</v>
      </c>
      <c r="F1131" s="5" t="str">
        <f t="shared" si="71"/>
        <v>NEUTRAL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5.64</v>
      </c>
      <c r="C1132" s="5">
        <f>TITRES_STAT!D1135</f>
        <v>5.64</v>
      </c>
      <c r="D1132" s="5">
        <f>TITRES_STAT!E1135</f>
        <v>1</v>
      </c>
      <c r="E1132" s="2">
        <f t="shared" si="68"/>
        <v>24247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CONFIRMED BULLISH</v>
      </c>
    </row>
    <row r="1133" spans="1:8" ht="13.5" x14ac:dyDescent="0.25">
      <c r="A1133" s="3">
        <f>TITRES_STAT!B1136</f>
        <v>43962</v>
      </c>
      <c r="B1133" s="5">
        <f>TITRES_STAT!C1136</f>
        <v>5.8</v>
      </c>
      <c r="C1133" s="5">
        <f>TITRES_STAT!D1136</f>
        <v>5.8</v>
      </c>
      <c r="D1133" s="5">
        <f>TITRES_STAT!E1136</f>
        <v>1</v>
      </c>
      <c r="E1133" s="2">
        <f t="shared" si="68"/>
        <v>24248</v>
      </c>
      <c r="F1133" s="5" t="str">
        <f t="shared" si="71"/>
        <v>BULLISH</v>
      </c>
      <c r="G1133" s="5" t="str">
        <f t="shared" si="70"/>
        <v>NEUTRAL</v>
      </c>
      <c r="H1133" s="5" t="str">
        <f t="shared" si="69"/>
        <v>CONFIRMED BULLISH</v>
      </c>
    </row>
    <row r="1134" spans="1:8" ht="13.5" x14ac:dyDescent="0.25">
      <c r="A1134" s="3">
        <f>TITRES_STAT!B1137</f>
        <v>43963</v>
      </c>
      <c r="B1134" s="5">
        <f>TITRES_STAT!C1137</f>
        <v>5.8</v>
      </c>
      <c r="C1134" s="5">
        <f>TITRES_STAT!D1137</f>
        <v>5.8</v>
      </c>
      <c r="D1134" s="5">
        <f>TITRES_STAT!E1137</f>
        <v>0</v>
      </c>
      <c r="E1134" s="2">
        <f t="shared" si="68"/>
        <v>24248</v>
      </c>
      <c r="F1134" s="5" t="str">
        <f t="shared" si="71"/>
        <v>BULLISH</v>
      </c>
      <c r="G1134" s="5" t="str">
        <f t="shared" si="70"/>
        <v>NEUTRAL</v>
      </c>
      <c r="H1134" s="5" t="str">
        <f t="shared" si="69"/>
        <v>CONFIRMED BULLISH</v>
      </c>
    </row>
    <row r="1135" spans="1:8" ht="13.5" x14ac:dyDescent="0.25">
      <c r="A1135" s="3">
        <f>TITRES_STAT!B1138</f>
        <v>43964</v>
      </c>
      <c r="B1135" s="5">
        <f>TITRES_STAT!C1138</f>
        <v>5.8</v>
      </c>
      <c r="C1135" s="5">
        <f>TITRES_STAT!D1138</f>
        <v>5.8</v>
      </c>
      <c r="D1135" s="5">
        <f>TITRES_STAT!E1138</f>
        <v>0</v>
      </c>
      <c r="E1135" s="2">
        <f t="shared" si="68"/>
        <v>24248</v>
      </c>
      <c r="F1135" s="5" t="str">
        <f t="shared" si="71"/>
        <v>BULLISH</v>
      </c>
      <c r="G1135" s="5" t="str">
        <f t="shared" si="70"/>
        <v>NEUTRAL</v>
      </c>
      <c r="H1135" s="5" t="str">
        <f t="shared" si="69"/>
        <v>CONFIRMED BULLISH</v>
      </c>
    </row>
    <row r="1136" spans="1:8" ht="13.5" x14ac:dyDescent="0.25">
      <c r="A1136" s="3">
        <f>TITRES_STAT!B1139</f>
        <v>43965</v>
      </c>
      <c r="B1136" s="5">
        <f>TITRES_STAT!C1139</f>
        <v>5.63</v>
      </c>
      <c r="C1136" s="5">
        <f>TITRES_STAT!D1139</f>
        <v>5.63</v>
      </c>
      <c r="D1136" s="5">
        <f>TITRES_STAT!E1139</f>
        <v>20</v>
      </c>
      <c r="E1136" s="2">
        <f t="shared" si="68"/>
        <v>24228</v>
      </c>
      <c r="F1136" s="5" t="str">
        <f t="shared" si="71"/>
        <v>BEARISH</v>
      </c>
      <c r="G1136" s="5" t="str">
        <f t="shared" si="70"/>
        <v>NEUTRAL</v>
      </c>
      <c r="H1136" s="5" t="str">
        <f t="shared" si="69"/>
        <v>BEARISH DIVERGENCE</v>
      </c>
    </row>
    <row r="1137" spans="1:8" ht="13.5" x14ac:dyDescent="0.25">
      <c r="A1137" s="3">
        <f>TITRES_STAT!B1140</f>
        <v>43966</v>
      </c>
      <c r="B1137" s="5">
        <f>TITRES_STAT!C1140</f>
        <v>5.63</v>
      </c>
      <c r="C1137" s="5">
        <f>TITRES_STAT!D1140</f>
        <v>5.63</v>
      </c>
      <c r="D1137" s="5">
        <f>TITRES_STAT!E1140</f>
        <v>0</v>
      </c>
      <c r="E1137" s="2">
        <f t="shared" si="68"/>
        <v>24228</v>
      </c>
      <c r="F1137" s="5" t="str">
        <f t="shared" si="71"/>
        <v>BEARISH</v>
      </c>
      <c r="G1137" s="5" t="str">
        <f t="shared" si="70"/>
        <v>NEUTRAL</v>
      </c>
      <c r="H1137" s="5" t="str">
        <f t="shared" si="69"/>
        <v>CONFIRMED BEARISH</v>
      </c>
    </row>
    <row r="1138" spans="1:8" ht="13.5" x14ac:dyDescent="0.25">
      <c r="A1138" s="3">
        <f>TITRES_STAT!B1141</f>
        <v>43969</v>
      </c>
      <c r="B1138" s="5">
        <f>TITRES_STAT!C1141</f>
        <v>5.79</v>
      </c>
      <c r="C1138" s="5">
        <f>TITRES_STAT!D1141</f>
        <v>5.79</v>
      </c>
      <c r="D1138" s="5">
        <f>TITRES_STAT!E1141</f>
        <v>1</v>
      </c>
      <c r="E1138" s="2">
        <f t="shared" si="68"/>
        <v>24229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43970</v>
      </c>
      <c r="B1139" s="5">
        <f>TITRES_STAT!C1142</f>
        <v>5.79</v>
      </c>
      <c r="C1139" s="5">
        <f>TITRES_STAT!D1142</f>
        <v>5.79</v>
      </c>
      <c r="D1139" s="5">
        <f>TITRES_STAT!E1142</f>
        <v>0</v>
      </c>
      <c r="E1139" s="2">
        <f t="shared" si="68"/>
        <v>24229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5.79</v>
      </c>
      <c r="C1140" s="5">
        <f>TITRES_STAT!D1143</f>
        <v>5.79</v>
      </c>
      <c r="D1140" s="5">
        <f>TITRES_STAT!E1143</f>
        <v>0</v>
      </c>
      <c r="E1140" s="2">
        <f t="shared" si="68"/>
        <v>24229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5.79</v>
      </c>
      <c r="C1141" s="5">
        <f>TITRES_STAT!D1144</f>
        <v>5.79</v>
      </c>
      <c r="D1141" s="5">
        <f>TITRES_STAT!E1144</f>
        <v>0</v>
      </c>
      <c r="E1141" s="2">
        <f t="shared" si="68"/>
        <v>24229</v>
      </c>
      <c r="F1141" s="5" t="str">
        <f t="shared" si="71"/>
        <v>BULLISH</v>
      </c>
      <c r="G1141" s="5" t="str">
        <f t="shared" si="70"/>
        <v>NEUTRAL</v>
      </c>
      <c r="H1141" s="5" t="str">
        <f t="shared" si="69"/>
        <v>CONFIRMED BULLISH</v>
      </c>
    </row>
    <row r="1142" spans="1:8" ht="13.5" x14ac:dyDescent="0.25">
      <c r="A1142" s="3">
        <f>TITRES_STAT!B1145</f>
        <v>43973</v>
      </c>
      <c r="B1142" s="5">
        <f>TITRES_STAT!C1145</f>
        <v>5.79</v>
      </c>
      <c r="C1142" s="5">
        <f>TITRES_STAT!D1145</f>
        <v>5.79</v>
      </c>
      <c r="D1142" s="5">
        <f>TITRES_STAT!E1145</f>
        <v>0</v>
      </c>
      <c r="E1142" s="2">
        <f t="shared" si="68"/>
        <v>24229</v>
      </c>
      <c r="F1142" s="5" t="str">
        <f t="shared" si="71"/>
        <v>BULLISH</v>
      </c>
      <c r="G1142" s="5" t="str">
        <f t="shared" si="70"/>
        <v>NEUTRAL</v>
      </c>
      <c r="H1142" s="5" t="str">
        <f t="shared" si="69"/>
        <v>CONFIRMED BULLISH</v>
      </c>
    </row>
    <row r="1143" spans="1:8" ht="13.5" x14ac:dyDescent="0.25">
      <c r="A1143" s="3">
        <f>TITRES_STAT!B1146</f>
        <v>43977</v>
      </c>
      <c r="B1143" s="5">
        <f>TITRES_STAT!C1146</f>
        <v>5.79</v>
      </c>
      <c r="C1143" s="5">
        <f>TITRES_STAT!D1146</f>
        <v>5.79</v>
      </c>
      <c r="D1143" s="5">
        <f>TITRES_STAT!E1146</f>
        <v>0</v>
      </c>
      <c r="E1143" s="2">
        <f t="shared" si="68"/>
        <v>24229</v>
      </c>
      <c r="F1143" s="5" t="str">
        <f t="shared" si="71"/>
        <v>NEUTRAL</v>
      </c>
      <c r="G1143" s="5" t="str">
        <f t="shared" si="70"/>
        <v>NEUTRAL</v>
      </c>
      <c r="H1143" s="5" t="str">
        <f t="shared" si="69"/>
        <v>NEUTRAL</v>
      </c>
    </row>
    <row r="1144" spans="1:8" ht="13.5" x14ac:dyDescent="0.25">
      <c r="A1144" s="3">
        <f>TITRES_STAT!B1147</f>
        <v>43978</v>
      </c>
      <c r="B1144" s="5">
        <f>TITRES_STAT!C1147</f>
        <v>5.62</v>
      </c>
      <c r="C1144" s="5">
        <f>TITRES_STAT!D1147</f>
        <v>5.62</v>
      </c>
      <c r="D1144" s="5">
        <f>TITRES_STAT!E1147</f>
        <v>30</v>
      </c>
      <c r="E1144" s="2">
        <f t="shared" si="68"/>
        <v>24199</v>
      </c>
      <c r="F1144" s="5" t="str">
        <f t="shared" si="71"/>
        <v>BEARISH</v>
      </c>
      <c r="G1144" s="5" t="str">
        <f t="shared" si="70"/>
        <v>NEUTRAL</v>
      </c>
      <c r="H1144" s="5" t="str">
        <f t="shared" si="69"/>
        <v>CONFIRMED BEARISH</v>
      </c>
    </row>
    <row r="1145" spans="1:8" ht="13.5" x14ac:dyDescent="0.25">
      <c r="A1145" s="3">
        <f>TITRES_STAT!B1148</f>
        <v>43979</v>
      </c>
      <c r="B1145" s="5">
        <f>TITRES_STAT!C1148</f>
        <v>5.62</v>
      </c>
      <c r="C1145" s="5">
        <f>TITRES_STAT!D1148</f>
        <v>5.62</v>
      </c>
      <c r="D1145" s="5">
        <f>TITRES_STAT!E1148</f>
        <v>0</v>
      </c>
      <c r="E1145" s="2">
        <f t="shared" si="68"/>
        <v>24199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CONFIRMED BEARISH</v>
      </c>
    </row>
    <row r="1146" spans="1:8" ht="13.5" x14ac:dyDescent="0.25">
      <c r="A1146" s="3">
        <f>TITRES_STAT!B1149</f>
        <v>43980</v>
      </c>
      <c r="B1146" s="5">
        <f>TITRES_STAT!C1149</f>
        <v>5.77</v>
      </c>
      <c r="C1146" s="5">
        <f>TITRES_STAT!D1149</f>
        <v>5.77</v>
      </c>
      <c r="D1146" s="5">
        <f>TITRES_STAT!E1149</f>
        <v>1</v>
      </c>
      <c r="E1146" s="2">
        <f t="shared" si="68"/>
        <v>24200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CONFIRMED BEARISH</v>
      </c>
    </row>
    <row r="1147" spans="1:8" ht="13.5" x14ac:dyDescent="0.25">
      <c r="A1147" s="3">
        <f>TITRES_STAT!B1150</f>
        <v>43983</v>
      </c>
      <c r="B1147" s="5">
        <f>TITRES_STAT!C1150</f>
        <v>5.6</v>
      </c>
      <c r="C1147" s="5">
        <f>TITRES_STAT!D1150</f>
        <v>5.6</v>
      </c>
      <c r="D1147" s="5">
        <f>TITRES_STAT!E1150</f>
        <v>101</v>
      </c>
      <c r="E1147" s="2">
        <f t="shared" si="68"/>
        <v>24099</v>
      </c>
      <c r="F1147" s="5" t="str">
        <f t="shared" si="71"/>
        <v>BEARISH</v>
      </c>
      <c r="G1147" s="5" t="str">
        <f t="shared" si="70"/>
        <v>NEUTRAL</v>
      </c>
      <c r="H1147" s="5" t="str">
        <f t="shared" si="69"/>
        <v>CONFIRMED BEARISH</v>
      </c>
    </row>
    <row r="1148" spans="1:8" ht="13.5" x14ac:dyDescent="0.25">
      <c r="A1148" s="3">
        <f>TITRES_STAT!B1151</f>
        <v>43984</v>
      </c>
      <c r="B1148" s="5">
        <f>TITRES_STAT!C1151</f>
        <v>5.6</v>
      </c>
      <c r="C1148" s="5">
        <f>TITRES_STAT!D1151</f>
        <v>5.6</v>
      </c>
      <c r="D1148" s="5">
        <f>TITRES_STAT!E1151</f>
        <v>0</v>
      </c>
      <c r="E1148" s="2">
        <f t="shared" si="68"/>
        <v>24099</v>
      </c>
      <c r="F1148" s="5" t="str">
        <f t="shared" si="71"/>
        <v>BEARISH</v>
      </c>
      <c r="G1148" s="5" t="str">
        <f t="shared" si="70"/>
        <v>NEUTRAL</v>
      </c>
      <c r="H1148" s="5" t="str">
        <f t="shared" si="69"/>
        <v>CONFIRMED BEARISH</v>
      </c>
    </row>
    <row r="1149" spans="1:8" ht="13.5" x14ac:dyDescent="0.25">
      <c r="A1149" s="3">
        <f>TITRES_STAT!B1152</f>
        <v>43985</v>
      </c>
      <c r="B1149" s="5">
        <f>TITRES_STAT!C1152</f>
        <v>5.6</v>
      </c>
      <c r="C1149" s="5">
        <f>TITRES_STAT!D1152</f>
        <v>5.6</v>
      </c>
      <c r="D1149" s="5">
        <f>TITRES_STAT!E1152</f>
        <v>0</v>
      </c>
      <c r="E1149" s="2">
        <f t="shared" si="68"/>
        <v>24099</v>
      </c>
      <c r="F1149" s="5" t="str">
        <f t="shared" si="71"/>
        <v>BEARISH</v>
      </c>
      <c r="G1149" s="5" t="str">
        <f t="shared" si="70"/>
        <v>NEUTRAL</v>
      </c>
      <c r="H1149" s="5" t="str">
        <f t="shared" si="69"/>
        <v>CONFIRMED BEARISH</v>
      </c>
    </row>
    <row r="1150" spans="1:8" ht="13.5" x14ac:dyDescent="0.25">
      <c r="A1150" s="3">
        <f>TITRES_STAT!B1153</f>
        <v>43986</v>
      </c>
      <c r="B1150" s="5">
        <f>TITRES_STAT!C1153</f>
        <v>5.6</v>
      </c>
      <c r="C1150" s="5">
        <f>TITRES_STAT!D1153</f>
        <v>5.6</v>
      </c>
      <c r="D1150" s="5">
        <f>TITRES_STAT!E1153</f>
        <v>0</v>
      </c>
      <c r="E1150" s="2">
        <f t="shared" si="68"/>
        <v>24099</v>
      </c>
      <c r="F1150" s="5" t="str">
        <f t="shared" si="71"/>
        <v>BEARISH</v>
      </c>
      <c r="G1150" s="5" t="str">
        <f t="shared" si="70"/>
        <v>NEUTRAL</v>
      </c>
      <c r="H1150" s="5" t="str">
        <f t="shared" si="69"/>
        <v>CONFIRMED BEARISH</v>
      </c>
    </row>
    <row r="1151" spans="1:8" ht="13.5" x14ac:dyDescent="0.25">
      <c r="A1151" s="3">
        <f>TITRES_STAT!B1154</f>
        <v>43987</v>
      </c>
      <c r="B1151" s="5">
        <f>TITRES_STAT!C1154</f>
        <v>5.6</v>
      </c>
      <c r="C1151" s="5">
        <f>TITRES_STAT!D1154</f>
        <v>5.6</v>
      </c>
      <c r="D1151" s="5">
        <f>TITRES_STAT!E1154</f>
        <v>0</v>
      </c>
      <c r="E1151" s="2">
        <f t="shared" si="68"/>
        <v>24099</v>
      </c>
      <c r="F1151" s="5" t="str">
        <f t="shared" si="71"/>
        <v>BEARISH</v>
      </c>
      <c r="G1151" s="5" t="str">
        <f t="shared" si="70"/>
        <v>NEUTRAL</v>
      </c>
      <c r="H1151" s="5" t="str">
        <f t="shared" si="69"/>
        <v>CONFIRMED BEARISH</v>
      </c>
    </row>
    <row r="1152" spans="1:8" ht="13.5" x14ac:dyDescent="0.25">
      <c r="A1152" s="3">
        <f>TITRES_STAT!B1155</f>
        <v>43990</v>
      </c>
      <c r="B1152" s="5">
        <f>TITRES_STAT!C1155</f>
        <v>5.6</v>
      </c>
      <c r="C1152" s="5">
        <f>TITRES_STAT!D1155</f>
        <v>5.6</v>
      </c>
      <c r="D1152" s="5">
        <f>TITRES_STAT!E1155</f>
        <v>0</v>
      </c>
      <c r="E1152" s="2">
        <f t="shared" si="68"/>
        <v>24099</v>
      </c>
      <c r="F1152" s="5" t="str">
        <f t="shared" si="71"/>
        <v>NEUTRAL</v>
      </c>
      <c r="G1152" s="5" t="str">
        <f t="shared" si="70"/>
        <v>NEUTRAL</v>
      </c>
      <c r="H1152" s="5" t="str">
        <f t="shared" si="69"/>
        <v>NEUTRAL</v>
      </c>
    </row>
    <row r="1153" spans="1:8" ht="13.5" x14ac:dyDescent="0.25">
      <c r="A1153" s="3">
        <f>TITRES_STAT!B1156</f>
        <v>43991</v>
      </c>
      <c r="B1153" s="5">
        <f>TITRES_STAT!C1156</f>
        <v>5.6</v>
      </c>
      <c r="C1153" s="5">
        <f>TITRES_STAT!D1156</f>
        <v>5.6</v>
      </c>
      <c r="D1153" s="5">
        <f>TITRES_STAT!E1156</f>
        <v>0</v>
      </c>
      <c r="E1153" s="2">
        <f t="shared" si="68"/>
        <v>24099</v>
      </c>
      <c r="F1153" s="5" t="str">
        <f t="shared" si="71"/>
        <v>NEUTRAL</v>
      </c>
      <c r="G1153" s="5" t="str">
        <f t="shared" si="70"/>
        <v>NEUTRAL</v>
      </c>
      <c r="H1153" s="5" t="str">
        <f t="shared" si="69"/>
        <v>NEUTRAL</v>
      </c>
    </row>
    <row r="1154" spans="1:8" ht="13.5" x14ac:dyDescent="0.25">
      <c r="A1154" s="3">
        <f>TITRES_STAT!B1157</f>
        <v>43992</v>
      </c>
      <c r="B1154" s="5">
        <f>TITRES_STAT!C1157</f>
        <v>5.6</v>
      </c>
      <c r="C1154" s="5">
        <f>TITRES_STAT!D1157</f>
        <v>5.6</v>
      </c>
      <c r="D1154" s="5">
        <f>TITRES_STAT!E1157</f>
        <v>0</v>
      </c>
      <c r="E1154" s="2">
        <f t="shared" si="68"/>
        <v>24099</v>
      </c>
      <c r="F1154" s="5" t="str">
        <f t="shared" si="71"/>
        <v>NEUTRAL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43993</v>
      </c>
      <c r="B1155" s="5">
        <f>TITRES_STAT!C1158</f>
        <v>5.6</v>
      </c>
      <c r="C1155" s="5">
        <f>TITRES_STAT!D1158</f>
        <v>5.6</v>
      </c>
      <c r="D1155" s="5">
        <f>TITRES_STAT!E1158</f>
        <v>0</v>
      </c>
      <c r="E1155" s="2">
        <f t="shared" si="68"/>
        <v>24099</v>
      </c>
      <c r="F1155" s="5" t="str">
        <f t="shared" si="71"/>
        <v>NEUTRAL</v>
      </c>
      <c r="G1155" s="5" t="str">
        <f t="shared" si="70"/>
        <v>NEUTRAL</v>
      </c>
      <c r="H1155" s="5" t="str">
        <f t="shared" si="69"/>
        <v>NEUTRAL</v>
      </c>
    </row>
    <row r="1156" spans="1:8" ht="13.5" x14ac:dyDescent="0.25">
      <c r="A1156" s="3">
        <f>TITRES_STAT!B1159</f>
        <v>43994</v>
      </c>
      <c r="B1156" s="5">
        <f>TITRES_STAT!C1159</f>
        <v>5.6</v>
      </c>
      <c r="C1156" s="5">
        <f>TITRES_STAT!D1159</f>
        <v>5.6</v>
      </c>
      <c r="D1156" s="5">
        <f>TITRES_STAT!E1159</f>
        <v>0</v>
      </c>
      <c r="E1156" s="2">
        <f t="shared" ref="E1156:E1219" si="72">IF(B1156&gt;B1155, E1155+D1156, IF(B1156&lt;B1155, E1155-D1156, E1155))</f>
        <v>24099</v>
      </c>
      <c r="F1156" s="5" t="str">
        <f t="shared" si="71"/>
        <v>NEUTRAL</v>
      </c>
      <c r="G1156" s="5" t="str">
        <f t="shared" si="70"/>
        <v>NEUTRAL</v>
      </c>
      <c r="H1156" s="5" t="str">
        <f t="shared" si="69"/>
        <v>NEUTRAL</v>
      </c>
    </row>
    <row r="1157" spans="1:8" ht="13.5" x14ac:dyDescent="0.25">
      <c r="A1157" s="3">
        <f>TITRES_STAT!B1160</f>
        <v>43997</v>
      </c>
      <c r="B1157" s="5">
        <f>TITRES_STAT!C1160</f>
        <v>5.6</v>
      </c>
      <c r="C1157" s="5">
        <f>TITRES_STAT!D1160</f>
        <v>5.6</v>
      </c>
      <c r="D1157" s="5">
        <f>TITRES_STAT!E1160</f>
        <v>0</v>
      </c>
      <c r="E1157" s="2">
        <f t="shared" si="72"/>
        <v>24099</v>
      </c>
      <c r="F1157" s="5" t="str">
        <f t="shared" si="71"/>
        <v>NEUTRAL</v>
      </c>
      <c r="G1157" s="5" t="str">
        <f t="shared" si="70"/>
        <v>NEUTRAL</v>
      </c>
      <c r="H1157" s="5" t="str">
        <f t="shared" si="69"/>
        <v>NEUTRAL</v>
      </c>
    </row>
    <row r="1158" spans="1:8" ht="13.5" x14ac:dyDescent="0.25">
      <c r="A1158" s="3">
        <f>TITRES_STAT!B1161</f>
        <v>43998</v>
      </c>
      <c r="B1158" s="5">
        <f>TITRES_STAT!C1161</f>
        <v>5.35</v>
      </c>
      <c r="C1158" s="5">
        <f>TITRES_STAT!D1161</f>
        <v>5.35</v>
      </c>
      <c r="D1158" s="5">
        <f>TITRES_STAT!E1161</f>
        <v>0</v>
      </c>
      <c r="E1158" s="2">
        <f t="shared" si="72"/>
        <v>24099</v>
      </c>
      <c r="F1158" s="5" t="str">
        <f t="shared" si="71"/>
        <v>NEUTRAL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43999</v>
      </c>
      <c r="B1159" s="5">
        <f>TITRES_STAT!C1162</f>
        <v>5.1100000000000003</v>
      </c>
      <c r="C1159" s="5">
        <f>TITRES_STAT!D1162</f>
        <v>5.1100000000000003</v>
      </c>
      <c r="D1159" s="5">
        <f>TITRES_STAT!E1162</f>
        <v>0</v>
      </c>
      <c r="E1159" s="2">
        <f t="shared" si="72"/>
        <v>24099</v>
      </c>
      <c r="F1159" s="5" t="str">
        <f t="shared" si="71"/>
        <v>NEUTRAL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NEUTRAL</v>
      </c>
    </row>
    <row r="1160" spans="1:8" ht="13.5" x14ac:dyDescent="0.25">
      <c r="A1160" s="3">
        <f>TITRES_STAT!B1163</f>
        <v>44000</v>
      </c>
      <c r="B1160" s="5">
        <f>TITRES_STAT!C1163</f>
        <v>4.96</v>
      </c>
      <c r="C1160" s="5">
        <f>TITRES_STAT!D1163</f>
        <v>4.96</v>
      </c>
      <c r="D1160" s="5">
        <f>TITRES_STAT!E1163</f>
        <v>0</v>
      </c>
      <c r="E1160" s="2">
        <f t="shared" si="72"/>
        <v>24099</v>
      </c>
      <c r="F1160" s="5" t="str">
        <f t="shared" ref="F1160:F1223" si="75">IF(E1160&gt;E1155,"BULLISH",IF(E1160&lt;E1155,"BEARISH","NEUTRAL"))</f>
        <v>NEUTRAL</v>
      </c>
      <c r="G1160" s="5" t="str">
        <f t="shared" si="74"/>
        <v>NEUTRAL</v>
      </c>
      <c r="H1160" s="5" t="str">
        <f t="shared" si="73"/>
        <v>NEUTRAL</v>
      </c>
    </row>
    <row r="1161" spans="1:8" ht="13.5" x14ac:dyDescent="0.25">
      <c r="A1161" s="3">
        <f>TITRES_STAT!B1164</f>
        <v>44001</v>
      </c>
      <c r="B1161" s="5">
        <f>TITRES_STAT!C1164</f>
        <v>4.96</v>
      </c>
      <c r="C1161" s="5">
        <f>TITRES_STAT!D1164</f>
        <v>4.96</v>
      </c>
      <c r="D1161" s="5">
        <f>TITRES_STAT!E1164</f>
        <v>0</v>
      </c>
      <c r="E1161" s="2">
        <f t="shared" si="72"/>
        <v>24099</v>
      </c>
      <c r="F1161" s="5" t="str">
        <f t="shared" si="75"/>
        <v>NEUTRAL</v>
      </c>
      <c r="G1161" s="5" t="str">
        <f t="shared" si="74"/>
        <v>NEUTRAL</v>
      </c>
      <c r="H1161" s="5" t="str">
        <f t="shared" si="73"/>
        <v>NEUTRAL</v>
      </c>
    </row>
    <row r="1162" spans="1:8" ht="13.5" x14ac:dyDescent="0.25">
      <c r="A1162" s="3">
        <f>TITRES_STAT!B1165</f>
        <v>44004</v>
      </c>
      <c r="B1162" s="5">
        <f>TITRES_STAT!C1165</f>
        <v>4.96</v>
      </c>
      <c r="C1162" s="5">
        <f>TITRES_STAT!D1165</f>
        <v>4.96</v>
      </c>
      <c r="D1162" s="5">
        <f>TITRES_STAT!E1165</f>
        <v>2</v>
      </c>
      <c r="E1162" s="2">
        <f t="shared" si="72"/>
        <v>24099</v>
      </c>
      <c r="F1162" s="5" t="str">
        <f t="shared" si="75"/>
        <v>NEUTRAL</v>
      </c>
      <c r="G1162" s="5" t="str">
        <f t="shared" si="74"/>
        <v>NEUTRAL</v>
      </c>
      <c r="H1162" s="5" t="str">
        <f t="shared" si="73"/>
        <v>NEUTRAL</v>
      </c>
    </row>
    <row r="1163" spans="1:8" ht="13.5" x14ac:dyDescent="0.25">
      <c r="A1163" s="3">
        <f>TITRES_STAT!B1166</f>
        <v>44005</v>
      </c>
      <c r="B1163" s="5">
        <f>TITRES_STAT!C1166</f>
        <v>4.74</v>
      </c>
      <c r="C1163" s="5">
        <f>TITRES_STAT!D1166</f>
        <v>4.74</v>
      </c>
      <c r="D1163" s="5">
        <f>TITRES_STAT!E1166</f>
        <v>0</v>
      </c>
      <c r="E1163" s="2">
        <f t="shared" si="72"/>
        <v>24099</v>
      </c>
      <c r="F1163" s="5" t="str">
        <f t="shared" si="75"/>
        <v>NEUTRAL</v>
      </c>
      <c r="G1163" s="5" t="str">
        <f t="shared" si="74"/>
        <v>NEUTRAL</v>
      </c>
      <c r="H1163" s="5" t="str">
        <f t="shared" si="73"/>
        <v>NEUTRAL</v>
      </c>
    </row>
    <row r="1164" spans="1:8" ht="13.5" x14ac:dyDescent="0.25">
      <c r="A1164" s="3">
        <f>TITRES_STAT!B1167</f>
        <v>44006</v>
      </c>
      <c r="B1164" s="5">
        <f>TITRES_STAT!C1167</f>
        <v>4.5599999999999996</v>
      </c>
      <c r="C1164" s="5">
        <f>TITRES_STAT!D1167</f>
        <v>4.5599999999999996</v>
      </c>
      <c r="D1164" s="5">
        <f>TITRES_STAT!E1167</f>
        <v>263</v>
      </c>
      <c r="E1164" s="2">
        <f t="shared" si="72"/>
        <v>23836</v>
      </c>
      <c r="F1164" s="5" t="str">
        <f t="shared" si="75"/>
        <v>BEARISH</v>
      </c>
      <c r="G1164" s="5" t="str">
        <f t="shared" si="74"/>
        <v>NEUTRAL</v>
      </c>
      <c r="H1164" s="5" t="str">
        <f t="shared" si="73"/>
        <v>CONFIRMED BEARISH</v>
      </c>
    </row>
    <row r="1165" spans="1:8" ht="13.5" x14ac:dyDescent="0.25">
      <c r="A1165" s="3">
        <f>TITRES_STAT!B1168</f>
        <v>44007</v>
      </c>
      <c r="B1165" s="5">
        <f>TITRES_STAT!C1168</f>
        <v>4.43</v>
      </c>
      <c r="C1165" s="5">
        <f>TITRES_STAT!D1168</f>
        <v>4.43</v>
      </c>
      <c r="D1165" s="5">
        <f>TITRES_STAT!E1168</f>
        <v>135</v>
      </c>
      <c r="E1165" s="2">
        <f t="shared" si="72"/>
        <v>23701</v>
      </c>
      <c r="F1165" s="5" t="str">
        <f t="shared" si="75"/>
        <v>BEARISH</v>
      </c>
      <c r="G1165" s="5" t="str">
        <f t="shared" si="74"/>
        <v>NEUTRAL</v>
      </c>
      <c r="H1165" s="5" t="str">
        <f t="shared" si="73"/>
        <v>CONFIRMED BEARISH</v>
      </c>
    </row>
    <row r="1166" spans="1:8" ht="13.5" x14ac:dyDescent="0.25">
      <c r="A1166" s="3">
        <f>TITRES_STAT!B1169</f>
        <v>44008</v>
      </c>
      <c r="B1166" s="5">
        <f>TITRES_STAT!C1169</f>
        <v>4.43</v>
      </c>
      <c r="C1166" s="5">
        <f>TITRES_STAT!D1169</f>
        <v>4.43</v>
      </c>
      <c r="D1166" s="5">
        <f>TITRES_STAT!E1169</f>
        <v>0</v>
      </c>
      <c r="E1166" s="2">
        <f t="shared" si="72"/>
        <v>23701</v>
      </c>
      <c r="F1166" s="5" t="str">
        <f t="shared" si="75"/>
        <v>BEARISH</v>
      </c>
      <c r="G1166" s="5" t="str">
        <f t="shared" si="74"/>
        <v>NEUTRAL</v>
      </c>
      <c r="H1166" s="5" t="str">
        <f t="shared" si="73"/>
        <v>CONFIRMED BEARISH</v>
      </c>
    </row>
    <row r="1167" spans="1:8" ht="13.5" x14ac:dyDescent="0.25">
      <c r="A1167" s="3">
        <f>TITRES_STAT!B1170</f>
        <v>44011</v>
      </c>
      <c r="B1167" s="5">
        <f>TITRES_STAT!C1170</f>
        <v>4.5599999999999996</v>
      </c>
      <c r="C1167" s="5">
        <f>TITRES_STAT!D1170</f>
        <v>4.5599999999999996</v>
      </c>
      <c r="D1167" s="5">
        <f>TITRES_STAT!E1170</f>
        <v>0</v>
      </c>
      <c r="E1167" s="2">
        <f t="shared" si="72"/>
        <v>23701</v>
      </c>
      <c r="F1167" s="5" t="str">
        <f t="shared" si="75"/>
        <v>BEARISH</v>
      </c>
      <c r="G1167" s="5" t="str">
        <f t="shared" si="74"/>
        <v>NEUTRAL</v>
      </c>
      <c r="H1167" s="5" t="str">
        <f t="shared" si="73"/>
        <v>CONFIRMED BEARISH</v>
      </c>
    </row>
    <row r="1168" spans="1:8" ht="13.5" x14ac:dyDescent="0.25">
      <c r="A1168" s="3">
        <f>TITRES_STAT!B1171</f>
        <v>44012</v>
      </c>
      <c r="B1168" s="5">
        <f>TITRES_STAT!C1171</f>
        <v>4.6900000000000004</v>
      </c>
      <c r="C1168" s="5">
        <f>TITRES_STAT!D1171</f>
        <v>4.6900000000000004</v>
      </c>
      <c r="D1168" s="5">
        <f>TITRES_STAT!E1171</f>
        <v>133</v>
      </c>
      <c r="E1168" s="2">
        <f t="shared" si="72"/>
        <v>23834</v>
      </c>
      <c r="F1168" s="5" t="str">
        <f t="shared" si="75"/>
        <v>BEARISH</v>
      </c>
      <c r="G1168" s="5" t="str">
        <f t="shared" si="74"/>
        <v>NEUTRAL</v>
      </c>
      <c r="H1168" s="5" t="str">
        <f t="shared" si="73"/>
        <v>CONFIRMED BEARISH</v>
      </c>
    </row>
    <row r="1169" spans="1:8" ht="13.5" x14ac:dyDescent="0.25">
      <c r="A1169" s="3">
        <f>TITRES_STAT!B1172</f>
        <v>44013</v>
      </c>
      <c r="B1169" s="5">
        <f>TITRES_STAT!C1172</f>
        <v>4.6900000000000004</v>
      </c>
      <c r="C1169" s="5">
        <f>TITRES_STAT!D1172</f>
        <v>4.6900000000000004</v>
      </c>
      <c r="D1169" s="5">
        <f>TITRES_STAT!E1172</f>
        <v>0</v>
      </c>
      <c r="E1169" s="2">
        <f t="shared" si="72"/>
        <v>23834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BEARISH DIVERGENCE</v>
      </c>
    </row>
    <row r="1170" spans="1:8" ht="13.5" x14ac:dyDescent="0.25">
      <c r="A1170" s="3">
        <f>TITRES_STAT!B1173</f>
        <v>44014</v>
      </c>
      <c r="B1170" s="5">
        <f>TITRES_STAT!C1173</f>
        <v>4.6900000000000004</v>
      </c>
      <c r="C1170" s="5">
        <f>TITRES_STAT!D1173</f>
        <v>4.6900000000000004</v>
      </c>
      <c r="D1170" s="5">
        <f>TITRES_STAT!E1173</f>
        <v>0</v>
      </c>
      <c r="E1170" s="2">
        <f t="shared" si="72"/>
        <v>23834</v>
      </c>
      <c r="F1170" s="5" t="str">
        <f t="shared" si="75"/>
        <v>BULLISH</v>
      </c>
      <c r="G1170" s="5" t="str">
        <f t="shared" si="74"/>
        <v>NEUTRAL</v>
      </c>
      <c r="H1170" s="5" t="str">
        <f t="shared" si="73"/>
        <v>CONFIRMED BULLISH</v>
      </c>
    </row>
    <row r="1171" spans="1:8" ht="13.5" x14ac:dyDescent="0.25">
      <c r="A1171" s="3">
        <f>TITRES_STAT!B1174</f>
        <v>44015</v>
      </c>
      <c r="B1171" s="5">
        <f>TITRES_STAT!C1174</f>
        <v>4.83</v>
      </c>
      <c r="C1171" s="5">
        <f>TITRES_STAT!D1174</f>
        <v>4.83</v>
      </c>
      <c r="D1171" s="5">
        <f>TITRES_STAT!E1174</f>
        <v>10</v>
      </c>
      <c r="E1171" s="2">
        <f t="shared" si="72"/>
        <v>23844</v>
      </c>
      <c r="F1171" s="5" t="str">
        <f t="shared" si="75"/>
        <v>BULLISH</v>
      </c>
      <c r="G1171" s="5" t="str">
        <f t="shared" si="74"/>
        <v>NEUTRAL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4.83</v>
      </c>
      <c r="C1172" s="5">
        <f>TITRES_STAT!D1175</f>
        <v>4.83</v>
      </c>
      <c r="D1172" s="5">
        <f>TITRES_STAT!E1175</f>
        <v>0</v>
      </c>
      <c r="E1172" s="2">
        <f t="shared" si="72"/>
        <v>23844</v>
      </c>
      <c r="F1172" s="5" t="str">
        <f t="shared" si="75"/>
        <v>BULLISH</v>
      </c>
      <c r="G1172" s="5" t="str">
        <f t="shared" si="74"/>
        <v>NEUTRAL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4.83</v>
      </c>
      <c r="C1173" s="5">
        <f>TITRES_STAT!D1176</f>
        <v>4.83</v>
      </c>
      <c r="D1173" s="5">
        <f>TITRES_STAT!E1176</f>
        <v>0</v>
      </c>
      <c r="E1173" s="2">
        <f t="shared" si="72"/>
        <v>23844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4.83</v>
      </c>
      <c r="C1174" s="5">
        <f>TITRES_STAT!D1177</f>
        <v>4.83</v>
      </c>
      <c r="D1174" s="5">
        <f>TITRES_STAT!E1177</f>
        <v>0</v>
      </c>
      <c r="E1174" s="2">
        <f t="shared" si="72"/>
        <v>23844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44021</v>
      </c>
      <c r="B1175" s="5">
        <f>TITRES_STAT!C1178</f>
        <v>4.83</v>
      </c>
      <c r="C1175" s="5">
        <f>TITRES_STAT!D1178</f>
        <v>4.83</v>
      </c>
      <c r="D1175" s="5">
        <f>TITRES_STAT!E1178</f>
        <v>0</v>
      </c>
      <c r="E1175" s="2">
        <f t="shared" si="72"/>
        <v>23844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4.83</v>
      </c>
      <c r="C1176" s="5">
        <f>TITRES_STAT!D1179</f>
        <v>4.83</v>
      </c>
      <c r="D1176" s="5">
        <f>TITRES_STAT!E1179</f>
        <v>0</v>
      </c>
      <c r="E1176" s="2">
        <f t="shared" si="72"/>
        <v>23844</v>
      </c>
      <c r="F1176" s="5" t="str">
        <f t="shared" si="75"/>
        <v>NEUTRAL</v>
      </c>
      <c r="G1176" s="5" t="str">
        <f t="shared" si="74"/>
        <v>NEUTRAL</v>
      </c>
      <c r="H1176" s="5" t="str">
        <f t="shared" si="73"/>
        <v>NEUTRAL</v>
      </c>
    </row>
    <row r="1177" spans="1:8" ht="13.5" x14ac:dyDescent="0.25">
      <c r="A1177" s="3">
        <f>TITRES_STAT!B1180</f>
        <v>44025</v>
      </c>
      <c r="B1177" s="5">
        <f>TITRES_STAT!C1180</f>
        <v>4.88</v>
      </c>
      <c r="C1177" s="5">
        <f>TITRES_STAT!D1180</f>
        <v>4.88</v>
      </c>
      <c r="D1177" s="5">
        <f>TITRES_STAT!E1180</f>
        <v>111</v>
      </c>
      <c r="E1177" s="2">
        <f t="shared" si="72"/>
        <v>23955</v>
      </c>
      <c r="F1177" s="5" t="str">
        <f t="shared" si="75"/>
        <v>BULLISH</v>
      </c>
      <c r="G1177" s="5" t="str">
        <f t="shared" si="74"/>
        <v>NEUTRAL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4.97</v>
      </c>
      <c r="C1178" s="5">
        <f>TITRES_STAT!D1181</f>
        <v>4.97</v>
      </c>
      <c r="D1178" s="5">
        <f>TITRES_STAT!E1181</f>
        <v>133</v>
      </c>
      <c r="E1178" s="2">
        <f t="shared" si="72"/>
        <v>24088</v>
      </c>
      <c r="F1178" s="5" t="str">
        <f t="shared" si="75"/>
        <v>BULLISH</v>
      </c>
      <c r="G1178" s="5" t="str">
        <f t="shared" si="74"/>
        <v>NEUTRAL</v>
      </c>
      <c r="H1178" s="5" t="str">
        <f t="shared" si="73"/>
        <v>CONFIRMED BULLISH</v>
      </c>
    </row>
    <row r="1179" spans="1:8" ht="13.5" x14ac:dyDescent="0.25">
      <c r="A1179" s="3">
        <f>TITRES_STAT!B1182</f>
        <v>44027</v>
      </c>
      <c r="B1179" s="5">
        <f>TITRES_STAT!C1182</f>
        <v>5.0999999999999996</v>
      </c>
      <c r="C1179" s="5">
        <f>TITRES_STAT!D1182</f>
        <v>5.0999999999999996</v>
      </c>
      <c r="D1179" s="5">
        <f>TITRES_STAT!E1182</f>
        <v>2</v>
      </c>
      <c r="E1179" s="2">
        <f t="shared" si="72"/>
        <v>24090</v>
      </c>
      <c r="F1179" s="5" t="str">
        <f t="shared" si="75"/>
        <v>BULLISH</v>
      </c>
      <c r="G1179" s="5" t="str">
        <f t="shared" si="74"/>
        <v>NEUTRAL</v>
      </c>
      <c r="H1179" s="5" t="str">
        <f t="shared" si="73"/>
        <v>CONFIRMED BULLISH</v>
      </c>
    </row>
    <row r="1180" spans="1:8" ht="13.5" x14ac:dyDescent="0.25">
      <c r="A1180" s="3">
        <f>TITRES_STAT!B1183</f>
        <v>44028</v>
      </c>
      <c r="B1180" s="5">
        <f>TITRES_STAT!C1183</f>
        <v>4.95</v>
      </c>
      <c r="C1180" s="5">
        <f>TITRES_STAT!D1183</f>
        <v>4.95</v>
      </c>
      <c r="D1180" s="5">
        <f>TITRES_STAT!E1183</f>
        <v>0</v>
      </c>
      <c r="E1180" s="2">
        <f t="shared" si="72"/>
        <v>24090</v>
      </c>
      <c r="F1180" s="5" t="str">
        <f t="shared" si="75"/>
        <v>BULLISH</v>
      </c>
      <c r="G1180" s="5" t="str">
        <f t="shared" si="74"/>
        <v>NEUTRAL</v>
      </c>
      <c r="H1180" s="5" t="str">
        <f t="shared" si="73"/>
        <v>CONFIRMED BULLISH</v>
      </c>
    </row>
    <row r="1181" spans="1:8" ht="13.5" x14ac:dyDescent="0.25">
      <c r="A1181" s="3">
        <f>TITRES_STAT!B1184</f>
        <v>44029</v>
      </c>
      <c r="B1181" s="5">
        <f>TITRES_STAT!C1184</f>
        <v>4.95</v>
      </c>
      <c r="C1181" s="5">
        <f>TITRES_STAT!D1184</f>
        <v>4.95</v>
      </c>
      <c r="D1181" s="5">
        <f>TITRES_STAT!E1184</f>
        <v>10</v>
      </c>
      <c r="E1181" s="2">
        <f t="shared" si="72"/>
        <v>24090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CONFIRMED BULLISH</v>
      </c>
    </row>
    <row r="1182" spans="1:8" ht="13.5" x14ac:dyDescent="0.25">
      <c r="A1182" s="3">
        <f>TITRES_STAT!B1185</f>
        <v>44032</v>
      </c>
      <c r="B1182" s="5">
        <f>TITRES_STAT!C1185</f>
        <v>4.95</v>
      </c>
      <c r="C1182" s="5">
        <f>TITRES_STAT!D1185</f>
        <v>4.95</v>
      </c>
      <c r="D1182" s="5">
        <f>TITRES_STAT!E1185</f>
        <v>0</v>
      </c>
      <c r="E1182" s="2">
        <f t="shared" si="72"/>
        <v>24090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CONFIRMED BULLISH</v>
      </c>
    </row>
    <row r="1183" spans="1:8" ht="13.5" x14ac:dyDescent="0.25">
      <c r="A1183" s="3">
        <f>TITRES_STAT!B1186</f>
        <v>44033</v>
      </c>
      <c r="B1183" s="5">
        <f>TITRES_STAT!C1186</f>
        <v>4.95</v>
      </c>
      <c r="C1183" s="5">
        <f>TITRES_STAT!D1186</f>
        <v>4.95</v>
      </c>
      <c r="D1183" s="5">
        <f>TITRES_STAT!E1186</f>
        <v>0</v>
      </c>
      <c r="E1183" s="2">
        <f t="shared" si="72"/>
        <v>24090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BULLISH DIVERGENCE</v>
      </c>
    </row>
    <row r="1184" spans="1:8" ht="13.5" x14ac:dyDescent="0.25">
      <c r="A1184" s="3">
        <f>TITRES_STAT!B1187</f>
        <v>44034</v>
      </c>
      <c r="B1184" s="5">
        <f>TITRES_STAT!C1187</f>
        <v>4.95</v>
      </c>
      <c r="C1184" s="5">
        <f>TITRES_STAT!D1187</f>
        <v>4.95</v>
      </c>
      <c r="D1184" s="5">
        <f>TITRES_STAT!E1187</f>
        <v>0</v>
      </c>
      <c r="E1184" s="2">
        <f t="shared" si="72"/>
        <v>24090</v>
      </c>
      <c r="F1184" s="5" t="str">
        <f t="shared" si="75"/>
        <v>NEUTRAL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44035</v>
      </c>
      <c r="B1185" s="5">
        <f>TITRES_STAT!C1188</f>
        <v>4.95</v>
      </c>
      <c r="C1185" s="5">
        <f>TITRES_STAT!D1188</f>
        <v>4.95</v>
      </c>
      <c r="D1185" s="5">
        <f>TITRES_STAT!E1188</f>
        <v>74</v>
      </c>
      <c r="E1185" s="2">
        <f t="shared" si="72"/>
        <v>24090</v>
      </c>
      <c r="F1185" s="5" t="str">
        <f t="shared" si="75"/>
        <v>NEUTRAL</v>
      </c>
      <c r="G1185" s="5" t="str">
        <f t="shared" si="74"/>
        <v>NEUTRAL</v>
      </c>
      <c r="H1185" s="5" t="str">
        <f t="shared" si="73"/>
        <v>NEUTRAL</v>
      </c>
    </row>
    <row r="1186" spans="1:8" ht="13.5" x14ac:dyDescent="0.25">
      <c r="A1186" s="3">
        <f>TITRES_STAT!B1189</f>
        <v>44036</v>
      </c>
      <c r="B1186" s="5">
        <f>TITRES_STAT!C1189</f>
        <v>4.95</v>
      </c>
      <c r="C1186" s="5">
        <f>TITRES_STAT!D1189</f>
        <v>4.95</v>
      </c>
      <c r="D1186" s="5">
        <f>TITRES_STAT!E1189</f>
        <v>0</v>
      </c>
      <c r="E1186" s="2">
        <f t="shared" si="72"/>
        <v>24090</v>
      </c>
      <c r="F1186" s="5" t="str">
        <f t="shared" si="75"/>
        <v>NEUTRAL</v>
      </c>
      <c r="G1186" s="5" t="str">
        <f t="shared" si="74"/>
        <v>NEUTRAL</v>
      </c>
      <c r="H1186" s="5" t="str">
        <f t="shared" si="73"/>
        <v>NEUTRAL</v>
      </c>
    </row>
    <row r="1187" spans="1:8" ht="13.5" x14ac:dyDescent="0.25">
      <c r="A1187" s="3">
        <f>TITRES_STAT!B1190</f>
        <v>44039</v>
      </c>
      <c r="B1187" s="5">
        <f>TITRES_STAT!C1190</f>
        <v>4.95</v>
      </c>
      <c r="C1187" s="5">
        <f>TITRES_STAT!D1190</f>
        <v>4.95</v>
      </c>
      <c r="D1187" s="5">
        <f>TITRES_STAT!E1190</f>
        <v>0</v>
      </c>
      <c r="E1187" s="2">
        <f t="shared" si="72"/>
        <v>24090</v>
      </c>
      <c r="F1187" s="5" t="str">
        <f t="shared" si="75"/>
        <v>NEUTRAL</v>
      </c>
      <c r="G1187" s="5" t="str">
        <f t="shared" si="74"/>
        <v>NEUTRAL</v>
      </c>
      <c r="H1187" s="5" t="str">
        <f t="shared" si="73"/>
        <v>NEUTRAL</v>
      </c>
    </row>
    <row r="1188" spans="1:8" ht="13.5" x14ac:dyDescent="0.25">
      <c r="A1188" s="3">
        <f>TITRES_STAT!B1191</f>
        <v>44040</v>
      </c>
      <c r="B1188" s="5">
        <f>TITRES_STAT!C1191</f>
        <v>4.95</v>
      </c>
      <c r="C1188" s="5">
        <f>TITRES_STAT!D1191</f>
        <v>4.95</v>
      </c>
      <c r="D1188" s="5">
        <f>TITRES_STAT!E1191</f>
        <v>0</v>
      </c>
      <c r="E1188" s="2">
        <f t="shared" si="72"/>
        <v>24090</v>
      </c>
      <c r="F1188" s="5" t="str">
        <f t="shared" si="75"/>
        <v>NEUTRAL</v>
      </c>
      <c r="G1188" s="5" t="str">
        <f t="shared" si="74"/>
        <v>NEUTRAL</v>
      </c>
      <c r="H1188" s="5" t="str">
        <f t="shared" si="73"/>
        <v>NEUTRAL</v>
      </c>
    </row>
    <row r="1189" spans="1:8" ht="13.5" x14ac:dyDescent="0.25">
      <c r="A1189" s="3">
        <f>TITRES_STAT!B1192</f>
        <v>44041</v>
      </c>
      <c r="B1189" s="5">
        <f>TITRES_STAT!C1192</f>
        <v>4.8099999999999996</v>
      </c>
      <c r="C1189" s="5">
        <f>TITRES_STAT!D1192</f>
        <v>4.8099999999999996</v>
      </c>
      <c r="D1189" s="5">
        <f>TITRES_STAT!E1192</f>
        <v>0</v>
      </c>
      <c r="E1189" s="2">
        <f t="shared" si="72"/>
        <v>24090</v>
      </c>
      <c r="F1189" s="5" t="str">
        <f t="shared" si="75"/>
        <v>NEUTRAL</v>
      </c>
      <c r="G1189" s="5" t="str">
        <f t="shared" si="74"/>
        <v>NEUTRAL</v>
      </c>
      <c r="H1189" s="5" t="str">
        <f t="shared" si="73"/>
        <v>NEUTRAL</v>
      </c>
    </row>
    <row r="1190" spans="1:8" ht="13.5" x14ac:dyDescent="0.25">
      <c r="A1190" s="3">
        <f>TITRES_STAT!B1193</f>
        <v>44042</v>
      </c>
      <c r="B1190" s="5">
        <f>TITRES_STAT!C1193</f>
        <v>4.8099999999999996</v>
      </c>
      <c r="C1190" s="5">
        <f>TITRES_STAT!D1193</f>
        <v>4.8099999999999996</v>
      </c>
      <c r="D1190" s="5">
        <f>TITRES_STAT!E1193</f>
        <v>0</v>
      </c>
      <c r="E1190" s="2">
        <f t="shared" si="72"/>
        <v>24090</v>
      </c>
      <c r="F1190" s="5" t="str">
        <f t="shared" si="75"/>
        <v>NEUTRAL</v>
      </c>
      <c r="G1190" s="5" t="str">
        <f t="shared" si="74"/>
        <v>NEUTRAL</v>
      </c>
      <c r="H1190" s="5" t="str">
        <f t="shared" si="73"/>
        <v>NEUTRAL</v>
      </c>
    </row>
    <row r="1191" spans="1:8" ht="13.5" x14ac:dyDescent="0.25">
      <c r="A1191" s="3">
        <f>TITRES_STAT!B1194</f>
        <v>44046</v>
      </c>
      <c r="B1191" s="5">
        <f>TITRES_STAT!C1194</f>
        <v>4.8099999999999996</v>
      </c>
      <c r="C1191" s="5">
        <f>TITRES_STAT!D1194</f>
        <v>4.8099999999999996</v>
      </c>
      <c r="D1191" s="5">
        <f>TITRES_STAT!E1194</f>
        <v>67</v>
      </c>
      <c r="E1191" s="2">
        <f t="shared" si="72"/>
        <v>24090</v>
      </c>
      <c r="F1191" s="5" t="str">
        <f t="shared" si="75"/>
        <v>NEUTRAL</v>
      </c>
      <c r="G1191" s="5" t="str">
        <f t="shared" si="74"/>
        <v>NEUTRAL</v>
      </c>
      <c r="H1191" s="5" t="str">
        <f t="shared" si="73"/>
        <v>NEUTRAL</v>
      </c>
    </row>
    <row r="1192" spans="1:8" ht="13.5" x14ac:dyDescent="0.25">
      <c r="A1192" s="3">
        <f>TITRES_STAT!B1195</f>
        <v>44047</v>
      </c>
      <c r="B1192" s="5">
        <f>TITRES_STAT!C1195</f>
        <v>4.95</v>
      </c>
      <c r="C1192" s="5">
        <f>TITRES_STAT!D1195</f>
        <v>4.95</v>
      </c>
      <c r="D1192" s="5">
        <f>TITRES_STAT!E1195</f>
        <v>0</v>
      </c>
      <c r="E1192" s="2">
        <f t="shared" si="72"/>
        <v>24090</v>
      </c>
      <c r="F1192" s="5" t="str">
        <f t="shared" si="75"/>
        <v>NEUTRAL</v>
      </c>
      <c r="G1192" s="5" t="str">
        <f t="shared" si="74"/>
        <v>NEUTRAL</v>
      </c>
      <c r="H1192" s="5" t="str">
        <f t="shared" si="73"/>
        <v>NEUTRAL</v>
      </c>
    </row>
    <row r="1193" spans="1:8" ht="13.5" x14ac:dyDescent="0.25">
      <c r="A1193" s="3">
        <f>TITRES_STAT!B1196</f>
        <v>44048</v>
      </c>
      <c r="B1193" s="5">
        <f>TITRES_STAT!C1196</f>
        <v>4.96</v>
      </c>
      <c r="C1193" s="5">
        <f>TITRES_STAT!D1196</f>
        <v>4.96</v>
      </c>
      <c r="D1193" s="5">
        <f>TITRES_STAT!E1196</f>
        <v>6</v>
      </c>
      <c r="E1193" s="2">
        <f t="shared" si="72"/>
        <v>24096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CONFIRMED BULLISH</v>
      </c>
    </row>
    <row r="1194" spans="1:8" ht="13.5" x14ac:dyDescent="0.25">
      <c r="A1194" s="3">
        <f>TITRES_STAT!B1197</f>
        <v>44049</v>
      </c>
      <c r="B1194" s="5">
        <f>TITRES_STAT!C1197</f>
        <v>4.96</v>
      </c>
      <c r="C1194" s="5">
        <f>TITRES_STAT!D1197</f>
        <v>4.96</v>
      </c>
      <c r="D1194" s="5">
        <f>TITRES_STAT!E1197</f>
        <v>0</v>
      </c>
      <c r="E1194" s="2">
        <f t="shared" si="72"/>
        <v>24096</v>
      </c>
      <c r="F1194" s="5" t="str">
        <f t="shared" si="75"/>
        <v>BULLISH</v>
      </c>
      <c r="G1194" s="5" t="str">
        <f t="shared" si="74"/>
        <v>NEUTRAL</v>
      </c>
      <c r="H1194" s="5" t="str">
        <f t="shared" si="73"/>
        <v>CONFIRMED BULLISH</v>
      </c>
    </row>
    <row r="1195" spans="1:8" ht="13.5" x14ac:dyDescent="0.25">
      <c r="A1195" s="3">
        <f>TITRES_STAT!B1198</f>
        <v>44050</v>
      </c>
      <c r="B1195" s="5">
        <f>TITRES_STAT!C1198</f>
        <v>5.0999999999999996</v>
      </c>
      <c r="C1195" s="5">
        <f>TITRES_STAT!D1198</f>
        <v>5.0999999999999996</v>
      </c>
      <c r="D1195" s="5">
        <f>TITRES_STAT!E1198</f>
        <v>11</v>
      </c>
      <c r="E1195" s="2">
        <f t="shared" si="72"/>
        <v>24107</v>
      </c>
      <c r="F1195" s="5" t="str">
        <f t="shared" si="75"/>
        <v>BULLISH</v>
      </c>
      <c r="G1195" s="5" t="str">
        <f t="shared" si="74"/>
        <v>NEUTRAL</v>
      </c>
      <c r="H1195" s="5" t="str">
        <f t="shared" si="73"/>
        <v>CONFIRMED BULLISH</v>
      </c>
    </row>
    <row r="1196" spans="1:8" ht="13.5" x14ac:dyDescent="0.25">
      <c r="A1196" s="3">
        <f>TITRES_STAT!B1199</f>
        <v>44053</v>
      </c>
      <c r="B1196" s="5">
        <f>TITRES_STAT!C1199</f>
        <v>5.0999999999999996</v>
      </c>
      <c r="C1196" s="5">
        <f>TITRES_STAT!D1199</f>
        <v>5.0999999999999996</v>
      </c>
      <c r="D1196" s="5">
        <f>TITRES_STAT!E1199</f>
        <v>0</v>
      </c>
      <c r="E1196" s="2">
        <f t="shared" si="72"/>
        <v>24107</v>
      </c>
      <c r="F1196" s="5" t="str">
        <f t="shared" si="75"/>
        <v>BULLISH</v>
      </c>
      <c r="G1196" s="5" t="str">
        <f t="shared" si="74"/>
        <v>NEUTRAL</v>
      </c>
      <c r="H1196" s="5" t="str">
        <f t="shared" si="73"/>
        <v>CONFIRMED BULLISH</v>
      </c>
    </row>
    <row r="1197" spans="1:8" ht="13.5" x14ac:dyDescent="0.25">
      <c r="A1197" s="3">
        <f>TITRES_STAT!B1200</f>
        <v>44054</v>
      </c>
      <c r="B1197" s="5">
        <f>TITRES_STAT!C1200</f>
        <v>5.0999999999999996</v>
      </c>
      <c r="C1197" s="5">
        <f>TITRES_STAT!D1200</f>
        <v>5.0999999999999996</v>
      </c>
      <c r="D1197" s="5">
        <f>TITRES_STAT!E1200</f>
        <v>109</v>
      </c>
      <c r="E1197" s="2">
        <f t="shared" si="72"/>
        <v>24107</v>
      </c>
      <c r="F1197" s="5" t="str">
        <f t="shared" si="75"/>
        <v>BULLISH</v>
      </c>
      <c r="G1197" s="5" t="str">
        <f t="shared" si="74"/>
        <v>NEUTRAL</v>
      </c>
      <c r="H1197" s="5" t="str">
        <f t="shared" si="73"/>
        <v>CONFIRMED BULLISH</v>
      </c>
    </row>
    <row r="1198" spans="1:8" ht="13.5" x14ac:dyDescent="0.25">
      <c r="A1198" s="3">
        <f>TITRES_STAT!B1201</f>
        <v>44055</v>
      </c>
      <c r="B1198" s="5">
        <f>TITRES_STAT!C1201</f>
        <v>5.0999999999999996</v>
      </c>
      <c r="C1198" s="5">
        <f>TITRES_STAT!D1201</f>
        <v>5.0999999999999996</v>
      </c>
      <c r="D1198" s="5">
        <f>TITRES_STAT!E1201</f>
        <v>0</v>
      </c>
      <c r="E1198" s="2">
        <f t="shared" si="72"/>
        <v>24107</v>
      </c>
      <c r="F1198" s="5" t="str">
        <f t="shared" si="75"/>
        <v>BULLISH</v>
      </c>
      <c r="G1198" s="5" t="str">
        <f t="shared" si="74"/>
        <v>NEUTRAL</v>
      </c>
      <c r="H1198" s="5" t="str">
        <f t="shared" si="73"/>
        <v>CONFIRMED BULLISH</v>
      </c>
    </row>
    <row r="1199" spans="1:8" ht="13.5" x14ac:dyDescent="0.25">
      <c r="A1199" s="3">
        <f>TITRES_STAT!B1202</f>
        <v>44057</v>
      </c>
      <c r="B1199" s="5">
        <f>TITRES_STAT!C1202</f>
        <v>5.0999999999999996</v>
      </c>
      <c r="C1199" s="5">
        <f>TITRES_STAT!D1202</f>
        <v>5.0999999999999996</v>
      </c>
      <c r="D1199" s="5">
        <f>TITRES_STAT!E1202</f>
        <v>0</v>
      </c>
      <c r="E1199" s="2">
        <f t="shared" si="72"/>
        <v>24107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CONFIRMED BULLISH</v>
      </c>
    </row>
    <row r="1200" spans="1:8" ht="13.5" x14ac:dyDescent="0.25">
      <c r="A1200" s="3">
        <f>TITRES_STAT!B1203</f>
        <v>44060</v>
      </c>
      <c r="B1200" s="5">
        <f>TITRES_STAT!C1203</f>
        <v>5.0999999999999996</v>
      </c>
      <c r="C1200" s="5">
        <f>TITRES_STAT!D1203</f>
        <v>5.0999999999999996</v>
      </c>
      <c r="D1200" s="5">
        <f>TITRES_STAT!E1203</f>
        <v>0</v>
      </c>
      <c r="E1200" s="2">
        <f t="shared" si="72"/>
        <v>24107</v>
      </c>
      <c r="F1200" s="5" t="str">
        <f t="shared" si="75"/>
        <v>NEUTRAL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44061</v>
      </c>
      <c r="B1201" s="5">
        <f>TITRES_STAT!C1204</f>
        <v>5.0999999999999996</v>
      </c>
      <c r="C1201" s="5">
        <f>TITRES_STAT!D1204</f>
        <v>5.0999999999999996</v>
      </c>
      <c r="D1201" s="5">
        <f>TITRES_STAT!E1204</f>
        <v>0</v>
      </c>
      <c r="E1201" s="2">
        <f t="shared" si="72"/>
        <v>24107</v>
      </c>
      <c r="F1201" s="5" t="str">
        <f t="shared" si="75"/>
        <v>NEUTRAL</v>
      </c>
      <c r="G1201" s="5" t="str">
        <f t="shared" si="74"/>
        <v>NEUTRAL</v>
      </c>
      <c r="H1201" s="5" t="str">
        <f t="shared" si="73"/>
        <v>NEUTRAL</v>
      </c>
    </row>
    <row r="1202" spans="1:8" ht="13.5" x14ac:dyDescent="0.25">
      <c r="A1202" s="3">
        <f>TITRES_STAT!B1205</f>
        <v>44062</v>
      </c>
      <c r="B1202" s="5">
        <f>TITRES_STAT!C1205</f>
        <v>5.1100000000000003</v>
      </c>
      <c r="C1202" s="5">
        <f>TITRES_STAT!D1205</f>
        <v>5.1100000000000003</v>
      </c>
      <c r="D1202" s="5">
        <f>TITRES_STAT!E1205</f>
        <v>500</v>
      </c>
      <c r="E1202" s="2">
        <f t="shared" si="72"/>
        <v>24607</v>
      </c>
      <c r="F1202" s="5" t="str">
        <f t="shared" si="75"/>
        <v>BULLISH</v>
      </c>
      <c r="G1202" s="5" t="str">
        <f t="shared" si="74"/>
        <v>STRONG</v>
      </c>
      <c r="H1202" s="5" t="str">
        <f t="shared" si="73"/>
        <v>CONFIRMED BULLISH</v>
      </c>
    </row>
    <row r="1203" spans="1:8" ht="13.5" x14ac:dyDescent="0.25">
      <c r="A1203" s="3">
        <f>TITRES_STAT!B1206</f>
        <v>44064</v>
      </c>
      <c r="B1203" s="5">
        <f>TITRES_STAT!C1206</f>
        <v>5.1100000000000003</v>
      </c>
      <c r="C1203" s="5">
        <f>TITRES_STAT!D1206</f>
        <v>5.1100000000000003</v>
      </c>
      <c r="D1203" s="5">
        <f>TITRES_STAT!E1206</f>
        <v>0</v>
      </c>
      <c r="E1203" s="2">
        <f t="shared" si="72"/>
        <v>24607</v>
      </c>
      <c r="F1203" s="5" t="str">
        <f t="shared" si="75"/>
        <v>BULLISH</v>
      </c>
      <c r="G1203" s="5" t="str">
        <f t="shared" si="74"/>
        <v>STRONG</v>
      </c>
      <c r="H1203" s="5" t="str">
        <f t="shared" si="73"/>
        <v>CONFIRMED BULLISH</v>
      </c>
    </row>
    <row r="1204" spans="1:8" ht="13.5" x14ac:dyDescent="0.25">
      <c r="A1204" s="3">
        <f>TITRES_STAT!B1207</f>
        <v>44067</v>
      </c>
      <c r="B1204" s="5">
        <f>TITRES_STAT!C1207</f>
        <v>4.96</v>
      </c>
      <c r="C1204" s="5">
        <f>TITRES_STAT!D1207</f>
        <v>4.96</v>
      </c>
      <c r="D1204" s="5">
        <f>TITRES_STAT!E1207</f>
        <v>0</v>
      </c>
      <c r="E1204" s="2">
        <f t="shared" si="72"/>
        <v>24607</v>
      </c>
      <c r="F1204" s="5" t="str">
        <f t="shared" si="75"/>
        <v>BULLISH</v>
      </c>
      <c r="G1204" s="5" t="str">
        <f t="shared" si="74"/>
        <v>STRONG</v>
      </c>
      <c r="H1204" s="5" t="str">
        <f t="shared" si="73"/>
        <v>BULLISH DIVERGENCE</v>
      </c>
    </row>
    <row r="1205" spans="1:8" ht="13.5" x14ac:dyDescent="0.25">
      <c r="A1205" s="3">
        <f>TITRES_STAT!B1208</f>
        <v>44068</v>
      </c>
      <c r="B1205" s="5">
        <f>TITRES_STAT!C1208</f>
        <v>4.82</v>
      </c>
      <c r="C1205" s="5">
        <f>TITRES_STAT!D1208</f>
        <v>4.82</v>
      </c>
      <c r="D1205" s="5">
        <f>TITRES_STAT!E1208</f>
        <v>109</v>
      </c>
      <c r="E1205" s="2">
        <f t="shared" si="72"/>
        <v>24498</v>
      </c>
      <c r="F1205" s="5" t="str">
        <f t="shared" si="75"/>
        <v>BULLISH</v>
      </c>
      <c r="G1205" s="5" t="str">
        <f t="shared" si="74"/>
        <v>NEUTRAL</v>
      </c>
      <c r="H1205" s="5" t="str">
        <f t="shared" si="73"/>
        <v>BULLISH DIVERGENCE</v>
      </c>
    </row>
    <row r="1206" spans="1:8" ht="13.5" x14ac:dyDescent="0.25">
      <c r="A1206" s="3">
        <f>TITRES_STAT!B1209</f>
        <v>44069</v>
      </c>
      <c r="B1206" s="5">
        <f>TITRES_STAT!C1209</f>
        <v>4.82</v>
      </c>
      <c r="C1206" s="5">
        <f>TITRES_STAT!D1209</f>
        <v>4.82</v>
      </c>
      <c r="D1206" s="5">
        <f>TITRES_STAT!E1209</f>
        <v>0</v>
      </c>
      <c r="E1206" s="2">
        <f t="shared" si="72"/>
        <v>24498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BULLISH DIVERGENCE</v>
      </c>
    </row>
    <row r="1207" spans="1:8" ht="13.5" x14ac:dyDescent="0.25">
      <c r="A1207" s="3">
        <f>TITRES_STAT!B1210</f>
        <v>44070</v>
      </c>
      <c r="B1207" s="5">
        <f>TITRES_STAT!C1210</f>
        <v>4.82</v>
      </c>
      <c r="C1207" s="5">
        <f>TITRES_STAT!D1210</f>
        <v>4.82</v>
      </c>
      <c r="D1207" s="5">
        <f>TITRES_STAT!E1210</f>
        <v>13</v>
      </c>
      <c r="E1207" s="2">
        <f t="shared" si="72"/>
        <v>24498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CONFIRMED BEARISH</v>
      </c>
    </row>
    <row r="1208" spans="1:8" ht="13.5" x14ac:dyDescent="0.25">
      <c r="A1208" s="3">
        <f>TITRES_STAT!B1211</f>
        <v>44071</v>
      </c>
      <c r="B1208" s="5">
        <f>TITRES_STAT!C1211</f>
        <v>4.82</v>
      </c>
      <c r="C1208" s="5">
        <f>TITRES_STAT!D1211</f>
        <v>4.82</v>
      </c>
      <c r="D1208" s="5">
        <f>TITRES_STAT!E1211</f>
        <v>0</v>
      </c>
      <c r="E1208" s="2">
        <f t="shared" si="72"/>
        <v>24498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44074</v>
      </c>
      <c r="B1209" s="5">
        <f>TITRES_STAT!C1212</f>
        <v>4.82</v>
      </c>
      <c r="C1209" s="5">
        <f>TITRES_STAT!D1212</f>
        <v>4.82</v>
      </c>
      <c r="D1209" s="5">
        <f>TITRES_STAT!E1212</f>
        <v>0</v>
      </c>
      <c r="E1209" s="2">
        <f t="shared" si="72"/>
        <v>24498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CONFIRMED BEARISH</v>
      </c>
    </row>
    <row r="1210" spans="1:8" ht="13.5" x14ac:dyDescent="0.25">
      <c r="A1210" s="3">
        <f>TITRES_STAT!B1213</f>
        <v>44075</v>
      </c>
      <c r="B1210" s="5">
        <f>TITRES_STAT!C1213</f>
        <v>4.82</v>
      </c>
      <c r="C1210" s="5">
        <f>TITRES_STAT!D1213</f>
        <v>4.82</v>
      </c>
      <c r="D1210" s="5">
        <f>TITRES_STAT!E1213</f>
        <v>0</v>
      </c>
      <c r="E1210" s="2">
        <f t="shared" si="72"/>
        <v>24498</v>
      </c>
      <c r="F1210" s="5" t="str">
        <f t="shared" si="75"/>
        <v>NEUTRAL</v>
      </c>
      <c r="G1210" s="5" t="str">
        <f t="shared" si="74"/>
        <v>NEUTRAL</v>
      </c>
      <c r="H1210" s="5" t="str">
        <f t="shared" si="73"/>
        <v>NEUTRAL</v>
      </c>
    </row>
    <row r="1211" spans="1:8" ht="13.5" x14ac:dyDescent="0.25">
      <c r="A1211" s="3">
        <f>TITRES_STAT!B1214</f>
        <v>44076</v>
      </c>
      <c r="B1211" s="5">
        <f>TITRES_STAT!C1214</f>
        <v>4.82</v>
      </c>
      <c r="C1211" s="5">
        <f>TITRES_STAT!D1214</f>
        <v>4.82</v>
      </c>
      <c r="D1211" s="5">
        <f>TITRES_STAT!E1214</f>
        <v>0</v>
      </c>
      <c r="E1211" s="2">
        <f t="shared" si="72"/>
        <v>24498</v>
      </c>
      <c r="F1211" s="5" t="str">
        <f t="shared" si="75"/>
        <v>NEUTRAL</v>
      </c>
      <c r="G1211" s="5" t="str">
        <f t="shared" si="74"/>
        <v>NEUTRAL</v>
      </c>
      <c r="H1211" s="5" t="str">
        <f t="shared" si="73"/>
        <v>NEUTRAL</v>
      </c>
    </row>
    <row r="1212" spans="1:8" ht="13.5" x14ac:dyDescent="0.25">
      <c r="A1212" s="3">
        <f>TITRES_STAT!B1215</f>
        <v>44077</v>
      </c>
      <c r="B1212" s="5">
        <f>TITRES_STAT!C1215</f>
        <v>4.82</v>
      </c>
      <c r="C1212" s="5">
        <f>TITRES_STAT!D1215</f>
        <v>4.82</v>
      </c>
      <c r="D1212" s="5">
        <f>TITRES_STAT!E1215</f>
        <v>0</v>
      </c>
      <c r="E1212" s="2">
        <f t="shared" si="72"/>
        <v>24498</v>
      </c>
      <c r="F1212" s="5" t="str">
        <f t="shared" si="75"/>
        <v>NEUTRAL</v>
      </c>
      <c r="G1212" s="5" t="str">
        <f t="shared" si="74"/>
        <v>NEUTRAL</v>
      </c>
      <c r="H1212" s="5" t="str">
        <f t="shared" si="73"/>
        <v>NEUTRAL</v>
      </c>
    </row>
    <row r="1213" spans="1:8" ht="13.5" x14ac:dyDescent="0.25">
      <c r="A1213" s="3">
        <f>TITRES_STAT!B1216</f>
        <v>44078</v>
      </c>
      <c r="B1213" s="5">
        <f>TITRES_STAT!C1216</f>
        <v>4.82</v>
      </c>
      <c r="C1213" s="5">
        <f>TITRES_STAT!D1216</f>
        <v>4.82</v>
      </c>
      <c r="D1213" s="5">
        <f>TITRES_STAT!E1216</f>
        <v>6</v>
      </c>
      <c r="E1213" s="2">
        <f t="shared" si="72"/>
        <v>24498</v>
      </c>
      <c r="F1213" s="5" t="str">
        <f t="shared" si="75"/>
        <v>NEUTRAL</v>
      </c>
      <c r="G1213" s="5" t="str">
        <f t="shared" si="74"/>
        <v>NEUTRAL</v>
      </c>
      <c r="H1213" s="5" t="str">
        <f t="shared" si="73"/>
        <v>NEUTRAL</v>
      </c>
    </row>
    <row r="1214" spans="1:8" ht="13.5" x14ac:dyDescent="0.25">
      <c r="A1214" s="3">
        <f>TITRES_STAT!B1217</f>
        <v>44081</v>
      </c>
      <c r="B1214" s="5">
        <f>TITRES_STAT!C1217</f>
        <v>4.6100000000000003</v>
      </c>
      <c r="C1214" s="5">
        <f>TITRES_STAT!D1217</f>
        <v>4.6100000000000003</v>
      </c>
      <c r="D1214" s="5">
        <f>TITRES_STAT!E1217</f>
        <v>0</v>
      </c>
      <c r="E1214" s="2">
        <f t="shared" si="72"/>
        <v>24498</v>
      </c>
      <c r="F1214" s="5" t="str">
        <f t="shared" si="75"/>
        <v>NEUTRAL</v>
      </c>
      <c r="G1214" s="5" t="str">
        <f t="shared" si="74"/>
        <v>NEUTRAL</v>
      </c>
      <c r="H1214" s="5" t="str">
        <f t="shared" si="73"/>
        <v>NEUTRAL</v>
      </c>
    </row>
    <row r="1215" spans="1:8" ht="13.5" x14ac:dyDescent="0.25">
      <c r="A1215" s="3">
        <f>TITRES_STAT!B1218</f>
        <v>44082</v>
      </c>
      <c r="B1215" s="5">
        <f>TITRES_STAT!C1218</f>
        <v>4.57</v>
      </c>
      <c r="C1215" s="5">
        <f>TITRES_STAT!D1218</f>
        <v>4.57</v>
      </c>
      <c r="D1215" s="5">
        <f>TITRES_STAT!E1218</f>
        <v>126</v>
      </c>
      <c r="E1215" s="2">
        <f t="shared" si="72"/>
        <v>24372</v>
      </c>
      <c r="F1215" s="5" t="str">
        <f t="shared" si="75"/>
        <v>BEARISH</v>
      </c>
      <c r="G1215" s="5" t="str">
        <f t="shared" si="74"/>
        <v>NEUTRAL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4.4400000000000004</v>
      </c>
      <c r="C1216" s="5">
        <f>TITRES_STAT!D1219</f>
        <v>4.4400000000000004</v>
      </c>
      <c r="D1216" s="5">
        <f>TITRES_STAT!E1219</f>
        <v>37</v>
      </c>
      <c r="E1216" s="2">
        <f t="shared" si="72"/>
        <v>24335</v>
      </c>
      <c r="F1216" s="5" t="str">
        <f t="shared" si="75"/>
        <v>BEARISH</v>
      </c>
      <c r="G1216" s="5" t="str">
        <f t="shared" si="74"/>
        <v>NEUTRAL</v>
      </c>
      <c r="H1216" s="5" t="str">
        <f t="shared" si="73"/>
        <v>CONFIRMED BEARISH</v>
      </c>
    </row>
    <row r="1217" spans="1:8" ht="13.5" x14ac:dyDescent="0.25">
      <c r="A1217" s="3">
        <f>TITRES_STAT!B1220</f>
        <v>44084</v>
      </c>
      <c r="B1217" s="5">
        <f>TITRES_STAT!C1220</f>
        <v>4.3</v>
      </c>
      <c r="C1217" s="5">
        <f>TITRES_STAT!D1220</f>
        <v>4.3</v>
      </c>
      <c r="D1217" s="5">
        <f>TITRES_STAT!E1220</f>
        <v>11</v>
      </c>
      <c r="E1217" s="2">
        <f t="shared" si="72"/>
        <v>24324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CONFIRMED BEARISH</v>
      </c>
    </row>
    <row r="1218" spans="1:8" ht="13.5" x14ac:dyDescent="0.25">
      <c r="A1218" s="3">
        <f>TITRES_STAT!B1221</f>
        <v>44085</v>
      </c>
      <c r="B1218" s="5">
        <f>TITRES_STAT!C1221</f>
        <v>4.3099999999999996</v>
      </c>
      <c r="C1218" s="5">
        <f>TITRES_STAT!D1221</f>
        <v>4.3099999999999996</v>
      </c>
      <c r="D1218" s="5">
        <f>TITRES_STAT!E1221</f>
        <v>25</v>
      </c>
      <c r="E1218" s="2">
        <f t="shared" si="72"/>
        <v>24349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CONFIRMED BEARISH</v>
      </c>
    </row>
    <row r="1219" spans="1:8" ht="13.5" x14ac:dyDescent="0.25">
      <c r="A1219" s="3">
        <f>TITRES_STAT!B1222</f>
        <v>44088</v>
      </c>
      <c r="B1219" s="5">
        <f>TITRES_STAT!C1222</f>
        <v>4.3099999999999996</v>
      </c>
      <c r="C1219" s="5">
        <f>TITRES_STAT!D1222</f>
        <v>4.3099999999999996</v>
      </c>
      <c r="D1219" s="5">
        <f>TITRES_STAT!E1222</f>
        <v>0</v>
      </c>
      <c r="E1219" s="2">
        <f t="shared" si="72"/>
        <v>24349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CONFIRMED BEARISH</v>
      </c>
    </row>
    <row r="1220" spans="1:8" ht="13.5" x14ac:dyDescent="0.25">
      <c r="A1220" s="3">
        <f>TITRES_STAT!B1223</f>
        <v>44089</v>
      </c>
      <c r="B1220" s="5">
        <f>TITRES_STAT!C1223</f>
        <v>4.3099999999999996</v>
      </c>
      <c r="C1220" s="5">
        <f>TITRES_STAT!D1223</f>
        <v>4.3099999999999996</v>
      </c>
      <c r="D1220" s="5">
        <f>TITRES_STAT!E1223</f>
        <v>0</v>
      </c>
      <c r="E1220" s="2">
        <f t="shared" ref="E1220:E1283" si="76">IF(B1220&gt;B1219, E1219+D1220, IF(B1220&lt;B1219, E1219-D1220, E1219))</f>
        <v>24349</v>
      </c>
      <c r="F1220" s="5" t="str">
        <f t="shared" si="75"/>
        <v>BEARISH</v>
      </c>
      <c r="G1220" s="5" t="str">
        <f t="shared" si="74"/>
        <v>NEUTRAL</v>
      </c>
      <c r="H1220" s="5" t="str">
        <f t="shared" si="73"/>
        <v>CONFIRMED BEARISH</v>
      </c>
    </row>
    <row r="1221" spans="1:8" ht="13.5" x14ac:dyDescent="0.25">
      <c r="A1221" s="3">
        <f>TITRES_STAT!B1224</f>
        <v>44090</v>
      </c>
      <c r="B1221" s="5">
        <f>TITRES_STAT!C1224</f>
        <v>4.3099999999999996</v>
      </c>
      <c r="C1221" s="5">
        <f>TITRES_STAT!D1224</f>
        <v>4.3099999999999996</v>
      </c>
      <c r="D1221" s="5">
        <f>TITRES_STAT!E1224</f>
        <v>0</v>
      </c>
      <c r="E1221" s="2">
        <f t="shared" si="76"/>
        <v>24349</v>
      </c>
      <c r="F1221" s="5" t="str">
        <f t="shared" si="75"/>
        <v>BULLISH</v>
      </c>
      <c r="G1221" s="5" t="str">
        <f t="shared" si="74"/>
        <v>NEUTRAL</v>
      </c>
      <c r="H1221" s="5" t="str">
        <f t="shared" si="73"/>
        <v>BULLISH DIVERGENCE</v>
      </c>
    </row>
    <row r="1222" spans="1:8" ht="13.5" x14ac:dyDescent="0.25">
      <c r="A1222" s="3">
        <f>TITRES_STAT!B1225</f>
        <v>44091</v>
      </c>
      <c r="B1222" s="5">
        <f>TITRES_STAT!C1225</f>
        <v>4.5</v>
      </c>
      <c r="C1222" s="5">
        <f>TITRES_STAT!D1225</f>
        <v>4.5</v>
      </c>
      <c r="D1222" s="5">
        <f>TITRES_STAT!E1225</f>
        <v>0</v>
      </c>
      <c r="E1222" s="2">
        <f t="shared" si="76"/>
        <v>24349</v>
      </c>
      <c r="F1222" s="5" t="str">
        <f t="shared" si="75"/>
        <v>BULLISH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44092</v>
      </c>
      <c r="B1223" s="5">
        <f>TITRES_STAT!C1226</f>
        <v>4.7</v>
      </c>
      <c r="C1223" s="5">
        <f>TITRES_STAT!D1226</f>
        <v>4.7</v>
      </c>
      <c r="D1223" s="5">
        <f>TITRES_STAT!E1226</f>
        <v>649</v>
      </c>
      <c r="E1223" s="2">
        <f t="shared" si="76"/>
        <v>24998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STRONG</v>
      </c>
      <c r="H1223" s="5" t="str">
        <f t="shared" si="77"/>
        <v>CONFIRMED BULLISH</v>
      </c>
    </row>
    <row r="1224" spans="1:8" ht="13.5" x14ac:dyDescent="0.25">
      <c r="A1224" s="3">
        <f>TITRES_STAT!B1227</f>
        <v>44095</v>
      </c>
      <c r="B1224" s="5">
        <f>TITRES_STAT!C1227</f>
        <v>4.84</v>
      </c>
      <c r="C1224" s="5">
        <f>TITRES_STAT!D1227</f>
        <v>4.84</v>
      </c>
      <c r="D1224" s="5">
        <f>TITRES_STAT!E1227</f>
        <v>1</v>
      </c>
      <c r="E1224" s="2">
        <f t="shared" si="76"/>
        <v>24999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STRONG</v>
      </c>
      <c r="H1224" s="5" t="str">
        <f t="shared" si="77"/>
        <v>CONFIRMED BULLISH</v>
      </c>
    </row>
    <row r="1225" spans="1:8" ht="13.5" x14ac:dyDescent="0.25">
      <c r="A1225" s="3">
        <f>TITRES_STAT!B1228</f>
        <v>44096</v>
      </c>
      <c r="B1225" s="5">
        <f>TITRES_STAT!C1228</f>
        <v>4.84</v>
      </c>
      <c r="C1225" s="5">
        <f>TITRES_STAT!D1228</f>
        <v>4.84</v>
      </c>
      <c r="D1225" s="5">
        <f>TITRES_STAT!E1228</f>
        <v>420</v>
      </c>
      <c r="E1225" s="2">
        <f t="shared" si="76"/>
        <v>24999</v>
      </c>
      <c r="F1225" s="5" t="str">
        <f t="shared" si="79"/>
        <v>BULLISH</v>
      </c>
      <c r="G1225" s="5" t="str">
        <f t="shared" si="78"/>
        <v>STRONG</v>
      </c>
      <c r="H1225" s="5" t="str">
        <f t="shared" si="77"/>
        <v>CONFIRMED BULLISH</v>
      </c>
    </row>
    <row r="1226" spans="1:8" ht="13.5" x14ac:dyDescent="0.25">
      <c r="A1226" s="3">
        <f>TITRES_STAT!B1229</f>
        <v>44097</v>
      </c>
      <c r="B1226" s="5">
        <f>TITRES_STAT!C1229</f>
        <v>4.84</v>
      </c>
      <c r="C1226" s="5">
        <f>TITRES_STAT!D1229</f>
        <v>4.84</v>
      </c>
      <c r="D1226" s="5">
        <f>TITRES_STAT!E1229</f>
        <v>5</v>
      </c>
      <c r="E1226" s="2">
        <f t="shared" si="76"/>
        <v>24999</v>
      </c>
      <c r="F1226" s="5" t="str">
        <f t="shared" si="79"/>
        <v>BULLISH</v>
      </c>
      <c r="G1226" s="5" t="str">
        <f t="shared" si="78"/>
        <v>STRONG</v>
      </c>
      <c r="H1226" s="5" t="str">
        <f t="shared" si="77"/>
        <v>CONFIRMED BULLISH</v>
      </c>
    </row>
    <row r="1227" spans="1:8" ht="13.5" x14ac:dyDescent="0.25">
      <c r="A1227" s="3">
        <f>TITRES_STAT!B1230</f>
        <v>44098</v>
      </c>
      <c r="B1227" s="5">
        <f>TITRES_STAT!C1230</f>
        <v>5.0599999999999996</v>
      </c>
      <c r="C1227" s="5">
        <f>TITRES_STAT!D1230</f>
        <v>5.0599999999999996</v>
      </c>
      <c r="D1227" s="5">
        <f>TITRES_STAT!E1230</f>
        <v>125</v>
      </c>
      <c r="E1227" s="2">
        <f t="shared" si="76"/>
        <v>25124</v>
      </c>
      <c r="F1227" s="5" t="str">
        <f t="shared" si="79"/>
        <v>BULLISH</v>
      </c>
      <c r="G1227" s="5" t="str">
        <f t="shared" si="78"/>
        <v>STRONG</v>
      </c>
      <c r="H1227" s="5" t="str">
        <f t="shared" si="77"/>
        <v>CONFIRMED BULLISH</v>
      </c>
    </row>
    <row r="1228" spans="1:8" ht="13.5" x14ac:dyDescent="0.25">
      <c r="A1228" s="3">
        <f>TITRES_STAT!B1231</f>
        <v>44099</v>
      </c>
      <c r="B1228" s="5">
        <f>TITRES_STAT!C1231</f>
        <v>5.0999999999999996</v>
      </c>
      <c r="C1228" s="5">
        <f>TITRES_STAT!D1231</f>
        <v>5.0999999999999996</v>
      </c>
      <c r="D1228" s="5">
        <f>TITRES_STAT!E1231</f>
        <v>249</v>
      </c>
      <c r="E1228" s="2">
        <f t="shared" si="76"/>
        <v>25373</v>
      </c>
      <c r="F1228" s="5" t="str">
        <f t="shared" si="79"/>
        <v>BULLISH</v>
      </c>
      <c r="G1228" s="5" t="str">
        <f t="shared" si="78"/>
        <v>NEUTRAL</v>
      </c>
      <c r="H1228" s="5" t="str">
        <f t="shared" si="77"/>
        <v>CONFIRMED BULLISH</v>
      </c>
    </row>
    <row r="1229" spans="1:8" ht="13.5" x14ac:dyDescent="0.25">
      <c r="A1229" s="3">
        <f>TITRES_STAT!B1232</f>
        <v>44102</v>
      </c>
      <c r="B1229" s="5">
        <f>TITRES_STAT!C1232</f>
        <v>5.0999999999999996</v>
      </c>
      <c r="C1229" s="5">
        <f>TITRES_STAT!D1232</f>
        <v>5.0999999999999996</v>
      </c>
      <c r="D1229" s="5">
        <f>TITRES_STAT!E1232</f>
        <v>0</v>
      </c>
      <c r="E1229" s="2">
        <f t="shared" si="76"/>
        <v>25373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CONFIRMED BULLISH</v>
      </c>
    </row>
    <row r="1230" spans="1:8" ht="13.5" x14ac:dyDescent="0.25">
      <c r="A1230" s="3">
        <f>TITRES_STAT!B1233</f>
        <v>44103</v>
      </c>
      <c r="B1230" s="5">
        <f>TITRES_STAT!C1233</f>
        <v>5.0999999999999996</v>
      </c>
      <c r="C1230" s="5">
        <f>TITRES_STAT!D1233</f>
        <v>5.0999999999999996</v>
      </c>
      <c r="D1230" s="5">
        <f>TITRES_STAT!E1233</f>
        <v>0</v>
      </c>
      <c r="E1230" s="2">
        <f t="shared" si="76"/>
        <v>25373</v>
      </c>
      <c r="F1230" s="5" t="str">
        <f t="shared" si="79"/>
        <v>BULLISH</v>
      </c>
      <c r="G1230" s="5" t="str">
        <f t="shared" si="78"/>
        <v>NEUTRAL</v>
      </c>
      <c r="H1230" s="5" t="str">
        <f t="shared" si="77"/>
        <v>CONFIRMED BULLISH</v>
      </c>
    </row>
    <row r="1231" spans="1:8" ht="13.5" x14ac:dyDescent="0.25">
      <c r="A1231" s="3">
        <f>TITRES_STAT!B1234</f>
        <v>44104</v>
      </c>
      <c r="B1231" s="5">
        <f>TITRES_STAT!C1234</f>
        <v>5.0999999999999996</v>
      </c>
      <c r="C1231" s="5">
        <f>TITRES_STAT!D1234</f>
        <v>5.0999999999999996</v>
      </c>
      <c r="D1231" s="5">
        <f>TITRES_STAT!E1234</f>
        <v>0</v>
      </c>
      <c r="E1231" s="2">
        <f t="shared" si="76"/>
        <v>25373</v>
      </c>
      <c r="F1231" s="5" t="str">
        <f t="shared" si="79"/>
        <v>BULLISH</v>
      </c>
      <c r="G1231" s="5" t="str">
        <f t="shared" si="78"/>
        <v>NEUTRAL</v>
      </c>
      <c r="H1231" s="5" t="str">
        <f t="shared" si="77"/>
        <v>CONFIRMED BULLISH</v>
      </c>
    </row>
    <row r="1232" spans="1:8" ht="13.5" x14ac:dyDescent="0.25">
      <c r="A1232" s="3">
        <f>TITRES_STAT!B1235</f>
        <v>44105</v>
      </c>
      <c r="B1232" s="5">
        <f>TITRES_STAT!C1235</f>
        <v>5.0999999999999996</v>
      </c>
      <c r="C1232" s="5">
        <f>TITRES_STAT!D1235</f>
        <v>5.0999999999999996</v>
      </c>
      <c r="D1232" s="5">
        <f>TITRES_STAT!E1235</f>
        <v>0</v>
      </c>
      <c r="E1232" s="2">
        <f t="shared" si="76"/>
        <v>25373</v>
      </c>
      <c r="F1232" s="5" t="str">
        <f t="shared" si="79"/>
        <v>BULLISH</v>
      </c>
      <c r="G1232" s="5" t="str">
        <f t="shared" si="78"/>
        <v>NEUTRAL</v>
      </c>
      <c r="H1232" s="5" t="str">
        <f t="shared" si="77"/>
        <v>CONFIRMED BULLISH</v>
      </c>
    </row>
    <row r="1233" spans="1:8" ht="13.5" x14ac:dyDescent="0.25">
      <c r="A1233" s="3">
        <f>TITRES_STAT!B1236</f>
        <v>44106</v>
      </c>
      <c r="B1233" s="5">
        <f>TITRES_STAT!C1236</f>
        <v>5.0999999999999996</v>
      </c>
      <c r="C1233" s="5">
        <f>TITRES_STAT!D1236</f>
        <v>5.0999999999999996</v>
      </c>
      <c r="D1233" s="5">
        <f>TITRES_STAT!E1236</f>
        <v>0</v>
      </c>
      <c r="E1233" s="2">
        <f t="shared" si="76"/>
        <v>25373</v>
      </c>
      <c r="F1233" s="5" t="str">
        <f t="shared" si="79"/>
        <v>NEUTRAL</v>
      </c>
      <c r="G1233" s="5" t="str">
        <f t="shared" si="78"/>
        <v>NEUTRAL</v>
      </c>
      <c r="H1233" s="5" t="str">
        <f t="shared" si="77"/>
        <v>NEUTRAL</v>
      </c>
    </row>
    <row r="1234" spans="1:8" ht="13.5" x14ac:dyDescent="0.25">
      <c r="A1234" s="3">
        <f>TITRES_STAT!B1237</f>
        <v>44109</v>
      </c>
      <c r="B1234" s="5">
        <f>TITRES_STAT!C1237</f>
        <v>4.95</v>
      </c>
      <c r="C1234" s="5">
        <f>TITRES_STAT!D1237</f>
        <v>4.95</v>
      </c>
      <c r="D1234" s="5">
        <f>TITRES_STAT!E1237</f>
        <v>1</v>
      </c>
      <c r="E1234" s="2">
        <f t="shared" si="76"/>
        <v>25372</v>
      </c>
      <c r="F1234" s="5" t="str">
        <f t="shared" si="79"/>
        <v>BEARISH</v>
      </c>
      <c r="G1234" s="5" t="str">
        <f t="shared" si="78"/>
        <v>NEUTRAL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4.95</v>
      </c>
      <c r="C1235" s="5">
        <f>TITRES_STAT!D1238</f>
        <v>4.95</v>
      </c>
      <c r="D1235" s="5">
        <f>TITRES_STAT!E1238</f>
        <v>8</v>
      </c>
      <c r="E1235" s="2">
        <f t="shared" si="76"/>
        <v>25372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CONFIRMED BEARISH</v>
      </c>
    </row>
    <row r="1236" spans="1:8" ht="13.5" x14ac:dyDescent="0.25">
      <c r="A1236" s="3">
        <f>TITRES_STAT!B1239</f>
        <v>44111</v>
      </c>
      <c r="B1236" s="5">
        <f>TITRES_STAT!C1239</f>
        <v>5.09</v>
      </c>
      <c r="C1236" s="5">
        <f>TITRES_STAT!D1239</f>
        <v>5.09</v>
      </c>
      <c r="D1236" s="5">
        <f>TITRES_STAT!E1239</f>
        <v>51</v>
      </c>
      <c r="E1236" s="2">
        <f t="shared" si="76"/>
        <v>25423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BULLISH DIVERGENCE</v>
      </c>
    </row>
    <row r="1237" spans="1:8" ht="13.5" x14ac:dyDescent="0.25">
      <c r="A1237" s="3">
        <f>TITRES_STAT!B1240</f>
        <v>44112</v>
      </c>
      <c r="B1237" s="5">
        <f>TITRES_STAT!C1240</f>
        <v>5.0999999999999996</v>
      </c>
      <c r="C1237" s="5">
        <f>TITRES_STAT!D1240</f>
        <v>5.0999999999999996</v>
      </c>
      <c r="D1237" s="5">
        <f>TITRES_STAT!E1240</f>
        <v>25</v>
      </c>
      <c r="E1237" s="2">
        <f t="shared" si="76"/>
        <v>25448</v>
      </c>
      <c r="F1237" s="5" t="str">
        <f t="shared" si="79"/>
        <v>BULLISH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44113</v>
      </c>
      <c r="B1238" s="5">
        <f>TITRES_STAT!C1241</f>
        <v>5.0999999999999996</v>
      </c>
      <c r="C1238" s="5">
        <f>TITRES_STAT!D1241</f>
        <v>5.0999999999999996</v>
      </c>
      <c r="D1238" s="5">
        <f>TITRES_STAT!E1241</f>
        <v>174</v>
      </c>
      <c r="E1238" s="2">
        <f t="shared" si="76"/>
        <v>25448</v>
      </c>
      <c r="F1238" s="5" t="str">
        <f t="shared" si="79"/>
        <v>BULLISH</v>
      </c>
      <c r="G1238" s="5" t="str">
        <f t="shared" si="78"/>
        <v>NEUTRAL</v>
      </c>
      <c r="H1238" s="5" t="str">
        <f t="shared" si="77"/>
        <v>NEUTRAL</v>
      </c>
    </row>
    <row r="1239" spans="1:8" ht="13.5" x14ac:dyDescent="0.25">
      <c r="A1239" s="3">
        <f>TITRES_STAT!B1242</f>
        <v>44116</v>
      </c>
      <c r="B1239" s="5">
        <f>TITRES_STAT!C1242</f>
        <v>5.0999999999999996</v>
      </c>
      <c r="C1239" s="5">
        <f>TITRES_STAT!D1242</f>
        <v>5.0999999999999996</v>
      </c>
      <c r="D1239" s="5">
        <f>TITRES_STAT!E1242</f>
        <v>0</v>
      </c>
      <c r="E1239" s="2">
        <f t="shared" si="76"/>
        <v>25448</v>
      </c>
      <c r="F1239" s="5" t="str">
        <f t="shared" si="79"/>
        <v>BULLISH</v>
      </c>
      <c r="G1239" s="5" t="str">
        <f t="shared" si="78"/>
        <v>NEUTRAL</v>
      </c>
      <c r="H1239" s="5" t="str">
        <f t="shared" si="77"/>
        <v>CONFIRMED BULLISH</v>
      </c>
    </row>
    <row r="1240" spans="1:8" ht="13.5" x14ac:dyDescent="0.25">
      <c r="A1240" s="3">
        <f>TITRES_STAT!B1243</f>
        <v>44117</v>
      </c>
      <c r="B1240" s="5">
        <f>TITRES_STAT!C1243</f>
        <v>4.95</v>
      </c>
      <c r="C1240" s="5">
        <f>TITRES_STAT!D1243</f>
        <v>4.95</v>
      </c>
      <c r="D1240" s="5">
        <f>TITRES_STAT!E1243</f>
        <v>0</v>
      </c>
      <c r="E1240" s="2">
        <f t="shared" si="76"/>
        <v>25448</v>
      </c>
      <c r="F1240" s="5" t="str">
        <f t="shared" si="79"/>
        <v>BULLISH</v>
      </c>
      <c r="G1240" s="5" t="str">
        <f t="shared" si="78"/>
        <v>NEUTRAL</v>
      </c>
      <c r="H1240" s="5" t="str">
        <f t="shared" si="77"/>
        <v>NEUTRAL</v>
      </c>
    </row>
    <row r="1241" spans="1:8" ht="13.5" x14ac:dyDescent="0.25">
      <c r="A1241" s="3">
        <f>TITRES_STAT!B1244</f>
        <v>44118</v>
      </c>
      <c r="B1241" s="5">
        <f>TITRES_STAT!C1244</f>
        <v>4.7300000000000004</v>
      </c>
      <c r="C1241" s="5">
        <f>TITRES_STAT!D1244</f>
        <v>4.7300000000000004</v>
      </c>
      <c r="D1241" s="5">
        <f>TITRES_STAT!E1244</f>
        <v>0</v>
      </c>
      <c r="E1241" s="2">
        <f t="shared" si="76"/>
        <v>25448</v>
      </c>
      <c r="F1241" s="5" t="str">
        <f t="shared" si="79"/>
        <v>BULLISH</v>
      </c>
      <c r="G1241" s="5" t="str">
        <f t="shared" si="78"/>
        <v>NEUTRAL</v>
      </c>
      <c r="H1241" s="5" t="str">
        <f t="shared" si="77"/>
        <v>BULLISH DIVERGENCE</v>
      </c>
    </row>
    <row r="1242" spans="1:8" ht="13.5" x14ac:dyDescent="0.25">
      <c r="A1242" s="3">
        <f>TITRES_STAT!B1245</f>
        <v>44120</v>
      </c>
      <c r="B1242" s="5">
        <f>TITRES_STAT!C1245</f>
        <v>4.7300000000000004</v>
      </c>
      <c r="C1242" s="5">
        <f>TITRES_STAT!D1245</f>
        <v>4.7300000000000004</v>
      </c>
      <c r="D1242" s="5">
        <f>TITRES_STAT!E1245</f>
        <v>2</v>
      </c>
      <c r="E1242" s="2">
        <f t="shared" si="76"/>
        <v>25448</v>
      </c>
      <c r="F1242" s="5" t="str">
        <f t="shared" si="79"/>
        <v>NEUTRAL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4.7300000000000004</v>
      </c>
      <c r="C1243" s="5">
        <f>TITRES_STAT!D1246</f>
        <v>4.7300000000000004</v>
      </c>
      <c r="D1243" s="5">
        <f>TITRES_STAT!E1246</f>
        <v>10</v>
      </c>
      <c r="E1243" s="2">
        <f t="shared" si="76"/>
        <v>25448</v>
      </c>
      <c r="F1243" s="5" t="str">
        <f t="shared" si="79"/>
        <v>NEUTRAL</v>
      </c>
      <c r="G1243" s="5" t="str">
        <f t="shared" si="78"/>
        <v>NEUTRAL</v>
      </c>
      <c r="H1243" s="5" t="str">
        <f t="shared" si="77"/>
        <v>NEUTRAL</v>
      </c>
    </row>
    <row r="1244" spans="1:8" ht="13.5" x14ac:dyDescent="0.25">
      <c r="A1244" s="3">
        <f>TITRES_STAT!B1247</f>
        <v>44124</v>
      </c>
      <c r="B1244" s="5">
        <f>TITRES_STAT!C1247</f>
        <v>4.59</v>
      </c>
      <c r="C1244" s="5">
        <f>TITRES_STAT!D1247</f>
        <v>4.59</v>
      </c>
      <c r="D1244" s="5">
        <f>TITRES_STAT!E1247</f>
        <v>118</v>
      </c>
      <c r="E1244" s="2">
        <f t="shared" si="76"/>
        <v>25330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CONFIRMED BEARISH</v>
      </c>
    </row>
    <row r="1245" spans="1:8" ht="13.5" x14ac:dyDescent="0.25">
      <c r="A1245" s="3">
        <f>TITRES_STAT!B1248</f>
        <v>44125</v>
      </c>
      <c r="B1245" s="5">
        <f>TITRES_STAT!C1248</f>
        <v>4.3899999999999997</v>
      </c>
      <c r="C1245" s="5">
        <f>TITRES_STAT!D1248</f>
        <v>4.3899999999999997</v>
      </c>
      <c r="D1245" s="5">
        <f>TITRES_STAT!E1248</f>
        <v>2</v>
      </c>
      <c r="E1245" s="2">
        <f t="shared" si="76"/>
        <v>25328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CONFIRMED BEARISH</v>
      </c>
    </row>
    <row r="1246" spans="1:8" ht="13.5" x14ac:dyDescent="0.25">
      <c r="A1246" s="3">
        <f>TITRES_STAT!B1249</f>
        <v>44126</v>
      </c>
      <c r="B1246" s="5">
        <f>TITRES_STAT!C1249</f>
        <v>4.3899999999999997</v>
      </c>
      <c r="C1246" s="5">
        <f>TITRES_STAT!D1249</f>
        <v>4.3899999999999997</v>
      </c>
      <c r="D1246" s="5">
        <f>TITRES_STAT!E1249</f>
        <v>0</v>
      </c>
      <c r="E1246" s="2">
        <f t="shared" si="76"/>
        <v>25328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CONFIRMED BEARISH</v>
      </c>
    </row>
    <row r="1247" spans="1:8" ht="13.5" x14ac:dyDescent="0.25">
      <c r="A1247" s="3">
        <f>TITRES_STAT!B1250</f>
        <v>44127</v>
      </c>
      <c r="B1247" s="5">
        <f>TITRES_STAT!C1250</f>
        <v>4.41</v>
      </c>
      <c r="C1247" s="5">
        <f>TITRES_STAT!D1250</f>
        <v>4.41</v>
      </c>
      <c r="D1247" s="5">
        <f>TITRES_STAT!E1250</f>
        <v>11</v>
      </c>
      <c r="E1247" s="2">
        <f t="shared" si="76"/>
        <v>25339</v>
      </c>
      <c r="F1247" s="5" t="str">
        <f t="shared" si="79"/>
        <v>BEARISH</v>
      </c>
      <c r="G1247" s="5" t="str">
        <f t="shared" si="78"/>
        <v>NEUTRAL</v>
      </c>
      <c r="H1247" s="5" t="str">
        <f t="shared" si="77"/>
        <v>CONFIRMED BEARISH</v>
      </c>
    </row>
    <row r="1248" spans="1:8" ht="13.5" x14ac:dyDescent="0.25">
      <c r="A1248" s="3">
        <f>TITRES_STAT!B1251</f>
        <v>44130</v>
      </c>
      <c r="B1248" s="5">
        <f>TITRES_STAT!C1251</f>
        <v>4.3099999999999996</v>
      </c>
      <c r="C1248" s="5">
        <f>TITRES_STAT!D1251</f>
        <v>4.3099999999999996</v>
      </c>
      <c r="D1248" s="5">
        <f>TITRES_STAT!E1251</f>
        <v>3</v>
      </c>
      <c r="E1248" s="2">
        <f t="shared" si="76"/>
        <v>25336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CONFIRMED BEARISH</v>
      </c>
    </row>
    <row r="1249" spans="1:8" ht="13.5" x14ac:dyDescent="0.25">
      <c r="A1249" s="3">
        <f>TITRES_STAT!B1252</f>
        <v>44131</v>
      </c>
      <c r="B1249" s="5">
        <f>TITRES_STAT!C1252</f>
        <v>4.32</v>
      </c>
      <c r="C1249" s="5">
        <f>TITRES_STAT!D1252</f>
        <v>4.32</v>
      </c>
      <c r="D1249" s="5">
        <f>TITRES_STAT!E1252</f>
        <v>78</v>
      </c>
      <c r="E1249" s="2">
        <f t="shared" si="76"/>
        <v>25414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BULLISH DIVERGENCE</v>
      </c>
    </row>
    <row r="1250" spans="1:8" ht="13.5" x14ac:dyDescent="0.25">
      <c r="A1250" s="3">
        <f>TITRES_STAT!B1253</f>
        <v>44132</v>
      </c>
      <c r="B1250" s="5">
        <f>TITRES_STAT!C1253</f>
        <v>4.32</v>
      </c>
      <c r="C1250" s="5">
        <f>TITRES_STAT!D1253</f>
        <v>4.32</v>
      </c>
      <c r="D1250" s="5">
        <f>TITRES_STAT!E1253</f>
        <v>0</v>
      </c>
      <c r="E1250" s="2">
        <f t="shared" si="76"/>
        <v>25414</v>
      </c>
      <c r="F1250" s="5" t="str">
        <f t="shared" si="79"/>
        <v>BULLISH</v>
      </c>
      <c r="G1250" s="5" t="str">
        <f t="shared" si="78"/>
        <v>NEUTRAL</v>
      </c>
      <c r="H1250" s="5" t="str">
        <f t="shared" si="77"/>
        <v>BULLISH DIVERGENCE</v>
      </c>
    </row>
    <row r="1251" spans="1:8" ht="13.5" x14ac:dyDescent="0.25">
      <c r="A1251" s="3">
        <f>TITRES_STAT!B1254</f>
        <v>44134</v>
      </c>
      <c r="B1251" s="5">
        <f>TITRES_STAT!C1254</f>
        <v>4.4400000000000004</v>
      </c>
      <c r="C1251" s="5">
        <f>TITRES_STAT!D1254</f>
        <v>4.4400000000000004</v>
      </c>
      <c r="D1251" s="5">
        <f>TITRES_STAT!E1254</f>
        <v>0</v>
      </c>
      <c r="E1251" s="2">
        <f t="shared" si="76"/>
        <v>25414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CONFIRMED BULLISH</v>
      </c>
    </row>
    <row r="1252" spans="1:8" ht="13.5" x14ac:dyDescent="0.25">
      <c r="A1252" s="3">
        <f>TITRES_STAT!B1255</f>
        <v>44137</v>
      </c>
      <c r="B1252" s="5">
        <f>TITRES_STAT!C1255</f>
        <v>4.4400000000000004</v>
      </c>
      <c r="C1252" s="5">
        <f>TITRES_STAT!D1255</f>
        <v>4.4400000000000004</v>
      </c>
      <c r="D1252" s="5">
        <f>TITRES_STAT!E1255</f>
        <v>0</v>
      </c>
      <c r="E1252" s="2">
        <f t="shared" si="76"/>
        <v>25414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CONFIRMED BULLISH</v>
      </c>
    </row>
    <row r="1253" spans="1:8" ht="13.5" x14ac:dyDescent="0.25">
      <c r="A1253" s="3">
        <f>TITRES_STAT!B1256</f>
        <v>44138</v>
      </c>
      <c r="B1253" s="5">
        <f>TITRES_STAT!C1256</f>
        <v>4.3099999999999996</v>
      </c>
      <c r="C1253" s="5">
        <f>TITRES_STAT!D1256</f>
        <v>4.3099999999999996</v>
      </c>
      <c r="D1253" s="5">
        <f>TITRES_STAT!E1256</f>
        <v>10</v>
      </c>
      <c r="E1253" s="2">
        <f t="shared" si="76"/>
        <v>25404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NEUTRAL</v>
      </c>
    </row>
    <row r="1254" spans="1:8" ht="13.5" x14ac:dyDescent="0.25">
      <c r="A1254" s="3">
        <f>TITRES_STAT!B1257</f>
        <v>44139</v>
      </c>
      <c r="B1254" s="5">
        <f>TITRES_STAT!C1257</f>
        <v>4.3099999999999996</v>
      </c>
      <c r="C1254" s="5">
        <f>TITRES_STAT!D1257</f>
        <v>4.3099999999999996</v>
      </c>
      <c r="D1254" s="5">
        <f>TITRES_STAT!E1257</f>
        <v>106</v>
      </c>
      <c r="E1254" s="2">
        <f t="shared" si="76"/>
        <v>25404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44140</v>
      </c>
      <c r="B1255" s="5">
        <f>TITRES_STAT!C1258</f>
        <v>4.3099999999999996</v>
      </c>
      <c r="C1255" s="5">
        <f>TITRES_STAT!D1258</f>
        <v>4.3099999999999996</v>
      </c>
      <c r="D1255" s="5">
        <f>TITRES_STAT!E1258</f>
        <v>0</v>
      </c>
      <c r="E1255" s="2">
        <f t="shared" si="76"/>
        <v>25404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CONFIRMED BEARISH</v>
      </c>
    </row>
    <row r="1256" spans="1:8" ht="13.5" x14ac:dyDescent="0.25">
      <c r="A1256" s="3">
        <f>TITRES_STAT!B1259</f>
        <v>44141</v>
      </c>
      <c r="B1256" s="5">
        <f>TITRES_STAT!C1259</f>
        <v>4.1100000000000003</v>
      </c>
      <c r="C1256" s="5">
        <f>TITRES_STAT!D1259</f>
        <v>4.1100000000000003</v>
      </c>
      <c r="D1256" s="5">
        <f>TITRES_STAT!E1259</f>
        <v>16</v>
      </c>
      <c r="E1256" s="2">
        <f t="shared" si="76"/>
        <v>25388</v>
      </c>
      <c r="F1256" s="5" t="str">
        <f t="shared" si="79"/>
        <v>BEARISH</v>
      </c>
      <c r="G1256" s="5" t="str">
        <f t="shared" si="78"/>
        <v>NEUTRAL</v>
      </c>
      <c r="H1256" s="5" t="str">
        <f t="shared" si="77"/>
        <v>CONFIRMED BEARISH</v>
      </c>
    </row>
    <row r="1257" spans="1:8" ht="13.5" x14ac:dyDescent="0.25">
      <c r="A1257" s="3">
        <f>TITRES_STAT!B1260</f>
        <v>44144</v>
      </c>
      <c r="B1257" s="5">
        <f>TITRES_STAT!C1260</f>
        <v>4.12</v>
      </c>
      <c r="C1257" s="5">
        <f>TITRES_STAT!D1260</f>
        <v>4.12</v>
      </c>
      <c r="D1257" s="5">
        <f>TITRES_STAT!E1260</f>
        <v>6</v>
      </c>
      <c r="E1257" s="2">
        <f t="shared" si="76"/>
        <v>25394</v>
      </c>
      <c r="F1257" s="5" t="str">
        <f t="shared" si="79"/>
        <v>BEARISH</v>
      </c>
      <c r="G1257" s="5" t="str">
        <f t="shared" si="78"/>
        <v>NEUTRAL</v>
      </c>
      <c r="H1257" s="5" t="str">
        <f t="shared" si="77"/>
        <v>CONFIRMED BEARISH</v>
      </c>
    </row>
    <row r="1258" spans="1:8" ht="13.5" x14ac:dyDescent="0.25">
      <c r="A1258" s="3">
        <f>TITRES_STAT!B1261</f>
        <v>44145</v>
      </c>
      <c r="B1258" s="5">
        <f>TITRES_STAT!C1261</f>
        <v>4.24</v>
      </c>
      <c r="C1258" s="5">
        <f>TITRES_STAT!D1261</f>
        <v>4.24</v>
      </c>
      <c r="D1258" s="5">
        <f>TITRES_STAT!E1261</f>
        <v>8</v>
      </c>
      <c r="E1258" s="2">
        <f t="shared" si="76"/>
        <v>25402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44146</v>
      </c>
      <c r="B1259" s="5">
        <f>TITRES_STAT!C1262</f>
        <v>4.43</v>
      </c>
      <c r="C1259" s="5">
        <f>TITRES_STAT!D1262</f>
        <v>4.43</v>
      </c>
      <c r="D1259" s="5">
        <f>TITRES_STAT!E1262</f>
        <v>94</v>
      </c>
      <c r="E1259" s="2">
        <f t="shared" si="76"/>
        <v>25496</v>
      </c>
      <c r="F1259" s="5" t="str">
        <f t="shared" si="79"/>
        <v>BULLISH</v>
      </c>
      <c r="G1259" s="5" t="str">
        <f t="shared" si="78"/>
        <v>NEUTRAL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4.43</v>
      </c>
      <c r="C1260" s="5">
        <f>TITRES_STAT!D1263</f>
        <v>4.43</v>
      </c>
      <c r="D1260" s="5">
        <f>TITRES_STAT!E1263</f>
        <v>0</v>
      </c>
      <c r="E1260" s="2">
        <f t="shared" si="76"/>
        <v>25496</v>
      </c>
      <c r="F1260" s="5" t="str">
        <f t="shared" si="79"/>
        <v>BULLISH</v>
      </c>
      <c r="G1260" s="5" t="str">
        <f t="shared" si="78"/>
        <v>NEUTRAL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4.43</v>
      </c>
      <c r="C1261" s="5">
        <f>TITRES_STAT!D1264</f>
        <v>4.43</v>
      </c>
      <c r="D1261" s="5">
        <f>TITRES_STAT!E1264</f>
        <v>0</v>
      </c>
      <c r="E1261" s="2">
        <f t="shared" si="76"/>
        <v>25496</v>
      </c>
      <c r="F1261" s="5" t="str">
        <f t="shared" si="79"/>
        <v>BULLISH</v>
      </c>
      <c r="G1261" s="5" t="str">
        <f t="shared" si="78"/>
        <v>NEUTRAL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4.3099999999999996</v>
      </c>
      <c r="C1262" s="5">
        <f>TITRES_STAT!D1265</f>
        <v>4.3099999999999996</v>
      </c>
      <c r="D1262" s="5">
        <f>TITRES_STAT!E1265</f>
        <v>141</v>
      </c>
      <c r="E1262" s="2">
        <f t="shared" si="76"/>
        <v>25355</v>
      </c>
      <c r="F1262" s="5" t="str">
        <f t="shared" si="79"/>
        <v>BEARISH</v>
      </c>
      <c r="G1262" s="5" t="str">
        <f t="shared" si="78"/>
        <v>NEUTRAL</v>
      </c>
      <c r="H1262" s="5" t="str">
        <f t="shared" si="77"/>
        <v>BEARISH DIVERGENCE</v>
      </c>
    </row>
    <row r="1263" spans="1:8" ht="13.5" x14ac:dyDescent="0.25">
      <c r="A1263" s="3">
        <f>TITRES_STAT!B1266</f>
        <v>44152</v>
      </c>
      <c r="B1263" s="5">
        <f>TITRES_STAT!C1266</f>
        <v>4.3099999999999996</v>
      </c>
      <c r="C1263" s="5">
        <f>TITRES_STAT!D1266</f>
        <v>4.3099999999999996</v>
      </c>
      <c r="D1263" s="5">
        <f>TITRES_STAT!E1266</f>
        <v>111</v>
      </c>
      <c r="E1263" s="2">
        <f t="shared" si="76"/>
        <v>25355</v>
      </c>
      <c r="F1263" s="5" t="str">
        <f t="shared" si="79"/>
        <v>BEARISH</v>
      </c>
      <c r="G1263" s="5" t="str">
        <f t="shared" si="78"/>
        <v>NEUTRAL</v>
      </c>
      <c r="H1263" s="5" t="str">
        <f t="shared" si="77"/>
        <v>BEARISH DIVERGENCE</v>
      </c>
    </row>
    <row r="1264" spans="1:8" ht="13.5" x14ac:dyDescent="0.25">
      <c r="A1264" s="3">
        <f>TITRES_STAT!B1267</f>
        <v>44153</v>
      </c>
      <c r="B1264" s="5">
        <f>TITRES_STAT!C1267</f>
        <v>4.3099999999999996</v>
      </c>
      <c r="C1264" s="5">
        <f>TITRES_STAT!D1267</f>
        <v>4.3099999999999996</v>
      </c>
      <c r="D1264" s="5">
        <f>TITRES_STAT!E1267</f>
        <v>247</v>
      </c>
      <c r="E1264" s="2">
        <f t="shared" si="76"/>
        <v>25355</v>
      </c>
      <c r="F1264" s="5" t="str">
        <f t="shared" si="79"/>
        <v>BEARISH</v>
      </c>
      <c r="G1264" s="5" t="str">
        <f t="shared" si="78"/>
        <v>NEUTRAL</v>
      </c>
      <c r="H1264" s="5" t="str">
        <f t="shared" si="77"/>
        <v>CONFIRMED BEARISH</v>
      </c>
    </row>
    <row r="1265" spans="1:8" ht="13.5" x14ac:dyDescent="0.25">
      <c r="A1265" s="3">
        <f>TITRES_STAT!B1268</f>
        <v>44154</v>
      </c>
      <c r="B1265" s="5">
        <f>TITRES_STAT!C1268</f>
        <v>4.4000000000000004</v>
      </c>
      <c r="C1265" s="5">
        <f>TITRES_STAT!D1268</f>
        <v>4.4000000000000004</v>
      </c>
      <c r="D1265" s="5">
        <f>TITRES_STAT!E1268</f>
        <v>5</v>
      </c>
      <c r="E1265" s="2">
        <f t="shared" si="76"/>
        <v>25360</v>
      </c>
      <c r="F1265" s="5" t="str">
        <f t="shared" si="79"/>
        <v>BEARISH</v>
      </c>
      <c r="G1265" s="5" t="str">
        <f t="shared" si="78"/>
        <v>NEUTRAL</v>
      </c>
      <c r="H1265" s="5" t="str">
        <f t="shared" si="77"/>
        <v>CONFIRMED BEARISH</v>
      </c>
    </row>
    <row r="1266" spans="1:8" ht="13.5" x14ac:dyDescent="0.25">
      <c r="A1266" s="3">
        <f>TITRES_STAT!B1269</f>
        <v>44155</v>
      </c>
      <c r="B1266" s="5">
        <f>TITRES_STAT!C1269</f>
        <v>4.4000000000000004</v>
      </c>
      <c r="C1266" s="5">
        <f>TITRES_STAT!D1269</f>
        <v>4.4000000000000004</v>
      </c>
      <c r="D1266" s="5">
        <f>TITRES_STAT!E1269</f>
        <v>0</v>
      </c>
      <c r="E1266" s="2">
        <f t="shared" si="76"/>
        <v>25360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CONFIRMED BEARISH</v>
      </c>
    </row>
    <row r="1267" spans="1:8" ht="13.5" x14ac:dyDescent="0.25">
      <c r="A1267" s="3">
        <f>TITRES_STAT!B1270</f>
        <v>44158</v>
      </c>
      <c r="B1267" s="5">
        <f>TITRES_STAT!C1270</f>
        <v>4.4000000000000004</v>
      </c>
      <c r="C1267" s="5">
        <f>TITRES_STAT!D1270</f>
        <v>4.4000000000000004</v>
      </c>
      <c r="D1267" s="5">
        <f>TITRES_STAT!E1270</f>
        <v>0</v>
      </c>
      <c r="E1267" s="2">
        <f t="shared" si="76"/>
        <v>25360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CONFIRMED BULLISH</v>
      </c>
    </row>
    <row r="1268" spans="1:8" ht="13.5" x14ac:dyDescent="0.25">
      <c r="A1268" s="3">
        <f>TITRES_STAT!B1271</f>
        <v>44159</v>
      </c>
      <c r="B1268" s="5">
        <f>TITRES_STAT!C1271</f>
        <v>4.4000000000000004</v>
      </c>
      <c r="C1268" s="5">
        <f>TITRES_STAT!D1271</f>
        <v>4.4000000000000004</v>
      </c>
      <c r="D1268" s="5">
        <f>TITRES_STAT!E1271</f>
        <v>0</v>
      </c>
      <c r="E1268" s="2">
        <f t="shared" si="76"/>
        <v>25360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4.3099999999999996</v>
      </c>
      <c r="C1269" s="5">
        <f>TITRES_STAT!D1272</f>
        <v>4.3099999999999996</v>
      </c>
      <c r="D1269" s="5">
        <f>TITRES_STAT!E1272</f>
        <v>5</v>
      </c>
      <c r="E1269" s="2">
        <f t="shared" si="76"/>
        <v>25355</v>
      </c>
      <c r="F1269" s="5" t="str">
        <f t="shared" si="79"/>
        <v>NEUTRAL</v>
      </c>
      <c r="G1269" s="5" t="str">
        <f t="shared" si="78"/>
        <v>NEUTRAL</v>
      </c>
      <c r="H1269" s="5" t="str">
        <f t="shared" si="77"/>
        <v>NEUTRAL</v>
      </c>
    </row>
    <row r="1270" spans="1:8" ht="13.5" x14ac:dyDescent="0.25">
      <c r="A1270" s="3">
        <f>TITRES_STAT!B1273</f>
        <v>44161</v>
      </c>
      <c r="B1270" s="5">
        <f>TITRES_STAT!C1273</f>
        <v>4.3099999999999996</v>
      </c>
      <c r="C1270" s="5">
        <f>TITRES_STAT!D1273</f>
        <v>4.3099999999999996</v>
      </c>
      <c r="D1270" s="5">
        <f>TITRES_STAT!E1273</f>
        <v>92</v>
      </c>
      <c r="E1270" s="2">
        <f t="shared" si="76"/>
        <v>25355</v>
      </c>
      <c r="F1270" s="5" t="str">
        <f t="shared" si="79"/>
        <v>BEARISH</v>
      </c>
      <c r="G1270" s="5" t="str">
        <f t="shared" si="78"/>
        <v>NEUTRAL</v>
      </c>
      <c r="H1270" s="5" t="str">
        <f t="shared" si="77"/>
        <v>CONFIRMED BEARISH</v>
      </c>
    </row>
    <row r="1271" spans="1:8" ht="13.5" x14ac:dyDescent="0.25">
      <c r="A1271" s="3">
        <f>TITRES_STAT!B1274</f>
        <v>44162</v>
      </c>
      <c r="B1271" s="5">
        <f>TITRES_STAT!C1274</f>
        <v>4.3099999999999996</v>
      </c>
      <c r="C1271" s="5">
        <f>TITRES_STAT!D1274</f>
        <v>4.3099999999999996</v>
      </c>
      <c r="D1271" s="5">
        <f>TITRES_STAT!E1274</f>
        <v>0</v>
      </c>
      <c r="E1271" s="2">
        <f t="shared" si="76"/>
        <v>25355</v>
      </c>
      <c r="F1271" s="5" t="str">
        <f t="shared" si="79"/>
        <v>BEARISH</v>
      </c>
      <c r="G1271" s="5" t="str">
        <f t="shared" si="78"/>
        <v>NEUTRAL</v>
      </c>
      <c r="H1271" s="5" t="str">
        <f t="shared" si="77"/>
        <v>CONFIRMED BEARISH</v>
      </c>
    </row>
    <row r="1272" spans="1:8" ht="13.5" x14ac:dyDescent="0.25">
      <c r="A1272" s="3">
        <f>TITRES_STAT!B1275</f>
        <v>44165</v>
      </c>
      <c r="B1272" s="5">
        <f>TITRES_STAT!C1275</f>
        <v>4.3099999999999996</v>
      </c>
      <c r="C1272" s="5">
        <f>TITRES_STAT!D1275</f>
        <v>4.3099999999999996</v>
      </c>
      <c r="D1272" s="5">
        <f>TITRES_STAT!E1275</f>
        <v>0</v>
      </c>
      <c r="E1272" s="2">
        <f t="shared" si="76"/>
        <v>25355</v>
      </c>
      <c r="F1272" s="5" t="str">
        <f t="shared" si="79"/>
        <v>BEARISH</v>
      </c>
      <c r="G1272" s="5" t="str">
        <f t="shared" si="78"/>
        <v>NEUTRAL</v>
      </c>
      <c r="H1272" s="5" t="str">
        <f t="shared" si="77"/>
        <v>CONFIRMED BEARISH</v>
      </c>
    </row>
    <row r="1273" spans="1:8" ht="13.5" x14ac:dyDescent="0.25">
      <c r="A1273" s="3">
        <f>TITRES_STAT!B1276</f>
        <v>44166</v>
      </c>
      <c r="B1273" s="5">
        <f>TITRES_STAT!C1276</f>
        <v>4.3099999999999996</v>
      </c>
      <c r="C1273" s="5">
        <f>TITRES_STAT!D1276</f>
        <v>4.3099999999999996</v>
      </c>
      <c r="D1273" s="5">
        <f>TITRES_STAT!E1276</f>
        <v>0</v>
      </c>
      <c r="E1273" s="2">
        <f t="shared" si="76"/>
        <v>25355</v>
      </c>
      <c r="F1273" s="5" t="str">
        <f t="shared" si="79"/>
        <v>BEARISH</v>
      </c>
      <c r="G1273" s="5" t="str">
        <f t="shared" si="78"/>
        <v>NEUTRAL</v>
      </c>
      <c r="H1273" s="5" t="str">
        <f t="shared" si="77"/>
        <v>CONFIRMED BEARISH</v>
      </c>
    </row>
    <row r="1274" spans="1:8" ht="13.5" x14ac:dyDescent="0.25">
      <c r="A1274" s="3">
        <f>TITRES_STAT!B1277</f>
        <v>44167</v>
      </c>
      <c r="B1274" s="5">
        <f>TITRES_STAT!C1277</f>
        <v>4.3099999999999996</v>
      </c>
      <c r="C1274" s="5">
        <f>TITRES_STAT!D1277</f>
        <v>4.3099999999999996</v>
      </c>
      <c r="D1274" s="5">
        <f>TITRES_STAT!E1277</f>
        <v>0</v>
      </c>
      <c r="E1274" s="2">
        <f t="shared" si="76"/>
        <v>25355</v>
      </c>
      <c r="F1274" s="5" t="str">
        <f t="shared" si="79"/>
        <v>NEUTRAL</v>
      </c>
      <c r="G1274" s="5" t="str">
        <f t="shared" si="78"/>
        <v>NEUTRAL</v>
      </c>
      <c r="H1274" s="5" t="str">
        <f t="shared" si="77"/>
        <v>NEUTRAL</v>
      </c>
    </row>
    <row r="1275" spans="1:8" ht="13.5" x14ac:dyDescent="0.25">
      <c r="A1275" s="3">
        <f>TITRES_STAT!B1278</f>
        <v>44168</v>
      </c>
      <c r="B1275" s="5">
        <f>TITRES_STAT!C1278</f>
        <v>4.3099999999999996</v>
      </c>
      <c r="C1275" s="5">
        <f>TITRES_STAT!D1278</f>
        <v>4.3099999999999996</v>
      </c>
      <c r="D1275" s="5">
        <f>TITRES_STAT!E1278</f>
        <v>0</v>
      </c>
      <c r="E1275" s="2">
        <f t="shared" si="76"/>
        <v>25355</v>
      </c>
      <c r="F1275" s="5" t="str">
        <f t="shared" si="79"/>
        <v>NEUTRAL</v>
      </c>
      <c r="G1275" s="5" t="str">
        <f t="shared" si="78"/>
        <v>NEUTRAL</v>
      </c>
      <c r="H1275" s="5" t="str">
        <f t="shared" si="77"/>
        <v>NEUTRAL</v>
      </c>
    </row>
    <row r="1276" spans="1:8" ht="13.5" x14ac:dyDescent="0.25">
      <c r="A1276" s="3">
        <f>TITRES_STAT!B1279</f>
        <v>44169</v>
      </c>
      <c r="B1276" s="5">
        <f>TITRES_STAT!C1279</f>
        <v>4.3099999999999996</v>
      </c>
      <c r="C1276" s="5">
        <f>TITRES_STAT!D1279</f>
        <v>4.3099999999999996</v>
      </c>
      <c r="D1276" s="5">
        <f>TITRES_STAT!E1279</f>
        <v>0</v>
      </c>
      <c r="E1276" s="2">
        <f t="shared" si="76"/>
        <v>25355</v>
      </c>
      <c r="F1276" s="5" t="str">
        <f t="shared" si="79"/>
        <v>NEUTRAL</v>
      </c>
      <c r="G1276" s="5" t="str">
        <f t="shared" si="78"/>
        <v>NEUTRAL</v>
      </c>
      <c r="H1276" s="5" t="str">
        <f t="shared" si="77"/>
        <v>NEUTRAL</v>
      </c>
    </row>
    <row r="1277" spans="1:8" ht="13.5" x14ac:dyDescent="0.25">
      <c r="A1277" s="3">
        <f>TITRES_STAT!B1280</f>
        <v>44172</v>
      </c>
      <c r="B1277" s="5">
        <f>TITRES_STAT!C1280</f>
        <v>4.3099999999999996</v>
      </c>
      <c r="C1277" s="5">
        <f>TITRES_STAT!D1280</f>
        <v>4.3099999999999996</v>
      </c>
      <c r="D1277" s="5">
        <f>TITRES_STAT!E1280</f>
        <v>0</v>
      </c>
      <c r="E1277" s="2">
        <f t="shared" si="76"/>
        <v>25355</v>
      </c>
      <c r="F1277" s="5" t="str">
        <f t="shared" si="79"/>
        <v>NEUTRAL</v>
      </c>
      <c r="G1277" s="5" t="str">
        <f t="shared" si="78"/>
        <v>NEUTRAL</v>
      </c>
      <c r="H1277" s="5" t="str">
        <f t="shared" si="77"/>
        <v>NEUTRAL</v>
      </c>
    </row>
    <row r="1278" spans="1:8" ht="13.5" x14ac:dyDescent="0.25">
      <c r="A1278" s="3">
        <f>TITRES_STAT!B1281</f>
        <v>44173</v>
      </c>
      <c r="B1278" s="5">
        <f>TITRES_STAT!C1281</f>
        <v>4.3099999999999996</v>
      </c>
      <c r="C1278" s="5">
        <f>TITRES_STAT!D1281</f>
        <v>4.3099999999999996</v>
      </c>
      <c r="D1278" s="5">
        <f>TITRES_STAT!E1281</f>
        <v>0</v>
      </c>
      <c r="E1278" s="2">
        <f t="shared" si="76"/>
        <v>25355</v>
      </c>
      <c r="F1278" s="5" t="str">
        <f t="shared" si="79"/>
        <v>NEUTRAL</v>
      </c>
      <c r="G1278" s="5" t="str">
        <f t="shared" si="78"/>
        <v>NEUTRAL</v>
      </c>
      <c r="H1278" s="5" t="str">
        <f t="shared" si="77"/>
        <v>NEUTRAL</v>
      </c>
    </row>
    <row r="1279" spans="1:8" ht="13.5" x14ac:dyDescent="0.25">
      <c r="A1279" s="3">
        <f>TITRES_STAT!B1282</f>
        <v>44174</v>
      </c>
      <c r="B1279" s="5">
        <f>TITRES_STAT!C1282</f>
        <v>4.3099999999999996</v>
      </c>
      <c r="C1279" s="5">
        <f>TITRES_STAT!D1282</f>
        <v>4.3099999999999996</v>
      </c>
      <c r="D1279" s="5">
        <f>TITRES_STAT!E1282</f>
        <v>0</v>
      </c>
      <c r="E1279" s="2">
        <f t="shared" si="76"/>
        <v>25355</v>
      </c>
      <c r="F1279" s="5" t="str">
        <f t="shared" si="79"/>
        <v>NEUTRAL</v>
      </c>
      <c r="G1279" s="5" t="str">
        <f t="shared" si="78"/>
        <v>NEUTRAL</v>
      </c>
      <c r="H1279" s="5" t="str">
        <f t="shared" si="77"/>
        <v>NEUTRAL</v>
      </c>
    </row>
    <row r="1280" spans="1:8" ht="13.5" x14ac:dyDescent="0.25">
      <c r="A1280" s="3">
        <f>TITRES_STAT!B1283</f>
        <v>44175</v>
      </c>
      <c r="B1280" s="5">
        <f>TITRES_STAT!C1283</f>
        <v>4.3099999999999996</v>
      </c>
      <c r="C1280" s="5">
        <f>TITRES_STAT!D1283</f>
        <v>4.3099999999999996</v>
      </c>
      <c r="D1280" s="5">
        <f>TITRES_STAT!E1283</f>
        <v>0</v>
      </c>
      <c r="E1280" s="2">
        <f t="shared" si="76"/>
        <v>25355</v>
      </c>
      <c r="F1280" s="5" t="str">
        <f t="shared" si="79"/>
        <v>NEUTRAL</v>
      </c>
      <c r="G1280" s="5" t="str">
        <f t="shared" si="78"/>
        <v>NEUTRAL</v>
      </c>
      <c r="H1280" s="5" t="str">
        <f t="shared" si="77"/>
        <v>NEUTRAL</v>
      </c>
    </row>
    <row r="1281" spans="1:8" ht="13.5" x14ac:dyDescent="0.25">
      <c r="A1281" s="3">
        <f>TITRES_STAT!B1284</f>
        <v>44176</v>
      </c>
      <c r="B1281" s="5">
        <f>TITRES_STAT!C1284</f>
        <v>4.3099999999999996</v>
      </c>
      <c r="C1281" s="5">
        <f>TITRES_STAT!D1284</f>
        <v>4.3099999999999996</v>
      </c>
      <c r="D1281" s="5">
        <f>TITRES_STAT!E1284</f>
        <v>0</v>
      </c>
      <c r="E1281" s="2">
        <f t="shared" si="76"/>
        <v>25355</v>
      </c>
      <c r="F1281" s="5" t="str">
        <f t="shared" si="79"/>
        <v>NEUTRAL</v>
      </c>
      <c r="G1281" s="5" t="str">
        <f t="shared" si="78"/>
        <v>NEUTRAL</v>
      </c>
      <c r="H1281" s="5" t="str">
        <f t="shared" si="77"/>
        <v>NEUTRAL</v>
      </c>
    </row>
    <row r="1282" spans="1:8" ht="13.5" x14ac:dyDescent="0.25">
      <c r="A1282" s="3">
        <f>TITRES_STAT!B1285</f>
        <v>44179</v>
      </c>
      <c r="B1282" s="5">
        <f>TITRES_STAT!C1285</f>
        <v>4.3099999999999996</v>
      </c>
      <c r="C1282" s="5">
        <f>TITRES_STAT!D1285</f>
        <v>4.3099999999999996</v>
      </c>
      <c r="D1282" s="5">
        <f>TITRES_STAT!E1285</f>
        <v>0</v>
      </c>
      <c r="E1282" s="2">
        <f t="shared" si="76"/>
        <v>25355</v>
      </c>
      <c r="F1282" s="5" t="str">
        <f t="shared" si="79"/>
        <v>NEUTRAL</v>
      </c>
      <c r="G1282" s="5" t="str">
        <f t="shared" si="78"/>
        <v>NEUTRAL</v>
      </c>
      <c r="H1282" s="5" t="str">
        <f t="shared" si="77"/>
        <v>NEUTRAL</v>
      </c>
    </row>
    <row r="1283" spans="1:8" ht="13.5" x14ac:dyDescent="0.25">
      <c r="A1283" s="3">
        <f>TITRES_STAT!B1286</f>
        <v>44180</v>
      </c>
      <c r="B1283" s="5">
        <f>TITRES_STAT!C1286</f>
        <v>4.1900000000000004</v>
      </c>
      <c r="C1283" s="5">
        <f>TITRES_STAT!D1286</f>
        <v>4.1900000000000004</v>
      </c>
      <c r="D1283" s="5">
        <f>TITRES_STAT!E1286</f>
        <v>0</v>
      </c>
      <c r="E1283" s="2">
        <f t="shared" si="76"/>
        <v>25355</v>
      </c>
      <c r="F1283" s="5" t="str">
        <f t="shared" si="79"/>
        <v>NEUTRAL</v>
      </c>
      <c r="G1283" s="5" t="str">
        <f t="shared" si="78"/>
        <v>NEUTRAL</v>
      </c>
      <c r="H1283" s="5" t="str">
        <f t="shared" si="77"/>
        <v>NEUTRAL</v>
      </c>
    </row>
    <row r="1284" spans="1:8" ht="13.5" x14ac:dyDescent="0.25">
      <c r="A1284" s="3">
        <f>TITRES_STAT!B1287</f>
        <v>44181</v>
      </c>
      <c r="B1284" s="5">
        <f>TITRES_STAT!C1287</f>
        <v>4.05</v>
      </c>
      <c r="C1284" s="5">
        <f>TITRES_STAT!D1287</f>
        <v>4.05</v>
      </c>
      <c r="D1284" s="5">
        <f>TITRES_STAT!E1287</f>
        <v>222</v>
      </c>
      <c r="E1284" s="2">
        <f t="shared" ref="E1284:E1347" si="80">IF(B1284&gt;B1283, E1283+D1284, IF(B1284&lt;B1283, E1283-D1284, E1283))</f>
        <v>25133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44182</v>
      </c>
      <c r="B1285" s="5">
        <f>TITRES_STAT!C1288</f>
        <v>4.05</v>
      </c>
      <c r="C1285" s="5">
        <f>TITRES_STAT!D1288</f>
        <v>4.05</v>
      </c>
      <c r="D1285" s="5">
        <f>TITRES_STAT!E1288</f>
        <v>0</v>
      </c>
      <c r="E1285" s="2">
        <f t="shared" si="80"/>
        <v>25133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CONFIRMED BEARISH</v>
      </c>
    </row>
    <row r="1286" spans="1:8" ht="13.5" x14ac:dyDescent="0.25">
      <c r="A1286" s="3">
        <f>TITRES_STAT!B1289</f>
        <v>44183</v>
      </c>
      <c r="B1286" s="5">
        <f>TITRES_STAT!C1289</f>
        <v>4.05</v>
      </c>
      <c r="C1286" s="5">
        <f>TITRES_STAT!D1289</f>
        <v>4.05</v>
      </c>
      <c r="D1286" s="5">
        <f>TITRES_STAT!E1289</f>
        <v>0</v>
      </c>
      <c r="E1286" s="2">
        <f t="shared" si="80"/>
        <v>25133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4.05</v>
      </c>
      <c r="C1287" s="5">
        <f>TITRES_STAT!D1290</f>
        <v>4.05</v>
      </c>
      <c r="D1287" s="5">
        <f>TITRES_STAT!E1290</f>
        <v>0</v>
      </c>
      <c r="E1287" s="2">
        <f t="shared" si="80"/>
        <v>25133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CONFIRMED BEARISH</v>
      </c>
    </row>
    <row r="1288" spans="1:8" ht="13.5" x14ac:dyDescent="0.25">
      <c r="A1288" s="3">
        <f>TITRES_STAT!B1291</f>
        <v>44187</v>
      </c>
      <c r="B1288" s="5">
        <f>TITRES_STAT!C1291</f>
        <v>4.05</v>
      </c>
      <c r="C1288" s="5">
        <f>TITRES_STAT!D1291</f>
        <v>4.05</v>
      </c>
      <c r="D1288" s="5">
        <f>TITRES_STAT!E1291</f>
        <v>0</v>
      </c>
      <c r="E1288" s="2">
        <f t="shared" si="80"/>
        <v>25133</v>
      </c>
      <c r="F1288" s="5" t="str">
        <f t="shared" ref="F1288:F1351" si="83">IF(E1288&gt;E1283,"BULLISH",IF(E1288&lt;E1283,"BEARISH","NEUTRAL"))</f>
        <v>BEARISH</v>
      </c>
      <c r="G1288" s="5" t="str">
        <f t="shared" si="82"/>
        <v>NEUTRAL</v>
      </c>
      <c r="H1288" s="5" t="str">
        <f t="shared" si="81"/>
        <v>CONFIRMED BEARISH</v>
      </c>
    </row>
    <row r="1289" spans="1:8" ht="13.5" x14ac:dyDescent="0.25">
      <c r="A1289" s="3">
        <f>TITRES_STAT!B1292</f>
        <v>44188</v>
      </c>
      <c r="B1289" s="5">
        <f>TITRES_STAT!C1292</f>
        <v>4.05</v>
      </c>
      <c r="C1289" s="5">
        <f>TITRES_STAT!D1292</f>
        <v>4.05</v>
      </c>
      <c r="D1289" s="5">
        <f>TITRES_STAT!E1292</f>
        <v>20</v>
      </c>
      <c r="E1289" s="2">
        <f t="shared" si="80"/>
        <v>25133</v>
      </c>
      <c r="F1289" s="5" t="str">
        <f t="shared" si="83"/>
        <v>NEUTRAL</v>
      </c>
      <c r="G1289" s="5" t="str">
        <f t="shared" si="82"/>
        <v>NEUTRAL</v>
      </c>
      <c r="H1289" s="5" t="str">
        <f t="shared" si="81"/>
        <v>NEUTRAL</v>
      </c>
    </row>
    <row r="1290" spans="1:8" ht="13.5" x14ac:dyDescent="0.25">
      <c r="A1290" s="3">
        <f>TITRES_STAT!B1293</f>
        <v>44189</v>
      </c>
      <c r="B1290" s="5">
        <f>TITRES_STAT!C1293</f>
        <v>4.05</v>
      </c>
      <c r="C1290" s="5">
        <f>TITRES_STAT!D1293</f>
        <v>4.05</v>
      </c>
      <c r="D1290" s="5">
        <f>TITRES_STAT!E1293</f>
        <v>0</v>
      </c>
      <c r="E1290" s="2">
        <f t="shared" si="80"/>
        <v>25133</v>
      </c>
      <c r="F1290" s="5" t="str">
        <f t="shared" si="83"/>
        <v>NEUTRAL</v>
      </c>
      <c r="G1290" s="5" t="str">
        <f t="shared" si="82"/>
        <v>NEUTRAL</v>
      </c>
      <c r="H1290" s="5" t="str">
        <f t="shared" si="81"/>
        <v>NEUTRAL</v>
      </c>
    </row>
    <row r="1291" spans="1:8" ht="13.5" x14ac:dyDescent="0.25">
      <c r="A1291" s="3">
        <f>TITRES_STAT!B1294</f>
        <v>44190</v>
      </c>
      <c r="B1291" s="5">
        <f>TITRES_STAT!C1294</f>
        <v>4.05</v>
      </c>
      <c r="C1291" s="5">
        <f>TITRES_STAT!D1294</f>
        <v>4.05</v>
      </c>
      <c r="D1291" s="5">
        <f>TITRES_STAT!E1294</f>
        <v>0</v>
      </c>
      <c r="E1291" s="2">
        <f t="shared" si="80"/>
        <v>25133</v>
      </c>
      <c r="F1291" s="5" t="str">
        <f t="shared" si="83"/>
        <v>NEUTRAL</v>
      </c>
      <c r="G1291" s="5" t="str">
        <f t="shared" si="82"/>
        <v>NEUTRAL</v>
      </c>
      <c r="H1291" s="5" t="str">
        <f t="shared" si="81"/>
        <v>NEUTRAL</v>
      </c>
    </row>
    <row r="1292" spans="1:8" ht="13.5" x14ac:dyDescent="0.25">
      <c r="A1292" s="3">
        <f>TITRES_STAT!B1295</f>
        <v>44193</v>
      </c>
      <c r="B1292" s="5">
        <f>TITRES_STAT!C1295</f>
        <v>4.05</v>
      </c>
      <c r="C1292" s="5">
        <f>TITRES_STAT!D1295</f>
        <v>4.05</v>
      </c>
      <c r="D1292" s="5">
        <f>TITRES_STAT!E1295</f>
        <v>0</v>
      </c>
      <c r="E1292" s="2">
        <f t="shared" si="80"/>
        <v>25133</v>
      </c>
      <c r="F1292" s="5" t="str">
        <f t="shared" si="83"/>
        <v>NEUTRAL</v>
      </c>
      <c r="G1292" s="5" t="str">
        <f t="shared" si="82"/>
        <v>NEUTRAL</v>
      </c>
      <c r="H1292" s="5" t="str">
        <f t="shared" si="81"/>
        <v>NEUTRAL</v>
      </c>
    </row>
    <row r="1293" spans="1:8" ht="13.5" x14ac:dyDescent="0.25">
      <c r="A1293" s="3">
        <f>TITRES_STAT!B1296</f>
        <v>44194</v>
      </c>
      <c r="B1293" s="5">
        <f>TITRES_STAT!C1296</f>
        <v>4.05</v>
      </c>
      <c r="C1293" s="5">
        <f>TITRES_STAT!D1296</f>
        <v>4.05</v>
      </c>
      <c r="D1293" s="5">
        <f>TITRES_STAT!E1296</f>
        <v>0</v>
      </c>
      <c r="E1293" s="2">
        <f t="shared" si="80"/>
        <v>25133</v>
      </c>
      <c r="F1293" s="5" t="str">
        <f t="shared" si="83"/>
        <v>NEUTRAL</v>
      </c>
      <c r="G1293" s="5" t="str">
        <f t="shared" si="82"/>
        <v>NEUTRAL</v>
      </c>
      <c r="H1293" s="5" t="str">
        <f t="shared" si="81"/>
        <v>NEUTRAL</v>
      </c>
    </row>
    <row r="1294" spans="1:8" ht="13.5" x14ac:dyDescent="0.25">
      <c r="A1294" s="3">
        <f>TITRES_STAT!B1297</f>
        <v>44195</v>
      </c>
      <c r="B1294" s="5">
        <f>TITRES_STAT!C1297</f>
        <v>3.87</v>
      </c>
      <c r="C1294" s="5">
        <f>TITRES_STAT!D1297</f>
        <v>3.87</v>
      </c>
      <c r="D1294" s="5">
        <f>TITRES_STAT!E1297</f>
        <v>0</v>
      </c>
      <c r="E1294" s="2">
        <f t="shared" si="80"/>
        <v>25133</v>
      </c>
      <c r="F1294" s="5" t="str">
        <f t="shared" si="83"/>
        <v>NEUTRAL</v>
      </c>
      <c r="G1294" s="5" t="str">
        <f t="shared" si="82"/>
        <v>NEUTRAL</v>
      </c>
      <c r="H1294" s="5" t="str">
        <f t="shared" si="81"/>
        <v>NEUTRAL</v>
      </c>
    </row>
    <row r="1295" spans="1:8" ht="13.5" x14ac:dyDescent="0.25">
      <c r="A1295" s="3">
        <f>TITRES_STAT!B1298</f>
        <v>44196</v>
      </c>
      <c r="B1295" s="5">
        <f>TITRES_STAT!C1298</f>
        <v>3.84</v>
      </c>
      <c r="C1295" s="5">
        <f>TITRES_STAT!D1298</f>
        <v>3.84</v>
      </c>
      <c r="D1295" s="5">
        <f>TITRES_STAT!E1298</f>
        <v>639</v>
      </c>
      <c r="E1295" s="2">
        <f t="shared" si="80"/>
        <v>24494</v>
      </c>
      <c r="F1295" s="5" t="str">
        <f t="shared" si="83"/>
        <v>BEARISH</v>
      </c>
      <c r="G1295" s="5" t="str">
        <f t="shared" si="82"/>
        <v>WEAK</v>
      </c>
      <c r="H1295" s="5" t="str">
        <f t="shared" si="81"/>
        <v>CONFIRMED BEARISH</v>
      </c>
    </row>
    <row r="1296" spans="1:8" ht="13.5" x14ac:dyDescent="0.25">
      <c r="A1296" s="3">
        <f>TITRES_STAT!B1299</f>
        <v>44200</v>
      </c>
      <c r="B1296" s="5">
        <f>TITRES_STAT!C1299</f>
        <v>3.84</v>
      </c>
      <c r="C1296" s="5">
        <f>TITRES_STAT!D1299</f>
        <v>3.84</v>
      </c>
      <c r="D1296" s="5">
        <f>TITRES_STAT!E1299</f>
        <v>0</v>
      </c>
      <c r="E1296" s="2">
        <f t="shared" si="80"/>
        <v>24494</v>
      </c>
      <c r="F1296" s="5" t="str">
        <f t="shared" si="83"/>
        <v>BEARISH</v>
      </c>
      <c r="G1296" s="5" t="str">
        <f t="shared" si="82"/>
        <v>WEAK</v>
      </c>
      <c r="H1296" s="5" t="str">
        <f t="shared" si="81"/>
        <v>CONFIRMED BEARISH</v>
      </c>
    </row>
    <row r="1297" spans="1:8" ht="13.5" x14ac:dyDescent="0.25">
      <c r="A1297" s="3">
        <f>TITRES_STAT!B1300</f>
        <v>44201</v>
      </c>
      <c r="B1297" s="5">
        <f>TITRES_STAT!C1300</f>
        <v>3.73</v>
      </c>
      <c r="C1297" s="5">
        <f>TITRES_STAT!D1300</f>
        <v>3.73</v>
      </c>
      <c r="D1297" s="5">
        <f>TITRES_STAT!E1300</f>
        <v>405</v>
      </c>
      <c r="E1297" s="2">
        <f t="shared" si="80"/>
        <v>24089</v>
      </c>
      <c r="F1297" s="5" t="str">
        <f t="shared" si="83"/>
        <v>BEARISH</v>
      </c>
      <c r="G1297" s="5" t="str">
        <f t="shared" si="82"/>
        <v>WEAK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3.73</v>
      </c>
      <c r="C1298" s="5">
        <f>TITRES_STAT!D1301</f>
        <v>3.73</v>
      </c>
      <c r="D1298" s="5">
        <f>TITRES_STAT!E1301</f>
        <v>0</v>
      </c>
      <c r="E1298" s="2">
        <f t="shared" si="80"/>
        <v>24089</v>
      </c>
      <c r="F1298" s="5" t="str">
        <f t="shared" si="83"/>
        <v>BEARISH</v>
      </c>
      <c r="G1298" s="5" t="str">
        <f t="shared" si="82"/>
        <v>WEAK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3.83</v>
      </c>
      <c r="C1299" s="5">
        <f>TITRES_STAT!D1302</f>
        <v>3.83</v>
      </c>
      <c r="D1299" s="5">
        <f>TITRES_STAT!E1302</f>
        <v>141</v>
      </c>
      <c r="E1299" s="2">
        <f t="shared" si="80"/>
        <v>24230</v>
      </c>
      <c r="F1299" s="5" t="str">
        <f t="shared" si="83"/>
        <v>BEARISH</v>
      </c>
      <c r="G1299" s="5" t="str">
        <f t="shared" si="82"/>
        <v>WEAK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3.83</v>
      </c>
      <c r="C1300" s="5">
        <f>TITRES_STAT!D1303</f>
        <v>3.83</v>
      </c>
      <c r="D1300" s="5">
        <f>TITRES_STAT!E1303</f>
        <v>9</v>
      </c>
      <c r="E1300" s="2">
        <f t="shared" si="80"/>
        <v>24230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3.83</v>
      </c>
      <c r="C1301" s="5">
        <f>TITRES_STAT!D1304</f>
        <v>3.83</v>
      </c>
      <c r="D1301" s="5">
        <f>TITRES_STAT!E1304</f>
        <v>0</v>
      </c>
      <c r="E1301" s="2">
        <f t="shared" si="80"/>
        <v>24230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3.83</v>
      </c>
      <c r="C1302" s="5">
        <f>TITRES_STAT!D1305</f>
        <v>3.83</v>
      </c>
      <c r="D1302" s="5">
        <f>TITRES_STAT!E1305</f>
        <v>0</v>
      </c>
      <c r="E1302" s="2">
        <f t="shared" si="80"/>
        <v>24230</v>
      </c>
      <c r="F1302" s="5" t="str">
        <f t="shared" si="83"/>
        <v>BULLISH</v>
      </c>
      <c r="G1302" s="5" t="str">
        <f t="shared" si="82"/>
        <v>NEUTRAL</v>
      </c>
      <c r="H1302" s="5" t="str">
        <f t="shared" si="81"/>
        <v>CONFIRMED BULLISH</v>
      </c>
    </row>
    <row r="1303" spans="1:8" ht="13.5" x14ac:dyDescent="0.25">
      <c r="A1303" s="3">
        <f>TITRES_STAT!B1306</f>
        <v>44209</v>
      </c>
      <c r="B1303" s="5">
        <f>TITRES_STAT!C1306</f>
        <v>3.83</v>
      </c>
      <c r="C1303" s="5">
        <f>TITRES_STAT!D1306</f>
        <v>3.83</v>
      </c>
      <c r="D1303" s="5">
        <f>TITRES_STAT!E1306</f>
        <v>0</v>
      </c>
      <c r="E1303" s="2">
        <f t="shared" si="80"/>
        <v>24230</v>
      </c>
      <c r="F1303" s="5" t="str">
        <f t="shared" si="83"/>
        <v>BULLISH</v>
      </c>
      <c r="G1303" s="5" t="str">
        <f t="shared" si="82"/>
        <v>NEUTRAL</v>
      </c>
      <c r="H1303" s="5" t="str">
        <f t="shared" si="81"/>
        <v>CONFIRMED BULLISH</v>
      </c>
    </row>
    <row r="1304" spans="1:8" ht="13.5" x14ac:dyDescent="0.25">
      <c r="A1304" s="3">
        <f>TITRES_STAT!B1307</f>
        <v>44211</v>
      </c>
      <c r="B1304" s="5">
        <f>TITRES_STAT!C1307</f>
        <v>3.83</v>
      </c>
      <c r="C1304" s="5">
        <f>TITRES_STAT!D1307</f>
        <v>3.83</v>
      </c>
      <c r="D1304" s="5">
        <f>TITRES_STAT!E1307</f>
        <v>0</v>
      </c>
      <c r="E1304" s="2">
        <f t="shared" si="80"/>
        <v>24230</v>
      </c>
      <c r="F1304" s="5" t="str">
        <f t="shared" si="83"/>
        <v>NEUTRAL</v>
      </c>
      <c r="G1304" s="5" t="str">
        <f t="shared" si="82"/>
        <v>NEUTRAL</v>
      </c>
      <c r="H1304" s="5" t="str">
        <f t="shared" si="81"/>
        <v>NEUTRAL</v>
      </c>
    </row>
    <row r="1305" spans="1:8" ht="13.5" x14ac:dyDescent="0.25">
      <c r="A1305" s="3">
        <f>TITRES_STAT!B1308</f>
        <v>44214</v>
      </c>
      <c r="B1305" s="5">
        <f>TITRES_STAT!C1308</f>
        <v>3.83</v>
      </c>
      <c r="C1305" s="5">
        <f>TITRES_STAT!D1308</f>
        <v>3.83</v>
      </c>
      <c r="D1305" s="5">
        <f>TITRES_STAT!E1308</f>
        <v>0</v>
      </c>
      <c r="E1305" s="2">
        <f t="shared" si="80"/>
        <v>24230</v>
      </c>
      <c r="F1305" s="5" t="str">
        <f t="shared" si="83"/>
        <v>NEUTRAL</v>
      </c>
      <c r="G1305" s="5" t="str">
        <f t="shared" si="82"/>
        <v>NEUTRAL</v>
      </c>
      <c r="H1305" s="5" t="str">
        <f t="shared" si="81"/>
        <v>NEUTRAL</v>
      </c>
    </row>
    <row r="1306" spans="1:8" ht="13.5" x14ac:dyDescent="0.25">
      <c r="A1306" s="3">
        <f>TITRES_STAT!B1309</f>
        <v>44215</v>
      </c>
      <c r="B1306" s="5">
        <f>TITRES_STAT!C1309</f>
        <v>3.83</v>
      </c>
      <c r="C1306" s="5">
        <f>TITRES_STAT!D1309</f>
        <v>3.83</v>
      </c>
      <c r="D1306" s="5">
        <f>TITRES_STAT!E1309</f>
        <v>0</v>
      </c>
      <c r="E1306" s="2">
        <f t="shared" si="80"/>
        <v>24230</v>
      </c>
      <c r="F1306" s="5" t="str">
        <f t="shared" si="83"/>
        <v>NEUTRAL</v>
      </c>
      <c r="G1306" s="5" t="str">
        <f t="shared" si="82"/>
        <v>NEUTRAL</v>
      </c>
      <c r="H1306" s="5" t="str">
        <f t="shared" si="81"/>
        <v>NEUTRAL</v>
      </c>
    </row>
    <row r="1307" spans="1:8" ht="13.5" x14ac:dyDescent="0.25">
      <c r="A1307" s="3">
        <f>TITRES_STAT!B1310</f>
        <v>44216</v>
      </c>
      <c r="B1307" s="5">
        <f>TITRES_STAT!C1310</f>
        <v>3.83</v>
      </c>
      <c r="C1307" s="5">
        <f>TITRES_STAT!D1310</f>
        <v>3.83</v>
      </c>
      <c r="D1307" s="5">
        <f>TITRES_STAT!E1310</f>
        <v>0</v>
      </c>
      <c r="E1307" s="2">
        <f t="shared" si="80"/>
        <v>24230</v>
      </c>
      <c r="F1307" s="5" t="str">
        <f t="shared" si="83"/>
        <v>NEUTRAL</v>
      </c>
      <c r="G1307" s="5" t="str">
        <f t="shared" si="82"/>
        <v>NEUTRAL</v>
      </c>
      <c r="H1307" s="5" t="str">
        <f t="shared" si="81"/>
        <v>NEUTRAL</v>
      </c>
    </row>
    <row r="1308" spans="1:8" ht="13.5" x14ac:dyDescent="0.25">
      <c r="A1308" s="3">
        <f>TITRES_STAT!B1311</f>
        <v>44217</v>
      </c>
      <c r="B1308" s="5">
        <f>TITRES_STAT!C1311</f>
        <v>3.94</v>
      </c>
      <c r="C1308" s="5">
        <f>TITRES_STAT!D1311</f>
        <v>3.94</v>
      </c>
      <c r="D1308" s="5">
        <f>TITRES_STAT!E1311</f>
        <v>133</v>
      </c>
      <c r="E1308" s="2">
        <f t="shared" si="80"/>
        <v>24363</v>
      </c>
      <c r="F1308" s="5" t="str">
        <f t="shared" si="83"/>
        <v>BULLISH</v>
      </c>
      <c r="G1308" s="5" t="str">
        <f t="shared" si="82"/>
        <v>NEUTRAL</v>
      </c>
      <c r="H1308" s="5" t="str">
        <f t="shared" si="81"/>
        <v>CONFIRMED BULLISH</v>
      </c>
    </row>
    <row r="1309" spans="1:8" ht="13.5" x14ac:dyDescent="0.25">
      <c r="A1309" s="3">
        <f>TITRES_STAT!B1312</f>
        <v>44218</v>
      </c>
      <c r="B1309" s="5">
        <f>TITRES_STAT!C1312</f>
        <v>3.94</v>
      </c>
      <c r="C1309" s="5">
        <f>TITRES_STAT!D1312</f>
        <v>3.94</v>
      </c>
      <c r="D1309" s="5">
        <f>TITRES_STAT!E1312</f>
        <v>0</v>
      </c>
      <c r="E1309" s="2">
        <f t="shared" si="80"/>
        <v>24363</v>
      </c>
      <c r="F1309" s="5" t="str">
        <f t="shared" si="83"/>
        <v>BULLISH</v>
      </c>
      <c r="G1309" s="5" t="str">
        <f t="shared" si="82"/>
        <v>NEUTRAL</v>
      </c>
      <c r="H1309" s="5" t="str">
        <f t="shared" si="81"/>
        <v>CONFIRMED BULLISH</v>
      </c>
    </row>
    <row r="1310" spans="1:8" ht="13.5" x14ac:dyDescent="0.25">
      <c r="A1310" s="3">
        <f>TITRES_STAT!B1313</f>
        <v>44221</v>
      </c>
      <c r="B1310" s="5">
        <f>TITRES_STAT!C1313</f>
        <v>3.94</v>
      </c>
      <c r="C1310" s="5">
        <f>TITRES_STAT!D1313</f>
        <v>3.94</v>
      </c>
      <c r="D1310" s="5">
        <f>TITRES_STAT!E1313</f>
        <v>0</v>
      </c>
      <c r="E1310" s="2">
        <f t="shared" si="80"/>
        <v>24363</v>
      </c>
      <c r="F1310" s="5" t="str">
        <f t="shared" si="83"/>
        <v>BULLISH</v>
      </c>
      <c r="G1310" s="5" t="str">
        <f t="shared" si="82"/>
        <v>NEUTRAL</v>
      </c>
      <c r="H1310" s="5" t="str">
        <f t="shared" si="81"/>
        <v>CONFIRMED BULLISH</v>
      </c>
    </row>
    <row r="1311" spans="1:8" ht="13.5" x14ac:dyDescent="0.25">
      <c r="A1311" s="3">
        <f>TITRES_STAT!B1314</f>
        <v>44222</v>
      </c>
      <c r="B1311" s="5">
        <f>TITRES_STAT!C1314</f>
        <v>3.94</v>
      </c>
      <c r="C1311" s="5">
        <f>TITRES_STAT!D1314</f>
        <v>3.94</v>
      </c>
      <c r="D1311" s="5">
        <f>TITRES_STAT!E1314</f>
        <v>0</v>
      </c>
      <c r="E1311" s="2">
        <f t="shared" si="80"/>
        <v>24363</v>
      </c>
      <c r="F1311" s="5" t="str">
        <f t="shared" si="83"/>
        <v>BULLISH</v>
      </c>
      <c r="G1311" s="5" t="str">
        <f t="shared" si="82"/>
        <v>NEUTRAL</v>
      </c>
      <c r="H1311" s="5" t="str">
        <f t="shared" si="81"/>
        <v>CONFIRMED BULLISH</v>
      </c>
    </row>
    <row r="1312" spans="1:8" ht="13.5" x14ac:dyDescent="0.25">
      <c r="A1312" s="3">
        <f>TITRES_STAT!B1315</f>
        <v>44223</v>
      </c>
      <c r="B1312" s="5">
        <f>TITRES_STAT!C1315</f>
        <v>3.94</v>
      </c>
      <c r="C1312" s="5">
        <f>TITRES_STAT!D1315</f>
        <v>3.94</v>
      </c>
      <c r="D1312" s="5">
        <f>TITRES_STAT!E1315</f>
        <v>100</v>
      </c>
      <c r="E1312" s="2">
        <f t="shared" si="80"/>
        <v>24363</v>
      </c>
      <c r="F1312" s="5" t="str">
        <f t="shared" si="83"/>
        <v>BULLISH</v>
      </c>
      <c r="G1312" s="5" t="str">
        <f t="shared" si="82"/>
        <v>NEUTRAL</v>
      </c>
      <c r="H1312" s="5" t="str">
        <f t="shared" si="81"/>
        <v>CONFIRMED BULLISH</v>
      </c>
    </row>
    <row r="1313" spans="1:8" ht="13.5" x14ac:dyDescent="0.25">
      <c r="A1313" s="3">
        <f>TITRES_STAT!B1316</f>
        <v>44224</v>
      </c>
      <c r="B1313" s="5">
        <f>TITRES_STAT!C1316</f>
        <v>3.77</v>
      </c>
      <c r="C1313" s="5">
        <f>TITRES_STAT!D1316</f>
        <v>3.77</v>
      </c>
      <c r="D1313" s="5">
        <f>TITRES_STAT!E1316</f>
        <v>0</v>
      </c>
      <c r="E1313" s="2">
        <f t="shared" si="80"/>
        <v>24363</v>
      </c>
      <c r="F1313" s="5" t="str">
        <f t="shared" si="83"/>
        <v>NEUTRAL</v>
      </c>
      <c r="G1313" s="5" t="str">
        <f t="shared" si="82"/>
        <v>NEUTRAL</v>
      </c>
      <c r="H1313" s="5" t="str">
        <f t="shared" si="81"/>
        <v>NEUTRAL</v>
      </c>
    </row>
    <row r="1314" spans="1:8" ht="13.5" x14ac:dyDescent="0.25">
      <c r="A1314" s="3">
        <f>TITRES_STAT!B1317</f>
        <v>44225</v>
      </c>
      <c r="B1314" s="5">
        <f>TITRES_STAT!C1317</f>
        <v>3.71</v>
      </c>
      <c r="C1314" s="5">
        <f>TITRES_STAT!D1317</f>
        <v>3.71</v>
      </c>
      <c r="D1314" s="5">
        <f>TITRES_STAT!E1317</f>
        <v>123</v>
      </c>
      <c r="E1314" s="2">
        <f t="shared" si="80"/>
        <v>24240</v>
      </c>
      <c r="F1314" s="5" t="str">
        <f t="shared" si="83"/>
        <v>BEARISH</v>
      </c>
      <c r="G1314" s="5" t="str">
        <f t="shared" si="82"/>
        <v>NEUTRAL</v>
      </c>
      <c r="H1314" s="5" t="str">
        <f t="shared" si="81"/>
        <v>CONFIRMED BEARISH</v>
      </c>
    </row>
    <row r="1315" spans="1:8" ht="13.5" x14ac:dyDescent="0.25">
      <c r="A1315" s="3">
        <f>TITRES_STAT!B1318</f>
        <v>44228</v>
      </c>
      <c r="B1315" s="5">
        <f>TITRES_STAT!C1318</f>
        <v>3.71</v>
      </c>
      <c r="C1315" s="5">
        <f>TITRES_STAT!D1318</f>
        <v>3.71</v>
      </c>
      <c r="D1315" s="5">
        <f>TITRES_STAT!E1318</f>
        <v>0</v>
      </c>
      <c r="E1315" s="2">
        <f t="shared" si="80"/>
        <v>24240</v>
      </c>
      <c r="F1315" s="5" t="str">
        <f t="shared" si="83"/>
        <v>BEARISH</v>
      </c>
      <c r="G1315" s="5" t="str">
        <f t="shared" si="82"/>
        <v>NEUTRAL</v>
      </c>
      <c r="H1315" s="5" t="str">
        <f t="shared" si="81"/>
        <v>CONFIRMED BEARISH</v>
      </c>
    </row>
    <row r="1316" spans="1:8" ht="13.5" x14ac:dyDescent="0.25">
      <c r="A1316" s="3">
        <f>TITRES_STAT!B1319</f>
        <v>44229</v>
      </c>
      <c r="B1316" s="5">
        <f>TITRES_STAT!C1319</f>
        <v>3.6</v>
      </c>
      <c r="C1316" s="5">
        <f>TITRES_STAT!D1319</f>
        <v>3.6</v>
      </c>
      <c r="D1316" s="5">
        <f>TITRES_STAT!E1319</f>
        <v>6</v>
      </c>
      <c r="E1316" s="2">
        <f t="shared" si="80"/>
        <v>24234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CONFIRMED BEARISH</v>
      </c>
    </row>
    <row r="1317" spans="1:8" ht="13.5" x14ac:dyDescent="0.25">
      <c r="A1317" s="3">
        <f>TITRES_STAT!B1320</f>
        <v>44230</v>
      </c>
      <c r="B1317" s="5">
        <f>TITRES_STAT!C1320</f>
        <v>3.6</v>
      </c>
      <c r="C1317" s="5">
        <f>TITRES_STAT!D1320</f>
        <v>3.6</v>
      </c>
      <c r="D1317" s="5">
        <f>TITRES_STAT!E1320</f>
        <v>0</v>
      </c>
      <c r="E1317" s="2">
        <f t="shared" si="80"/>
        <v>24234</v>
      </c>
      <c r="F1317" s="5" t="str">
        <f t="shared" si="83"/>
        <v>BEARISH</v>
      </c>
      <c r="G1317" s="5" t="str">
        <f t="shared" si="82"/>
        <v>NEUTRAL</v>
      </c>
      <c r="H1317" s="5" t="str">
        <f t="shared" si="81"/>
        <v>CONFIRMED BEARISH</v>
      </c>
    </row>
    <row r="1318" spans="1:8" ht="13.5" x14ac:dyDescent="0.25">
      <c r="A1318" s="3">
        <f>TITRES_STAT!B1321</f>
        <v>44231</v>
      </c>
      <c r="B1318" s="5">
        <f>TITRES_STAT!C1321</f>
        <v>3.6</v>
      </c>
      <c r="C1318" s="5">
        <f>TITRES_STAT!D1321</f>
        <v>3.6</v>
      </c>
      <c r="D1318" s="5">
        <f>TITRES_STAT!E1321</f>
        <v>0</v>
      </c>
      <c r="E1318" s="2">
        <f t="shared" si="80"/>
        <v>24234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3.6</v>
      </c>
      <c r="C1319" s="5">
        <f>TITRES_STAT!D1322</f>
        <v>3.6</v>
      </c>
      <c r="D1319" s="5">
        <f>TITRES_STAT!E1322</f>
        <v>0</v>
      </c>
      <c r="E1319" s="2">
        <f t="shared" si="80"/>
        <v>24234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3.5</v>
      </c>
      <c r="C1320" s="5">
        <f>TITRES_STAT!D1323</f>
        <v>3.5</v>
      </c>
      <c r="D1320" s="5">
        <f>TITRES_STAT!E1323</f>
        <v>200</v>
      </c>
      <c r="E1320" s="2">
        <f t="shared" si="80"/>
        <v>24034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3.5</v>
      </c>
      <c r="C1321" s="5">
        <f>TITRES_STAT!D1324</f>
        <v>3.5</v>
      </c>
      <c r="D1321" s="5">
        <f>TITRES_STAT!E1324</f>
        <v>0</v>
      </c>
      <c r="E1321" s="2">
        <f t="shared" si="80"/>
        <v>24034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3.5</v>
      </c>
      <c r="C1322" s="5">
        <f>TITRES_STAT!D1325</f>
        <v>3.5</v>
      </c>
      <c r="D1322" s="5">
        <f>TITRES_STAT!E1325</f>
        <v>0</v>
      </c>
      <c r="E1322" s="2">
        <f t="shared" si="80"/>
        <v>24034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44238</v>
      </c>
      <c r="B1323" s="5">
        <f>TITRES_STAT!C1326</f>
        <v>3.6</v>
      </c>
      <c r="C1323" s="5">
        <f>TITRES_STAT!D1326</f>
        <v>3.6</v>
      </c>
      <c r="D1323" s="5">
        <f>TITRES_STAT!E1326</f>
        <v>12</v>
      </c>
      <c r="E1323" s="2">
        <f t="shared" si="80"/>
        <v>24046</v>
      </c>
      <c r="F1323" s="5" t="str">
        <f t="shared" si="83"/>
        <v>BEARISH</v>
      </c>
      <c r="G1323" s="5" t="str">
        <f t="shared" si="82"/>
        <v>NEUTRAL</v>
      </c>
      <c r="H1323" s="5" t="str">
        <f t="shared" si="81"/>
        <v>NEUTRAL</v>
      </c>
    </row>
    <row r="1324" spans="1:8" ht="13.5" x14ac:dyDescent="0.25">
      <c r="A1324" s="3">
        <f>TITRES_STAT!B1327</f>
        <v>44239</v>
      </c>
      <c r="B1324" s="5">
        <f>TITRES_STAT!C1327</f>
        <v>3.5</v>
      </c>
      <c r="C1324" s="5">
        <f>TITRES_STAT!D1327</f>
        <v>3.5</v>
      </c>
      <c r="D1324" s="5">
        <f>TITRES_STAT!E1327</f>
        <v>60</v>
      </c>
      <c r="E1324" s="2">
        <f t="shared" si="80"/>
        <v>23986</v>
      </c>
      <c r="F1324" s="5" t="str">
        <f t="shared" si="83"/>
        <v>BEARISH</v>
      </c>
      <c r="G1324" s="5" t="str">
        <f t="shared" si="82"/>
        <v>NEUTRAL</v>
      </c>
      <c r="H1324" s="5" t="str">
        <f t="shared" si="81"/>
        <v>CONFIRMED BEARISH</v>
      </c>
    </row>
    <row r="1325" spans="1:8" ht="13.5" x14ac:dyDescent="0.25">
      <c r="A1325" s="3">
        <f>TITRES_STAT!B1328</f>
        <v>44242</v>
      </c>
      <c r="B1325" s="5">
        <f>TITRES_STAT!C1328</f>
        <v>3.5</v>
      </c>
      <c r="C1325" s="5">
        <f>TITRES_STAT!D1328</f>
        <v>3.5</v>
      </c>
      <c r="D1325" s="5">
        <f>TITRES_STAT!E1328</f>
        <v>15</v>
      </c>
      <c r="E1325" s="2">
        <f t="shared" si="80"/>
        <v>23986</v>
      </c>
      <c r="F1325" s="5" t="str">
        <f t="shared" si="83"/>
        <v>BEARISH</v>
      </c>
      <c r="G1325" s="5" t="str">
        <f t="shared" si="82"/>
        <v>NEUTRAL</v>
      </c>
      <c r="H1325" s="5" t="str">
        <f t="shared" si="81"/>
        <v>NEUTRAL</v>
      </c>
    </row>
    <row r="1326" spans="1:8" ht="13.5" x14ac:dyDescent="0.25">
      <c r="A1326" s="3">
        <f>TITRES_STAT!B1329</f>
        <v>44243</v>
      </c>
      <c r="B1326" s="5">
        <f>TITRES_STAT!C1329</f>
        <v>3.5</v>
      </c>
      <c r="C1326" s="5">
        <f>TITRES_STAT!D1329</f>
        <v>3.5</v>
      </c>
      <c r="D1326" s="5">
        <f>TITRES_STAT!E1329</f>
        <v>0</v>
      </c>
      <c r="E1326" s="2">
        <f t="shared" si="80"/>
        <v>23986</v>
      </c>
      <c r="F1326" s="5" t="str">
        <f t="shared" si="83"/>
        <v>BEARISH</v>
      </c>
      <c r="G1326" s="5" t="str">
        <f t="shared" si="82"/>
        <v>NEUTRAL</v>
      </c>
      <c r="H1326" s="5" t="str">
        <f t="shared" si="81"/>
        <v>NEUTRAL</v>
      </c>
    </row>
    <row r="1327" spans="1:8" ht="13.5" x14ac:dyDescent="0.25">
      <c r="A1327" s="3">
        <f>TITRES_STAT!B1330</f>
        <v>44244</v>
      </c>
      <c r="B1327" s="5">
        <f>TITRES_STAT!C1330</f>
        <v>3.6</v>
      </c>
      <c r="C1327" s="5">
        <f>TITRES_STAT!D1330</f>
        <v>3.6</v>
      </c>
      <c r="D1327" s="5">
        <f>TITRES_STAT!E1330</f>
        <v>6</v>
      </c>
      <c r="E1327" s="2">
        <f t="shared" si="80"/>
        <v>23992</v>
      </c>
      <c r="F1327" s="5" t="str">
        <f t="shared" si="83"/>
        <v>BEARISH</v>
      </c>
      <c r="G1327" s="5" t="str">
        <f t="shared" si="82"/>
        <v>NEUTRAL</v>
      </c>
      <c r="H1327" s="5" t="str">
        <f t="shared" si="81"/>
        <v>BEARISH DIVERGENCE</v>
      </c>
    </row>
    <row r="1328" spans="1:8" ht="13.5" x14ac:dyDescent="0.25">
      <c r="A1328" s="3">
        <f>TITRES_STAT!B1331</f>
        <v>44245</v>
      </c>
      <c r="B1328" s="5">
        <f>TITRES_STAT!C1331</f>
        <v>3.6</v>
      </c>
      <c r="C1328" s="5">
        <f>TITRES_STAT!D1331</f>
        <v>3.6</v>
      </c>
      <c r="D1328" s="5">
        <f>TITRES_STAT!E1331</f>
        <v>2</v>
      </c>
      <c r="E1328" s="2">
        <f t="shared" si="80"/>
        <v>23992</v>
      </c>
      <c r="F1328" s="5" t="str">
        <f t="shared" si="83"/>
        <v>BEARISH</v>
      </c>
      <c r="G1328" s="5" t="str">
        <f t="shared" si="82"/>
        <v>NEUTRAL</v>
      </c>
      <c r="H1328" s="5" t="str">
        <f t="shared" si="81"/>
        <v>NEUTRAL</v>
      </c>
    </row>
    <row r="1329" spans="1:8" ht="13.5" x14ac:dyDescent="0.25">
      <c r="A1329" s="3">
        <f>TITRES_STAT!B1332</f>
        <v>44246</v>
      </c>
      <c r="B1329" s="5">
        <f>TITRES_STAT!C1332</f>
        <v>3.6</v>
      </c>
      <c r="C1329" s="5">
        <f>TITRES_STAT!D1332</f>
        <v>3.6</v>
      </c>
      <c r="D1329" s="5">
        <f>TITRES_STAT!E1332</f>
        <v>210</v>
      </c>
      <c r="E1329" s="2">
        <f t="shared" si="80"/>
        <v>23992</v>
      </c>
      <c r="F1329" s="5" t="str">
        <f t="shared" si="83"/>
        <v>BULLISH</v>
      </c>
      <c r="G1329" s="5" t="str">
        <f t="shared" si="82"/>
        <v>NEUTRAL</v>
      </c>
      <c r="H1329" s="5" t="str">
        <f t="shared" si="81"/>
        <v>CONFIRMED BULLISH</v>
      </c>
    </row>
    <row r="1330" spans="1:8" ht="13.5" x14ac:dyDescent="0.25">
      <c r="A1330" s="3">
        <f>TITRES_STAT!B1333</f>
        <v>44249</v>
      </c>
      <c r="B1330" s="5">
        <f>TITRES_STAT!C1333</f>
        <v>3.6</v>
      </c>
      <c r="C1330" s="5">
        <f>TITRES_STAT!D1333</f>
        <v>3.6</v>
      </c>
      <c r="D1330" s="5">
        <f>TITRES_STAT!E1333</f>
        <v>0</v>
      </c>
      <c r="E1330" s="2">
        <f t="shared" si="80"/>
        <v>23992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CONFIRMED BULLISH</v>
      </c>
    </row>
    <row r="1331" spans="1:8" ht="13.5" x14ac:dyDescent="0.25">
      <c r="A1331" s="3">
        <f>TITRES_STAT!B1334</f>
        <v>44250</v>
      </c>
      <c r="B1331" s="5">
        <f>TITRES_STAT!C1334</f>
        <v>3.6</v>
      </c>
      <c r="C1331" s="5">
        <f>TITRES_STAT!D1334</f>
        <v>3.6</v>
      </c>
      <c r="D1331" s="5">
        <f>TITRES_STAT!E1334</f>
        <v>0</v>
      </c>
      <c r="E1331" s="2">
        <f t="shared" si="80"/>
        <v>23992</v>
      </c>
      <c r="F1331" s="5" t="str">
        <f t="shared" si="83"/>
        <v>BULLISH</v>
      </c>
      <c r="G1331" s="5" t="str">
        <f t="shared" si="82"/>
        <v>NEUTRAL</v>
      </c>
      <c r="H1331" s="5" t="str">
        <f t="shared" si="81"/>
        <v>CONFIRMED BULLISH</v>
      </c>
    </row>
    <row r="1332" spans="1:8" ht="13.5" x14ac:dyDescent="0.25">
      <c r="A1332" s="3">
        <f>TITRES_STAT!B1335</f>
        <v>44251</v>
      </c>
      <c r="B1332" s="5">
        <f>TITRES_STAT!C1335</f>
        <v>3.6</v>
      </c>
      <c r="C1332" s="5">
        <f>TITRES_STAT!D1335</f>
        <v>3.6</v>
      </c>
      <c r="D1332" s="5">
        <f>TITRES_STAT!E1335</f>
        <v>0</v>
      </c>
      <c r="E1332" s="2">
        <f t="shared" si="80"/>
        <v>23992</v>
      </c>
      <c r="F1332" s="5" t="str">
        <f t="shared" si="83"/>
        <v>NEUTRAL</v>
      </c>
      <c r="G1332" s="5" t="str">
        <f t="shared" si="82"/>
        <v>NEUTRAL</v>
      </c>
      <c r="H1332" s="5" t="str">
        <f t="shared" si="81"/>
        <v>NEUTRAL</v>
      </c>
    </row>
    <row r="1333" spans="1:8" ht="13.5" x14ac:dyDescent="0.25">
      <c r="A1333" s="3">
        <f>TITRES_STAT!B1336</f>
        <v>44252</v>
      </c>
      <c r="B1333" s="5">
        <f>TITRES_STAT!C1336</f>
        <v>3.6</v>
      </c>
      <c r="C1333" s="5">
        <f>TITRES_STAT!D1336</f>
        <v>3.6</v>
      </c>
      <c r="D1333" s="5">
        <f>TITRES_STAT!E1336</f>
        <v>61</v>
      </c>
      <c r="E1333" s="2">
        <f t="shared" si="80"/>
        <v>23992</v>
      </c>
      <c r="F1333" s="5" t="str">
        <f t="shared" si="83"/>
        <v>NEUTRAL</v>
      </c>
      <c r="G1333" s="5" t="str">
        <f t="shared" si="82"/>
        <v>NEUTRAL</v>
      </c>
      <c r="H1333" s="5" t="str">
        <f t="shared" si="81"/>
        <v>NEUTRAL</v>
      </c>
    </row>
    <row r="1334" spans="1:8" ht="13.5" x14ac:dyDescent="0.25">
      <c r="A1334" s="3">
        <f>TITRES_STAT!B1337</f>
        <v>44253</v>
      </c>
      <c r="B1334" s="5">
        <f>TITRES_STAT!C1337</f>
        <v>3.6</v>
      </c>
      <c r="C1334" s="5">
        <f>TITRES_STAT!D1337</f>
        <v>3.6</v>
      </c>
      <c r="D1334" s="5">
        <f>TITRES_STAT!E1337</f>
        <v>2</v>
      </c>
      <c r="E1334" s="2">
        <f t="shared" si="80"/>
        <v>23992</v>
      </c>
      <c r="F1334" s="5" t="str">
        <f t="shared" si="83"/>
        <v>NEUTRAL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44256</v>
      </c>
      <c r="B1335" s="5">
        <f>TITRES_STAT!C1338</f>
        <v>3.5</v>
      </c>
      <c r="C1335" s="5">
        <f>TITRES_STAT!D1338</f>
        <v>3.5</v>
      </c>
      <c r="D1335" s="5">
        <f>TITRES_STAT!E1338</f>
        <v>2</v>
      </c>
      <c r="E1335" s="2">
        <f t="shared" si="80"/>
        <v>23990</v>
      </c>
      <c r="F1335" s="5" t="str">
        <f t="shared" si="83"/>
        <v>BEARISH</v>
      </c>
      <c r="G1335" s="5" t="str">
        <f t="shared" si="82"/>
        <v>NEUTRAL</v>
      </c>
      <c r="H1335" s="5" t="str">
        <f t="shared" si="81"/>
        <v>CONFIRMED BEARISH</v>
      </c>
    </row>
    <row r="1336" spans="1:8" ht="13.5" x14ac:dyDescent="0.25">
      <c r="A1336" s="3">
        <f>TITRES_STAT!B1339</f>
        <v>44257</v>
      </c>
      <c r="B1336" s="5">
        <f>TITRES_STAT!C1339</f>
        <v>3.5</v>
      </c>
      <c r="C1336" s="5">
        <f>TITRES_STAT!D1339</f>
        <v>3.5</v>
      </c>
      <c r="D1336" s="5">
        <f>TITRES_STAT!E1339</f>
        <v>0</v>
      </c>
      <c r="E1336" s="2">
        <f t="shared" si="80"/>
        <v>23990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CONFIRMED BEARISH</v>
      </c>
    </row>
    <row r="1337" spans="1:8" ht="13.5" x14ac:dyDescent="0.25">
      <c r="A1337" s="3">
        <f>TITRES_STAT!B1340</f>
        <v>44258</v>
      </c>
      <c r="B1337" s="5">
        <f>TITRES_STAT!C1340</f>
        <v>3.5</v>
      </c>
      <c r="C1337" s="5">
        <f>TITRES_STAT!D1340</f>
        <v>3.5</v>
      </c>
      <c r="D1337" s="5">
        <f>TITRES_STAT!E1340</f>
        <v>0</v>
      </c>
      <c r="E1337" s="2">
        <f t="shared" si="80"/>
        <v>23990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44259</v>
      </c>
      <c r="B1338" s="5">
        <f>TITRES_STAT!C1341</f>
        <v>3.4</v>
      </c>
      <c r="C1338" s="5">
        <f>TITRES_STAT!D1341</f>
        <v>3.4</v>
      </c>
      <c r="D1338" s="5">
        <f>TITRES_STAT!E1341</f>
        <v>1558</v>
      </c>
      <c r="E1338" s="2">
        <f t="shared" si="80"/>
        <v>22432</v>
      </c>
      <c r="F1338" s="5" t="str">
        <f t="shared" si="83"/>
        <v>BEARISH</v>
      </c>
      <c r="G1338" s="5" t="str">
        <f t="shared" si="82"/>
        <v>WEAK</v>
      </c>
      <c r="H1338" s="5" t="str">
        <f t="shared" si="81"/>
        <v>CONFIRMED BEARISH</v>
      </c>
    </row>
    <row r="1339" spans="1:8" ht="13.5" x14ac:dyDescent="0.25">
      <c r="A1339" s="3">
        <f>TITRES_STAT!B1342</f>
        <v>44260</v>
      </c>
      <c r="B1339" s="5">
        <f>TITRES_STAT!C1342</f>
        <v>3.32</v>
      </c>
      <c r="C1339" s="5">
        <f>TITRES_STAT!D1342</f>
        <v>3.32</v>
      </c>
      <c r="D1339" s="5">
        <f>TITRES_STAT!E1342</f>
        <v>2</v>
      </c>
      <c r="E1339" s="2">
        <f t="shared" si="80"/>
        <v>22430</v>
      </c>
      <c r="F1339" s="5" t="str">
        <f t="shared" si="83"/>
        <v>BEARISH</v>
      </c>
      <c r="G1339" s="5" t="str">
        <f t="shared" si="82"/>
        <v>WEAK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3.46</v>
      </c>
      <c r="C1340" s="5">
        <f>TITRES_STAT!D1343</f>
        <v>3.46</v>
      </c>
      <c r="D1340" s="5">
        <f>TITRES_STAT!E1343</f>
        <v>0</v>
      </c>
      <c r="E1340" s="2">
        <f t="shared" si="80"/>
        <v>22430</v>
      </c>
      <c r="F1340" s="5" t="str">
        <f t="shared" si="83"/>
        <v>BEARISH</v>
      </c>
      <c r="G1340" s="5" t="str">
        <f t="shared" si="82"/>
        <v>WEAK</v>
      </c>
      <c r="H1340" s="5" t="str">
        <f t="shared" si="81"/>
        <v>CONFIRMED BEARISH</v>
      </c>
    </row>
    <row r="1341" spans="1:8" ht="13.5" x14ac:dyDescent="0.25">
      <c r="A1341" s="3">
        <f>TITRES_STAT!B1344</f>
        <v>44264</v>
      </c>
      <c r="B1341" s="5">
        <f>TITRES_STAT!C1344</f>
        <v>3.61</v>
      </c>
      <c r="C1341" s="5">
        <f>TITRES_STAT!D1344</f>
        <v>3.61</v>
      </c>
      <c r="D1341" s="5">
        <f>TITRES_STAT!E1344</f>
        <v>0</v>
      </c>
      <c r="E1341" s="2">
        <f t="shared" si="80"/>
        <v>22430</v>
      </c>
      <c r="F1341" s="5" t="str">
        <f t="shared" si="83"/>
        <v>BEARISH</v>
      </c>
      <c r="G1341" s="5" t="str">
        <f t="shared" si="82"/>
        <v>WEAK</v>
      </c>
      <c r="H1341" s="5" t="str">
        <f t="shared" si="81"/>
        <v>BEARISH DIVERGENCE</v>
      </c>
    </row>
    <row r="1342" spans="1:8" ht="13.5" x14ac:dyDescent="0.25">
      <c r="A1342" s="3">
        <f>TITRES_STAT!B1345</f>
        <v>44265</v>
      </c>
      <c r="B1342" s="5">
        <f>TITRES_STAT!C1345</f>
        <v>3.77</v>
      </c>
      <c r="C1342" s="5">
        <f>TITRES_STAT!D1345</f>
        <v>3.77</v>
      </c>
      <c r="D1342" s="5">
        <f>TITRES_STAT!E1345</f>
        <v>0</v>
      </c>
      <c r="E1342" s="2">
        <f t="shared" si="80"/>
        <v>22430</v>
      </c>
      <c r="F1342" s="5" t="str">
        <f t="shared" si="83"/>
        <v>BEARISH</v>
      </c>
      <c r="G1342" s="5" t="str">
        <f t="shared" si="82"/>
        <v>WEAK</v>
      </c>
      <c r="H1342" s="5" t="str">
        <f t="shared" si="81"/>
        <v>BEARISH DIVERGENCE</v>
      </c>
    </row>
    <row r="1343" spans="1:8" ht="13.5" x14ac:dyDescent="0.25">
      <c r="A1343" s="3">
        <f>TITRES_STAT!B1346</f>
        <v>44266</v>
      </c>
      <c r="B1343" s="5">
        <f>TITRES_STAT!C1346</f>
        <v>3.93</v>
      </c>
      <c r="C1343" s="5">
        <f>TITRES_STAT!D1346</f>
        <v>3.93</v>
      </c>
      <c r="D1343" s="5">
        <f>TITRES_STAT!E1346</f>
        <v>0</v>
      </c>
      <c r="E1343" s="2">
        <f t="shared" si="80"/>
        <v>22430</v>
      </c>
      <c r="F1343" s="5" t="str">
        <f t="shared" si="83"/>
        <v>BEARISH</v>
      </c>
      <c r="G1343" s="5" t="str">
        <f t="shared" si="82"/>
        <v>NEUTRAL</v>
      </c>
      <c r="H1343" s="5" t="str">
        <f t="shared" si="81"/>
        <v>BEARISH DIVERGENCE</v>
      </c>
    </row>
    <row r="1344" spans="1:8" ht="13.5" x14ac:dyDescent="0.25">
      <c r="A1344" s="3">
        <f>TITRES_STAT!B1347</f>
        <v>44267</v>
      </c>
      <c r="B1344" s="5">
        <f>TITRES_STAT!C1347</f>
        <v>3.88</v>
      </c>
      <c r="C1344" s="5">
        <f>TITRES_STAT!D1347</f>
        <v>3.88</v>
      </c>
      <c r="D1344" s="5">
        <f>TITRES_STAT!E1347</f>
        <v>21</v>
      </c>
      <c r="E1344" s="2">
        <f t="shared" si="80"/>
        <v>22409</v>
      </c>
      <c r="F1344" s="5" t="str">
        <f t="shared" si="83"/>
        <v>BEARISH</v>
      </c>
      <c r="G1344" s="5" t="str">
        <f t="shared" si="82"/>
        <v>NEUTRAL</v>
      </c>
      <c r="H1344" s="5" t="str">
        <f t="shared" si="81"/>
        <v>BEARISH DIVERGENCE</v>
      </c>
    </row>
    <row r="1345" spans="1:8" ht="13.5" x14ac:dyDescent="0.25">
      <c r="A1345" s="3">
        <f>TITRES_STAT!B1348</f>
        <v>44270</v>
      </c>
      <c r="B1345" s="5">
        <f>TITRES_STAT!C1348</f>
        <v>3.88</v>
      </c>
      <c r="C1345" s="5">
        <f>TITRES_STAT!D1348</f>
        <v>3.88</v>
      </c>
      <c r="D1345" s="5">
        <f>TITRES_STAT!E1348</f>
        <v>13</v>
      </c>
      <c r="E1345" s="2">
        <f t="shared" si="80"/>
        <v>22409</v>
      </c>
      <c r="F1345" s="5" t="str">
        <f t="shared" si="83"/>
        <v>BEARISH</v>
      </c>
      <c r="G1345" s="5" t="str">
        <f t="shared" si="82"/>
        <v>NEUTRAL</v>
      </c>
      <c r="H1345" s="5" t="str">
        <f t="shared" si="81"/>
        <v>BEARISH DIVERGENCE</v>
      </c>
    </row>
    <row r="1346" spans="1:8" ht="13.5" x14ac:dyDescent="0.25">
      <c r="A1346" s="3">
        <f>TITRES_STAT!B1349</f>
        <v>44271</v>
      </c>
      <c r="B1346" s="5">
        <f>TITRES_STAT!C1349</f>
        <v>3.99</v>
      </c>
      <c r="C1346" s="5">
        <f>TITRES_STAT!D1349</f>
        <v>3.99</v>
      </c>
      <c r="D1346" s="5">
        <f>TITRES_STAT!E1349</f>
        <v>148</v>
      </c>
      <c r="E1346" s="2">
        <f t="shared" si="80"/>
        <v>22557</v>
      </c>
      <c r="F1346" s="5" t="str">
        <f t="shared" si="83"/>
        <v>BULLISH</v>
      </c>
      <c r="G1346" s="5" t="str">
        <f t="shared" si="82"/>
        <v>NEUTRAL</v>
      </c>
      <c r="H1346" s="5" t="str">
        <f t="shared" si="81"/>
        <v>CONFIRMED BULLISH</v>
      </c>
    </row>
    <row r="1347" spans="1:8" ht="13.5" x14ac:dyDescent="0.25">
      <c r="A1347" s="3">
        <f>TITRES_STAT!B1350</f>
        <v>44272</v>
      </c>
      <c r="B1347" s="5">
        <f>TITRES_STAT!C1350</f>
        <v>4.08</v>
      </c>
      <c r="C1347" s="5">
        <f>TITRES_STAT!D1350</f>
        <v>4.08</v>
      </c>
      <c r="D1347" s="5">
        <f>TITRES_STAT!E1350</f>
        <v>22</v>
      </c>
      <c r="E1347" s="2">
        <f t="shared" si="80"/>
        <v>22579</v>
      </c>
      <c r="F1347" s="5" t="str">
        <f t="shared" si="83"/>
        <v>BULLISH</v>
      </c>
      <c r="G1347" s="5" t="str">
        <f t="shared" si="82"/>
        <v>NEUTRAL</v>
      </c>
      <c r="H1347" s="5" t="str">
        <f t="shared" si="81"/>
        <v>CONFIRMED BULLISH</v>
      </c>
    </row>
    <row r="1348" spans="1:8" ht="13.5" x14ac:dyDescent="0.25">
      <c r="A1348" s="3">
        <f>TITRES_STAT!B1351</f>
        <v>44273</v>
      </c>
      <c r="B1348" s="5">
        <f>TITRES_STAT!C1351</f>
        <v>4.08</v>
      </c>
      <c r="C1348" s="5">
        <f>TITRES_STAT!D1351</f>
        <v>4.08</v>
      </c>
      <c r="D1348" s="5">
        <f>TITRES_STAT!E1351</f>
        <v>0</v>
      </c>
      <c r="E1348" s="2">
        <f t="shared" ref="E1348:E1411" si="84">IF(B1348&gt;B1347, E1347+D1348, IF(B1348&lt;B1347, E1347-D1348, E1347))</f>
        <v>22579</v>
      </c>
      <c r="F1348" s="5" t="str">
        <f t="shared" si="83"/>
        <v>BULLISH</v>
      </c>
      <c r="G1348" s="5" t="str">
        <f t="shared" si="82"/>
        <v>NEUTRAL</v>
      </c>
      <c r="H1348" s="5" t="str">
        <f t="shared" si="81"/>
        <v>CONFIRMED BULLISH</v>
      </c>
    </row>
    <row r="1349" spans="1:8" ht="13.5" x14ac:dyDescent="0.25">
      <c r="A1349" s="3">
        <f>TITRES_STAT!B1352</f>
        <v>44274</v>
      </c>
      <c r="B1349" s="5">
        <f>TITRES_STAT!C1352</f>
        <v>4.2</v>
      </c>
      <c r="C1349" s="5">
        <f>TITRES_STAT!D1352</f>
        <v>4.2</v>
      </c>
      <c r="D1349" s="5">
        <f>TITRES_STAT!E1352</f>
        <v>296</v>
      </c>
      <c r="E1349" s="2">
        <f t="shared" si="84"/>
        <v>22875</v>
      </c>
      <c r="F1349" s="5" t="str">
        <f t="shared" si="83"/>
        <v>BULLISH</v>
      </c>
      <c r="G1349" s="5" t="str">
        <f t="shared" si="82"/>
        <v>STRONG</v>
      </c>
      <c r="H1349" s="5" t="str">
        <f t="shared" si="81"/>
        <v>CONFIRMED BULLISH</v>
      </c>
    </row>
    <row r="1350" spans="1:8" ht="13.5" x14ac:dyDescent="0.25">
      <c r="A1350" s="3">
        <f>TITRES_STAT!B1353</f>
        <v>44277</v>
      </c>
      <c r="B1350" s="5">
        <f>TITRES_STAT!C1353</f>
        <v>4.2</v>
      </c>
      <c r="C1350" s="5">
        <f>TITRES_STAT!D1353</f>
        <v>4.2</v>
      </c>
      <c r="D1350" s="5">
        <f>TITRES_STAT!E1353</f>
        <v>0</v>
      </c>
      <c r="E1350" s="2">
        <f t="shared" si="84"/>
        <v>22875</v>
      </c>
      <c r="F1350" s="5" t="str">
        <f t="shared" si="83"/>
        <v>BULLISH</v>
      </c>
      <c r="G1350" s="5" t="str">
        <f t="shared" si="82"/>
        <v>STRONG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44278</v>
      </c>
      <c r="B1351" s="5">
        <f>TITRES_STAT!C1354</f>
        <v>4.2</v>
      </c>
      <c r="C1351" s="5">
        <f>TITRES_STAT!D1354</f>
        <v>4.2</v>
      </c>
      <c r="D1351" s="5">
        <f>TITRES_STAT!E1354</f>
        <v>101</v>
      </c>
      <c r="E1351" s="2">
        <f t="shared" si="84"/>
        <v>22875</v>
      </c>
      <c r="F1351" s="5" t="str">
        <f t="shared" si="83"/>
        <v>BULLISH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BULLISH</v>
      </c>
    </row>
    <row r="1352" spans="1:8" ht="13.5" x14ac:dyDescent="0.25">
      <c r="A1352" s="3">
        <f>TITRES_STAT!B1355</f>
        <v>44279</v>
      </c>
      <c r="B1352" s="5">
        <f>TITRES_STAT!C1355</f>
        <v>4.3</v>
      </c>
      <c r="C1352" s="5">
        <f>TITRES_STAT!D1355</f>
        <v>4.3</v>
      </c>
      <c r="D1352" s="5">
        <f>TITRES_STAT!E1355</f>
        <v>256</v>
      </c>
      <c r="E1352" s="2">
        <f t="shared" si="84"/>
        <v>23131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STRONG</v>
      </c>
      <c r="H1352" s="5" t="str">
        <f t="shared" si="85"/>
        <v>CONFIRMED BULLISH</v>
      </c>
    </row>
    <row r="1353" spans="1:8" ht="13.5" x14ac:dyDescent="0.25">
      <c r="A1353" s="3">
        <f>TITRES_STAT!B1356</f>
        <v>44280</v>
      </c>
      <c r="B1353" s="5">
        <f>TITRES_STAT!C1356</f>
        <v>4.45</v>
      </c>
      <c r="C1353" s="5">
        <f>TITRES_STAT!D1356</f>
        <v>4.45</v>
      </c>
      <c r="D1353" s="5">
        <f>TITRES_STAT!E1356</f>
        <v>352</v>
      </c>
      <c r="E1353" s="2">
        <f t="shared" si="84"/>
        <v>23483</v>
      </c>
      <c r="F1353" s="5" t="str">
        <f t="shared" si="87"/>
        <v>BULLISH</v>
      </c>
      <c r="G1353" s="5" t="str">
        <f t="shared" si="86"/>
        <v>STRONG</v>
      </c>
      <c r="H1353" s="5" t="str">
        <f t="shared" si="85"/>
        <v>CONFIRMED BULLISH</v>
      </c>
    </row>
    <row r="1354" spans="1:8" ht="13.5" x14ac:dyDescent="0.25">
      <c r="A1354" s="3">
        <f>TITRES_STAT!B1357</f>
        <v>44281</v>
      </c>
      <c r="B1354" s="5">
        <f>TITRES_STAT!C1357</f>
        <v>4.4800000000000004</v>
      </c>
      <c r="C1354" s="5">
        <f>TITRES_STAT!D1357</f>
        <v>4.4800000000000004</v>
      </c>
      <c r="D1354" s="5">
        <f>TITRES_STAT!E1357</f>
        <v>117</v>
      </c>
      <c r="E1354" s="2">
        <f t="shared" si="84"/>
        <v>23600</v>
      </c>
      <c r="F1354" s="5" t="str">
        <f t="shared" si="87"/>
        <v>BULLISH</v>
      </c>
      <c r="G1354" s="5" t="str">
        <f t="shared" si="86"/>
        <v>STRONG</v>
      </c>
      <c r="H1354" s="5" t="str">
        <f t="shared" si="85"/>
        <v>CONFIRMED BULLISH</v>
      </c>
    </row>
    <row r="1355" spans="1:8" ht="13.5" x14ac:dyDescent="0.25">
      <c r="A1355" s="3">
        <f>TITRES_STAT!B1358</f>
        <v>44284</v>
      </c>
      <c r="B1355" s="5">
        <f>TITRES_STAT!C1358</f>
        <v>4.5</v>
      </c>
      <c r="C1355" s="5">
        <f>TITRES_STAT!D1358</f>
        <v>4.5</v>
      </c>
      <c r="D1355" s="5">
        <f>TITRES_STAT!E1358</f>
        <v>122</v>
      </c>
      <c r="E1355" s="2">
        <f t="shared" si="84"/>
        <v>23722</v>
      </c>
      <c r="F1355" s="5" t="str">
        <f t="shared" si="87"/>
        <v>BULLISH</v>
      </c>
      <c r="G1355" s="5" t="str">
        <f t="shared" si="86"/>
        <v>STRONG</v>
      </c>
      <c r="H1355" s="5" t="str">
        <f t="shared" si="85"/>
        <v>CONFIRMED BULLISH</v>
      </c>
    </row>
    <row r="1356" spans="1:8" ht="13.5" x14ac:dyDescent="0.25">
      <c r="A1356" s="3">
        <f>TITRES_STAT!B1359</f>
        <v>44285</v>
      </c>
      <c r="B1356" s="5">
        <f>TITRES_STAT!C1359</f>
        <v>4.5</v>
      </c>
      <c r="C1356" s="5">
        <f>TITRES_STAT!D1359</f>
        <v>4.5</v>
      </c>
      <c r="D1356" s="5">
        <f>TITRES_STAT!E1359</f>
        <v>0</v>
      </c>
      <c r="E1356" s="2">
        <f t="shared" si="84"/>
        <v>23722</v>
      </c>
      <c r="F1356" s="5" t="str">
        <f t="shared" si="87"/>
        <v>BULLISH</v>
      </c>
      <c r="G1356" s="5" t="str">
        <f t="shared" si="86"/>
        <v>STRONG</v>
      </c>
      <c r="H1356" s="5" t="str">
        <f t="shared" si="85"/>
        <v>CONFIRMED BULLISH</v>
      </c>
    </row>
    <row r="1357" spans="1:8" ht="13.5" x14ac:dyDescent="0.25">
      <c r="A1357" s="3">
        <f>TITRES_STAT!B1360</f>
        <v>44286</v>
      </c>
      <c r="B1357" s="5">
        <f>TITRES_STAT!C1360</f>
        <v>4.5</v>
      </c>
      <c r="C1357" s="5">
        <f>TITRES_STAT!D1360</f>
        <v>4.5</v>
      </c>
      <c r="D1357" s="5">
        <f>TITRES_STAT!E1360</f>
        <v>0</v>
      </c>
      <c r="E1357" s="2">
        <f t="shared" si="84"/>
        <v>23722</v>
      </c>
      <c r="F1357" s="5" t="str">
        <f t="shared" si="87"/>
        <v>BULLISH</v>
      </c>
      <c r="G1357" s="5" t="str">
        <f t="shared" si="86"/>
        <v>STRONG</v>
      </c>
      <c r="H1357" s="5" t="str">
        <f t="shared" si="85"/>
        <v>CONFIRMED BULLISH</v>
      </c>
    </row>
    <row r="1358" spans="1:8" ht="13.5" x14ac:dyDescent="0.25">
      <c r="A1358" s="3">
        <f>TITRES_STAT!B1361</f>
        <v>44287</v>
      </c>
      <c r="B1358" s="5">
        <f>TITRES_STAT!C1361</f>
        <v>4.5999999999999996</v>
      </c>
      <c r="C1358" s="5">
        <f>TITRES_STAT!D1361</f>
        <v>4.5999999999999996</v>
      </c>
      <c r="D1358" s="5">
        <f>TITRES_STAT!E1361</f>
        <v>122</v>
      </c>
      <c r="E1358" s="2">
        <f t="shared" si="84"/>
        <v>23844</v>
      </c>
      <c r="F1358" s="5" t="str">
        <f t="shared" si="87"/>
        <v>BULLISH</v>
      </c>
      <c r="G1358" s="5" t="str">
        <f t="shared" si="86"/>
        <v>NEUTRAL</v>
      </c>
      <c r="H1358" s="5" t="str">
        <f t="shared" si="85"/>
        <v>CONFIRMED BULLISH</v>
      </c>
    </row>
    <row r="1359" spans="1:8" ht="13.5" x14ac:dyDescent="0.25">
      <c r="A1359" s="3">
        <f>TITRES_STAT!B1362</f>
        <v>44288</v>
      </c>
      <c r="B1359" s="5">
        <f>TITRES_STAT!C1362</f>
        <v>4.7300000000000004</v>
      </c>
      <c r="C1359" s="5">
        <f>TITRES_STAT!D1362</f>
        <v>4.7300000000000004</v>
      </c>
      <c r="D1359" s="5">
        <f>TITRES_STAT!E1362</f>
        <v>2</v>
      </c>
      <c r="E1359" s="2">
        <f t="shared" si="84"/>
        <v>23846</v>
      </c>
      <c r="F1359" s="5" t="str">
        <f t="shared" si="87"/>
        <v>BULLISH</v>
      </c>
      <c r="G1359" s="5" t="str">
        <f t="shared" si="86"/>
        <v>NEUTRAL</v>
      </c>
      <c r="H1359" s="5" t="str">
        <f t="shared" si="85"/>
        <v>CONFIRMED BULLISH</v>
      </c>
    </row>
    <row r="1360" spans="1:8" ht="13.5" x14ac:dyDescent="0.25">
      <c r="A1360" s="3">
        <f>TITRES_STAT!B1363</f>
        <v>44291</v>
      </c>
      <c r="B1360" s="5">
        <f>TITRES_STAT!C1363</f>
        <v>4.7300000000000004</v>
      </c>
      <c r="C1360" s="5">
        <f>TITRES_STAT!D1363</f>
        <v>4.7300000000000004</v>
      </c>
      <c r="D1360" s="5">
        <f>TITRES_STAT!E1363</f>
        <v>25</v>
      </c>
      <c r="E1360" s="2">
        <f t="shared" si="84"/>
        <v>23846</v>
      </c>
      <c r="F1360" s="5" t="str">
        <f t="shared" si="87"/>
        <v>BULLISH</v>
      </c>
      <c r="G1360" s="5" t="str">
        <f t="shared" si="86"/>
        <v>NEUTRAL</v>
      </c>
      <c r="H1360" s="5" t="str">
        <f t="shared" si="85"/>
        <v>CONFIRMED BULLISH</v>
      </c>
    </row>
    <row r="1361" spans="1:8" ht="13.5" x14ac:dyDescent="0.25">
      <c r="A1361" s="3">
        <f>TITRES_STAT!B1364</f>
        <v>44292</v>
      </c>
      <c r="B1361" s="5">
        <f>TITRES_STAT!C1364</f>
        <v>4.8</v>
      </c>
      <c r="C1361" s="5">
        <f>TITRES_STAT!D1364</f>
        <v>4.8</v>
      </c>
      <c r="D1361" s="5">
        <f>TITRES_STAT!E1364</f>
        <v>113</v>
      </c>
      <c r="E1361" s="2">
        <f t="shared" si="84"/>
        <v>23959</v>
      </c>
      <c r="F1361" s="5" t="str">
        <f t="shared" si="87"/>
        <v>BULLISH</v>
      </c>
      <c r="G1361" s="5" t="str">
        <f t="shared" si="86"/>
        <v>NEUTRAL</v>
      </c>
      <c r="H1361" s="5" t="str">
        <f t="shared" si="85"/>
        <v>CONFIRMED BULLISH</v>
      </c>
    </row>
    <row r="1362" spans="1:8" ht="13.5" x14ac:dyDescent="0.25">
      <c r="A1362" s="3">
        <f>TITRES_STAT!B1365</f>
        <v>44293</v>
      </c>
      <c r="B1362" s="5">
        <f>TITRES_STAT!C1365</f>
        <v>4.9400000000000004</v>
      </c>
      <c r="C1362" s="5">
        <f>TITRES_STAT!D1365</f>
        <v>4.9400000000000004</v>
      </c>
      <c r="D1362" s="5">
        <f>TITRES_STAT!E1365</f>
        <v>133</v>
      </c>
      <c r="E1362" s="2">
        <f t="shared" si="84"/>
        <v>24092</v>
      </c>
      <c r="F1362" s="5" t="str">
        <f t="shared" si="87"/>
        <v>BULLISH</v>
      </c>
      <c r="G1362" s="5" t="str">
        <f t="shared" si="86"/>
        <v>NEUTRAL</v>
      </c>
      <c r="H1362" s="5" t="str">
        <f t="shared" si="85"/>
        <v>CONFIRMED BULLISH</v>
      </c>
    </row>
    <row r="1363" spans="1:8" ht="13.5" x14ac:dyDescent="0.25">
      <c r="A1363" s="3">
        <f>TITRES_STAT!B1366</f>
        <v>44294</v>
      </c>
      <c r="B1363" s="5">
        <f>TITRES_STAT!C1366</f>
        <v>5.09</v>
      </c>
      <c r="C1363" s="5">
        <f>TITRES_STAT!D1366</f>
        <v>5.09</v>
      </c>
      <c r="D1363" s="5">
        <f>TITRES_STAT!E1366</f>
        <v>103</v>
      </c>
      <c r="E1363" s="2">
        <f t="shared" si="84"/>
        <v>24195</v>
      </c>
      <c r="F1363" s="5" t="str">
        <f t="shared" si="87"/>
        <v>BULLISH</v>
      </c>
      <c r="G1363" s="5" t="str">
        <f t="shared" si="86"/>
        <v>NEUTRAL</v>
      </c>
      <c r="H1363" s="5" t="str">
        <f t="shared" si="85"/>
        <v>CONFIRMED BULLISH</v>
      </c>
    </row>
    <row r="1364" spans="1:8" ht="13.5" x14ac:dyDescent="0.25">
      <c r="A1364" s="3">
        <f>TITRES_STAT!B1367</f>
        <v>44298</v>
      </c>
      <c r="B1364" s="5">
        <f>TITRES_STAT!C1367</f>
        <v>5.24</v>
      </c>
      <c r="C1364" s="5">
        <f>TITRES_STAT!D1367</f>
        <v>5.24</v>
      </c>
      <c r="D1364" s="5">
        <f>TITRES_STAT!E1367</f>
        <v>11</v>
      </c>
      <c r="E1364" s="2">
        <f t="shared" si="84"/>
        <v>24206</v>
      </c>
      <c r="F1364" s="5" t="str">
        <f t="shared" si="87"/>
        <v>BULLISH</v>
      </c>
      <c r="G1364" s="5" t="str">
        <f t="shared" si="86"/>
        <v>NEUTRAL</v>
      </c>
      <c r="H1364" s="5" t="str">
        <f t="shared" si="85"/>
        <v>CONFIRMED BULLISH</v>
      </c>
    </row>
    <row r="1365" spans="1:8" ht="13.5" x14ac:dyDescent="0.25">
      <c r="A1365" s="3">
        <f>TITRES_STAT!B1368</f>
        <v>44299</v>
      </c>
      <c r="B1365" s="5">
        <f>TITRES_STAT!C1368</f>
        <v>5.24</v>
      </c>
      <c r="C1365" s="5">
        <f>TITRES_STAT!D1368</f>
        <v>5.24</v>
      </c>
      <c r="D1365" s="5">
        <f>TITRES_STAT!E1368</f>
        <v>0</v>
      </c>
      <c r="E1365" s="2">
        <f t="shared" si="84"/>
        <v>24206</v>
      </c>
      <c r="F1365" s="5" t="str">
        <f t="shared" si="87"/>
        <v>BULLISH</v>
      </c>
      <c r="G1365" s="5" t="str">
        <f t="shared" si="86"/>
        <v>NEUTRAL</v>
      </c>
      <c r="H1365" s="5" t="str">
        <f t="shared" si="85"/>
        <v>CONFIRMED BULLISH</v>
      </c>
    </row>
    <row r="1366" spans="1:8" ht="13.5" x14ac:dyDescent="0.25">
      <c r="A1366" s="3">
        <f>TITRES_STAT!B1369</f>
        <v>44300</v>
      </c>
      <c r="B1366" s="5">
        <f>TITRES_STAT!C1369</f>
        <v>5.39</v>
      </c>
      <c r="C1366" s="5">
        <f>TITRES_STAT!D1369</f>
        <v>5.39</v>
      </c>
      <c r="D1366" s="5">
        <f>TITRES_STAT!E1369</f>
        <v>2</v>
      </c>
      <c r="E1366" s="2">
        <f t="shared" si="84"/>
        <v>24208</v>
      </c>
      <c r="F1366" s="5" t="str">
        <f t="shared" si="87"/>
        <v>BULLISH</v>
      </c>
      <c r="G1366" s="5" t="str">
        <f t="shared" si="86"/>
        <v>NEUTRAL</v>
      </c>
      <c r="H1366" s="5" t="str">
        <f t="shared" si="85"/>
        <v>CONFIRMED BULLISH</v>
      </c>
    </row>
    <row r="1367" spans="1:8" ht="13.5" x14ac:dyDescent="0.25">
      <c r="A1367" s="3">
        <f>TITRES_STAT!B1370</f>
        <v>44301</v>
      </c>
      <c r="B1367" s="5">
        <f>TITRES_STAT!C1370</f>
        <v>5.49</v>
      </c>
      <c r="C1367" s="5">
        <f>TITRES_STAT!D1370</f>
        <v>5.49</v>
      </c>
      <c r="D1367" s="5">
        <f>TITRES_STAT!E1370</f>
        <v>40</v>
      </c>
      <c r="E1367" s="2">
        <f t="shared" si="84"/>
        <v>24248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5.66</v>
      </c>
      <c r="C1368" s="5">
        <f>TITRES_STAT!D1371</f>
        <v>5.66</v>
      </c>
      <c r="D1368" s="5">
        <f>TITRES_STAT!E1371</f>
        <v>40</v>
      </c>
      <c r="E1368" s="2">
        <f t="shared" si="84"/>
        <v>24288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5.82</v>
      </c>
      <c r="C1369" s="5">
        <f>TITRES_STAT!D1372</f>
        <v>5.82</v>
      </c>
      <c r="D1369" s="5">
        <f>TITRES_STAT!E1372</f>
        <v>2</v>
      </c>
      <c r="E1369" s="2">
        <f t="shared" si="84"/>
        <v>24290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44306</v>
      </c>
      <c r="B1370" s="5">
        <f>TITRES_STAT!C1373</f>
        <v>5.98</v>
      </c>
      <c r="C1370" s="5">
        <f>TITRES_STAT!D1373</f>
        <v>5.98</v>
      </c>
      <c r="D1370" s="5">
        <f>TITRES_STAT!E1373</f>
        <v>12</v>
      </c>
      <c r="E1370" s="2">
        <f t="shared" si="84"/>
        <v>24302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5.98</v>
      </c>
      <c r="C1371" s="5">
        <f>TITRES_STAT!D1374</f>
        <v>5.98</v>
      </c>
      <c r="D1371" s="5">
        <f>TITRES_STAT!E1374</f>
        <v>90</v>
      </c>
      <c r="E1371" s="2">
        <f t="shared" si="84"/>
        <v>24302</v>
      </c>
      <c r="F1371" s="5" t="str">
        <f t="shared" si="87"/>
        <v>BULLISH</v>
      </c>
      <c r="G1371" s="5" t="str">
        <f t="shared" si="86"/>
        <v>NEUTRAL</v>
      </c>
      <c r="H1371" s="5" t="str">
        <f t="shared" si="85"/>
        <v>CONFIRMED BULLISH</v>
      </c>
    </row>
    <row r="1372" spans="1:8" ht="13.5" x14ac:dyDescent="0.25">
      <c r="A1372" s="3">
        <f>TITRES_STAT!B1375</f>
        <v>44308</v>
      </c>
      <c r="B1372" s="5">
        <f>TITRES_STAT!C1375</f>
        <v>5.98</v>
      </c>
      <c r="C1372" s="5">
        <f>TITRES_STAT!D1375</f>
        <v>5.98</v>
      </c>
      <c r="D1372" s="5">
        <f>TITRES_STAT!E1375</f>
        <v>100</v>
      </c>
      <c r="E1372" s="2">
        <f t="shared" si="84"/>
        <v>24302</v>
      </c>
      <c r="F1372" s="5" t="str">
        <f t="shared" si="87"/>
        <v>BULLISH</v>
      </c>
      <c r="G1372" s="5" t="str">
        <f t="shared" si="86"/>
        <v>NEUTRAL</v>
      </c>
      <c r="H1372" s="5" t="str">
        <f t="shared" si="85"/>
        <v>CONFIRMED BULLISH</v>
      </c>
    </row>
    <row r="1373" spans="1:8" ht="13.5" x14ac:dyDescent="0.25">
      <c r="A1373" s="3">
        <f>TITRES_STAT!B1376</f>
        <v>44309</v>
      </c>
      <c r="B1373" s="5">
        <f>TITRES_STAT!C1376</f>
        <v>5.98</v>
      </c>
      <c r="C1373" s="5">
        <f>TITRES_STAT!D1376</f>
        <v>5.98</v>
      </c>
      <c r="D1373" s="5">
        <f>TITRES_STAT!E1376</f>
        <v>160</v>
      </c>
      <c r="E1373" s="2">
        <f t="shared" si="84"/>
        <v>24302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44312</v>
      </c>
      <c r="B1374" s="5">
        <f>TITRES_STAT!C1377</f>
        <v>5.98</v>
      </c>
      <c r="C1374" s="5">
        <f>TITRES_STAT!D1377</f>
        <v>5.98</v>
      </c>
      <c r="D1374" s="5">
        <f>TITRES_STAT!E1377</f>
        <v>0</v>
      </c>
      <c r="E1374" s="2">
        <f t="shared" si="84"/>
        <v>24302</v>
      </c>
      <c r="F1374" s="5" t="str">
        <f t="shared" si="87"/>
        <v>BULLISH</v>
      </c>
      <c r="G1374" s="5" t="str">
        <f t="shared" si="86"/>
        <v>NEUTRAL</v>
      </c>
      <c r="H1374" s="5" t="str">
        <f t="shared" si="85"/>
        <v>CONFIRMED BULLISH</v>
      </c>
    </row>
    <row r="1375" spans="1:8" ht="13.5" x14ac:dyDescent="0.25">
      <c r="A1375" s="3">
        <f>TITRES_STAT!B1378</f>
        <v>44313</v>
      </c>
      <c r="B1375" s="5">
        <f>TITRES_STAT!C1378</f>
        <v>5.98</v>
      </c>
      <c r="C1375" s="5">
        <f>TITRES_STAT!D1378</f>
        <v>5.98</v>
      </c>
      <c r="D1375" s="5">
        <f>TITRES_STAT!E1378</f>
        <v>20</v>
      </c>
      <c r="E1375" s="2">
        <f t="shared" si="84"/>
        <v>24302</v>
      </c>
      <c r="F1375" s="5" t="str">
        <f t="shared" si="87"/>
        <v>NEUTRAL</v>
      </c>
      <c r="G1375" s="5" t="str">
        <f t="shared" si="86"/>
        <v>NEUTRAL</v>
      </c>
      <c r="H1375" s="5" t="str">
        <f t="shared" si="85"/>
        <v>NEUTRAL</v>
      </c>
    </row>
    <row r="1376" spans="1:8" ht="13.5" x14ac:dyDescent="0.25">
      <c r="A1376" s="3">
        <f>TITRES_STAT!B1379</f>
        <v>44314</v>
      </c>
      <c r="B1376" s="5">
        <f>TITRES_STAT!C1379</f>
        <v>6</v>
      </c>
      <c r="C1376" s="5">
        <f>TITRES_STAT!D1379</f>
        <v>6</v>
      </c>
      <c r="D1376" s="5">
        <f>TITRES_STAT!E1379</f>
        <v>18</v>
      </c>
      <c r="E1376" s="2">
        <f t="shared" si="84"/>
        <v>24320</v>
      </c>
      <c r="F1376" s="5" t="str">
        <f t="shared" si="87"/>
        <v>BULLISH</v>
      </c>
      <c r="G1376" s="5" t="str">
        <f t="shared" si="86"/>
        <v>NEUTRAL</v>
      </c>
      <c r="H1376" s="5" t="str">
        <f t="shared" si="85"/>
        <v>CONFIRMED BULLISH</v>
      </c>
    </row>
    <row r="1377" spans="1:8" ht="13.5" x14ac:dyDescent="0.25">
      <c r="A1377" s="3">
        <f>TITRES_STAT!B1380</f>
        <v>44315</v>
      </c>
      <c r="B1377" s="5">
        <f>TITRES_STAT!C1380</f>
        <v>6.18</v>
      </c>
      <c r="C1377" s="5">
        <f>TITRES_STAT!D1380</f>
        <v>6.18</v>
      </c>
      <c r="D1377" s="5">
        <f>TITRES_STAT!E1380</f>
        <v>2</v>
      </c>
      <c r="E1377" s="2">
        <f t="shared" si="84"/>
        <v>24322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CONFIRMED BULLISH</v>
      </c>
    </row>
    <row r="1378" spans="1:8" ht="13.5" x14ac:dyDescent="0.25">
      <c r="A1378" s="3">
        <f>TITRES_STAT!B1381</f>
        <v>44316</v>
      </c>
      <c r="B1378" s="5">
        <f>TITRES_STAT!C1381</f>
        <v>6.18</v>
      </c>
      <c r="C1378" s="5">
        <f>TITRES_STAT!D1381</f>
        <v>6.18</v>
      </c>
      <c r="D1378" s="5">
        <f>TITRES_STAT!E1381</f>
        <v>52</v>
      </c>
      <c r="E1378" s="2">
        <f t="shared" si="84"/>
        <v>24322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6.24</v>
      </c>
      <c r="C1379" s="5">
        <f>TITRES_STAT!D1382</f>
        <v>6.24</v>
      </c>
      <c r="D1379" s="5">
        <f>TITRES_STAT!E1382</f>
        <v>2</v>
      </c>
      <c r="E1379" s="2">
        <f t="shared" si="84"/>
        <v>24324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CONFIRMED BULLISH</v>
      </c>
    </row>
    <row r="1380" spans="1:8" ht="13.5" x14ac:dyDescent="0.25">
      <c r="A1380" s="3">
        <f>TITRES_STAT!B1383</f>
        <v>44320</v>
      </c>
      <c r="B1380" s="5">
        <f>TITRES_STAT!C1383</f>
        <v>6.24</v>
      </c>
      <c r="C1380" s="5">
        <f>TITRES_STAT!D1383</f>
        <v>6.24</v>
      </c>
      <c r="D1380" s="5">
        <f>TITRES_STAT!E1383</f>
        <v>0</v>
      </c>
      <c r="E1380" s="2">
        <f t="shared" si="84"/>
        <v>24324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6.24</v>
      </c>
      <c r="C1381" s="5">
        <f>TITRES_STAT!D1384</f>
        <v>6.24</v>
      </c>
      <c r="D1381" s="5">
        <f>TITRES_STAT!E1384</f>
        <v>0</v>
      </c>
      <c r="E1381" s="2">
        <f t="shared" si="84"/>
        <v>24324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6.24</v>
      </c>
      <c r="C1382" s="5">
        <f>TITRES_STAT!D1385</f>
        <v>6.24</v>
      </c>
      <c r="D1382" s="5">
        <f>TITRES_STAT!E1385</f>
        <v>0</v>
      </c>
      <c r="E1382" s="2">
        <f t="shared" si="84"/>
        <v>24324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6.2</v>
      </c>
      <c r="C1383" s="5">
        <f>TITRES_STAT!D1386</f>
        <v>6.2</v>
      </c>
      <c r="D1383" s="5">
        <f>TITRES_STAT!E1386</f>
        <v>25</v>
      </c>
      <c r="E1383" s="2">
        <f t="shared" si="84"/>
        <v>24299</v>
      </c>
      <c r="F1383" s="5" t="str">
        <f t="shared" si="87"/>
        <v>BEARISH</v>
      </c>
      <c r="G1383" s="5" t="str">
        <f t="shared" si="86"/>
        <v>NEUTRAL</v>
      </c>
      <c r="H1383" s="5" t="str">
        <f t="shared" si="85"/>
        <v>BEARISH DIVERGENCE</v>
      </c>
    </row>
    <row r="1384" spans="1:8" ht="13.5" x14ac:dyDescent="0.25">
      <c r="A1384" s="3">
        <f>TITRES_STAT!B1387</f>
        <v>44326</v>
      </c>
      <c r="B1384" s="5">
        <f>TITRES_STAT!C1387</f>
        <v>6.2</v>
      </c>
      <c r="C1384" s="5">
        <f>TITRES_STAT!D1387</f>
        <v>6.2</v>
      </c>
      <c r="D1384" s="5">
        <f>TITRES_STAT!E1387</f>
        <v>2</v>
      </c>
      <c r="E1384" s="2">
        <f t="shared" si="84"/>
        <v>24299</v>
      </c>
      <c r="F1384" s="5" t="str">
        <f t="shared" si="87"/>
        <v>BEARISH</v>
      </c>
      <c r="G1384" s="5" t="str">
        <f t="shared" si="86"/>
        <v>NEUTRAL</v>
      </c>
      <c r="H1384" s="5" t="str">
        <f t="shared" si="85"/>
        <v>CONFIRMED BEARISH</v>
      </c>
    </row>
    <row r="1385" spans="1:8" ht="13.5" x14ac:dyDescent="0.25">
      <c r="A1385" s="3">
        <f>TITRES_STAT!B1388</f>
        <v>44327</v>
      </c>
      <c r="B1385" s="5">
        <f>TITRES_STAT!C1388</f>
        <v>6.2</v>
      </c>
      <c r="C1385" s="5">
        <f>TITRES_STAT!D1388</f>
        <v>6.2</v>
      </c>
      <c r="D1385" s="5">
        <f>TITRES_STAT!E1388</f>
        <v>1</v>
      </c>
      <c r="E1385" s="2">
        <f t="shared" si="84"/>
        <v>24299</v>
      </c>
      <c r="F1385" s="5" t="str">
        <f t="shared" si="87"/>
        <v>BEARISH</v>
      </c>
      <c r="G1385" s="5" t="str">
        <f t="shared" si="86"/>
        <v>NEUTRAL</v>
      </c>
      <c r="H1385" s="5" t="str">
        <f t="shared" si="85"/>
        <v>CONFIRMED BEARISH</v>
      </c>
    </row>
    <row r="1386" spans="1:8" ht="13.5" x14ac:dyDescent="0.25">
      <c r="A1386" s="3">
        <f>TITRES_STAT!B1389</f>
        <v>44333</v>
      </c>
      <c r="B1386" s="5">
        <f>TITRES_STAT!C1389</f>
        <v>6.2</v>
      </c>
      <c r="C1386" s="5">
        <f>TITRES_STAT!D1389</f>
        <v>6.2</v>
      </c>
      <c r="D1386" s="5">
        <f>TITRES_STAT!E1389</f>
        <v>80</v>
      </c>
      <c r="E1386" s="2">
        <f t="shared" si="84"/>
        <v>24299</v>
      </c>
      <c r="F1386" s="5" t="str">
        <f t="shared" si="87"/>
        <v>BEARISH</v>
      </c>
      <c r="G1386" s="5" t="str">
        <f t="shared" si="86"/>
        <v>NEUTRAL</v>
      </c>
      <c r="H1386" s="5" t="str">
        <f t="shared" si="85"/>
        <v>CONFIRMED BEARISH</v>
      </c>
    </row>
    <row r="1387" spans="1:8" ht="13.5" x14ac:dyDescent="0.25">
      <c r="A1387" s="3">
        <f>TITRES_STAT!B1390</f>
        <v>44334</v>
      </c>
      <c r="B1387" s="5">
        <f>TITRES_STAT!C1390</f>
        <v>6.2</v>
      </c>
      <c r="C1387" s="5">
        <f>TITRES_STAT!D1390</f>
        <v>6.2</v>
      </c>
      <c r="D1387" s="5">
        <f>TITRES_STAT!E1390</f>
        <v>0</v>
      </c>
      <c r="E1387" s="2">
        <f t="shared" si="84"/>
        <v>24299</v>
      </c>
      <c r="F1387" s="5" t="str">
        <f t="shared" si="87"/>
        <v>BEARISH</v>
      </c>
      <c r="G1387" s="5" t="str">
        <f t="shared" si="86"/>
        <v>NEUTRAL</v>
      </c>
      <c r="H1387" s="5" t="str">
        <f t="shared" si="85"/>
        <v>CONFIRMED BEARISH</v>
      </c>
    </row>
    <row r="1388" spans="1:8" ht="13.5" x14ac:dyDescent="0.25">
      <c r="A1388" s="3">
        <f>TITRES_STAT!B1391</f>
        <v>44335</v>
      </c>
      <c r="B1388" s="5">
        <f>TITRES_STAT!C1391</f>
        <v>6.2</v>
      </c>
      <c r="C1388" s="5">
        <f>TITRES_STAT!D1391</f>
        <v>6.2</v>
      </c>
      <c r="D1388" s="5">
        <f>TITRES_STAT!E1391</f>
        <v>0</v>
      </c>
      <c r="E1388" s="2">
        <f t="shared" si="84"/>
        <v>24299</v>
      </c>
      <c r="F1388" s="5" t="str">
        <f t="shared" si="87"/>
        <v>NEUTRAL</v>
      </c>
      <c r="G1388" s="5" t="str">
        <f t="shared" si="86"/>
        <v>NEUTRAL</v>
      </c>
      <c r="H1388" s="5" t="str">
        <f t="shared" si="85"/>
        <v>NEUTRAL</v>
      </c>
    </row>
    <row r="1389" spans="1:8" ht="13.5" x14ac:dyDescent="0.25">
      <c r="A1389" s="3">
        <f>TITRES_STAT!B1392</f>
        <v>44336</v>
      </c>
      <c r="B1389" s="5">
        <f>TITRES_STAT!C1392</f>
        <v>6.2</v>
      </c>
      <c r="C1389" s="5">
        <f>TITRES_STAT!D1392</f>
        <v>6.2</v>
      </c>
      <c r="D1389" s="5">
        <f>TITRES_STAT!E1392</f>
        <v>0</v>
      </c>
      <c r="E1389" s="2">
        <f t="shared" si="84"/>
        <v>24299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6.2</v>
      </c>
      <c r="C1390" s="5">
        <f>TITRES_STAT!D1393</f>
        <v>6.2</v>
      </c>
      <c r="D1390" s="5">
        <f>TITRES_STAT!E1393</f>
        <v>0</v>
      </c>
      <c r="E1390" s="2">
        <f t="shared" si="84"/>
        <v>24299</v>
      </c>
      <c r="F1390" s="5" t="str">
        <f t="shared" si="87"/>
        <v>NEUTRAL</v>
      </c>
      <c r="G1390" s="5" t="str">
        <f t="shared" si="86"/>
        <v>NEUTRAL</v>
      </c>
      <c r="H1390" s="5" t="str">
        <f t="shared" si="85"/>
        <v>NEUTRAL</v>
      </c>
    </row>
    <row r="1391" spans="1:8" ht="13.5" x14ac:dyDescent="0.25">
      <c r="A1391" s="3">
        <f>TITRES_STAT!B1394</f>
        <v>44340</v>
      </c>
      <c r="B1391" s="5">
        <f>TITRES_STAT!C1394</f>
        <v>6.2</v>
      </c>
      <c r="C1391" s="5">
        <f>TITRES_STAT!D1394</f>
        <v>6.2</v>
      </c>
      <c r="D1391" s="5">
        <f>TITRES_STAT!E1394</f>
        <v>0</v>
      </c>
      <c r="E1391" s="2">
        <f t="shared" si="84"/>
        <v>24299</v>
      </c>
      <c r="F1391" s="5" t="str">
        <f t="shared" si="87"/>
        <v>NEUTRAL</v>
      </c>
      <c r="G1391" s="5" t="str">
        <f t="shared" si="86"/>
        <v>NEUTRAL</v>
      </c>
      <c r="H1391" s="5" t="str">
        <f t="shared" si="85"/>
        <v>NEUTRAL</v>
      </c>
    </row>
    <row r="1392" spans="1:8" ht="13.5" x14ac:dyDescent="0.25">
      <c r="A1392" s="3">
        <f>TITRES_STAT!B1395</f>
        <v>44341</v>
      </c>
      <c r="B1392" s="5">
        <f>TITRES_STAT!C1395</f>
        <v>6.2</v>
      </c>
      <c r="C1392" s="5">
        <f>TITRES_STAT!D1395</f>
        <v>6.2</v>
      </c>
      <c r="D1392" s="5">
        <f>TITRES_STAT!E1395</f>
        <v>0</v>
      </c>
      <c r="E1392" s="2">
        <f t="shared" si="84"/>
        <v>24299</v>
      </c>
      <c r="F1392" s="5" t="str">
        <f t="shared" si="87"/>
        <v>NEUTRAL</v>
      </c>
      <c r="G1392" s="5" t="str">
        <f t="shared" si="86"/>
        <v>NEUTRAL</v>
      </c>
      <c r="H1392" s="5" t="str">
        <f t="shared" si="85"/>
        <v>NEUTRAL</v>
      </c>
    </row>
    <row r="1393" spans="1:8" ht="13.5" x14ac:dyDescent="0.25">
      <c r="A1393" s="3">
        <f>TITRES_STAT!B1396</f>
        <v>44342</v>
      </c>
      <c r="B1393" s="5">
        <f>TITRES_STAT!C1396</f>
        <v>6.2</v>
      </c>
      <c r="C1393" s="5">
        <f>TITRES_STAT!D1396</f>
        <v>6.2</v>
      </c>
      <c r="D1393" s="5">
        <f>TITRES_STAT!E1396</f>
        <v>0</v>
      </c>
      <c r="E1393" s="2">
        <f t="shared" si="84"/>
        <v>24299</v>
      </c>
      <c r="F1393" s="5" t="str">
        <f t="shared" si="87"/>
        <v>NEUTRAL</v>
      </c>
      <c r="G1393" s="5" t="str">
        <f t="shared" si="86"/>
        <v>NEUTRAL</v>
      </c>
      <c r="H1393" s="5" t="str">
        <f t="shared" si="85"/>
        <v>NEUTRAL</v>
      </c>
    </row>
    <row r="1394" spans="1:8" ht="13.5" x14ac:dyDescent="0.25">
      <c r="A1394" s="3">
        <f>TITRES_STAT!B1397</f>
        <v>44343</v>
      </c>
      <c r="B1394" s="5">
        <f>TITRES_STAT!C1397</f>
        <v>6.2</v>
      </c>
      <c r="C1394" s="5">
        <f>TITRES_STAT!D1397</f>
        <v>6.2</v>
      </c>
      <c r="D1394" s="5">
        <f>TITRES_STAT!E1397</f>
        <v>0</v>
      </c>
      <c r="E1394" s="2">
        <f t="shared" si="84"/>
        <v>24299</v>
      </c>
      <c r="F1394" s="5" t="str">
        <f t="shared" si="87"/>
        <v>NEUTRAL</v>
      </c>
      <c r="G1394" s="5" t="str">
        <f t="shared" si="86"/>
        <v>NEUTRAL</v>
      </c>
      <c r="H1394" s="5" t="str">
        <f t="shared" si="85"/>
        <v>NEUTRAL</v>
      </c>
    </row>
    <row r="1395" spans="1:8" ht="13.5" x14ac:dyDescent="0.25">
      <c r="A1395" s="3">
        <f>TITRES_STAT!B1398</f>
        <v>44344</v>
      </c>
      <c r="B1395" s="5">
        <f>TITRES_STAT!C1398</f>
        <v>6.2</v>
      </c>
      <c r="C1395" s="5">
        <f>TITRES_STAT!D1398</f>
        <v>6.2</v>
      </c>
      <c r="D1395" s="5">
        <f>TITRES_STAT!E1398</f>
        <v>0</v>
      </c>
      <c r="E1395" s="2">
        <f t="shared" si="84"/>
        <v>24299</v>
      </c>
      <c r="F1395" s="5" t="str">
        <f t="shared" si="87"/>
        <v>NEUTRAL</v>
      </c>
      <c r="G1395" s="5" t="str">
        <f t="shared" si="86"/>
        <v>NEUTRAL</v>
      </c>
      <c r="H1395" s="5" t="str">
        <f t="shared" si="85"/>
        <v>NEUTRAL</v>
      </c>
    </row>
    <row r="1396" spans="1:8" ht="13.5" x14ac:dyDescent="0.25">
      <c r="A1396" s="3">
        <f>TITRES_STAT!B1399</f>
        <v>44347</v>
      </c>
      <c r="B1396" s="5">
        <f>TITRES_STAT!C1399</f>
        <v>6.2</v>
      </c>
      <c r="C1396" s="5">
        <f>TITRES_STAT!D1399</f>
        <v>6.2</v>
      </c>
      <c r="D1396" s="5">
        <f>TITRES_STAT!E1399</f>
        <v>0</v>
      </c>
      <c r="E1396" s="2">
        <f t="shared" si="84"/>
        <v>24299</v>
      </c>
      <c r="F1396" s="5" t="str">
        <f t="shared" si="87"/>
        <v>NEUTRAL</v>
      </c>
      <c r="G1396" s="5" t="str">
        <f t="shared" si="86"/>
        <v>NEUTRAL</v>
      </c>
      <c r="H1396" s="5" t="str">
        <f t="shared" si="85"/>
        <v>NEUTRAL</v>
      </c>
    </row>
    <row r="1397" spans="1:8" ht="13.5" x14ac:dyDescent="0.25">
      <c r="A1397" s="3">
        <f>TITRES_STAT!B1400</f>
        <v>44348</v>
      </c>
      <c r="B1397" s="5">
        <f>TITRES_STAT!C1400</f>
        <v>6.2</v>
      </c>
      <c r="C1397" s="5">
        <f>TITRES_STAT!D1400</f>
        <v>6.2</v>
      </c>
      <c r="D1397" s="5">
        <f>TITRES_STAT!E1400</f>
        <v>0</v>
      </c>
      <c r="E1397" s="2">
        <f t="shared" si="84"/>
        <v>24299</v>
      </c>
      <c r="F1397" s="5" t="str">
        <f t="shared" si="87"/>
        <v>NEUTRAL</v>
      </c>
      <c r="G1397" s="5" t="str">
        <f t="shared" si="86"/>
        <v>NEUTRAL</v>
      </c>
      <c r="H1397" s="5" t="str">
        <f t="shared" si="85"/>
        <v>NEUTRAL</v>
      </c>
    </row>
    <row r="1398" spans="1:8" ht="13.5" x14ac:dyDescent="0.25">
      <c r="A1398" s="3">
        <f>TITRES_STAT!B1401</f>
        <v>44349</v>
      </c>
      <c r="B1398" s="5">
        <f>TITRES_STAT!C1401</f>
        <v>6.02</v>
      </c>
      <c r="C1398" s="5">
        <f>TITRES_STAT!D1401</f>
        <v>6.02</v>
      </c>
      <c r="D1398" s="5">
        <f>TITRES_STAT!E1401</f>
        <v>0</v>
      </c>
      <c r="E1398" s="2">
        <f t="shared" si="84"/>
        <v>24299</v>
      </c>
      <c r="F1398" s="5" t="str">
        <f t="shared" si="87"/>
        <v>NEUTRAL</v>
      </c>
      <c r="G1398" s="5" t="str">
        <f t="shared" si="86"/>
        <v>NEUTRAL</v>
      </c>
      <c r="H1398" s="5" t="str">
        <f t="shared" si="85"/>
        <v>NEUTRAL</v>
      </c>
    </row>
    <row r="1399" spans="1:8" ht="13.5" x14ac:dyDescent="0.25">
      <c r="A1399" s="3">
        <f>TITRES_STAT!B1402</f>
        <v>44350</v>
      </c>
      <c r="B1399" s="5">
        <f>TITRES_STAT!C1402</f>
        <v>5.75</v>
      </c>
      <c r="C1399" s="5">
        <f>TITRES_STAT!D1402</f>
        <v>5.75</v>
      </c>
      <c r="D1399" s="5">
        <f>TITRES_STAT!E1402</f>
        <v>0</v>
      </c>
      <c r="E1399" s="2">
        <f t="shared" si="84"/>
        <v>24299</v>
      </c>
      <c r="F1399" s="5" t="str">
        <f t="shared" si="87"/>
        <v>NEUTRAL</v>
      </c>
      <c r="G1399" s="5" t="str">
        <f t="shared" si="86"/>
        <v>NEUTRAL</v>
      </c>
      <c r="H1399" s="5" t="str">
        <f t="shared" si="85"/>
        <v>NEUTRAL</v>
      </c>
    </row>
    <row r="1400" spans="1:8" ht="13.5" x14ac:dyDescent="0.25">
      <c r="A1400" s="3">
        <f>TITRES_STAT!B1403</f>
        <v>44351</v>
      </c>
      <c r="B1400" s="5">
        <f>TITRES_STAT!C1403</f>
        <v>5.5</v>
      </c>
      <c r="C1400" s="5">
        <f>TITRES_STAT!D1403</f>
        <v>5.5</v>
      </c>
      <c r="D1400" s="5">
        <f>TITRES_STAT!E1403</f>
        <v>12</v>
      </c>
      <c r="E1400" s="2">
        <f t="shared" si="84"/>
        <v>24287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5.34</v>
      </c>
      <c r="C1401" s="5">
        <f>TITRES_STAT!D1404</f>
        <v>5.34</v>
      </c>
      <c r="D1401" s="5">
        <f>TITRES_STAT!E1404</f>
        <v>12</v>
      </c>
      <c r="E1401" s="2">
        <f t="shared" si="84"/>
        <v>24275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5.18</v>
      </c>
      <c r="C1402" s="5">
        <f>TITRES_STAT!D1405</f>
        <v>5.18</v>
      </c>
      <c r="D1402" s="5">
        <f>TITRES_STAT!E1405</f>
        <v>0</v>
      </c>
      <c r="E1402" s="2">
        <f t="shared" si="84"/>
        <v>24275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44356</v>
      </c>
      <c r="B1403" s="5">
        <f>TITRES_STAT!C1406</f>
        <v>4.95</v>
      </c>
      <c r="C1403" s="5">
        <f>TITRES_STAT!D1406</f>
        <v>4.95</v>
      </c>
      <c r="D1403" s="5">
        <f>TITRES_STAT!E1406</f>
        <v>0</v>
      </c>
      <c r="E1403" s="2">
        <f t="shared" si="84"/>
        <v>24275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44357</v>
      </c>
      <c r="B1404" s="5">
        <f>TITRES_STAT!C1407</f>
        <v>4.7300000000000004</v>
      </c>
      <c r="C1404" s="5">
        <f>TITRES_STAT!D1407</f>
        <v>4.7300000000000004</v>
      </c>
      <c r="D1404" s="5">
        <f>TITRES_STAT!E1407</f>
        <v>0</v>
      </c>
      <c r="E1404" s="2">
        <f t="shared" si="84"/>
        <v>24275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CONFIRMED BEARISH</v>
      </c>
    </row>
    <row r="1405" spans="1:8" ht="13.5" x14ac:dyDescent="0.25">
      <c r="A1405" s="3">
        <f>TITRES_STAT!B1408</f>
        <v>44358</v>
      </c>
      <c r="B1405" s="5">
        <f>TITRES_STAT!C1408</f>
        <v>4.7300000000000004</v>
      </c>
      <c r="C1405" s="5">
        <f>TITRES_STAT!D1408</f>
        <v>4.7300000000000004</v>
      </c>
      <c r="D1405" s="5">
        <f>TITRES_STAT!E1408</f>
        <v>0</v>
      </c>
      <c r="E1405" s="2">
        <f t="shared" si="84"/>
        <v>24275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CONFIRMED BEARISH</v>
      </c>
    </row>
    <row r="1406" spans="1:8" ht="13.5" x14ac:dyDescent="0.25">
      <c r="A1406" s="3">
        <f>TITRES_STAT!B1409</f>
        <v>44361</v>
      </c>
      <c r="B1406" s="5">
        <f>TITRES_STAT!C1409</f>
        <v>4.5199999999999996</v>
      </c>
      <c r="C1406" s="5">
        <f>TITRES_STAT!D1409</f>
        <v>4.5199999999999996</v>
      </c>
      <c r="D1406" s="5">
        <f>TITRES_STAT!E1409</f>
        <v>0</v>
      </c>
      <c r="E1406" s="2">
        <f t="shared" si="84"/>
        <v>24275</v>
      </c>
      <c r="F1406" s="5" t="str">
        <f t="shared" si="87"/>
        <v>NEUTRAL</v>
      </c>
      <c r="G1406" s="5" t="str">
        <f t="shared" si="86"/>
        <v>NEUTRAL</v>
      </c>
      <c r="H1406" s="5" t="str">
        <f t="shared" si="85"/>
        <v>NEUTRAL</v>
      </c>
    </row>
    <row r="1407" spans="1:8" ht="13.5" x14ac:dyDescent="0.25">
      <c r="A1407" s="3">
        <f>TITRES_STAT!B1410</f>
        <v>44362</v>
      </c>
      <c r="B1407" s="5">
        <f>TITRES_STAT!C1410</f>
        <v>4.32</v>
      </c>
      <c r="C1407" s="5">
        <f>TITRES_STAT!D1410</f>
        <v>4.32</v>
      </c>
      <c r="D1407" s="5">
        <f>TITRES_STAT!E1410</f>
        <v>0</v>
      </c>
      <c r="E1407" s="2">
        <f t="shared" si="84"/>
        <v>24275</v>
      </c>
      <c r="F1407" s="5" t="str">
        <f t="shared" si="87"/>
        <v>NEUTRAL</v>
      </c>
      <c r="G1407" s="5" t="str">
        <f t="shared" si="86"/>
        <v>NEUTRAL</v>
      </c>
      <c r="H1407" s="5" t="str">
        <f t="shared" si="85"/>
        <v>NEUTRAL</v>
      </c>
    </row>
    <row r="1408" spans="1:8" ht="13.5" x14ac:dyDescent="0.25">
      <c r="A1408" s="3">
        <f>TITRES_STAT!B1411</f>
        <v>44363</v>
      </c>
      <c r="B1408" s="5">
        <f>TITRES_STAT!C1411</f>
        <v>4.13</v>
      </c>
      <c r="C1408" s="5">
        <f>TITRES_STAT!D1411</f>
        <v>4.13</v>
      </c>
      <c r="D1408" s="5">
        <f>TITRES_STAT!E1411</f>
        <v>0</v>
      </c>
      <c r="E1408" s="2">
        <f t="shared" si="84"/>
        <v>24275</v>
      </c>
      <c r="F1408" s="5" t="str">
        <f t="shared" si="87"/>
        <v>NEUTRAL</v>
      </c>
      <c r="G1408" s="5" t="str">
        <f t="shared" si="86"/>
        <v>NEUTRAL</v>
      </c>
      <c r="H1408" s="5" t="str">
        <f t="shared" si="85"/>
        <v>NEUTRAL</v>
      </c>
    </row>
    <row r="1409" spans="1:8" ht="13.5" x14ac:dyDescent="0.25">
      <c r="A1409" s="3">
        <f>TITRES_STAT!B1412</f>
        <v>44364</v>
      </c>
      <c r="B1409" s="5">
        <f>TITRES_STAT!C1412</f>
        <v>3.95</v>
      </c>
      <c r="C1409" s="5">
        <f>TITRES_STAT!D1412</f>
        <v>3.95</v>
      </c>
      <c r="D1409" s="5">
        <f>TITRES_STAT!E1412</f>
        <v>0</v>
      </c>
      <c r="E1409" s="2">
        <f t="shared" si="84"/>
        <v>24275</v>
      </c>
      <c r="F1409" s="5" t="str">
        <f t="shared" si="87"/>
        <v>NEUTRAL</v>
      </c>
      <c r="G1409" s="5" t="str">
        <f t="shared" si="86"/>
        <v>NEUTRAL</v>
      </c>
      <c r="H1409" s="5" t="str">
        <f t="shared" si="85"/>
        <v>NEUTRAL</v>
      </c>
    </row>
    <row r="1410" spans="1:8" ht="13.5" x14ac:dyDescent="0.25">
      <c r="A1410" s="3">
        <f>TITRES_STAT!B1413</f>
        <v>44365</v>
      </c>
      <c r="B1410" s="5">
        <f>TITRES_STAT!C1413</f>
        <v>3.95</v>
      </c>
      <c r="C1410" s="5">
        <f>TITRES_STAT!D1413</f>
        <v>3.95</v>
      </c>
      <c r="D1410" s="5">
        <f>TITRES_STAT!E1413</f>
        <v>2</v>
      </c>
      <c r="E1410" s="2">
        <f t="shared" si="84"/>
        <v>24275</v>
      </c>
      <c r="F1410" s="5" t="str">
        <f t="shared" si="87"/>
        <v>NEUTRAL</v>
      </c>
      <c r="G1410" s="5" t="str">
        <f t="shared" si="86"/>
        <v>NEUTRAL</v>
      </c>
      <c r="H1410" s="5" t="str">
        <f t="shared" si="85"/>
        <v>NEUTRAL</v>
      </c>
    </row>
    <row r="1411" spans="1:8" ht="13.5" x14ac:dyDescent="0.25">
      <c r="A1411" s="3">
        <f>TITRES_STAT!B1414</f>
        <v>44368</v>
      </c>
      <c r="B1411" s="5">
        <f>TITRES_STAT!C1414</f>
        <v>3.95</v>
      </c>
      <c r="C1411" s="5">
        <f>TITRES_STAT!D1414</f>
        <v>3.95</v>
      </c>
      <c r="D1411" s="5">
        <f>TITRES_STAT!E1414</f>
        <v>0</v>
      </c>
      <c r="E1411" s="2">
        <f t="shared" si="84"/>
        <v>24275</v>
      </c>
      <c r="F1411" s="5" t="str">
        <f t="shared" si="87"/>
        <v>NEUTRAL</v>
      </c>
      <c r="G1411" s="5" t="str">
        <f t="shared" si="86"/>
        <v>NEUTRAL</v>
      </c>
      <c r="H1411" s="5" t="str">
        <f t="shared" si="85"/>
        <v>NEUTRAL</v>
      </c>
    </row>
    <row r="1412" spans="1:8" ht="13.5" x14ac:dyDescent="0.25">
      <c r="A1412" s="3">
        <f>TITRES_STAT!B1415</f>
        <v>44369</v>
      </c>
      <c r="B1412" s="5">
        <f>TITRES_STAT!C1415</f>
        <v>3.95</v>
      </c>
      <c r="C1412" s="5">
        <f>TITRES_STAT!D1415</f>
        <v>3.95</v>
      </c>
      <c r="D1412" s="5">
        <f>TITRES_STAT!E1415</f>
        <v>0</v>
      </c>
      <c r="E1412" s="2">
        <f t="shared" ref="E1412:E1475" si="88">IF(B1412&gt;B1411, E1411+D1412, IF(B1412&lt;B1411, E1411-D1412, E1411))</f>
        <v>24275</v>
      </c>
      <c r="F1412" s="5" t="str">
        <f t="shared" si="87"/>
        <v>NEUTRAL</v>
      </c>
      <c r="G1412" s="5" t="str">
        <f t="shared" si="86"/>
        <v>NEUTRAL</v>
      </c>
      <c r="H1412" s="5" t="str">
        <f t="shared" si="85"/>
        <v>NEUTRAL</v>
      </c>
    </row>
    <row r="1413" spans="1:8" ht="13.5" x14ac:dyDescent="0.25">
      <c r="A1413" s="3">
        <f>TITRES_STAT!B1416</f>
        <v>44370</v>
      </c>
      <c r="B1413" s="5">
        <f>TITRES_STAT!C1416</f>
        <v>4.0599999999999996</v>
      </c>
      <c r="C1413" s="5">
        <f>TITRES_STAT!D1416</f>
        <v>4.0599999999999996</v>
      </c>
      <c r="D1413" s="5">
        <f>TITRES_STAT!E1416</f>
        <v>0</v>
      </c>
      <c r="E1413" s="2">
        <f t="shared" si="88"/>
        <v>24275</v>
      </c>
      <c r="F1413" s="5" t="str">
        <f t="shared" si="87"/>
        <v>NEUTRAL</v>
      </c>
      <c r="G1413" s="5" t="str">
        <f t="shared" si="86"/>
        <v>NEUTRAL</v>
      </c>
      <c r="H1413" s="5" t="str">
        <f t="shared" si="85"/>
        <v>NEUTRAL</v>
      </c>
    </row>
    <row r="1414" spans="1:8" ht="13.5" x14ac:dyDescent="0.25">
      <c r="A1414" s="3">
        <f>TITRES_STAT!B1417</f>
        <v>44371</v>
      </c>
      <c r="B1414" s="5">
        <f>TITRES_STAT!C1417</f>
        <v>4.24</v>
      </c>
      <c r="C1414" s="5">
        <f>TITRES_STAT!D1417</f>
        <v>4.24</v>
      </c>
      <c r="D1414" s="5">
        <f>TITRES_STAT!E1417</f>
        <v>7</v>
      </c>
      <c r="E1414" s="2">
        <f t="shared" si="88"/>
        <v>24282</v>
      </c>
      <c r="F1414" s="5" t="str">
        <f t="shared" si="87"/>
        <v>BULLISH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44372</v>
      </c>
      <c r="B1415" s="5">
        <f>TITRES_STAT!C1418</f>
        <v>4.43</v>
      </c>
      <c r="C1415" s="5">
        <f>TITRES_STAT!D1418</f>
        <v>4.43</v>
      </c>
      <c r="D1415" s="5">
        <f>TITRES_STAT!E1418</f>
        <v>0</v>
      </c>
      <c r="E1415" s="2">
        <f t="shared" si="88"/>
        <v>24282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BULLISH</v>
      </c>
    </row>
    <row r="1416" spans="1:8" ht="13.5" x14ac:dyDescent="0.25">
      <c r="A1416" s="3">
        <f>TITRES_STAT!B1419</f>
        <v>44375</v>
      </c>
      <c r="B1416" s="5">
        <f>TITRES_STAT!C1419</f>
        <v>4.62</v>
      </c>
      <c r="C1416" s="5">
        <f>TITRES_STAT!D1419</f>
        <v>4.62</v>
      </c>
      <c r="D1416" s="5">
        <f>TITRES_STAT!E1419</f>
        <v>1</v>
      </c>
      <c r="E1416" s="2">
        <f t="shared" si="88"/>
        <v>24283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NEUTRAL</v>
      </c>
      <c r="H1416" s="5" t="str">
        <f t="shared" si="89"/>
        <v>CONFIRMED BULLISH</v>
      </c>
    </row>
    <row r="1417" spans="1:8" ht="13.5" x14ac:dyDescent="0.25">
      <c r="A1417" s="3">
        <f>TITRES_STAT!B1420</f>
        <v>44376</v>
      </c>
      <c r="B1417" s="5">
        <f>TITRES_STAT!C1420</f>
        <v>4.62</v>
      </c>
      <c r="C1417" s="5">
        <f>TITRES_STAT!D1420</f>
        <v>4.62</v>
      </c>
      <c r="D1417" s="5">
        <f>TITRES_STAT!E1420</f>
        <v>0</v>
      </c>
      <c r="E1417" s="2">
        <f t="shared" si="88"/>
        <v>24283</v>
      </c>
      <c r="F1417" s="5" t="str">
        <f t="shared" si="91"/>
        <v>BULLISH</v>
      </c>
      <c r="G1417" s="5" t="str">
        <f t="shared" si="90"/>
        <v>NEUTRAL</v>
      </c>
      <c r="H1417" s="5" t="str">
        <f t="shared" si="89"/>
        <v>CONFIRMED BULLISH</v>
      </c>
    </row>
    <row r="1418" spans="1:8" ht="13.5" x14ac:dyDescent="0.25">
      <c r="A1418" s="3">
        <f>TITRES_STAT!B1421</f>
        <v>44377</v>
      </c>
      <c r="B1418" s="5">
        <f>TITRES_STAT!C1421</f>
        <v>4.62</v>
      </c>
      <c r="C1418" s="5">
        <f>TITRES_STAT!D1421</f>
        <v>4.62</v>
      </c>
      <c r="D1418" s="5">
        <f>TITRES_STAT!E1421</f>
        <v>0</v>
      </c>
      <c r="E1418" s="2">
        <f t="shared" si="88"/>
        <v>24283</v>
      </c>
      <c r="F1418" s="5" t="str">
        <f t="shared" si="91"/>
        <v>BULLISH</v>
      </c>
      <c r="G1418" s="5" t="str">
        <f t="shared" si="90"/>
        <v>NEUTRAL</v>
      </c>
      <c r="H1418" s="5" t="str">
        <f t="shared" si="89"/>
        <v>CONFIRMED BULLISH</v>
      </c>
    </row>
    <row r="1419" spans="1:8" ht="13.5" x14ac:dyDescent="0.25">
      <c r="A1419" s="3">
        <f>TITRES_STAT!B1422</f>
        <v>44378</v>
      </c>
      <c r="B1419" s="5">
        <f>TITRES_STAT!C1422</f>
        <v>4.75</v>
      </c>
      <c r="C1419" s="5">
        <f>TITRES_STAT!D1422</f>
        <v>4.75</v>
      </c>
      <c r="D1419" s="5">
        <f>TITRES_STAT!E1422</f>
        <v>0</v>
      </c>
      <c r="E1419" s="2">
        <f t="shared" si="88"/>
        <v>24283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CONFIRMED BULLISH</v>
      </c>
    </row>
    <row r="1420" spans="1:8" ht="13.5" x14ac:dyDescent="0.25">
      <c r="A1420" s="3">
        <f>TITRES_STAT!B1423</f>
        <v>44379</v>
      </c>
      <c r="B1420" s="5">
        <f>TITRES_STAT!C1423</f>
        <v>4.8899999999999997</v>
      </c>
      <c r="C1420" s="5">
        <f>TITRES_STAT!D1423</f>
        <v>4.8899999999999997</v>
      </c>
      <c r="D1420" s="5">
        <f>TITRES_STAT!E1423</f>
        <v>0</v>
      </c>
      <c r="E1420" s="2">
        <f t="shared" si="88"/>
        <v>24283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CONFIRMED BULLISH</v>
      </c>
    </row>
    <row r="1421" spans="1:8" ht="13.5" x14ac:dyDescent="0.25">
      <c r="A1421" s="3">
        <f>TITRES_STAT!B1424</f>
        <v>44382</v>
      </c>
      <c r="B1421" s="5">
        <f>TITRES_STAT!C1424</f>
        <v>4.8899999999999997</v>
      </c>
      <c r="C1421" s="5">
        <f>TITRES_STAT!D1424</f>
        <v>4.8899999999999997</v>
      </c>
      <c r="D1421" s="5">
        <f>TITRES_STAT!E1424</f>
        <v>0</v>
      </c>
      <c r="E1421" s="2">
        <f t="shared" si="88"/>
        <v>24283</v>
      </c>
      <c r="F1421" s="5" t="str">
        <f t="shared" si="91"/>
        <v>NEUTRAL</v>
      </c>
      <c r="G1421" s="5" t="str">
        <f t="shared" si="90"/>
        <v>NEUTRAL</v>
      </c>
      <c r="H1421" s="5" t="str">
        <f t="shared" si="89"/>
        <v>NEUTRAL</v>
      </c>
    </row>
    <row r="1422" spans="1:8" ht="13.5" x14ac:dyDescent="0.25">
      <c r="A1422" s="3">
        <f>TITRES_STAT!B1425</f>
        <v>44383</v>
      </c>
      <c r="B1422" s="5">
        <f>TITRES_STAT!C1425</f>
        <v>5.03</v>
      </c>
      <c r="C1422" s="5">
        <f>TITRES_STAT!D1425</f>
        <v>5.03</v>
      </c>
      <c r="D1422" s="5">
        <f>TITRES_STAT!E1425</f>
        <v>0</v>
      </c>
      <c r="E1422" s="2">
        <f t="shared" si="88"/>
        <v>24283</v>
      </c>
      <c r="F1422" s="5" t="str">
        <f t="shared" si="91"/>
        <v>NEUTRAL</v>
      </c>
      <c r="G1422" s="5" t="str">
        <f t="shared" si="90"/>
        <v>NEUTRAL</v>
      </c>
      <c r="H1422" s="5" t="str">
        <f t="shared" si="89"/>
        <v>NEUTRAL</v>
      </c>
    </row>
    <row r="1423" spans="1:8" ht="13.5" x14ac:dyDescent="0.25">
      <c r="A1423" s="3">
        <f>TITRES_STAT!B1426</f>
        <v>44384</v>
      </c>
      <c r="B1423" s="5">
        <f>TITRES_STAT!C1426</f>
        <v>5.03</v>
      </c>
      <c r="C1423" s="5">
        <f>TITRES_STAT!D1426</f>
        <v>5.03</v>
      </c>
      <c r="D1423" s="5">
        <f>TITRES_STAT!E1426</f>
        <v>0</v>
      </c>
      <c r="E1423" s="2">
        <f t="shared" si="88"/>
        <v>24283</v>
      </c>
      <c r="F1423" s="5" t="str">
        <f t="shared" si="91"/>
        <v>NEUTRAL</v>
      </c>
      <c r="G1423" s="5" t="str">
        <f t="shared" si="90"/>
        <v>NEUTRAL</v>
      </c>
      <c r="H1423" s="5" t="str">
        <f t="shared" si="89"/>
        <v>NEUTRAL</v>
      </c>
    </row>
    <row r="1424" spans="1:8" ht="13.5" x14ac:dyDescent="0.25">
      <c r="A1424" s="3">
        <f>TITRES_STAT!B1427</f>
        <v>44385</v>
      </c>
      <c r="B1424" s="5">
        <f>TITRES_STAT!C1427</f>
        <v>5.15</v>
      </c>
      <c r="C1424" s="5">
        <f>TITRES_STAT!D1427</f>
        <v>5.15</v>
      </c>
      <c r="D1424" s="5">
        <f>TITRES_STAT!E1427</f>
        <v>2</v>
      </c>
      <c r="E1424" s="2">
        <f t="shared" si="88"/>
        <v>24285</v>
      </c>
      <c r="F1424" s="5" t="str">
        <f t="shared" si="91"/>
        <v>BULLISH</v>
      </c>
      <c r="G1424" s="5" t="str">
        <f t="shared" si="90"/>
        <v>NEUTRAL</v>
      </c>
      <c r="H1424" s="5" t="str">
        <f t="shared" si="89"/>
        <v>CONFIRMED BULLISH</v>
      </c>
    </row>
    <row r="1425" spans="1:8" ht="13.5" x14ac:dyDescent="0.25">
      <c r="A1425" s="3">
        <f>TITRES_STAT!B1428</f>
        <v>44386</v>
      </c>
      <c r="B1425" s="5">
        <f>TITRES_STAT!C1428</f>
        <v>5.3</v>
      </c>
      <c r="C1425" s="5">
        <f>TITRES_STAT!D1428</f>
        <v>5.3</v>
      </c>
      <c r="D1425" s="5">
        <f>TITRES_STAT!E1428</f>
        <v>1</v>
      </c>
      <c r="E1425" s="2">
        <f t="shared" si="88"/>
        <v>24286</v>
      </c>
      <c r="F1425" s="5" t="str">
        <f t="shared" si="91"/>
        <v>BULLISH</v>
      </c>
      <c r="G1425" s="5" t="str">
        <f t="shared" si="90"/>
        <v>NEUTRAL</v>
      </c>
      <c r="H1425" s="5" t="str">
        <f t="shared" si="89"/>
        <v>CONFIRMED BULLISH</v>
      </c>
    </row>
    <row r="1426" spans="1:8" ht="13.5" x14ac:dyDescent="0.25">
      <c r="A1426" s="3">
        <f>TITRES_STAT!B1429</f>
        <v>44389</v>
      </c>
      <c r="B1426" s="5">
        <f>TITRES_STAT!C1429</f>
        <v>5.45</v>
      </c>
      <c r="C1426" s="5">
        <f>TITRES_STAT!D1429</f>
        <v>5.45</v>
      </c>
      <c r="D1426" s="5">
        <f>TITRES_STAT!E1429</f>
        <v>5</v>
      </c>
      <c r="E1426" s="2">
        <f t="shared" si="88"/>
        <v>24291</v>
      </c>
      <c r="F1426" s="5" t="str">
        <f t="shared" si="91"/>
        <v>BULLISH</v>
      </c>
      <c r="G1426" s="5" t="str">
        <f t="shared" si="90"/>
        <v>NEUTRAL</v>
      </c>
      <c r="H1426" s="5" t="str">
        <f t="shared" si="89"/>
        <v>CONFIRMED BULLISH</v>
      </c>
    </row>
    <row r="1427" spans="1:8" ht="13.5" x14ac:dyDescent="0.25">
      <c r="A1427" s="3">
        <f>TITRES_STAT!B1430</f>
        <v>44390</v>
      </c>
      <c r="B1427" s="5">
        <f>TITRES_STAT!C1430</f>
        <v>5.61</v>
      </c>
      <c r="C1427" s="5">
        <f>TITRES_STAT!D1430</f>
        <v>5.61</v>
      </c>
      <c r="D1427" s="5">
        <f>TITRES_STAT!E1430</f>
        <v>200</v>
      </c>
      <c r="E1427" s="2">
        <f t="shared" si="88"/>
        <v>24491</v>
      </c>
      <c r="F1427" s="5" t="str">
        <f t="shared" si="91"/>
        <v>BULLISH</v>
      </c>
      <c r="G1427" s="5" t="str">
        <f t="shared" si="90"/>
        <v>NEUTRAL</v>
      </c>
      <c r="H1427" s="5" t="str">
        <f t="shared" si="89"/>
        <v>CONFIRMED BULLISH</v>
      </c>
    </row>
    <row r="1428" spans="1:8" ht="13.5" x14ac:dyDescent="0.25">
      <c r="A1428" s="3">
        <f>TITRES_STAT!B1431</f>
        <v>44391</v>
      </c>
      <c r="B1428" s="5">
        <f>TITRES_STAT!C1431</f>
        <v>5.77</v>
      </c>
      <c r="C1428" s="5">
        <f>TITRES_STAT!D1431</f>
        <v>5.77</v>
      </c>
      <c r="D1428" s="5">
        <f>TITRES_STAT!E1431</f>
        <v>2</v>
      </c>
      <c r="E1428" s="2">
        <f t="shared" si="88"/>
        <v>24493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CONFIRMED BULLISH</v>
      </c>
    </row>
    <row r="1429" spans="1:8" ht="13.5" x14ac:dyDescent="0.25">
      <c r="A1429" s="3">
        <f>TITRES_STAT!B1432</f>
        <v>44392</v>
      </c>
      <c r="B1429" s="5">
        <f>TITRES_STAT!C1432</f>
        <v>5.77</v>
      </c>
      <c r="C1429" s="5">
        <f>TITRES_STAT!D1432</f>
        <v>5.77</v>
      </c>
      <c r="D1429" s="5">
        <f>TITRES_STAT!E1432</f>
        <v>0</v>
      </c>
      <c r="E1429" s="2">
        <f t="shared" si="88"/>
        <v>24493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CONFIRMED BULLISH</v>
      </c>
    </row>
    <row r="1430" spans="1:8" ht="13.5" x14ac:dyDescent="0.25">
      <c r="A1430" s="3">
        <f>TITRES_STAT!B1433</f>
        <v>44393</v>
      </c>
      <c r="B1430" s="5">
        <f>TITRES_STAT!C1433</f>
        <v>5.94</v>
      </c>
      <c r="C1430" s="5">
        <f>TITRES_STAT!D1433</f>
        <v>5.94</v>
      </c>
      <c r="D1430" s="5">
        <f>TITRES_STAT!E1433</f>
        <v>1</v>
      </c>
      <c r="E1430" s="2">
        <f t="shared" si="88"/>
        <v>24494</v>
      </c>
      <c r="F1430" s="5" t="str">
        <f t="shared" si="91"/>
        <v>BULLISH</v>
      </c>
      <c r="G1430" s="5" t="str">
        <f t="shared" si="90"/>
        <v>NEUTRAL</v>
      </c>
      <c r="H1430" s="5" t="str">
        <f t="shared" si="89"/>
        <v>CONFIRMED BULLISH</v>
      </c>
    </row>
    <row r="1431" spans="1:8" ht="13.5" x14ac:dyDescent="0.25">
      <c r="A1431" s="3">
        <f>TITRES_STAT!B1434</f>
        <v>44396</v>
      </c>
      <c r="B1431" s="5">
        <f>TITRES_STAT!C1434</f>
        <v>6.11</v>
      </c>
      <c r="C1431" s="5">
        <f>TITRES_STAT!D1434</f>
        <v>6.11</v>
      </c>
      <c r="D1431" s="5">
        <f>TITRES_STAT!E1434</f>
        <v>1</v>
      </c>
      <c r="E1431" s="2">
        <f t="shared" si="88"/>
        <v>24495</v>
      </c>
      <c r="F1431" s="5" t="str">
        <f t="shared" si="91"/>
        <v>BULLISH</v>
      </c>
      <c r="G1431" s="5" t="str">
        <f t="shared" si="90"/>
        <v>NEUTRAL</v>
      </c>
      <c r="H1431" s="5" t="str">
        <f t="shared" si="89"/>
        <v>CONFIRMED BULLISH</v>
      </c>
    </row>
    <row r="1432" spans="1:8" ht="13.5" x14ac:dyDescent="0.25">
      <c r="A1432" s="3">
        <f>TITRES_STAT!B1435</f>
        <v>44399</v>
      </c>
      <c r="B1432" s="5">
        <f>TITRES_STAT!C1435</f>
        <v>6.11</v>
      </c>
      <c r="C1432" s="5">
        <f>TITRES_STAT!D1435</f>
        <v>6.11</v>
      </c>
      <c r="D1432" s="5">
        <f>TITRES_STAT!E1435</f>
        <v>1</v>
      </c>
      <c r="E1432" s="2">
        <f t="shared" si="88"/>
        <v>24495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44400</v>
      </c>
      <c r="B1433" s="5">
        <f>TITRES_STAT!C1436</f>
        <v>6.11</v>
      </c>
      <c r="C1433" s="5">
        <f>TITRES_STAT!D1436</f>
        <v>6.11</v>
      </c>
      <c r="D1433" s="5">
        <f>TITRES_STAT!E1436</f>
        <v>1</v>
      </c>
      <c r="E1433" s="2">
        <f t="shared" si="88"/>
        <v>24495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CONFIRMED BULLISH</v>
      </c>
    </row>
    <row r="1434" spans="1:8" ht="13.5" x14ac:dyDescent="0.25">
      <c r="A1434" s="3">
        <f>TITRES_STAT!B1437</f>
        <v>44403</v>
      </c>
      <c r="B1434" s="5">
        <f>TITRES_STAT!C1437</f>
        <v>6.11</v>
      </c>
      <c r="C1434" s="5">
        <f>TITRES_STAT!D1437</f>
        <v>6.11</v>
      </c>
      <c r="D1434" s="5">
        <f>TITRES_STAT!E1437</f>
        <v>0</v>
      </c>
      <c r="E1434" s="2">
        <f t="shared" si="88"/>
        <v>24495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CONFIRMED BULLISH</v>
      </c>
    </row>
    <row r="1435" spans="1:8" ht="13.5" x14ac:dyDescent="0.25">
      <c r="A1435" s="3">
        <f>TITRES_STAT!B1438</f>
        <v>44404</v>
      </c>
      <c r="B1435" s="5">
        <f>TITRES_STAT!C1438</f>
        <v>6.11</v>
      </c>
      <c r="C1435" s="5">
        <f>TITRES_STAT!D1438</f>
        <v>6.11</v>
      </c>
      <c r="D1435" s="5">
        <f>TITRES_STAT!E1438</f>
        <v>0</v>
      </c>
      <c r="E1435" s="2">
        <f t="shared" si="88"/>
        <v>24495</v>
      </c>
      <c r="F1435" s="5" t="str">
        <f t="shared" si="91"/>
        <v>BULLISH</v>
      </c>
      <c r="G1435" s="5" t="str">
        <f t="shared" si="90"/>
        <v>NEUTRAL</v>
      </c>
      <c r="H1435" s="5" t="str">
        <f t="shared" si="89"/>
        <v>CONFIRMED BULLISH</v>
      </c>
    </row>
    <row r="1436" spans="1:8" ht="13.5" x14ac:dyDescent="0.25">
      <c r="A1436" s="3">
        <f>TITRES_STAT!B1439</f>
        <v>44405</v>
      </c>
      <c r="B1436" s="5">
        <f>TITRES_STAT!C1439</f>
        <v>6.11</v>
      </c>
      <c r="C1436" s="5">
        <f>TITRES_STAT!D1439</f>
        <v>6.11</v>
      </c>
      <c r="D1436" s="5">
        <f>TITRES_STAT!E1439</f>
        <v>0</v>
      </c>
      <c r="E1436" s="2">
        <f t="shared" si="88"/>
        <v>24495</v>
      </c>
      <c r="F1436" s="5" t="str">
        <f t="shared" si="91"/>
        <v>NEUTRAL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44406</v>
      </c>
      <c r="B1437" s="5">
        <f>TITRES_STAT!C1440</f>
        <v>6.11</v>
      </c>
      <c r="C1437" s="5">
        <f>TITRES_STAT!D1440</f>
        <v>6.11</v>
      </c>
      <c r="D1437" s="5">
        <f>TITRES_STAT!E1440</f>
        <v>0</v>
      </c>
      <c r="E1437" s="2">
        <f t="shared" si="88"/>
        <v>24495</v>
      </c>
      <c r="F1437" s="5" t="str">
        <f t="shared" si="91"/>
        <v>NEUTRAL</v>
      </c>
      <c r="G1437" s="5" t="str">
        <f t="shared" si="90"/>
        <v>NEUTRAL</v>
      </c>
      <c r="H1437" s="5" t="str">
        <f t="shared" si="89"/>
        <v>NEUTRAL</v>
      </c>
    </row>
    <row r="1438" spans="1:8" ht="13.5" x14ac:dyDescent="0.25">
      <c r="A1438" s="3">
        <f>TITRES_STAT!B1441</f>
        <v>44407</v>
      </c>
      <c r="B1438" s="5">
        <f>TITRES_STAT!C1441</f>
        <v>6.11</v>
      </c>
      <c r="C1438" s="5">
        <f>TITRES_STAT!D1441</f>
        <v>6.11</v>
      </c>
      <c r="D1438" s="5">
        <f>TITRES_STAT!E1441</f>
        <v>0</v>
      </c>
      <c r="E1438" s="2">
        <f t="shared" si="88"/>
        <v>24495</v>
      </c>
      <c r="F1438" s="5" t="str">
        <f t="shared" si="91"/>
        <v>NEUTRAL</v>
      </c>
      <c r="G1438" s="5" t="str">
        <f t="shared" si="90"/>
        <v>NEUTRAL</v>
      </c>
      <c r="H1438" s="5" t="str">
        <f t="shared" si="89"/>
        <v>NEUTRAL</v>
      </c>
    </row>
    <row r="1439" spans="1:8" ht="13.5" x14ac:dyDescent="0.25">
      <c r="A1439" s="3">
        <f>TITRES_STAT!B1442</f>
        <v>44410</v>
      </c>
      <c r="B1439" s="5">
        <f>TITRES_STAT!C1442</f>
        <v>6.11</v>
      </c>
      <c r="C1439" s="5">
        <f>TITRES_STAT!D1442</f>
        <v>6.11</v>
      </c>
      <c r="D1439" s="5">
        <f>TITRES_STAT!E1442</f>
        <v>0</v>
      </c>
      <c r="E1439" s="2">
        <f t="shared" si="88"/>
        <v>24495</v>
      </c>
      <c r="F1439" s="5" t="str">
        <f t="shared" si="91"/>
        <v>NEUTRAL</v>
      </c>
      <c r="G1439" s="5" t="str">
        <f t="shared" si="90"/>
        <v>NEUTRAL</v>
      </c>
      <c r="H1439" s="5" t="str">
        <f t="shared" si="89"/>
        <v>NEUTRAL</v>
      </c>
    </row>
    <row r="1440" spans="1:8" ht="13.5" x14ac:dyDescent="0.25">
      <c r="A1440" s="3">
        <f>TITRES_STAT!B1443</f>
        <v>44411</v>
      </c>
      <c r="B1440" s="5">
        <f>TITRES_STAT!C1443</f>
        <v>6.11</v>
      </c>
      <c r="C1440" s="5">
        <f>TITRES_STAT!D1443</f>
        <v>6.11</v>
      </c>
      <c r="D1440" s="5">
        <f>TITRES_STAT!E1443</f>
        <v>0</v>
      </c>
      <c r="E1440" s="2">
        <f t="shared" si="88"/>
        <v>24495</v>
      </c>
      <c r="F1440" s="5" t="str">
        <f t="shared" si="91"/>
        <v>NEUTRAL</v>
      </c>
      <c r="G1440" s="5" t="str">
        <f t="shared" si="90"/>
        <v>NEUTRAL</v>
      </c>
      <c r="H1440" s="5" t="str">
        <f t="shared" si="89"/>
        <v>NEUTRAL</v>
      </c>
    </row>
    <row r="1441" spans="1:8" ht="13.5" x14ac:dyDescent="0.25">
      <c r="A1441" s="3">
        <f>TITRES_STAT!B1444</f>
        <v>44412</v>
      </c>
      <c r="B1441" s="5">
        <f>TITRES_STAT!C1444</f>
        <v>6.11</v>
      </c>
      <c r="C1441" s="5">
        <f>TITRES_STAT!D1444</f>
        <v>6.11</v>
      </c>
      <c r="D1441" s="5">
        <f>TITRES_STAT!E1444</f>
        <v>0</v>
      </c>
      <c r="E1441" s="2">
        <f t="shared" si="88"/>
        <v>24495</v>
      </c>
      <c r="F1441" s="5" t="str">
        <f t="shared" si="91"/>
        <v>NEUTRAL</v>
      </c>
      <c r="G1441" s="5" t="str">
        <f t="shared" si="90"/>
        <v>NEUTRAL</v>
      </c>
      <c r="H1441" s="5" t="str">
        <f t="shared" si="89"/>
        <v>NEUTRAL</v>
      </c>
    </row>
    <row r="1442" spans="1:8" ht="13.5" x14ac:dyDescent="0.25">
      <c r="A1442" s="3">
        <f>TITRES_STAT!B1445</f>
        <v>44413</v>
      </c>
      <c r="B1442" s="5">
        <f>TITRES_STAT!C1445</f>
        <v>6.11</v>
      </c>
      <c r="C1442" s="5">
        <f>TITRES_STAT!D1445</f>
        <v>6.11</v>
      </c>
      <c r="D1442" s="5">
        <f>TITRES_STAT!E1445</f>
        <v>0</v>
      </c>
      <c r="E1442" s="2">
        <f t="shared" si="88"/>
        <v>24495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44414</v>
      </c>
      <c r="B1443" s="5">
        <f>TITRES_STAT!C1446</f>
        <v>6.11</v>
      </c>
      <c r="C1443" s="5">
        <f>TITRES_STAT!D1446</f>
        <v>6.11</v>
      </c>
      <c r="D1443" s="5">
        <f>TITRES_STAT!E1446</f>
        <v>0</v>
      </c>
      <c r="E1443" s="2">
        <f t="shared" si="88"/>
        <v>24495</v>
      </c>
      <c r="F1443" s="5" t="str">
        <f t="shared" si="91"/>
        <v>NEUTRAL</v>
      </c>
      <c r="G1443" s="5" t="str">
        <f t="shared" si="90"/>
        <v>NEUTRAL</v>
      </c>
      <c r="H1443" s="5" t="str">
        <f t="shared" si="89"/>
        <v>NEUTRAL</v>
      </c>
    </row>
    <row r="1444" spans="1:8" ht="13.5" x14ac:dyDescent="0.25">
      <c r="A1444" s="3">
        <f>TITRES_STAT!B1447</f>
        <v>44417</v>
      </c>
      <c r="B1444" s="5">
        <f>TITRES_STAT!C1447</f>
        <v>6.11</v>
      </c>
      <c r="C1444" s="5">
        <f>TITRES_STAT!D1447</f>
        <v>6.11</v>
      </c>
      <c r="D1444" s="5">
        <f>TITRES_STAT!E1447</f>
        <v>0</v>
      </c>
      <c r="E1444" s="2">
        <f t="shared" si="88"/>
        <v>24495</v>
      </c>
      <c r="F1444" s="5" t="str">
        <f t="shared" si="91"/>
        <v>NEUTRAL</v>
      </c>
      <c r="G1444" s="5" t="str">
        <f t="shared" si="90"/>
        <v>NEUTRAL</v>
      </c>
      <c r="H1444" s="5" t="str">
        <f t="shared" si="89"/>
        <v>NEUTRAL</v>
      </c>
    </row>
    <row r="1445" spans="1:8" ht="13.5" x14ac:dyDescent="0.25">
      <c r="A1445" s="3">
        <f>TITRES_STAT!B1448</f>
        <v>44419</v>
      </c>
      <c r="B1445" s="5">
        <f>TITRES_STAT!C1448</f>
        <v>6.11</v>
      </c>
      <c r="C1445" s="5">
        <f>TITRES_STAT!D1448</f>
        <v>6.11</v>
      </c>
      <c r="D1445" s="5">
        <f>TITRES_STAT!E1448</f>
        <v>0</v>
      </c>
      <c r="E1445" s="2">
        <f t="shared" si="88"/>
        <v>24495</v>
      </c>
      <c r="F1445" s="5" t="str">
        <f t="shared" si="91"/>
        <v>NEUTRAL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44420</v>
      </c>
      <c r="B1446" s="5">
        <f>TITRES_STAT!C1449</f>
        <v>6.11</v>
      </c>
      <c r="C1446" s="5">
        <f>TITRES_STAT!D1449</f>
        <v>6.11</v>
      </c>
      <c r="D1446" s="5">
        <f>TITRES_STAT!E1449</f>
        <v>0</v>
      </c>
      <c r="E1446" s="2">
        <f t="shared" si="88"/>
        <v>24495</v>
      </c>
      <c r="F1446" s="5" t="str">
        <f t="shared" si="91"/>
        <v>NEUTRAL</v>
      </c>
      <c r="G1446" s="5" t="str">
        <f t="shared" si="90"/>
        <v>NEUTRAL</v>
      </c>
      <c r="H1446" s="5" t="str">
        <f t="shared" si="89"/>
        <v>NEUTRAL</v>
      </c>
    </row>
    <row r="1447" spans="1:8" ht="13.5" x14ac:dyDescent="0.25">
      <c r="A1447" s="3">
        <f>TITRES_STAT!B1450</f>
        <v>44424</v>
      </c>
      <c r="B1447" s="5">
        <f>TITRES_STAT!C1450</f>
        <v>6.11</v>
      </c>
      <c r="C1447" s="5">
        <f>TITRES_STAT!D1450</f>
        <v>6.11</v>
      </c>
      <c r="D1447" s="5">
        <f>TITRES_STAT!E1450</f>
        <v>0</v>
      </c>
      <c r="E1447" s="2">
        <f t="shared" si="88"/>
        <v>24495</v>
      </c>
      <c r="F1447" s="5" t="str">
        <f t="shared" si="91"/>
        <v>NEUTRAL</v>
      </c>
      <c r="G1447" s="5" t="str">
        <f t="shared" si="90"/>
        <v>NEUTRAL</v>
      </c>
      <c r="H1447" s="5" t="str">
        <f t="shared" si="89"/>
        <v>NEUTRAL</v>
      </c>
    </row>
    <row r="1448" spans="1:8" ht="13.5" x14ac:dyDescent="0.25">
      <c r="A1448" s="3">
        <f>TITRES_STAT!B1451</f>
        <v>44425</v>
      </c>
      <c r="B1448" s="5">
        <f>TITRES_STAT!C1451</f>
        <v>6.11</v>
      </c>
      <c r="C1448" s="5">
        <f>TITRES_STAT!D1451</f>
        <v>6.11</v>
      </c>
      <c r="D1448" s="5">
        <f>TITRES_STAT!E1451</f>
        <v>0</v>
      </c>
      <c r="E1448" s="2">
        <f t="shared" si="88"/>
        <v>24495</v>
      </c>
      <c r="F1448" s="5" t="str">
        <f t="shared" si="91"/>
        <v>NEUTRAL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44426</v>
      </c>
      <c r="B1449" s="5">
        <f>TITRES_STAT!C1452</f>
        <v>6.11</v>
      </c>
      <c r="C1449" s="5">
        <f>TITRES_STAT!D1452</f>
        <v>6.11</v>
      </c>
      <c r="D1449" s="5">
        <f>TITRES_STAT!E1452</f>
        <v>0</v>
      </c>
      <c r="E1449" s="2">
        <f t="shared" si="88"/>
        <v>24495</v>
      </c>
      <c r="F1449" s="5" t="str">
        <f t="shared" si="91"/>
        <v>NEUTRAL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44427</v>
      </c>
      <c r="B1450" s="5">
        <f>TITRES_STAT!C1453</f>
        <v>6.11</v>
      </c>
      <c r="C1450" s="5">
        <f>TITRES_STAT!D1453</f>
        <v>6.11</v>
      </c>
      <c r="D1450" s="5">
        <f>TITRES_STAT!E1453</f>
        <v>0</v>
      </c>
      <c r="E1450" s="2">
        <f t="shared" si="88"/>
        <v>24495</v>
      </c>
      <c r="F1450" s="5" t="str">
        <f t="shared" si="91"/>
        <v>NEUTRAL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44428</v>
      </c>
      <c r="B1451" s="5">
        <f>TITRES_STAT!C1454</f>
        <v>6.11</v>
      </c>
      <c r="C1451" s="5">
        <f>TITRES_STAT!D1454</f>
        <v>6.11</v>
      </c>
      <c r="D1451" s="5">
        <f>TITRES_STAT!E1454</f>
        <v>0</v>
      </c>
      <c r="E1451" s="2">
        <f t="shared" si="88"/>
        <v>24495</v>
      </c>
      <c r="F1451" s="5" t="str">
        <f t="shared" si="91"/>
        <v>NEUTRAL</v>
      </c>
      <c r="G1451" s="5" t="str">
        <f t="shared" si="90"/>
        <v>NEUTRAL</v>
      </c>
      <c r="H1451" s="5" t="str">
        <f t="shared" si="89"/>
        <v>NEUTRAL</v>
      </c>
    </row>
    <row r="1452" spans="1:8" ht="13.5" x14ac:dyDescent="0.25">
      <c r="A1452" s="3">
        <f>TITRES_STAT!B1455</f>
        <v>44431</v>
      </c>
      <c r="B1452" s="5">
        <f>TITRES_STAT!C1455</f>
        <v>6.11</v>
      </c>
      <c r="C1452" s="5">
        <f>TITRES_STAT!D1455</f>
        <v>6.11</v>
      </c>
      <c r="D1452" s="5">
        <f>TITRES_STAT!E1455</f>
        <v>0</v>
      </c>
      <c r="E1452" s="2">
        <f t="shared" si="88"/>
        <v>24495</v>
      </c>
      <c r="F1452" s="5" t="str">
        <f t="shared" si="91"/>
        <v>NEUTRAL</v>
      </c>
      <c r="G1452" s="5" t="str">
        <f t="shared" si="90"/>
        <v>NEUTRAL</v>
      </c>
      <c r="H1452" s="5" t="str">
        <f t="shared" si="89"/>
        <v>NEUTRAL</v>
      </c>
    </row>
    <row r="1453" spans="1:8" ht="13.5" x14ac:dyDescent="0.25">
      <c r="A1453" s="3">
        <f>TITRES_STAT!B1456</f>
        <v>44432</v>
      </c>
      <c r="B1453" s="5">
        <f>TITRES_STAT!C1456</f>
        <v>6.11</v>
      </c>
      <c r="C1453" s="5">
        <f>TITRES_STAT!D1456</f>
        <v>6.11</v>
      </c>
      <c r="D1453" s="5">
        <f>TITRES_STAT!E1456</f>
        <v>0</v>
      </c>
      <c r="E1453" s="2">
        <f t="shared" si="88"/>
        <v>24495</v>
      </c>
      <c r="F1453" s="5" t="str">
        <f t="shared" si="91"/>
        <v>NEUTRAL</v>
      </c>
      <c r="G1453" s="5" t="str">
        <f t="shared" si="90"/>
        <v>NEUTRAL</v>
      </c>
      <c r="H1453" s="5" t="str">
        <f t="shared" si="89"/>
        <v>NEUTRAL</v>
      </c>
    </row>
    <row r="1454" spans="1:8" ht="13.5" x14ac:dyDescent="0.25">
      <c r="A1454" s="3">
        <f>TITRES_STAT!B1457</f>
        <v>44433</v>
      </c>
      <c r="B1454" s="5">
        <f>TITRES_STAT!C1457</f>
        <v>6.11</v>
      </c>
      <c r="C1454" s="5">
        <f>TITRES_STAT!D1457</f>
        <v>6.11</v>
      </c>
      <c r="D1454" s="5">
        <f>TITRES_STAT!E1457</f>
        <v>0</v>
      </c>
      <c r="E1454" s="2">
        <f t="shared" si="88"/>
        <v>24495</v>
      </c>
      <c r="F1454" s="5" t="str">
        <f t="shared" si="91"/>
        <v>NEUTRAL</v>
      </c>
      <c r="G1454" s="5" t="str">
        <f t="shared" si="90"/>
        <v>NEUTRAL</v>
      </c>
      <c r="H1454" s="5" t="str">
        <f t="shared" si="89"/>
        <v>NEUTRAL</v>
      </c>
    </row>
    <row r="1455" spans="1:8" ht="13.5" x14ac:dyDescent="0.25">
      <c r="A1455" s="3">
        <f>TITRES_STAT!B1458</f>
        <v>44434</v>
      </c>
      <c r="B1455" s="5">
        <f>TITRES_STAT!C1458</f>
        <v>6.11</v>
      </c>
      <c r="C1455" s="5">
        <f>TITRES_STAT!D1458</f>
        <v>6.11</v>
      </c>
      <c r="D1455" s="5">
        <f>TITRES_STAT!E1458</f>
        <v>0</v>
      </c>
      <c r="E1455" s="2">
        <f t="shared" si="88"/>
        <v>24495</v>
      </c>
      <c r="F1455" s="5" t="str">
        <f t="shared" si="91"/>
        <v>NEUTRAL</v>
      </c>
      <c r="G1455" s="5" t="str">
        <f t="shared" si="90"/>
        <v>NEUTRAL</v>
      </c>
      <c r="H1455" s="5" t="str">
        <f t="shared" si="89"/>
        <v>NEUTRAL</v>
      </c>
    </row>
    <row r="1456" spans="1:8" ht="13.5" x14ac:dyDescent="0.25">
      <c r="A1456" s="3">
        <f>TITRES_STAT!B1459</f>
        <v>44435</v>
      </c>
      <c r="B1456" s="5">
        <f>TITRES_STAT!C1459</f>
        <v>6.11</v>
      </c>
      <c r="C1456" s="5">
        <f>TITRES_STAT!D1459</f>
        <v>6.11</v>
      </c>
      <c r="D1456" s="5">
        <f>TITRES_STAT!E1459</f>
        <v>0</v>
      </c>
      <c r="E1456" s="2">
        <f t="shared" si="88"/>
        <v>24495</v>
      </c>
      <c r="F1456" s="5" t="str">
        <f t="shared" si="91"/>
        <v>NEUTRAL</v>
      </c>
      <c r="G1456" s="5" t="str">
        <f t="shared" si="90"/>
        <v>NEUTRAL</v>
      </c>
      <c r="H1456" s="5" t="str">
        <f t="shared" si="89"/>
        <v>NEUTRAL</v>
      </c>
    </row>
    <row r="1457" spans="1:8" ht="13.5" x14ac:dyDescent="0.25">
      <c r="A1457" s="3">
        <f>TITRES_STAT!B1460</f>
        <v>44438</v>
      </c>
      <c r="B1457" s="5">
        <f>TITRES_STAT!C1460</f>
        <v>6.11</v>
      </c>
      <c r="C1457" s="5">
        <f>TITRES_STAT!D1460</f>
        <v>6.11</v>
      </c>
      <c r="D1457" s="5">
        <f>TITRES_STAT!E1460</f>
        <v>0</v>
      </c>
      <c r="E1457" s="2">
        <f t="shared" si="88"/>
        <v>24495</v>
      </c>
      <c r="F1457" s="5" t="str">
        <f t="shared" si="91"/>
        <v>NEUTRAL</v>
      </c>
      <c r="G1457" s="5" t="str">
        <f t="shared" si="90"/>
        <v>NEUTRAL</v>
      </c>
      <c r="H1457" s="5" t="str">
        <f t="shared" si="89"/>
        <v>NEUTRAL</v>
      </c>
    </row>
    <row r="1458" spans="1:8" ht="13.5" x14ac:dyDescent="0.25">
      <c r="A1458" s="3">
        <f>TITRES_STAT!B1461</f>
        <v>44439</v>
      </c>
      <c r="B1458" s="5">
        <f>TITRES_STAT!C1461</f>
        <v>6.11</v>
      </c>
      <c r="C1458" s="5">
        <f>TITRES_STAT!D1461</f>
        <v>6.11</v>
      </c>
      <c r="D1458" s="5">
        <f>TITRES_STAT!E1461</f>
        <v>0</v>
      </c>
      <c r="E1458" s="2">
        <f t="shared" si="88"/>
        <v>24495</v>
      </c>
      <c r="F1458" s="5" t="str">
        <f t="shared" si="91"/>
        <v>NEUTRAL</v>
      </c>
      <c r="G1458" s="5" t="str">
        <f t="shared" si="90"/>
        <v>NEUTRAL</v>
      </c>
      <c r="H1458" s="5" t="str">
        <f t="shared" si="89"/>
        <v>NEUTRAL</v>
      </c>
    </row>
    <row r="1459" spans="1:8" ht="13.5" x14ac:dyDescent="0.25">
      <c r="A1459" s="3">
        <f>TITRES_STAT!B1462</f>
        <v>44440</v>
      </c>
      <c r="B1459" s="5">
        <f>TITRES_STAT!C1462</f>
        <v>6.11</v>
      </c>
      <c r="C1459" s="5">
        <f>TITRES_STAT!D1462</f>
        <v>6.11</v>
      </c>
      <c r="D1459" s="5">
        <f>TITRES_STAT!E1462</f>
        <v>0</v>
      </c>
      <c r="E1459" s="2">
        <f t="shared" si="88"/>
        <v>24495</v>
      </c>
      <c r="F1459" s="5" t="str">
        <f t="shared" si="91"/>
        <v>NEUTRAL</v>
      </c>
      <c r="G1459" s="5" t="str">
        <f t="shared" si="90"/>
        <v>NEUTRAL</v>
      </c>
      <c r="H1459" s="5" t="str">
        <f t="shared" si="89"/>
        <v>NEUTRAL</v>
      </c>
    </row>
    <row r="1460" spans="1:8" ht="13.5" x14ac:dyDescent="0.25">
      <c r="A1460" s="3">
        <f>TITRES_STAT!B1463</f>
        <v>44441</v>
      </c>
      <c r="B1460" s="5">
        <f>TITRES_STAT!C1463</f>
        <v>6.11</v>
      </c>
      <c r="C1460" s="5">
        <f>TITRES_STAT!D1463</f>
        <v>6.11</v>
      </c>
      <c r="D1460" s="5">
        <f>TITRES_STAT!E1463</f>
        <v>0</v>
      </c>
      <c r="E1460" s="2">
        <f t="shared" si="88"/>
        <v>24495</v>
      </c>
      <c r="F1460" s="5" t="str">
        <f t="shared" si="91"/>
        <v>NEUTRAL</v>
      </c>
      <c r="G1460" s="5" t="str">
        <f t="shared" si="90"/>
        <v>NEUTRAL</v>
      </c>
      <c r="H1460" s="5" t="str">
        <f t="shared" si="89"/>
        <v>NEUTRAL</v>
      </c>
    </row>
    <row r="1461" spans="1:8" ht="13.5" x14ac:dyDescent="0.25">
      <c r="A1461" s="3">
        <f>TITRES_STAT!B1464</f>
        <v>44442</v>
      </c>
      <c r="B1461" s="5">
        <f>TITRES_STAT!C1464</f>
        <v>6.11</v>
      </c>
      <c r="C1461" s="5">
        <f>TITRES_STAT!D1464</f>
        <v>6.11</v>
      </c>
      <c r="D1461" s="5">
        <f>TITRES_STAT!E1464</f>
        <v>0</v>
      </c>
      <c r="E1461" s="2">
        <f t="shared" si="88"/>
        <v>24495</v>
      </c>
      <c r="F1461" s="5" t="str">
        <f t="shared" si="91"/>
        <v>NEUTRAL</v>
      </c>
      <c r="G1461" s="5" t="str">
        <f t="shared" si="90"/>
        <v>NEUTRAL</v>
      </c>
      <c r="H1461" s="5" t="str">
        <f t="shared" si="89"/>
        <v>NEUTRAL</v>
      </c>
    </row>
    <row r="1462" spans="1:8" ht="13.5" x14ac:dyDescent="0.25">
      <c r="A1462" s="3">
        <f>TITRES_STAT!B1465</f>
        <v>44445</v>
      </c>
      <c r="B1462" s="5">
        <f>TITRES_STAT!C1465</f>
        <v>6.11</v>
      </c>
      <c r="C1462" s="5">
        <f>TITRES_STAT!D1465</f>
        <v>6.11</v>
      </c>
      <c r="D1462" s="5">
        <f>TITRES_STAT!E1465</f>
        <v>0</v>
      </c>
      <c r="E1462" s="2">
        <f t="shared" si="88"/>
        <v>24495</v>
      </c>
      <c r="F1462" s="5" t="str">
        <f t="shared" si="91"/>
        <v>NEUTRAL</v>
      </c>
      <c r="G1462" s="5" t="str">
        <f t="shared" si="90"/>
        <v>NEUTRAL</v>
      </c>
      <c r="H1462" s="5" t="str">
        <f t="shared" si="89"/>
        <v>NEUTRAL</v>
      </c>
    </row>
    <row r="1463" spans="1:8" ht="13.5" x14ac:dyDescent="0.25">
      <c r="A1463" s="3">
        <f>TITRES_STAT!B1466</f>
        <v>44446</v>
      </c>
      <c r="B1463" s="5">
        <f>TITRES_STAT!C1466</f>
        <v>6.11</v>
      </c>
      <c r="C1463" s="5">
        <f>TITRES_STAT!D1466</f>
        <v>6.11</v>
      </c>
      <c r="D1463" s="5">
        <f>TITRES_STAT!E1466</f>
        <v>0</v>
      </c>
      <c r="E1463" s="2">
        <f t="shared" si="88"/>
        <v>24495</v>
      </c>
      <c r="F1463" s="5" t="str">
        <f t="shared" si="91"/>
        <v>NEUTRAL</v>
      </c>
      <c r="G1463" s="5" t="str">
        <f t="shared" si="90"/>
        <v>NEUTRAL</v>
      </c>
      <c r="H1463" s="5" t="str">
        <f t="shared" si="89"/>
        <v>NEUTRAL</v>
      </c>
    </row>
    <row r="1464" spans="1:8" ht="13.5" x14ac:dyDescent="0.25">
      <c r="A1464" s="3">
        <f>TITRES_STAT!B1467</f>
        <v>44447</v>
      </c>
      <c r="B1464" s="5">
        <f>TITRES_STAT!C1467</f>
        <v>6.11</v>
      </c>
      <c r="C1464" s="5">
        <f>TITRES_STAT!D1467</f>
        <v>6.11</v>
      </c>
      <c r="D1464" s="5">
        <f>TITRES_STAT!E1467</f>
        <v>0</v>
      </c>
      <c r="E1464" s="2">
        <f t="shared" si="88"/>
        <v>24495</v>
      </c>
      <c r="F1464" s="5" t="str">
        <f t="shared" si="91"/>
        <v>NEUTRAL</v>
      </c>
      <c r="G1464" s="5" t="str">
        <f t="shared" si="90"/>
        <v>NEUTRAL</v>
      </c>
      <c r="H1464" s="5" t="str">
        <f t="shared" si="89"/>
        <v>NEUTRAL</v>
      </c>
    </row>
    <row r="1465" spans="1:8" ht="13.5" x14ac:dyDescent="0.25">
      <c r="A1465" s="3">
        <f>TITRES_STAT!B1468</f>
        <v>44448</v>
      </c>
      <c r="B1465" s="5">
        <f>TITRES_STAT!C1468</f>
        <v>6.11</v>
      </c>
      <c r="C1465" s="5">
        <f>TITRES_STAT!D1468</f>
        <v>6.11</v>
      </c>
      <c r="D1465" s="5">
        <f>TITRES_STAT!E1468</f>
        <v>0</v>
      </c>
      <c r="E1465" s="2">
        <f t="shared" si="88"/>
        <v>24495</v>
      </c>
      <c r="F1465" s="5" t="str">
        <f t="shared" si="91"/>
        <v>NEUTRAL</v>
      </c>
      <c r="G1465" s="5" t="str">
        <f t="shared" si="90"/>
        <v>NEUTRAL</v>
      </c>
      <c r="H1465" s="5" t="str">
        <f t="shared" si="89"/>
        <v>NEUTRAL</v>
      </c>
    </row>
    <row r="1466" spans="1:8" ht="13.5" x14ac:dyDescent="0.25">
      <c r="A1466" s="3">
        <f>TITRES_STAT!B1469</f>
        <v>44449</v>
      </c>
      <c r="B1466" s="5">
        <f>TITRES_STAT!C1469</f>
        <v>6.11</v>
      </c>
      <c r="C1466" s="5">
        <f>TITRES_STAT!D1469</f>
        <v>6.11</v>
      </c>
      <c r="D1466" s="5">
        <f>TITRES_STAT!E1469</f>
        <v>0</v>
      </c>
      <c r="E1466" s="2">
        <f t="shared" si="88"/>
        <v>24495</v>
      </c>
      <c r="F1466" s="5" t="str">
        <f t="shared" si="91"/>
        <v>NEUTRAL</v>
      </c>
      <c r="G1466" s="5" t="str">
        <f t="shared" si="90"/>
        <v>NEUTRAL</v>
      </c>
      <c r="H1466" s="5" t="str">
        <f t="shared" si="89"/>
        <v>NEUTRAL</v>
      </c>
    </row>
    <row r="1467" spans="1:8" ht="13.5" x14ac:dyDescent="0.25">
      <c r="A1467" s="3">
        <f>TITRES_STAT!B1470</f>
        <v>44452</v>
      </c>
      <c r="B1467" s="5">
        <f>TITRES_STAT!C1470</f>
        <v>6.11</v>
      </c>
      <c r="C1467" s="5">
        <f>TITRES_STAT!D1470</f>
        <v>6.11</v>
      </c>
      <c r="D1467" s="5">
        <f>TITRES_STAT!E1470</f>
        <v>0</v>
      </c>
      <c r="E1467" s="2">
        <f t="shared" si="88"/>
        <v>24495</v>
      </c>
      <c r="F1467" s="5" t="str">
        <f t="shared" si="91"/>
        <v>NEUTRAL</v>
      </c>
      <c r="G1467" s="5" t="str">
        <f t="shared" si="90"/>
        <v>NEUTRAL</v>
      </c>
      <c r="H1467" s="5" t="str">
        <f t="shared" si="89"/>
        <v>NEUTRAL</v>
      </c>
    </row>
    <row r="1468" spans="1:8" ht="13.5" x14ac:dyDescent="0.25">
      <c r="A1468" s="3">
        <f>TITRES_STAT!B1471</f>
        <v>44453</v>
      </c>
      <c r="B1468" s="5">
        <f>TITRES_STAT!C1471</f>
        <v>6.12</v>
      </c>
      <c r="C1468" s="5">
        <f>TITRES_STAT!D1471</f>
        <v>6.12</v>
      </c>
      <c r="D1468" s="5">
        <f>TITRES_STAT!E1471</f>
        <v>32</v>
      </c>
      <c r="E1468" s="2">
        <f t="shared" si="88"/>
        <v>24527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6.12</v>
      </c>
      <c r="C1469" s="5">
        <f>TITRES_STAT!D1472</f>
        <v>6.12</v>
      </c>
      <c r="D1469" s="5">
        <f>TITRES_STAT!E1472</f>
        <v>46</v>
      </c>
      <c r="E1469" s="2">
        <f t="shared" si="88"/>
        <v>24527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CONFIRMED BULLISH</v>
      </c>
    </row>
    <row r="1470" spans="1:8" ht="13.5" x14ac:dyDescent="0.25">
      <c r="A1470" s="3">
        <f>TITRES_STAT!B1473</f>
        <v>44455</v>
      </c>
      <c r="B1470" s="5">
        <f>TITRES_STAT!C1473</f>
        <v>6.12</v>
      </c>
      <c r="C1470" s="5">
        <f>TITRES_STAT!D1473</f>
        <v>6.12</v>
      </c>
      <c r="D1470" s="5">
        <f>TITRES_STAT!E1473</f>
        <v>0</v>
      </c>
      <c r="E1470" s="2">
        <f t="shared" si="88"/>
        <v>24527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CONFIRMED BULLISH</v>
      </c>
    </row>
    <row r="1471" spans="1:8" ht="13.5" x14ac:dyDescent="0.25">
      <c r="A1471" s="3">
        <f>TITRES_STAT!B1474</f>
        <v>44456</v>
      </c>
      <c r="B1471" s="5">
        <f>TITRES_STAT!C1474</f>
        <v>6.12</v>
      </c>
      <c r="C1471" s="5">
        <f>TITRES_STAT!D1474</f>
        <v>6.12</v>
      </c>
      <c r="D1471" s="5">
        <f>TITRES_STAT!E1474</f>
        <v>0</v>
      </c>
      <c r="E1471" s="2">
        <f t="shared" si="88"/>
        <v>24527</v>
      </c>
      <c r="F1471" s="5" t="str">
        <f t="shared" si="91"/>
        <v>BULLISH</v>
      </c>
      <c r="G1471" s="5" t="str">
        <f t="shared" si="90"/>
        <v>NEUTRAL</v>
      </c>
      <c r="H1471" s="5" t="str">
        <f t="shared" si="89"/>
        <v>CONFIRMED BULLISH</v>
      </c>
    </row>
    <row r="1472" spans="1:8" ht="13.5" x14ac:dyDescent="0.25">
      <c r="A1472" s="3">
        <f>TITRES_STAT!B1475</f>
        <v>44459</v>
      </c>
      <c r="B1472" s="5">
        <f>TITRES_STAT!C1475</f>
        <v>6.12</v>
      </c>
      <c r="C1472" s="5">
        <f>TITRES_STAT!D1475</f>
        <v>6.12</v>
      </c>
      <c r="D1472" s="5">
        <f>TITRES_STAT!E1475</f>
        <v>0</v>
      </c>
      <c r="E1472" s="2">
        <f t="shared" si="88"/>
        <v>24527</v>
      </c>
      <c r="F1472" s="5" t="str">
        <f t="shared" si="91"/>
        <v>BULLISH</v>
      </c>
      <c r="G1472" s="5" t="str">
        <f t="shared" si="90"/>
        <v>NEUTRAL</v>
      </c>
      <c r="H1472" s="5" t="str">
        <f t="shared" si="89"/>
        <v>CONFIRMED BULLISH</v>
      </c>
    </row>
    <row r="1473" spans="1:8" ht="13.5" x14ac:dyDescent="0.25">
      <c r="A1473" s="3">
        <f>TITRES_STAT!B1476</f>
        <v>44460</v>
      </c>
      <c r="B1473" s="5">
        <f>TITRES_STAT!C1476</f>
        <v>6.12</v>
      </c>
      <c r="C1473" s="5">
        <f>TITRES_STAT!D1476</f>
        <v>6.12</v>
      </c>
      <c r="D1473" s="5">
        <f>TITRES_STAT!E1476</f>
        <v>0</v>
      </c>
      <c r="E1473" s="2">
        <f t="shared" si="88"/>
        <v>24527</v>
      </c>
      <c r="F1473" s="5" t="str">
        <f t="shared" si="91"/>
        <v>NEUTRAL</v>
      </c>
      <c r="G1473" s="5" t="str">
        <f t="shared" si="90"/>
        <v>NEUTRAL</v>
      </c>
      <c r="H1473" s="5" t="str">
        <f t="shared" si="89"/>
        <v>NEUTRAL</v>
      </c>
    </row>
    <row r="1474" spans="1:8" ht="13.5" x14ac:dyDescent="0.25">
      <c r="A1474" s="3">
        <f>TITRES_STAT!B1477</f>
        <v>44461</v>
      </c>
      <c r="B1474" s="5">
        <f>TITRES_STAT!C1477</f>
        <v>6.12</v>
      </c>
      <c r="C1474" s="5">
        <f>TITRES_STAT!D1477</f>
        <v>6.12</v>
      </c>
      <c r="D1474" s="5">
        <f>TITRES_STAT!E1477</f>
        <v>0</v>
      </c>
      <c r="E1474" s="2">
        <f t="shared" si="88"/>
        <v>24527</v>
      </c>
      <c r="F1474" s="5" t="str">
        <f t="shared" si="91"/>
        <v>NEUTRAL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44462</v>
      </c>
      <c r="B1475" s="5">
        <f>TITRES_STAT!C1478</f>
        <v>6.12</v>
      </c>
      <c r="C1475" s="5">
        <f>TITRES_STAT!D1478</f>
        <v>6.12</v>
      </c>
      <c r="D1475" s="5">
        <f>TITRES_STAT!E1478</f>
        <v>0</v>
      </c>
      <c r="E1475" s="2">
        <f t="shared" si="88"/>
        <v>24527</v>
      </c>
      <c r="F1475" s="5" t="str">
        <f t="shared" si="91"/>
        <v>NEUTRAL</v>
      </c>
      <c r="G1475" s="5" t="str">
        <f t="shared" si="90"/>
        <v>NEUTRAL</v>
      </c>
      <c r="H1475" s="5" t="str">
        <f t="shared" si="89"/>
        <v>NEUTRAL</v>
      </c>
    </row>
    <row r="1476" spans="1:8" ht="13.5" x14ac:dyDescent="0.25">
      <c r="A1476" s="3">
        <f>TITRES_STAT!B1479</f>
        <v>44463</v>
      </c>
      <c r="B1476" s="5">
        <f>TITRES_STAT!C1479</f>
        <v>6.12</v>
      </c>
      <c r="C1476" s="5">
        <f>TITRES_STAT!D1479</f>
        <v>6.12</v>
      </c>
      <c r="D1476" s="5">
        <f>TITRES_STAT!E1479</f>
        <v>0</v>
      </c>
      <c r="E1476" s="2">
        <f t="shared" ref="E1476:E1539" si="92">IF(B1476&gt;B1475, E1475+D1476, IF(B1476&lt;B1475, E1475-D1476, E1475))</f>
        <v>24527</v>
      </c>
      <c r="F1476" s="5" t="str">
        <f t="shared" si="91"/>
        <v>NEUTRAL</v>
      </c>
      <c r="G1476" s="5" t="str">
        <f t="shared" si="90"/>
        <v>NEUTRAL</v>
      </c>
      <c r="H1476" s="5" t="str">
        <f t="shared" si="89"/>
        <v>NEUTRAL</v>
      </c>
    </row>
    <row r="1477" spans="1:8" ht="13.5" x14ac:dyDescent="0.25">
      <c r="A1477" s="3">
        <f>TITRES_STAT!B1480</f>
        <v>44466</v>
      </c>
      <c r="B1477" s="5">
        <f>TITRES_STAT!C1480</f>
        <v>6.12</v>
      </c>
      <c r="C1477" s="5">
        <f>TITRES_STAT!D1480</f>
        <v>6.12</v>
      </c>
      <c r="D1477" s="5">
        <f>TITRES_STAT!E1480</f>
        <v>0</v>
      </c>
      <c r="E1477" s="2">
        <f t="shared" si="92"/>
        <v>24527</v>
      </c>
      <c r="F1477" s="5" t="str">
        <f t="shared" si="91"/>
        <v>NEUTRAL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6.12</v>
      </c>
      <c r="C1478" s="5">
        <f>TITRES_STAT!D1481</f>
        <v>6.12</v>
      </c>
      <c r="D1478" s="5">
        <f>TITRES_STAT!E1481</f>
        <v>0</v>
      </c>
      <c r="E1478" s="2">
        <f t="shared" si="92"/>
        <v>24527</v>
      </c>
      <c r="F1478" s="5" t="str">
        <f t="shared" si="91"/>
        <v>NEUTRAL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44468</v>
      </c>
      <c r="B1479" s="5">
        <f>TITRES_STAT!C1482</f>
        <v>6.12</v>
      </c>
      <c r="C1479" s="5">
        <f>TITRES_STAT!D1482</f>
        <v>6.12</v>
      </c>
      <c r="D1479" s="5">
        <f>TITRES_STAT!E1482</f>
        <v>0</v>
      </c>
      <c r="E1479" s="2">
        <f t="shared" si="92"/>
        <v>24527</v>
      </c>
      <c r="F1479" s="5" t="str">
        <f t="shared" si="91"/>
        <v>NEUTRAL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NEUTRAL</v>
      </c>
    </row>
    <row r="1480" spans="1:8" ht="13.5" x14ac:dyDescent="0.25">
      <c r="A1480" s="3">
        <f>TITRES_STAT!B1483</f>
        <v>44469</v>
      </c>
      <c r="B1480" s="5">
        <f>TITRES_STAT!C1483</f>
        <v>6.12</v>
      </c>
      <c r="C1480" s="5">
        <f>TITRES_STAT!D1483</f>
        <v>6.12</v>
      </c>
      <c r="D1480" s="5">
        <f>TITRES_STAT!E1483</f>
        <v>0</v>
      </c>
      <c r="E1480" s="2">
        <f t="shared" si="92"/>
        <v>24527</v>
      </c>
      <c r="F1480" s="5" t="str">
        <f t="shared" ref="F1480:F1543" si="95">IF(E1480&gt;E1475,"BULLISH",IF(E1480&lt;E1475,"BEARISH","NEUTRAL"))</f>
        <v>NEUTRAL</v>
      </c>
      <c r="G1480" s="5" t="str">
        <f t="shared" si="94"/>
        <v>NEUTRAL</v>
      </c>
      <c r="H1480" s="5" t="str">
        <f t="shared" si="93"/>
        <v>NEUTRAL</v>
      </c>
    </row>
    <row r="1481" spans="1:8" ht="13.5" x14ac:dyDescent="0.25">
      <c r="A1481" s="3">
        <f>TITRES_STAT!B1484</f>
        <v>44470</v>
      </c>
      <c r="B1481" s="5">
        <f>TITRES_STAT!C1484</f>
        <v>6.12</v>
      </c>
      <c r="C1481" s="5">
        <f>TITRES_STAT!D1484</f>
        <v>6.12</v>
      </c>
      <c r="D1481" s="5">
        <f>TITRES_STAT!E1484</f>
        <v>0</v>
      </c>
      <c r="E1481" s="2">
        <f t="shared" si="92"/>
        <v>24527</v>
      </c>
      <c r="F1481" s="5" t="str">
        <f t="shared" si="95"/>
        <v>NEUTRAL</v>
      </c>
      <c r="G1481" s="5" t="str">
        <f t="shared" si="94"/>
        <v>NEUTRAL</v>
      </c>
      <c r="H1481" s="5" t="str">
        <f t="shared" si="93"/>
        <v>NEUTRAL</v>
      </c>
    </row>
    <row r="1482" spans="1:8" ht="13.5" x14ac:dyDescent="0.25">
      <c r="A1482" s="3">
        <f>TITRES_STAT!B1485</f>
        <v>44473</v>
      </c>
      <c r="B1482" s="5">
        <f>TITRES_STAT!C1485</f>
        <v>6.12</v>
      </c>
      <c r="C1482" s="5">
        <f>TITRES_STAT!D1485</f>
        <v>6.12</v>
      </c>
      <c r="D1482" s="5">
        <f>TITRES_STAT!E1485</f>
        <v>0</v>
      </c>
      <c r="E1482" s="2">
        <f t="shared" si="92"/>
        <v>24527</v>
      </c>
      <c r="F1482" s="5" t="str">
        <f t="shared" si="95"/>
        <v>NEUTRAL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44474</v>
      </c>
      <c r="B1483" s="5">
        <f>TITRES_STAT!C1486</f>
        <v>6.12</v>
      </c>
      <c r="C1483" s="5">
        <f>TITRES_STAT!D1486</f>
        <v>6.12</v>
      </c>
      <c r="D1483" s="5">
        <f>TITRES_STAT!E1486</f>
        <v>0</v>
      </c>
      <c r="E1483" s="2">
        <f t="shared" si="92"/>
        <v>24527</v>
      </c>
      <c r="F1483" s="5" t="str">
        <f t="shared" si="95"/>
        <v>NEUTRAL</v>
      </c>
      <c r="G1483" s="5" t="str">
        <f t="shared" si="94"/>
        <v>NEUTRAL</v>
      </c>
      <c r="H1483" s="5" t="str">
        <f t="shared" si="93"/>
        <v>NEUTRAL</v>
      </c>
    </row>
    <row r="1484" spans="1:8" ht="13.5" x14ac:dyDescent="0.25">
      <c r="A1484" s="3">
        <f>TITRES_STAT!B1487</f>
        <v>44475</v>
      </c>
      <c r="B1484" s="5">
        <f>TITRES_STAT!C1487</f>
        <v>6.12</v>
      </c>
      <c r="C1484" s="5">
        <f>TITRES_STAT!D1487</f>
        <v>6.12</v>
      </c>
      <c r="D1484" s="5">
        <f>TITRES_STAT!E1487</f>
        <v>0</v>
      </c>
      <c r="E1484" s="2">
        <f t="shared" si="92"/>
        <v>24527</v>
      </c>
      <c r="F1484" s="5" t="str">
        <f t="shared" si="95"/>
        <v>NEUTRAL</v>
      </c>
      <c r="G1484" s="5" t="str">
        <f t="shared" si="94"/>
        <v>NEUTRAL</v>
      </c>
      <c r="H1484" s="5" t="str">
        <f t="shared" si="93"/>
        <v>NEUTRAL</v>
      </c>
    </row>
    <row r="1485" spans="1:8" ht="13.5" x14ac:dyDescent="0.25">
      <c r="A1485" s="3">
        <f>TITRES_STAT!B1488</f>
        <v>44476</v>
      </c>
      <c r="B1485" s="5">
        <f>TITRES_STAT!C1488</f>
        <v>6.12</v>
      </c>
      <c r="C1485" s="5">
        <f>TITRES_STAT!D1488</f>
        <v>6.12</v>
      </c>
      <c r="D1485" s="5">
        <f>TITRES_STAT!E1488</f>
        <v>0</v>
      </c>
      <c r="E1485" s="2">
        <f t="shared" si="92"/>
        <v>24527</v>
      </c>
      <c r="F1485" s="5" t="str">
        <f t="shared" si="95"/>
        <v>NEUTRAL</v>
      </c>
      <c r="G1485" s="5" t="str">
        <f t="shared" si="94"/>
        <v>NEUTRAL</v>
      </c>
      <c r="H1485" s="5" t="str">
        <f t="shared" si="93"/>
        <v>NEUTRAL</v>
      </c>
    </row>
    <row r="1486" spans="1:8" ht="13.5" x14ac:dyDescent="0.25">
      <c r="A1486" s="3">
        <f>TITRES_STAT!B1489</f>
        <v>44477</v>
      </c>
      <c r="B1486" s="5">
        <f>TITRES_STAT!C1489</f>
        <v>6.12</v>
      </c>
      <c r="C1486" s="5">
        <f>TITRES_STAT!D1489</f>
        <v>6.12</v>
      </c>
      <c r="D1486" s="5">
        <f>TITRES_STAT!E1489</f>
        <v>0</v>
      </c>
      <c r="E1486" s="2">
        <f t="shared" si="92"/>
        <v>24527</v>
      </c>
      <c r="F1486" s="5" t="str">
        <f t="shared" si="95"/>
        <v>NEUTRAL</v>
      </c>
      <c r="G1486" s="5" t="str">
        <f t="shared" si="94"/>
        <v>NEUTRAL</v>
      </c>
      <c r="H1486" s="5" t="str">
        <f t="shared" si="93"/>
        <v>NEUTRAL</v>
      </c>
    </row>
    <row r="1487" spans="1:8" ht="13.5" x14ac:dyDescent="0.25">
      <c r="A1487" s="3">
        <f>TITRES_STAT!B1490</f>
        <v>44480</v>
      </c>
      <c r="B1487" s="5">
        <f>TITRES_STAT!C1490</f>
        <v>6.12</v>
      </c>
      <c r="C1487" s="5">
        <f>TITRES_STAT!D1490</f>
        <v>6.12</v>
      </c>
      <c r="D1487" s="5">
        <f>TITRES_STAT!E1490</f>
        <v>0</v>
      </c>
      <c r="E1487" s="2">
        <f t="shared" si="92"/>
        <v>24527</v>
      </c>
      <c r="F1487" s="5" t="str">
        <f t="shared" si="95"/>
        <v>NEUTRAL</v>
      </c>
      <c r="G1487" s="5" t="str">
        <f t="shared" si="94"/>
        <v>NEUTRAL</v>
      </c>
      <c r="H1487" s="5" t="str">
        <f t="shared" si="93"/>
        <v>NEUTRAL</v>
      </c>
    </row>
    <row r="1488" spans="1:8" ht="13.5" x14ac:dyDescent="0.25">
      <c r="A1488" s="3">
        <f>TITRES_STAT!B1491</f>
        <v>44481</v>
      </c>
      <c r="B1488" s="5">
        <f>TITRES_STAT!C1491</f>
        <v>6.12</v>
      </c>
      <c r="C1488" s="5">
        <f>TITRES_STAT!D1491</f>
        <v>6.12</v>
      </c>
      <c r="D1488" s="5">
        <f>TITRES_STAT!E1491</f>
        <v>0</v>
      </c>
      <c r="E1488" s="2">
        <f t="shared" si="92"/>
        <v>24527</v>
      </c>
      <c r="F1488" s="5" t="str">
        <f t="shared" si="95"/>
        <v>NEUTRAL</v>
      </c>
      <c r="G1488" s="5" t="str">
        <f t="shared" si="94"/>
        <v>NEUTRAL</v>
      </c>
      <c r="H1488" s="5" t="str">
        <f t="shared" si="93"/>
        <v>NEUTRAL</v>
      </c>
    </row>
    <row r="1489" spans="1:8" ht="13.5" x14ac:dyDescent="0.25">
      <c r="A1489" s="3">
        <f>TITRES_STAT!B1492</f>
        <v>44482</v>
      </c>
      <c r="B1489" s="5">
        <f>TITRES_STAT!C1492</f>
        <v>6.12</v>
      </c>
      <c r="C1489" s="5">
        <f>TITRES_STAT!D1492</f>
        <v>6.12</v>
      </c>
      <c r="D1489" s="5">
        <f>TITRES_STAT!E1492</f>
        <v>0</v>
      </c>
      <c r="E1489" s="2">
        <f t="shared" si="92"/>
        <v>24527</v>
      </c>
      <c r="F1489" s="5" t="str">
        <f t="shared" si="95"/>
        <v>NEUTRAL</v>
      </c>
      <c r="G1489" s="5" t="str">
        <f t="shared" si="94"/>
        <v>NEUTRAL</v>
      </c>
      <c r="H1489" s="5" t="str">
        <f t="shared" si="93"/>
        <v>NEUTRAL</v>
      </c>
    </row>
    <row r="1490" spans="1:8" ht="13.5" x14ac:dyDescent="0.25">
      <c r="A1490" s="3">
        <f>TITRES_STAT!B1493</f>
        <v>44483</v>
      </c>
      <c r="B1490" s="5">
        <f>TITRES_STAT!C1493</f>
        <v>6.12</v>
      </c>
      <c r="C1490" s="5">
        <f>TITRES_STAT!D1493</f>
        <v>6.12</v>
      </c>
      <c r="D1490" s="5">
        <f>TITRES_STAT!E1493</f>
        <v>0</v>
      </c>
      <c r="E1490" s="2">
        <f t="shared" si="92"/>
        <v>24527</v>
      </c>
      <c r="F1490" s="5" t="str">
        <f t="shared" si="95"/>
        <v>NEUTRAL</v>
      </c>
      <c r="G1490" s="5" t="str">
        <f t="shared" si="94"/>
        <v>NEUTRAL</v>
      </c>
      <c r="H1490" s="5" t="str">
        <f t="shared" si="93"/>
        <v>NEUTRAL</v>
      </c>
    </row>
    <row r="1491" spans="1:8" ht="13.5" x14ac:dyDescent="0.25">
      <c r="A1491" s="3">
        <f>TITRES_STAT!B1494</f>
        <v>44488</v>
      </c>
      <c r="B1491" s="5">
        <f>TITRES_STAT!C1494</f>
        <v>6.12</v>
      </c>
      <c r="C1491" s="5">
        <f>TITRES_STAT!D1494</f>
        <v>6.12</v>
      </c>
      <c r="D1491" s="5">
        <f>TITRES_STAT!E1494</f>
        <v>0</v>
      </c>
      <c r="E1491" s="2">
        <f t="shared" si="92"/>
        <v>24527</v>
      </c>
      <c r="F1491" s="5" t="str">
        <f t="shared" si="95"/>
        <v>NEUTRAL</v>
      </c>
      <c r="G1491" s="5" t="str">
        <f t="shared" si="94"/>
        <v>NEUTRAL</v>
      </c>
      <c r="H1491" s="5" t="str">
        <f t="shared" si="93"/>
        <v>NEUTRAL</v>
      </c>
    </row>
    <row r="1492" spans="1:8" ht="13.5" x14ac:dyDescent="0.25">
      <c r="A1492" s="3">
        <f>TITRES_STAT!B1495</f>
        <v>44489</v>
      </c>
      <c r="B1492" s="5">
        <f>TITRES_STAT!C1495</f>
        <v>6.12</v>
      </c>
      <c r="C1492" s="5">
        <f>TITRES_STAT!D1495</f>
        <v>6.12</v>
      </c>
      <c r="D1492" s="5">
        <f>TITRES_STAT!E1495</f>
        <v>800</v>
      </c>
      <c r="E1492" s="2">
        <f t="shared" si="92"/>
        <v>24527</v>
      </c>
      <c r="F1492" s="5" t="str">
        <f t="shared" si="95"/>
        <v>NEUTRAL</v>
      </c>
      <c r="G1492" s="5" t="str">
        <f t="shared" si="94"/>
        <v>NEUTRAL</v>
      </c>
      <c r="H1492" s="5" t="str">
        <f t="shared" si="93"/>
        <v>NEUTRAL</v>
      </c>
    </row>
    <row r="1493" spans="1:8" ht="13.5" x14ac:dyDescent="0.25">
      <c r="A1493" s="3">
        <f>TITRES_STAT!B1496</f>
        <v>44490</v>
      </c>
      <c r="B1493" s="5">
        <f>TITRES_STAT!C1496</f>
        <v>6.12</v>
      </c>
      <c r="C1493" s="5">
        <f>TITRES_STAT!D1496</f>
        <v>6.12</v>
      </c>
      <c r="D1493" s="5">
        <f>TITRES_STAT!E1496</f>
        <v>0</v>
      </c>
      <c r="E1493" s="2">
        <f t="shared" si="92"/>
        <v>24527</v>
      </c>
      <c r="F1493" s="5" t="str">
        <f t="shared" si="95"/>
        <v>NEUTRAL</v>
      </c>
      <c r="G1493" s="5" t="str">
        <f t="shared" si="94"/>
        <v>NEUTRAL</v>
      </c>
      <c r="H1493" s="5" t="str">
        <f t="shared" si="93"/>
        <v>NEUTRAL</v>
      </c>
    </row>
    <row r="1494" spans="1:8" ht="13.5" x14ac:dyDescent="0.25">
      <c r="A1494" s="3">
        <f>TITRES_STAT!B1497</f>
        <v>44491</v>
      </c>
      <c r="B1494" s="5">
        <f>TITRES_STAT!C1497</f>
        <v>6.12</v>
      </c>
      <c r="C1494" s="5">
        <f>TITRES_STAT!D1497</f>
        <v>6.12</v>
      </c>
      <c r="D1494" s="5">
        <f>TITRES_STAT!E1497</f>
        <v>0</v>
      </c>
      <c r="E1494" s="2">
        <f t="shared" si="92"/>
        <v>24527</v>
      </c>
      <c r="F1494" s="5" t="str">
        <f t="shared" si="95"/>
        <v>NEUTRAL</v>
      </c>
      <c r="G1494" s="5" t="str">
        <f t="shared" si="94"/>
        <v>NEUTRAL</v>
      </c>
      <c r="H1494" s="5" t="str">
        <f t="shared" si="93"/>
        <v>NEUTRAL</v>
      </c>
    </row>
    <row r="1495" spans="1:8" ht="13.5" x14ac:dyDescent="0.25">
      <c r="A1495" s="3">
        <f>TITRES_STAT!B1498</f>
        <v>44494</v>
      </c>
      <c r="B1495" s="5">
        <f>TITRES_STAT!C1498</f>
        <v>6.12</v>
      </c>
      <c r="C1495" s="5">
        <f>TITRES_STAT!D1498</f>
        <v>6.12</v>
      </c>
      <c r="D1495" s="5">
        <f>TITRES_STAT!E1498</f>
        <v>0</v>
      </c>
      <c r="E1495" s="2">
        <f t="shared" si="92"/>
        <v>24527</v>
      </c>
      <c r="F1495" s="5" t="str">
        <f t="shared" si="95"/>
        <v>NEUTRAL</v>
      </c>
      <c r="G1495" s="5" t="str">
        <f t="shared" si="94"/>
        <v>NEUTRAL</v>
      </c>
      <c r="H1495" s="5" t="str">
        <f t="shared" si="93"/>
        <v>NEUTRAL</v>
      </c>
    </row>
    <row r="1496" spans="1:8" ht="13.5" x14ac:dyDescent="0.25">
      <c r="A1496" s="3">
        <f>TITRES_STAT!B1499</f>
        <v>44495</v>
      </c>
      <c r="B1496" s="5">
        <f>TITRES_STAT!C1499</f>
        <v>6.12</v>
      </c>
      <c r="C1496" s="5">
        <f>TITRES_STAT!D1499</f>
        <v>6.12</v>
      </c>
      <c r="D1496" s="5">
        <f>TITRES_STAT!E1499</f>
        <v>0</v>
      </c>
      <c r="E1496" s="2">
        <f t="shared" si="92"/>
        <v>24527</v>
      </c>
      <c r="F1496" s="5" t="str">
        <f t="shared" si="95"/>
        <v>NEUTRAL</v>
      </c>
      <c r="G1496" s="5" t="str">
        <f t="shared" si="94"/>
        <v>NEUTRAL</v>
      </c>
      <c r="H1496" s="5" t="str">
        <f t="shared" si="93"/>
        <v>NEUTRAL</v>
      </c>
    </row>
    <row r="1497" spans="1:8" ht="13.5" x14ac:dyDescent="0.25">
      <c r="A1497" s="3">
        <f>TITRES_STAT!B1500</f>
        <v>44496</v>
      </c>
      <c r="B1497" s="5">
        <f>TITRES_STAT!C1500</f>
        <v>6.12</v>
      </c>
      <c r="C1497" s="5">
        <f>TITRES_STAT!D1500</f>
        <v>6.12</v>
      </c>
      <c r="D1497" s="5">
        <f>TITRES_STAT!E1500</f>
        <v>0</v>
      </c>
      <c r="E1497" s="2">
        <f t="shared" si="92"/>
        <v>24527</v>
      </c>
      <c r="F1497" s="5" t="str">
        <f t="shared" si="95"/>
        <v>NEUTRAL</v>
      </c>
      <c r="G1497" s="5" t="str">
        <f t="shared" si="94"/>
        <v>NEUTRAL</v>
      </c>
      <c r="H1497" s="5" t="str">
        <f t="shared" si="93"/>
        <v>NEUTRAL</v>
      </c>
    </row>
    <row r="1498" spans="1:8" ht="13.5" x14ac:dyDescent="0.25">
      <c r="A1498" s="3">
        <f>TITRES_STAT!B1501</f>
        <v>44497</v>
      </c>
      <c r="B1498" s="5">
        <f>TITRES_STAT!C1501</f>
        <v>6.12</v>
      </c>
      <c r="C1498" s="5">
        <f>TITRES_STAT!D1501</f>
        <v>6.12</v>
      </c>
      <c r="D1498" s="5">
        <f>TITRES_STAT!E1501</f>
        <v>0</v>
      </c>
      <c r="E1498" s="2">
        <f t="shared" si="92"/>
        <v>24527</v>
      </c>
      <c r="F1498" s="5" t="str">
        <f t="shared" si="95"/>
        <v>NEUTRAL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44498</v>
      </c>
      <c r="B1499" s="5">
        <f>TITRES_STAT!C1502</f>
        <v>6.12</v>
      </c>
      <c r="C1499" s="5">
        <f>TITRES_STAT!D1502</f>
        <v>6.12</v>
      </c>
      <c r="D1499" s="5">
        <f>TITRES_STAT!E1502</f>
        <v>0</v>
      </c>
      <c r="E1499" s="2">
        <f t="shared" si="92"/>
        <v>24527</v>
      </c>
      <c r="F1499" s="5" t="str">
        <f t="shared" si="95"/>
        <v>NEUTRAL</v>
      </c>
      <c r="G1499" s="5" t="str">
        <f t="shared" si="94"/>
        <v>NEUTRAL</v>
      </c>
      <c r="H1499" s="5" t="str">
        <f t="shared" si="93"/>
        <v>NEUTRAL</v>
      </c>
    </row>
    <row r="1500" spans="1:8" ht="13.5" x14ac:dyDescent="0.25">
      <c r="A1500" s="3">
        <f>TITRES_STAT!B1503</f>
        <v>44501</v>
      </c>
      <c r="B1500" s="5">
        <f>TITRES_STAT!C1503</f>
        <v>6.12</v>
      </c>
      <c r="C1500" s="5">
        <f>TITRES_STAT!D1503</f>
        <v>6.12</v>
      </c>
      <c r="D1500" s="5">
        <f>TITRES_STAT!E1503</f>
        <v>0</v>
      </c>
      <c r="E1500" s="2">
        <f t="shared" si="92"/>
        <v>24527</v>
      </c>
      <c r="F1500" s="5" t="str">
        <f t="shared" si="95"/>
        <v>NEUTRAL</v>
      </c>
      <c r="G1500" s="5" t="str">
        <f t="shared" si="94"/>
        <v>NEUTRAL</v>
      </c>
      <c r="H1500" s="5" t="str">
        <f t="shared" si="93"/>
        <v>NEUTRAL</v>
      </c>
    </row>
    <row r="1501" spans="1:8" ht="13.5" x14ac:dyDescent="0.25">
      <c r="A1501" s="3">
        <f>TITRES_STAT!B1504</f>
        <v>44502</v>
      </c>
      <c r="B1501" s="5">
        <f>TITRES_STAT!C1504</f>
        <v>6.12</v>
      </c>
      <c r="C1501" s="5">
        <f>TITRES_STAT!D1504</f>
        <v>6.12</v>
      </c>
      <c r="D1501" s="5">
        <f>TITRES_STAT!E1504</f>
        <v>0</v>
      </c>
      <c r="E1501" s="2">
        <f t="shared" si="92"/>
        <v>24527</v>
      </c>
      <c r="F1501" s="5" t="str">
        <f t="shared" si="95"/>
        <v>NEUTRAL</v>
      </c>
      <c r="G1501" s="5" t="str">
        <f t="shared" si="94"/>
        <v>NEUTRAL</v>
      </c>
      <c r="H1501" s="5" t="str">
        <f t="shared" si="93"/>
        <v>NEUTRAL</v>
      </c>
    </row>
    <row r="1502" spans="1:8" ht="13.5" x14ac:dyDescent="0.25">
      <c r="A1502" s="3">
        <f>TITRES_STAT!B1505</f>
        <v>44503</v>
      </c>
      <c r="B1502" s="5">
        <f>TITRES_STAT!C1505</f>
        <v>6.12</v>
      </c>
      <c r="C1502" s="5">
        <f>TITRES_STAT!D1505</f>
        <v>6.12</v>
      </c>
      <c r="D1502" s="5">
        <f>TITRES_STAT!E1505</f>
        <v>0</v>
      </c>
      <c r="E1502" s="2">
        <f t="shared" si="92"/>
        <v>24527</v>
      </c>
      <c r="F1502" s="5" t="str">
        <f t="shared" si="95"/>
        <v>NEUTRAL</v>
      </c>
      <c r="G1502" s="5" t="str">
        <f t="shared" si="94"/>
        <v>NEUTRAL</v>
      </c>
      <c r="H1502" s="5" t="str">
        <f t="shared" si="93"/>
        <v>NEUTRAL</v>
      </c>
    </row>
    <row r="1503" spans="1:8" ht="13.5" x14ac:dyDescent="0.25">
      <c r="A1503" s="3">
        <f>TITRES_STAT!B1506</f>
        <v>44504</v>
      </c>
      <c r="B1503" s="5">
        <f>TITRES_STAT!C1506</f>
        <v>5.85</v>
      </c>
      <c r="C1503" s="5">
        <f>TITRES_STAT!D1506</f>
        <v>5.85</v>
      </c>
      <c r="D1503" s="5">
        <f>TITRES_STAT!E1506</f>
        <v>0</v>
      </c>
      <c r="E1503" s="2">
        <f t="shared" si="92"/>
        <v>24527</v>
      </c>
      <c r="F1503" s="5" t="str">
        <f t="shared" si="95"/>
        <v>NEUTRAL</v>
      </c>
      <c r="G1503" s="5" t="str">
        <f t="shared" si="94"/>
        <v>NEUTRAL</v>
      </c>
      <c r="H1503" s="5" t="str">
        <f t="shared" si="93"/>
        <v>NEUTRAL</v>
      </c>
    </row>
    <row r="1504" spans="1:8" ht="13.5" x14ac:dyDescent="0.25">
      <c r="A1504" s="3">
        <f>TITRES_STAT!B1507</f>
        <v>44505</v>
      </c>
      <c r="B1504" s="5">
        <f>TITRES_STAT!C1507</f>
        <v>5.85</v>
      </c>
      <c r="C1504" s="5">
        <f>TITRES_STAT!D1507</f>
        <v>5.85</v>
      </c>
      <c r="D1504" s="5">
        <f>TITRES_STAT!E1507</f>
        <v>0</v>
      </c>
      <c r="E1504" s="2">
        <f t="shared" si="92"/>
        <v>24527</v>
      </c>
      <c r="F1504" s="5" t="str">
        <f t="shared" si="95"/>
        <v>NEUTRAL</v>
      </c>
      <c r="G1504" s="5" t="str">
        <f t="shared" si="94"/>
        <v>NEUTRAL</v>
      </c>
      <c r="H1504" s="5" t="str">
        <f t="shared" si="93"/>
        <v>NEUTRAL</v>
      </c>
    </row>
    <row r="1505" spans="1:8" ht="13.5" x14ac:dyDescent="0.25">
      <c r="A1505" s="3">
        <f>TITRES_STAT!B1508</f>
        <v>44508</v>
      </c>
      <c r="B1505" s="5">
        <f>TITRES_STAT!C1508</f>
        <v>5.85</v>
      </c>
      <c r="C1505" s="5">
        <f>TITRES_STAT!D1508</f>
        <v>5.85</v>
      </c>
      <c r="D1505" s="5">
        <f>TITRES_STAT!E1508</f>
        <v>0</v>
      </c>
      <c r="E1505" s="2">
        <f t="shared" si="92"/>
        <v>24527</v>
      </c>
      <c r="F1505" s="5" t="str">
        <f t="shared" si="95"/>
        <v>NEUTRAL</v>
      </c>
      <c r="G1505" s="5" t="str">
        <f t="shared" si="94"/>
        <v>NEUTRAL</v>
      </c>
      <c r="H1505" s="5" t="str">
        <f t="shared" si="93"/>
        <v>NEUTRAL</v>
      </c>
    </row>
    <row r="1506" spans="1:8" ht="13.5" x14ac:dyDescent="0.25">
      <c r="A1506" s="3">
        <f>TITRES_STAT!B1509</f>
        <v>44509</v>
      </c>
      <c r="B1506" s="5">
        <f>TITRES_STAT!C1509</f>
        <v>5.61</v>
      </c>
      <c r="C1506" s="5">
        <f>TITRES_STAT!D1509</f>
        <v>5.61</v>
      </c>
      <c r="D1506" s="5">
        <f>TITRES_STAT!E1509</f>
        <v>22</v>
      </c>
      <c r="E1506" s="2">
        <f t="shared" si="92"/>
        <v>24505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CONFIRMED BEARISH</v>
      </c>
    </row>
    <row r="1507" spans="1:8" ht="13.5" x14ac:dyDescent="0.25">
      <c r="A1507" s="3">
        <f>TITRES_STAT!B1510</f>
        <v>44510</v>
      </c>
      <c r="B1507" s="5">
        <f>TITRES_STAT!C1510</f>
        <v>5.61</v>
      </c>
      <c r="C1507" s="5">
        <f>TITRES_STAT!D1510</f>
        <v>5.61</v>
      </c>
      <c r="D1507" s="5">
        <f>TITRES_STAT!E1510</f>
        <v>0</v>
      </c>
      <c r="E1507" s="2">
        <f t="shared" si="92"/>
        <v>24505</v>
      </c>
      <c r="F1507" s="5" t="str">
        <f t="shared" si="95"/>
        <v>BEARISH</v>
      </c>
      <c r="G1507" s="5" t="str">
        <f t="shared" si="94"/>
        <v>NEUTRAL</v>
      </c>
      <c r="H1507" s="5" t="str">
        <f t="shared" si="93"/>
        <v>CONFIRMED BEARISH</v>
      </c>
    </row>
    <row r="1508" spans="1:8" ht="13.5" x14ac:dyDescent="0.25">
      <c r="A1508" s="3">
        <f>TITRES_STAT!B1511</f>
        <v>44511</v>
      </c>
      <c r="B1508" s="5">
        <f>TITRES_STAT!C1511</f>
        <v>5.61</v>
      </c>
      <c r="C1508" s="5">
        <f>TITRES_STAT!D1511</f>
        <v>5.61</v>
      </c>
      <c r="D1508" s="5">
        <f>TITRES_STAT!E1511</f>
        <v>100</v>
      </c>
      <c r="E1508" s="2">
        <f t="shared" si="92"/>
        <v>24505</v>
      </c>
      <c r="F1508" s="5" t="str">
        <f t="shared" si="95"/>
        <v>BEARISH</v>
      </c>
      <c r="G1508" s="5" t="str">
        <f t="shared" si="94"/>
        <v>NEUTRAL</v>
      </c>
      <c r="H1508" s="5" t="str">
        <f t="shared" si="93"/>
        <v>CONFIRMED BEARISH</v>
      </c>
    </row>
    <row r="1509" spans="1:8" ht="13.5" x14ac:dyDescent="0.25">
      <c r="A1509" s="3">
        <f>TITRES_STAT!B1512</f>
        <v>44512</v>
      </c>
      <c r="B1509" s="5">
        <f>TITRES_STAT!C1512</f>
        <v>5.61</v>
      </c>
      <c r="C1509" s="5">
        <f>TITRES_STAT!D1512</f>
        <v>5.61</v>
      </c>
      <c r="D1509" s="5">
        <f>TITRES_STAT!E1512</f>
        <v>0</v>
      </c>
      <c r="E1509" s="2">
        <f t="shared" si="92"/>
        <v>24505</v>
      </c>
      <c r="F1509" s="5" t="str">
        <f t="shared" si="95"/>
        <v>BEARISH</v>
      </c>
      <c r="G1509" s="5" t="str">
        <f t="shared" si="94"/>
        <v>NEUTRAL</v>
      </c>
      <c r="H1509" s="5" t="str">
        <f t="shared" si="93"/>
        <v>CONFIRMED BEARISH</v>
      </c>
    </row>
    <row r="1510" spans="1:8" ht="13.5" x14ac:dyDescent="0.25">
      <c r="A1510" s="3">
        <f>TITRES_STAT!B1513</f>
        <v>44515</v>
      </c>
      <c r="B1510" s="5">
        <f>TITRES_STAT!C1513</f>
        <v>5.6</v>
      </c>
      <c r="C1510" s="5">
        <f>TITRES_STAT!D1513</f>
        <v>5.6</v>
      </c>
      <c r="D1510" s="5">
        <f>TITRES_STAT!E1513</f>
        <v>6</v>
      </c>
      <c r="E1510" s="2">
        <f t="shared" si="92"/>
        <v>24499</v>
      </c>
      <c r="F1510" s="5" t="str">
        <f t="shared" si="95"/>
        <v>BEARISH</v>
      </c>
      <c r="G1510" s="5" t="str">
        <f t="shared" si="94"/>
        <v>NEUTRAL</v>
      </c>
      <c r="H1510" s="5" t="str">
        <f t="shared" si="93"/>
        <v>CONFIRMED BEARISH</v>
      </c>
    </row>
    <row r="1511" spans="1:8" ht="13.5" x14ac:dyDescent="0.25">
      <c r="A1511" s="3">
        <f>TITRES_STAT!B1514</f>
        <v>44516</v>
      </c>
      <c r="B1511" s="5">
        <f>TITRES_STAT!C1514</f>
        <v>5.6</v>
      </c>
      <c r="C1511" s="5">
        <f>TITRES_STAT!D1514</f>
        <v>5.6</v>
      </c>
      <c r="D1511" s="5">
        <f>TITRES_STAT!E1514</f>
        <v>0</v>
      </c>
      <c r="E1511" s="2">
        <f t="shared" si="92"/>
        <v>24499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5.6</v>
      </c>
      <c r="C1512" s="5">
        <f>TITRES_STAT!D1515</f>
        <v>5.6</v>
      </c>
      <c r="D1512" s="5">
        <f>TITRES_STAT!E1515</f>
        <v>0</v>
      </c>
      <c r="E1512" s="2">
        <f t="shared" si="92"/>
        <v>24499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5.6</v>
      </c>
      <c r="C1513" s="5">
        <f>TITRES_STAT!D1516</f>
        <v>5.6</v>
      </c>
      <c r="D1513" s="5">
        <f>TITRES_STAT!E1516</f>
        <v>0</v>
      </c>
      <c r="E1513" s="2">
        <f t="shared" si="92"/>
        <v>24499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CONFIRMED BEARISH</v>
      </c>
    </row>
    <row r="1514" spans="1:8" ht="13.5" x14ac:dyDescent="0.25">
      <c r="A1514" s="3">
        <f>TITRES_STAT!B1517</f>
        <v>44519</v>
      </c>
      <c r="B1514" s="5">
        <f>TITRES_STAT!C1517</f>
        <v>5.6</v>
      </c>
      <c r="C1514" s="5">
        <f>TITRES_STAT!D1517</f>
        <v>5.6</v>
      </c>
      <c r="D1514" s="5">
        <f>TITRES_STAT!E1517</f>
        <v>0</v>
      </c>
      <c r="E1514" s="2">
        <f t="shared" si="92"/>
        <v>24499</v>
      </c>
      <c r="F1514" s="5" t="str">
        <f t="shared" si="95"/>
        <v>BEARISH</v>
      </c>
      <c r="G1514" s="5" t="str">
        <f t="shared" si="94"/>
        <v>NEUTRAL</v>
      </c>
      <c r="H1514" s="5" t="str">
        <f t="shared" si="93"/>
        <v>CONFIRMED BEARISH</v>
      </c>
    </row>
    <row r="1515" spans="1:8" ht="13.5" x14ac:dyDescent="0.25">
      <c r="A1515" s="3">
        <f>TITRES_STAT!B1518</f>
        <v>44522</v>
      </c>
      <c r="B1515" s="5">
        <f>TITRES_STAT!C1518</f>
        <v>5.6</v>
      </c>
      <c r="C1515" s="5">
        <f>TITRES_STAT!D1518</f>
        <v>5.6</v>
      </c>
      <c r="D1515" s="5">
        <f>TITRES_STAT!E1518</f>
        <v>0</v>
      </c>
      <c r="E1515" s="2">
        <f t="shared" si="92"/>
        <v>24499</v>
      </c>
      <c r="F1515" s="5" t="str">
        <f t="shared" si="95"/>
        <v>NEUTRAL</v>
      </c>
      <c r="G1515" s="5" t="str">
        <f t="shared" si="94"/>
        <v>NEUTRAL</v>
      </c>
      <c r="H1515" s="5" t="str">
        <f t="shared" si="93"/>
        <v>NEUTRAL</v>
      </c>
    </row>
    <row r="1516" spans="1:8" ht="13.5" x14ac:dyDescent="0.25">
      <c r="A1516" s="3">
        <f>TITRES_STAT!B1519</f>
        <v>44523</v>
      </c>
      <c r="B1516" s="5">
        <f>TITRES_STAT!C1519</f>
        <v>5.6</v>
      </c>
      <c r="C1516" s="5">
        <f>TITRES_STAT!D1519</f>
        <v>5.6</v>
      </c>
      <c r="D1516" s="5">
        <f>TITRES_STAT!E1519</f>
        <v>0</v>
      </c>
      <c r="E1516" s="2">
        <f t="shared" si="92"/>
        <v>24499</v>
      </c>
      <c r="F1516" s="5" t="str">
        <f t="shared" si="95"/>
        <v>NEUTRAL</v>
      </c>
      <c r="G1516" s="5" t="str">
        <f t="shared" si="94"/>
        <v>NEUTRAL</v>
      </c>
      <c r="H1516" s="5" t="str">
        <f t="shared" si="93"/>
        <v>NEUTRAL</v>
      </c>
    </row>
    <row r="1517" spans="1:8" ht="13.5" x14ac:dyDescent="0.25">
      <c r="A1517" s="3">
        <f>TITRES_STAT!B1520</f>
        <v>44524</v>
      </c>
      <c r="B1517" s="5">
        <f>TITRES_STAT!C1520</f>
        <v>5.6</v>
      </c>
      <c r="C1517" s="5">
        <f>TITRES_STAT!D1520</f>
        <v>5.6</v>
      </c>
      <c r="D1517" s="5">
        <f>TITRES_STAT!E1520</f>
        <v>0</v>
      </c>
      <c r="E1517" s="2">
        <f t="shared" si="92"/>
        <v>24499</v>
      </c>
      <c r="F1517" s="5" t="str">
        <f t="shared" si="95"/>
        <v>NEUTRAL</v>
      </c>
      <c r="G1517" s="5" t="str">
        <f t="shared" si="94"/>
        <v>NEUTRAL</v>
      </c>
      <c r="H1517" s="5" t="str">
        <f t="shared" si="93"/>
        <v>NEUTRAL</v>
      </c>
    </row>
    <row r="1518" spans="1:8" ht="13.5" x14ac:dyDescent="0.25">
      <c r="A1518" s="3">
        <f>TITRES_STAT!B1521</f>
        <v>44525</v>
      </c>
      <c r="B1518" s="5">
        <f>TITRES_STAT!C1521</f>
        <v>5.6</v>
      </c>
      <c r="C1518" s="5">
        <f>TITRES_STAT!D1521</f>
        <v>5.6</v>
      </c>
      <c r="D1518" s="5">
        <f>TITRES_STAT!E1521</f>
        <v>0</v>
      </c>
      <c r="E1518" s="2">
        <f t="shared" si="92"/>
        <v>24499</v>
      </c>
      <c r="F1518" s="5" t="str">
        <f t="shared" si="95"/>
        <v>NEUTRAL</v>
      </c>
      <c r="G1518" s="5" t="str">
        <f t="shared" si="94"/>
        <v>NEUTRAL</v>
      </c>
      <c r="H1518" s="5" t="str">
        <f t="shared" si="93"/>
        <v>NEUTRAL</v>
      </c>
    </row>
    <row r="1519" spans="1:8" ht="13.5" x14ac:dyDescent="0.25">
      <c r="A1519" s="3">
        <f>TITRES_STAT!B1522</f>
        <v>44526</v>
      </c>
      <c r="B1519" s="5">
        <f>TITRES_STAT!C1522</f>
        <v>5.6</v>
      </c>
      <c r="C1519" s="5">
        <f>TITRES_STAT!D1522</f>
        <v>5.6</v>
      </c>
      <c r="D1519" s="5">
        <f>TITRES_STAT!E1522</f>
        <v>0</v>
      </c>
      <c r="E1519" s="2">
        <f t="shared" si="92"/>
        <v>24499</v>
      </c>
      <c r="F1519" s="5" t="str">
        <f t="shared" si="95"/>
        <v>NEUTRAL</v>
      </c>
      <c r="G1519" s="5" t="str">
        <f t="shared" si="94"/>
        <v>NEUTRAL</v>
      </c>
      <c r="H1519" s="5" t="str">
        <f t="shared" si="93"/>
        <v>NEUTRAL</v>
      </c>
    </row>
    <row r="1520" spans="1:8" ht="13.5" x14ac:dyDescent="0.25">
      <c r="A1520" s="3">
        <f>TITRES_STAT!B1523</f>
        <v>44529</v>
      </c>
      <c r="B1520" s="5">
        <f>TITRES_STAT!C1523</f>
        <v>5.6</v>
      </c>
      <c r="C1520" s="5">
        <f>TITRES_STAT!D1523</f>
        <v>5.6</v>
      </c>
      <c r="D1520" s="5">
        <f>TITRES_STAT!E1523</f>
        <v>0</v>
      </c>
      <c r="E1520" s="2">
        <f t="shared" si="92"/>
        <v>24499</v>
      </c>
      <c r="F1520" s="5" t="str">
        <f t="shared" si="95"/>
        <v>NEUTRAL</v>
      </c>
      <c r="G1520" s="5" t="str">
        <f t="shared" si="94"/>
        <v>NEUTRAL</v>
      </c>
      <c r="H1520" s="5" t="str">
        <f t="shared" si="93"/>
        <v>NEUTRAL</v>
      </c>
    </row>
    <row r="1521" spans="1:8" ht="13.5" x14ac:dyDescent="0.25">
      <c r="A1521" s="3">
        <f>TITRES_STAT!B1524</f>
        <v>44530</v>
      </c>
      <c r="B1521" s="5">
        <f>TITRES_STAT!C1524</f>
        <v>5.6</v>
      </c>
      <c r="C1521" s="5">
        <f>TITRES_STAT!D1524</f>
        <v>5.6</v>
      </c>
      <c r="D1521" s="5">
        <f>TITRES_STAT!E1524</f>
        <v>0</v>
      </c>
      <c r="E1521" s="2">
        <f t="shared" si="92"/>
        <v>24499</v>
      </c>
      <c r="F1521" s="5" t="str">
        <f t="shared" si="95"/>
        <v>NEUTRAL</v>
      </c>
      <c r="G1521" s="5" t="str">
        <f t="shared" si="94"/>
        <v>NEUTRAL</v>
      </c>
      <c r="H1521" s="5" t="str">
        <f t="shared" si="93"/>
        <v>NEUTRAL</v>
      </c>
    </row>
    <row r="1522" spans="1:8" ht="13.5" x14ac:dyDescent="0.25">
      <c r="A1522" s="3">
        <f>TITRES_STAT!B1525</f>
        <v>44531</v>
      </c>
      <c r="B1522" s="5">
        <f>TITRES_STAT!C1525</f>
        <v>5.6</v>
      </c>
      <c r="C1522" s="5">
        <f>TITRES_STAT!D1525</f>
        <v>5.6</v>
      </c>
      <c r="D1522" s="5">
        <f>TITRES_STAT!E1525</f>
        <v>0</v>
      </c>
      <c r="E1522" s="2">
        <f t="shared" si="92"/>
        <v>24499</v>
      </c>
      <c r="F1522" s="5" t="str">
        <f t="shared" si="95"/>
        <v>NEUTRAL</v>
      </c>
      <c r="G1522" s="5" t="str">
        <f t="shared" si="94"/>
        <v>NEUTRAL</v>
      </c>
      <c r="H1522" s="5" t="str">
        <f t="shared" si="93"/>
        <v>NEUTRAL</v>
      </c>
    </row>
    <row r="1523" spans="1:8" ht="13.5" x14ac:dyDescent="0.25">
      <c r="A1523" s="3">
        <f>TITRES_STAT!B1526</f>
        <v>44532</v>
      </c>
      <c r="B1523" s="5">
        <f>TITRES_STAT!C1526</f>
        <v>5.6</v>
      </c>
      <c r="C1523" s="5">
        <f>TITRES_STAT!D1526</f>
        <v>5.6</v>
      </c>
      <c r="D1523" s="5">
        <f>TITRES_STAT!E1526</f>
        <v>0</v>
      </c>
      <c r="E1523" s="2">
        <f t="shared" si="92"/>
        <v>24499</v>
      </c>
      <c r="F1523" s="5" t="str">
        <f t="shared" si="95"/>
        <v>NEUTRAL</v>
      </c>
      <c r="G1523" s="5" t="str">
        <f t="shared" si="94"/>
        <v>NEUTRAL</v>
      </c>
      <c r="H1523" s="5" t="str">
        <f t="shared" si="93"/>
        <v>NEUTRAL</v>
      </c>
    </row>
    <row r="1524" spans="1:8" ht="13.5" x14ac:dyDescent="0.25">
      <c r="A1524" s="3">
        <f>TITRES_STAT!B1527</f>
        <v>44533</v>
      </c>
      <c r="B1524" s="5">
        <f>TITRES_STAT!C1527</f>
        <v>5.6</v>
      </c>
      <c r="C1524" s="5">
        <f>TITRES_STAT!D1527</f>
        <v>5.6</v>
      </c>
      <c r="D1524" s="5">
        <f>TITRES_STAT!E1527</f>
        <v>0</v>
      </c>
      <c r="E1524" s="2">
        <f t="shared" si="92"/>
        <v>24499</v>
      </c>
      <c r="F1524" s="5" t="str">
        <f t="shared" si="95"/>
        <v>NEUTRAL</v>
      </c>
      <c r="G1524" s="5" t="str">
        <f t="shared" si="94"/>
        <v>NEUTRAL</v>
      </c>
      <c r="H1524" s="5" t="str">
        <f t="shared" si="93"/>
        <v>NEUTRAL</v>
      </c>
    </row>
    <row r="1525" spans="1:8" ht="13.5" x14ac:dyDescent="0.25">
      <c r="A1525" s="3">
        <f>TITRES_STAT!B1528</f>
        <v>44536</v>
      </c>
      <c r="B1525" s="5">
        <f>TITRES_STAT!C1528</f>
        <v>5.6</v>
      </c>
      <c r="C1525" s="5">
        <f>TITRES_STAT!D1528</f>
        <v>5.6</v>
      </c>
      <c r="D1525" s="5">
        <f>TITRES_STAT!E1528</f>
        <v>0</v>
      </c>
      <c r="E1525" s="2">
        <f t="shared" si="92"/>
        <v>24499</v>
      </c>
      <c r="F1525" s="5" t="str">
        <f t="shared" si="95"/>
        <v>NEUTRAL</v>
      </c>
      <c r="G1525" s="5" t="str">
        <f t="shared" si="94"/>
        <v>NEUTRAL</v>
      </c>
      <c r="H1525" s="5" t="str">
        <f t="shared" si="93"/>
        <v>NEUTRAL</v>
      </c>
    </row>
    <row r="1526" spans="1:8" ht="13.5" x14ac:dyDescent="0.25">
      <c r="A1526" s="3">
        <f>TITRES_STAT!B1529</f>
        <v>44537</v>
      </c>
      <c r="B1526" s="5">
        <f>TITRES_STAT!C1529</f>
        <v>5.6</v>
      </c>
      <c r="C1526" s="5">
        <f>TITRES_STAT!D1529</f>
        <v>5.6</v>
      </c>
      <c r="D1526" s="5">
        <f>TITRES_STAT!E1529</f>
        <v>0</v>
      </c>
      <c r="E1526" s="2">
        <f t="shared" si="92"/>
        <v>24499</v>
      </c>
      <c r="F1526" s="5" t="str">
        <f t="shared" si="95"/>
        <v>NEUTRAL</v>
      </c>
      <c r="G1526" s="5" t="str">
        <f t="shared" si="94"/>
        <v>NEUTRAL</v>
      </c>
      <c r="H1526" s="5" t="str">
        <f t="shared" si="93"/>
        <v>NEUTRAL</v>
      </c>
    </row>
    <row r="1527" spans="1:8" ht="13.5" x14ac:dyDescent="0.25">
      <c r="A1527" s="3">
        <f>TITRES_STAT!B1530</f>
        <v>44538</v>
      </c>
      <c r="B1527" s="5">
        <f>TITRES_STAT!C1530</f>
        <v>5.6</v>
      </c>
      <c r="C1527" s="5">
        <f>TITRES_STAT!D1530</f>
        <v>5.6</v>
      </c>
      <c r="D1527" s="5">
        <f>TITRES_STAT!E1530</f>
        <v>0</v>
      </c>
      <c r="E1527" s="2">
        <f t="shared" si="92"/>
        <v>24499</v>
      </c>
      <c r="F1527" s="5" t="str">
        <f t="shared" si="95"/>
        <v>NEUTRAL</v>
      </c>
      <c r="G1527" s="5" t="str">
        <f t="shared" si="94"/>
        <v>NEUTRAL</v>
      </c>
      <c r="H1527" s="5" t="str">
        <f t="shared" si="93"/>
        <v>NEUTRAL</v>
      </c>
    </row>
    <row r="1528" spans="1:8" ht="13.5" x14ac:dyDescent="0.25">
      <c r="A1528" s="3">
        <f>TITRES_STAT!B1531</f>
        <v>44539</v>
      </c>
      <c r="B1528" s="5">
        <f>TITRES_STAT!C1531</f>
        <v>5.6</v>
      </c>
      <c r="C1528" s="5">
        <f>TITRES_STAT!D1531</f>
        <v>5.6</v>
      </c>
      <c r="D1528" s="5">
        <f>TITRES_STAT!E1531</f>
        <v>0</v>
      </c>
      <c r="E1528" s="2">
        <f t="shared" si="92"/>
        <v>24499</v>
      </c>
      <c r="F1528" s="5" t="str">
        <f t="shared" si="95"/>
        <v>NEUTRAL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44540</v>
      </c>
      <c r="B1529" s="5">
        <f>TITRES_STAT!C1532</f>
        <v>5.6</v>
      </c>
      <c r="C1529" s="5">
        <f>TITRES_STAT!D1532</f>
        <v>5.6</v>
      </c>
      <c r="D1529" s="5">
        <f>TITRES_STAT!E1532</f>
        <v>0</v>
      </c>
      <c r="E1529" s="2">
        <f t="shared" si="92"/>
        <v>24499</v>
      </c>
      <c r="F1529" s="5" t="str">
        <f t="shared" si="95"/>
        <v>NEUTRAL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44543</v>
      </c>
      <c r="B1530" s="5">
        <f>TITRES_STAT!C1533</f>
        <v>5.6</v>
      </c>
      <c r="C1530" s="5">
        <f>TITRES_STAT!D1533</f>
        <v>5.6</v>
      </c>
      <c r="D1530" s="5">
        <f>TITRES_STAT!E1533</f>
        <v>0</v>
      </c>
      <c r="E1530" s="2">
        <f t="shared" si="92"/>
        <v>24499</v>
      </c>
      <c r="F1530" s="5" t="str">
        <f t="shared" si="95"/>
        <v>NEUTRAL</v>
      </c>
      <c r="G1530" s="5" t="str">
        <f t="shared" si="94"/>
        <v>NEUTRAL</v>
      </c>
      <c r="H1530" s="5" t="str">
        <f t="shared" si="93"/>
        <v>NEUTRAL</v>
      </c>
    </row>
    <row r="1531" spans="1:8" ht="13.5" x14ac:dyDescent="0.25">
      <c r="A1531" s="3">
        <f>TITRES_STAT!B1534</f>
        <v>44544</v>
      </c>
      <c r="B1531" s="5">
        <f>TITRES_STAT!C1534</f>
        <v>5.6</v>
      </c>
      <c r="C1531" s="5">
        <f>TITRES_STAT!D1534</f>
        <v>5.6</v>
      </c>
      <c r="D1531" s="5">
        <f>TITRES_STAT!E1534</f>
        <v>20</v>
      </c>
      <c r="E1531" s="2">
        <f t="shared" si="92"/>
        <v>24499</v>
      </c>
      <c r="F1531" s="5" t="str">
        <f t="shared" si="95"/>
        <v>NEUTRAL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44545</v>
      </c>
      <c r="B1532" s="5">
        <f>TITRES_STAT!C1535</f>
        <v>5.6</v>
      </c>
      <c r="C1532" s="5">
        <f>TITRES_STAT!D1535</f>
        <v>5.6</v>
      </c>
      <c r="D1532" s="5">
        <f>TITRES_STAT!E1535</f>
        <v>0</v>
      </c>
      <c r="E1532" s="2">
        <f t="shared" si="92"/>
        <v>24499</v>
      </c>
      <c r="F1532" s="5" t="str">
        <f t="shared" si="95"/>
        <v>NEUTRAL</v>
      </c>
      <c r="G1532" s="5" t="str">
        <f t="shared" si="94"/>
        <v>NEUTRAL</v>
      </c>
      <c r="H1532" s="5" t="str">
        <f t="shared" si="93"/>
        <v>NEUTRAL</v>
      </c>
    </row>
    <row r="1533" spans="1:8" ht="13.5" x14ac:dyDescent="0.25">
      <c r="A1533" s="3">
        <f>TITRES_STAT!B1536</f>
        <v>44546</v>
      </c>
      <c r="B1533" s="5">
        <f>TITRES_STAT!C1536</f>
        <v>5.6</v>
      </c>
      <c r="C1533" s="5">
        <f>TITRES_STAT!D1536</f>
        <v>5.6</v>
      </c>
      <c r="D1533" s="5">
        <f>TITRES_STAT!E1536</f>
        <v>0</v>
      </c>
      <c r="E1533" s="2">
        <f t="shared" si="92"/>
        <v>24499</v>
      </c>
      <c r="F1533" s="5" t="str">
        <f t="shared" si="95"/>
        <v>NEUTRAL</v>
      </c>
      <c r="G1533" s="5" t="str">
        <f t="shared" si="94"/>
        <v>NEUTRAL</v>
      </c>
      <c r="H1533" s="5" t="str">
        <f t="shared" si="93"/>
        <v>NEUTRAL</v>
      </c>
    </row>
    <row r="1534" spans="1:8" ht="13.5" x14ac:dyDescent="0.25">
      <c r="A1534" s="3">
        <f>TITRES_STAT!B1537</f>
        <v>44550</v>
      </c>
      <c r="B1534" s="5">
        <f>TITRES_STAT!C1537</f>
        <v>5.6</v>
      </c>
      <c r="C1534" s="5">
        <f>TITRES_STAT!D1537</f>
        <v>5.6</v>
      </c>
      <c r="D1534" s="5">
        <f>TITRES_STAT!E1537</f>
        <v>0</v>
      </c>
      <c r="E1534" s="2">
        <f t="shared" si="92"/>
        <v>24499</v>
      </c>
      <c r="F1534" s="5" t="str">
        <f t="shared" si="95"/>
        <v>NEUTRAL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5.6</v>
      </c>
      <c r="C1535" s="5">
        <f>TITRES_STAT!D1538</f>
        <v>5.6</v>
      </c>
      <c r="D1535" s="5">
        <f>TITRES_STAT!E1538</f>
        <v>0</v>
      </c>
      <c r="E1535" s="2">
        <f t="shared" si="92"/>
        <v>24499</v>
      </c>
      <c r="F1535" s="5" t="str">
        <f t="shared" si="95"/>
        <v>NEUTRAL</v>
      </c>
      <c r="G1535" s="5" t="str">
        <f t="shared" si="94"/>
        <v>NEUTRAL</v>
      </c>
      <c r="H1535" s="5" t="str">
        <f t="shared" si="93"/>
        <v>NEUTRAL</v>
      </c>
    </row>
    <row r="1536" spans="1:8" ht="13.5" x14ac:dyDescent="0.25">
      <c r="A1536" s="3">
        <f>TITRES_STAT!B1539</f>
        <v>44552</v>
      </c>
      <c r="B1536" s="5">
        <f>TITRES_STAT!C1539</f>
        <v>5.6</v>
      </c>
      <c r="C1536" s="5">
        <f>TITRES_STAT!D1539</f>
        <v>5.6</v>
      </c>
      <c r="D1536" s="5">
        <f>TITRES_STAT!E1539</f>
        <v>0</v>
      </c>
      <c r="E1536" s="2">
        <f t="shared" si="92"/>
        <v>24499</v>
      </c>
      <c r="F1536" s="5" t="str">
        <f t="shared" si="95"/>
        <v>NEUTRAL</v>
      </c>
      <c r="G1536" s="5" t="str">
        <f t="shared" si="94"/>
        <v>NEUTRAL</v>
      </c>
      <c r="H1536" s="5" t="str">
        <f t="shared" si="93"/>
        <v>NEUTRAL</v>
      </c>
    </row>
    <row r="1537" spans="1:8" ht="13.5" x14ac:dyDescent="0.25">
      <c r="A1537" s="3">
        <f>TITRES_STAT!B1540</f>
        <v>44553</v>
      </c>
      <c r="B1537" s="5">
        <f>TITRES_STAT!C1540</f>
        <v>5.6</v>
      </c>
      <c r="C1537" s="5">
        <f>TITRES_STAT!D1540</f>
        <v>5.6</v>
      </c>
      <c r="D1537" s="5">
        <f>TITRES_STAT!E1540</f>
        <v>0</v>
      </c>
      <c r="E1537" s="2">
        <f t="shared" si="92"/>
        <v>24499</v>
      </c>
      <c r="F1537" s="5" t="str">
        <f t="shared" si="95"/>
        <v>NEUTRAL</v>
      </c>
      <c r="G1537" s="5" t="str">
        <f t="shared" si="94"/>
        <v>NEUTRAL</v>
      </c>
      <c r="H1537" s="5" t="str">
        <f t="shared" si="93"/>
        <v>NEUTRAL</v>
      </c>
    </row>
    <row r="1538" spans="1:8" ht="13.5" x14ac:dyDescent="0.25">
      <c r="A1538" s="3">
        <f>TITRES_STAT!B1541</f>
        <v>44554</v>
      </c>
      <c r="B1538" s="5">
        <f>TITRES_STAT!C1541</f>
        <v>5.6</v>
      </c>
      <c r="C1538" s="5">
        <f>TITRES_STAT!D1541</f>
        <v>5.6</v>
      </c>
      <c r="D1538" s="5">
        <f>TITRES_STAT!E1541</f>
        <v>0</v>
      </c>
      <c r="E1538" s="2">
        <f t="shared" si="92"/>
        <v>24499</v>
      </c>
      <c r="F1538" s="5" t="str">
        <f t="shared" si="95"/>
        <v>NEUTRAL</v>
      </c>
      <c r="G1538" s="5" t="str">
        <f t="shared" si="94"/>
        <v>NEUTRAL</v>
      </c>
      <c r="H1538" s="5" t="str">
        <f t="shared" si="93"/>
        <v>NEUTRAL</v>
      </c>
    </row>
    <row r="1539" spans="1:8" ht="13.5" x14ac:dyDescent="0.25">
      <c r="A1539" s="3">
        <f>TITRES_STAT!B1542</f>
        <v>44557</v>
      </c>
      <c r="B1539" s="5">
        <f>TITRES_STAT!C1542</f>
        <v>5.6</v>
      </c>
      <c r="C1539" s="5">
        <f>TITRES_STAT!D1542</f>
        <v>5.6</v>
      </c>
      <c r="D1539" s="5">
        <f>TITRES_STAT!E1542</f>
        <v>0</v>
      </c>
      <c r="E1539" s="2">
        <f t="shared" si="92"/>
        <v>24499</v>
      </c>
      <c r="F1539" s="5" t="str">
        <f t="shared" si="95"/>
        <v>NEUTRAL</v>
      </c>
      <c r="G1539" s="5" t="str">
        <f t="shared" si="94"/>
        <v>NEUTRAL</v>
      </c>
      <c r="H1539" s="5" t="str">
        <f t="shared" si="93"/>
        <v>NEUTRAL</v>
      </c>
    </row>
    <row r="1540" spans="1:8" ht="13.5" x14ac:dyDescent="0.25">
      <c r="A1540" s="3">
        <f>TITRES_STAT!B1543</f>
        <v>44558</v>
      </c>
      <c r="B1540" s="5">
        <f>TITRES_STAT!C1543</f>
        <v>5.6</v>
      </c>
      <c r="C1540" s="5">
        <f>TITRES_STAT!D1543</f>
        <v>5.6</v>
      </c>
      <c r="D1540" s="5">
        <f>TITRES_STAT!E1543</f>
        <v>0</v>
      </c>
      <c r="E1540" s="2">
        <f t="shared" ref="E1540:E1603" si="96">IF(B1540&gt;B1539, E1539+D1540, IF(B1540&lt;B1539, E1539-D1540, E1539))</f>
        <v>24499</v>
      </c>
      <c r="F1540" s="5" t="str">
        <f t="shared" si="95"/>
        <v>NEUTRAL</v>
      </c>
      <c r="G1540" s="5" t="str">
        <f t="shared" si="94"/>
        <v>NEUTRAL</v>
      </c>
      <c r="H1540" s="5" t="str">
        <f t="shared" si="93"/>
        <v>NEUTRAL</v>
      </c>
    </row>
    <row r="1541" spans="1:8" ht="13.5" x14ac:dyDescent="0.25">
      <c r="A1541" s="3">
        <f>TITRES_STAT!B1544</f>
        <v>44559</v>
      </c>
      <c r="B1541" s="5">
        <f>TITRES_STAT!C1544</f>
        <v>5.6</v>
      </c>
      <c r="C1541" s="5">
        <f>TITRES_STAT!D1544</f>
        <v>5.6</v>
      </c>
      <c r="D1541" s="5">
        <f>TITRES_STAT!E1544</f>
        <v>0</v>
      </c>
      <c r="E1541" s="2">
        <f t="shared" si="96"/>
        <v>24499</v>
      </c>
      <c r="F1541" s="5" t="str">
        <f t="shared" si="95"/>
        <v>NEUTRAL</v>
      </c>
      <c r="G1541" s="5" t="str">
        <f t="shared" si="94"/>
        <v>NEUTRAL</v>
      </c>
      <c r="H1541" s="5" t="str">
        <f t="shared" si="93"/>
        <v>NEUTRAL</v>
      </c>
    </row>
    <row r="1542" spans="1:8" ht="13.5" x14ac:dyDescent="0.25">
      <c r="A1542" s="3">
        <f>TITRES_STAT!B1545</f>
        <v>44560</v>
      </c>
      <c r="B1542" s="5">
        <f>TITRES_STAT!C1545</f>
        <v>5.6</v>
      </c>
      <c r="C1542" s="5">
        <f>TITRES_STAT!D1545</f>
        <v>5.6</v>
      </c>
      <c r="D1542" s="5">
        <f>TITRES_STAT!E1545</f>
        <v>0</v>
      </c>
      <c r="E1542" s="2">
        <f t="shared" si="96"/>
        <v>24499</v>
      </c>
      <c r="F1542" s="5" t="str">
        <f t="shared" si="95"/>
        <v>NEUTRAL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44561</v>
      </c>
      <c r="B1543" s="5">
        <f>TITRES_STAT!C1546</f>
        <v>5.6</v>
      </c>
      <c r="C1543" s="5">
        <f>TITRES_STAT!D1546</f>
        <v>5.6</v>
      </c>
      <c r="D1543" s="5">
        <f>TITRES_STAT!E1546</f>
        <v>0</v>
      </c>
      <c r="E1543" s="2">
        <f t="shared" si="96"/>
        <v>24499</v>
      </c>
      <c r="F1543" s="5" t="str">
        <f t="shared" si="95"/>
        <v>NEUTRAL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NEUTRAL</v>
      </c>
    </row>
    <row r="1544" spans="1:8" ht="13.5" x14ac:dyDescent="0.25">
      <c r="A1544" s="3">
        <f>TITRES_STAT!B1547</f>
        <v>44564</v>
      </c>
      <c r="B1544" s="5">
        <f>TITRES_STAT!C1547</f>
        <v>5.6</v>
      </c>
      <c r="C1544" s="5">
        <f>TITRES_STAT!D1547</f>
        <v>5.6</v>
      </c>
      <c r="D1544" s="5">
        <f>TITRES_STAT!E1547</f>
        <v>0</v>
      </c>
      <c r="E1544" s="2">
        <f t="shared" si="96"/>
        <v>24499</v>
      </c>
      <c r="F1544" s="5" t="str">
        <f t="shared" ref="F1544:F1607" si="99">IF(E1544&gt;E1539,"BULLISH",IF(E1544&lt;E1539,"BEARISH","NEUTRAL"))</f>
        <v>NEUTRAL</v>
      </c>
      <c r="G1544" s="5" t="str">
        <f t="shared" si="98"/>
        <v>NEUTRAL</v>
      </c>
      <c r="H1544" s="5" t="str">
        <f t="shared" si="97"/>
        <v>NEUTRAL</v>
      </c>
    </row>
    <row r="1545" spans="1:8" ht="13.5" x14ac:dyDescent="0.25">
      <c r="A1545" s="3">
        <f>TITRES_STAT!B1548</f>
        <v>44565</v>
      </c>
      <c r="B1545" s="5">
        <f>TITRES_STAT!C1548</f>
        <v>5.6</v>
      </c>
      <c r="C1545" s="5">
        <f>TITRES_STAT!D1548</f>
        <v>5.6</v>
      </c>
      <c r="D1545" s="5">
        <f>TITRES_STAT!E1548</f>
        <v>0</v>
      </c>
      <c r="E1545" s="2">
        <f t="shared" si="96"/>
        <v>24499</v>
      </c>
      <c r="F1545" s="5" t="str">
        <f t="shared" si="99"/>
        <v>NEUTRAL</v>
      </c>
      <c r="G1545" s="5" t="str">
        <f t="shared" si="98"/>
        <v>NEUTRAL</v>
      </c>
      <c r="H1545" s="5" t="str">
        <f t="shared" si="97"/>
        <v>NEUTRAL</v>
      </c>
    </row>
    <row r="1546" spans="1:8" ht="13.5" x14ac:dyDescent="0.25">
      <c r="A1546" s="3">
        <f>TITRES_STAT!B1549</f>
        <v>44566</v>
      </c>
      <c r="B1546" s="5">
        <f>TITRES_STAT!C1549</f>
        <v>5.6</v>
      </c>
      <c r="C1546" s="5">
        <f>TITRES_STAT!D1549</f>
        <v>5.6</v>
      </c>
      <c r="D1546" s="5">
        <f>TITRES_STAT!E1549</f>
        <v>0</v>
      </c>
      <c r="E1546" s="2">
        <f t="shared" si="96"/>
        <v>24499</v>
      </c>
      <c r="F1546" s="5" t="str">
        <f t="shared" si="99"/>
        <v>NEUTRAL</v>
      </c>
      <c r="G1546" s="5" t="str">
        <f t="shared" si="98"/>
        <v>NEUTRAL</v>
      </c>
      <c r="H1546" s="5" t="str">
        <f t="shared" si="97"/>
        <v>NEUTRAL</v>
      </c>
    </row>
    <row r="1547" spans="1:8" ht="13.5" x14ac:dyDescent="0.25">
      <c r="A1547" s="3">
        <f>TITRES_STAT!B1550</f>
        <v>44567</v>
      </c>
      <c r="B1547" s="5">
        <f>TITRES_STAT!C1550</f>
        <v>5.6</v>
      </c>
      <c r="C1547" s="5">
        <f>TITRES_STAT!D1550</f>
        <v>5.6</v>
      </c>
      <c r="D1547" s="5">
        <f>TITRES_STAT!E1550</f>
        <v>0</v>
      </c>
      <c r="E1547" s="2">
        <f t="shared" si="96"/>
        <v>24499</v>
      </c>
      <c r="F1547" s="5" t="str">
        <f t="shared" si="99"/>
        <v>NEUTRAL</v>
      </c>
      <c r="G1547" s="5" t="str">
        <f t="shared" si="98"/>
        <v>NEUTRAL</v>
      </c>
      <c r="H1547" s="5" t="str">
        <f t="shared" si="97"/>
        <v>NEUTRAL</v>
      </c>
    </row>
    <row r="1548" spans="1:8" ht="13.5" x14ac:dyDescent="0.25">
      <c r="A1548" s="3">
        <f>TITRES_STAT!B1551</f>
        <v>44568</v>
      </c>
      <c r="B1548" s="5">
        <f>TITRES_STAT!C1551</f>
        <v>5.6</v>
      </c>
      <c r="C1548" s="5">
        <f>TITRES_STAT!D1551</f>
        <v>5.6</v>
      </c>
      <c r="D1548" s="5">
        <f>TITRES_STAT!E1551</f>
        <v>0</v>
      </c>
      <c r="E1548" s="2">
        <f t="shared" si="96"/>
        <v>24499</v>
      </c>
      <c r="F1548" s="5" t="str">
        <f t="shared" si="99"/>
        <v>NEUTRAL</v>
      </c>
      <c r="G1548" s="5" t="str">
        <f t="shared" si="98"/>
        <v>NEUTRAL</v>
      </c>
      <c r="H1548" s="5" t="str">
        <f t="shared" si="97"/>
        <v>NEUTRAL</v>
      </c>
    </row>
    <row r="1549" spans="1:8" ht="13.5" x14ac:dyDescent="0.25">
      <c r="A1549" s="3">
        <f>TITRES_STAT!B1552</f>
        <v>44571</v>
      </c>
      <c r="B1549" s="5">
        <f>TITRES_STAT!C1552</f>
        <v>5.6</v>
      </c>
      <c r="C1549" s="5">
        <f>TITRES_STAT!D1552</f>
        <v>5.6</v>
      </c>
      <c r="D1549" s="5">
        <f>TITRES_STAT!E1552</f>
        <v>0</v>
      </c>
      <c r="E1549" s="2">
        <f t="shared" si="96"/>
        <v>24499</v>
      </c>
      <c r="F1549" s="5" t="str">
        <f t="shared" si="99"/>
        <v>NEUTRAL</v>
      </c>
      <c r="G1549" s="5" t="str">
        <f t="shared" si="98"/>
        <v>NEUTRAL</v>
      </c>
      <c r="H1549" s="5" t="str">
        <f t="shared" si="97"/>
        <v>NEUTRAL</v>
      </c>
    </row>
    <row r="1550" spans="1:8" ht="13.5" x14ac:dyDescent="0.25">
      <c r="A1550" s="3">
        <f>TITRES_STAT!B1553</f>
        <v>44572</v>
      </c>
      <c r="B1550" s="5">
        <f>TITRES_STAT!C1553</f>
        <v>5.6</v>
      </c>
      <c r="C1550" s="5">
        <f>TITRES_STAT!D1553</f>
        <v>5.6</v>
      </c>
      <c r="D1550" s="5">
        <f>TITRES_STAT!E1553</f>
        <v>0</v>
      </c>
      <c r="E1550" s="2">
        <f t="shared" si="96"/>
        <v>24499</v>
      </c>
      <c r="F1550" s="5" t="str">
        <f t="shared" si="99"/>
        <v>NEUTRAL</v>
      </c>
      <c r="G1550" s="5" t="str">
        <f t="shared" si="98"/>
        <v>NEUTRAL</v>
      </c>
      <c r="H1550" s="5" t="str">
        <f t="shared" si="97"/>
        <v>NEUTRAL</v>
      </c>
    </row>
    <row r="1551" spans="1:8" ht="13.5" x14ac:dyDescent="0.25">
      <c r="A1551" s="3">
        <f>TITRES_STAT!B1554</f>
        <v>44573</v>
      </c>
      <c r="B1551" s="5">
        <f>TITRES_STAT!C1554</f>
        <v>5.6</v>
      </c>
      <c r="C1551" s="5">
        <f>TITRES_STAT!D1554</f>
        <v>5.6</v>
      </c>
      <c r="D1551" s="5">
        <f>TITRES_STAT!E1554</f>
        <v>0</v>
      </c>
      <c r="E1551" s="2">
        <f t="shared" si="96"/>
        <v>24499</v>
      </c>
      <c r="F1551" s="5" t="str">
        <f t="shared" si="99"/>
        <v>NEUTRAL</v>
      </c>
      <c r="G1551" s="5" t="str">
        <f t="shared" si="98"/>
        <v>NEUTRAL</v>
      </c>
      <c r="H1551" s="5" t="str">
        <f t="shared" si="97"/>
        <v>NEUTRAL</v>
      </c>
    </row>
    <row r="1552" spans="1:8" ht="13.5" x14ac:dyDescent="0.25">
      <c r="A1552" s="3">
        <f>TITRES_STAT!B1555</f>
        <v>44574</v>
      </c>
      <c r="B1552" s="5">
        <f>TITRES_STAT!C1555</f>
        <v>5.6</v>
      </c>
      <c r="C1552" s="5">
        <f>TITRES_STAT!D1555</f>
        <v>5.6</v>
      </c>
      <c r="D1552" s="5">
        <f>TITRES_STAT!E1555</f>
        <v>0</v>
      </c>
      <c r="E1552" s="2">
        <f t="shared" si="96"/>
        <v>24499</v>
      </c>
      <c r="F1552" s="5" t="str">
        <f t="shared" si="99"/>
        <v>NEUTRAL</v>
      </c>
      <c r="G1552" s="5" t="str">
        <f t="shared" si="98"/>
        <v>NEUTRAL</v>
      </c>
      <c r="H1552" s="5" t="str">
        <f t="shared" si="97"/>
        <v>NEUTRAL</v>
      </c>
    </row>
    <row r="1553" spans="1:8" ht="13.5" x14ac:dyDescent="0.25">
      <c r="A1553" s="3">
        <f>TITRES_STAT!B1556</f>
        <v>44575</v>
      </c>
      <c r="B1553" s="5">
        <f>TITRES_STAT!C1556</f>
        <v>5.6</v>
      </c>
      <c r="C1553" s="5">
        <f>TITRES_STAT!D1556</f>
        <v>5.6</v>
      </c>
      <c r="D1553" s="5">
        <f>TITRES_STAT!E1556</f>
        <v>0</v>
      </c>
      <c r="E1553" s="2">
        <f t="shared" si="96"/>
        <v>24499</v>
      </c>
      <c r="F1553" s="5" t="str">
        <f t="shared" si="99"/>
        <v>NEUTRAL</v>
      </c>
      <c r="G1553" s="5" t="str">
        <f t="shared" si="98"/>
        <v>NEUTRAL</v>
      </c>
      <c r="H1553" s="5" t="str">
        <f t="shared" si="97"/>
        <v>NEUTRAL</v>
      </c>
    </row>
    <row r="1554" spans="1:8" ht="13.5" x14ac:dyDescent="0.25">
      <c r="A1554" s="3">
        <f>TITRES_STAT!B1557</f>
        <v>44578</v>
      </c>
      <c r="B1554" s="5">
        <f>TITRES_STAT!C1557</f>
        <v>5.6</v>
      </c>
      <c r="C1554" s="5">
        <f>TITRES_STAT!D1557</f>
        <v>5.6</v>
      </c>
      <c r="D1554" s="5">
        <f>TITRES_STAT!E1557</f>
        <v>0</v>
      </c>
      <c r="E1554" s="2">
        <f t="shared" si="96"/>
        <v>24499</v>
      </c>
      <c r="F1554" s="5" t="str">
        <f t="shared" si="99"/>
        <v>NEUTRAL</v>
      </c>
      <c r="G1554" s="5" t="str">
        <f t="shared" si="98"/>
        <v>NEUTRAL</v>
      </c>
      <c r="H1554" s="5" t="str">
        <f t="shared" si="97"/>
        <v>NEUTRAL</v>
      </c>
    </row>
    <row r="1555" spans="1:8" ht="13.5" x14ac:dyDescent="0.25">
      <c r="A1555" s="3">
        <f>TITRES_STAT!B1558</f>
        <v>44579</v>
      </c>
      <c r="B1555" s="5">
        <f>TITRES_STAT!C1558</f>
        <v>5.35</v>
      </c>
      <c r="C1555" s="5">
        <f>TITRES_STAT!D1558</f>
        <v>5.35</v>
      </c>
      <c r="D1555" s="5">
        <f>TITRES_STAT!E1558</f>
        <v>0</v>
      </c>
      <c r="E1555" s="2">
        <f t="shared" si="96"/>
        <v>24499</v>
      </c>
      <c r="F1555" s="5" t="str">
        <f t="shared" si="99"/>
        <v>NEUTRAL</v>
      </c>
      <c r="G1555" s="5" t="str">
        <f t="shared" si="98"/>
        <v>NEUTRAL</v>
      </c>
      <c r="H1555" s="5" t="str">
        <f t="shared" si="97"/>
        <v>NEUTRAL</v>
      </c>
    </row>
    <row r="1556" spans="1:8" ht="13.5" x14ac:dyDescent="0.25">
      <c r="A1556" s="3">
        <f>TITRES_STAT!B1559</f>
        <v>44580</v>
      </c>
      <c r="B1556" s="5">
        <f>TITRES_STAT!C1559</f>
        <v>5.1100000000000003</v>
      </c>
      <c r="C1556" s="5">
        <f>TITRES_STAT!D1559</f>
        <v>5.1100000000000003</v>
      </c>
      <c r="D1556" s="5">
        <f>TITRES_STAT!E1559</f>
        <v>0</v>
      </c>
      <c r="E1556" s="2">
        <f t="shared" si="96"/>
        <v>24499</v>
      </c>
      <c r="F1556" s="5" t="str">
        <f t="shared" si="99"/>
        <v>NEUTRAL</v>
      </c>
      <c r="G1556" s="5" t="str">
        <f t="shared" si="98"/>
        <v>NEUTRAL</v>
      </c>
      <c r="H1556" s="5" t="str">
        <f t="shared" si="97"/>
        <v>NEUTRAL</v>
      </c>
    </row>
    <row r="1557" spans="1:8" ht="13.5" x14ac:dyDescent="0.25">
      <c r="A1557" s="3">
        <f>TITRES_STAT!B1560</f>
        <v>44581</v>
      </c>
      <c r="B1557" s="5">
        <f>TITRES_STAT!C1560</f>
        <v>4.8899999999999997</v>
      </c>
      <c r="C1557" s="5">
        <f>TITRES_STAT!D1560</f>
        <v>4.8899999999999997</v>
      </c>
      <c r="D1557" s="5">
        <f>TITRES_STAT!E1560</f>
        <v>0</v>
      </c>
      <c r="E1557" s="2">
        <f t="shared" si="96"/>
        <v>24499</v>
      </c>
      <c r="F1557" s="5" t="str">
        <f t="shared" si="99"/>
        <v>NEUTRAL</v>
      </c>
      <c r="G1557" s="5" t="str">
        <f t="shared" si="98"/>
        <v>NEUTRAL</v>
      </c>
      <c r="H1557" s="5" t="str">
        <f t="shared" si="97"/>
        <v>NEUTRAL</v>
      </c>
    </row>
    <row r="1558" spans="1:8" ht="13.5" x14ac:dyDescent="0.25">
      <c r="A1558" s="3">
        <f>TITRES_STAT!B1561</f>
        <v>44582</v>
      </c>
      <c r="B1558" s="5">
        <f>TITRES_STAT!C1561</f>
        <v>4.67</v>
      </c>
      <c r="C1558" s="5">
        <f>TITRES_STAT!D1561</f>
        <v>4.67</v>
      </c>
      <c r="D1558" s="5">
        <f>TITRES_STAT!E1561</f>
        <v>0</v>
      </c>
      <c r="E1558" s="2">
        <f t="shared" si="96"/>
        <v>24499</v>
      </c>
      <c r="F1558" s="5" t="str">
        <f t="shared" si="99"/>
        <v>NEUTRAL</v>
      </c>
      <c r="G1558" s="5" t="str">
        <f t="shared" si="98"/>
        <v>NEUTRAL</v>
      </c>
      <c r="H1558" s="5" t="str">
        <f t="shared" si="97"/>
        <v>NEUTRAL</v>
      </c>
    </row>
    <row r="1559" spans="1:8" ht="13.5" x14ac:dyDescent="0.25">
      <c r="A1559" s="3">
        <f>TITRES_STAT!B1562</f>
        <v>44585</v>
      </c>
      <c r="B1559" s="5">
        <f>TITRES_STAT!C1562</f>
        <v>4.46</v>
      </c>
      <c r="C1559" s="5">
        <f>TITRES_STAT!D1562</f>
        <v>4.46</v>
      </c>
      <c r="D1559" s="5">
        <f>TITRES_STAT!E1562</f>
        <v>0</v>
      </c>
      <c r="E1559" s="2">
        <f t="shared" si="96"/>
        <v>24499</v>
      </c>
      <c r="F1559" s="5" t="str">
        <f t="shared" si="99"/>
        <v>NEUTRAL</v>
      </c>
      <c r="G1559" s="5" t="str">
        <f t="shared" si="98"/>
        <v>NEUTRAL</v>
      </c>
      <c r="H1559" s="5" t="str">
        <f t="shared" si="97"/>
        <v>NEUTRAL</v>
      </c>
    </row>
    <row r="1560" spans="1:8" ht="13.5" x14ac:dyDescent="0.25">
      <c r="A1560" s="3">
        <f>TITRES_STAT!B1563</f>
        <v>44586</v>
      </c>
      <c r="B1560" s="5">
        <f>TITRES_STAT!C1563</f>
        <v>4.26</v>
      </c>
      <c r="C1560" s="5">
        <f>TITRES_STAT!D1563</f>
        <v>4.26</v>
      </c>
      <c r="D1560" s="5">
        <f>TITRES_STAT!E1563</f>
        <v>0</v>
      </c>
      <c r="E1560" s="2">
        <f t="shared" si="96"/>
        <v>24499</v>
      </c>
      <c r="F1560" s="5" t="str">
        <f t="shared" si="99"/>
        <v>NEUTRAL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4.26</v>
      </c>
      <c r="C1561" s="5">
        <f>TITRES_STAT!D1564</f>
        <v>4.26</v>
      </c>
      <c r="D1561" s="5">
        <f>TITRES_STAT!E1564</f>
        <v>0</v>
      </c>
      <c r="E1561" s="2">
        <f t="shared" si="96"/>
        <v>24499</v>
      </c>
      <c r="F1561" s="5" t="str">
        <f t="shared" si="99"/>
        <v>NEUTRAL</v>
      </c>
      <c r="G1561" s="5" t="str">
        <f t="shared" si="98"/>
        <v>NEUTRAL</v>
      </c>
      <c r="H1561" s="5" t="str">
        <f t="shared" si="97"/>
        <v>NEUTRAL</v>
      </c>
    </row>
    <row r="1562" spans="1:8" ht="13.5" x14ac:dyDescent="0.25">
      <c r="A1562" s="3">
        <f>TITRES_STAT!B1565</f>
        <v>44588</v>
      </c>
      <c r="B1562" s="5">
        <f>TITRES_STAT!C1565</f>
        <v>4.26</v>
      </c>
      <c r="C1562" s="5">
        <f>TITRES_STAT!D1565</f>
        <v>4.26</v>
      </c>
      <c r="D1562" s="5">
        <f>TITRES_STAT!E1565</f>
        <v>0</v>
      </c>
      <c r="E1562" s="2">
        <f t="shared" si="96"/>
        <v>24499</v>
      </c>
      <c r="F1562" s="5" t="str">
        <f t="shared" si="99"/>
        <v>NEUTRAL</v>
      </c>
      <c r="G1562" s="5" t="str">
        <f t="shared" si="98"/>
        <v>NEUTRAL</v>
      </c>
      <c r="H1562" s="5" t="str">
        <f t="shared" si="97"/>
        <v>NEUTRAL</v>
      </c>
    </row>
    <row r="1563" spans="1:8" ht="13.5" x14ac:dyDescent="0.25">
      <c r="A1563" s="3">
        <f>TITRES_STAT!B1566</f>
        <v>44589</v>
      </c>
      <c r="B1563" s="5">
        <f>TITRES_STAT!C1566</f>
        <v>4.07</v>
      </c>
      <c r="C1563" s="5">
        <f>TITRES_STAT!D1566</f>
        <v>4.07</v>
      </c>
      <c r="D1563" s="5">
        <f>TITRES_STAT!E1566</f>
        <v>0</v>
      </c>
      <c r="E1563" s="2">
        <f t="shared" si="96"/>
        <v>24499</v>
      </c>
      <c r="F1563" s="5" t="str">
        <f t="shared" si="99"/>
        <v>NEUTRAL</v>
      </c>
      <c r="G1563" s="5" t="str">
        <f t="shared" si="98"/>
        <v>NEUTRAL</v>
      </c>
      <c r="H1563" s="5" t="str">
        <f t="shared" si="97"/>
        <v>NEUTRAL</v>
      </c>
    </row>
    <row r="1564" spans="1:8" ht="13.5" x14ac:dyDescent="0.25">
      <c r="A1564" s="3">
        <f>TITRES_STAT!B1567</f>
        <v>44592</v>
      </c>
      <c r="B1564" s="5">
        <f>TITRES_STAT!C1567</f>
        <v>3.9</v>
      </c>
      <c r="C1564" s="5">
        <f>TITRES_STAT!D1567</f>
        <v>3.9</v>
      </c>
      <c r="D1564" s="5">
        <f>TITRES_STAT!E1567</f>
        <v>6</v>
      </c>
      <c r="E1564" s="2">
        <f t="shared" si="96"/>
        <v>24493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3.9</v>
      </c>
      <c r="C1565" s="5">
        <f>TITRES_STAT!D1568</f>
        <v>3.9</v>
      </c>
      <c r="D1565" s="5">
        <f>TITRES_STAT!E1568</f>
        <v>0</v>
      </c>
      <c r="E1565" s="2">
        <f t="shared" si="96"/>
        <v>24493</v>
      </c>
      <c r="F1565" s="5" t="str">
        <f t="shared" si="99"/>
        <v>BEARISH</v>
      </c>
      <c r="G1565" s="5" t="str">
        <f t="shared" si="98"/>
        <v>NEUTRAL</v>
      </c>
      <c r="H1565" s="5" t="str">
        <f t="shared" si="97"/>
        <v>CONFIRMED BEARISH</v>
      </c>
    </row>
    <row r="1566" spans="1:8" ht="13.5" x14ac:dyDescent="0.25">
      <c r="A1566" s="3">
        <f>TITRES_STAT!B1569</f>
        <v>44594</v>
      </c>
      <c r="B1566" s="5">
        <f>TITRES_STAT!C1569</f>
        <v>3.9</v>
      </c>
      <c r="C1566" s="5">
        <f>TITRES_STAT!D1569</f>
        <v>3.9</v>
      </c>
      <c r="D1566" s="5">
        <f>TITRES_STAT!E1569</f>
        <v>0</v>
      </c>
      <c r="E1566" s="2">
        <f t="shared" si="96"/>
        <v>24493</v>
      </c>
      <c r="F1566" s="5" t="str">
        <f t="shared" si="99"/>
        <v>BEARISH</v>
      </c>
      <c r="G1566" s="5" t="str">
        <f t="shared" si="98"/>
        <v>NEUTRAL</v>
      </c>
      <c r="H1566" s="5" t="str">
        <f t="shared" si="97"/>
        <v>CONFIRMED BEARISH</v>
      </c>
    </row>
    <row r="1567" spans="1:8" ht="13.5" x14ac:dyDescent="0.25">
      <c r="A1567" s="3">
        <f>TITRES_STAT!B1570</f>
        <v>44595</v>
      </c>
      <c r="B1567" s="5">
        <f>TITRES_STAT!C1570</f>
        <v>3.9</v>
      </c>
      <c r="C1567" s="5">
        <f>TITRES_STAT!D1570</f>
        <v>3.9</v>
      </c>
      <c r="D1567" s="5">
        <f>TITRES_STAT!E1570</f>
        <v>0</v>
      </c>
      <c r="E1567" s="2">
        <f t="shared" si="96"/>
        <v>24493</v>
      </c>
      <c r="F1567" s="5" t="str">
        <f t="shared" si="99"/>
        <v>BEARISH</v>
      </c>
      <c r="G1567" s="5" t="str">
        <f t="shared" si="98"/>
        <v>NEUTRAL</v>
      </c>
      <c r="H1567" s="5" t="str">
        <f t="shared" si="97"/>
        <v>CONFIRMED BEARISH</v>
      </c>
    </row>
    <row r="1568" spans="1:8" ht="13.5" x14ac:dyDescent="0.25">
      <c r="A1568" s="3">
        <f>TITRES_STAT!B1571</f>
        <v>44596</v>
      </c>
      <c r="B1568" s="5">
        <f>TITRES_STAT!C1571</f>
        <v>3.9</v>
      </c>
      <c r="C1568" s="5">
        <f>TITRES_STAT!D1571</f>
        <v>3.9</v>
      </c>
      <c r="D1568" s="5">
        <f>TITRES_STAT!E1571</f>
        <v>16</v>
      </c>
      <c r="E1568" s="2">
        <f t="shared" si="96"/>
        <v>24493</v>
      </c>
      <c r="F1568" s="5" t="str">
        <f t="shared" si="99"/>
        <v>BEARISH</v>
      </c>
      <c r="G1568" s="5" t="str">
        <f t="shared" si="98"/>
        <v>NEUTRAL</v>
      </c>
      <c r="H1568" s="5" t="str">
        <f t="shared" si="97"/>
        <v>CONFIRMED BEARISH</v>
      </c>
    </row>
    <row r="1569" spans="1:8" ht="13.5" x14ac:dyDescent="0.25">
      <c r="A1569" s="3">
        <f>TITRES_STAT!B1572</f>
        <v>44599</v>
      </c>
      <c r="B1569" s="5">
        <f>TITRES_STAT!C1572</f>
        <v>3.9</v>
      </c>
      <c r="C1569" s="5">
        <f>TITRES_STAT!D1572</f>
        <v>3.9</v>
      </c>
      <c r="D1569" s="5">
        <f>TITRES_STAT!E1572</f>
        <v>0</v>
      </c>
      <c r="E1569" s="2">
        <f t="shared" si="96"/>
        <v>24493</v>
      </c>
      <c r="F1569" s="5" t="str">
        <f t="shared" si="99"/>
        <v>NEUTRAL</v>
      </c>
      <c r="G1569" s="5" t="str">
        <f t="shared" si="98"/>
        <v>NEUTRAL</v>
      </c>
      <c r="H1569" s="5" t="str">
        <f t="shared" si="97"/>
        <v>NEUTRAL</v>
      </c>
    </row>
    <row r="1570" spans="1:8" ht="13.5" x14ac:dyDescent="0.25">
      <c r="A1570" s="3">
        <f>TITRES_STAT!B1573</f>
        <v>44600</v>
      </c>
      <c r="B1570" s="5">
        <f>TITRES_STAT!C1573</f>
        <v>3.9</v>
      </c>
      <c r="C1570" s="5">
        <f>TITRES_STAT!D1573</f>
        <v>3.9</v>
      </c>
      <c r="D1570" s="5">
        <f>TITRES_STAT!E1573</f>
        <v>0</v>
      </c>
      <c r="E1570" s="2">
        <f t="shared" si="96"/>
        <v>24493</v>
      </c>
      <c r="F1570" s="5" t="str">
        <f t="shared" si="99"/>
        <v>NEUTRAL</v>
      </c>
      <c r="G1570" s="5" t="str">
        <f t="shared" si="98"/>
        <v>NEUTRAL</v>
      </c>
      <c r="H1570" s="5" t="str">
        <f t="shared" si="97"/>
        <v>NEUTRAL</v>
      </c>
    </row>
    <row r="1571" spans="1:8" ht="13.5" x14ac:dyDescent="0.25">
      <c r="A1571" s="3">
        <f>TITRES_STAT!B1574</f>
        <v>44601</v>
      </c>
      <c r="B1571" s="5">
        <f>TITRES_STAT!C1574</f>
        <v>3.9</v>
      </c>
      <c r="C1571" s="5">
        <f>TITRES_STAT!D1574</f>
        <v>3.9</v>
      </c>
      <c r="D1571" s="5">
        <f>TITRES_STAT!E1574</f>
        <v>0</v>
      </c>
      <c r="E1571" s="2">
        <f t="shared" si="96"/>
        <v>24493</v>
      </c>
      <c r="F1571" s="5" t="str">
        <f t="shared" si="99"/>
        <v>NEUTRAL</v>
      </c>
      <c r="G1571" s="5" t="str">
        <f t="shared" si="98"/>
        <v>NEUTRAL</v>
      </c>
      <c r="H1571" s="5" t="str">
        <f t="shared" si="97"/>
        <v>NEUTRAL</v>
      </c>
    </row>
    <row r="1572" spans="1:8" ht="13.5" x14ac:dyDescent="0.25">
      <c r="A1572" s="3">
        <f>TITRES_STAT!B1575</f>
        <v>44602</v>
      </c>
      <c r="B1572" s="5">
        <f>TITRES_STAT!C1575</f>
        <v>3.73</v>
      </c>
      <c r="C1572" s="5">
        <f>TITRES_STAT!D1575</f>
        <v>3.73</v>
      </c>
      <c r="D1572" s="5">
        <f>TITRES_STAT!E1575</f>
        <v>0</v>
      </c>
      <c r="E1572" s="2">
        <f t="shared" si="96"/>
        <v>24493</v>
      </c>
      <c r="F1572" s="5" t="str">
        <f t="shared" si="99"/>
        <v>NEUTRAL</v>
      </c>
      <c r="G1572" s="5" t="str">
        <f t="shared" si="98"/>
        <v>NEUTRAL</v>
      </c>
      <c r="H1572" s="5" t="str">
        <f t="shared" si="97"/>
        <v>NEUTRAL</v>
      </c>
    </row>
    <row r="1573" spans="1:8" ht="13.5" x14ac:dyDescent="0.25">
      <c r="A1573" s="3">
        <f>TITRES_STAT!B1576</f>
        <v>44603</v>
      </c>
      <c r="B1573" s="5">
        <f>TITRES_STAT!C1576</f>
        <v>3.68</v>
      </c>
      <c r="C1573" s="5">
        <f>TITRES_STAT!D1576</f>
        <v>3.68</v>
      </c>
      <c r="D1573" s="5">
        <f>TITRES_STAT!E1576</f>
        <v>77</v>
      </c>
      <c r="E1573" s="2">
        <f t="shared" si="96"/>
        <v>24416</v>
      </c>
      <c r="F1573" s="5" t="str">
        <f t="shared" si="99"/>
        <v>BEARISH</v>
      </c>
      <c r="G1573" s="5" t="str">
        <f t="shared" si="98"/>
        <v>NEUTRAL</v>
      </c>
      <c r="H1573" s="5" t="str">
        <f t="shared" si="97"/>
        <v>CONFIRMED BEARISH</v>
      </c>
    </row>
    <row r="1574" spans="1:8" ht="13.5" x14ac:dyDescent="0.25">
      <c r="A1574" s="3">
        <f>TITRES_STAT!B1577</f>
        <v>44606</v>
      </c>
      <c r="B1574" s="5">
        <f>TITRES_STAT!C1577</f>
        <v>3.69</v>
      </c>
      <c r="C1574" s="5">
        <f>TITRES_STAT!D1577</f>
        <v>3.69</v>
      </c>
      <c r="D1574" s="5">
        <f>TITRES_STAT!E1577</f>
        <v>80</v>
      </c>
      <c r="E1574" s="2">
        <f t="shared" si="96"/>
        <v>24496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BULLISH DIVERGENCE</v>
      </c>
    </row>
    <row r="1575" spans="1:8" ht="13.5" x14ac:dyDescent="0.25">
      <c r="A1575" s="3">
        <f>TITRES_STAT!B1578</f>
        <v>44607</v>
      </c>
      <c r="B1575" s="5">
        <f>TITRES_STAT!C1578</f>
        <v>3.69</v>
      </c>
      <c r="C1575" s="5">
        <f>TITRES_STAT!D1578</f>
        <v>3.69</v>
      </c>
      <c r="D1575" s="5">
        <f>TITRES_STAT!E1578</f>
        <v>0</v>
      </c>
      <c r="E1575" s="2">
        <f t="shared" si="96"/>
        <v>24496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BULLISH DIVERGENCE</v>
      </c>
    </row>
    <row r="1576" spans="1:8" ht="13.5" x14ac:dyDescent="0.25">
      <c r="A1576" s="3">
        <f>TITRES_STAT!B1579</f>
        <v>44608</v>
      </c>
      <c r="B1576" s="5">
        <f>TITRES_STAT!C1579</f>
        <v>3.69</v>
      </c>
      <c r="C1576" s="5">
        <f>TITRES_STAT!D1579</f>
        <v>3.69</v>
      </c>
      <c r="D1576" s="5">
        <f>TITRES_STAT!E1579</f>
        <v>0</v>
      </c>
      <c r="E1576" s="2">
        <f t="shared" si="96"/>
        <v>24496</v>
      </c>
      <c r="F1576" s="5" t="str">
        <f t="shared" si="99"/>
        <v>BULLISH</v>
      </c>
      <c r="G1576" s="5" t="str">
        <f t="shared" si="98"/>
        <v>NEUTRAL</v>
      </c>
      <c r="H1576" s="5" t="str">
        <f t="shared" si="97"/>
        <v>BULLISH DIVERGENCE</v>
      </c>
    </row>
    <row r="1577" spans="1:8" ht="13.5" x14ac:dyDescent="0.25">
      <c r="A1577" s="3">
        <f>TITRES_STAT!B1580</f>
        <v>44609</v>
      </c>
      <c r="B1577" s="5">
        <f>TITRES_STAT!C1580</f>
        <v>3.69</v>
      </c>
      <c r="C1577" s="5">
        <f>TITRES_STAT!D1580</f>
        <v>3.69</v>
      </c>
      <c r="D1577" s="5">
        <f>TITRES_STAT!E1580</f>
        <v>0</v>
      </c>
      <c r="E1577" s="2">
        <f t="shared" si="96"/>
        <v>24496</v>
      </c>
      <c r="F1577" s="5" t="str">
        <f t="shared" si="99"/>
        <v>BULLISH</v>
      </c>
      <c r="G1577" s="5" t="str">
        <f t="shared" si="98"/>
        <v>NEUTRAL</v>
      </c>
      <c r="H1577" s="5" t="str">
        <f t="shared" si="97"/>
        <v>BULLISH DIVERGENCE</v>
      </c>
    </row>
    <row r="1578" spans="1:8" ht="13.5" x14ac:dyDescent="0.25">
      <c r="A1578" s="3">
        <f>TITRES_STAT!B1581</f>
        <v>44610</v>
      </c>
      <c r="B1578" s="5">
        <f>TITRES_STAT!C1581</f>
        <v>3.69</v>
      </c>
      <c r="C1578" s="5">
        <f>TITRES_STAT!D1581</f>
        <v>3.69</v>
      </c>
      <c r="D1578" s="5">
        <f>TITRES_STAT!E1581</f>
        <v>0</v>
      </c>
      <c r="E1578" s="2">
        <f t="shared" si="96"/>
        <v>24496</v>
      </c>
      <c r="F1578" s="5" t="str">
        <f t="shared" si="99"/>
        <v>BULLISH</v>
      </c>
      <c r="G1578" s="5" t="str">
        <f t="shared" si="98"/>
        <v>NEUTRAL</v>
      </c>
      <c r="H1578" s="5" t="str">
        <f t="shared" si="97"/>
        <v>CONFIRMED BULLISH</v>
      </c>
    </row>
    <row r="1579" spans="1:8" ht="13.5" x14ac:dyDescent="0.25">
      <c r="A1579" s="3">
        <f>TITRES_STAT!B1582</f>
        <v>44613</v>
      </c>
      <c r="B1579" s="5">
        <f>TITRES_STAT!C1582</f>
        <v>3.69</v>
      </c>
      <c r="C1579" s="5">
        <f>TITRES_STAT!D1582</f>
        <v>3.69</v>
      </c>
      <c r="D1579" s="5">
        <f>TITRES_STAT!E1582</f>
        <v>0</v>
      </c>
      <c r="E1579" s="2">
        <f t="shared" si="96"/>
        <v>24496</v>
      </c>
      <c r="F1579" s="5" t="str">
        <f t="shared" si="99"/>
        <v>NEUTRAL</v>
      </c>
      <c r="G1579" s="5" t="str">
        <f t="shared" si="98"/>
        <v>NEUTRAL</v>
      </c>
      <c r="H1579" s="5" t="str">
        <f t="shared" si="97"/>
        <v>NEUTRAL</v>
      </c>
    </row>
    <row r="1580" spans="1:8" ht="13.5" x14ac:dyDescent="0.25">
      <c r="A1580" s="3">
        <f>TITRES_STAT!B1583</f>
        <v>44614</v>
      </c>
      <c r="B1580" s="5">
        <f>TITRES_STAT!C1583</f>
        <v>3.53</v>
      </c>
      <c r="C1580" s="5">
        <f>TITRES_STAT!D1583</f>
        <v>3.53</v>
      </c>
      <c r="D1580" s="5">
        <f>TITRES_STAT!E1583</f>
        <v>0</v>
      </c>
      <c r="E1580" s="2">
        <f t="shared" si="96"/>
        <v>24496</v>
      </c>
      <c r="F1580" s="5" t="str">
        <f t="shared" si="99"/>
        <v>NEUTRAL</v>
      </c>
      <c r="G1580" s="5" t="str">
        <f t="shared" si="98"/>
        <v>NEUTRAL</v>
      </c>
      <c r="H1580" s="5" t="str">
        <f t="shared" si="97"/>
        <v>NEUTRAL</v>
      </c>
    </row>
    <row r="1581" spans="1:8" ht="13.5" x14ac:dyDescent="0.25">
      <c r="A1581" s="3">
        <f>TITRES_STAT!B1584</f>
        <v>44615</v>
      </c>
      <c r="B1581" s="5">
        <f>TITRES_STAT!C1584</f>
        <v>3.4</v>
      </c>
      <c r="C1581" s="5">
        <f>TITRES_STAT!D1584</f>
        <v>3.4</v>
      </c>
      <c r="D1581" s="5">
        <f>TITRES_STAT!E1584</f>
        <v>50</v>
      </c>
      <c r="E1581" s="2">
        <f t="shared" si="96"/>
        <v>24446</v>
      </c>
      <c r="F1581" s="5" t="str">
        <f t="shared" si="99"/>
        <v>BEARISH</v>
      </c>
      <c r="G1581" s="5" t="str">
        <f t="shared" si="98"/>
        <v>NEUTRAL</v>
      </c>
      <c r="H1581" s="5" t="str">
        <f t="shared" si="97"/>
        <v>CONFIRMED BEARISH</v>
      </c>
    </row>
    <row r="1582" spans="1:8" ht="13.5" x14ac:dyDescent="0.25">
      <c r="A1582" s="3">
        <f>TITRES_STAT!B1585</f>
        <v>44616</v>
      </c>
      <c r="B1582" s="5">
        <f>TITRES_STAT!C1585</f>
        <v>3.4</v>
      </c>
      <c r="C1582" s="5">
        <f>TITRES_STAT!D1585</f>
        <v>3.4</v>
      </c>
      <c r="D1582" s="5">
        <f>TITRES_STAT!E1585</f>
        <v>0</v>
      </c>
      <c r="E1582" s="2">
        <f t="shared" si="96"/>
        <v>24446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44617</v>
      </c>
      <c r="B1583" s="5">
        <f>TITRES_STAT!C1586</f>
        <v>3.4</v>
      </c>
      <c r="C1583" s="5">
        <f>TITRES_STAT!D1586</f>
        <v>3.4</v>
      </c>
      <c r="D1583" s="5">
        <f>TITRES_STAT!E1586</f>
        <v>0</v>
      </c>
      <c r="E1583" s="2">
        <f t="shared" si="96"/>
        <v>24446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3.25</v>
      </c>
      <c r="C1584" s="5">
        <f>TITRES_STAT!D1587</f>
        <v>3.25</v>
      </c>
      <c r="D1584" s="5">
        <f>TITRES_STAT!E1587</f>
        <v>1550</v>
      </c>
      <c r="E1584" s="2">
        <f t="shared" si="96"/>
        <v>22896</v>
      </c>
      <c r="F1584" s="5" t="str">
        <f t="shared" si="99"/>
        <v>BEARISH</v>
      </c>
      <c r="G1584" s="5" t="str">
        <f t="shared" si="98"/>
        <v>WEAK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3.39</v>
      </c>
      <c r="C1585" s="5">
        <f>TITRES_STAT!D1588</f>
        <v>3.39</v>
      </c>
      <c r="D1585" s="5">
        <f>TITRES_STAT!E1588</f>
        <v>0</v>
      </c>
      <c r="E1585" s="2">
        <f t="shared" si="96"/>
        <v>22896</v>
      </c>
      <c r="F1585" s="5" t="str">
        <f t="shared" si="99"/>
        <v>BEARISH</v>
      </c>
      <c r="G1585" s="5" t="str">
        <f t="shared" si="98"/>
        <v>WEAK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3.39</v>
      </c>
      <c r="C1586" s="5">
        <f>TITRES_STAT!D1589</f>
        <v>3.39</v>
      </c>
      <c r="D1586" s="5">
        <f>TITRES_STAT!E1589</f>
        <v>0</v>
      </c>
      <c r="E1586" s="2">
        <f t="shared" si="96"/>
        <v>22896</v>
      </c>
      <c r="F1586" s="5" t="str">
        <f t="shared" si="99"/>
        <v>BEARISH</v>
      </c>
      <c r="G1586" s="5" t="str">
        <f t="shared" si="98"/>
        <v>WEAK</v>
      </c>
      <c r="H1586" s="5" t="str">
        <f t="shared" si="97"/>
        <v>CONFIRMED BEARISH</v>
      </c>
    </row>
    <row r="1587" spans="1:8" ht="13.5" x14ac:dyDescent="0.25">
      <c r="A1587" s="3">
        <f>TITRES_STAT!B1590</f>
        <v>44623</v>
      </c>
      <c r="B1587" s="5">
        <f>TITRES_STAT!C1590</f>
        <v>3.39</v>
      </c>
      <c r="C1587" s="5">
        <f>TITRES_STAT!D1590</f>
        <v>3.39</v>
      </c>
      <c r="D1587" s="5">
        <f>TITRES_STAT!E1590</f>
        <v>0</v>
      </c>
      <c r="E1587" s="2">
        <f t="shared" si="96"/>
        <v>22896</v>
      </c>
      <c r="F1587" s="5" t="str">
        <f t="shared" si="99"/>
        <v>BEARISH</v>
      </c>
      <c r="G1587" s="5" t="str">
        <f t="shared" si="98"/>
        <v>WEAK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3.39</v>
      </c>
      <c r="C1588" s="5">
        <f>TITRES_STAT!D1591</f>
        <v>3.39</v>
      </c>
      <c r="D1588" s="5">
        <f>TITRES_STAT!E1591</f>
        <v>0</v>
      </c>
      <c r="E1588" s="2">
        <f t="shared" si="96"/>
        <v>22896</v>
      </c>
      <c r="F1588" s="5" t="str">
        <f t="shared" si="99"/>
        <v>BEARISH</v>
      </c>
      <c r="G1588" s="5" t="str">
        <f t="shared" si="98"/>
        <v>WEAK</v>
      </c>
      <c r="H1588" s="5" t="str">
        <f t="shared" si="97"/>
        <v>CONFIRMED BEARISH</v>
      </c>
    </row>
    <row r="1589" spans="1:8" ht="13.5" x14ac:dyDescent="0.25">
      <c r="A1589" s="3">
        <f>TITRES_STAT!B1592</f>
        <v>44627</v>
      </c>
      <c r="B1589" s="5">
        <f>TITRES_STAT!C1592</f>
        <v>3.39</v>
      </c>
      <c r="C1589" s="5">
        <f>TITRES_STAT!D1592</f>
        <v>3.39</v>
      </c>
      <c r="D1589" s="5">
        <f>TITRES_STAT!E1592</f>
        <v>0</v>
      </c>
      <c r="E1589" s="2">
        <f t="shared" si="96"/>
        <v>22896</v>
      </c>
      <c r="F1589" s="5" t="str">
        <f t="shared" si="99"/>
        <v>NEUTRAL</v>
      </c>
      <c r="G1589" s="5" t="str">
        <f t="shared" si="98"/>
        <v>NEUTRAL</v>
      </c>
      <c r="H1589" s="5" t="str">
        <f t="shared" si="97"/>
        <v>NEUTRAL</v>
      </c>
    </row>
    <row r="1590" spans="1:8" ht="13.5" x14ac:dyDescent="0.25">
      <c r="A1590" s="3">
        <f>TITRES_STAT!B1593</f>
        <v>44628</v>
      </c>
      <c r="B1590" s="5">
        <f>TITRES_STAT!C1593</f>
        <v>3.24</v>
      </c>
      <c r="C1590" s="5">
        <f>TITRES_STAT!D1593</f>
        <v>3.24</v>
      </c>
      <c r="D1590" s="5">
        <f>TITRES_STAT!E1593</f>
        <v>0</v>
      </c>
      <c r="E1590" s="2">
        <f t="shared" si="96"/>
        <v>22896</v>
      </c>
      <c r="F1590" s="5" t="str">
        <f t="shared" si="99"/>
        <v>NEUTRAL</v>
      </c>
      <c r="G1590" s="5" t="str">
        <f t="shared" si="98"/>
        <v>NEUTRAL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3.2</v>
      </c>
      <c r="C1591" s="5">
        <f>TITRES_STAT!D1594</f>
        <v>3.2</v>
      </c>
      <c r="D1591" s="5">
        <f>TITRES_STAT!E1594</f>
        <v>210</v>
      </c>
      <c r="E1591" s="2">
        <f t="shared" si="96"/>
        <v>22686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44630</v>
      </c>
      <c r="B1592" s="5">
        <f>TITRES_STAT!C1595</f>
        <v>3.2</v>
      </c>
      <c r="C1592" s="5">
        <f>TITRES_STAT!D1595</f>
        <v>3.2</v>
      </c>
      <c r="D1592" s="5">
        <f>TITRES_STAT!E1595</f>
        <v>26</v>
      </c>
      <c r="E1592" s="2">
        <f t="shared" si="96"/>
        <v>22686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CONFIRMED BEARISH</v>
      </c>
    </row>
    <row r="1593" spans="1:8" ht="13.5" x14ac:dyDescent="0.25">
      <c r="A1593" s="3">
        <f>TITRES_STAT!B1596</f>
        <v>44631</v>
      </c>
      <c r="B1593" s="5">
        <f>TITRES_STAT!C1596</f>
        <v>3.25</v>
      </c>
      <c r="C1593" s="5">
        <f>TITRES_STAT!D1596</f>
        <v>3.25</v>
      </c>
      <c r="D1593" s="5">
        <f>TITRES_STAT!E1596</f>
        <v>100</v>
      </c>
      <c r="E1593" s="2">
        <f t="shared" si="96"/>
        <v>22786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CONFIRMED BEARISH</v>
      </c>
    </row>
    <row r="1594" spans="1:8" ht="13.5" x14ac:dyDescent="0.25">
      <c r="A1594" s="3">
        <f>TITRES_STAT!B1597</f>
        <v>44634</v>
      </c>
      <c r="B1594" s="5">
        <f>TITRES_STAT!C1597</f>
        <v>3.25</v>
      </c>
      <c r="C1594" s="5">
        <f>TITRES_STAT!D1597</f>
        <v>3.25</v>
      </c>
      <c r="D1594" s="5">
        <f>TITRES_STAT!E1597</f>
        <v>0</v>
      </c>
      <c r="E1594" s="2">
        <f t="shared" si="96"/>
        <v>22786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3.39</v>
      </c>
      <c r="C1595" s="5">
        <f>TITRES_STAT!D1598</f>
        <v>3.39</v>
      </c>
      <c r="D1595" s="5">
        <f>TITRES_STAT!E1598</f>
        <v>0</v>
      </c>
      <c r="E1595" s="2">
        <f t="shared" si="96"/>
        <v>22786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BEARISH DIVERGENCE</v>
      </c>
    </row>
    <row r="1596" spans="1:8" ht="13.5" x14ac:dyDescent="0.25">
      <c r="A1596" s="3">
        <f>TITRES_STAT!B1599</f>
        <v>44636</v>
      </c>
      <c r="B1596" s="5">
        <f>TITRES_STAT!C1599</f>
        <v>3.54</v>
      </c>
      <c r="C1596" s="5">
        <f>TITRES_STAT!D1599</f>
        <v>3.54</v>
      </c>
      <c r="D1596" s="5">
        <f>TITRES_STAT!E1599</f>
        <v>0</v>
      </c>
      <c r="E1596" s="2">
        <f t="shared" si="96"/>
        <v>22786</v>
      </c>
      <c r="F1596" s="5" t="str">
        <f t="shared" si="99"/>
        <v>BULLISH</v>
      </c>
      <c r="G1596" s="5" t="str">
        <f t="shared" si="98"/>
        <v>NEUTRAL</v>
      </c>
      <c r="H1596" s="5" t="str">
        <f t="shared" si="97"/>
        <v>CONFIRMED BULLISH</v>
      </c>
    </row>
    <row r="1597" spans="1:8" ht="13.5" x14ac:dyDescent="0.25">
      <c r="A1597" s="3">
        <f>TITRES_STAT!B1600</f>
        <v>44637</v>
      </c>
      <c r="B1597" s="5">
        <f>TITRES_STAT!C1600</f>
        <v>3.54</v>
      </c>
      <c r="C1597" s="5">
        <f>TITRES_STAT!D1600</f>
        <v>3.54</v>
      </c>
      <c r="D1597" s="5">
        <f>TITRES_STAT!E1600</f>
        <v>0</v>
      </c>
      <c r="E1597" s="2">
        <f t="shared" si="96"/>
        <v>22786</v>
      </c>
      <c r="F1597" s="5" t="str">
        <f t="shared" si="99"/>
        <v>BULLISH</v>
      </c>
      <c r="G1597" s="5" t="str">
        <f t="shared" si="98"/>
        <v>NEUTRAL</v>
      </c>
      <c r="H1597" s="5" t="str">
        <f t="shared" si="97"/>
        <v>CONFIRMED BULLISH</v>
      </c>
    </row>
    <row r="1598" spans="1:8" ht="13.5" x14ac:dyDescent="0.25">
      <c r="A1598" s="3">
        <f>TITRES_STAT!B1601</f>
        <v>44638</v>
      </c>
      <c r="B1598" s="5">
        <f>TITRES_STAT!C1601</f>
        <v>3.54</v>
      </c>
      <c r="C1598" s="5">
        <f>TITRES_STAT!D1601</f>
        <v>3.54</v>
      </c>
      <c r="D1598" s="5">
        <f>TITRES_STAT!E1601</f>
        <v>0</v>
      </c>
      <c r="E1598" s="2">
        <f t="shared" si="96"/>
        <v>22786</v>
      </c>
      <c r="F1598" s="5" t="str">
        <f t="shared" si="99"/>
        <v>NEUTRAL</v>
      </c>
      <c r="G1598" s="5" t="str">
        <f t="shared" si="98"/>
        <v>NEUTRAL</v>
      </c>
      <c r="H1598" s="5" t="str">
        <f t="shared" si="97"/>
        <v>NEUTRAL</v>
      </c>
    </row>
    <row r="1599" spans="1:8" ht="13.5" x14ac:dyDescent="0.25">
      <c r="A1599" s="3">
        <f>TITRES_STAT!B1602</f>
        <v>44641</v>
      </c>
      <c r="B1599" s="5">
        <f>TITRES_STAT!C1602</f>
        <v>3.54</v>
      </c>
      <c r="C1599" s="5">
        <f>TITRES_STAT!D1602</f>
        <v>3.54</v>
      </c>
      <c r="D1599" s="5">
        <f>TITRES_STAT!E1602</f>
        <v>100</v>
      </c>
      <c r="E1599" s="2">
        <f t="shared" si="96"/>
        <v>22786</v>
      </c>
      <c r="F1599" s="5" t="str">
        <f t="shared" si="99"/>
        <v>NEUTRAL</v>
      </c>
      <c r="G1599" s="5" t="str">
        <f t="shared" si="98"/>
        <v>NEUTRAL</v>
      </c>
      <c r="H1599" s="5" t="str">
        <f t="shared" si="97"/>
        <v>NEUTRAL</v>
      </c>
    </row>
    <row r="1600" spans="1:8" ht="13.5" x14ac:dyDescent="0.25">
      <c r="A1600" s="3">
        <f>TITRES_STAT!B1603</f>
        <v>44642</v>
      </c>
      <c r="B1600" s="5">
        <f>TITRES_STAT!C1603</f>
        <v>3.54</v>
      </c>
      <c r="C1600" s="5">
        <f>TITRES_STAT!D1603</f>
        <v>3.54</v>
      </c>
      <c r="D1600" s="5">
        <f>TITRES_STAT!E1603</f>
        <v>0</v>
      </c>
      <c r="E1600" s="2">
        <f t="shared" si="96"/>
        <v>22786</v>
      </c>
      <c r="F1600" s="5" t="str">
        <f t="shared" si="99"/>
        <v>NEUTRAL</v>
      </c>
      <c r="G1600" s="5" t="str">
        <f t="shared" si="98"/>
        <v>NEUTRAL</v>
      </c>
      <c r="H1600" s="5" t="str">
        <f t="shared" si="97"/>
        <v>NEUTRAL</v>
      </c>
    </row>
    <row r="1601" spans="1:8" ht="13.5" x14ac:dyDescent="0.25">
      <c r="A1601" s="3">
        <f>TITRES_STAT!B1604</f>
        <v>44643</v>
      </c>
      <c r="B1601" s="5">
        <f>TITRES_STAT!C1604</f>
        <v>3.54</v>
      </c>
      <c r="C1601" s="5">
        <f>TITRES_STAT!D1604</f>
        <v>3.54</v>
      </c>
      <c r="D1601" s="5">
        <f>TITRES_STAT!E1604</f>
        <v>0</v>
      </c>
      <c r="E1601" s="2">
        <f t="shared" si="96"/>
        <v>22786</v>
      </c>
      <c r="F1601" s="5" t="str">
        <f t="shared" si="99"/>
        <v>NEUTRAL</v>
      </c>
      <c r="G1601" s="5" t="str">
        <f t="shared" si="98"/>
        <v>NEUTRAL</v>
      </c>
      <c r="H1601" s="5" t="str">
        <f t="shared" si="97"/>
        <v>NEUTRAL</v>
      </c>
    </row>
    <row r="1602" spans="1:8" ht="13.5" x14ac:dyDescent="0.25">
      <c r="A1602" s="3">
        <f>TITRES_STAT!B1605</f>
        <v>44644</v>
      </c>
      <c r="B1602" s="5">
        <f>TITRES_STAT!C1605</f>
        <v>3.54</v>
      </c>
      <c r="C1602" s="5">
        <f>TITRES_STAT!D1605</f>
        <v>3.54</v>
      </c>
      <c r="D1602" s="5">
        <f>TITRES_STAT!E1605</f>
        <v>0</v>
      </c>
      <c r="E1602" s="2">
        <f t="shared" si="96"/>
        <v>22786</v>
      </c>
      <c r="F1602" s="5" t="str">
        <f t="shared" si="99"/>
        <v>NEUTRAL</v>
      </c>
      <c r="G1602" s="5" t="str">
        <f t="shared" si="98"/>
        <v>NEUTRAL</v>
      </c>
      <c r="H1602" s="5" t="str">
        <f t="shared" si="97"/>
        <v>NEUTRAL</v>
      </c>
    </row>
    <row r="1603" spans="1:8" ht="13.5" x14ac:dyDescent="0.25">
      <c r="A1603" s="3">
        <f>TITRES_STAT!B1606</f>
        <v>44645</v>
      </c>
      <c r="B1603" s="5">
        <f>TITRES_STAT!C1606</f>
        <v>3.54</v>
      </c>
      <c r="C1603" s="5">
        <f>TITRES_STAT!D1606</f>
        <v>3.54</v>
      </c>
      <c r="D1603" s="5">
        <f>TITRES_STAT!E1606</f>
        <v>0</v>
      </c>
      <c r="E1603" s="2">
        <f t="shared" si="96"/>
        <v>22786</v>
      </c>
      <c r="F1603" s="5" t="str">
        <f t="shared" si="99"/>
        <v>NEUTRAL</v>
      </c>
      <c r="G1603" s="5" t="str">
        <f t="shared" si="98"/>
        <v>NEUTRAL</v>
      </c>
      <c r="H1603" s="5" t="str">
        <f t="shared" si="97"/>
        <v>NEUTRAL</v>
      </c>
    </row>
    <row r="1604" spans="1:8" ht="13.5" x14ac:dyDescent="0.25">
      <c r="A1604" s="3">
        <f>TITRES_STAT!B1607</f>
        <v>44648</v>
      </c>
      <c r="B1604" s="5">
        <f>TITRES_STAT!C1607</f>
        <v>3.54</v>
      </c>
      <c r="C1604" s="5">
        <f>TITRES_STAT!D1607</f>
        <v>3.54</v>
      </c>
      <c r="D1604" s="5">
        <f>TITRES_STAT!E1607</f>
        <v>0</v>
      </c>
      <c r="E1604" s="2">
        <f t="shared" ref="E1604:E1667" si="100">IF(B1604&gt;B1603, E1603+D1604, IF(B1604&lt;B1603, E1603-D1604, E1603))</f>
        <v>22786</v>
      </c>
      <c r="F1604" s="5" t="str">
        <f t="shared" si="99"/>
        <v>NEUTRAL</v>
      </c>
      <c r="G1604" s="5" t="str">
        <f t="shared" si="98"/>
        <v>NEUTRAL</v>
      </c>
      <c r="H1604" s="5" t="str">
        <f t="shared" si="97"/>
        <v>NEUTRAL</v>
      </c>
    </row>
    <row r="1605" spans="1:8" ht="13.5" x14ac:dyDescent="0.25">
      <c r="A1605" s="3">
        <f>TITRES_STAT!B1608</f>
        <v>44649</v>
      </c>
      <c r="B1605" s="5">
        <f>TITRES_STAT!C1608</f>
        <v>3.54</v>
      </c>
      <c r="C1605" s="5">
        <f>TITRES_STAT!D1608</f>
        <v>3.54</v>
      </c>
      <c r="D1605" s="5">
        <f>TITRES_STAT!E1608</f>
        <v>0</v>
      </c>
      <c r="E1605" s="2">
        <f t="shared" si="100"/>
        <v>22786</v>
      </c>
      <c r="F1605" s="5" t="str">
        <f t="shared" si="99"/>
        <v>NEUTRAL</v>
      </c>
      <c r="G1605" s="5" t="str">
        <f t="shared" si="98"/>
        <v>NEUTRAL</v>
      </c>
      <c r="H1605" s="5" t="str">
        <f t="shared" si="97"/>
        <v>NEUTRAL</v>
      </c>
    </row>
    <row r="1606" spans="1:8" ht="13.5" x14ac:dyDescent="0.25">
      <c r="A1606" s="3">
        <f>TITRES_STAT!B1609</f>
        <v>44650</v>
      </c>
      <c r="B1606" s="5">
        <f>TITRES_STAT!C1609</f>
        <v>3.69</v>
      </c>
      <c r="C1606" s="5">
        <f>TITRES_STAT!D1609</f>
        <v>3.69</v>
      </c>
      <c r="D1606" s="5">
        <f>TITRES_STAT!E1609</f>
        <v>0</v>
      </c>
      <c r="E1606" s="2">
        <f t="shared" si="100"/>
        <v>22786</v>
      </c>
      <c r="F1606" s="5" t="str">
        <f t="shared" si="99"/>
        <v>NEUTRAL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44651</v>
      </c>
      <c r="B1607" s="5">
        <f>TITRES_STAT!C1610</f>
        <v>3.69</v>
      </c>
      <c r="C1607" s="5">
        <f>TITRES_STAT!D1610</f>
        <v>3.69</v>
      </c>
      <c r="D1607" s="5">
        <f>TITRES_STAT!E1610</f>
        <v>0</v>
      </c>
      <c r="E1607" s="2">
        <f t="shared" si="100"/>
        <v>22786</v>
      </c>
      <c r="F1607" s="5" t="str">
        <f t="shared" si="99"/>
        <v>NEUTRAL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NEUTRAL</v>
      </c>
    </row>
    <row r="1608" spans="1:8" ht="13.5" x14ac:dyDescent="0.25">
      <c r="A1608" s="3">
        <f>TITRES_STAT!B1611</f>
        <v>44652</v>
      </c>
      <c r="B1608" s="5">
        <f>TITRES_STAT!C1611</f>
        <v>3.69</v>
      </c>
      <c r="C1608" s="5">
        <f>TITRES_STAT!D1611</f>
        <v>3.69</v>
      </c>
      <c r="D1608" s="5">
        <f>TITRES_STAT!E1611</f>
        <v>0</v>
      </c>
      <c r="E1608" s="2">
        <f t="shared" si="100"/>
        <v>22786</v>
      </c>
      <c r="F1608" s="5" t="str">
        <f t="shared" ref="F1608:F1671" si="103">IF(E1608&gt;E1603,"BULLISH",IF(E1608&lt;E1603,"BEARISH","NEUTRAL"))</f>
        <v>NEUTRAL</v>
      </c>
      <c r="G1608" s="5" t="str">
        <f t="shared" si="102"/>
        <v>NEUTRAL</v>
      </c>
      <c r="H1608" s="5" t="str">
        <f t="shared" si="101"/>
        <v>NEUTRAL</v>
      </c>
    </row>
    <row r="1609" spans="1:8" ht="13.5" x14ac:dyDescent="0.25">
      <c r="A1609" s="3">
        <f>TITRES_STAT!B1612</f>
        <v>44655</v>
      </c>
      <c r="B1609" s="5">
        <f>TITRES_STAT!C1612</f>
        <v>3.69</v>
      </c>
      <c r="C1609" s="5">
        <f>TITRES_STAT!D1612</f>
        <v>3.69</v>
      </c>
      <c r="D1609" s="5">
        <f>TITRES_STAT!E1612</f>
        <v>0</v>
      </c>
      <c r="E1609" s="2">
        <f t="shared" si="100"/>
        <v>22786</v>
      </c>
      <c r="F1609" s="5" t="str">
        <f t="shared" si="103"/>
        <v>NEUTRAL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44656</v>
      </c>
      <c r="B1610" s="5">
        <f>TITRES_STAT!C1613</f>
        <v>3.69</v>
      </c>
      <c r="C1610" s="5">
        <f>TITRES_STAT!D1613</f>
        <v>3.69</v>
      </c>
      <c r="D1610" s="5">
        <f>TITRES_STAT!E1613</f>
        <v>0</v>
      </c>
      <c r="E1610" s="2">
        <f t="shared" si="100"/>
        <v>22786</v>
      </c>
      <c r="F1610" s="5" t="str">
        <f t="shared" si="103"/>
        <v>NEUTRAL</v>
      </c>
      <c r="G1610" s="5" t="str">
        <f t="shared" si="102"/>
        <v>NEUTRAL</v>
      </c>
      <c r="H1610" s="5" t="str">
        <f t="shared" si="101"/>
        <v>NEUTRAL</v>
      </c>
    </row>
    <row r="1611" spans="1:8" ht="13.5" x14ac:dyDescent="0.25">
      <c r="A1611" s="3">
        <f>TITRES_STAT!B1614</f>
        <v>44657</v>
      </c>
      <c r="B1611" s="5">
        <f>TITRES_STAT!C1614</f>
        <v>3.69</v>
      </c>
      <c r="C1611" s="5">
        <f>TITRES_STAT!D1614</f>
        <v>3.69</v>
      </c>
      <c r="D1611" s="5">
        <f>TITRES_STAT!E1614</f>
        <v>0</v>
      </c>
      <c r="E1611" s="2">
        <f t="shared" si="100"/>
        <v>22786</v>
      </c>
      <c r="F1611" s="5" t="str">
        <f t="shared" si="103"/>
        <v>NEUTRAL</v>
      </c>
      <c r="G1611" s="5" t="str">
        <f t="shared" si="102"/>
        <v>NEUTRAL</v>
      </c>
      <c r="H1611" s="5" t="str">
        <f t="shared" si="101"/>
        <v>NEUTRAL</v>
      </c>
    </row>
    <row r="1612" spans="1:8" ht="13.5" x14ac:dyDescent="0.25">
      <c r="A1612" s="3">
        <f>TITRES_STAT!B1615</f>
        <v>44658</v>
      </c>
      <c r="B1612" s="5">
        <f>TITRES_STAT!C1615</f>
        <v>3.69</v>
      </c>
      <c r="C1612" s="5">
        <f>TITRES_STAT!D1615</f>
        <v>3.69</v>
      </c>
      <c r="D1612" s="5">
        <f>TITRES_STAT!E1615</f>
        <v>0</v>
      </c>
      <c r="E1612" s="2">
        <f t="shared" si="100"/>
        <v>22786</v>
      </c>
      <c r="F1612" s="5" t="str">
        <f t="shared" si="103"/>
        <v>NEUTRAL</v>
      </c>
      <c r="G1612" s="5" t="str">
        <f t="shared" si="102"/>
        <v>NEUTRAL</v>
      </c>
      <c r="H1612" s="5" t="str">
        <f t="shared" si="101"/>
        <v>NEUTRAL</v>
      </c>
    </row>
    <row r="1613" spans="1:8" ht="13.5" x14ac:dyDescent="0.25">
      <c r="A1613" s="3">
        <f>TITRES_STAT!B1616</f>
        <v>44659</v>
      </c>
      <c r="B1613" s="5">
        <f>TITRES_STAT!C1616</f>
        <v>3.69</v>
      </c>
      <c r="C1613" s="5">
        <f>TITRES_STAT!D1616</f>
        <v>3.69</v>
      </c>
      <c r="D1613" s="5">
        <f>TITRES_STAT!E1616</f>
        <v>0</v>
      </c>
      <c r="E1613" s="2">
        <f t="shared" si="100"/>
        <v>22786</v>
      </c>
      <c r="F1613" s="5" t="str">
        <f t="shared" si="103"/>
        <v>NEUTRAL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44662</v>
      </c>
      <c r="B1614" s="5">
        <f>TITRES_STAT!C1617</f>
        <v>3.69</v>
      </c>
      <c r="C1614" s="5">
        <f>TITRES_STAT!D1617</f>
        <v>3.69</v>
      </c>
      <c r="D1614" s="5">
        <f>TITRES_STAT!E1617</f>
        <v>0</v>
      </c>
      <c r="E1614" s="2">
        <f t="shared" si="100"/>
        <v>22786</v>
      </c>
      <c r="F1614" s="5" t="str">
        <f t="shared" si="103"/>
        <v>NEUTRAL</v>
      </c>
      <c r="G1614" s="5" t="str">
        <f t="shared" si="102"/>
        <v>NEUTRAL</v>
      </c>
      <c r="H1614" s="5" t="str">
        <f t="shared" si="101"/>
        <v>NEUTRAL</v>
      </c>
    </row>
    <row r="1615" spans="1:8" ht="13.5" x14ac:dyDescent="0.25">
      <c r="A1615" s="3">
        <f>TITRES_STAT!B1618</f>
        <v>44663</v>
      </c>
      <c r="B1615" s="5">
        <f>TITRES_STAT!C1618</f>
        <v>3.69</v>
      </c>
      <c r="C1615" s="5">
        <f>TITRES_STAT!D1618</f>
        <v>3.69</v>
      </c>
      <c r="D1615" s="5">
        <f>TITRES_STAT!E1618</f>
        <v>0</v>
      </c>
      <c r="E1615" s="2">
        <f t="shared" si="100"/>
        <v>22786</v>
      </c>
      <c r="F1615" s="5" t="str">
        <f t="shared" si="103"/>
        <v>NEUTRAL</v>
      </c>
      <c r="G1615" s="5" t="str">
        <f t="shared" si="102"/>
        <v>NEUTRAL</v>
      </c>
      <c r="H1615" s="5" t="str">
        <f t="shared" si="101"/>
        <v>NEUTRAL</v>
      </c>
    </row>
    <row r="1616" spans="1:8" ht="13.5" x14ac:dyDescent="0.25">
      <c r="A1616" s="3">
        <f>TITRES_STAT!B1619</f>
        <v>44664</v>
      </c>
      <c r="B1616" s="5">
        <f>TITRES_STAT!C1619</f>
        <v>3.69</v>
      </c>
      <c r="C1616" s="5">
        <f>TITRES_STAT!D1619</f>
        <v>3.69</v>
      </c>
      <c r="D1616" s="5">
        <f>TITRES_STAT!E1619</f>
        <v>0</v>
      </c>
      <c r="E1616" s="2">
        <f t="shared" si="100"/>
        <v>22786</v>
      </c>
      <c r="F1616" s="5" t="str">
        <f t="shared" si="103"/>
        <v>NEUTRAL</v>
      </c>
      <c r="G1616" s="5" t="str">
        <f t="shared" si="102"/>
        <v>NEUTRAL</v>
      </c>
      <c r="H1616" s="5" t="str">
        <f t="shared" si="101"/>
        <v>NEUTRAL</v>
      </c>
    </row>
    <row r="1617" spans="1:8" ht="13.5" x14ac:dyDescent="0.25">
      <c r="A1617" s="3">
        <f>TITRES_STAT!B1620</f>
        <v>44665</v>
      </c>
      <c r="B1617" s="5">
        <f>TITRES_STAT!C1620</f>
        <v>3.69</v>
      </c>
      <c r="C1617" s="5">
        <f>TITRES_STAT!D1620</f>
        <v>3.69</v>
      </c>
      <c r="D1617" s="5">
        <f>TITRES_STAT!E1620</f>
        <v>0</v>
      </c>
      <c r="E1617" s="2">
        <f t="shared" si="100"/>
        <v>22786</v>
      </c>
      <c r="F1617" s="5" t="str">
        <f t="shared" si="103"/>
        <v>NEUTRAL</v>
      </c>
      <c r="G1617" s="5" t="str">
        <f t="shared" si="102"/>
        <v>NEUTRAL</v>
      </c>
      <c r="H1617" s="5" t="str">
        <f t="shared" si="101"/>
        <v>NEUTRAL</v>
      </c>
    </row>
    <row r="1618" spans="1:8" ht="13.5" x14ac:dyDescent="0.25">
      <c r="A1618" s="3">
        <f>TITRES_STAT!B1621</f>
        <v>44666</v>
      </c>
      <c r="B1618" s="5">
        <f>TITRES_STAT!C1621</f>
        <v>3.69</v>
      </c>
      <c r="C1618" s="5">
        <f>TITRES_STAT!D1621</f>
        <v>3.69</v>
      </c>
      <c r="D1618" s="5">
        <f>TITRES_STAT!E1621</f>
        <v>0</v>
      </c>
      <c r="E1618" s="2">
        <f t="shared" si="100"/>
        <v>22786</v>
      </c>
      <c r="F1618" s="5" t="str">
        <f t="shared" si="103"/>
        <v>NEUTRAL</v>
      </c>
      <c r="G1618" s="5" t="str">
        <f t="shared" si="102"/>
        <v>NEUTRAL</v>
      </c>
      <c r="H1618" s="5" t="str">
        <f t="shared" si="101"/>
        <v>NEUTRAL</v>
      </c>
    </row>
    <row r="1619" spans="1:8" ht="13.5" x14ac:dyDescent="0.25">
      <c r="A1619" s="3">
        <f>TITRES_STAT!B1622</f>
        <v>44669</v>
      </c>
      <c r="B1619" s="5">
        <f>TITRES_STAT!C1622</f>
        <v>3.69</v>
      </c>
      <c r="C1619" s="5">
        <f>TITRES_STAT!D1622</f>
        <v>3.69</v>
      </c>
      <c r="D1619" s="5">
        <f>TITRES_STAT!E1622</f>
        <v>0</v>
      </c>
      <c r="E1619" s="2">
        <f t="shared" si="100"/>
        <v>22786</v>
      </c>
      <c r="F1619" s="5" t="str">
        <f t="shared" si="103"/>
        <v>NEUTRAL</v>
      </c>
      <c r="G1619" s="5" t="str">
        <f t="shared" si="102"/>
        <v>NEUTRAL</v>
      </c>
      <c r="H1619" s="5" t="str">
        <f t="shared" si="101"/>
        <v>NEUTRAL</v>
      </c>
    </row>
    <row r="1620" spans="1:8" ht="13.5" x14ac:dyDescent="0.25">
      <c r="A1620" s="3">
        <f>TITRES_STAT!B1623</f>
        <v>44670</v>
      </c>
      <c r="B1620" s="5">
        <f>TITRES_STAT!C1623</f>
        <v>3.69</v>
      </c>
      <c r="C1620" s="5">
        <f>TITRES_STAT!D1623</f>
        <v>3.69</v>
      </c>
      <c r="D1620" s="5">
        <f>TITRES_STAT!E1623</f>
        <v>0</v>
      </c>
      <c r="E1620" s="2">
        <f t="shared" si="100"/>
        <v>22786</v>
      </c>
      <c r="F1620" s="5" t="str">
        <f t="shared" si="103"/>
        <v>NEUTRAL</v>
      </c>
      <c r="G1620" s="5" t="str">
        <f t="shared" si="102"/>
        <v>NEUTRAL</v>
      </c>
      <c r="H1620" s="5" t="str">
        <f t="shared" si="101"/>
        <v>NEUTRAL</v>
      </c>
    </row>
    <row r="1621" spans="1:8" ht="13.5" x14ac:dyDescent="0.25">
      <c r="A1621" s="3">
        <f>TITRES_STAT!B1624</f>
        <v>44671</v>
      </c>
      <c r="B1621" s="5">
        <f>TITRES_STAT!C1624</f>
        <v>3.53</v>
      </c>
      <c r="C1621" s="5">
        <f>TITRES_STAT!D1624</f>
        <v>3.53</v>
      </c>
      <c r="D1621" s="5">
        <f>TITRES_STAT!E1624</f>
        <v>0</v>
      </c>
      <c r="E1621" s="2">
        <f t="shared" si="100"/>
        <v>22786</v>
      </c>
      <c r="F1621" s="5" t="str">
        <f t="shared" si="103"/>
        <v>NEUTRAL</v>
      </c>
      <c r="G1621" s="5" t="str">
        <f t="shared" si="102"/>
        <v>NEUTRAL</v>
      </c>
      <c r="H1621" s="5" t="str">
        <f t="shared" si="101"/>
        <v>NEUTRAL</v>
      </c>
    </row>
    <row r="1622" spans="1:8" ht="13.5" x14ac:dyDescent="0.25">
      <c r="A1622" s="3">
        <f>TITRES_STAT!B1625</f>
        <v>44672</v>
      </c>
      <c r="B1622" s="5">
        <f>TITRES_STAT!C1625</f>
        <v>3.53</v>
      </c>
      <c r="C1622" s="5">
        <f>TITRES_STAT!D1625</f>
        <v>3.53</v>
      </c>
      <c r="D1622" s="5">
        <f>TITRES_STAT!E1625</f>
        <v>550</v>
      </c>
      <c r="E1622" s="2">
        <f t="shared" si="100"/>
        <v>22786</v>
      </c>
      <c r="F1622" s="5" t="str">
        <f t="shared" si="103"/>
        <v>NEUTRAL</v>
      </c>
      <c r="G1622" s="5" t="str">
        <f t="shared" si="102"/>
        <v>NEUTRAL</v>
      </c>
      <c r="H1622" s="5" t="str">
        <f t="shared" si="101"/>
        <v>NEUTRAL</v>
      </c>
    </row>
    <row r="1623" spans="1:8" ht="13.5" x14ac:dyDescent="0.25">
      <c r="A1623" s="3">
        <f>TITRES_STAT!B1626</f>
        <v>44673</v>
      </c>
      <c r="B1623" s="5">
        <f>TITRES_STAT!C1626</f>
        <v>3.53</v>
      </c>
      <c r="C1623" s="5">
        <f>TITRES_STAT!D1626</f>
        <v>3.53</v>
      </c>
      <c r="D1623" s="5">
        <f>TITRES_STAT!E1626</f>
        <v>0</v>
      </c>
      <c r="E1623" s="2">
        <f t="shared" si="100"/>
        <v>22786</v>
      </c>
      <c r="F1623" s="5" t="str">
        <f t="shared" si="103"/>
        <v>NEUTRAL</v>
      </c>
      <c r="G1623" s="5" t="str">
        <f t="shared" si="102"/>
        <v>NEUTRAL</v>
      </c>
      <c r="H1623" s="5" t="str">
        <f t="shared" si="101"/>
        <v>NEUTRAL</v>
      </c>
    </row>
    <row r="1624" spans="1:8" ht="13.5" x14ac:dyDescent="0.25">
      <c r="A1624" s="3">
        <f>TITRES_STAT!B1627</f>
        <v>44676</v>
      </c>
      <c r="B1624" s="5">
        <f>TITRES_STAT!C1627</f>
        <v>3.53</v>
      </c>
      <c r="C1624" s="5">
        <f>TITRES_STAT!D1627</f>
        <v>3.53</v>
      </c>
      <c r="D1624" s="5">
        <f>TITRES_STAT!E1627</f>
        <v>0</v>
      </c>
      <c r="E1624" s="2">
        <f t="shared" si="100"/>
        <v>22786</v>
      </c>
      <c r="F1624" s="5" t="str">
        <f t="shared" si="103"/>
        <v>NEUTRAL</v>
      </c>
      <c r="G1624" s="5" t="str">
        <f t="shared" si="102"/>
        <v>NEUTRAL</v>
      </c>
      <c r="H1624" s="5" t="str">
        <f t="shared" si="101"/>
        <v>NEUTRAL</v>
      </c>
    </row>
    <row r="1625" spans="1:8" ht="13.5" x14ac:dyDescent="0.25">
      <c r="A1625" s="3">
        <f>TITRES_STAT!B1628</f>
        <v>44677</v>
      </c>
      <c r="B1625" s="5">
        <f>TITRES_STAT!C1628</f>
        <v>3.53</v>
      </c>
      <c r="C1625" s="5">
        <f>TITRES_STAT!D1628</f>
        <v>3.53</v>
      </c>
      <c r="D1625" s="5">
        <f>TITRES_STAT!E1628</f>
        <v>0</v>
      </c>
      <c r="E1625" s="2">
        <f t="shared" si="100"/>
        <v>22786</v>
      </c>
      <c r="F1625" s="5" t="str">
        <f t="shared" si="103"/>
        <v>NEUTRAL</v>
      </c>
      <c r="G1625" s="5" t="str">
        <f t="shared" si="102"/>
        <v>NEUTRAL</v>
      </c>
      <c r="H1625" s="5" t="str">
        <f t="shared" si="101"/>
        <v>NEUTRAL</v>
      </c>
    </row>
    <row r="1626" spans="1:8" ht="13.5" x14ac:dyDescent="0.25">
      <c r="A1626" s="3">
        <f>TITRES_STAT!B1629</f>
        <v>44678</v>
      </c>
      <c r="B1626" s="5">
        <f>TITRES_STAT!C1629</f>
        <v>3.53</v>
      </c>
      <c r="C1626" s="5">
        <f>TITRES_STAT!D1629</f>
        <v>3.53</v>
      </c>
      <c r="D1626" s="5">
        <f>TITRES_STAT!E1629</f>
        <v>0</v>
      </c>
      <c r="E1626" s="2">
        <f t="shared" si="100"/>
        <v>22786</v>
      </c>
      <c r="F1626" s="5" t="str">
        <f t="shared" si="103"/>
        <v>NEUTRAL</v>
      </c>
      <c r="G1626" s="5" t="str">
        <f t="shared" si="102"/>
        <v>NEUTRAL</v>
      </c>
      <c r="H1626" s="5" t="str">
        <f t="shared" si="101"/>
        <v>NEUTRAL</v>
      </c>
    </row>
    <row r="1627" spans="1:8" ht="13.5" x14ac:dyDescent="0.25">
      <c r="A1627" s="3">
        <f>TITRES_STAT!B1630</f>
        <v>44679</v>
      </c>
      <c r="B1627" s="5">
        <f>TITRES_STAT!C1630</f>
        <v>3.58</v>
      </c>
      <c r="C1627" s="5">
        <f>TITRES_STAT!D1630</f>
        <v>3.58</v>
      </c>
      <c r="D1627" s="5">
        <f>TITRES_STAT!E1630</f>
        <v>50</v>
      </c>
      <c r="E1627" s="2">
        <f t="shared" si="100"/>
        <v>22836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CONFIRMED BULLISH</v>
      </c>
    </row>
    <row r="1628" spans="1:8" ht="13.5" x14ac:dyDescent="0.25">
      <c r="A1628" s="3">
        <f>TITRES_STAT!B1631</f>
        <v>44680</v>
      </c>
      <c r="B1628" s="5">
        <f>TITRES_STAT!C1631</f>
        <v>3.58</v>
      </c>
      <c r="C1628" s="5">
        <f>TITRES_STAT!D1631</f>
        <v>3.58</v>
      </c>
      <c r="D1628" s="5">
        <f>TITRES_STAT!E1631</f>
        <v>0</v>
      </c>
      <c r="E1628" s="2">
        <f t="shared" si="100"/>
        <v>22836</v>
      </c>
      <c r="F1628" s="5" t="str">
        <f t="shared" si="103"/>
        <v>BULLISH</v>
      </c>
      <c r="G1628" s="5" t="str">
        <f t="shared" si="102"/>
        <v>NEUTRAL</v>
      </c>
      <c r="H1628" s="5" t="str">
        <f t="shared" si="101"/>
        <v>CONFIRMED BULLISH</v>
      </c>
    </row>
    <row r="1629" spans="1:8" ht="13.5" x14ac:dyDescent="0.25">
      <c r="A1629" s="3">
        <f>TITRES_STAT!B1632</f>
        <v>44685</v>
      </c>
      <c r="B1629" s="5">
        <f>TITRES_STAT!C1632</f>
        <v>3.74</v>
      </c>
      <c r="C1629" s="5">
        <f>TITRES_STAT!D1632</f>
        <v>3.74</v>
      </c>
      <c r="D1629" s="5">
        <f>TITRES_STAT!E1632</f>
        <v>2</v>
      </c>
      <c r="E1629" s="2">
        <f t="shared" si="100"/>
        <v>22838</v>
      </c>
      <c r="F1629" s="5" t="str">
        <f t="shared" si="103"/>
        <v>BULLISH</v>
      </c>
      <c r="G1629" s="5" t="str">
        <f t="shared" si="102"/>
        <v>NEUTRAL</v>
      </c>
      <c r="H1629" s="5" t="str">
        <f t="shared" si="101"/>
        <v>CONFIRMED BULLISH</v>
      </c>
    </row>
    <row r="1630" spans="1:8" ht="13.5" x14ac:dyDescent="0.25">
      <c r="A1630" s="3">
        <f>TITRES_STAT!B1633</f>
        <v>44686</v>
      </c>
      <c r="B1630" s="5">
        <f>TITRES_STAT!C1633</f>
        <v>3.9</v>
      </c>
      <c r="C1630" s="5">
        <f>TITRES_STAT!D1633</f>
        <v>3.9</v>
      </c>
      <c r="D1630" s="5">
        <f>TITRES_STAT!E1633</f>
        <v>25</v>
      </c>
      <c r="E1630" s="2">
        <f t="shared" si="100"/>
        <v>22863</v>
      </c>
      <c r="F1630" s="5" t="str">
        <f t="shared" si="103"/>
        <v>BULLISH</v>
      </c>
      <c r="G1630" s="5" t="str">
        <f t="shared" si="102"/>
        <v>NEUTRAL</v>
      </c>
      <c r="H1630" s="5" t="str">
        <f t="shared" si="101"/>
        <v>CONFIRMED BULLISH</v>
      </c>
    </row>
    <row r="1631" spans="1:8" ht="13.5" x14ac:dyDescent="0.25">
      <c r="A1631" s="3">
        <f>TITRES_STAT!B1634</f>
        <v>44687</v>
      </c>
      <c r="B1631" s="5">
        <f>TITRES_STAT!C1634</f>
        <v>3.9</v>
      </c>
      <c r="C1631" s="5">
        <f>TITRES_STAT!D1634</f>
        <v>3.9</v>
      </c>
      <c r="D1631" s="5">
        <f>TITRES_STAT!E1634</f>
        <v>12</v>
      </c>
      <c r="E1631" s="2">
        <f t="shared" si="100"/>
        <v>22863</v>
      </c>
      <c r="F1631" s="5" t="str">
        <f t="shared" si="103"/>
        <v>BULLISH</v>
      </c>
      <c r="G1631" s="5" t="str">
        <f t="shared" si="102"/>
        <v>NEUTRAL</v>
      </c>
      <c r="H1631" s="5" t="str">
        <f t="shared" si="101"/>
        <v>CONFIRMED BULLISH</v>
      </c>
    </row>
    <row r="1632" spans="1:8" ht="13.5" x14ac:dyDescent="0.25">
      <c r="A1632" s="3">
        <f>TITRES_STAT!B1635</f>
        <v>44690</v>
      </c>
      <c r="B1632" s="5">
        <f>TITRES_STAT!C1635</f>
        <v>3.95</v>
      </c>
      <c r="C1632" s="5">
        <f>TITRES_STAT!D1635</f>
        <v>3.95</v>
      </c>
      <c r="D1632" s="5">
        <f>TITRES_STAT!E1635</f>
        <v>150</v>
      </c>
      <c r="E1632" s="2">
        <f t="shared" si="100"/>
        <v>23013</v>
      </c>
      <c r="F1632" s="5" t="str">
        <f t="shared" si="103"/>
        <v>BULLISH</v>
      </c>
      <c r="G1632" s="5" t="str">
        <f t="shared" si="102"/>
        <v>NEUTRAL</v>
      </c>
      <c r="H1632" s="5" t="str">
        <f t="shared" si="101"/>
        <v>CONFIRMED BULLISH</v>
      </c>
    </row>
    <row r="1633" spans="1:8" ht="13.5" x14ac:dyDescent="0.25">
      <c r="A1633" s="3">
        <f>TITRES_STAT!B1636</f>
        <v>44691</v>
      </c>
      <c r="B1633" s="5">
        <f>TITRES_STAT!C1636</f>
        <v>3.95</v>
      </c>
      <c r="C1633" s="5">
        <f>TITRES_STAT!D1636</f>
        <v>3.95</v>
      </c>
      <c r="D1633" s="5">
        <f>TITRES_STAT!E1636</f>
        <v>0</v>
      </c>
      <c r="E1633" s="2">
        <f t="shared" si="100"/>
        <v>23013</v>
      </c>
      <c r="F1633" s="5" t="str">
        <f t="shared" si="103"/>
        <v>BULLISH</v>
      </c>
      <c r="G1633" s="5" t="str">
        <f t="shared" si="102"/>
        <v>NEUTRAL</v>
      </c>
      <c r="H1633" s="5" t="str">
        <f t="shared" si="101"/>
        <v>CONFIRMED BULLISH</v>
      </c>
    </row>
    <row r="1634" spans="1:8" ht="13.5" x14ac:dyDescent="0.25">
      <c r="A1634" s="3">
        <f>TITRES_STAT!B1637</f>
        <v>44692</v>
      </c>
      <c r="B1634" s="5">
        <f>TITRES_STAT!C1637</f>
        <v>3.95</v>
      </c>
      <c r="C1634" s="5">
        <f>TITRES_STAT!D1637</f>
        <v>3.95</v>
      </c>
      <c r="D1634" s="5">
        <f>TITRES_STAT!E1637</f>
        <v>0</v>
      </c>
      <c r="E1634" s="2">
        <f t="shared" si="100"/>
        <v>23013</v>
      </c>
      <c r="F1634" s="5" t="str">
        <f t="shared" si="103"/>
        <v>BULLISH</v>
      </c>
      <c r="G1634" s="5" t="str">
        <f t="shared" si="102"/>
        <v>NEUTRAL</v>
      </c>
      <c r="H1634" s="5" t="str">
        <f t="shared" si="101"/>
        <v>CONFIRMED BULLISH</v>
      </c>
    </row>
    <row r="1635" spans="1:8" ht="13.5" x14ac:dyDescent="0.25">
      <c r="A1635" s="3">
        <f>TITRES_STAT!B1638</f>
        <v>44693</v>
      </c>
      <c r="B1635" s="5">
        <f>TITRES_STAT!C1638</f>
        <v>3.95</v>
      </c>
      <c r="C1635" s="5">
        <f>TITRES_STAT!D1638</f>
        <v>3.95</v>
      </c>
      <c r="D1635" s="5">
        <f>TITRES_STAT!E1638</f>
        <v>0</v>
      </c>
      <c r="E1635" s="2">
        <f t="shared" si="100"/>
        <v>23013</v>
      </c>
      <c r="F1635" s="5" t="str">
        <f t="shared" si="103"/>
        <v>BULLISH</v>
      </c>
      <c r="G1635" s="5" t="str">
        <f t="shared" si="102"/>
        <v>NEUTRAL</v>
      </c>
      <c r="H1635" s="5" t="str">
        <f t="shared" si="101"/>
        <v>CONFIRMED BULLISH</v>
      </c>
    </row>
    <row r="1636" spans="1:8" ht="13.5" x14ac:dyDescent="0.25">
      <c r="A1636" s="3">
        <f>TITRES_STAT!B1639</f>
        <v>44694</v>
      </c>
      <c r="B1636" s="5">
        <f>TITRES_STAT!C1639</f>
        <v>3.95</v>
      </c>
      <c r="C1636" s="5">
        <f>TITRES_STAT!D1639</f>
        <v>3.95</v>
      </c>
      <c r="D1636" s="5">
        <f>TITRES_STAT!E1639</f>
        <v>0</v>
      </c>
      <c r="E1636" s="2">
        <f t="shared" si="100"/>
        <v>23013</v>
      </c>
      <c r="F1636" s="5" t="str">
        <f t="shared" si="103"/>
        <v>BULLISH</v>
      </c>
      <c r="G1636" s="5" t="str">
        <f t="shared" si="102"/>
        <v>NEUTRAL</v>
      </c>
      <c r="H1636" s="5" t="str">
        <f t="shared" si="101"/>
        <v>CONFIRMED BULLISH</v>
      </c>
    </row>
    <row r="1637" spans="1:8" ht="13.5" x14ac:dyDescent="0.25">
      <c r="A1637" s="3">
        <f>TITRES_STAT!B1640</f>
        <v>44697</v>
      </c>
      <c r="B1637" s="5">
        <f>TITRES_STAT!C1640</f>
        <v>3.95</v>
      </c>
      <c r="C1637" s="5">
        <f>TITRES_STAT!D1640</f>
        <v>3.95</v>
      </c>
      <c r="D1637" s="5">
        <f>TITRES_STAT!E1640</f>
        <v>0</v>
      </c>
      <c r="E1637" s="2">
        <f t="shared" si="100"/>
        <v>23013</v>
      </c>
      <c r="F1637" s="5" t="str">
        <f t="shared" si="103"/>
        <v>NEUTRAL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44698</v>
      </c>
      <c r="B1638" s="5">
        <f>TITRES_STAT!C1641</f>
        <v>4</v>
      </c>
      <c r="C1638" s="5">
        <f>TITRES_STAT!D1641</f>
        <v>4</v>
      </c>
      <c r="D1638" s="5">
        <f>TITRES_STAT!E1641</f>
        <v>18</v>
      </c>
      <c r="E1638" s="2">
        <f t="shared" si="100"/>
        <v>23031</v>
      </c>
      <c r="F1638" s="5" t="str">
        <f t="shared" si="103"/>
        <v>BULLISH</v>
      </c>
      <c r="G1638" s="5" t="str">
        <f t="shared" si="102"/>
        <v>NEUTRAL</v>
      </c>
      <c r="H1638" s="5" t="str">
        <f t="shared" si="101"/>
        <v>CONFIRMED BULLISH</v>
      </c>
    </row>
    <row r="1639" spans="1:8" ht="13.5" x14ac:dyDescent="0.25">
      <c r="A1639" s="3">
        <f>TITRES_STAT!B1642</f>
        <v>44699</v>
      </c>
      <c r="B1639" s="5">
        <f>TITRES_STAT!C1642</f>
        <v>4</v>
      </c>
      <c r="C1639" s="5">
        <f>TITRES_STAT!D1642</f>
        <v>4</v>
      </c>
      <c r="D1639" s="5">
        <f>TITRES_STAT!E1642</f>
        <v>0</v>
      </c>
      <c r="E1639" s="2">
        <f t="shared" si="100"/>
        <v>23031</v>
      </c>
      <c r="F1639" s="5" t="str">
        <f t="shared" si="103"/>
        <v>BULLISH</v>
      </c>
      <c r="G1639" s="5" t="str">
        <f t="shared" si="102"/>
        <v>NEUTRAL</v>
      </c>
      <c r="H1639" s="5" t="str">
        <f t="shared" si="101"/>
        <v>CONFIRMED BULLISH</v>
      </c>
    </row>
    <row r="1640" spans="1:8" ht="13.5" x14ac:dyDescent="0.25">
      <c r="A1640" s="3">
        <f>TITRES_STAT!B1643</f>
        <v>44700</v>
      </c>
      <c r="B1640" s="5">
        <f>TITRES_STAT!C1643</f>
        <v>4.18</v>
      </c>
      <c r="C1640" s="5">
        <f>TITRES_STAT!D1643</f>
        <v>4.18</v>
      </c>
      <c r="D1640" s="5">
        <f>TITRES_STAT!E1643</f>
        <v>0</v>
      </c>
      <c r="E1640" s="2">
        <f t="shared" si="100"/>
        <v>23031</v>
      </c>
      <c r="F1640" s="5" t="str">
        <f t="shared" si="103"/>
        <v>BULLISH</v>
      </c>
      <c r="G1640" s="5" t="str">
        <f t="shared" si="102"/>
        <v>NEUTRAL</v>
      </c>
      <c r="H1640" s="5" t="str">
        <f t="shared" si="101"/>
        <v>CONFIRMED BULLISH</v>
      </c>
    </row>
    <row r="1641" spans="1:8" ht="13.5" x14ac:dyDescent="0.25">
      <c r="A1641" s="3">
        <f>TITRES_STAT!B1644</f>
        <v>44701</v>
      </c>
      <c r="B1641" s="5">
        <f>TITRES_STAT!C1644</f>
        <v>4.18</v>
      </c>
      <c r="C1641" s="5">
        <f>TITRES_STAT!D1644</f>
        <v>4.18</v>
      </c>
      <c r="D1641" s="5">
        <f>TITRES_STAT!E1644</f>
        <v>0</v>
      </c>
      <c r="E1641" s="2">
        <f t="shared" si="100"/>
        <v>23031</v>
      </c>
      <c r="F1641" s="5" t="str">
        <f t="shared" si="103"/>
        <v>BULLISH</v>
      </c>
      <c r="G1641" s="5" t="str">
        <f t="shared" si="102"/>
        <v>NEUTRAL</v>
      </c>
      <c r="H1641" s="5" t="str">
        <f t="shared" si="101"/>
        <v>CONFIRMED BULLISH</v>
      </c>
    </row>
    <row r="1642" spans="1:8" ht="13.5" x14ac:dyDescent="0.25">
      <c r="A1642" s="3">
        <f>TITRES_STAT!B1645</f>
        <v>44704</v>
      </c>
      <c r="B1642" s="5">
        <f>TITRES_STAT!C1645</f>
        <v>4.18</v>
      </c>
      <c r="C1642" s="5">
        <f>TITRES_STAT!D1645</f>
        <v>4.18</v>
      </c>
      <c r="D1642" s="5">
        <f>TITRES_STAT!E1645</f>
        <v>0</v>
      </c>
      <c r="E1642" s="2">
        <f t="shared" si="100"/>
        <v>23031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CONFIRMED BULLISH</v>
      </c>
    </row>
    <row r="1643" spans="1:8" ht="13.5" x14ac:dyDescent="0.25">
      <c r="A1643" s="3">
        <f>TITRES_STAT!B1646</f>
        <v>44705</v>
      </c>
      <c r="B1643" s="5">
        <f>TITRES_STAT!C1646</f>
        <v>4.18</v>
      </c>
      <c r="C1643" s="5">
        <f>TITRES_STAT!D1646</f>
        <v>4.18</v>
      </c>
      <c r="D1643" s="5">
        <f>TITRES_STAT!E1646</f>
        <v>0</v>
      </c>
      <c r="E1643" s="2">
        <f t="shared" si="100"/>
        <v>23031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4.18</v>
      </c>
      <c r="C1644" s="5">
        <f>TITRES_STAT!D1647</f>
        <v>4.18</v>
      </c>
      <c r="D1644" s="5">
        <f>TITRES_STAT!E1647</f>
        <v>0</v>
      </c>
      <c r="E1644" s="2">
        <f t="shared" si="100"/>
        <v>23031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44707</v>
      </c>
      <c r="B1645" s="5">
        <f>TITRES_STAT!C1648</f>
        <v>4.18</v>
      </c>
      <c r="C1645" s="5">
        <f>TITRES_STAT!D1648</f>
        <v>4.18</v>
      </c>
      <c r="D1645" s="5">
        <f>TITRES_STAT!E1648</f>
        <v>0</v>
      </c>
      <c r="E1645" s="2">
        <f t="shared" si="100"/>
        <v>23031</v>
      </c>
      <c r="F1645" s="5" t="str">
        <f t="shared" si="103"/>
        <v>NEUTRAL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44708</v>
      </c>
      <c r="B1646" s="5">
        <f>TITRES_STAT!C1649</f>
        <v>4.18</v>
      </c>
      <c r="C1646" s="5">
        <f>TITRES_STAT!D1649</f>
        <v>4.18</v>
      </c>
      <c r="D1646" s="5">
        <f>TITRES_STAT!E1649</f>
        <v>0</v>
      </c>
      <c r="E1646" s="2">
        <f t="shared" si="100"/>
        <v>23031</v>
      </c>
      <c r="F1646" s="5" t="str">
        <f t="shared" si="103"/>
        <v>NEUTRAL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44711</v>
      </c>
      <c r="B1647" s="5">
        <f>TITRES_STAT!C1650</f>
        <v>4.18</v>
      </c>
      <c r="C1647" s="5">
        <f>TITRES_STAT!D1650</f>
        <v>4.18</v>
      </c>
      <c r="D1647" s="5">
        <f>TITRES_STAT!E1650</f>
        <v>0</v>
      </c>
      <c r="E1647" s="2">
        <f t="shared" si="100"/>
        <v>23031</v>
      </c>
      <c r="F1647" s="5" t="str">
        <f t="shared" si="103"/>
        <v>NEUTRAL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44712</v>
      </c>
      <c r="B1648" s="5">
        <f>TITRES_STAT!C1651</f>
        <v>4</v>
      </c>
      <c r="C1648" s="5">
        <f>TITRES_STAT!D1651</f>
        <v>4</v>
      </c>
      <c r="D1648" s="5">
        <f>TITRES_STAT!E1651</f>
        <v>0</v>
      </c>
      <c r="E1648" s="2">
        <f t="shared" si="100"/>
        <v>23031</v>
      </c>
      <c r="F1648" s="5" t="str">
        <f t="shared" si="103"/>
        <v>NEUTRAL</v>
      </c>
      <c r="G1648" s="5" t="str">
        <f t="shared" si="102"/>
        <v>NEUTRAL</v>
      </c>
      <c r="H1648" s="5" t="str">
        <f t="shared" si="101"/>
        <v>NEUTRAL</v>
      </c>
    </row>
    <row r="1649" spans="1:8" ht="13.5" x14ac:dyDescent="0.25">
      <c r="A1649" s="3">
        <f>TITRES_STAT!B1652</f>
        <v>44713</v>
      </c>
      <c r="B1649" s="5">
        <f>TITRES_STAT!C1652</f>
        <v>3.82</v>
      </c>
      <c r="C1649" s="5">
        <f>TITRES_STAT!D1652</f>
        <v>3.82</v>
      </c>
      <c r="D1649" s="5">
        <f>TITRES_STAT!E1652</f>
        <v>0</v>
      </c>
      <c r="E1649" s="2">
        <f t="shared" si="100"/>
        <v>23031</v>
      </c>
      <c r="F1649" s="5" t="str">
        <f t="shared" si="103"/>
        <v>NEUTRAL</v>
      </c>
      <c r="G1649" s="5" t="str">
        <f t="shared" si="102"/>
        <v>NEUTRAL</v>
      </c>
      <c r="H1649" s="5" t="str">
        <f t="shared" si="101"/>
        <v>NEUTRAL</v>
      </c>
    </row>
    <row r="1650" spans="1:8" ht="13.5" x14ac:dyDescent="0.25">
      <c r="A1650" s="3">
        <f>TITRES_STAT!B1653</f>
        <v>44714</v>
      </c>
      <c r="B1650" s="5">
        <f>TITRES_STAT!C1653</f>
        <v>3.65</v>
      </c>
      <c r="C1650" s="5">
        <f>TITRES_STAT!D1653</f>
        <v>3.65</v>
      </c>
      <c r="D1650" s="5">
        <f>TITRES_STAT!E1653</f>
        <v>0</v>
      </c>
      <c r="E1650" s="2">
        <f t="shared" si="100"/>
        <v>23031</v>
      </c>
      <c r="F1650" s="5" t="str">
        <f t="shared" si="103"/>
        <v>NEUTRAL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44715</v>
      </c>
      <c r="B1651" s="5">
        <f>TITRES_STAT!C1654</f>
        <v>3.65</v>
      </c>
      <c r="C1651" s="5">
        <f>TITRES_STAT!D1654</f>
        <v>3.65</v>
      </c>
      <c r="D1651" s="5">
        <f>TITRES_STAT!E1654</f>
        <v>29</v>
      </c>
      <c r="E1651" s="2">
        <f t="shared" si="100"/>
        <v>23031</v>
      </c>
      <c r="F1651" s="5" t="str">
        <f t="shared" si="103"/>
        <v>NEUTRAL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44718</v>
      </c>
      <c r="B1652" s="5">
        <f>TITRES_STAT!C1655</f>
        <v>3.49</v>
      </c>
      <c r="C1652" s="5">
        <f>TITRES_STAT!D1655</f>
        <v>3.49</v>
      </c>
      <c r="D1652" s="5">
        <f>TITRES_STAT!E1655</f>
        <v>0</v>
      </c>
      <c r="E1652" s="2">
        <f t="shared" si="100"/>
        <v>23031</v>
      </c>
      <c r="F1652" s="5" t="str">
        <f t="shared" si="103"/>
        <v>NEUTRAL</v>
      </c>
      <c r="G1652" s="5" t="str">
        <f t="shared" si="102"/>
        <v>NEUTRAL</v>
      </c>
      <c r="H1652" s="5" t="str">
        <f t="shared" si="101"/>
        <v>NEUTRAL</v>
      </c>
    </row>
    <row r="1653" spans="1:8" ht="13.5" x14ac:dyDescent="0.25">
      <c r="A1653" s="3">
        <f>TITRES_STAT!B1656</f>
        <v>44719</v>
      </c>
      <c r="B1653" s="5">
        <f>TITRES_STAT!C1656</f>
        <v>3.49</v>
      </c>
      <c r="C1653" s="5">
        <f>TITRES_STAT!D1656</f>
        <v>3.49</v>
      </c>
      <c r="D1653" s="5">
        <f>TITRES_STAT!E1656</f>
        <v>6</v>
      </c>
      <c r="E1653" s="2">
        <f t="shared" si="100"/>
        <v>23031</v>
      </c>
      <c r="F1653" s="5" t="str">
        <f t="shared" si="103"/>
        <v>NEUTRAL</v>
      </c>
      <c r="G1653" s="5" t="str">
        <f t="shared" si="102"/>
        <v>NEUTRAL</v>
      </c>
      <c r="H1653" s="5" t="str">
        <f t="shared" si="101"/>
        <v>NEUTRAL</v>
      </c>
    </row>
    <row r="1654" spans="1:8" ht="13.5" x14ac:dyDescent="0.25">
      <c r="A1654" s="3">
        <f>TITRES_STAT!B1657</f>
        <v>44720</v>
      </c>
      <c r="B1654" s="5">
        <f>TITRES_STAT!C1657</f>
        <v>3.49</v>
      </c>
      <c r="C1654" s="5">
        <f>TITRES_STAT!D1657</f>
        <v>3.49</v>
      </c>
      <c r="D1654" s="5">
        <f>TITRES_STAT!E1657</f>
        <v>0</v>
      </c>
      <c r="E1654" s="2">
        <f t="shared" si="100"/>
        <v>23031</v>
      </c>
      <c r="F1654" s="5" t="str">
        <f t="shared" si="103"/>
        <v>NEUTRAL</v>
      </c>
      <c r="G1654" s="5" t="str">
        <f t="shared" si="102"/>
        <v>NEUTRAL</v>
      </c>
      <c r="H1654" s="5" t="str">
        <f t="shared" si="101"/>
        <v>NEUTRAL</v>
      </c>
    </row>
    <row r="1655" spans="1:8" ht="13.5" x14ac:dyDescent="0.25">
      <c r="A1655" s="3">
        <f>TITRES_STAT!B1658</f>
        <v>44721</v>
      </c>
      <c r="B1655" s="5">
        <f>TITRES_STAT!C1658</f>
        <v>3.62</v>
      </c>
      <c r="C1655" s="5">
        <f>TITRES_STAT!D1658</f>
        <v>3.62</v>
      </c>
      <c r="D1655" s="5">
        <f>TITRES_STAT!E1658</f>
        <v>100</v>
      </c>
      <c r="E1655" s="2">
        <f t="shared" si="100"/>
        <v>23131</v>
      </c>
      <c r="F1655" s="5" t="str">
        <f t="shared" si="103"/>
        <v>BULLISH</v>
      </c>
      <c r="G1655" s="5" t="str">
        <f t="shared" si="102"/>
        <v>NEUTRAL</v>
      </c>
      <c r="H1655" s="5" t="str">
        <f t="shared" si="101"/>
        <v>BULLISH DIVERGENCE</v>
      </c>
    </row>
    <row r="1656" spans="1:8" ht="13.5" x14ac:dyDescent="0.25">
      <c r="A1656" s="3">
        <f>TITRES_STAT!B1659</f>
        <v>44722</v>
      </c>
      <c r="B1656" s="5">
        <f>TITRES_STAT!C1659</f>
        <v>3.65</v>
      </c>
      <c r="C1656" s="5">
        <f>TITRES_STAT!D1659</f>
        <v>3.65</v>
      </c>
      <c r="D1656" s="5">
        <f>TITRES_STAT!E1659</f>
        <v>19</v>
      </c>
      <c r="E1656" s="2">
        <f t="shared" si="100"/>
        <v>23150</v>
      </c>
      <c r="F1656" s="5" t="str">
        <f t="shared" si="103"/>
        <v>BULLISH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44725</v>
      </c>
      <c r="B1657" s="5">
        <f>TITRES_STAT!C1660</f>
        <v>3.81</v>
      </c>
      <c r="C1657" s="5">
        <f>TITRES_STAT!D1660</f>
        <v>3.81</v>
      </c>
      <c r="D1657" s="5">
        <f>TITRES_STAT!E1660</f>
        <v>57</v>
      </c>
      <c r="E1657" s="2">
        <f t="shared" si="100"/>
        <v>23207</v>
      </c>
      <c r="F1657" s="5" t="str">
        <f t="shared" si="103"/>
        <v>BULLISH</v>
      </c>
      <c r="G1657" s="5" t="str">
        <f t="shared" si="102"/>
        <v>NEUTRAL</v>
      </c>
      <c r="H1657" s="5" t="str">
        <f t="shared" si="101"/>
        <v>CONFIRMED BULLISH</v>
      </c>
    </row>
    <row r="1658" spans="1:8" ht="13.5" x14ac:dyDescent="0.25">
      <c r="A1658" s="3">
        <f>TITRES_STAT!B1661</f>
        <v>44726</v>
      </c>
      <c r="B1658" s="5">
        <f>TITRES_STAT!C1661</f>
        <v>3.81</v>
      </c>
      <c r="C1658" s="5">
        <f>TITRES_STAT!D1661</f>
        <v>3.81</v>
      </c>
      <c r="D1658" s="5">
        <f>TITRES_STAT!E1661</f>
        <v>0</v>
      </c>
      <c r="E1658" s="2">
        <f t="shared" si="100"/>
        <v>23207</v>
      </c>
      <c r="F1658" s="5" t="str">
        <f t="shared" si="103"/>
        <v>BULLISH</v>
      </c>
      <c r="G1658" s="5" t="str">
        <f t="shared" si="102"/>
        <v>NEUTRAL</v>
      </c>
      <c r="H1658" s="5" t="str">
        <f t="shared" si="101"/>
        <v>CONFIRMED BULLISH</v>
      </c>
    </row>
    <row r="1659" spans="1:8" ht="13.5" x14ac:dyDescent="0.25">
      <c r="A1659" s="3">
        <f>TITRES_STAT!B1662</f>
        <v>44727</v>
      </c>
      <c r="B1659" s="5">
        <f>TITRES_STAT!C1662</f>
        <v>3.81</v>
      </c>
      <c r="C1659" s="5">
        <f>TITRES_STAT!D1662</f>
        <v>3.81</v>
      </c>
      <c r="D1659" s="5">
        <f>TITRES_STAT!E1662</f>
        <v>148</v>
      </c>
      <c r="E1659" s="2">
        <f t="shared" si="100"/>
        <v>23207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CONFIRMED BULLISH</v>
      </c>
    </row>
    <row r="1660" spans="1:8" ht="13.5" x14ac:dyDescent="0.25">
      <c r="A1660" s="3">
        <f>TITRES_STAT!B1663</f>
        <v>44728</v>
      </c>
      <c r="B1660" s="5">
        <f>TITRES_STAT!C1663</f>
        <v>3.81</v>
      </c>
      <c r="C1660" s="5">
        <f>TITRES_STAT!D1663</f>
        <v>3.81</v>
      </c>
      <c r="D1660" s="5">
        <f>TITRES_STAT!E1663</f>
        <v>0</v>
      </c>
      <c r="E1660" s="2">
        <f t="shared" si="100"/>
        <v>23207</v>
      </c>
      <c r="F1660" s="5" t="str">
        <f t="shared" si="103"/>
        <v>BULLISH</v>
      </c>
      <c r="G1660" s="5" t="str">
        <f t="shared" si="102"/>
        <v>NEUTRAL</v>
      </c>
      <c r="H1660" s="5" t="str">
        <f t="shared" si="101"/>
        <v>CONFIRMED BULLISH</v>
      </c>
    </row>
    <row r="1661" spans="1:8" ht="13.5" x14ac:dyDescent="0.25">
      <c r="A1661" s="3">
        <f>TITRES_STAT!B1664</f>
        <v>44729</v>
      </c>
      <c r="B1661" s="5">
        <f>TITRES_STAT!C1664</f>
        <v>3.65</v>
      </c>
      <c r="C1661" s="5">
        <f>TITRES_STAT!D1664</f>
        <v>3.65</v>
      </c>
      <c r="D1661" s="5">
        <f>TITRES_STAT!E1664</f>
        <v>1352</v>
      </c>
      <c r="E1661" s="2">
        <f t="shared" si="100"/>
        <v>21855</v>
      </c>
      <c r="F1661" s="5" t="str">
        <f t="shared" si="103"/>
        <v>BEARISH</v>
      </c>
      <c r="G1661" s="5" t="str">
        <f t="shared" si="102"/>
        <v>WEAK</v>
      </c>
      <c r="H1661" s="5" t="str">
        <f t="shared" si="101"/>
        <v>NEUTRAL</v>
      </c>
    </row>
    <row r="1662" spans="1:8" ht="13.5" x14ac:dyDescent="0.25">
      <c r="A1662" s="3">
        <f>TITRES_STAT!B1665</f>
        <v>44732</v>
      </c>
      <c r="B1662" s="5">
        <f>TITRES_STAT!C1665</f>
        <v>3.59</v>
      </c>
      <c r="C1662" s="5">
        <f>TITRES_STAT!D1665</f>
        <v>3.59</v>
      </c>
      <c r="D1662" s="5">
        <f>TITRES_STAT!E1665</f>
        <v>172</v>
      </c>
      <c r="E1662" s="2">
        <f t="shared" si="100"/>
        <v>21683</v>
      </c>
      <c r="F1662" s="5" t="str">
        <f t="shared" si="103"/>
        <v>BEARISH</v>
      </c>
      <c r="G1662" s="5" t="str">
        <f t="shared" si="102"/>
        <v>WEAK</v>
      </c>
      <c r="H1662" s="5" t="str">
        <f t="shared" si="101"/>
        <v>CONFIRMED BEARISH</v>
      </c>
    </row>
    <row r="1663" spans="1:8" ht="13.5" x14ac:dyDescent="0.25">
      <c r="A1663" s="3">
        <f>TITRES_STAT!B1666</f>
        <v>44733</v>
      </c>
      <c r="B1663" s="5">
        <f>TITRES_STAT!C1666</f>
        <v>3.59</v>
      </c>
      <c r="C1663" s="5">
        <f>TITRES_STAT!D1666</f>
        <v>3.59</v>
      </c>
      <c r="D1663" s="5">
        <f>TITRES_STAT!E1666</f>
        <v>0</v>
      </c>
      <c r="E1663" s="2">
        <f t="shared" si="100"/>
        <v>21683</v>
      </c>
      <c r="F1663" s="5" t="str">
        <f t="shared" si="103"/>
        <v>BEARISH</v>
      </c>
      <c r="G1663" s="5" t="str">
        <f t="shared" si="102"/>
        <v>WEAK</v>
      </c>
      <c r="H1663" s="5" t="str">
        <f t="shared" si="101"/>
        <v>CONFIRMED BEARISH</v>
      </c>
    </row>
    <row r="1664" spans="1:8" ht="13.5" x14ac:dyDescent="0.25">
      <c r="A1664" s="3">
        <f>TITRES_STAT!B1667</f>
        <v>44734</v>
      </c>
      <c r="B1664" s="5">
        <f>TITRES_STAT!C1667</f>
        <v>3.59</v>
      </c>
      <c r="C1664" s="5">
        <f>TITRES_STAT!D1667</f>
        <v>3.59</v>
      </c>
      <c r="D1664" s="5">
        <f>TITRES_STAT!E1667</f>
        <v>0</v>
      </c>
      <c r="E1664" s="2">
        <f t="shared" si="100"/>
        <v>21683</v>
      </c>
      <c r="F1664" s="5" t="str">
        <f t="shared" si="103"/>
        <v>BEARISH</v>
      </c>
      <c r="G1664" s="5" t="str">
        <f t="shared" si="102"/>
        <v>WEAK</v>
      </c>
      <c r="H1664" s="5" t="str">
        <f t="shared" si="101"/>
        <v>CONFIRMED BEARISH</v>
      </c>
    </row>
    <row r="1665" spans="1:8" ht="13.5" x14ac:dyDescent="0.25">
      <c r="A1665" s="3">
        <f>TITRES_STAT!B1668</f>
        <v>44735</v>
      </c>
      <c r="B1665" s="5">
        <f>TITRES_STAT!C1668</f>
        <v>3.59</v>
      </c>
      <c r="C1665" s="5">
        <f>TITRES_STAT!D1668</f>
        <v>3.59</v>
      </c>
      <c r="D1665" s="5">
        <f>TITRES_STAT!E1668</f>
        <v>0</v>
      </c>
      <c r="E1665" s="2">
        <f t="shared" si="100"/>
        <v>21683</v>
      </c>
      <c r="F1665" s="5" t="str">
        <f t="shared" si="103"/>
        <v>BEARISH</v>
      </c>
      <c r="G1665" s="5" t="str">
        <f t="shared" si="102"/>
        <v>WEAK</v>
      </c>
      <c r="H1665" s="5" t="str">
        <f t="shared" si="101"/>
        <v>CONFIRMED BEARISH</v>
      </c>
    </row>
    <row r="1666" spans="1:8" ht="13.5" x14ac:dyDescent="0.25">
      <c r="A1666" s="3">
        <f>TITRES_STAT!B1669</f>
        <v>44736</v>
      </c>
      <c r="B1666" s="5">
        <f>TITRES_STAT!C1669</f>
        <v>3.59</v>
      </c>
      <c r="C1666" s="5">
        <f>TITRES_STAT!D1669</f>
        <v>3.59</v>
      </c>
      <c r="D1666" s="5">
        <f>TITRES_STAT!E1669</f>
        <v>0</v>
      </c>
      <c r="E1666" s="2">
        <f t="shared" si="100"/>
        <v>21683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CONFIRMED BEARISH</v>
      </c>
    </row>
    <row r="1667" spans="1:8" ht="13.5" x14ac:dyDescent="0.25">
      <c r="A1667" s="3">
        <f>TITRES_STAT!B1670</f>
        <v>44739</v>
      </c>
      <c r="B1667" s="5">
        <f>TITRES_STAT!C1670</f>
        <v>3.59</v>
      </c>
      <c r="C1667" s="5">
        <f>TITRES_STAT!D1670</f>
        <v>3.59</v>
      </c>
      <c r="D1667" s="5">
        <f>TITRES_STAT!E1670</f>
        <v>0</v>
      </c>
      <c r="E1667" s="2">
        <f t="shared" si="100"/>
        <v>21683</v>
      </c>
      <c r="F1667" s="5" t="str">
        <f t="shared" si="103"/>
        <v>NEUTRAL</v>
      </c>
      <c r="G1667" s="5" t="str">
        <f t="shared" si="102"/>
        <v>NEUTRAL</v>
      </c>
      <c r="H1667" s="5" t="str">
        <f t="shared" si="101"/>
        <v>NEUTRAL</v>
      </c>
    </row>
    <row r="1668" spans="1:8" ht="13.5" x14ac:dyDescent="0.25">
      <c r="A1668" s="3">
        <f>TITRES_STAT!B1671</f>
        <v>44740</v>
      </c>
      <c r="B1668" s="5">
        <f>TITRES_STAT!C1671</f>
        <v>3.59</v>
      </c>
      <c r="C1668" s="5">
        <f>TITRES_STAT!D1671</f>
        <v>3.59</v>
      </c>
      <c r="D1668" s="5">
        <f>TITRES_STAT!E1671</f>
        <v>0</v>
      </c>
      <c r="E1668" s="2">
        <f t="shared" ref="E1668:E1731" si="104">IF(B1668&gt;B1667, E1667+D1668, IF(B1668&lt;B1667, E1667-D1668, E1667))</f>
        <v>21683</v>
      </c>
      <c r="F1668" s="5" t="str">
        <f t="shared" si="103"/>
        <v>NEUTRAL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44741</v>
      </c>
      <c r="B1669" s="5">
        <f>TITRES_STAT!C1672</f>
        <v>3.59</v>
      </c>
      <c r="C1669" s="5">
        <f>TITRES_STAT!D1672</f>
        <v>3.59</v>
      </c>
      <c r="D1669" s="5">
        <f>TITRES_STAT!E1672</f>
        <v>0</v>
      </c>
      <c r="E1669" s="2">
        <f t="shared" si="104"/>
        <v>21683</v>
      </c>
      <c r="F1669" s="5" t="str">
        <f t="shared" si="103"/>
        <v>NEUTRAL</v>
      </c>
      <c r="G1669" s="5" t="str">
        <f t="shared" si="102"/>
        <v>NEUTRAL</v>
      </c>
      <c r="H1669" s="5" t="str">
        <f t="shared" si="101"/>
        <v>NEUTRAL</v>
      </c>
    </row>
    <row r="1670" spans="1:8" ht="13.5" x14ac:dyDescent="0.25">
      <c r="A1670" s="3">
        <f>TITRES_STAT!B1673</f>
        <v>44742</v>
      </c>
      <c r="B1670" s="5">
        <f>TITRES_STAT!C1673</f>
        <v>3.59</v>
      </c>
      <c r="C1670" s="5">
        <f>TITRES_STAT!D1673</f>
        <v>3.59</v>
      </c>
      <c r="D1670" s="5">
        <f>TITRES_STAT!E1673</f>
        <v>0</v>
      </c>
      <c r="E1670" s="2">
        <f t="shared" si="104"/>
        <v>21683</v>
      </c>
      <c r="F1670" s="5" t="str">
        <f t="shared" si="103"/>
        <v>NEUTRAL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44743</v>
      </c>
      <c r="B1671" s="5">
        <f>TITRES_STAT!C1674</f>
        <v>3.59</v>
      </c>
      <c r="C1671" s="5">
        <f>TITRES_STAT!D1674</f>
        <v>3.59</v>
      </c>
      <c r="D1671" s="5">
        <f>TITRES_STAT!E1674</f>
        <v>0</v>
      </c>
      <c r="E1671" s="2">
        <f t="shared" si="104"/>
        <v>21683</v>
      </c>
      <c r="F1671" s="5" t="str">
        <f t="shared" si="103"/>
        <v>NEUTRAL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NEUTRAL</v>
      </c>
    </row>
    <row r="1672" spans="1:8" ht="13.5" x14ac:dyDescent="0.25">
      <c r="A1672" s="3">
        <f>TITRES_STAT!B1675</f>
        <v>44746</v>
      </c>
      <c r="B1672" s="5">
        <f>TITRES_STAT!C1675</f>
        <v>3.59</v>
      </c>
      <c r="C1672" s="5">
        <f>TITRES_STAT!D1675</f>
        <v>3.59</v>
      </c>
      <c r="D1672" s="5">
        <f>TITRES_STAT!E1675</f>
        <v>0</v>
      </c>
      <c r="E1672" s="2">
        <f t="shared" si="104"/>
        <v>21683</v>
      </c>
      <c r="F1672" s="5" t="str">
        <f t="shared" ref="F1672:F1735" si="107">IF(E1672&gt;E1667,"BULLISH",IF(E1672&lt;E1667,"BEARISH","NEUTRAL"))</f>
        <v>NEUTRAL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44747</v>
      </c>
      <c r="B1673" s="5">
        <f>TITRES_STAT!C1676</f>
        <v>3.59</v>
      </c>
      <c r="C1673" s="5">
        <f>TITRES_STAT!D1676</f>
        <v>3.59</v>
      </c>
      <c r="D1673" s="5">
        <f>TITRES_STAT!E1676</f>
        <v>0</v>
      </c>
      <c r="E1673" s="2">
        <f t="shared" si="104"/>
        <v>21683</v>
      </c>
      <c r="F1673" s="5" t="str">
        <f t="shared" si="107"/>
        <v>NEUTRAL</v>
      </c>
      <c r="G1673" s="5" t="str">
        <f t="shared" si="106"/>
        <v>NEUTRAL</v>
      </c>
      <c r="H1673" s="5" t="str">
        <f t="shared" si="105"/>
        <v>NEUTRAL</v>
      </c>
    </row>
    <row r="1674" spans="1:8" ht="13.5" x14ac:dyDescent="0.25">
      <c r="A1674" s="3">
        <f>TITRES_STAT!B1677</f>
        <v>44748</v>
      </c>
      <c r="B1674" s="5">
        <f>TITRES_STAT!C1677</f>
        <v>3.59</v>
      </c>
      <c r="C1674" s="5">
        <f>TITRES_STAT!D1677</f>
        <v>3.59</v>
      </c>
      <c r="D1674" s="5">
        <f>TITRES_STAT!E1677</f>
        <v>0</v>
      </c>
      <c r="E1674" s="2">
        <f t="shared" si="104"/>
        <v>21683</v>
      </c>
      <c r="F1674" s="5" t="str">
        <f t="shared" si="107"/>
        <v>NEUTRAL</v>
      </c>
      <c r="G1674" s="5" t="str">
        <f t="shared" si="106"/>
        <v>NEUTRAL</v>
      </c>
      <c r="H1674" s="5" t="str">
        <f t="shared" si="105"/>
        <v>NEUTRAL</v>
      </c>
    </row>
    <row r="1675" spans="1:8" ht="13.5" x14ac:dyDescent="0.25">
      <c r="A1675" s="3">
        <f>TITRES_STAT!B1678</f>
        <v>44749</v>
      </c>
      <c r="B1675" s="5">
        <f>TITRES_STAT!C1678</f>
        <v>3.59</v>
      </c>
      <c r="C1675" s="5">
        <f>TITRES_STAT!D1678</f>
        <v>3.59</v>
      </c>
      <c r="D1675" s="5">
        <f>TITRES_STAT!E1678</f>
        <v>0</v>
      </c>
      <c r="E1675" s="2">
        <f t="shared" si="104"/>
        <v>21683</v>
      </c>
      <c r="F1675" s="5" t="str">
        <f t="shared" si="107"/>
        <v>NEUTRAL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44750</v>
      </c>
      <c r="B1676" s="5">
        <f>TITRES_STAT!C1679</f>
        <v>3.59</v>
      </c>
      <c r="C1676" s="5">
        <f>TITRES_STAT!D1679</f>
        <v>3.59</v>
      </c>
      <c r="D1676" s="5">
        <f>TITRES_STAT!E1679</f>
        <v>0</v>
      </c>
      <c r="E1676" s="2">
        <f t="shared" si="104"/>
        <v>21683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44753</v>
      </c>
      <c r="B1677" s="5">
        <f>TITRES_STAT!C1680</f>
        <v>3.59</v>
      </c>
      <c r="C1677" s="5">
        <f>TITRES_STAT!D1680</f>
        <v>3.59</v>
      </c>
      <c r="D1677" s="5">
        <f>TITRES_STAT!E1680</f>
        <v>0</v>
      </c>
      <c r="E1677" s="2">
        <f t="shared" si="104"/>
        <v>21683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44754</v>
      </c>
      <c r="B1678" s="5">
        <f>TITRES_STAT!C1681</f>
        <v>3.59</v>
      </c>
      <c r="C1678" s="5">
        <f>TITRES_STAT!D1681</f>
        <v>3.59</v>
      </c>
      <c r="D1678" s="5">
        <f>TITRES_STAT!E1681</f>
        <v>0</v>
      </c>
      <c r="E1678" s="2">
        <f t="shared" si="104"/>
        <v>21683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44755</v>
      </c>
      <c r="B1679" s="5">
        <f>TITRES_STAT!C1682</f>
        <v>3.59</v>
      </c>
      <c r="C1679" s="5">
        <f>TITRES_STAT!D1682</f>
        <v>3.59</v>
      </c>
      <c r="D1679" s="5">
        <f>TITRES_STAT!E1682</f>
        <v>0</v>
      </c>
      <c r="E1679" s="2">
        <f t="shared" si="104"/>
        <v>21683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44756</v>
      </c>
      <c r="B1680" s="5">
        <f>TITRES_STAT!C1683</f>
        <v>3.59</v>
      </c>
      <c r="C1680" s="5">
        <f>TITRES_STAT!D1683</f>
        <v>3.59</v>
      </c>
      <c r="D1680" s="5">
        <f>TITRES_STAT!E1683</f>
        <v>0</v>
      </c>
      <c r="E1680" s="2">
        <f t="shared" si="104"/>
        <v>21683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44757</v>
      </c>
      <c r="B1681" s="5">
        <f>TITRES_STAT!C1684</f>
        <v>3.59</v>
      </c>
      <c r="C1681" s="5">
        <f>TITRES_STAT!D1684</f>
        <v>3.59</v>
      </c>
      <c r="D1681" s="5">
        <f>TITRES_STAT!E1684</f>
        <v>0</v>
      </c>
      <c r="E1681" s="2">
        <f t="shared" si="104"/>
        <v>21683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44760</v>
      </c>
      <c r="B1682" s="5">
        <f>TITRES_STAT!C1685</f>
        <v>3.59</v>
      </c>
      <c r="C1682" s="5">
        <f>TITRES_STAT!D1685</f>
        <v>3.59</v>
      </c>
      <c r="D1682" s="5">
        <f>TITRES_STAT!E1685</f>
        <v>0</v>
      </c>
      <c r="E1682" s="2">
        <f t="shared" si="104"/>
        <v>21683</v>
      </c>
      <c r="F1682" s="5" t="str">
        <f t="shared" si="107"/>
        <v>NEUTRAL</v>
      </c>
      <c r="G1682" s="5" t="str">
        <f t="shared" si="106"/>
        <v>NEUTRAL</v>
      </c>
      <c r="H1682" s="5" t="str">
        <f t="shared" si="105"/>
        <v>NEUTRAL</v>
      </c>
    </row>
    <row r="1683" spans="1:8" ht="13.5" x14ac:dyDescent="0.25">
      <c r="A1683" s="3">
        <f>TITRES_STAT!B1686</f>
        <v>44761</v>
      </c>
      <c r="B1683" s="5">
        <f>TITRES_STAT!C1686</f>
        <v>3.59</v>
      </c>
      <c r="C1683" s="5">
        <f>TITRES_STAT!D1686</f>
        <v>3.59</v>
      </c>
      <c r="D1683" s="5">
        <f>TITRES_STAT!E1686</f>
        <v>0</v>
      </c>
      <c r="E1683" s="2">
        <f t="shared" si="104"/>
        <v>21683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44762</v>
      </c>
      <c r="B1684" s="5">
        <f>TITRES_STAT!C1687</f>
        <v>3.59</v>
      </c>
      <c r="C1684" s="5">
        <f>TITRES_STAT!D1687</f>
        <v>3.59</v>
      </c>
      <c r="D1684" s="5">
        <f>TITRES_STAT!E1687</f>
        <v>0</v>
      </c>
      <c r="E1684" s="2">
        <f t="shared" si="104"/>
        <v>21683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44763</v>
      </c>
      <c r="B1685" s="5">
        <f>TITRES_STAT!C1688</f>
        <v>3.59</v>
      </c>
      <c r="C1685" s="5">
        <f>TITRES_STAT!D1688</f>
        <v>3.59</v>
      </c>
      <c r="D1685" s="5">
        <f>TITRES_STAT!E1688</f>
        <v>0</v>
      </c>
      <c r="E1685" s="2">
        <f t="shared" si="104"/>
        <v>21683</v>
      </c>
      <c r="F1685" s="5" t="str">
        <f t="shared" si="107"/>
        <v>NEUTRAL</v>
      </c>
      <c r="G1685" s="5" t="str">
        <f t="shared" si="106"/>
        <v>NEUTRAL</v>
      </c>
      <c r="H1685" s="5" t="str">
        <f t="shared" si="105"/>
        <v>NEUTRAL</v>
      </c>
    </row>
    <row r="1686" spans="1:8" ht="13.5" x14ac:dyDescent="0.25">
      <c r="A1686" s="3">
        <f>TITRES_STAT!B1689</f>
        <v>44764</v>
      </c>
      <c r="B1686" s="5">
        <f>TITRES_STAT!C1689</f>
        <v>3.59</v>
      </c>
      <c r="C1686" s="5">
        <f>TITRES_STAT!D1689</f>
        <v>3.59</v>
      </c>
      <c r="D1686" s="5">
        <f>TITRES_STAT!E1689</f>
        <v>0</v>
      </c>
      <c r="E1686" s="2">
        <f t="shared" si="104"/>
        <v>21683</v>
      </c>
      <c r="F1686" s="5" t="str">
        <f t="shared" si="107"/>
        <v>NEUTRAL</v>
      </c>
      <c r="G1686" s="5" t="str">
        <f t="shared" si="106"/>
        <v>NEUTRAL</v>
      </c>
      <c r="H1686" s="5" t="str">
        <f t="shared" si="105"/>
        <v>NEUTRAL</v>
      </c>
    </row>
    <row r="1687" spans="1:8" ht="13.5" x14ac:dyDescent="0.25">
      <c r="A1687" s="3">
        <f>TITRES_STAT!B1690</f>
        <v>44768</v>
      </c>
      <c r="B1687" s="5">
        <f>TITRES_STAT!C1690</f>
        <v>3.59</v>
      </c>
      <c r="C1687" s="5">
        <f>TITRES_STAT!D1690</f>
        <v>3.59</v>
      </c>
      <c r="D1687" s="5">
        <f>TITRES_STAT!E1690</f>
        <v>0</v>
      </c>
      <c r="E1687" s="2">
        <f t="shared" si="104"/>
        <v>21683</v>
      </c>
      <c r="F1687" s="5" t="str">
        <f t="shared" si="107"/>
        <v>NEUTRAL</v>
      </c>
      <c r="G1687" s="5" t="str">
        <f t="shared" si="106"/>
        <v>NEUTRAL</v>
      </c>
      <c r="H1687" s="5" t="str">
        <f t="shared" si="105"/>
        <v>NEUTRAL</v>
      </c>
    </row>
    <row r="1688" spans="1:8" ht="13.5" x14ac:dyDescent="0.25">
      <c r="A1688" s="3">
        <f>TITRES_STAT!B1691</f>
        <v>44769</v>
      </c>
      <c r="B1688" s="5">
        <f>TITRES_STAT!C1691</f>
        <v>3.59</v>
      </c>
      <c r="C1688" s="5">
        <f>TITRES_STAT!D1691</f>
        <v>3.59</v>
      </c>
      <c r="D1688" s="5">
        <f>TITRES_STAT!E1691</f>
        <v>0</v>
      </c>
      <c r="E1688" s="2">
        <f t="shared" si="104"/>
        <v>21683</v>
      </c>
      <c r="F1688" s="5" t="str">
        <f t="shared" si="107"/>
        <v>NEUTRAL</v>
      </c>
      <c r="G1688" s="5" t="str">
        <f t="shared" si="106"/>
        <v>NEUTRAL</v>
      </c>
      <c r="H1688" s="5" t="str">
        <f t="shared" si="105"/>
        <v>NEUTRAL</v>
      </c>
    </row>
    <row r="1689" spans="1:8" ht="13.5" x14ac:dyDescent="0.25">
      <c r="A1689" s="3">
        <f>TITRES_STAT!B1692</f>
        <v>44770</v>
      </c>
      <c r="B1689" s="5">
        <f>TITRES_STAT!C1692</f>
        <v>3.59</v>
      </c>
      <c r="C1689" s="5">
        <f>TITRES_STAT!D1692</f>
        <v>3.59</v>
      </c>
      <c r="D1689" s="5">
        <f>TITRES_STAT!E1692</f>
        <v>0</v>
      </c>
      <c r="E1689" s="2">
        <f t="shared" si="104"/>
        <v>21683</v>
      </c>
      <c r="F1689" s="5" t="str">
        <f t="shared" si="107"/>
        <v>NEUTRAL</v>
      </c>
      <c r="G1689" s="5" t="str">
        <f t="shared" si="106"/>
        <v>NEUTRAL</v>
      </c>
      <c r="H1689" s="5" t="str">
        <f t="shared" si="105"/>
        <v>NEUTRAL</v>
      </c>
    </row>
    <row r="1690" spans="1:8" ht="13.5" x14ac:dyDescent="0.25">
      <c r="A1690" s="3">
        <f>TITRES_STAT!B1693</f>
        <v>44771</v>
      </c>
      <c r="B1690" s="5">
        <f>TITRES_STAT!C1693</f>
        <v>3.59</v>
      </c>
      <c r="C1690" s="5">
        <f>TITRES_STAT!D1693</f>
        <v>3.59</v>
      </c>
      <c r="D1690" s="5">
        <f>TITRES_STAT!E1693</f>
        <v>0</v>
      </c>
      <c r="E1690" s="2">
        <f t="shared" si="104"/>
        <v>21683</v>
      </c>
      <c r="F1690" s="5" t="str">
        <f t="shared" si="107"/>
        <v>NEUTRAL</v>
      </c>
      <c r="G1690" s="5" t="str">
        <f t="shared" si="106"/>
        <v>NEUTRAL</v>
      </c>
      <c r="H1690" s="5" t="str">
        <f t="shared" si="105"/>
        <v>NEUTRAL</v>
      </c>
    </row>
    <row r="1691" spans="1:8" ht="13.5" x14ac:dyDescent="0.25">
      <c r="A1691" s="3">
        <f>TITRES_STAT!B1694</f>
        <v>44774</v>
      </c>
      <c r="B1691" s="5">
        <f>TITRES_STAT!C1694</f>
        <v>3.59</v>
      </c>
      <c r="C1691" s="5">
        <f>TITRES_STAT!D1694</f>
        <v>3.59</v>
      </c>
      <c r="D1691" s="5">
        <f>TITRES_STAT!E1694</f>
        <v>0</v>
      </c>
      <c r="E1691" s="2">
        <f t="shared" si="104"/>
        <v>21683</v>
      </c>
      <c r="F1691" s="5" t="str">
        <f t="shared" si="107"/>
        <v>NEUTRAL</v>
      </c>
      <c r="G1691" s="5" t="str">
        <f t="shared" si="106"/>
        <v>NEUTRAL</v>
      </c>
      <c r="H1691" s="5" t="str">
        <f t="shared" si="105"/>
        <v>NEUTRAL</v>
      </c>
    </row>
    <row r="1692" spans="1:8" ht="13.5" x14ac:dyDescent="0.25">
      <c r="A1692" s="3">
        <f>TITRES_STAT!B1695</f>
        <v>44775</v>
      </c>
      <c r="B1692" s="5">
        <f>TITRES_STAT!C1695</f>
        <v>3.59</v>
      </c>
      <c r="C1692" s="5">
        <f>TITRES_STAT!D1695</f>
        <v>3.59</v>
      </c>
      <c r="D1692" s="5">
        <f>TITRES_STAT!E1695</f>
        <v>0</v>
      </c>
      <c r="E1692" s="2">
        <f t="shared" si="104"/>
        <v>21683</v>
      </c>
      <c r="F1692" s="5" t="str">
        <f t="shared" si="107"/>
        <v>NEUTRAL</v>
      </c>
      <c r="G1692" s="5" t="str">
        <f t="shared" si="106"/>
        <v>NEUTRAL</v>
      </c>
      <c r="H1692" s="5" t="str">
        <f t="shared" si="105"/>
        <v>NEUTRAL</v>
      </c>
    </row>
    <row r="1693" spans="1:8" ht="13.5" x14ac:dyDescent="0.25">
      <c r="A1693" s="3">
        <f>TITRES_STAT!B1696</f>
        <v>44776</v>
      </c>
      <c r="B1693" s="5">
        <f>TITRES_STAT!C1696</f>
        <v>3.59</v>
      </c>
      <c r="C1693" s="5">
        <f>TITRES_STAT!D1696</f>
        <v>3.59</v>
      </c>
      <c r="D1693" s="5">
        <f>TITRES_STAT!E1696</f>
        <v>0</v>
      </c>
      <c r="E1693" s="2">
        <f t="shared" si="104"/>
        <v>21683</v>
      </c>
      <c r="F1693" s="5" t="str">
        <f t="shared" si="107"/>
        <v>NEUTRAL</v>
      </c>
      <c r="G1693" s="5" t="str">
        <f t="shared" si="106"/>
        <v>NEUTRAL</v>
      </c>
      <c r="H1693" s="5" t="str">
        <f t="shared" si="105"/>
        <v>NEUTRAL</v>
      </c>
    </row>
    <row r="1694" spans="1:8" ht="13.5" x14ac:dyDescent="0.25">
      <c r="A1694" s="3">
        <f>TITRES_STAT!B1697</f>
        <v>44777</v>
      </c>
      <c r="B1694" s="5">
        <f>TITRES_STAT!C1697</f>
        <v>3.59</v>
      </c>
      <c r="C1694" s="5">
        <f>TITRES_STAT!D1697</f>
        <v>3.59</v>
      </c>
      <c r="D1694" s="5">
        <f>TITRES_STAT!E1697</f>
        <v>0</v>
      </c>
      <c r="E1694" s="2">
        <f t="shared" si="104"/>
        <v>21683</v>
      </c>
      <c r="F1694" s="5" t="str">
        <f t="shared" si="107"/>
        <v>NEUTRAL</v>
      </c>
      <c r="G1694" s="5" t="str">
        <f t="shared" si="106"/>
        <v>NEUTRAL</v>
      </c>
      <c r="H1694" s="5" t="str">
        <f t="shared" si="105"/>
        <v>NEUTRAL</v>
      </c>
    </row>
    <row r="1695" spans="1:8" ht="13.5" x14ac:dyDescent="0.25">
      <c r="A1695" s="3">
        <f>TITRES_STAT!B1698</f>
        <v>44778</v>
      </c>
      <c r="B1695" s="5">
        <f>TITRES_STAT!C1698</f>
        <v>3.59</v>
      </c>
      <c r="C1695" s="5">
        <f>TITRES_STAT!D1698</f>
        <v>3.59</v>
      </c>
      <c r="D1695" s="5">
        <f>TITRES_STAT!E1698</f>
        <v>0</v>
      </c>
      <c r="E1695" s="2">
        <f t="shared" si="104"/>
        <v>21683</v>
      </c>
      <c r="F1695" s="5" t="str">
        <f t="shared" si="107"/>
        <v>NEUTRAL</v>
      </c>
      <c r="G1695" s="5" t="str">
        <f t="shared" si="106"/>
        <v>NEUTRAL</v>
      </c>
      <c r="H1695" s="5" t="str">
        <f t="shared" si="105"/>
        <v>NEUTRAL</v>
      </c>
    </row>
    <row r="1696" spans="1:8" ht="13.5" x14ac:dyDescent="0.25">
      <c r="A1696" s="3">
        <f>TITRES_STAT!B1699</f>
        <v>44781</v>
      </c>
      <c r="B1696" s="5">
        <f>TITRES_STAT!C1699</f>
        <v>3.59</v>
      </c>
      <c r="C1696" s="5">
        <f>TITRES_STAT!D1699</f>
        <v>3.59</v>
      </c>
      <c r="D1696" s="5">
        <f>TITRES_STAT!E1699</f>
        <v>0</v>
      </c>
      <c r="E1696" s="2">
        <f t="shared" si="104"/>
        <v>21683</v>
      </c>
      <c r="F1696" s="5" t="str">
        <f t="shared" si="107"/>
        <v>NEUTRAL</v>
      </c>
      <c r="G1696" s="5" t="str">
        <f t="shared" si="106"/>
        <v>NEUTRAL</v>
      </c>
      <c r="H1696" s="5" t="str">
        <f t="shared" si="105"/>
        <v>NEUTRAL</v>
      </c>
    </row>
    <row r="1697" spans="1:8" ht="13.5" x14ac:dyDescent="0.25">
      <c r="A1697" s="3">
        <f>TITRES_STAT!B1700</f>
        <v>44782</v>
      </c>
      <c r="B1697" s="5">
        <f>TITRES_STAT!C1700</f>
        <v>3.59</v>
      </c>
      <c r="C1697" s="5">
        <f>TITRES_STAT!D1700</f>
        <v>3.59</v>
      </c>
      <c r="D1697" s="5">
        <f>TITRES_STAT!E1700</f>
        <v>0</v>
      </c>
      <c r="E1697" s="2">
        <f t="shared" si="104"/>
        <v>21683</v>
      </c>
      <c r="F1697" s="5" t="str">
        <f t="shared" si="107"/>
        <v>NEUTRAL</v>
      </c>
      <c r="G1697" s="5" t="str">
        <f t="shared" si="106"/>
        <v>NEUTRAL</v>
      </c>
      <c r="H1697" s="5" t="str">
        <f t="shared" si="105"/>
        <v>NEUTRAL</v>
      </c>
    </row>
    <row r="1698" spans="1:8" ht="13.5" x14ac:dyDescent="0.25">
      <c r="A1698" s="3">
        <f>TITRES_STAT!B1701</f>
        <v>44783</v>
      </c>
      <c r="B1698" s="5">
        <f>TITRES_STAT!C1701</f>
        <v>3.59</v>
      </c>
      <c r="C1698" s="5">
        <f>TITRES_STAT!D1701</f>
        <v>3.59</v>
      </c>
      <c r="D1698" s="5">
        <f>TITRES_STAT!E1701</f>
        <v>0</v>
      </c>
      <c r="E1698" s="2">
        <f t="shared" si="104"/>
        <v>21683</v>
      </c>
      <c r="F1698" s="5" t="str">
        <f t="shared" si="107"/>
        <v>NEUTRAL</v>
      </c>
      <c r="G1698" s="5" t="str">
        <f t="shared" si="106"/>
        <v>NEUTRAL</v>
      </c>
      <c r="H1698" s="5" t="str">
        <f t="shared" si="105"/>
        <v>NEUTRAL</v>
      </c>
    </row>
    <row r="1699" spans="1:8" ht="13.5" x14ac:dyDescent="0.25">
      <c r="A1699" s="3">
        <f>TITRES_STAT!B1702</f>
        <v>44784</v>
      </c>
      <c r="B1699" s="5">
        <f>TITRES_STAT!C1702</f>
        <v>3.59</v>
      </c>
      <c r="C1699" s="5">
        <f>TITRES_STAT!D1702</f>
        <v>3.59</v>
      </c>
      <c r="D1699" s="5">
        <f>TITRES_STAT!E1702</f>
        <v>0</v>
      </c>
      <c r="E1699" s="2">
        <f t="shared" si="104"/>
        <v>21683</v>
      </c>
      <c r="F1699" s="5" t="str">
        <f t="shared" si="107"/>
        <v>NEUTRAL</v>
      </c>
      <c r="G1699" s="5" t="str">
        <f t="shared" si="106"/>
        <v>NEUTRAL</v>
      </c>
      <c r="H1699" s="5" t="str">
        <f t="shared" si="105"/>
        <v>NEUTRAL</v>
      </c>
    </row>
    <row r="1700" spans="1:8" ht="13.5" x14ac:dyDescent="0.25">
      <c r="A1700" s="3">
        <f>TITRES_STAT!B1703</f>
        <v>44785</v>
      </c>
      <c r="B1700" s="5">
        <f>TITRES_STAT!C1703</f>
        <v>3.59</v>
      </c>
      <c r="C1700" s="5">
        <f>TITRES_STAT!D1703</f>
        <v>3.59</v>
      </c>
      <c r="D1700" s="5">
        <f>TITRES_STAT!E1703</f>
        <v>0</v>
      </c>
      <c r="E1700" s="2">
        <f t="shared" si="104"/>
        <v>21683</v>
      </c>
      <c r="F1700" s="5" t="str">
        <f t="shared" si="107"/>
        <v>NEUTRAL</v>
      </c>
      <c r="G1700" s="5" t="str">
        <f t="shared" si="106"/>
        <v>NEUTRAL</v>
      </c>
      <c r="H1700" s="5" t="str">
        <f t="shared" si="105"/>
        <v>NEUTRAL</v>
      </c>
    </row>
    <row r="1701" spans="1:8" ht="13.5" x14ac:dyDescent="0.25">
      <c r="A1701" s="3">
        <f>TITRES_STAT!B1704</f>
        <v>44788</v>
      </c>
      <c r="B1701" s="5">
        <f>TITRES_STAT!C1704</f>
        <v>3.59</v>
      </c>
      <c r="C1701" s="5">
        <f>TITRES_STAT!D1704</f>
        <v>3.59</v>
      </c>
      <c r="D1701" s="5">
        <f>TITRES_STAT!E1704</f>
        <v>0</v>
      </c>
      <c r="E1701" s="2">
        <f t="shared" si="104"/>
        <v>21683</v>
      </c>
      <c r="F1701" s="5" t="str">
        <f t="shared" si="107"/>
        <v>NEUTRAL</v>
      </c>
      <c r="G1701" s="5" t="str">
        <f t="shared" si="106"/>
        <v>NEUTRAL</v>
      </c>
      <c r="H1701" s="5" t="str">
        <f t="shared" si="105"/>
        <v>NEUTRAL</v>
      </c>
    </row>
    <row r="1702" spans="1:8" ht="13.5" x14ac:dyDescent="0.25">
      <c r="A1702" s="3">
        <f>TITRES_STAT!B1705</f>
        <v>44789</v>
      </c>
      <c r="B1702" s="5">
        <f>TITRES_STAT!C1705</f>
        <v>3.59</v>
      </c>
      <c r="C1702" s="5">
        <f>TITRES_STAT!D1705</f>
        <v>3.59</v>
      </c>
      <c r="D1702" s="5">
        <f>TITRES_STAT!E1705</f>
        <v>0</v>
      </c>
      <c r="E1702" s="2">
        <f t="shared" si="104"/>
        <v>21683</v>
      </c>
      <c r="F1702" s="5" t="str">
        <f t="shared" si="107"/>
        <v>NEUTRAL</v>
      </c>
      <c r="G1702" s="5" t="str">
        <f t="shared" si="106"/>
        <v>NEUTRAL</v>
      </c>
      <c r="H1702" s="5" t="str">
        <f t="shared" si="105"/>
        <v>NEUTRAL</v>
      </c>
    </row>
    <row r="1703" spans="1:8" ht="13.5" x14ac:dyDescent="0.25">
      <c r="A1703" s="3">
        <f>TITRES_STAT!B1706</f>
        <v>44790</v>
      </c>
      <c r="B1703" s="5">
        <f>TITRES_STAT!C1706</f>
        <v>3.59</v>
      </c>
      <c r="C1703" s="5">
        <f>TITRES_STAT!D1706</f>
        <v>3.59</v>
      </c>
      <c r="D1703" s="5">
        <f>TITRES_STAT!E1706</f>
        <v>0</v>
      </c>
      <c r="E1703" s="2">
        <f t="shared" si="104"/>
        <v>21683</v>
      </c>
      <c r="F1703" s="5" t="str">
        <f t="shared" si="107"/>
        <v>NEUTRAL</v>
      </c>
      <c r="G1703" s="5" t="str">
        <f t="shared" si="106"/>
        <v>NEUTRAL</v>
      </c>
      <c r="H1703" s="5" t="str">
        <f t="shared" si="105"/>
        <v>NEUTRAL</v>
      </c>
    </row>
    <row r="1704" spans="1:8" ht="13.5" x14ac:dyDescent="0.25">
      <c r="A1704" s="3">
        <f>TITRES_STAT!B1707</f>
        <v>44791</v>
      </c>
      <c r="B1704" s="5">
        <f>TITRES_STAT!C1707</f>
        <v>3.59</v>
      </c>
      <c r="C1704" s="5">
        <f>TITRES_STAT!D1707</f>
        <v>3.59</v>
      </c>
      <c r="D1704" s="5">
        <f>TITRES_STAT!E1707</f>
        <v>0</v>
      </c>
      <c r="E1704" s="2">
        <f t="shared" si="104"/>
        <v>21683</v>
      </c>
      <c r="F1704" s="5" t="str">
        <f t="shared" si="107"/>
        <v>NEUTRAL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44792</v>
      </c>
      <c r="B1705" s="5">
        <f>TITRES_STAT!C1708</f>
        <v>3.59</v>
      </c>
      <c r="C1705" s="5">
        <f>TITRES_STAT!D1708</f>
        <v>3.59</v>
      </c>
      <c r="D1705" s="5">
        <f>TITRES_STAT!E1708</f>
        <v>0</v>
      </c>
      <c r="E1705" s="2">
        <f t="shared" si="104"/>
        <v>21683</v>
      </c>
      <c r="F1705" s="5" t="str">
        <f t="shared" si="107"/>
        <v>NEUTRAL</v>
      </c>
      <c r="G1705" s="5" t="str">
        <f t="shared" si="106"/>
        <v>NEUTRAL</v>
      </c>
      <c r="H1705" s="5" t="str">
        <f t="shared" si="105"/>
        <v>NEUTRAL</v>
      </c>
    </row>
    <row r="1706" spans="1:8" ht="13.5" x14ac:dyDescent="0.25">
      <c r="A1706" s="3">
        <f>TITRES_STAT!B1709</f>
        <v>44795</v>
      </c>
      <c r="B1706" s="5">
        <f>TITRES_STAT!C1709</f>
        <v>3.59</v>
      </c>
      <c r="C1706" s="5">
        <f>TITRES_STAT!D1709</f>
        <v>3.59</v>
      </c>
      <c r="D1706" s="5">
        <f>TITRES_STAT!E1709</f>
        <v>0</v>
      </c>
      <c r="E1706" s="2">
        <f t="shared" si="104"/>
        <v>21683</v>
      </c>
      <c r="F1706" s="5" t="str">
        <f t="shared" si="107"/>
        <v>NEUTRAL</v>
      </c>
      <c r="G1706" s="5" t="str">
        <f t="shared" si="106"/>
        <v>NEUTRAL</v>
      </c>
      <c r="H1706" s="5" t="str">
        <f t="shared" si="105"/>
        <v>NEUTRAL</v>
      </c>
    </row>
    <row r="1707" spans="1:8" ht="13.5" x14ac:dyDescent="0.25">
      <c r="A1707" s="3">
        <f>TITRES_STAT!B1710</f>
        <v>44796</v>
      </c>
      <c r="B1707" s="5">
        <f>TITRES_STAT!C1710</f>
        <v>3.59</v>
      </c>
      <c r="C1707" s="5">
        <f>TITRES_STAT!D1710</f>
        <v>3.59</v>
      </c>
      <c r="D1707" s="5">
        <f>TITRES_STAT!E1710</f>
        <v>0</v>
      </c>
      <c r="E1707" s="2">
        <f t="shared" si="104"/>
        <v>21683</v>
      </c>
      <c r="F1707" s="5" t="str">
        <f t="shared" si="107"/>
        <v>NEUTRAL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44797</v>
      </c>
      <c r="B1708" s="5">
        <f>TITRES_STAT!C1711</f>
        <v>3.43</v>
      </c>
      <c r="C1708" s="5">
        <f>TITRES_STAT!D1711</f>
        <v>3.43</v>
      </c>
      <c r="D1708" s="5">
        <f>TITRES_STAT!E1711</f>
        <v>0</v>
      </c>
      <c r="E1708" s="2">
        <f t="shared" si="104"/>
        <v>21683</v>
      </c>
      <c r="F1708" s="5" t="str">
        <f t="shared" si="107"/>
        <v>NEUTRAL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44798</v>
      </c>
      <c r="B1709" s="5">
        <f>TITRES_STAT!C1712</f>
        <v>3.28</v>
      </c>
      <c r="C1709" s="5">
        <f>TITRES_STAT!D1712</f>
        <v>3.28</v>
      </c>
      <c r="D1709" s="5">
        <f>TITRES_STAT!E1712</f>
        <v>0</v>
      </c>
      <c r="E1709" s="2">
        <f t="shared" si="104"/>
        <v>21683</v>
      </c>
      <c r="F1709" s="5" t="str">
        <f t="shared" si="107"/>
        <v>NEUTRAL</v>
      </c>
      <c r="G1709" s="5" t="str">
        <f t="shared" si="106"/>
        <v>NEUTRAL</v>
      </c>
      <c r="H1709" s="5" t="str">
        <f t="shared" si="105"/>
        <v>NEUTRAL</v>
      </c>
    </row>
    <row r="1710" spans="1:8" ht="13.5" x14ac:dyDescent="0.25">
      <c r="A1710" s="3">
        <f>TITRES_STAT!B1713</f>
        <v>44799</v>
      </c>
      <c r="B1710" s="5">
        <f>TITRES_STAT!C1713</f>
        <v>3.28</v>
      </c>
      <c r="C1710" s="5">
        <f>TITRES_STAT!D1713</f>
        <v>3.28</v>
      </c>
      <c r="D1710" s="5">
        <f>TITRES_STAT!E1713</f>
        <v>55</v>
      </c>
      <c r="E1710" s="2">
        <f t="shared" si="104"/>
        <v>21683</v>
      </c>
      <c r="F1710" s="5" t="str">
        <f t="shared" si="107"/>
        <v>NEUTRAL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44802</v>
      </c>
      <c r="B1711" s="5">
        <f>TITRES_STAT!C1714</f>
        <v>3.23</v>
      </c>
      <c r="C1711" s="5">
        <f>TITRES_STAT!D1714</f>
        <v>3.23</v>
      </c>
      <c r="D1711" s="5">
        <f>TITRES_STAT!E1714</f>
        <v>33</v>
      </c>
      <c r="E1711" s="2">
        <f t="shared" si="104"/>
        <v>21650</v>
      </c>
      <c r="F1711" s="5" t="str">
        <f t="shared" si="107"/>
        <v>BEARISH</v>
      </c>
      <c r="G1711" s="5" t="str">
        <f t="shared" si="106"/>
        <v>NEUTRAL</v>
      </c>
      <c r="H1711" s="5" t="str">
        <f t="shared" si="105"/>
        <v>CONFIRMED BEARISH</v>
      </c>
    </row>
    <row r="1712" spans="1:8" ht="13.5" x14ac:dyDescent="0.25">
      <c r="A1712" s="3">
        <f>TITRES_STAT!B1715</f>
        <v>44803</v>
      </c>
      <c r="B1712" s="5">
        <f>TITRES_STAT!C1715</f>
        <v>3.22</v>
      </c>
      <c r="C1712" s="5">
        <f>TITRES_STAT!D1715</f>
        <v>3.22</v>
      </c>
      <c r="D1712" s="5">
        <f>TITRES_STAT!E1715</f>
        <v>33</v>
      </c>
      <c r="E1712" s="2">
        <f t="shared" si="104"/>
        <v>21617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CONFIRMED BEARISH</v>
      </c>
    </row>
    <row r="1713" spans="1:8" ht="13.5" x14ac:dyDescent="0.25">
      <c r="A1713" s="3">
        <f>TITRES_STAT!B1716</f>
        <v>44804</v>
      </c>
      <c r="B1713" s="5">
        <f>TITRES_STAT!C1716</f>
        <v>3.22</v>
      </c>
      <c r="C1713" s="5">
        <f>TITRES_STAT!D1716</f>
        <v>3.22</v>
      </c>
      <c r="D1713" s="5">
        <f>TITRES_STAT!E1716</f>
        <v>0</v>
      </c>
      <c r="E1713" s="2">
        <f t="shared" si="104"/>
        <v>21617</v>
      </c>
      <c r="F1713" s="5" t="str">
        <f t="shared" si="107"/>
        <v>BEARISH</v>
      </c>
      <c r="G1713" s="5" t="str">
        <f t="shared" si="106"/>
        <v>NEUTRAL</v>
      </c>
      <c r="H1713" s="5" t="str">
        <f t="shared" si="105"/>
        <v>CONFIRMED BEARISH</v>
      </c>
    </row>
    <row r="1714" spans="1:8" ht="13.5" x14ac:dyDescent="0.25">
      <c r="A1714" s="3">
        <f>TITRES_STAT!B1717</f>
        <v>44805</v>
      </c>
      <c r="B1714" s="5">
        <f>TITRES_STAT!C1717</f>
        <v>3.23</v>
      </c>
      <c r="C1714" s="5">
        <f>TITRES_STAT!D1717</f>
        <v>3.23</v>
      </c>
      <c r="D1714" s="5">
        <f>TITRES_STAT!E1717</f>
        <v>5</v>
      </c>
      <c r="E1714" s="2">
        <f t="shared" si="104"/>
        <v>21622</v>
      </c>
      <c r="F1714" s="5" t="str">
        <f t="shared" si="107"/>
        <v>BEARISH</v>
      </c>
      <c r="G1714" s="5" t="str">
        <f t="shared" si="106"/>
        <v>NEUTRAL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3.37</v>
      </c>
      <c r="C1715" s="5">
        <f>TITRES_STAT!D1718</f>
        <v>3.37</v>
      </c>
      <c r="D1715" s="5">
        <f>TITRES_STAT!E1718</f>
        <v>0</v>
      </c>
      <c r="E1715" s="2">
        <f t="shared" si="104"/>
        <v>21622</v>
      </c>
      <c r="F1715" s="5" t="str">
        <f t="shared" si="107"/>
        <v>BEARISH</v>
      </c>
      <c r="G1715" s="5" t="str">
        <f t="shared" si="106"/>
        <v>NEUTRAL</v>
      </c>
      <c r="H1715" s="5" t="str">
        <f t="shared" si="105"/>
        <v>BEARISH DIVERGENCE</v>
      </c>
    </row>
    <row r="1716" spans="1:8" ht="13.5" x14ac:dyDescent="0.25">
      <c r="A1716" s="3">
        <f>TITRES_STAT!B1719</f>
        <v>44809</v>
      </c>
      <c r="B1716" s="5">
        <f>TITRES_STAT!C1719</f>
        <v>3.52</v>
      </c>
      <c r="C1716" s="5">
        <f>TITRES_STAT!D1719</f>
        <v>3.52</v>
      </c>
      <c r="D1716" s="5">
        <f>TITRES_STAT!E1719</f>
        <v>0</v>
      </c>
      <c r="E1716" s="2">
        <f t="shared" si="104"/>
        <v>21622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BEARISH DIVERGENCE</v>
      </c>
    </row>
    <row r="1717" spans="1:8" ht="13.5" x14ac:dyDescent="0.25">
      <c r="A1717" s="3">
        <f>TITRES_STAT!B1720</f>
        <v>44810</v>
      </c>
      <c r="B1717" s="5">
        <f>TITRES_STAT!C1720</f>
        <v>3.59</v>
      </c>
      <c r="C1717" s="5">
        <f>TITRES_STAT!D1720</f>
        <v>3.59</v>
      </c>
      <c r="D1717" s="5">
        <f>TITRES_STAT!E1720</f>
        <v>280</v>
      </c>
      <c r="E1717" s="2">
        <f t="shared" si="104"/>
        <v>21902</v>
      </c>
      <c r="F1717" s="5" t="str">
        <f t="shared" si="107"/>
        <v>BULLISH</v>
      </c>
      <c r="G1717" s="5" t="str">
        <f t="shared" si="106"/>
        <v>NEUTRAL</v>
      </c>
      <c r="H1717" s="5" t="str">
        <f t="shared" si="105"/>
        <v>CONFIRMED BULLISH</v>
      </c>
    </row>
    <row r="1718" spans="1:8" ht="13.5" x14ac:dyDescent="0.25">
      <c r="A1718" s="3">
        <f>TITRES_STAT!B1721</f>
        <v>44811</v>
      </c>
      <c r="B1718" s="5">
        <f>TITRES_STAT!C1721</f>
        <v>3.75</v>
      </c>
      <c r="C1718" s="5">
        <f>TITRES_STAT!D1721</f>
        <v>3.75</v>
      </c>
      <c r="D1718" s="5">
        <f>TITRES_STAT!E1721</f>
        <v>0</v>
      </c>
      <c r="E1718" s="2">
        <f t="shared" si="104"/>
        <v>21902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CONFIRMED BULLISH</v>
      </c>
    </row>
    <row r="1719" spans="1:8" ht="13.5" x14ac:dyDescent="0.25">
      <c r="A1719" s="3">
        <f>TITRES_STAT!B1722</f>
        <v>44812</v>
      </c>
      <c r="B1719" s="5">
        <f>TITRES_STAT!C1722</f>
        <v>3.89</v>
      </c>
      <c r="C1719" s="5">
        <f>TITRES_STAT!D1722</f>
        <v>3.89</v>
      </c>
      <c r="D1719" s="5">
        <f>TITRES_STAT!E1722</f>
        <v>34</v>
      </c>
      <c r="E1719" s="2">
        <f t="shared" si="104"/>
        <v>21936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CONFIRMED BULLISH</v>
      </c>
    </row>
    <row r="1720" spans="1:8" ht="13.5" x14ac:dyDescent="0.25">
      <c r="A1720" s="3">
        <f>TITRES_STAT!B1723</f>
        <v>44813</v>
      </c>
      <c r="B1720" s="5">
        <f>TITRES_STAT!C1723</f>
        <v>3.89</v>
      </c>
      <c r="C1720" s="5">
        <f>TITRES_STAT!D1723</f>
        <v>3.89</v>
      </c>
      <c r="D1720" s="5">
        <f>TITRES_STAT!E1723</f>
        <v>5</v>
      </c>
      <c r="E1720" s="2">
        <f t="shared" si="104"/>
        <v>21936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CONFIRMED BULLISH</v>
      </c>
    </row>
    <row r="1721" spans="1:8" ht="13.5" x14ac:dyDescent="0.25">
      <c r="A1721" s="3">
        <f>TITRES_STAT!B1724</f>
        <v>44816</v>
      </c>
      <c r="B1721" s="5">
        <f>TITRES_STAT!C1724</f>
        <v>4.0599999999999996</v>
      </c>
      <c r="C1721" s="5">
        <f>TITRES_STAT!D1724</f>
        <v>4.0599999999999996</v>
      </c>
      <c r="D1721" s="5">
        <f>TITRES_STAT!E1724</f>
        <v>57</v>
      </c>
      <c r="E1721" s="2">
        <f t="shared" si="104"/>
        <v>21993</v>
      </c>
      <c r="F1721" s="5" t="str">
        <f t="shared" si="107"/>
        <v>BULLISH</v>
      </c>
      <c r="G1721" s="5" t="str">
        <f t="shared" si="106"/>
        <v>NEUTRAL</v>
      </c>
      <c r="H1721" s="5" t="str">
        <f t="shared" si="105"/>
        <v>CONFIRMED BULLISH</v>
      </c>
    </row>
    <row r="1722" spans="1:8" ht="13.5" x14ac:dyDescent="0.25">
      <c r="A1722" s="3">
        <f>TITRES_STAT!B1725</f>
        <v>44817</v>
      </c>
      <c r="B1722" s="5">
        <f>TITRES_STAT!C1725</f>
        <v>4.04</v>
      </c>
      <c r="C1722" s="5">
        <f>TITRES_STAT!D1725</f>
        <v>4.04</v>
      </c>
      <c r="D1722" s="5">
        <f>TITRES_STAT!E1725</f>
        <v>518</v>
      </c>
      <c r="E1722" s="2">
        <f t="shared" si="104"/>
        <v>21475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BEARISH DIVERGENCE</v>
      </c>
    </row>
    <row r="1723" spans="1:8" ht="13.5" x14ac:dyDescent="0.25">
      <c r="A1723" s="3">
        <f>TITRES_STAT!B1726</f>
        <v>44818</v>
      </c>
      <c r="B1723" s="5">
        <f>TITRES_STAT!C1726</f>
        <v>4.0999999999999996</v>
      </c>
      <c r="C1723" s="5">
        <f>TITRES_STAT!D1726</f>
        <v>4.0999999999999996</v>
      </c>
      <c r="D1723" s="5">
        <f>TITRES_STAT!E1726</f>
        <v>77</v>
      </c>
      <c r="E1723" s="2">
        <f t="shared" si="104"/>
        <v>21552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BEARISH DIVERGENCE</v>
      </c>
    </row>
    <row r="1724" spans="1:8" ht="13.5" x14ac:dyDescent="0.25">
      <c r="A1724" s="3">
        <f>TITRES_STAT!B1727</f>
        <v>44819</v>
      </c>
      <c r="B1724" s="5">
        <f>TITRES_STAT!C1727</f>
        <v>4.1100000000000003</v>
      </c>
      <c r="C1724" s="5">
        <f>TITRES_STAT!D1727</f>
        <v>4.1100000000000003</v>
      </c>
      <c r="D1724" s="5">
        <f>TITRES_STAT!E1727</f>
        <v>25</v>
      </c>
      <c r="E1724" s="2">
        <f t="shared" si="104"/>
        <v>21577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BEARISH DIVERGENCE</v>
      </c>
    </row>
    <row r="1725" spans="1:8" ht="13.5" x14ac:dyDescent="0.25">
      <c r="A1725" s="3">
        <f>TITRES_STAT!B1728</f>
        <v>44820</v>
      </c>
      <c r="B1725" s="5">
        <f>TITRES_STAT!C1728</f>
        <v>4.1100000000000003</v>
      </c>
      <c r="C1725" s="5">
        <f>TITRES_STAT!D1728</f>
        <v>4.1100000000000003</v>
      </c>
      <c r="D1725" s="5">
        <f>TITRES_STAT!E1728</f>
        <v>0</v>
      </c>
      <c r="E1725" s="2">
        <f t="shared" si="104"/>
        <v>21577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BEARISH DIVERGENCE</v>
      </c>
    </row>
    <row r="1726" spans="1:8" ht="13.5" x14ac:dyDescent="0.25">
      <c r="A1726" s="3">
        <f>TITRES_STAT!B1729</f>
        <v>44823</v>
      </c>
      <c r="B1726" s="5">
        <f>TITRES_STAT!C1729</f>
        <v>4.1100000000000003</v>
      </c>
      <c r="C1726" s="5">
        <f>TITRES_STAT!D1729</f>
        <v>4.1100000000000003</v>
      </c>
      <c r="D1726" s="5">
        <f>TITRES_STAT!E1729</f>
        <v>0</v>
      </c>
      <c r="E1726" s="2">
        <f t="shared" si="104"/>
        <v>21577</v>
      </c>
      <c r="F1726" s="5" t="str">
        <f t="shared" si="107"/>
        <v>BEARISH</v>
      </c>
      <c r="G1726" s="5" t="str">
        <f t="shared" si="106"/>
        <v>NEUTRAL</v>
      </c>
      <c r="H1726" s="5" t="str">
        <f t="shared" si="105"/>
        <v>BEARISH DIVERGENCE</v>
      </c>
    </row>
    <row r="1727" spans="1:8" ht="13.5" x14ac:dyDescent="0.25">
      <c r="A1727" s="3">
        <f>TITRES_STAT!B1730</f>
        <v>44824</v>
      </c>
      <c r="B1727" s="5">
        <f>TITRES_STAT!C1730</f>
        <v>4.1100000000000003</v>
      </c>
      <c r="C1727" s="5">
        <f>TITRES_STAT!D1730</f>
        <v>4.1100000000000003</v>
      </c>
      <c r="D1727" s="5">
        <f>TITRES_STAT!E1730</f>
        <v>0</v>
      </c>
      <c r="E1727" s="2">
        <f t="shared" si="104"/>
        <v>21577</v>
      </c>
      <c r="F1727" s="5" t="str">
        <f t="shared" si="107"/>
        <v>BULLISH</v>
      </c>
      <c r="G1727" s="5" t="str">
        <f t="shared" si="106"/>
        <v>NEUTRAL</v>
      </c>
      <c r="H1727" s="5" t="str">
        <f t="shared" si="105"/>
        <v>CONFIRMED BULLISH</v>
      </c>
    </row>
    <row r="1728" spans="1:8" ht="13.5" x14ac:dyDescent="0.25">
      <c r="A1728" s="3">
        <f>TITRES_STAT!B1731</f>
        <v>44825</v>
      </c>
      <c r="B1728" s="5">
        <f>TITRES_STAT!C1731</f>
        <v>4.1100000000000003</v>
      </c>
      <c r="C1728" s="5">
        <f>TITRES_STAT!D1731</f>
        <v>4.1100000000000003</v>
      </c>
      <c r="D1728" s="5">
        <f>TITRES_STAT!E1731</f>
        <v>0</v>
      </c>
      <c r="E1728" s="2">
        <f t="shared" si="104"/>
        <v>21577</v>
      </c>
      <c r="F1728" s="5" t="str">
        <f t="shared" si="107"/>
        <v>BULLISH</v>
      </c>
      <c r="G1728" s="5" t="str">
        <f t="shared" si="106"/>
        <v>NEUTRAL</v>
      </c>
      <c r="H1728" s="5" t="str">
        <f t="shared" si="105"/>
        <v>CONFIRMED BULLISH</v>
      </c>
    </row>
    <row r="1729" spans="1:8" ht="13.5" x14ac:dyDescent="0.25">
      <c r="A1729" s="3">
        <f>TITRES_STAT!B1732</f>
        <v>44826</v>
      </c>
      <c r="B1729" s="5">
        <f>TITRES_STAT!C1732</f>
        <v>4.1100000000000003</v>
      </c>
      <c r="C1729" s="5">
        <f>TITRES_STAT!D1732</f>
        <v>4.1100000000000003</v>
      </c>
      <c r="D1729" s="5">
        <f>TITRES_STAT!E1732</f>
        <v>0</v>
      </c>
      <c r="E1729" s="2">
        <f t="shared" si="104"/>
        <v>21577</v>
      </c>
      <c r="F1729" s="5" t="str">
        <f t="shared" si="107"/>
        <v>NEUTRAL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44827</v>
      </c>
      <c r="B1730" s="5">
        <f>TITRES_STAT!C1733</f>
        <v>3.93</v>
      </c>
      <c r="C1730" s="5">
        <f>TITRES_STAT!D1733</f>
        <v>3.93</v>
      </c>
      <c r="D1730" s="5">
        <f>TITRES_STAT!E1733</f>
        <v>0</v>
      </c>
      <c r="E1730" s="2">
        <f t="shared" si="104"/>
        <v>21577</v>
      </c>
      <c r="F1730" s="5" t="str">
        <f t="shared" si="107"/>
        <v>NEUTRAL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44830</v>
      </c>
      <c r="B1731" s="5">
        <f>TITRES_STAT!C1734</f>
        <v>3.93</v>
      </c>
      <c r="C1731" s="5">
        <f>TITRES_STAT!D1734</f>
        <v>3.93</v>
      </c>
      <c r="D1731" s="5">
        <f>TITRES_STAT!E1734</f>
        <v>0</v>
      </c>
      <c r="E1731" s="2">
        <f t="shared" si="104"/>
        <v>21577</v>
      </c>
      <c r="F1731" s="5" t="str">
        <f t="shared" si="107"/>
        <v>NEUTRAL</v>
      </c>
      <c r="G1731" s="5" t="str">
        <f t="shared" si="106"/>
        <v>NEUTRAL</v>
      </c>
      <c r="H1731" s="5" t="str">
        <f t="shared" si="105"/>
        <v>NEUTRAL</v>
      </c>
    </row>
    <row r="1732" spans="1:8" ht="13.5" x14ac:dyDescent="0.25">
      <c r="A1732" s="3">
        <f>TITRES_STAT!B1735</f>
        <v>44831</v>
      </c>
      <c r="B1732" s="5">
        <f>TITRES_STAT!C1735</f>
        <v>3.93</v>
      </c>
      <c r="C1732" s="5">
        <f>TITRES_STAT!D1735</f>
        <v>3.93</v>
      </c>
      <c r="D1732" s="5">
        <f>TITRES_STAT!E1735</f>
        <v>0</v>
      </c>
      <c r="E1732" s="2">
        <f t="shared" ref="E1732:E1795" si="108">IF(B1732&gt;B1731, E1731+D1732, IF(B1732&lt;B1731, E1731-D1732, E1731))</f>
        <v>21577</v>
      </c>
      <c r="F1732" s="5" t="str">
        <f t="shared" si="107"/>
        <v>NEUTRAL</v>
      </c>
      <c r="G1732" s="5" t="str">
        <f t="shared" si="106"/>
        <v>NEUTRAL</v>
      </c>
      <c r="H1732" s="5" t="str">
        <f t="shared" si="105"/>
        <v>NEUTRAL</v>
      </c>
    </row>
    <row r="1733" spans="1:8" ht="13.5" x14ac:dyDescent="0.25">
      <c r="A1733" s="3">
        <f>TITRES_STAT!B1736</f>
        <v>44832</v>
      </c>
      <c r="B1733" s="5">
        <f>TITRES_STAT!C1736</f>
        <v>3.93</v>
      </c>
      <c r="C1733" s="5">
        <f>TITRES_STAT!D1736</f>
        <v>3.93</v>
      </c>
      <c r="D1733" s="5">
        <f>TITRES_STAT!E1736</f>
        <v>0</v>
      </c>
      <c r="E1733" s="2">
        <f t="shared" si="108"/>
        <v>21577</v>
      </c>
      <c r="F1733" s="5" t="str">
        <f t="shared" si="107"/>
        <v>NEUTRAL</v>
      </c>
      <c r="G1733" s="5" t="str">
        <f t="shared" si="106"/>
        <v>NEUTRAL</v>
      </c>
      <c r="H1733" s="5" t="str">
        <f t="shared" si="105"/>
        <v>NEUTRAL</v>
      </c>
    </row>
    <row r="1734" spans="1:8" ht="13.5" x14ac:dyDescent="0.25">
      <c r="A1734" s="3">
        <f>TITRES_STAT!B1737</f>
        <v>44833</v>
      </c>
      <c r="B1734" s="5">
        <f>TITRES_STAT!C1737</f>
        <v>3.93</v>
      </c>
      <c r="C1734" s="5">
        <f>TITRES_STAT!D1737</f>
        <v>3.93</v>
      </c>
      <c r="D1734" s="5">
        <f>TITRES_STAT!E1737</f>
        <v>0</v>
      </c>
      <c r="E1734" s="2">
        <f t="shared" si="108"/>
        <v>21577</v>
      </c>
      <c r="F1734" s="5" t="str">
        <f t="shared" si="107"/>
        <v>NEUTRAL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44834</v>
      </c>
      <c r="B1735" s="5">
        <f>TITRES_STAT!C1738</f>
        <v>3.93</v>
      </c>
      <c r="C1735" s="5">
        <f>TITRES_STAT!D1738</f>
        <v>3.93</v>
      </c>
      <c r="D1735" s="5">
        <f>TITRES_STAT!E1738</f>
        <v>0</v>
      </c>
      <c r="E1735" s="2">
        <f t="shared" si="108"/>
        <v>21577</v>
      </c>
      <c r="F1735" s="5" t="str">
        <f t="shared" si="107"/>
        <v>NEUTRAL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NEUTRAL</v>
      </c>
    </row>
    <row r="1736" spans="1:8" ht="13.5" x14ac:dyDescent="0.25">
      <c r="A1736" s="3">
        <f>TITRES_STAT!B1739</f>
        <v>44837</v>
      </c>
      <c r="B1736" s="5">
        <f>TITRES_STAT!C1739</f>
        <v>3.93</v>
      </c>
      <c r="C1736" s="5">
        <f>TITRES_STAT!D1739</f>
        <v>3.93</v>
      </c>
      <c r="D1736" s="5">
        <f>TITRES_STAT!E1739</f>
        <v>5</v>
      </c>
      <c r="E1736" s="2">
        <f t="shared" si="108"/>
        <v>21577</v>
      </c>
      <c r="F1736" s="5" t="str">
        <f t="shared" ref="F1736:F1799" si="111">IF(E1736&gt;E1731,"BULLISH",IF(E1736&lt;E1731,"BEARISH","NEUTRAL"))</f>
        <v>NEUTRAL</v>
      </c>
      <c r="G1736" s="5" t="str">
        <f t="shared" si="110"/>
        <v>NEUTRAL</v>
      </c>
      <c r="H1736" s="5" t="str">
        <f t="shared" si="109"/>
        <v>NEUTRAL</v>
      </c>
    </row>
    <row r="1737" spans="1:8" ht="13.5" x14ac:dyDescent="0.25">
      <c r="A1737" s="3">
        <f>TITRES_STAT!B1740</f>
        <v>44838</v>
      </c>
      <c r="B1737" s="5">
        <f>TITRES_STAT!C1740</f>
        <v>3.93</v>
      </c>
      <c r="C1737" s="5">
        <f>TITRES_STAT!D1740</f>
        <v>3.93</v>
      </c>
      <c r="D1737" s="5">
        <f>TITRES_STAT!E1740</f>
        <v>0</v>
      </c>
      <c r="E1737" s="2">
        <f t="shared" si="108"/>
        <v>21577</v>
      </c>
      <c r="F1737" s="5" t="str">
        <f t="shared" si="111"/>
        <v>NEUTRAL</v>
      </c>
      <c r="G1737" s="5" t="str">
        <f t="shared" si="110"/>
        <v>NEUTRAL</v>
      </c>
      <c r="H1737" s="5" t="str">
        <f t="shared" si="109"/>
        <v>NEUTRAL</v>
      </c>
    </row>
    <row r="1738" spans="1:8" ht="13.5" x14ac:dyDescent="0.25">
      <c r="A1738" s="3">
        <f>TITRES_STAT!B1741</f>
        <v>44839</v>
      </c>
      <c r="B1738" s="5">
        <f>TITRES_STAT!C1741</f>
        <v>3.93</v>
      </c>
      <c r="C1738" s="5">
        <f>TITRES_STAT!D1741</f>
        <v>3.93</v>
      </c>
      <c r="D1738" s="5">
        <f>TITRES_STAT!E1741</f>
        <v>0</v>
      </c>
      <c r="E1738" s="2">
        <f t="shared" si="108"/>
        <v>21577</v>
      </c>
      <c r="F1738" s="5" t="str">
        <f t="shared" si="111"/>
        <v>NEUTRAL</v>
      </c>
      <c r="G1738" s="5" t="str">
        <f t="shared" si="110"/>
        <v>NEUTRAL</v>
      </c>
      <c r="H1738" s="5" t="str">
        <f t="shared" si="109"/>
        <v>NEUTRAL</v>
      </c>
    </row>
    <row r="1739" spans="1:8" ht="13.5" x14ac:dyDescent="0.25">
      <c r="A1739" s="3">
        <f>TITRES_STAT!B1742</f>
        <v>44840</v>
      </c>
      <c r="B1739" s="5">
        <f>TITRES_STAT!C1742</f>
        <v>3.93</v>
      </c>
      <c r="C1739" s="5">
        <f>TITRES_STAT!D1742</f>
        <v>3.93</v>
      </c>
      <c r="D1739" s="5">
        <f>TITRES_STAT!E1742</f>
        <v>7</v>
      </c>
      <c r="E1739" s="2">
        <f t="shared" si="108"/>
        <v>21577</v>
      </c>
      <c r="F1739" s="5" t="str">
        <f t="shared" si="111"/>
        <v>NEUTRAL</v>
      </c>
      <c r="G1739" s="5" t="str">
        <f t="shared" si="110"/>
        <v>NEUTRAL</v>
      </c>
      <c r="H1739" s="5" t="str">
        <f t="shared" si="109"/>
        <v>NEUTRAL</v>
      </c>
    </row>
    <row r="1740" spans="1:8" ht="13.5" x14ac:dyDescent="0.25">
      <c r="A1740" s="3">
        <f>TITRES_STAT!B1743</f>
        <v>44841</v>
      </c>
      <c r="B1740" s="5">
        <f>TITRES_STAT!C1743</f>
        <v>3.93</v>
      </c>
      <c r="C1740" s="5">
        <f>TITRES_STAT!D1743</f>
        <v>3.93</v>
      </c>
      <c r="D1740" s="5">
        <f>TITRES_STAT!E1743</f>
        <v>0</v>
      </c>
      <c r="E1740" s="2">
        <f t="shared" si="108"/>
        <v>21577</v>
      </c>
      <c r="F1740" s="5" t="str">
        <f t="shared" si="111"/>
        <v>NEUTRAL</v>
      </c>
      <c r="G1740" s="5" t="str">
        <f t="shared" si="110"/>
        <v>NEUTRAL</v>
      </c>
      <c r="H1740" s="5" t="str">
        <f t="shared" si="109"/>
        <v>NEUTRAL</v>
      </c>
    </row>
    <row r="1741" spans="1:8" ht="13.5" x14ac:dyDescent="0.25">
      <c r="A1741" s="3">
        <f>TITRES_STAT!B1744</f>
        <v>44844</v>
      </c>
      <c r="B1741" s="5">
        <f>TITRES_STAT!C1744</f>
        <v>3.93</v>
      </c>
      <c r="C1741" s="5">
        <f>TITRES_STAT!D1744</f>
        <v>3.93</v>
      </c>
      <c r="D1741" s="5">
        <f>TITRES_STAT!E1744</f>
        <v>0</v>
      </c>
      <c r="E1741" s="2">
        <f t="shared" si="108"/>
        <v>21577</v>
      </c>
      <c r="F1741" s="5" t="str">
        <f t="shared" si="111"/>
        <v>NEUTRAL</v>
      </c>
      <c r="G1741" s="5" t="str">
        <f t="shared" si="110"/>
        <v>NEUTRAL</v>
      </c>
      <c r="H1741" s="5" t="str">
        <f t="shared" si="109"/>
        <v>NEUTRAL</v>
      </c>
    </row>
    <row r="1742" spans="1:8" ht="13.5" x14ac:dyDescent="0.25">
      <c r="A1742" s="3">
        <f>TITRES_STAT!B1745</f>
        <v>44845</v>
      </c>
      <c r="B1742" s="5">
        <f>TITRES_STAT!C1745</f>
        <v>3.93</v>
      </c>
      <c r="C1742" s="5">
        <f>TITRES_STAT!D1745</f>
        <v>3.93</v>
      </c>
      <c r="D1742" s="5">
        <f>TITRES_STAT!E1745</f>
        <v>7</v>
      </c>
      <c r="E1742" s="2">
        <f t="shared" si="108"/>
        <v>21577</v>
      </c>
      <c r="F1742" s="5" t="str">
        <f t="shared" si="111"/>
        <v>NEUTRAL</v>
      </c>
      <c r="G1742" s="5" t="str">
        <f t="shared" si="110"/>
        <v>NEUTRAL</v>
      </c>
      <c r="H1742" s="5" t="str">
        <f t="shared" si="109"/>
        <v>NEUTRAL</v>
      </c>
    </row>
    <row r="1743" spans="1:8" ht="13.5" x14ac:dyDescent="0.25">
      <c r="A1743" s="3">
        <f>TITRES_STAT!B1746</f>
        <v>44846</v>
      </c>
      <c r="B1743" s="5">
        <f>TITRES_STAT!C1746</f>
        <v>4.0999999999999996</v>
      </c>
      <c r="C1743" s="5">
        <f>TITRES_STAT!D1746</f>
        <v>4.0999999999999996</v>
      </c>
      <c r="D1743" s="5">
        <f>TITRES_STAT!E1746</f>
        <v>50</v>
      </c>
      <c r="E1743" s="2">
        <f t="shared" si="108"/>
        <v>21627</v>
      </c>
      <c r="F1743" s="5" t="str">
        <f t="shared" si="111"/>
        <v>BULLISH</v>
      </c>
      <c r="G1743" s="5" t="str">
        <f t="shared" si="110"/>
        <v>NEUTRAL</v>
      </c>
      <c r="H1743" s="5" t="str">
        <f t="shared" si="109"/>
        <v>CONFIRMED BULLISH</v>
      </c>
    </row>
    <row r="1744" spans="1:8" ht="13.5" x14ac:dyDescent="0.25">
      <c r="A1744" s="3">
        <f>TITRES_STAT!B1747</f>
        <v>44847</v>
      </c>
      <c r="B1744" s="5">
        <f>TITRES_STAT!C1747</f>
        <v>4.0999999999999996</v>
      </c>
      <c r="C1744" s="5">
        <f>TITRES_STAT!D1747</f>
        <v>4.0999999999999996</v>
      </c>
      <c r="D1744" s="5">
        <f>TITRES_STAT!E1747</f>
        <v>0</v>
      </c>
      <c r="E1744" s="2">
        <f t="shared" si="108"/>
        <v>21627</v>
      </c>
      <c r="F1744" s="5" t="str">
        <f t="shared" si="111"/>
        <v>BULLISH</v>
      </c>
      <c r="G1744" s="5" t="str">
        <f t="shared" si="110"/>
        <v>NEUTRAL</v>
      </c>
      <c r="H1744" s="5" t="str">
        <f t="shared" si="109"/>
        <v>CONFIRMED BULLISH</v>
      </c>
    </row>
    <row r="1745" spans="1:8" ht="13.5" x14ac:dyDescent="0.25">
      <c r="A1745" s="3">
        <f>TITRES_STAT!B1748</f>
        <v>44848</v>
      </c>
      <c r="B1745" s="5">
        <f>TITRES_STAT!C1748</f>
        <v>4.0999999999999996</v>
      </c>
      <c r="C1745" s="5">
        <f>TITRES_STAT!D1748</f>
        <v>4.0999999999999996</v>
      </c>
      <c r="D1745" s="5">
        <f>TITRES_STAT!E1748</f>
        <v>10</v>
      </c>
      <c r="E1745" s="2">
        <f t="shared" si="108"/>
        <v>21627</v>
      </c>
      <c r="F1745" s="5" t="str">
        <f t="shared" si="111"/>
        <v>BULLISH</v>
      </c>
      <c r="G1745" s="5" t="str">
        <f t="shared" si="110"/>
        <v>NEUTRAL</v>
      </c>
      <c r="H1745" s="5" t="str">
        <f t="shared" si="109"/>
        <v>CONFIRMED BULLISH</v>
      </c>
    </row>
    <row r="1746" spans="1:8" ht="13.5" x14ac:dyDescent="0.25">
      <c r="A1746" s="3">
        <f>TITRES_STAT!B1749</f>
        <v>44851</v>
      </c>
      <c r="B1746" s="5">
        <f>TITRES_STAT!C1749</f>
        <v>4.0999999999999996</v>
      </c>
      <c r="C1746" s="5">
        <f>TITRES_STAT!D1749</f>
        <v>4.0999999999999996</v>
      </c>
      <c r="D1746" s="5">
        <f>TITRES_STAT!E1749</f>
        <v>0</v>
      </c>
      <c r="E1746" s="2">
        <f t="shared" si="108"/>
        <v>21627</v>
      </c>
      <c r="F1746" s="5" t="str">
        <f t="shared" si="111"/>
        <v>BULLISH</v>
      </c>
      <c r="G1746" s="5" t="str">
        <f t="shared" si="110"/>
        <v>NEUTRAL</v>
      </c>
      <c r="H1746" s="5" t="str">
        <f t="shared" si="109"/>
        <v>CONFIRMED BULLISH</v>
      </c>
    </row>
    <row r="1747" spans="1:8" ht="13.5" x14ac:dyDescent="0.25">
      <c r="A1747" s="3">
        <f>TITRES_STAT!B1750</f>
        <v>44852</v>
      </c>
      <c r="B1747" s="5">
        <f>TITRES_STAT!C1750</f>
        <v>4.0999999999999996</v>
      </c>
      <c r="C1747" s="5">
        <f>TITRES_STAT!D1750</f>
        <v>4.0999999999999996</v>
      </c>
      <c r="D1747" s="5">
        <f>TITRES_STAT!E1750</f>
        <v>61</v>
      </c>
      <c r="E1747" s="2">
        <f t="shared" si="108"/>
        <v>21627</v>
      </c>
      <c r="F1747" s="5" t="str">
        <f t="shared" si="111"/>
        <v>BULLISH</v>
      </c>
      <c r="G1747" s="5" t="str">
        <f t="shared" si="110"/>
        <v>NEUTRAL</v>
      </c>
      <c r="H1747" s="5" t="str">
        <f t="shared" si="109"/>
        <v>CONFIRMED BULLISH</v>
      </c>
    </row>
    <row r="1748" spans="1:8" ht="13.5" x14ac:dyDescent="0.25">
      <c r="A1748" s="3">
        <f>TITRES_STAT!B1751</f>
        <v>44853</v>
      </c>
      <c r="B1748" s="5">
        <f>TITRES_STAT!C1751</f>
        <v>4.0999999999999996</v>
      </c>
      <c r="C1748" s="5">
        <f>TITRES_STAT!D1751</f>
        <v>4.0999999999999996</v>
      </c>
      <c r="D1748" s="5">
        <f>TITRES_STAT!E1751</f>
        <v>0</v>
      </c>
      <c r="E1748" s="2">
        <f t="shared" si="108"/>
        <v>21627</v>
      </c>
      <c r="F1748" s="5" t="str">
        <f t="shared" si="111"/>
        <v>NEUTRAL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4.28</v>
      </c>
      <c r="C1749" s="5">
        <f>TITRES_STAT!D1752</f>
        <v>4.28</v>
      </c>
      <c r="D1749" s="5">
        <f>TITRES_STAT!E1752</f>
        <v>100</v>
      </c>
      <c r="E1749" s="2">
        <f t="shared" si="108"/>
        <v>21727</v>
      </c>
      <c r="F1749" s="5" t="str">
        <f t="shared" si="111"/>
        <v>BULLISH</v>
      </c>
      <c r="G1749" s="5" t="str">
        <f t="shared" si="110"/>
        <v>NEUTRAL</v>
      </c>
      <c r="H1749" s="5" t="str">
        <f t="shared" si="109"/>
        <v>CONFIRMED BULLISH</v>
      </c>
    </row>
    <row r="1750" spans="1:8" ht="13.5" x14ac:dyDescent="0.25">
      <c r="A1750" s="3">
        <f>TITRES_STAT!B1753</f>
        <v>44855</v>
      </c>
      <c r="B1750" s="5">
        <f>TITRES_STAT!C1753</f>
        <v>4.3</v>
      </c>
      <c r="C1750" s="5">
        <f>TITRES_STAT!D1753</f>
        <v>4.3</v>
      </c>
      <c r="D1750" s="5">
        <f>TITRES_STAT!E1753</f>
        <v>488</v>
      </c>
      <c r="E1750" s="2">
        <f t="shared" si="108"/>
        <v>22215</v>
      </c>
      <c r="F1750" s="5" t="str">
        <f t="shared" si="111"/>
        <v>BULLISH</v>
      </c>
      <c r="G1750" s="5" t="str">
        <f t="shared" si="110"/>
        <v>STRONG</v>
      </c>
      <c r="H1750" s="5" t="str">
        <f t="shared" si="109"/>
        <v>CONFIRMED BULLISH</v>
      </c>
    </row>
    <row r="1751" spans="1:8" ht="13.5" x14ac:dyDescent="0.25">
      <c r="A1751" s="3">
        <f>TITRES_STAT!B1754</f>
        <v>44858</v>
      </c>
      <c r="B1751" s="5">
        <f>TITRES_STAT!C1754</f>
        <v>4.34</v>
      </c>
      <c r="C1751" s="5">
        <f>TITRES_STAT!D1754</f>
        <v>4.34</v>
      </c>
      <c r="D1751" s="5">
        <f>TITRES_STAT!E1754</f>
        <v>60</v>
      </c>
      <c r="E1751" s="2">
        <f t="shared" si="108"/>
        <v>22275</v>
      </c>
      <c r="F1751" s="5" t="str">
        <f t="shared" si="111"/>
        <v>BULLISH</v>
      </c>
      <c r="G1751" s="5" t="str">
        <f t="shared" si="110"/>
        <v>STRONG</v>
      </c>
      <c r="H1751" s="5" t="str">
        <f t="shared" si="109"/>
        <v>CONFIRMED BULLISH</v>
      </c>
    </row>
    <row r="1752" spans="1:8" ht="13.5" x14ac:dyDescent="0.25">
      <c r="A1752" s="3">
        <f>TITRES_STAT!B1755</f>
        <v>44859</v>
      </c>
      <c r="B1752" s="5">
        <f>TITRES_STAT!C1755</f>
        <v>4.34</v>
      </c>
      <c r="C1752" s="5">
        <f>TITRES_STAT!D1755</f>
        <v>4.34</v>
      </c>
      <c r="D1752" s="5">
        <f>TITRES_STAT!E1755</f>
        <v>0</v>
      </c>
      <c r="E1752" s="2">
        <f t="shared" si="108"/>
        <v>22275</v>
      </c>
      <c r="F1752" s="5" t="str">
        <f t="shared" si="111"/>
        <v>BULLISH</v>
      </c>
      <c r="G1752" s="5" t="str">
        <f t="shared" si="110"/>
        <v>STRONG</v>
      </c>
      <c r="H1752" s="5" t="str">
        <f t="shared" si="109"/>
        <v>CONFIRMED BULLISH</v>
      </c>
    </row>
    <row r="1753" spans="1:8" ht="13.5" x14ac:dyDescent="0.25">
      <c r="A1753" s="3">
        <f>TITRES_STAT!B1756</f>
        <v>44860</v>
      </c>
      <c r="B1753" s="5">
        <f>TITRES_STAT!C1756</f>
        <v>4.3</v>
      </c>
      <c r="C1753" s="5">
        <f>TITRES_STAT!D1756</f>
        <v>4.3</v>
      </c>
      <c r="D1753" s="5">
        <f>TITRES_STAT!E1756</f>
        <v>340</v>
      </c>
      <c r="E1753" s="2">
        <f t="shared" si="108"/>
        <v>21935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44861</v>
      </c>
      <c r="B1754" s="5">
        <f>TITRES_STAT!C1757</f>
        <v>4.3</v>
      </c>
      <c r="C1754" s="5">
        <f>TITRES_STAT!D1757</f>
        <v>4.3</v>
      </c>
      <c r="D1754" s="5">
        <f>TITRES_STAT!E1757</f>
        <v>0</v>
      </c>
      <c r="E1754" s="2">
        <f t="shared" si="108"/>
        <v>21935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44862</v>
      </c>
      <c r="B1755" s="5">
        <f>TITRES_STAT!C1758</f>
        <v>4.3</v>
      </c>
      <c r="C1755" s="5">
        <f>TITRES_STAT!D1758</f>
        <v>4.3</v>
      </c>
      <c r="D1755" s="5">
        <f>TITRES_STAT!E1758</f>
        <v>0</v>
      </c>
      <c r="E1755" s="2">
        <f t="shared" si="108"/>
        <v>21935</v>
      </c>
      <c r="F1755" s="5" t="str">
        <f t="shared" si="111"/>
        <v>BEARISH</v>
      </c>
      <c r="G1755" s="5" t="str">
        <f t="shared" si="110"/>
        <v>NEUTRAL</v>
      </c>
      <c r="H1755" s="5" t="str">
        <f t="shared" si="109"/>
        <v>NEUTRAL</v>
      </c>
    </row>
    <row r="1756" spans="1:8" ht="13.5" x14ac:dyDescent="0.25">
      <c r="A1756" s="3">
        <f>TITRES_STAT!B1759</f>
        <v>44865</v>
      </c>
      <c r="B1756" s="5">
        <f>TITRES_STAT!C1759</f>
        <v>4.3</v>
      </c>
      <c r="C1756" s="5">
        <f>TITRES_STAT!D1759</f>
        <v>4.3</v>
      </c>
      <c r="D1756" s="5">
        <f>TITRES_STAT!E1759</f>
        <v>0</v>
      </c>
      <c r="E1756" s="2">
        <f t="shared" si="108"/>
        <v>21935</v>
      </c>
      <c r="F1756" s="5" t="str">
        <f t="shared" si="111"/>
        <v>BEARISH</v>
      </c>
      <c r="G1756" s="5" t="str">
        <f t="shared" si="110"/>
        <v>NEUTRAL</v>
      </c>
      <c r="H1756" s="5" t="str">
        <f t="shared" si="109"/>
        <v>CONFIRMED BEARISH</v>
      </c>
    </row>
    <row r="1757" spans="1:8" ht="13.5" x14ac:dyDescent="0.25">
      <c r="A1757" s="3">
        <f>TITRES_STAT!B1760</f>
        <v>44866</v>
      </c>
      <c r="B1757" s="5">
        <f>TITRES_STAT!C1760</f>
        <v>4.3</v>
      </c>
      <c r="C1757" s="5">
        <f>TITRES_STAT!D1760</f>
        <v>4.3</v>
      </c>
      <c r="D1757" s="5">
        <f>TITRES_STAT!E1760</f>
        <v>0</v>
      </c>
      <c r="E1757" s="2">
        <f t="shared" si="108"/>
        <v>21935</v>
      </c>
      <c r="F1757" s="5" t="str">
        <f t="shared" si="111"/>
        <v>BEARISH</v>
      </c>
      <c r="G1757" s="5" t="str">
        <f t="shared" si="110"/>
        <v>NEUTRAL</v>
      </c>
      <c r="H1757" s="5" t="str">
        <f t="shared" si="109"/>
        <v>CONFIRMED BEARISH</v>
      </c>
    </row>
    <row r="1758" spans="1:8" ht="13.5" x14ac:dyDescent="0.25">
      <c r="A1758" s="3">
        <f>TITRES_STAT!B1761</f>
        <v>44867</v>
      </c>
      <c r="B1758" s="5">
        <f>TITRES_STAT!C1761</f>
        <v>4.3</v>
      </c>
      <c r="C1758" s="5">
        <f>TITRES_STAT!D1761</f>
        <v>4.3</v>
      </c>
      <c r="D1758" s="5">
        <f>TITRES_STAT!E1761</f>
        <v>0</v>
      </c>
      <c r="E1758" s="2">
        <f t="shared" si="108"/>
        <v>21935</v>
      </c>
      <c r="F1758" s="5" t="str">
        <f t="shared" si="111"/>
        <v>NEUTRAL</v>
      </c>
      <c r="G1758" s="5" t="str">
        <f t="shared" si="110"/>
        <v>NEUTRAL</v>
      </c>
      <c r="H1758" s="5" t="str">
        <f t="shared" si="109"/>
        <v>NEUTRAL</v>
      </c>
    </row>
    <row r="1759" spans="1:8" ht="13.5" x14ac:dyDescent="0.25">
      <c r="A1759" s="3">
        <f>TITRES_STAT!B1762</f>
        <v>44868</v>
      </c>
      <c r="B1759" s="5">
        <f>TITRES_STAT!C1762</f>
        <v>4.3</v>
      </c>
      <c r="C1759" s="5">
        <f>TITRES_STAT!D1762</f>
        <v>4.3</v>
      </c>
      <c r="D1759" s="5">
        <f>TITRES_STAT!E1762</f>
        <v>0</v>
      </c>
      <c r="E1759" s="2">
        <f t="shared" si="108"/>
        <v>21935</v>
      </c>
      <c r="F1759" s="5" t="str">
        <f t="shared" si="111"/>
        <v>NEUTRAL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44869</v>
      </c>
      <c r="B1760" s="5">
        <f>TITRES_STAT!C1763</f>
        <v>4.3</v>
      </c>
      <c r="C1760" s="5">
        <f>TITRES_STAT!D1763</f>
        <v>4.3</v>
      </c>
      <c r="D1760" s="5">
        <f>TITRES_STAT!E1763</f>
        <v>0</v>
      </c>
      <c r="E1760" s="2">
        <f t="shared" si="108"/>
        <v>21935</v>
      </c>
      <c r="F1760" s="5" t="str">
        <f t="shared" si="111"/>
        <v>NEUTRAL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44872</v>
      </c>
      <c r="B1761" s="5">
        <f>TITRES_STAT!C1764</f>
        <v>4.3</v>
      </c>
      <c r="C1761" s="5">
        <f>TITRES_STAT!D1764</f>
        <v>4.3</v>
      </c>
      <c r="D1761" s="5">
        <f>TITRES_STAT!E1764</f>
        <v>0</v>
      </c>
      <c r="E1761" s="2">
        <f t="shared" si="108"/>
        <v>21935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44873</v>
      </c>
      <c r="B1762" s="5">
        <f>TITRES_STAT!C1765</f>
        <v>4.3</v>
      </c>
      <c r="C1762" s="5">
        <f>TITRES_STAT!D1765</f>
        <v>4.3</v>
      </c>
      <c r="D1762" s="5">
        <f>TITRES_STAT!E1765</f>
        <v>0</v>
      </c>
      <c r="E1762" s="2">
        <f t="shared" si="108"/>
        <v>21935</v>
      </c>
      <c r="F1762" s="5" t="str">
        <f t="shared" si="111"/>
        <v>NEUTRAL</v>
      </c>
      <c r="G1762" s="5" t="str">
        <f t="shared" si="110"/>
        <v>NEUTRAL</v>
      </c>
      <c r="H1762" s="5" t="str">
        <f t="shared" si="109"/>
        <v>NEUTRAL</v>
      </c>
    </row>
    <row r="1763" spans="1:8" ht="13.5" x14ac:dyDescent="0.25">
      <c r="A1763" s="3">
        <f>TITRES_STAT!B1766</f>
        <v>44874</v>
      </c>
      <c r="B1763" s="5">
        <f>TITRES_STAT!C1766</f>
        <v>4.3</v>
      </c>
      <c r="C1763" s="5">
        <f>TITRES_STAT!D1766</f>
        <v>4.3</v>
      </c>
      <c r="D1763" s="5">
        <f>TITRES_STAT!E1766</f>
        <v>0</v>
      </c>
      <c r="E1763" s="2">
        <f t="shared" si="108"/>
        <v>21935</v>
      </c>
      <c r="F1763" s="5" t="str">
        <f t="shared" si="111"/>
        <v>NEUTRAL</v>
      </c>
      <c r="G1763" s="5" t="str">
        <f t="shared" si="110"/>
        <v>NEUTRAL</v>
      </c>
      <c r="H1763" s="5" t="str">
        <f t="shared" si="109"/>
        <v>NEUTRAL</v>
      </c>
    </row>
    <row r="1764" spans="1:8" ht="13.5" x14ac:dyDescent="0.25">
      <c r="A1764" s="3">
        <f>TITRES_STAT!B1767</f>
        <v>44875</v>
      </c>
      <c r="B1764" s="5">
        <f>TITRES_STAT!C1767</f>
        <v>4.3</v>
      </c>
      <c r="C1764" s="5">
        <f>TITRES_STAT!D1767</f>
        <v>4.3</v>
      </c>
      <c r="D1764" s="5">
        <f>TITRES_STAT!E1767</f>
        <v>0</v>
      </c>
      <c r="E1764" s="2">
        <f t="shared" si="108"/>
        <v>21935</v>
      </c>
      <c r="F1764" s="5" t="str">
        <f t="shared" si="111"/>
        <v>NEUTRAL</v>
      </c>
      <c r="G1764" s="5" t="str">
        <f t="shared" si="110"/>
        <v>NEUTRAL</v>
      </c>
      <c r="H1764" s="5" t="str">
        <f t="shared" si="109"/>
        <v>NEUTRAL</v>
      </c>
    </row>
    <row r="1765" spans="1:8" ht="13.5" x14ac:dyDescent="0.25">
      <c r="A1765" s="3">
        <f>TITRES_STAT!B1768</f>
        <v>44876</v>
      </c>
      <c r="B1765" s="5">
        <f>TITRES_STAT!C1768</f>
        <v>4.3</v>
      </c>
      <c r="C1765" s="5">
        <f>TITRES_STAT!D1768</f>
        <v>4.3</v>
      </c>
      <c r="D1765" s="5">
        <f>TITRES_STAT!E1768</f>
        <v>0</v>
      </c>
      <c r="E1765" s="2">
        <f t="shared" si="108"/>
        <v>21935</v>
      </c>
      <c r="F1765" s="5" t="str">
        <f t="shared" si="111"/>
        <v>NEUTRAL</v>
      </c>
      <c r="G1765" s="5" t="str">
        <f t="shared" si="110"/>
        <v>NEUTRAL</v>
      </c>
      <c r="H1765" s="5" t="str">
        <f t="shared" si="109"/>
        <v>NEUTRAL</v>
      </c>
    </row>
    <row r="1766" spans="1:8" ht="13.5" x14ac:dyDescent="0.25">
      <c r="A1766" s="3">
        <f>TITRES_STAT!B1769</f>
        <v>44879</v>
      </c>
      <c r="B1766" s="5">
        <f>TITRES_STAT!C1769</f>
        <v>4.3</v>
      </c>
      <c r="C1766" s="5">
        <f>TITRES_STAT!D1769</f>
        <v>4.3</v>
      </c>
      <c r="D1766" s="5">
        <f>TITRES_STAT!E1769</f>
        <v>0</v>
      </c>
      <c r="E1766" s="2">
        <f t="shared" si="108"/>
        <v>21935</v>
      </c>
      <c r="F1766" s="5" t="str">
        <f t="shared" si="111"/>
        <v>NEUTRAL</v>
      </c>
      <c r="G1766" s="5" t="str">
        <f t="shared" si="110"/>
        <v>NEUTRAL</v>
      </c>
      <c r="H1766" s="5" t="str">
        <f t="shared" si="109"/>
        <v>NEUTRAL</v>
      </c>
    </row>
    <row r="1767" spans="1:8" ht="13.5" x14ac:dyDescent="0.25">
      <c r="A1767" s="3">
        <f>TITRES_STAT!B1770</f>
        <v>44880</v>
      </c>
      <c r="B1767" s="5">
        <f>TITRES_STAT!C1770</f>
        <v>4.3</v>
      </c>
      <c r="C1767" s="5">
        <f>TITRES_STAT!D1770</f>
        <v>4.3</v>
      </c>
      <c r="D1767" s="5">
        <f>TITRES_STAT!E1770</f>
        <v>0</v>
      </c>
      <c r="E1767" s="2">
        <f t="shared" si="108"/>
        <v>21935</v>
      </c>
      <c r="F1767" s="5" t="str">
        <f t="shared" si="111"/>
        <v>NEUTRAL</v>
      </c>
      <c r="G1767" s="5" t="str">
        <f t="shared" si="110"/>
        <v>NEUTRAL</v>
      </c>
      <c r="H1767" s="5" t="str">
        <f t="shared" si="109"/>
        <v>NEUTRAL</v>
      </c>
    </row>
    <row r="1768" spans="1:8" ht="13.5" x14ac:dyDescent="0.25">
      <c r="A1768" s="3">
        <f>TITRES_STAT!B1771</f>
        <v>44881</v>
      </c>
      <c r="B1768" s="5">
        <f>TITRES_STAT!C1771</f>
        <v>4.3</v>
      </c>
      <c r="C1768" s="5">
        <f>TITRES_STAT!D1771</f>
        <v>4.3</v>
      </c>
      <c r="D1768" s="5">
        <f>TITRES_STAT!E1771</f>
        <v>0</v>
      </c>
      <c r="E1768" s="2">
        <f t="shared" si="108"/>
        <v>21935</v>
      </c>
      <c r="F1768" s="5" t="str">
        <f t="shared" si="111"/>
        <v>NEUTRAL</v>
      </c>
      <c r="G1768" s="5" t="str">
        <f t="shared" si="110"/>
        <v>NEUTRAL</v>
      </c>
      <c r="H1768" s="5" t="str">
        <f t="shared" si="109"/>
        <v>NEUTRAL</v>
      </c>
    </row>
    <row r="1769" spans="1:8" ht="13.5" x14ac:dyDescent="0.25">
      <c r="A1769" s="3">
        <f>TITRES_STAT!B1772</f>
        <v>44882</v>
      </c>
      <c r="B1769" s="5">
        <f>TITRES_STAT!C1772</f>
        <v>4.3</v>
      </c>
      <c r="C1769" s="5">
        <f>TITRES_STAT!D1772</f>
        <v>4.3</v>
      </c>
      <c r="D1769" s="5">
        <f>TITRES_STAT!E1772</f>
        <v>0</v>
      </c>
      <c r="E1769" s="2">
        <f t="shared" si="108"/>
        <v>21935</v>
      </c>
      <c r="F1769" s="5" t="str">
        <f t="shared" si="111"/>
        <v>NEUTRAL</v>
      </c>
      <c r="G1769" s="5" t="str">
        <f t="shared" si="110"/>
        <v>NEUTRAL</v>
      </c>
      <c r="H1769" s="5" t="str">
        <f t="shared" si="109"/>
        <v>NEUTRAL</v>
      </c>
    </row>
    <row r="1770" spans="1:8" ht="13.5" x14ac:dyDescent="0.25">
      <c r="A1770" s="3">
        <f>TITRES_STAT!B1773</f>
        <v>44883</v>
      </c>
      <c r="B1770" s="5">
        <f>TITRES_STAT!C1773</f>
        <v>4.3</v>
      </c>
      <c r="C1770" s="5">
        <f>TITRES_STAT!D1773</f>
        <v>4.3</v>
      </c>
      <c r="D1770" s="5">
        <f>TITRES_STAT!E1773</f>
        <v>0</v>
      </c>
      <c r="E1770" s="2">
        <f t="shared" si="108"/>
        <v>21935</v>
      </c>
      <c r="F1770" s="5" t="str">
        <f t="shared" si="111"/>
        <v>NEUTRAL</v>
      </c>
      <c r="G1770" s="5" t="str">
        <f t="shared" si="110"/>
        <v>NEUTRAL</v>
      </c>
      <c r="H1770" s="5" t="str">
        <f t="shared" si="109"/>
        <v>NEUTRAL</v>
      </c>
    </row>
    <row r="1771" spans="1:8" ht="13.5" x14ac:dyDescent="0.25">
      <c r="A1771" s="3">
        <f>TITRES_STAT!B1774</f>
        <v>44886</v>
      </c>
      <c r="B1771" s="5">
        <f>TITRES_STAT!C1774</f>
        <v>4.3</v>
      </c>
      <c r="C1771" s="5">
        <f>TITRES_STAT!D1774</f>
        <v>4.3</v>
      </c>
      <c r="D1771" s="5">
        <f>TITRES_STAT!E1774</f>
        <v>0</v>
      </c>
      <c r="E1771" s="2">
        <f t="shared" si="108"/>
        <v>21935</v>
      </c>
      <c r="F1771" s="5" t="str">
        <f t="shared" si="111"/>
        <v>NEUTRAL</v>
      </c>
      <c r="G1771" s="5" t="str">
        <f t="shared" si="110"/>
        <v>NEUTRAL</v>
      </c>
      <c r="H1771" s="5" t="str">
        <f t="shared" si="109"/>
        <v>NEUTRAL</v>
      </c>
    </row>
    <row r="1772" spans="1:8" ht="13.5" x14ac:dyDescent="0.25">
      <c r="A1772" s="3">
        <f>TITRES_STAT!B1775</f>
        <v>44887</v>
      </c>
      <c r="B1772" s="5">
        <f>TITRES_STAT!C1775</f>
        <v>4.3</v>
      </c>
      <c r="C1772" s="5">
        <f>TITRES_STAT!D1775</f>
        <v>4.3</v>
      </c>
      <c r="D1772" s="5">
        <f>TITRES_STAT!E1775</f>
        <v>0</v>
      </c>
      <c r="E1772" s="2">
        <f t="shared" si="108"/>
        <v>21935</v>
      </c>
      <c r="F1772" s="5" t="str">
        <f t="shared" si="111"/>
        <v>NEUTRAL</v>
      </c>
      <c r="G1772" s="5" t="str">
        <f t="shared" si="110"/>
        <v>NEUTRAL</v>
      </c>
      <c r="H1772" s="5" t="str">
        <f t="shared" si="109"/>
        <v>NEUTRAL</v>
      </c>
    </row>
    <row r="1773" spans="1:8" ht="13.5" x14ac:dyDescent="0.25">
      <c r="A1773" s="3">
        <f>TITRES_STAT!B1776</f>
        <v>44888</v>
      </c>
      <c r="B1773" s="5">
        <f>TITRES_STAT!C1776</f>
        <v>4.3</v>
      </c>
      <c r="C1773" s="5">
        <f>TITRES_STAT!D1776</f>
        <v>4.3</v>
      </c>
      <c r="D1773" s="5">
        <f>TITRES_STAT!E1776</f>
        <v>0</v>
      </c>
      <c r="E1773" s="2">
        <f t="shared" si="108"/>
        <v>21935</v>
      </c>
      <c r="F1773" s="5" t="str">
        <f t="shared" si="111"/>
        <v>NEUTRAL</v>
      </c>
      <c r="G1773" s="5" t="str">
        <f t="shared" si="110"/>
        <v>NEUTRAL</v>
      </c>
      <c r="H1773" s="5" t="str">
        <f t="shared" si="109"/>
        <v>NEUTRAL</v>
      </c>
    </row>
    <row r="1774" spans="1:8" ht="13.5" x14ac:dyDescent="0.25">
      <c r="A1774" s="3">
        <f>TITRES_STAT!B1777</f>
        <v>44889</v>
      </c>
      <c r="B1774" s="5">
        <f>TITRES_STAT!C1777</f>
        <v>4.3</v>
      </c>
      <c r="C1774" s="5">
        <f>TITRES_STAT!D1777</f>
        <v>4.3</v>
      </c>
      <c r="D1774" s="5">
        <f>TITRES_STAT!E1777</f>
        <v>0</v>
      </c>
      <c r="E1774" s="2">
        <f t="shared" si="108"/>
        <v>21935</v>
      </c>
      <c r="F1774" s="5" t="str">
        <f t="shared" si="111"/>
        <v>NEUTRAL</v>
      </c>
      <c r="G1774" s="5" t="str">
        <f t="shared" si="110"/>
        <v>NEUTRAL</v>
      </c>
      <c r="H1774" s="5" t="str">
        <f t="shared" si="109"/>
        <v>NEUTRAL</v>
      </c>
    </row>
    <row r="1775" spans="1:8" ht="13.5" x14ac:dyDescent="0.25">
      <c r="A1775" s="3">
        <f>TITRES_STAT!B1778</f>
        <v>44890</v>
      </c>
      <c r="B1775" s="5">
        <f>TITRES_STAT!C1778</f>
        <v>4.3</v>
      </c>
      <c r="C1775" s="5">
        <f>TITRES_STAT!D1778</f>
        <v>4.3</v>
      </c>
      <c r="D1775" s="5">
        <f>TITRES_STAT!E1778</f>
        <v>0</v>
      </c>
      <c r="E1775" s="2">
        <f t="shared" si="108"/>
        <v>21935</v>
      </c>
      <c r="F1775" s="5" t="str">
        <f t="shared" si="111"/>
        <v>NEUTRAL</v>
      </c>
      <c r="G1775" s="5" t="str">
        <f t="shared" si="110"/>
        <v>NEUTRAL</v>
      </c>
      <c r="H1775" s="5" t="str">
        <f t="shared" si="109"/>
        <v>NEUTRAL</v>
      </c>
    </row>
    <row r="1776" spans="1:8" ht="13.5" x14ac:dyDescent="0.25">
      <c r="A1776" s="3">
        <f>TITRES_STAT!B1779</f>
        <v>44893</v>
      </c>
      <c r="B1776" s="5">
        <f>TITRES_STAT!C1779</f>
        <v>4.3</v>
      </c>
      <c r="C1776" s="5">
        <f>TITRES_STAT!D1779</f>
        <v>4.3</v>
      </c>
      <c r="D1776" s="5">
        <f>TITRES_STAT!E1779</f>
        <v>0</v>
      </c>
      <c r="E1776" s="2">
        <f t="shared" si="108"/>
        <v>21935</v>
      </c>
      <c r="F1776" s="5" t="str">
        <f t="shared" si="111"/>
        <v>NEUTRAL</v>
      </c>
      <c r="G1776" s="5" t="str">
        <f t="shared" si="110"/>
        <v>NEUTRAL</v>
      </c>
      <c r="H1776" s="5" t="str">
        <f t="shared" si="109"/>
        <v>NEUTRAL</v>
      </c>
    </row>
    <row r="1777" spans="1:8" ht="13.5" x14ac:dyDescent="0.25">
      <c r="A1777" s="3">
        <f>TITRES_STAT!B1780</f>
        <v>44894</v>
      </c>
      <c r="B1777" s="5">
        <f>TITRES_STAT!C1780</f>
        <v>4.3</v>
      </c>
      <c r="C1777" s="5">
        <f>TITRES_STAT!D1780</f>
        <v>4.3</v>
      </c>
      <c r="D1777" s="5">
        <f>TITRES_STAT!E1780</f>
        <v>0</v>
      </c>
      <c r="E1777" s="2">
        <f t="shared" si="108"/>
        <v>21935</v>
      </c>
      <c r="F1777" s="5" t="str">
        <f t="shared" si="111"/>
        <v>NEUTRAL</v>
      </c>
      <c r="G1777" s="5" t="str">
        <f t="shared" si="110"/>
        <v>NEUTRAL</v>
      </c>
      <c r="H1777" s="5" t="str">
        <f t="shared" si="109"/>
        <v>NEUTRAL</v>
      </c>
    </row>
    <row r="1778" spans="1:8" ht="13.5" x14ac:dyDescent="0.25">
      <c r="A1778" s="3">
        <f>TITRES_STAT!B1781</f>
        <v>44895</v>
      </c>
      <c r="B1778" s="5">
        <f>TITRES_STAT!C1781</f>
        <v>4.1100000000000003</v>
      </c>
      <c r="C1778" s="5">
        <f>TITRES_STAT!D1781</f>
        <v>4.1100000000000003</v>
      </c>
      <c r="D1778" s="5">
        <f>TITRES_STAT!E1781</f>
        <v>5</v>
      </c>
      <c r="E1778" s="2">
        <f t="shared" si="108"/>
        <v>21930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CONFIRMED BEARISH</v>
      </c>
    </row>
    <row r="1779" spans="1:8" ht="13.5" x14ac:dyDescent="0.25">
      <c r="A1779" s="3">
        <f>TITRES_STAT!B1782</f>
        <v>44896</v>
      </c>
      <c r="B1779" s="5">
        <f>TITRES_STAT!C1782</f>
        <v>4.1100000000000003</v>
      </c>
      <c r="C1779" s="5">
        <f>TITRES_STAT!D1782</f>
        <v>4.1100000000000003</v>
      </c>
      <c r="D1779" s="5">
        <f>TITRES_STAT!E1782</f>
        <v>0</v>
      </c>
      <c r="E1779" s="2">
        <f t="shared" si="108"/>
        <v>21930</v>
      </c>
      <c r="F1779" s="5" t="str">
        <f t="shared" si="111"/>
        <v>BEARISH</v>
      </c>
      <c r="G1779" s="5" t="str">
        <f t="shared" si="110"/>
        <v>NEUTRAL</v>
      </c>
      <c r="H1779" s="5" t="str">
        <f t="shared" si="109"/>
        <v>CONFIRMED BEARISH</v>
      </c>
    </row>
    <row r="1780" spans="1:8" ht="13.5" x14ac:dyDescent="0.25">
      <c r="A1780" s="3">
        <f>TITRES_STAT!B1783</f>
        <v>44897</v>
      </c>
      <c r="B1780" s="5">
        <f>TITRES_STAT!C1783</f>
        <v>4.1100000000000003</v>
      </c>
      <c r="C1780" s="5">
        <f>TITRES_STAT!D1783</f>
        <v>4.1100000000000003</v>
      </c>
      <c r="D1780" s="5">
        <f>TITRES_STAT!E1783</f>
        <v>0</v>
      </c>
      <c r="E1780" s="2">
        <f t="shared" si="108"/>
        <v>21930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CONFIRMED BEARISH</v>
      </c>
    </row>
    <row r="1781" spans="1:8" ht="13.5" x14ac:dyDescent="0.25">
      <c r="A1781" s="3">
        <f>TITRES_STAT!B1784</f>
        <v>44900</v>
      </c>
      <c r="B1781" s="5">
        <f>TITRES_STAT!C1784</f>
        <v>4.1100000000000003</v>
      </c>
      <c r="C1781" s="5">
        <f>TITRES_STAT!D1784</f>
        <v>4.1100000000000003</v>
      </c>
      <c r="D1781" s="5">
        <f>TITRES_STAT!E1784</f>
        <v>0</v>
      </c>
      <c r="E1781" s="2">
        <f t="shared" si="108"/>
        <v>21930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4.1100000000000003</v>
      </c>
      <c r="C1782" s="5">
        <f>TITRES_STAT!D1785</f>
        <v>4.1100000000000003</v>
      </c>
      <c r="D1782" s="5">
        <f>TITRES_STAT!E1785</f>
        <v>0</v>
      </c>
      <c r="E1782" s="2">
        <f t="shared" si="108"/>
        <v>21930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4.1100000000000003</v>
      </c>
      <c r="C1783" s="5">
        <f>TITRES_STAT!D1786</f>
        <v>4.1100000000000003</v>
      </c>
      <c r="D1783" s="5">
        <f>TITRES_STAT!E1786</f>
        <v>0</v>
      </c>
      <c r="E1783" s="2">
        <f t="shared" si="108"/>
        <v>21930</v>
      </c>
      <c r="F1783" s="5" t="str">
        <f t="shared" si="111"/>
        <v>NEUTRAL</v>
      </c>
      <c r="G1783" s="5" t="str">
        <f t="shared" si="110"/>
        <v>NEUTRAL</v>
      </c>
      <c r="H1783" s="5" t="str">
        <f t="shared" si="109"/>
        <v>NEUTRAL</v>
      </c>
    </row>
    <row r="1784" spans="1:8" ht="13.5" x14ac:dyDescent="0.25">
      <c r="A1784" s="3">
        <f>TITRES_STAT!B1787</f>
        <v>44903</v>
      </c>
      <c r="B1784" s="5">
        <f>TITRES_STAT!C1787</f>
        <v>4.1100000000000003</v>
      </c>
      <c r="C1784" s="5">
        <f>TITRES_STAT!D1787</f>
        <v>4.1100000000000003</v>
      </c>
      <c r="D1784" s="5">
        <f>TITRES_STAT!E1787</f>
        <v>0</v>
      </c>
      <c r="E1784" s="2">
        <f t="shared" si="108"/>
        <v>21930</v>
      </c>
      <c r="F1784" s="5" t="str">
        <f t="shared" si="111"/>
        <v>NEUTRAL</v>
      </c>
      <c r="G1784" s="5" t="str">
        <f t="shared" si="110"/>
        <v>NEUTRAL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4.1100000000000003</v>
      </c>
      <c r="C1785" s="5">
        <f>TITRES_STAT!D1788</f>
        <v>4.1100000000000003</v>
      </c>
      <c r="D1785" s="5">
        <f>TITRES_STAT!E1788</f>
        <v>0</v>
      </c>
      <c r="E1785" s="2">
        <f t="shared" si="108"/>
        <v>21930</v>
      </c>
      <c r="F1785" s="5" t="str">
        <f t="shared" si="111"/>
        <v>NEUTRAL</v>
      </c>
      <c r="G1785" s="5" t="str">
        <f t="shared" si="110"/>
        <v>NEUTRAL</v>
      </c>
      <c r="H1785" s="5" t="str">
        <f t="shared" si="109"/>
        <v>NEUTRAL</v>
      </c>
    </row>
    <row r="1786" spans="1:8" ht="13.5" x14ac:dyDescent="0.25">
      <c r="A1786" s="3">
        <f>TITRES_STAT!B1789</f>
        <v>44907</v>
      </c>
      <c r="B1786" s="5">
        <f>TITRES_STAT!C1789</f>
        <v>4.1100000000000003</v>
      </c>
      <c r="C1786" s="5">
        <f>TITRES_STAT!D1789</f>
        <v>4.1100000000000003</v>
      </c>
      <c r="D1786" s="5">
        <f>TITRES_STAT!E1789</f>
        <v>0</v>
      </c>
      <c r="E1786" s="2">
        <f t="shared" si="108"/>
        <v>21930</v>
      </c>
      <c r="F1786" s="5" t="str">
        <f t="shared" si="111"/>
        <v>NEUTRAL</v>
      </c>
      <c r="G1786" s="5" t="str">
        <f t="shared" si="110"/>
        <v>NEUTRAL</v>
      </c>
      <c r="H1786" s="5" t="str">
        <f t="shared" si="109"/>
        <v>NEUTRAL</v>
      </c>
    </row>
    <row r="1787" spans="1:8" ht="13.5" x14ac:dyDescent="0.25">
      <c r="A1787" s="3">
        <f>TITRES_STAT!B1790</f>
        <v>44908</v>
      </c>
      <c r="B1787" s="5">
        <f>TITRES_STAT!C1790</f>
        <v>4.1100000000000003</v>
      </c>
      <c r="C1787" s="5">
        <f>TITRES_STAT!D1790</f>
        <v>4.1100000000000003</v>
      </c>
      <c r="D1787" s="5">
        <f>TITRES_STAT!E1790</f>
        <v>0</v>
      </c>
      <c r="E1787" s="2">
        <f t="shared" si="108"/>
        <v>21930</v>
      </c>
      <c r="F1787" s="5" t="str">
        <f t="shared" si="111"/>
        <v>NEUTRAL</v>
      </c>
      <c r="G1787" s="5" t="str">
        <f t="shared" si="110"/>
        <v>NEUTRAL</v>
      </c>
      <c r="H1787" s="5" t="str">
        <f t="shared" si="109"/>
        <v>NEUTRAL</v>
      </c>
    </row>
    <row r="1788" spans="1:8" ht="13.5" x14ac:dyDescent="0.25">
      <c r="A1788" s="3">
        <f>TITRES_STAT!B1791</f>
        <v>44909</v>
      </c>
      <c r="B1788" s="5">
        <f>TITRES_STAT!C1791</f>
        <v>4.1100000000000003</v>
      </c>
      <c r="C1788" s="5">
        <f>TITRES_STAT!D1791</f>
        <v>4.1100000000000003</v>
      </c>
      <c r="D1788" s="5">
        <f>TITRES_STAT!E1791</f>
        <v>0</v>
      </c>
      <c r="E1788" s="2">
        <f t="shared" si="108"/>
        <v>21930</v>
      </c>
      <c r="F1788" s="5" t="str">
        <f t="shared" si="111"/>
        <v>NEUTRAL</v>
      </c>
      <c r="G1788" s="5" t="str">
        <f t="shared" si="110"/>
        <v>NEUTRAL</v>
      </c>
      <c r="H1788" s="5" t="str">
        <f t="shared" si="109"/>
        <v>NEUTRAL</v>
      </c>
    </row>
    <row r="1789" spans="1:8" ht="13.5" x14ac:dyDescent="0.25">
      <c r="A1789" s="3">
        <f>TITRES_STAT!B1792</f>
        <v>44910</v>
      </c>
      <c r="B1789" s="5">
        <f>TITRES_STAT!C1792</f>
        <v>4.1100000000000003</v>
      </c>
      <c r="C1789" s="5">
        <f>TITRES_STAT!D1792</f>
        <v>4.1100000000000003</v>
      </c>
      <c r="D1789" s="5">
        <f>TITRES_STAT!E1792</f>
        <v>0</v>
      </c>
      <c r="E1789" s="2">
        <f t="shared" si="108"/>
        <v>21930</v>
      </c>
      <c r="F1789" s="5" t="str">
        <f t="shared" si="111"/>
        <v>NEUTRAL</v>
      </c>
      <c r="G1789" s="5" t="str">
        <f t="shared" si="110"/>
        <v>NEUTRAL</v>
      </c>
      <c r="H1789" s="5" t="str">
        <f t="shared" si="109"/>
        <v>NEUTRAL</v>
      </c>
    </row>
    <row r="1790" spans="1:8" ht="13.5" x14ac:dyDescent="0.25">
      <c r="A1790" s="3">
        <f>TITRES_STAT!B1793</f>
        <v>44911</v>
      </c>
      <c r="B1790" s="5">
        <f>TITRES_STAT!C1793</f>
        <v>4.1100000000000003</v>
      </c>
      <c r="C1790" s="5">
        <f>TITRES_STAT!D1793</f>
        <v>4.1100000000000003</v>
      </c>
      <c r="D1790" s="5">
        <f>TITRES_STAT!E1793</f>
        <v>0</v>
      </c>
      <c r="E1790" s="2">
        <f t="shared" si="108"/>
        <v>21930</v>
      </c>
      <c r="F1790" s="5" t="str">
        <f t="shared" si="111"/>
        <v>NEUTRAL</v>
      </c>
      <c r="G1790" s="5" t="str">
        <f t="shared" si="110"/>
        <v>NEUTRAL</v>
      </c>
      <c r="H1790" s="5" t="str">
        <f t="shared" si="109"/>
        <v>NEUTRAL</v>
      </c>
    </row>
    <row r="1791" spans="1:8" ht="13.5" x14ac:dyDescent="0.25">
      <c r="A1791" s="3">
        <f>TITRES_STAT!B1794</f>
        <v>44914</v>
      </c>
      <c r="B1791" s="5">
        <f>TITRES_STAT!C1794</f>
        <v>4.1100000000000003</v>
      </c>
      <c r="C1791" s="5">
        <f>TITRES_STAT!D1794</f>
        <v>4.1100000000000003</v>
      </c>
      <c r="D1791" s="5">
        <f>TITRES_STAT!E1794</f>
        <v>0</v>
      </c>
      <c r="E1791" s="2">
        <f t="shared" si="108"/>
        <v>21930</v>
      </c>
      <c r="F1791" s="5" t="str">
        <f t="shared" si="111"/>
        <v>NEUTRAL</v>
      </c>
      <c r="G1791" s="5" t="str">
        <f t="shared" si="110"/>
        <v>NEUTRAL</v>
      </c>
      <c r="H1791" s="5" t="str">
        <f t="shared" si="109"/>
        <v>NEUTRAL</v>
      </c>
    </row>
    <row r="1792" spans="1:8" ht="13.5" x14ac:dyDescent="0.25">
      <c r="A1792" s="3">
        <f>TITRES_STAT!B1795</f>
        <v>44915</v>
      </c>
      <c r="B1792" s="5">
        <f>TITRES_STAT!C1795</f>
        <v>4.1100000000000003</v>
      </c>
      <c r="C1792" s="5">
        <f>TITRES_STAT!D1795</f>
        <v>4.1100000000000003</v>
      </c>
      <c r="D1792" s="5">
        <f>TITRES_STAT!E1795</f>
        <v>0</v>
      </c>
      <c r="E1792" s="2">
        <f t="shared" si="108"/>
        <v>21930</v>
      </c>
      <c r="F1792" s="5" t="str">
        <f t="shared" si="111"/>
        <v>NEUTRAL</v>
      </c>
      <c r="G1792" s="5" t="str">
        <f t="shared" si="110"/>
        <v>NEUTRAL</v>
      </c>
      <c r="H1792" s="5" t="str">
        <f t="shared" si="109"/>
        <v>NEUTRAL</v>
      </c>
    </row>
    <row r="1793" spans="1:8" ht="13.5" x14ac:dyDescent="0.25">
      <c r="A1793" s="3">
        <f>TITRES_STAT!B1796</f>
        <v>44916</v>
      </c>
      <c r="B1793" s="5">
        <f>TITRES_STAT!C1796</f>
        <v>4.1100000000000003</v>
      </c>
      <c r="C1793" s="5">
        <f>TITRES_STAT!D1796</f>
        <v>4.1100000000000003</v>
      </c>
      <c r="D1793" s="5">
        <f>TITRES_STAT!E1796</f>
        <v>0</v>
      </c>
      <c r="E1793" s="2">
        <f t="shared" si="108"/>
        <v>21930</v>
      </c>
      <c r="F1793" s="5" t="str">
        <f t="shared" si="111"/>
        <v>NEUTRAL</v>
      </c>
      <c r="G1793" s="5" t="str">
        <f t="shared" si="110"/>
        <v>NEUTRAL</v>
      </c>
      <c r="H1793" s="5" t="str">
        <f t="shared" si="109"/>
        <v>NEUTRAL</v>
      </c>
    </row>
    <row r="1794" spans="1:8" ht="13.5" x14ac:dyDescent="0.25">
      <c r="A1794" s="3">
        <f>TITRES_STAT!B1797</f>
        <v>44917</v>
      </c>
      <c r="B1794" s="5">
        <f>TITRES_STAT!C1797</f>
        <v>4.1100000000000003</v>
      </c>
      <c r="C1794" s="5">
        <f>TITRES_STAT!D1797</f>
        <v>4.1100000000000003</v>
      </c>
      <c r="D1794" s="5">
        <f>TITRES_STAT!E1797</f>
        <v>0</v>
      </c>
      <c r="E1794" s="2">
        <f t="shared" si="108"/>
        <v>21930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44918</v>
      </c>
      <c r="B1795" s="5">
        <f>TITRES_STAT!C1798</f>
        <v>4.1100000000000003</v>
      </c>
      <c r="C1795" s="5">
        <f>TITRES_STAT!D1798</f>
        <v>4.1100000000000003</v>
      </c>
      <c r="D1795" s="5">
        <f>TITRES_STAT!E1798</f>
        <v>0</v>
      </c>
      <c r="E1795" s="2">
        <f t="shared" si="108"/>
        <v>21930</v>
      </c>
      <c r="F1795" s="5" t="str">
        <f t="shared" si="111"/>
        <v>NEUTRAL</v>
      </c>
      <c r="G1795" s="5" t="str">
        <f t="shared" si="110"/>
        <v>NEUTRAL</v>
      </c>
      <c r="H1795" s="5" t="str">
        <f t="shared" si="109"/>
        <v>NEUTRAL</v>
      </c>
    </row>
    <row r="1796" spans="1:8" ht="13.5" x14ac:dyDescent="0.25">
      <c r="A1796" s="3">
        <f>TITRES_STAT!B1799</f>
        <v>44921</v>
      </c>
      <c r="B1796" s="5">
        <f>TITRES_STAT!C1799</f>
        <v>4.1100000000000003</v>
      </c>
      <c r="C1796" s="5">
        <f>TITRES_STAT!D1799</f>
        <v>4.1100000000000003</v>
      </c>
      <c r="D1796" s="5">
        <f>TITRES_STAT!E1799</f>
        <v>0</v>
      </c>
      <c r="E1796" s="2">
        <f t="shared" ref="E1796:E1859" si="112">IF(B1796&gt;B1795, E1795+D1796, IF(B1796&lt;B1795, E1795-D1796, E1795))</f>
        <v>21930</v>
      </c>
      <c r="F1796" s="5" t="str">
        <f t="shared" si="111"/>
        <v>NEUTRAL</v>
      </c>
      <c r="G1796" s="5" t="str">
        <f t="shared" si="110"/>
        <v>NEUTRAL</v>
      </c>
      <c r="H1796" s="5" t="str">
        <f t="shared" si="109"/>
        <v>NEUTRAL</v>
      </c>
    </row>
    <row r="1797" spans="1:8" ht="13.5" x14ac:dyDescent="0.25">
      <c r="A1797" s="3">
        <f>TITRES_STAT!B1800</f>
        <v>44922</v>
      </c>
      <c r="B1797" s="5">
        <f>TITRES_STAT!C1800</f>
        <v>4.1100000000000003</v>
      </c>
      <c r="C1797" s="5">
        <f>TITRES_STAT!D1800</f>
        <v>4.1100000000000003</v>
      </c>
      <c r="D1797" s="5">
        <f>TITRES_STAT!E1800</f>
        <v>0</v>
      </c>
      <c r="E1797" s="2">
        <f t="shared" si="112"/>
        <v>21930</v>
      </c>
      <c r="F1797" s="5" t="str">
        <f t="shared" si="111"/>
        <v>NEUTRAL</v>
      </c>
      <c r="G1797" s="5" t="str">
        <f t="shared" si="110"/>
        <v>NEUTRAL</v>
      </c>
      <c r="H1797" s="5" t="str">
        <f t="shared" si="109"/>
        <v>NEUTRAL</v>
      </c>
    </row>
    <row r="1798" spans="1:8" ht="13.5" x14ac:dyDescent="0.25">
      <c r="A1798" s="3">
        <f>TITRES_STAT!B1801</f>
        <v>44923</v>
      </c>
      <c r="B1798" s="5">
        <f>TITRES_STAT!C1801</f>
        <v>4.1100000000000003</v>
      </c>
      <c r="C1798" s="5">
        <f>TITRES_STAT!D1801</f>
        <v>4.1100000000000003</v>
      </c>
      <c r="D1798" s="5">
        <f>TITRES_STAT!E1801</f>
        <v>0</v>
      </c>
      <c r="E1798" s="2">
        <f t="shared" si="112"/>
        <v>21930</v>
      </c>
      <c r="F1798" s="5" t="str">
        <f t="shared" si="111"/>
        <v>NEUTRAL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44924</v>
      </c>
      <c r="B1799" s="5">
        <f>TITRES_STAT!C1802</f>
        <v>4.1100000000000003</v>
      </c>
      <c r="C1799" s="5">
        <f>TITRES_STAT!D1802</f>
        <v>4.1100000000000003</v>
      </c>
      <c r="D1799" s="5">
        <f>TITRES_STAT!E1802</f>
        <v>0</v>
      </c>
      <c r="E1799" s="2">
        <f t="shared" si="112"/>
        <v>21930</v>
      </c>
      <c r="F1799" s="5" t="str">
        <f t="shared" si="111"/>
        <v>NEUTRAL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NEUTRAL</v>
      </c>
    </row>
    <row r="1800" spans="1:8" ht="13.5" x14ac:dyDescent="0.25">
      <c r="A1800" s="3">
        <f>TITRES_STAT!B1803</f>
        <v>44925</v>
      </c>
      <c r="B1800" s="5">
        <f>TITRES_STAT!C1803</f>
        <v>4.1100000000000003</v>
      </c>
      <c r="C1800" s="5">
        <f>TITRES_STAT!D1803</f>
        <v>4.1100000000000003</v>
      </c>
      <c r="D1800" s="5">
        <f>TITRES_STAT!E1803</f>
        <v>0</v>
      </c>
      <c r="E1800" s="2">
        <f t="shared" si="112"/>
        <v>21930</v>
      </c>
      <c r="F1800" s="5" t="str">
        <f t="shared" ref="F1800:F1863" si="115">IF(E1800&gt;E1795,"BULLISH",IF(E1800&lt;E1795,"BEARISH","NEUTRAL"))</f>
        <v>NEUTRAL</v>
      </c>
      <c r="G1800" s="5" t="str">
        <f t="shared" si="114"/>
        <v>NEUTRAL</v>
      </c>
      <c r="H1800" s="5" t="str">
        <f t="shared" si="113"/>
        <v>NEUTRAL</v>
      </c>
    </row>
    <row r="1801" spans="1:8" ht="13.5" x14ac:dyDescent="0.25">
      <c r="A1801" s="3">
        <f>TITRES_STAT!B1804</f>
        <v>44928</v>
      </c>
      <c r="B1801" s="5">
        <f>TITRES_STAT!C1804</f>
        <v>4.1100000000000003</v>
      </c>
      <c r="C1801" s="5">
        <f>TITRES_STAT!D1804</f>
        <v>4.1100000000000003</v>
      </c>
      <c r="D1801" s="5">
        <f>TITRES_STAT!E1804</f>
        <v>100</v>
      </c>
      <c r="E1801" s="2">
        <f t="shared" si="112"/>
        <v>21930</v>
      </c>
      <c r="F1801" s="5" t="str">
        <f t="shared" si="115"/>
        <v>NEUTRAL</v>
      </c>
      <c r="G1801" s="5" t="str">
        <f t="shared" si="114"/>
        <v>NEUTRAL</v>
      </c>
      <c r="H1801" s="5" t="str">
        <f t="shared" si="113"/>
        <v>NEUTRAL</v>
      </c>
    </row>
    <row r="1802" spans="1:8" ht="13.5" x14ac:dyDescent="0.25">
      <c r="A1802" s="3">
        <f>TITRES_STAT!B1805</f>
        <v>44929</v>
      </c>
      <c r="B1802" s="5">
        <f>TITRES_STAT!C1805</f>
        <v>4.1100000000000003</v>
      </c>
      <c r="C1802" s="5">
        <f>TITRES_STAT!D1805</f>
        <v>4.1100000000000003</v>
      </c>
      <c r="D1802" s="5">
        <f>TITRES_STAT!E1805</f>
        <v>0</v>
      </c>
      <c r="E1802" s="2">
        <f t="shared" si="112"/>
        <v>21930</v>
      </c>
      <c r="F1802" s="5" t="str">
        <f t="shared" si="115"/>
        <v>NEUTRAL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44930</v>
      </c>
      <c r="B1803" s="5">
        <f>TITRES_STAT!C1806</f>
        <v>4.1100000000000003</v>
      </c>
      <c r="C1803" s="5">
        <f>TITRES_STAT!D1806</f>
        <v>4.1100000000000003</v>
      </c>
      <c r="D1803" s="5">
        <f>TITRES_STAT!E1806</f>
        <v>0</v>
      </c>
      <c r="E1803" s="2">
        <f t="shared" si="112"/>
        <v>21930</v>
      </c>
      <c r="F1803" s="5" t="str">
        <f t="shared" si="115"/>
        <v>NEUTRAL</v>
      </c>
      <c r="G1803" s="5" t="str">
        <f t="shared" si="114"/>
        <v>NEUTRAL</v>
      </c>
      <c r="H1803" s="5" t="str">
        <f t="shared" si="113"/>
        <v>NEUTRAL</v>
      </c>
    </row>
    <row r="1804" spans="1:8" ht="13.5" x14ac:dyDescent="0.25">
      <c r="A1804" s="3">
        <f>TITRES_STAT!B1807</f>
        <v>44931</v>
      </c>
      <c r="B1804" s="5">
        <f>TITRES_STAT!C1807</f>
        <v>4.1100000000000003</v>
      </c>
      <c r="C1804" s="5">
        <f>TITRES_STAT!D1807</f>
        <v>4.1100000000000003</v>
      </c>
      <c r="D1804" s="5">
        <f>TITRES_STAT!E1807</f>
        <v>0</v>
      </c>
      <c r="E1804" s="2">
        <f t="shared" si="112"/>
        <v>21930</v>
      </c>
      <c r="F1804" s="5" t="str">
        <f t="shared" si="115"/>
        <v>NEUTRAL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44932</v>
      </c>
      <c r="B1805" s="5">
        <f>TITRES_STAT!C1808</f>
        <v>4.1100000000000003</v>
      </c>
      <c r="C1805" s="5">
        <f>TITRES_STAT!D1808</f>
        <v>4.1100000000000003</v>
      </c>
      <c r="D1805" s="5">
        <f>TITRES_STAT!E1808</f>
        <v>0</v>
      </c>
      <c r="E1805" s="2">
        <f t="shared" si="112"/>
        <v>21930</v>
      </c>
      <c r="F1805" s="5" t="str">
        <f t="shared" si="115"/>
        <v>NEUTRAL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44935</v>
      </c>
      <c r="B1806" s="5">
        <f>TITRES_STAT!C1809</f>
        <v>4.1100000000000003</v>
      </c>
      <c r="C1806" s="5">
        <f>TITRES_STAT!D1809</f>
        <v>4.1100000000000003</v>
      </c>
      <c r="D1806" s="5">
        <f>TITRES_STAT!E1809</f>
        <v>0</v>
      </c>
      <c r="E1806" s="2">
        <f t="shared" si="112"/>
        <v>21930</v>
      </c>
      <c r="F1806" s="5" t="str">
        <f t="shared" si="115"/>
        <v>NEUTRAL</v>
      </c>
      <c r="G1806" s="5" t="str">
        <f t="shared" si="114"/>
        <v>NEUTRAL</v>
      </c>
      <c r="H1806" s="5" t="str">
        <f t="shared" si="113"/>
        <v>NEUTRAL</v>
      </c>
    </row>
    <row r="1807" spans="1:8" ht="13.5" x14ac:dyDescent="0.25">
      <c r="A1807" s="3">
        <f>TITRES_STAT!B1810</f>
        <v>44936</v>
      </c>
      <c r="B1807" s="5">
        <f>TITRES_STAT!C1810</f>
        <v>4.1100000000000003</v>
      </c>
      <c r="C1807" s="5">
        <f>TITRES_STAT!D1810</f>
        <v>4.1100000000000003</v>
      </c>
      <c r="D1807" s="5">
        <f>TITRES_STAT!E1810</f>
        <v>0</v>
      </c>
      <c r="E1807" s="2">
        <f t="shared" si="112"/>
        <v>21930</v>
      </c>
      <c r="F1807" s="5" t="str">
        <f t="shared" si="115"/>
        <v>NEUTRAL</v>
      </c>
      <c r="G1807" s="5" t="str">
        <f t="shared" si="114"/>
        <v>NEUTRAL</v>
      </c>
      <c r="H1807" s="5" t="str">
        <f t="shared" si="113"/>
        <v>NEUTRAL</v>
      </c>
    </row>
    <row r="1808" spans="1:8" ht="13.5" x14ac:dyDescent="0.25">
      <c r="A1808" s="3">
        <f>TITRES_STAT!B1811</f>
        <v>44937</v>
      </c>
      <c r="B1808" s="5">
        <f>TITRES_STAT!C1811</f>
        <v>4.12</v>
      </c>
      <c r="C1808" s="5">
        <f>TITRES_STAT!D1811</f>
        <v>4.12</v>
      </c>
      <c r="D1808" s="5">
        <f>TITRES_STAT!E1811</f>
        <v>6</v>
      </c>
      <c r="E1808" s="2">
        <f t="shared" si="112"/>
        <v>21936</v>
      </c>
      <c r="F1808" s="5" t="str">
        <f t="shared" si="115"/>
        <v>BULLISH</v>
      </c>
      <c r="G1808" s="5" t="str">
        <f t="shared" si="114"/>
        <v>NEUTRAL</v>
      </c>
      <c r="H1808" s="5" t="str">
        <f t="shared" si="113"/>
        <v>CONFIRMED BULLISH</v>
      </c>
    </row>
    <row r="1809" spans="1:8" ht="13.5" x14ac:dyDescent="0.25">
      <c r="A1809" s="3">
        <f>TITRES_STAT!B1812</f>
        <v>44938</v>
      </c>
      <c r="B1809" s="5">
        <f>TITRES_STAT!C1812</f>
        <v>4.12</v>
      </c>
      <c r="C1809" s="5">
        <f>TITRES_STAT!D1812</f>
        <v>4.12</v>
      </c>
      <c r="D1809" s="5">
        <f>TITRES_STAT!E1812</f>
        <v>0</v>
      </c>
      <c r="E1809" s="2">
        <f t="shared" si="112"/>
        <v>21936</v>
      </c>
      <c r="F1809" s="5" t="str">
        <f t="shared" si="115"/>
        <v>BULLISH</v>
      </c>
      <c r="G1809" s="5" t="str">
        <f t="shared" si="114"/>
        <v>NEUTRAL</v>
      </c>
      <c r="H1809" s="5" t="str">
        <f t="shared" si="113"/>
        <v>CONFIRMED BULLISH</v>
      </c>
    </row>
    <row r="1810" spans="1:8" ht="13.5" x14ac:dyDescent="0.25">
      <c r="A1810" s="3">
        <f>TITRES_STAT!B1813</f>
        <v>44939</v>
      </c>
      <c r="B1810" s="5">
        <f>TITRES_STAT!C1813</f>
        <v>4.12</v>
      </c>
      <c r="C1810" s="5">
        <f>TITRES_STAT!D1813</f>
        <v>4.12</v>
      </c>
      <c r="D1810" s="5">
        <f>TITRES_STAT!E1813</f>
        <v>0</v>
      </c>
      <c r="E1810" s="2">
        <f t="shared" si="112"/>
        <v>21936</v>
      </c>
      <c r="F1810" s="5" t="str">
        <f t="shared" si="115"/>
        <v>BULLISH</v>
      </c>
      <c r="G1810" s="5" t="str">
        <f t="shared" si="114"/>
        <v>NEUTRAL</v>
      </c>
      <c r="H1810" s="5" t="str">
        <f t="shared" si="113"/>
        <v>CONFIRMED BULLISH</v>
      </c>
    </row>
    <row r="1811" spans="1:8" ht="13.5" x14ac:dyDescent="0.25">
      <c r="A1811" s="3">
        <f>TITRES_STAT!B1814</f>
        <v>44942</v>
      </c>
      <c r="B1811" s="5">
        <f>TITRES_STAT!C1814</f>
        <v>4.12</v>
      </c>
      <c r="C1811" s="5">
        <f>TITRES_STAT!D1814</f>
        <v>4.12</v>
      </c>
      <c r="D1811" s="5">
        <f>TITRES_STAT!E1814</f>
        <v>0</v>
      </c>
      <c r="E1811" s="2">
        <f t="shared" si="112"/>
        <v>21936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CONFIRMED BULLISH</v>
      </c>
    </row>
    <row r="1812" spans="1:8" ht="13.5" x14ac:dyDescent="0.25">
      <c r="A1812" s="3">
        <f>TITRES_STAT!B1815</f>
        <v>44943</v>
      </c>
      <c r="B1812" s="5">
        <f>TITRES_STAT!C1815</f>
        <v>4.12</v>
      </c>
      <c r="C1812" s="5">
        <f>TITRES_STAT!D1815</f>
        <v>4.12</v>
      </c>
      <c r="D1812" s="5">
        <f>TITRES_STAT!E1815</f>
        <v>0</v>
      </c>
      <c r="E1812" s="2">
        <f t="shared" si="112"/>
        <v>21936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44944</v>
      </c>
      <c r="B1813" s="5">
        <f>TITRES_STAT!C1816</f>
        <v>4.12</v>
      </c>
      <c r="C1813" s="5">
        <f>TITRES_STAT!D1816</f>
        <v>4.12</v>
      </c>
      <c r="D1813" s="5">
        <f>TITRES_STAT!E1816</f>
        <v>0</v>
      </c>
      <c r="E1813" s="2">
        <f t="shared" si="112"/>
        <v>21936</v>
      </c>
      <c r="F1813" s="5" t="str">
        <f t="shared" si="115"/>
        <v>NEUTRAL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44945</v>
      </c>
      <c r="B1814" s="5">
        <f>TITRES_STAT!C1817</f>
        <v>4.12</v>
      </c>
      <c r="C1814" s="5">
        <f>TITRES_STAT!D1817</f>
        <v>4.12</v>
      </c>
      <c r="D1814" s="5">
        <f>TITRES_STAT!E1817</f>
        <v>0</v>
      </c>
      <c r="E1814" s="2">
        <f t="shared" si="112"/>
        <v>21936</v>
      </c>
      <c r="F1814" s="5" t="str">
        <f t="shared" si="115"/>
        <v>NEUTRAL</v>
      </c>
      <c r="G1814" s="5" t="str">
        <f t="shared" si="114"/>
        <v>NEUTRAL</v>
      </c>
      <c r="H1814" s="5" t="str">
        <f t="shared" si="113"/>
        <v>NEUTRAL</v>
      </c>
    </row>
    <row r="1815" spans="1:8" ht="13.5" x14ac:dyDescent="0.25">
      <c r="A1815" s="3">
        <f>TITRES_STAT!B1818</f>
        <v>44946</v>
      </c>
      <c r="B1815" s="5">
        <f>TITRES_STAT!C1818</f>
        <v>4.12</v>
      </c>
      <c r="C1815" s="5">
        <f>TITRES_STAT!D1818</f>
        <v>4.12</v>
      </c>
      <c r="D1815" s="5">
        <f>TITRES_STAT!E1818</f>
        <v>0</v>
      </c>
      <c r="E1815" s="2">
        <f t="shared" si="112"/>
        <v>21936</v>
      </c>
      <c r="F1815" s="5" t="str">
        <f t="shared" si="115"/>
        <v>NEUTRAL</v>
      </c>
      <c r="G1815" s="5" t="str">
        <f t="shared" si="114"/>
        <v>NEUTRAL</v>
      </c>
      <c r="H1815" s="5" t="str">
        <f t="shared" si="113"/>
        <v>NEUTRAL</v>
      </c>
    </row>
    <row r="1816" spans="1:8" ht="13.5" x14ac:dyDescent="0.25">
      <c r="A1816" s="3">
        <f>TITRES_STAT!B1819</f>
        <v>44949</v>
      </c>
      <c r="B1816" s="5">
        <f>TITRES_STAT!C1819</f>
        <v>4.12</v>
      </c>
      <c r="C1816" s="5">
        <f>TITRES_STAT!D1819</f>
        <v>4.12</v>
      </c>
      <c r="D1816" s="5">
        <f>TITRES_STAT!E1819</f>
        <v>99</v>
      </c>
      <c r="E1816" s="2">
        <f t="shared" si="112"/>
        <v>21936</v>
      </c>
      <c r="F1816" s="5" t="str">
        <f t="shared" si="115"/>
        <v>NEUTRAL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44950</v>
      </c>
      <c r="B1817" s="5">
        <f>TITRES_STAT!C1820</f>
        <v>4.2</v>
      </c>
      <c r="C1817" s="5">
        <f>TITRES_STAT!D1820</f>
        <v>4.2</v>
      </c>
      <c r="D1817" s="5">
        <f>TITRES_STAT!E1820</f>
        <v>100</v>
      </c>
      <c r="E1817" s="2">
        <f t="shared" si="112"/>
        <v>22036</v>
      </c>
      <c r="F1817" s="5" t="str">
        <f t="shared" si="115"/>
        <v>BULLISH</v>
      </c>
      <c r="G1817" s="5" t="str">
        <f t="shared" si="114"/>
        <v>NEUTRAL</v>
      </c>
      <c r="H1817" s="5" t="str">
        <f t="shared" si="113"/>
        <v>CONFIRMED BULLISH</v>
      </c>
    </row>
    <row r="1818" spans="1:8" ht="13.5" x14ac:dyDescent="0.25">
      <c r="A1818" s="3">
        <f>TITRES_STAT!B1821</f>
        <v>44951</v>
      </c>
      <c r="B1818" s="5">
        <f>TITRES_STAT!C1821</f>
        <v>4.3</v>
      </c>
      <c r="C1818" s="5">
        <f>TITRES_STAT!D1821</f>
        <v>4.3</v>
      </c>
      <c r="D1818" s="5">
        <f>TITRES_STAT!E1821</f>
        <v>106</v>
      </c>
      <c r="E1818" s="2">
        <f t="shared" si="112"/>
        <v>22142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CONFIRMED BULLISH</v>
      </c>
    </row>
    <row r="1819" spans="1:8" ht="13.5" x14ac:dyDescent="0.25">
      <c r="A1819" s="3">
        <f>TITRES_STAT!B1822</f>
        <v>44952</v>
      </c>
      <c r="B1819" s="5">
        <f>TITRES_STAT!C1822</f>
        <v>4.3099999999999996</v>
      </c>
      <c r="C1819" s="5">
        <f>TITRES_STAT!D1822</f>
        <v>4.3099999999999996</v>
      </c>
      <c r="D1819" s="5">
        <f>TITRES_STAT!E1822</f>
        <v>347</v>
      </c>
      <c r="E1819" s="2">
        <f t="shared" si="112"/>
        <v>22489</v>
      </c>
      <c r="F1819" s="5" t="str">
        <f t="shared" si="115"/>
        <v>BULLISH</v>
      </c>
      <c r="G1819" s="5" t="str">
        <f t="shared" si="114"/>
        <v>STRONG</v>
      </c>
      <c r="H1819" s="5" t="str">
        <f t="shared" si="113"/>
        <v>CONFIRMED BULLISH</v>
      </c>
    </row>
    <row r="1820" spans="1:8" ht="13.5" x14ac:dyDescent="0.25">
      <c r="A1820" s="3">
        <f>TITRES_STAT!B1823</f>
        <v>44953</v>
      </c>
      <c r="B1820" s="5">
        <f>TITRES_STAT!C1823</f>
        <v>4.5</v>
      </c>
      <c r="C1820" s="5">
        <f>TITRES_STAT!D1823</f>
        <v>4.5</v>
      </c>
      <c r="D1820" s="5">
        <f>TITRES_STAT!E1823</f>
        <v>5</v>
      </c>
      <c r="E1820" s="2">
        <f t="shared" si="112"/>
        <v>22494</v>
      </c>
      <c r="F1820" s="5" t="str">
        <f t="shared" si="115"/>
        <v>BULLISH</v>
      </c>
      <c r="G1820" s="5" t="str">
        <f t="shared" si="114"/>
        <v>STRONG</v>
      </c>
      <c r="H1820" s="5" t="str">
        <f t="shared" si="113"/>
        <v>CONFIRMED BULLISH</v>
      </c>
    </row>
    <row r="1821" spans="1:8" ht="13.5" x14ac:dyDescent="0.25">
      <c r="A1821" s="3">
        <f>TITRES_STAT!B1824</f>
        <v>44956</v>
      </c>
      <c r="B1821" s="5">
        <f>TITRES_STAT!C1824</f>
        <v>4.5199999999999996</v>
      </c>
      <c r="C1821" s="5">
        <f>TITRES_STAT!D1824</f>
        <v>4.5199999999999996</v>
      </c>
      <c r="D1821" s="5">
        <f>TITRES_STAT!E1824</f>
        <v>17</v>
      </c>
      <c r="E1821" s="2">
        <f t="shared" si="112"/>
        <v>22511</v>
      </c>
      <c r="F1821" s="5" t="str">
        <f t="shared" si="115"/>
        <v>BULLISH</v>
      </c>
      <c r="G1821" s="5" t="str">
        <f t="shared" si="114"/>
        <v>STRONG</v>
      </c>
      <c r="H1821" s="5" t="str">
        <f t="shared" si="113"/>
        <v>CONFIRMED BULLISH</v>
      </c>
    </row>
    <row r="1822" spans="1:8" ht="13.5" x14ac:dyDescent="0.25">
      <c r="A1822" s="3">
        <f>TITRES_STAT!B1825</f>
        <v>44957</v>
      </c>
      <c r="B1822" s="5">
        <f>TITRES_STAT!C1825</f>
        <v>4.62</v>
      </c>
      <c r="C1822" s="5">
        <f>TITRES_STAT!D1825</f>
        <v>4.62</v>
      </c>
      <c r="D1822" s="5">
        <f>TITRES_STAT!E1825</f>
        <v>11</v>
      </c>
      <c r="E1822" s="2">
        <f t="shared" si="112"/>
        <v>22522</v>
      </c>
      <c r="F1822" s="5" t="str">
        <f t="shared" si="115"/>
        <v>BULLISH</v>
      </c>
      <c r="G1822" s="5" t="str">
        <f t="shared" si="114"/>
        <v>STRONG</v>
      </c>
      <c r="H1822" s="5" t="str">
        <f t="shared" si="113"/>
        <v>CONFIRMED BULLISH</v>
      </c>
    </row>
    <row r="1823" spans="1:8" ht="13.5" x14ac:dyDescent="0.25">
      <c r="A1823" s="3">
        <f>TITRES_STAT!B1826</f>
        <v>44958</v>
      </c>
      <c r="B1823" s="5">
        <f>TITRES_STAT!C1826</f>
        <v>4.7300000000000004</v>
      </c>
      <c r="C1823" s="5">
        <f>TITRES_STAT!D1826</f>
        <v>4.7300000000000004</v>
      </c>
      <c r="D1823" s="5">
        <f>TITRES_STAT!E1826</f>
        <v>10</v>
      </c>
      <c r="E1823" s="2">
        <f t="shared" si="112"/>
        <v>22532</v>
      </c>
      <c r="F1823" s="5" t="str">
        <f t="shared" si="115"/>
        <v>BULLISH</v>
      </c>
      <c r="G1823" s="5" t="str">
        <f t="shared" si="114"/>
        <v>NEUTRAL</v>
      </c>
      <c r="H1823" s="5" t="str">
        <f t="shared" si="113"/>
        <v>CONFIRMED BULLISH</v>
      </c>
    </row>
    <row r="1824" spans="1:8" ht="13.5" x14ac:dyDescent="0.25">
      <c r="A1824" s="3">
        <f>TITRES_STAT!B1827</f>
        <v>44959</v>
      </c>
      <c r="B1824" s="5">
        <f>TITRES_STAT!C1827</f>
        <v>4.82</v>
      </c>
      <c r="C1824" s="5">
        <f>TITRES_STAT!D1827</f>
        <v>4.82</v>
      </c>
      <c r="D1824" s="5">
        <f>TITRES_STAT!E1827</f>
        <v>211</v>
      </c>
      <c r="E1824" s="2">
        <f t="shared" si="112"/>
        <v>22743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CONFIRMED BULLISH</v>
      </c>
    </row>
    <row r="1825" spans="1:8" ht="13.5" x14ac:dyDescent="0.25">
      <c r="A1825" s="3">
        <f>TITRES_STAT!B1828</f>
        <v>44960</v>
      </c>
      <c r="B1825" s="5">
        <f>TITRES_STAT!C1828</f>
        <v>5</v>
      </c>
      <c r="C1825" s="5">
        <f>TITRES_STAT!D1828</f>
        <v>5</v>
      </c>
      <c r="D1825" s="5">
        <f>TITRES_STAT!E1828</f>
        <v>21</v>
      </c>
      <c r="E1825" s="2">
        <f t="shared" si="112"/>
        <v>22764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CONFIRMED BULLISH</v>
      </c>
    </row>
    <row r="1826" spans="1:8" ht="13.5" x14ac:dyDescent="0.25">
      <c r="A1826" s="3">
        <f>TITRES_STAT!B1829</f>
        <v>44963</v>
      </c>
      <c r="B1826" s="5">
        <f>TITRES_STAT!C1829</f>
        <v>5.2</v>
      </c>
      <c r="C1826" s="5">
        <f>TITRES_STAT!D1829</f>
        <v>5.2</v>
      </c>
      <c r="D1826" s="5">
        <f>TITRES_STAT!E1829</f>
        <v>11</v>
      </c>
      <c r="E1826" s="2">
        <f t="shared" si="112"/>
        <v>22775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44964</v>
      </c>
      <c r="B1827" s="5">
        <f>TITRES_STAT!C1830</f>
        <v>5</v>
      </c>
      <c r="C1827" s="5">
        <f>TITRES_STAT!D1830</f>
        <v>5</v>
      </c>
      <c r="D1827" s="5">
        <f>TITRES_STAT!E1830</f>
        <v>10</v>
      </c>
      <c r="E1827" s="2">
        <f t="shared" si="112"/>
        <v>22765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44965</v>
      </c>
      <c r="B1828" s="5">
        <f>TITRES_STAT!C1831</f>
        <v>5</v>
      </c>
      <c r="C1828" s="5">
        <f>TITRES_STAT!D1831</f>
        <v>5</v>
      </c>
      <c r="D1828" s="5">
        <f>TITRES_STAT!E1831</f>
        <v>0</v>
      </c>
      <c r="E1828" s="2">
        <f t="shared" si="112"/>
        <v>22765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5.15</v>
      </c>
      <c r="C1829" s="5">
        <f>TITRES_STAT!D1832</f>
        <v>5.15</v>
      </c>
      <c r="D1829" s="5">
        <f>TITRES_STAT!E1832</f>
        <v>220</v>
      </c>
      <c r="E1829" s="2">
        <f t="shared" si="112"/>
        <v>22985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44967</v>
      </c>
      <c r="B1830" s="5">
        <f>TITRES_STAT!C1833</f>
        <v>5.38</v>
      </c>
      <c r="C1830" s="5">
        <f>TITRES_STAT!D1833</f>
        <v>5.38</v>
      </c>
      <c r="D1830" s="5">
        <f>TITRES_STAT!E1833</f>
        <v>5</v>
      </c>
      <c r="E1830" s="2">
        <f t="shared" si="112"/>
        <v>22990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CONFIRMED BULLISH</v>
      </c>
    </row>
    <row r="1831" spans="1:8" ht="13.5" x14ac:dyDescent="0.25">
      <c r="A1831" s="3">
        <f>TITRES_STAT!B1834</f>
        <v>44970</v>
      </c>
      <c r="B1831" s="5">
        <f>TITRES_STAT!C1834</f>
        <v>5.38</v>
      </c>
      <c r="C1831" s="5">
        <f>TITRES_STAT!D1834</f>
        <v>5.38</v>
      </c>
      <c r="D1831" s="5">
        <f>TITRES_STAT!E1834</f>
        <v>0</v>
      </c>
      <c r="E1831" s="2">
        <f t="shared" si="112"/>
        <v>22990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CONFIRMED BULLISH</v>
      </c>
    </row>
    <row r="1832" spans="1:8" ht="13.5" x14ac:dyDescent="0.25">
      <c r="A1832" s="3">
        <f>TITRES_STAT!B1835</f>
        <v>44971</v>
      </c>
      <c r="B1832" s="5">
        <f>TITRES_STAT!C1835</f>
        <v>5.38</v>
      </c>
      <c r="C1832" s="5">
        <f>TITRES_STAT!D1835</f>
        <v>5.38</v>
      </c>
      <c r="D1832" s="5">
        <f>TITRES_STAT!E1835</f>
        <v>5</v>
      </c>
      <c r="E1832" s="2">
        <f t="shared" si="112"/>
        <v>22990</v>
      </c>
      <c r="F1832" s="5" t="str">
        <f t="shared" si="115"/>
        <v>BULLISH</v>
      </c>
      <c r="G1832" s="5" t="str">
        <f t="shared" si="114"/>
        <v>NEUTRAL</v>
      </c>
      <c r="H1832" s="5" t="str">
        <f t="shared" si="113"/>
        <v>CONFIRMED BULLISH</v>
      </c>
    </row>
    <row r="1833" spans="1:8" ht="13.5" x14ac:dyDescent="0.25">
      <c r="A1833" s="3">
        <f>TITRES_STAT!B1836</f>
        <v>44972</v>
      </c>
      <c r="B1833" s="5">
        <f>TITRES_STAT!C1836</f>
        <v>5.38</v>
      </c>
      <c r="C1833" s="5">
        <f>TITRES_STAT!D1836</f>
        <v>5.38</v>
      </c>
      <c r="D1833" s="5">
        <f>TITRES_STAT!E1836</f>
        <v>0</v>
      </c>
      <c r="E1833" s="2">
        <f t="shared" si="112"/>
        <v>22990</v>
      </c>
      <c r="F1833" s="5" t="str">
        <f t="shared" si="115"/>
        <v>BULLISH</v>
      </c>
      <c r="G1833" s="5" t="str">
        <f t="shared" si="114"/>
        <v>NEUTRAL</v>
      </c>
      <c r="H1833" s="5" t="str">
        <f t="shared" si="113"/>
        <v>CONFIRMED BULLISH</v>
      </c>
    </row>
    <row r="1834" spans="1:8" ht="13.5" x14ac:dyDescent="0.25">
      <c r="A1834" s="3">
        <f>TITRES_STAT!B1837</f>
        <v>44973</v>
      </c>
      <c r="B1834" s="5">
        <f>TITRES_STAT!C1837</f>
        <v>5.38</v>
      </c>
      <c r="C1834" s="5">
        <f>TITRES_STAT!D1837</f>
        <v>5.38</v>
      </c>
      <c r="D1834" s="5">
        <f>TITRES_STAT!E1837</f>
        <v>0</v>
      </c>
      <c r="E1834" s="2">
        <f t="shared" si="112"/>
        <v>22990</v>
      </c>
      <c r="F1834" s="5" t="str">
        <f t="shared" si="115"/>
        <v>BULLISH</v>
      </c>
      <c r="G1834" s="5" t="str">
        <f t="shared" si="114"/>
        <v>NEUTRAL</v>
      </c>
      <c r="H1834" s="5" t="str">
        <f t="shared" si="113"/>
        <v>CONFIRMED BULLISH</v>
      </c>
    </row>
    <row r="1835" spans="1:8" ht="13.5" x14ac:dyDescent="0.25">
      <c r="A1835" s="3">
        <f>TITRES_STAT!B1838</f>
        <v>44974</v>
      </c>
      <c r="B1835" s="5">
        <f>TITRES_STAT!C1838</f>
        <v>5.15</v>
      </c>
      <c r="C1835" s="5">
        <f>TITRES_STAT!D1838</f>
        <v>5.15</v>
      </c>
      <c r="D1835" s="5">
        <f>TITRES_STAT!E1838</f>
        <v>15</v>
      </c>
      <c r="E1835" s="2">
        <f t="shared" si="112"/>
        <v>22975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CONFIRMED BEARISH</v>
      </c>
    </row>
    <row r="1836" spans="1:8" ht="13.5" x14ac:dyDescent="0.25">
      <c r="A1836" s="3">
        <f>TITRES_STAT!B1839</f>
        <v>44977</v>
      </c>
      <c r="B1836" s="5">
        <f>TITRES_STAT!C1839</f>
        <v>5.14</v>
      </c>
      <c r="C1836" s="5">
        <f>TITRES_STAT!D1839</f>
        <v>5.14</v>
      </c>
      <c r="D1836" s="5">
        <f>TITRES_STAT!E1839</f>
        <v>7</v>
      </c>
      <c r="E1836" s="2">
        <f t="shared" si="112"/>
        <v>22968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CONFIRMED BEARISH</v>
      </c>
    </row>
    <row r="1837" spans="1:8" ht="13.5" x14ac:dyDescent="0.25">
      <c r="A1837" s="3">
        <f>TITRES_STAT!B1840</f>
        <v>44978</v>
      </c>
      <c r="B1837" s="5">
        <f>TITRES_STAT!C1840</f>
        <v>5.14</v>
      </c>
      <c r="C1837" s="5">
        <f>TITRES_STAT!D1840</f>
        <v>5.14</v>
      </c>
      <c r="D1837" s="5">
        <f>TITRES_STAT!E1840</f>
        <v>0</v>
      </c>
      <c r="E1837" s="2">
        <f t="shared" si="112"/>
        <v>22968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CONFIRMED BEARISH</v>
      </c>
    </row>
    <row r="1838" spans="1:8" ht="13.5" x14ac:dyDescent="0.25">
      <c r="A1838" s="3">
        <f>TITRES_STAT!B1841</f>
        <v>44979</v>
      </c>
      <c r="B1838" s="5">
        <f>TITRES_STAT!C1841</f>
        <v>5.14</v>
      </c>
      <c r="C1838" s="5">
        <f>TITRES_STAT!D1841</f>
        <v>5.14</v>
      </c>
      <c r="D1838" s="5">
        <f>TITRES_STAT!E1841</f>
        <v>0</v>
      </c>
      <c r="E1838" s="2">
        <f t="shared" si="112"/>
        <v>22968</v>
      </c>
      <c r="F1838" s="5" t="str">
        <f t="shared" si="115"/>
        <v>BEARISH</v>
      </c>
      <c r="G1838" s="5" t="str">
        <f t="shared" si="114"/>
        <v>NEUTRAL</v>
      </c>
      <c r="H1838" s="5" t="str">
        <f t="shared" si="113"/>
        <v>CONFIRMED BEARISH</v>
      </c>
    </row>
    <row r="1839" spans="1:8" ht="13.5" x14ac:dyDescent="0.25">
      <c r="A1839" s="3">
        <f>TITRES_STAT!B1842</f>
        <v>44980</v>
      </c>
      <c r="B1839" s="5">
        <f>TITRES_STAT!C1842</f>
        <v>4.91</v>
      </c>
      <c r="C1839" s="5">
        <f>TITRES_STAT!D1842</f>
        <v>4.91</v>
      </c>
      <c r="D1839" s="5">
        <f>TITRES_STAT!E1842</f>
        <v>0</v>
      </c>
      <c r="E1839" s="2">
        <f t="shared" si="112"/>
        <v>22968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CONFIRMED BEARISH</v>
      </c>
    </row>
    <row r="1840" spans="1:8" ht="13.5" x14ac:dyDescent="0.25">
      <c r="A1840" s="3">
        <f>TITRES_STAT!B1843</f>
        <v>44981</v>
      </c>
      <c r="B1840" s="5">
        <f>TITRES_STAT!C1843</f>
        <v>4.6900000000000004</v>
      </c>
      <c r="C1840" s="5">
        <f>TITRES_STAT!D1843</f>
        <v>4.6900000000000004</v>
      </c>
      <c r="D1840" s="5">
        <f>TITRES_STAT!E1843</f>
        <v>0</v>
      </c>
      <c r="E1840" s="2">
        <f t="shared" si="112"/>
        <v>22968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CONFIRMED BEARISH</v>
      </c>
    </row>
    <row r="1841" spans="1:8" ht="13.5" x14ac:dyDescent="0.25">
      <c r="A1841" s="3">
        <f>TITRES_STAT!B1844</f>
        <v>44984</v>
      </c>
      <c r="B1841" s="5">
        <f>TITRES_STAT!C1844</f>
        <v>4.6900000000000004</v>
      </c>
      <c r="C1841" s="5">
        <f>TITRES_STAT!D1844</f>
        <v>4.6900000000000004</v>
      </c>
      <c r="D1841" s="5">
        <f>TITRES_STAT!E1844</f>
        <v>0</v>
      </c>
      <c r="E1841" s="2">
        <f t="shared" si="112"/>
        <v>22968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44985</v>
      </c>
      <c r="B1842" s="5">
        <f>TITRES_STAT!C1845</f>
        <v>4.6900000000000004</v>
      </c>
      <c r="C1842" s="5">
        <f>TITRES_STAT!D1845</f>
        <v>4.6900000000000004</v>
      </c>
      <c r="D1842" s="5">
        <f>TITRES_STAT!E1845</f>
        <v>0</v>
      </c>
      <c r="E1842" s="2">
        <f t="shared" si="112"/>
        <v>22968</v>
      </c>
      <c r="F1842" s="5" t="str">
        <f t="shared" si="115"/>
        <v>NEUTRAL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4.4800000000000004</v>
      </c>
      <c r="C1843" s="5">
        <f>TITRES_STAT!D1846</f>
        <v>4.4800000000000004</v>
      </c>
      <c r="D1843" s="5">
        <f>TITRES_STAT!E1846</f>
        <v>0</v>
      </c>
      <c r="E1843" s="2">
        <f t="shared" si="112"/>
        <v>22968</v>
      </c>
      <c r="F1843" s="5" t="str">
        <f t="shared" si="115"/>
        <v>NEUTRAL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4.3499999999999996</v>
      </c>
      <c r="C1844" s="5">
        <f>TITRES_STAT!D1847</f>
        <v>4.3499999999999996</v>
      </c>
      <c r="D1844" s="5">
        <f>TITRES_STAT!E1847</f>
        <v>50</v>
      </c>
      <c r="E1844" s="2">
        <f t="shared" si="112"/>
        <v>22918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4.3499999999999996</v>
      </c>
      <c r="C1845" s="5">
        <f>TITRES_STAT!D1848</f>
        <v>4.3499999999999996</v>
      </c>
      <c r="D1845" s="5">
        <f>TITRES_STAT!E1848</f>
        <v>0</v>
      </c>
      <c r="E1845" s="2">
        <f t="shared" si="112"/>
        <v>22918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44991</v>
      </c>
      <c r="B1846" s="5">
        <f>TITRES_STAT!C1849</f>
        <v>4.3499999999999996</v>
      </c>
      <c r="C1846" s="5">
        <f>TITRES_STAT!D1849</f>
        <v>4.3499999999999996</v>
      </c>
      <c r="D1846" s="5">
        <f>TITRES_STAT!E1849</f>
        <v>0</v>
      </c>
      <c r="E1846" s="2">
        <f t="shared" si="112"/>
        <v>22918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4.25</v>
      </c>
      <c r="C1847" s="5">
        <f>TITRES_STAT!D1850</f>
        <v>4.25</v>
      </c>
      <c r="D1847" s="5">
        <f>TITRES_STAT!E1850</f>
        <v>50</v>
      </c>
      <c r="E1847" s="2">
        <f t="shared" si="112"/>
        <v>22868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4.0599999999999996</v>
      </c>
      <c r="C1848" s="5">
        <f>TITRES_STAT!D1851</f>
        <v>4.0599999999999996</v>
      </c>
      <c r="D1848" s="5">
        <f>TITRES_STAT!E1851</f>
        <v>0</v>
      </c>
      <c r="E1848" s="2">
        <f t="shared" si="112"/>
        <v>22868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CONFIRMED BEARISH</v>
      </c>
    </row>
    <row r="1849" spans="1:8" ht="13.5" x14ac:dyDescent="0.25">
      <c r="A1849" s="3">
        <f>TITRES_STAT!B1852</f>
        <v>44994</v>
      </c>
      <c r="B1849" s="5">
        <f>TITRES_STAT!C1852</f>
        <v>4.0599999999999996</v>
      </c>
      <c r="C1849" s="5">
        <f>TITRES_STAT!D1852</f>
        <v>4.0599999999999996</v>
      </c>
      <c r="D1849" s="5">
        <f>TITRES_STAT!E1852</f>
        <v>0</v>
      </c>
      <c r="E1849" s="2">
        <f t="shared" si="112"/>
        <v>22868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44995</v>
      </c>
      <c r="B1850" s="5">
        <f>TITRES_STAT!C1853</f>
        <v>4.01</v>
      </c>
      <c r="C1850" s="5">
        <f>TITRES_STAT!D1853</f>
        <v>4.01</v>
      </c>
      <c r="D1850" s="5">
        <f>TITRES_STAT!E1853</f>
        <v>100</v>
      </c>
      <c r="E1850" s="2">
        <f t="shared" si="112"/>
        <v>22768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44998</v>
      </c>
      <c r="B1851" s="5">
        <f>TITRES_STAT!C1854</f>
        <v>4.01</v>
      </c>
      <c r="C1851" s="5">
        <f>TITRES_STAT!D1854</f>
        <v>4.01</v>
      </c>
      <c r="D1851" s="5">
        <f>TITRES_STAT!E1854</f>
        <v>0</v>
      </c>
      <c r="E1851" s="2">
        <f t="shared" si="112"/>
        <v>22768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44999</v>
      </c>
      <c r="B1852" s="5">
        <f>TITRES_STAT!C1855</f>
        <v>4.01</v>
      </c>
      <c r="C1852" s="5">
        <f>TITRES_STAT!D1855</f>
        <v>4.01</v>
      </c>
      <c r="D1852" s="5">
        <f>TITRES_STAT!E1855</f>
        <v>0</v>
      </c>
      <c r="E1852" s="2">
        <f t="shared" si="112"/>
        <v>22768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4.01</v>
      </c>
      <c r="C1853" s="5">
        <f>TITRES_STAT!D1856</f>
        <v>4.01</v>
      </c>
      <c r="D1853" s="5">
        <f>TITRES_STAT!E1856</f>
        <v>0</v>
      </c>
      <c r="E1853" s="2">
        <f t="shared" si="112"/>
        <v>22768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4.01</v>
      </c>
      <c r="C1854" s="5">
        <f>TITRES_STAT!D1857</f>
        <v>4.01</v>
      </c>
      <c r="D1854" s="5">
        <f>TITRES_STAT!E1857</f>
        <v>0</v>
      </c>
      <c r="E1854" s="2">
        <f t="shared" si="112"/>
        <v>22768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3.83</v>
      </c>
      <c r="C1855" s="5">
        <f>TITRES_STAT!D1858</f>
        <v>3.83</v>
      </c>
      <c r="D1855" s="5">
        <f>TITRES_STAT!E1858</f>
        <v>0</v>
      </c>
      <c r="E1855" s="2">
        <f t="shared" si="112"/>
        <v>22768</v>
      </c>
      <c r="F1855" s="5" t="str">
        <f t="shared" si="115"/>
        <v>NEUTRAL</v>
      </c>
      <c r="G1855" s="5" t="str">
        <f t="shared" si="114"/>
        <v>NEUTRAL</v>
      </c>
      <c r="H1855" s="5" t="str">
        <f t="shared" si="113"/>
        <v>NEUTRAL</v>
      </c>
    </row>
    <row r="1856" spans="1:8" ht="13.5" x14ac:dyDescent="0.25">
      <c r="A1856" s="3">
        <f>TITRES_STAT!B1859</f>
        <v>45006</v>
      </c>
      <c r="B1856" s="5">
        <f>TITRES_STAT!C1859</f>
        <v>3.66</v>
      </c>
      <c r="C1856" s="5">
        <f>TITRES_STAT!D1859</f>
        <v>3.66</v>
      </c>
      <c r="D1856" s="5">
        <f>TITRES_STAT!E1859</f>
        <v>0</v>
      </c>
      <c r="E1856" s="2">
        <f t="shared" si="112"/>
        <v>22768</v>
      </c>
      <c r="F1856" s="5" t="str">
        <f t="shared" si="115"/>
        <v>NEUTRAL</v>
      </c>
      <c r="G1856" s="5" t="str">
        <f t="shared" si="114"/>
        <v>NEUTRAL</v>
      </c>
      <c r="H1856" s="5" t="str">
        <f t="shared" si="113"/>
        <v>NEUTRAL</v>
      </c>
    </row>
    <row r="1857" spans="1:8" ht="13.5" x14ac:dyDescent="0.25">
      <c r="A1857" s="3">
        <f>TITRES_STAT!B1860</f>
        <v>45007</v>
      </c>
      <c r="B1857" s="5">
        <f>TITRES_STAT!C1860</f>
        <v>3.5</v>
      </c>
      <c r="C1857" s="5">
        <f>TITRES_STAT!D1860</f>
        <v>3.5</v>
      </c>
      <c r="D1857" s="5">
        <f>TITRES_STAT!E1860</f>
        <v>40</v>
      </c>
      <c r="E1857" s="2">
        <f t="shared" si="112"/>
        <v>22728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45008</v>
      </c>
      <c r="B1858" s="5">
        <f>TITRES_STAT!C1861</f>
        <v>3.5</v>
      </c>
      <c r="C1858" s="5">
        <f>TITRES_STAT!D1861</f>
        <v>3.5</v>
      </c>
      <c r="D1858" s="5">
        <f>TITRES_STAT!E1861</f>
        <v>0</v>
      </c>
      <c r="E1858" s="2">
        <f t="shared" si="112"/>
        <v>22728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CONFIRMED BEARISH</v>
      </c>
    </row>
    <row r="1859" spans="1:8" ht="13.5" x14ac:dyDescent="0.25">
      <c r="A1859" s="3">
        <f>TITRES_STAT!B1862</f>
        <v>45009</v>
      </c>
      <c r="B1859" s="5">
        <f>TITRES_STAT!C1862</f>
        <v>3.5</v>
      </c>
      <c r="C1859" s="5">
        <f>TITRES_STAT!D1862</f>
        <v>3.5</v>
      </c>
      <c r="D1859" s="5">
        <f>TITRES_STAT!E1862</f>
        <v>0</v>
      </c>
      <c r="E1859" s="2">
        <f t="shared" si="112"/>
        <v>22728</v>
      </c>
      <c r="F1859" s="5" t="str">
        <f t="shared" si="115"/>
        <v>BEARISH</v>
      </c>
      <c r="G1859" s="5" t="str">
        <f t="shared" si="114"/>
        <v>NEUTRAL</v>
      </c>
      <c r="H1859" s="5" t="str">
        <f t="shared" si="113"/>
        <v>CONFIRMED BEARISH</v>
      </c>
    </row>
    <row r="1860" spans="1:8" ht="13.5" x14ac:dyDescent="0.25">
      <c r="A1860" s="3">
        <f>TITRES_STAT!B1863</f>
        <v>45012</v>
      </c>
      <c r="B1860" s="5">
        <f>TITRES_STAT!C1863</f>
        <v>3.5</v>
      </c>
      <c r="C1860" s="5">
        <f>TITRES_STAT!D1863</f>
        <v>3.5</v>
      </c>
      <c r="D1860" s="5">
        <f>TITRES_STAT!E1863</f>
        <v>0</v>
      </c>
      <c r="E1860" s="2">
        <f t="shared" ref="E1860:E1923" si="116">IF(B1860&gt;B1859, E1859+D1860, IF(B1860&lt;B1859, E1859-D1860, E1859))</f>
        <v>22728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CONFIRMED BEARISH</v>
      </c>
    </row>
    <row r="1861" spans="1:8" ht="13.5" x14ac:dyDescent="0.25">
      <c r="A1861" s="3">
        <f>TITRES_STAT!B1864</f>
        <v>45013</v>
      </c>
      <c r="B1861" s="5">
        <f>TITRES_STAT!C1864</f>
        <v>3.35</v>
      </c>
      <c r="C1861" s="5">
        <f>TITRES_STAT!D1864</f>
        <v>3.35</v>
      </c>
      <c r="D1861" s="5">
        <f>TITRES_STAT!E1864</f>
        <v>15</v>
      </c>
      <c r="E1861" s="2">
        <f t="shared" si="116"/>
        <v>22713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CONFIRMED BEARISH</v>
      </c>
    </row>
    <row r="1862" spans="1:8" ht="13.5" x14ac:dyDescent="0.25">
      <c r="A1862" s="3">
        <f>TITRES_STAT!B1865</f>
        <v>45014</v>
      </c>
      <c r="B1862" s="5">
        <f>TITRES_STAT!C1865</f>
        <v>3.35</v>
      </c>
      <c r="C1862" s="5">
        <f>TITRES_STAT!D1865</f>
        <v>3.35</v>
      </c>
      <c r="D1862" s="5">
        <f>TITRES_STAT!E1865</f>
        <v>0</v>
      </c>
      <c r="E1862" s="2">
        <f t="shared" si="116"/>
        <v>22713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45015</v>
      </c>
      <c r="B1863" s="5">
        <f>TITRES_STAT!C1866</f>
        <v>3.35</v>
      </c>
      <c r="C1863" s="5">
        <f>TITRES_STAT!D1866</f>
        <v>3.35</v>
      </c>
      <c r="D1863" s="5">
        <f>TITRES_STAT!E1866</f>
        <v>0</v>
      </c>
      <c r="E1863" s="2">
        <f t="shared" si="116"/>
        <v>22713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BEARISH</v>
      </c>
    </row>
    <row r="1864" spans="1:8" ht="13.5" x14ac:dyDescent="0.25">
      <c r="A1864" s="3">
        <f>TITRES_STAT!B1867</f>
        <v>45016</v>
      </c>
      <c r="B1864" s="5">
        <f>TITRES_STAT!C1867</f>
        <v>3.35</v>
      </c>
      <c r="C1864" s="5">
        <f>TITRES_STAT!D1867</f>
        <v>3.35</v>
      </c>
      <c r="D1864" s="5">
        <f>TITRES_STAT!E1867</f>
        <v>0</v>
      </c>
      <c r="E1864" s="2">
        <f t="shared" si="116"/>
        <v>22713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CONFIRMED BEARISH</v>
      </c>
    </row>
    <row r="1865" spans="1:8" ht="13.5" x14ac:dyDescent="0.25">
      <c r="A1865" s="3">
        <f>TITRES_STAT!B1868</f>
        <v>45019</v>
      </c>
      <c r="B1865" s="5">
        <f>TITRES_STAT!C1868</f>
        <v>3.35</v>
      </c>
      <c r="C1865" s="5">
        <f>TITRES_STAT!D1868</f>
        <v>3.35</v>
      </c>
      <c r="D1865" s="5">
        <f>TITRES_STAT!E1868</f>
        <v>0</v>
      </c>
      <c r="E1865" s="2">
        <f t="shared" si="116"/>
        <v>22713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CONFIRMED BEARISH</v>
      </c>
    </row>
    <row r="1866" spans="1:8" ht="13.5" x14ac:dyDescent="0.25">
      <c r="A1866" s="3">
        <f>TITRES_STAT!B1869</f>
        <v>45020</v>
      </c>
      <c r="B1866" s="5">
        <f>TITRES_STAT!C1869</f>
        <v>3.35</v>
      </c>
      <c r="C1866" s="5">
        <f>TITRES_STAT!D1869</f>
        <v>3.35</v>
      </c>
      <c r="D1866" s="5">
        <f>TITRES_STAT!E1869</f>
        <v>0</v>
      </c>
      <c r="E1866" s="2">
        <f t="shared" si="116"/>
        <v>22713</v>
      </c>
      <c r="F1866" s="5" t="str">
        <f t="shared" si="119"/>
        <v>NEUTRAL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45021</v>
      </c>
      <c r="B1867" s="5">
        <f>TITRES_STAT!C1870</f>
        <v>3.35</v>
      </c>
      <c r="C1867" s="5">
        <f>TITRES_STAT!D1870</f>
        <v>3.35</v>
      </c>
      <c r="D1867" s="5">
        <f>TITRES_STAT!E1870</f>
        <v>0</v>
      </c>
      <c r="E1867" s="2">
        <f t="shared" si="116"/>
        <v>22713</v>
      </c>
      <c r="F1867" s="5" t="str">
        <f t="shared" si="119"/>
        <v>NEUTRAL</v>
      </c>
      <c r="G1867" s="5" t="str">
        <f t="shared" si="118"/>
        <v>NEUTRAL</v>
      </c>
      <c r="H1867" s="5" t="str">
        <f t="shared" si="117"/>
        <v>NEUTRAL</v>
      </c>
    </row>
    <row r="1868" spans="1:8" ht="13.5" x14ac:dyDescent="0.25">
      <c r="A1868" s="3">
        <f>TITRES_STAT!B1871</f>
        <v>45022</v>
      </c>
      <c r="B1868" s="5">
        <f>TITRES_STAT!C1871</f>
        <v>3.35</v>
      </c>
      <c r="C1868" s="5">
        <f>TITRES_STAT!D1871</f>
        <v>3.35</v>
      </c>
      <c r="D1868" s="5">
        <f>TITRES_STAT!E1871</f>
        <v>0</v>
      </c>
      <c r="E1868" s="2">
        <f t="shared" si="116"/>
        <v>22713</v>
      </c>
      <c r="F1868" s="5" t="str">
        <f t="shared" si="119"/>
        <v>NEUTRAL</v>
      </c>
      <c r="G1868" s="5" t="str">
        <f t="shared" si="118"/>
        <v>NEUTRAL</v>
      </c>
      <c r="H1868" s="5" t="str">
        <f t="shared" si="117"/>
        <v>NEUTRAL</v>
      </c>
    </row>
    <row r="1869" spans="1:8" ht="13.5" x14ac:dyDescent="0.25">
      <c r="A1869" s="3">
        <f>TITRES_STAT!B1872</f>
        <v>45023</v>
      </c>
      <c r="B1869" s="5">
        <f>TITRES_STAT!C1872</f>
        <v>3.35</v>
      </c>
      <c r="C1869" s="5">
        <f>TITRES_STAT!D1872</f>
        <v>3.35</v>
      </c>
      <c r="D1869" s="5">
        <f>TITRES_STAT!E1872</f>
        <v>0</v>
      </c>
      <c r="E1869" s="2">
        <f t="shared" si="116"/>
        <v>22713</v>
      </c>
      <c r="F1869" s="5" t="str">
        <f t="shared" si="119"/>
        <v>NEUTRAL</v>
      </c>
      <c r="G1869" s="5" t="str">
        <f t="shared" si="118"/>
        <v>NEUTRAL</v>
      </c>
      <c r="H1869" s="5" t="str">
        <f t="shared" si="117"/>
        <v>NEUTRAL</v>
      </c>
    </row>
    <row r="1870" spans="1:8" ht="13.5" x14ac:dyDescent="0.25">
      <c r="A1870" s="3">
        <f>TITRES_STAT!B1873</f>
        <v>45026</v>
      </c>
      <c r="B1870" s="5">
        <f>TITRES_STAT!C1873</f>
        <v>3.35</v>
      </c>
      <c r="C1870" s="5">
        <f>TITRES_STAT!D1873</f>
        <v>3.35</v>
      </c>
      <c r="D1870" s="5">
        <f>TITRES_STAT!E1873</f>
        <v>0</v>
      </c>
      <c r="E1870" s="2">
        <f t="shared" si="116"/>
        <v>22713</v>
      </c>
      <c r="F1870" s="5" t="str">
        <f t="shared" si="119"/>
        <v>NEUTRAL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45027</v>
      </c>
      <c r="B1871" s="5">
        <f>TITRES_STAT!C1874</f>
        <v>3.35</v>
      </c>
      <c r="C1871" s="5">
        <f>TITRES_STAT!D1874</f>
        <v>3.35</v>
      </c>
      <c r="D1871" s="5">
        <f>TITRES_STAT!E1874</f>
        <v>0</v>
      </c>
      <c r="E1871" s="2">
        <f t="shared" si="116"/>
        <v>22713</v>
      </c>
      <c r="F1871" s="5" t="str">
        <f t="shared" si="119"/>
        <v>NEUTRAL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45028</v>
      </c>
      <c r="B1872" s="5">
        <f>TITRES_STAT!C1875</f>
        <v>3.35</v>
      </c>
      <c r="C1872" s="5">
        <f>TITRES_STAT!D1875</f>
        <v>3.35</v>
      </c>
      <c r="D1872" s="5">
        <f>TITRES_STAT!E1875</f>
        <v>0</v>
      </c>
      <c r="E1872" s="2">
        <f t="shared" si="116"/>
        <v>22713</v>
      </c>
      <c r="F1872" s="5" t="str">
        <f t="shared" si="119"/>
        <v>NEUTRAL</v>
      </c>
      <c r="G1872" s="5" t="str">
        <f t="shared" si="118"/>
        <v>NEUTRAL</v>
      </c>
      <c r="H1872" s="5" t="str">
        <f t="shared" si="117"/>
        <v>NEUTRAL</v>
      </c>
    </row>
    <row r="1873" spans="1:8" ht="13.5" x14ac:dyDescent="0.25">
      <c r="A1873" s="3">
        <f>TITRES_STAT!B1876</f>
        <v>45029</v>
      </c>
      <c r="B1873" s="5">
        <f>TITRES_STAT!C1876</f>
        <v>3.35</v>
      </c>
      <c r="C1873" s="5">
        <f>TITRES_STAT!D1876</f>
        <v>3.35</v>
      </c>
      <c r="D1873" s="5">
        <f>TITRES_STAT!E1876</f>
        <v>0</v>
      </c>
      <c r="E1873" s="2">
        <f t="shared" si="116"/>
        <v>22713</v>
      </c>
      <c r="F1873" s="5" t="str">
        <f t="shared" si="119"/>
        <v>NEUTRAL</v>
      </c>
      <c r="G1873" s="5" t="str">
        <f t="shared" si="118"/>
        <v>NEUTRAL</v>
      </c>
      <c r="H1873" s="5" t="str">
        <f t="shared" si="117"/>
        <v>NEUTRAL</v>
      </c>
    </row>
    <row r="1874" spans="1:8" ht="13.5" x14ac:dyDescent="0.25">
      <c r="A1874" s="3">
        <f>TITRES_STAT!B1877</f>
        <v>45030</v>
      </c>
      <c r="B1874" s="5">
        <f>TITRES_STAT!C1877</f>
        <v>3.35</v>
      </c>
      <c r="C1874" s="5">
        <f>TITRES_STAT!D1877</f>
        <v>3.35</v>
      </c>
      <c r="D1874" s="5">
        <f>TITRES_STAT!E1877</f>
        <v>0</v>
      </c>
      <c r="E1874" s="2">
        <f t="shared" si="116"/>
        <v>22713</v>
      </c>
      <c r="F1874" s="5" t="str">
        <f t="shared" si="119"/>
        <v>NEUTRAL</v>
      </c>
      <c r="G1874" s="5" t="str">
        <f t="shared" si="118"/>
        <v>NEUTRAL</v>
      </c>
      <c r="H1874" s="5" t="str">
        <f t="shared" si="117"/>
        <v>NEUTRAL</v>
      </c>
    </row>
    <row r="1875" spans="1:8" ht="13.5" x14ac:dyDescent="0.25">
      <c r="A1875" s="3">
        <f>TITRES_STAT!B1878</f>
        <v>45033</v>
      </c>
      <c r="B1875" s="5">
        <f>TITRES_STAT!C1878</f>
        <v>3.35</v>
      </c>
      <c r="C1875" s="5">
        <f>TITRES_STAT!D1878</f>
        <v>3.35</v>
      </c>
      <c r="D1875" s="5">
        <f>TITRES_STAT!E1878</f>
        <v>0</v>
      </c>
      <c r="E1875" s="2">
        <f t="shared" si="116"/>
        <v>22713</v>
      </c>
      <c r="F1875" s="5" t="str">
        <f t="shared" si="119"/>
        <v>NEUTRAL</v>
      </c>
      <c r="G1875" s="5" t="str">
        <f t="shared" si="118"/>
        <v>NEUTRAL</v>
      </c>
      <c r="H1875" s="5" t="str">
        <f t="shared" si="117"/>
        <v>NEUTRAL</v>
      </c>
    </row>
    <row r="1876" spans="1:8" ht="13.5" x14ac:dyDescent="0.25">
      <c r="A1876" s="3">
        <f>TITRES_STAT!B1879</f>
        <v>45034</v>
      </c>
      <c r="B1876" s="5">
        <f>TITRES_STAT!C1879</f>
        <v>3.35</v>
      </c>
      <c r="C1876" s="5">
        <f>TITRES_STAT!D1879</f>
        <v>3.35</v>
      </c>
      <c r="D1876" s="5">
        <f>TITRES_STAT!E1879</f>
        <v>0</v>
      </c>
      <c r="E1876" s="2">
        <f t="shared" si="116"/>
        <v>22713</v>
      </c>
      <c r="F1876" s="5" t="str">
        <f t="shared" si="119"/>
        <v>NEUTRAL</v>
      </c>
      <c r="G1876" s="5" t="str">
        <f t="shared" si="118"/>
        <v>NEUTRAL</v>
      </c>
      <c r="H1876" s="5" t="str">
        <f t="shared" si="117"/>
        <v>NEUTRAL</v>
      </c>
    </row>
    <row r="1877" spans="1:8" ht="13.5" x14ac:dyDescent="0.25">
      <c r="A1877" s="3">
        <f>TITRES_STAT!B1880</f>
        <v>45035</v>
      </c>
      <c r="B1877" s="5">
        <f>TITRES_STAT!C1880</f>
        <v>3.35</v>
      </c>
      <c r="C1877" s="5">
        <f>TITRES_STAT!D1880</f>
        <v>3.35</v>
      </c>
      <c r="D1877" s="5">
        <f>TITRES_STAT!E1880</f>
        <v>0</v>
      </c>
      <c r="E1877" s="2">
        <f t="shared" si="116"/>
        <v>22713</v>
      </c>
      <c r="F1877" s="5" t="str">
        <f t="shared" si="119"/>
        <v>NEUTRAL</v>
      </c>
      <c r="G1877" s="5" t="str">
        <f t="shared" si="118"/>
        <v>NEUTRAL</v>
      </c>
      <c r="H1877" s="5" t="str">
        <f t="shared" si="117"/>
        <v>NEUTRAL</v>
      </c>
    </row>
    <row r="1878" spans="1:8" ht="13.5" x14ac:dyDescent="0.25">
      <c r="A1878" s="3">
        <f>TITRES_STAT!B1881</f>
        <v>45036</v>
      </c>
      <c r="B1878" s="5">
        <f>TITRES_STAT!C1881</f>
        <v>3.35</v>
      </c>
      <c r="C1878" s="5">
        <f>TITRES_STAT!D1881</f>
        <v>3.35</v>
      </c>
      <c r="D1878" s="5">
        <f>TITRES_STAT!E1881</f>
        <v>0</v>
      </c>
      <c r="E1878" s="2">
        <f t="shared" si="116"/>
        <v>22713</v>
      </c>
      <c r="F1878" s="5" t="str">
        <f t="shared" si="119"/>
        <v>NEUTRAL</v>
      </c>
      <c r="G1878" s="5" t="str">
        <f t="shared" si="118"/>
        <v>NEUTRAL</v>
      </c>
      <c r="H1878" s="5" t="str">
        <f t="shared" si="117"/>
        <v>NEUTRAL</v>
      </c>
    </row>
    <row r="1879" spans="1:8" ht="13.5" x14ac:dyDescent="0.25">
      <c r="A1879" s="3">
        <f>TITRES_STAT!B1882</f>
        <v>45040</v>
      </c>
      <c r="B1879" s="5">
        <f>TITRES_STAT!C1882</f>
        <v>3.35</v>
      </c>
      <c r="C1879" s="5">
        <f>TITRES_STAT!D1882</f>
        <v>3.35</v>
      </c>
      <c r="D1879" s="5">
        <f>TITRES_STAT!E1882</f>
        <v>0</v>
      </c>
      <c r="E1879" s="2">
        <f t="shared" si="116"/>
        <v>22713</v>
      </c>
      <c r="F1879" s="5" t="str">
        <f t="shared" si="119"/>
        <v>NEUTRAL</v>
      </c>
      <c r="G1879" s="5" t="str">
        <f t="shared" si="118"/>
        <v>NEUTRAL</v>
      </c>
      <c r="H1879" s="5" t="str">
        <f t="shared" si="117"/>
        <v>NEUTRAL</v>
      </c>
    </row>
    <row r="1880" spans="1:8" ht="13.5" x14ac:dyDescent="0.25">
      <c r="A1880" s="3">
        <f>TITRES_STAT!B1883</f>
        <v>45041</v>
      </c>
      <c r="B1880" s="5">
        <f>TITRES_STAT!C1883</f>
        <v>3.35</v>
      </c>
      <c r="C1880" s="5">
        <f>TITRES_STAT!D1883</f>
        <v>3.35</v>
      </c>
      <c r="D1880" s="5">
        <f>TITRES_STAT!E1883</f>
        <v>0</v>
      </c>
      <c r="E1880" s="2">
        <f t="shared" si="116"/>
        <v>22713</v>
      </c>
      <c r="F1880" s="5" t="str">
        <f t="shared" si="119"/>
        <v>NEUTRAL</v>
      </c>
      <c r="G1880" s="5" t="str">
        <f t="shared" si="118"/>
        <v>NEUTRAL</v>
      </c>
      <c r="H1880" s="5" t="str">
        <f t="shared" si="117"/>
        <v>NEUTRAL</v>
      </c>
    </row>
    <row r="1881" spans="1:8" ht="13.5" x14ac:dyDescent="0.25">
      <c r="A1881" s="3">
        <f>TITRES_STAT!B1884</f>
        <v>45042</v>
      </c>
      <c r="B1881" s="5">
        <f>TITRES_STAT!C1884</f>
        <v>3.5</v>
      </c>
      <c r="C1881" s="5">
        <f>TITRES_STAT!D1884</f>
        <v>3.5</v>
      </c>
      <c r="D1881" s="5">
        <f>TITRES_STAT!E1884</f>
        <v>25</v>
      </c>
      <c r="E1881" s="2">
        <f t="shared" si="116"/>
        <v>22738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45043</v>
      </c>
      <c r="B1882" s="5">
        <f>TITRES_STAT!C1885</f>
        <v>3.5</v>
      </c>
      <c r="C1882" s="5">
        <f>TITRES_STAT!D1885</f>
        <v>3.5</v>
      </c>
      <c r="D1882" s="5">
        <f>TITRES_STAT!E1885</f>
        <v>0</v>
      </c>
      <c r="E1882" s="2">
        <f t="shared" si="116"/>
        <v>22738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45044</v>
      </c>
      <c r="B1883" s="5">
        <f>TITRES_STAT!C1886</f>
        <v>3.5</v>
      </c>
      <c r="C1883" s="5">
        <f>TITRES_STAT!D1886</f>
        <v>3.5</v>
      </c>
      <c r="D1883" s="5">
        <f>TITRES_STAT!E1886</f>
        <v>0</v>
      </c>
      <c r="E1883" s="2">
        <f t="shared" si="116"/>
        <v>22738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3.5</v>
      </c>
      <c r="C1884" s="5">
        <f>TITRES_STAT!D1887</f>
        <v>3.5</v>
      </c>
      <c r="D1884" s="5">
        <f>TITRES_STAT!E1887</f>
        <v>0</v>
      </c>
      <c r="E1884" s="2">
        <f t="shared" si="116"/>
        <v>22738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3.5</v>
      </c>
      <c r="C1885" s="5">
        <f>TITRES_STAT!D1888</f>
        <v>3.5</v>
      </c>
      <c r="D1885" s="5">
        <f>TITRES_STAT!E1888</f>
        <v>0</v>
      </c>
      <c r="E1885" s="2">
        <f t="shared" si="116"/>
        <v>22738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CONFIRMED BULLISH</v>
      </c>
    </row>
    <row r="1886" spans="1:8" ht="13.5" x14ac:dyDescent="0.25">
      <c r="A1886" s="3">
        <f>TITRES_STAT!B1889</f>
        <v>45050</v>
      </c>
      <c r="B1886" s="5">
        <f>TITRES_STAT!C1889</f>
        <v>3.5</v>
      </c>
      <c r="C1886" s="5">
        <f>TITRES_STAT!D1889</f>
        <v>3.5</v>
      </c>
      <c r="D1886" s="5">
        <f>TITRES_STAT!E1889</f>
        <v>0</v>
      </c>
      <c r="E1886" s="2">
        <f t="shared" si="116"/>
        <v>22738</v>
      </c>
      <c r="F1886" s="5" t="str">
        <f t="shared" si="119"/>
        <v>NEUTRAL</v>
      </c>
      <c r="G1886" s="5" t="str">
        <f t="shared" si="118"/>
        <v>NEUTRAL</v>
      </c>
      <c r="H1886" s="5" t="str">
        <f t="shared" si="117"/>
        <v>NEUTRAL</v>
      </c>
    </row>
    <row r="1887" spans="1:8" ht="13.5" x14ac:dyDescent="0.25">
      <c r="A1887" s="3">
        <f>TITRES_STAT!B1890</f>
        <v>45051</v>
      </c>
      <c r="B1887" s="5">
        <f>TITRES_STAT!C1890</f>
        <v>3.5</v>
      </c>
      <c r="C1887" s="5">
        <f>TITRES_STAT!D1890</f>
        <v>3.5</v>
      </c>
      <c r="D1887" s="5">
        <f>TITRES_STAT!E1890</f>
        <v>0</v>
      </c>
      <c r="E1887" s="2">
        <f t="shared" si="116"/>
        <v>22738</v>
      </c>
      <c r="F1887" s="5" t="str">
        <f t="shared" si="119"/>
        <v>NEUTRAL</v>
      </c>
      <c r="G1887" s="5" t="str">
        <f t="shared" si="118"/>
        <v>NEUTRAL</v>
      </c>
      <c r="H1887" s="5" t="str">
        <f t="shared" si="117"/>
        <v>NEUTRAL</v>
      </c>
    </row>
    <row r="1888" spans="1:8" ht="13.5" x14ac:dyDescent="0.25">
      <c r="A1888" s="3">
        <f>TITRES_STAT!B1891</f>
        <v>45054</v>
      </c>
      <c r="B1888" s="5">
        <f>TITRES_STAT!C1891</f>
        <v>3.5</v>
      </c>
      <c r="C1888" s="5">
        <f>TITRES_STAT!D1891</f>
        <v>3.5</v>
      </c>
      <c r="D1888" s="5">
        <f>TITRES_STAT!E1891</f>
        <v>0</v>
      </c>
      <c r="E1888" s="2">
        <f t="shared" si="116"/>
        <v>22738</v>
      </c>
      <c r="F1888" s="5" t="str">
        <f t="shared" si="119"/>
        <v>NEUTRAL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45055</v>
      </c>
      <c r="B1889" s="5">
        <f>TITRES_STAT!C1892</f>
        <v>3.5</v>
      </c>
      <c r="C1889" s="5">
        <f>TITRES_STAT!D1892</f>
        <v>3.5</v>
      </c>
      <c r="D1889" s="5">
        <f>TITRES_STAT!E1892</f>
        <v>0</v>
      </c>
      <c r="E1889" s="2">
        <f t="shared" si="116"/>
        <v>22738</v>
      </c>
      <c r="F1889" s="5" t="str">
        <f t="shared" si="119"/>
        <v>NEUTRAL</v>
      </c>
      <c r="G1889" s="5" t="str">
        <f t="shared" si="118"/>
        <v>NEUTRAL</v>
      </c>
      <c r="H1889" s="5" t="str">
        <f t="shared" si="117"/>
        <v>NEUTRAL</v>
      </c>
    </row>
    <row r="1890" spans="1:8" ht="13.5" x14ac:dyDescent="0.25">
      <c r="A1890" s="3">
        <f>TITRES_STAT!B1893</f>
        <v>45056</v>
      </c>
      <c r="B1890" s="5">
        <f>TITRES_STAT!C1893</f>
        <v>3.5</v>
      </c>
      <c r="C1890" s="5">
        <f>TITRES_STAT!D1893</f>
        <v>3.5</v>
      </c>
      <c r="D1890" s="5">
        <f>TITRES_STAT!E1893</f>
        <v>0</v>
      </c>
      <c r="E1890" s="2">
        <f t="shared" si="116"/>
        <v>22738</v>
      </c>
      <c r="F1890" s="5" t="str">
        <f t="shared" si="119"/>
        <v>NEUTRAL</v>
      </c>
      <c r="G1890" s="5" t="str">
        <f t="shared" si="118"/>
        <v>NEUTRAL</v>
      </c>
      <c r="H1890" s="5" t="str">
        <f t="shared" si="117"/>
        <v>NEUTRAL</v>
      </c>
    </row>
    <row r="1891" spans="1:8" ht="13.5" x14ac:dyDescent="0.25">
      <c r="A1891" s="3">
        <f>TITRES_STAT!B1894</f>
        <v>45057</v>
      </c>
      <c r="B1891" s="5">
        <f>TITRES_STAT!C1894</f>
        <v>3.5</v>
      </c>
      <c r="C1891" s="5">
        <f>TITRES_STAT!D1894</f>
        <v>3.5</v>
      </c>
      <c r="D1891" s="5">
        <f>TITRES_STAT!E1894</f>
        <v>0</v>
      </c>
      <c r="E1891" s="2">
        <f t="shared" si="116"/>
        <v>22738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3.65</v>
      </c>
      <c r="C1892" s="5">
        <f>TITRES_STAT!D1895</f>
        <v>3.65</v>
      </c>
      <c r="D1892" s="5">
        <f>TITRES_STAT!E1895</f>
        <v>0</v>
      </c>
      <c r="E1892" s="2">
        <f t="shared" si="116"/>
        <v>22738</v>
      </c>
      <c r="F1892" s="5" t="str">
        <f t="shared" si="119"/>
        <v>NEUTRAL</v>
      </c>
      <c r="G1892" s="5" t="str">
        <f t="shared" si="118"/>
        <v>NEUTRAL</v>
      </c>
      <c r="H1892" s="5" t="str">
        <f t="shared" si="117"/>
        <v>NEUTRAL</v>
      </c>
    </row>
    <row r="1893" spans="1:8" ht="13.5" x14ac:dyDescent="0.25">
      <c r="A1893" s="3">
        <f>TITRES_STAT!B1896</f>
        <v>45061</v>
      </c>
      <c r="B1893" s="5">
        <f>TITRES_STAT!C1896</f>
        <v>3.81</v>
      </c>
      <c r="C1893" s="5">
        <f>TITRES_STAT!D1896</f>
        <v>3.81</v>
      </c>
      <c r="D1893" s="5">
        <f>TITRES_STAT!E1896</f>
        <v>0</v>
      </c>
      <c r="E1893" s="2">
        <f t="shared" si="116"/>
        <v>22738</v>
      </c>
      <c r="F1893" s="5" t="str">
        <f t="shared" si="119"/>
        <v>NEUTRAL</v>
      </c>
      <c r="G1893" s="5" t="str">
        <f t="shared" si="118"/>
        <v>NEUTRAL</v>
      </c>
      <c r="H1893" s="5" t="str">
        <f t="shared" si="117"/>
        <v>NEUTRAL</v>
      </c>
    </row>
    <row r="1894" spans="1:8" ht="13.5" x14ac:dyDescent="0.25">
      <c r="A1894" s="3">
        <f>TITRES_STAT!B1897</f>
        <v>45062</v>
      </c>
      <c r="B1894" s="5">
        <f>TITRES_STAT!C1897</f>
        <v>3.98</v>
      </c>
      <c r="C1894" s="5">
        <f>TITRES_STAT!D1897</f>
        <v>3.98</v>
      </c>
      <c r="D1894" s="5">
        <f>TITRES_STAT!E1897</f>
        <v>0</v>
      </c>
      <c r="E1894" s="2">
        <f t="shared" si="116"/>
        <v>22738</v>
      </c>
      <c r="F1894" s="5" t="str">
        <f t="shared" si="119"/>
        <v>NEUTRAL</v>
      </c>
      <c r="G1894" s="5" t="str">
        <f t="shared" si="118"/>
        <v>NEUTRAL</v>
      </c>
      <c r="H1894" s="5" t="str">
        <f t="shared" si="117"/>
        <v>NEUTRAL</v>
      </c>
    </row>
    <row r="1895" spans="1:8" ht="13.5" x14ac:dyDescent="0.25">
      <c r="A1895" s="3">
        <f>TITRES_STAT!B1898</f>
        <v>45063</v>
      </c>
      <c r="B1895" s="5">
        <f>TITRES_STAT!C1898</f>
        <v>4.1500000000000004</v>
      </c>
      <c r="C1895" s="5">
        <f>TITRES_STAT!D1898</f>
        <v>4.1500000000000004</v>
      </c>
      <c r="D1895" s="5">
        <f>TITRES_STAT!E1898</f>
        <v>0</v>
      </c>
      <c r="E1895" s="2">
        <f t="shared" si="116"/>
        <v>22738</v>
      </c>
      <c r="F1895" s="5" t="str">
        <f t="shared" si="119"/>
        <v>NEUTRAL</v>
      </c>
      <c r="G1895" s="5" t="str">
        <f t="shared" si="118"/>
        <v>NEUTRAL</v>
      </c>
      <c r="H1895" s="5" t="str">
        <f t="shared" si="117"/>
        <v>NEUTRAL</v>
      </c>
    </row>
    <row r="1896" spans="1:8" ht="13.5" x14ac:dyDescent="0.25">
      <c r="A1896" s="3">
        <f>TITRES_STAT!B1899</f>
        <v>45064</v>
      </c>
      <c r="B1896" s="5">
        <f>TITRES_STAT!C1899</f>
        <v>4.1399999999999997</v>
      </c>
      <c r="C1896" s="5">
        <f>TITRES_STAT!D1899</f>
        <v>4.1399999999999997</v>
      </c>
      <c r="D1896" s="5">
        <f>TITRES_STAT!E1899</f>
        <v>4</v>
      </c>
      <c r="E1896" s="2">
        <f t="shared" si="116"/>
        <v>22734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BEARISH DIVERGENCE</v>
      </c>
    </row>
    <row r="1897" spans="1:8" ht="13.5" x14ac:dyDescent="0.25">
      <c r="A1897" s="3">
        <f>TITRES_STAT!B1900</f>
        <v>45065</v>
      </c>
      <c r="B1897" s="5">
        <f>TITRES_STAT!C1900</f>
        <v>4.1399999999999997</v>
      </c>
      <c r="C1897" s="5">
        <f>TITRES_STAT!D1900</f>
        <v>4.1399999999999997</v>
      </c>
      <c r="D1897" s="5">
        <f>TITRES_STAT!E1900</f>
        <v>0</v>
      </c>
      <c r="E1897" s="2">
        <f t="shared" si="116"/>
        <v>22734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BEARISH DIVERGENCE</v>
      </c>
    </row>
    <row r="1898" spans="1:8" ht="13.5" x14ac:dyDescent="0.25">
      <c r="A1898" s="3">
        <f>TITRES_STAT!B1901</f>
        <v>45068</v>
      </c>
      <c r="B1898" s="5">
        <f>TITRES_STAT!C1901</f>
        <v>4.1399999999999997</v>
      </c>
      <c r="C1898" s="5">
        <f>TITRES_STAT!D1901</f>
        <v>4.1399999999999997</v>
      </c>
      <c r="D1898" s="5">
        <f>TITRES_STAT!E1901</f>
        <v>200</v>
      </c>
      <c r="E1898" s="2">
        <f t="shared" si="116"/>
        <v>22734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BEARISH DIVERGENCE</v>
      </c>
    </row>
    <row r="1899" spans="1:8" ht="13.5" x14ac:dyDescent="0.25">
      <c r="A1899" s="3">
        <f>TITRES_STAT!B1902</f>
        <v>45069</v>
      </c>
      <c r="B1899" s="5">
        <f>TITRES_STAT!C1902</f>
        <v>4.1900000000000004</v>
      </c>
      <c r="C1899" s="5">
        <f>TITRES_STAT!D1902</f>
        <v>4.1900000000000004</v>
      </c>
      <c r="D1899" s="5">
        <f>TITRES_STAT!E1902</f>
        <v>11</v>
      </c>
      <c r="E1899" s="2">
        <f t="shared" si="116"/>
        <v>22745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4.2</v>
      </c>
      <c r="C1900" s="5">
        <f>TITRES_STAT!D1903</f>
        <v>4.2</v>
      </c>
      <c r="D1900" s="5">
        <f>TITRES_STAT!E1903</f>
        <v>11</v>
      </c>
      <c r="E1900" s="2">
        <f t="shared" si="116"/>
        <v>22756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CONFIRMED BULLISH</v>
      </c>
    </row>
    <row r="1901" spans="1:8" ht="13.5" x14ac:dyDescent="0.25">
      <c r="A1901" s="3">
        <f>TITRES_STAT!B1904</f>
        <v>45071</v>
      </c>
      <c r="B1901" s="5">
        <f>TITRES_STAT!C1904</f>
        <v>4.3</v>
      </c>
      <c r="C1901" s="5">
        <f>TITRES_STAT!D1904</f>
        <v>4.3</v>
      </c>
      <c r="D1901" s="5">
        <f>TITRES_STAT!E1904</f>
        <v>13</v>
      </c>
      <c r="E1901" s="2">
        <f t="shared" si="116"/>
        <v>22769</v>
      </c>
      <c r="F1901" s="5" t="str">
        <f t="shared" si="119"/>
        <v>BULLISH</v>
      </c>
      <c r="G1901" s="5" t="str">
        <f t="shared" si="118"/>
        <v>NEUTRAL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4.2</v>
      </c>
      <c r="C1902" s="5">
        <f>TITRES_STAT!D1905</f>
        <v>4.2</v>
      </c>
      <c r="D1902" s="5">
        <f>TITRES_STAT!E1905</f>
        <v>11</v>
      </c>
      <c r="E1902" s="2">
        <f t="shared" si="116"/>
        <v>22758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4.2</v>
      </c>
      <c r="C1903" s="5">
        <f>TITRES_STAT!D1906</f>
        <v>4.2</v>
      </c>
      <c r="D1903" s="5">
        <f>TITRES_STAT!E1906</f>
        <v>0</v>
      </c>
      <c r="E1903" s="2">
        <f t="shared" si="116"/>
        <v>22758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4.2</v>
      </c>
      <c r="C1904" s="5">
        <f>TITRES_STAT!D1907</f>
        <v>4.2</v>
      </c>
      <c r="D1904" s="5">
        <f>TITRES_STAT!E1907</f>
        <v>0</v>
      </c>
      <c r="E1904" s="2">
        <f t="shared" si="116"/>
        <v>22758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45077</v>
      </c>
      <c r="B1905" s="5">
        <f>TITRES_STAT!C1908</f>
        <v>4.2</v>
      </c>
      <c r="C1905" s="5">
        <f>TITRES_STAT!D1908</f>
        <v>4.2</v>
      </c>
      <c r="D1905" s="5">
        <f>TITRES_STAT!E1908</f>
        <v>0</v>
      </c>
      <c r="E1905" s="2">
        <f t="shared" si="116"/>
        <v>22758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NEUTRAL</v>
      </c>
    </row>
    <row r="1906" spans="1:8" ht="13.5" x14ac:dyDescent="0.25">
      <c r="A1906" s="3">
        <f>TITRES_STAT!B1909</f>
        <v>45078</v>
      </c>
      <c r="B1906" s="5">
        <f>TITRES_STAT!C1909</f>
        <v>4.2</v>
      </c>
      <c r="C1906" s="5">
        <f>TITRES_STAT!D1909</f>
        <v>4.2</v>
      </c>
      <c r="D1906" s="5">
        <f>TITRES_STAT!E1909</f>
        <v>0</v>
      </c>
      <c r="E1906" s="2">
        <f t="shared" si="116"/>
        <v>22758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CONFIRMED BEARISH</v>
      </c>
    </row>
    <row r="1907" spans="1:8" ht="13.5" x14ac:dyDescent="0.25">
      <c r="A1907" s="3">
        <f>TITRES_STAT!B1910</f>
        <v>45079</v>
      </c>
      <c r="B1907" s="5">
        <f>TITRES_STAT!C1910</f>
        <v>4.38</v>
      </c>
      <c r="C1907" s="5">
        <f>TITRES_STAT!D1910</f>
        <v>4.38</v>
      </c>
      <c r="D1907" s="5">
        <f>TITRES_STAT!E1910</f>
        <v>11</v>
      </c>
      <c r="E1907" s="2">
        <f t="shared" si="116"/>
        <v>22769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4.4000000000000004</v>
      </c>
      <c r="C1908" s="5">
        <f>TITRES_STAT!D1911</f>
        <v>4.4000000000000004</v>
      </c>
      <c r="D1908" s="5">
        <f>TITRES_STAT!E1911</f>
        <v>14</v>
      </c>
      <c r="E1908" s="2">
        <f t="shared" si="116"/>
        <v>22783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4.5</v>
      </c>
      <c r="C1909" s="5">
        <f>TITRES_STAT!D1912</f>
        <v>4.5</v>
      </c>
      <c r="D1909" s="5">
        <f>TITRES_STAT!E1912</f>
        <v>15</v>
      </c>
      <c r="E1909" s="2">
        <f t="shared" si="116"/>
        <v>22798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4.55</v>
      </c>
      <c r="C1910" s="5">
        <f>TITRES_STAT!D1913</f>
        <v>4.55</v>
      </c>
      <c r="D1910" s="5">
        <f>TITRES_STAT!E1913</f>
        <v>12</v>
      </c>
      <c r="E1910" s="2">
        <f t="shared" si="116"/>
        <v>22810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45085</v>
      </c>
      <c r="B1911" s="5">
        <f>TITRES_STAT!C1914</f>
        <v>4.55</v>
      </c>
      <c r="C1911" s="5">
        <f>TITRES_STAT!D1914</f>
        <v>4.55</v>
      </c>
      <c r="D1911" s="5">
        <f>TITRES_STAT!E1914</f>
        <v>0</v>
      </c>
      <c r="E1911" s="2">
        <f t="shared" si="116"/>
        <v>22810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4.59</v>
      </c>
      <c r="C1912" s="5">
        <f>TITRES_STAT!D1915</f>
        <v>4.59</v>
      </c>
      <c r="D1912" s="5">
        <f>TITRES_STAT!E1915</f>
        <v>12</v>
      </c>
      <c r="E1912" s="2">
        <f t="shared" si="116"/>
        <v>22822</v>
      </c>
      <c r="F1912" s="5" t="str">
        <f t="shared" si="119"/>
        <v>BULLISH</v>
      </c>
      <c r="G1912" s="5" t="str">
        <f t="shared" si="118"/>
        <v>NEUTRAL</v>
      </c>
      <c r="H1912" s="5" t="str">
        <f t="shared" si="117"/>
        <v>CONFIRMED BULLISH</v>
      </c>
    </row>
    <row r="1913" spans="1:8" ht="13.5" x14ac:dyDescent="0.25">
      <c r="A1913" s="3">
        <f>TITRES_STAT!B1916</f>
        <v>45089</v>
      </c>
      <c r="B1913" s="5">
        <f>TITRES_STAT!C1916</f>
        <v>4.5999999999999996</v>
      </c>
      <c r="C1913" s="5">
        <f>TITRES_STAT!D1916</f>
        <v>4.5999999999999996</v>
      </c>
      <c r="D1913" s="5">
        <f>TITRES_STAT!E1916</f>
        <v>77</v>
      </c>
      <c r="E1913" s="2">
        <f t="shared" si="116"/>
        <v>22899</v>
      </c>
      <c r="F1913" s="5" t="str">
        <f t="shared" si="119"/>
        <v>BULLISH</v>
      </c>
      <c r="G1913" s="5" t="str">
        <f t="shared" si="118"/>
        <v>NEUTRAL</v>
      </c>
      <c r="H1913" s="5" t="str">
        <f t="shared" si="117"/>
        <v>CONFIRMED BULLISH</v>
      </c>
    </row>
    <row r="1914" spans="1:8" ht="13.5" x14ac:dyDescent="0.25">
      <c r="A1914" s="3">
        <f>TITRES_STAT!B1917</f>
        <v>45090</v>
      </c>
      <c r="B1914" s="5">
        <f>TITRES_STAT!C1917</f>
        <v>4.6500000000000004</v>
      </c>
      <c r="C1914" s="5">
        <f>TITRES_STAT!D1917</f>
        <v>4.6500000000000004</v>
      </c>
      <c r="D1914" s="5">
        <f>TITRES_STAT!E1917</f>
        <v>13</v>
      </c>
      <c r="E1914" s="2">
        <f t="shared" si="116"/>
        <v>22912</v>
      </c>
      <c r="F1914" s="5" t="str">
        <f t="shared" si="119"/>
        <v>BULLISH</v>
      </c>
      <c r="G1914" s="5" t="str">
        <f t="shared" si="118"/>
        <v>NEUTRAL</v>
      </c>
      <c r="H1914" s="5" t="str">
        <f t="shared" si="117"/>
        <v>CONFIRMED BULLISH</v>
      </c>
    </row>
    <row r="1915" spans="1:8" ht="13.5" x14ac:dyDescent="0.25">
      <c r="A1915" s="3">
        <f>TITRES_STAT!B1918</f>
        <v>45091</v>
      </c>
      <c r="B1915" s="5">
        <f>TITRES_STAT!C1918</f>
        <v>4.7</v>
      </c>
      <c r="C1915" s="5">
        <f>TITRES_STAT!D1918</f>
        <v>4.7</v>
      </c>
      <c r="D1915" s="5">
        <f>TITRES_STAT!E1918</f>
        <v>39</v>
      </c>
      <c r="E1915" s="2">
        <f t="shared" si="116"/>
        <v>22951</v>
      </c>
      <c r="F1915" s="5" t="str">
        <f t="shared" si="119"/>
        <v>BULLISH</v>
      </c>
      <c r="G1915" s="5" t="str">
        <f t="shared" si="118"/>
        <v>NEUTRAL</v>
      </c>
      <c r="H1915" s="5" t="str">
        <f t="shared" si="117"/>
        <v>CONFIRMED BULLISH</v>
      </c>
    </row>
    <row r="1916" spans="1:8" ht="13.5" x14ac:dyDescent="0.25">
      <c r="A1916" s="3">
        <f>TITRES_STAT!B1919</f>
        <v>45092</v>
      </c>
      <c r="B1916" s="5">
        <f>TITRES_STAT!C1919</f>
        <v>4.7</v>
      </c>
      <c r="C1916" s="5">
        <f>TITRES_STAT!D1919</f>
        <v>4.7</v>
      </c>
      <c r="D1916" s="5">
        <f>TITRES_STAT!E1919</f>
        <v>0</v>
      </c>
      <c r="E1916" s="2">
        <f t="shared" si="116"/>
        <v>22951</v>
      </c>
      <c r="F1916" s="5" t="str">
        <f t="shared" si="119"/>
        <v>BULLISH</v>
      </c>
      <c r="G1916" s="5" t="str">
        <f t="shared" si="118"/>
        <v>NEUTRAL</v>
      </c>
      <c r="H1916" s="5" t="str">
        <f t="shared" si="117"/>
        <v>CONFIRMED BULLISH</v>
      </c>
    </row>
    <row r="1917" spans="1:8" ht="13.5" x14ac:dyDescent="0.25">
      <c r="A1917" s="3">
        <f>TITRES_STAT!B1920</f>
        <v>45093</v>
      </c>
      <c r="B1917" s="5">
        <f>TITRES_STAT!C1920</f>
        <v>4.74</v>
      </c>
      <c r="C1917" s="5">
        <f>TITRES_STAT!D1920</f>
        <v>4.74</v>
      </c>
      <c r="D1917" s="5">
        <f>TITRES_STAT!E1920</f>
        <v>258</v>
      </c>
      <c r="E1917" s="2">
        <f t="shared" si="116"/>
        <v>23209</v>
      </c>
      <c r="F1917" s="5" t="str">
        <f t="shared" si="119"/>
        <v>BULLISH</v>
      </c>
      <c r="G1917" s="5" t="str">
        <f t="shared" si="118"/>
        <v>NEUTRAL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4.75</v>
      </c>
      <c r="C1918" s="5">
        <f>TITRES_STAT!D1921</f>
        <v>4.75</v>
      </c>
      <c r="D1918" s="5">
        <f>TITRES_STAT!E1921</f>
        <v>14</v>
      </c>
      <c r="E1918" s="2">
        <f t="shared" si="116"/>
        <v>23223</v>
      </c>
      <c r="F1918" s="5" t="str">
        <f t="shared" si="119"/>
        <v>BULLISH</v>
      </c>
      <c r="G1918" s="5" t="str">
        <f t="shared" si="118"/>
        <v>NEUTRAL</v>
      </c>
      <c r="H1918" s="5" t="str">
        <f t="shared" si="117"/>
        <v>CONFIRMED BULLISH</v>
      </c>
    </row>
    <row r="1919" spans="1:8" ht="13.5" x14ac:dyDescent="0.25">
      <c r="A1919" s="3">
        <f>TITRES_STAT!B1922</f>
        <v>45097</v>
      </c>
      <c r="B1919" s="5">
        <f>TITRES_STAT!C1922</f>
        <v>4.75</v>
      </c>
      <c r="C1919" s="5">
        <f>TITRES_STAT!D1922</f>
        <v>4.75</v>
      </c>
      <c r="D1919" s="5">
        <f>TITRES_STAT!E1922</f>
        <v>0</v>
      </c>
      <c r="E1919" s="2">
        <f t="shared" si="116"/>
        <v>23223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4.75</v>
      </c>
      <c r="C1920" s="5">
        <f>TITRES_STAT!D1923</f>
        <v>4.75</v>
      </c>
      <c r="D1920" s="5">
        <f>TITRES_STAT!E1923</f>
        <v>0</v>
      </c>
      <c r="E1920" s="2">
        <f t="shared" si="116"/>
        <v>23223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4.96</v>
      </c>
      <c r="C1921" s="5">
        <f>TITRES_STAT!D1924</f>
        <v>4.96</v>
      </c>
      <c r="D1921" s="5">
        <f>TITRES_STAT!E1924</f>
        <v>2</v>
      </c>
      <c r="E1921" s="2">
        <f t="shared" si="116"/>
        <v>23225</v>
      </c>
      <c r="F1921" s="5" t="str">
        <f t="shared" si="119"/>
        <v>BULLISH</v>
      </c>
      <c r="G1921" s="5" t="str">
        <f t="shared" si="118"/>
        <v>NEUTRAL</v>
      </c>
      <c r="H1921" s="5" t="str">
        <f t="shared" si="117"/>
        <v>CONFIRMED BULLISH</v>
      </c>
    </row>
    <row r="1922" spans="1:8" ht="13.5" x14ac:dyDescent="0.25">
      <c r="A1922" s="3">
        <f>TITRES_STAT!B1925</f>
        <v>45100</v>
      </c>
      <c r="B1922" s="5">
        <f>TITRES_STAT!C1925</f>
        <v>4.99</v>
      </c>
      <c r="C1922" s="5">
        <f>TITRES_STAT!D1925</f>
        <v>4.99</v>
      </c>
      <c r="D1922" s="5">
        <f>TITRES_STAT!E1925</f>
        <v>5</v>
      </c>
      <c r="E1922" s="2">
        <f t="shared" si="116"/>
        <v>23230</v>
      </c>
      <c r="F1922" s="5" t="str">
        <f t="shared" si="119"/>
        <v>BULLISH</v>
      </c>
      <c r="G1922" s="5" t="str">
        <f t="shared" si="118"/>
        <v>NEUTRAL</v>
      </c>
      <c r="H1922" s="5" t="str">
        <f t="shared" si="117"/>
        <v>CONFIRMED BULLISH</v>
      </c>
    </row>
    <row r="1923" spans="1:8" ht="13.5" x14ac:dyDescent="0.25">
      <c r="A1923" s="3">
        <f>TITRES_STAT!B1926</f>
        <v>45103</v>
      </c>
      <c r="B1923" s="5">
        <f>TITRES_STAT!C1926</f>
        <v>4.99</v>
      </c>
      <c r="C1923" s="5">
        <f>TITRES_STAT!D1926</f>
        <v>4.99</v>
      </c>
      <c r="D1923" s="5">
        <f>TITRES_STAT!E1926</f>
        <v>10</v>
      </c>
      <c r="E1923" s="2">
        <f t="shared" si="116"/>
        <v>23230</v>
      </c>
      <c r="F1923" s="5" t="str">
        <f t="shared" si="119"/>
        <v>BULLISH</v>
      </c>
      <c r="G1923" s="5" t="str">
        <f t="shared" si="118"/>
        <v>NEUTRAL</v>
      </c>
      <c r="H1923" s="5" t="str">
        <f t="shared" si="117"/>
        <v>CONFIRMED BULLISH</v>
      </c>
    </row>
    <row r="1924" spans="1:8" ht="13.5" x14ac:dyDescent="0.25">
      <c r="A1924" s="3">
        <f>TITRES_STAT!B1927</f>
        <v>45104</v>
      </c>
      <c r="B1924" s="5">
        <f>TITRES_STAT!C1927</f>
        <v>4.99</v>
      </c>
      <c r="C1924" s="5">
        <f>TITRES_STAT!D1927</f>
        <v>4.99</v>
      </c>
      <c r="D1924" s="5">
        <f>TITRES_STAT!E1927</f>
        <v>390</v>
      </c>
      <c r="E1924" s="2">
        <f t="shared" ref="E1924:E1987" si="120">IF(B1924&gt;B1923, E1923+D1924, IF(B1924&lt;B1923, E1923-D1924, E1923))</f>
        <v>23230</v>
      </c>
      <c r="F1924" s="5" t="str">
        <f t="shared" si="119"/>
        <v>BULLISH</v>
      </c>
      <c r="G1924" s="5" t="str">
        <f t="shared" si="118"/>
        <v>NEUTRAL</v>
      </c>
      <c r="H1924" s="5" t="str">
        <f t="shared" si="117"/>
        <v>CONFIRMED BULLISH</v>
      </c>
    </row>
    <row r="1925" spans="1:8" ht="13.5" x14ac:dyDescent="0.25">
      <c r="A1925" s="3">
        <f>TITRES_STAT!B1928</f>
        <v>45107</v>
      </c>
      <c r="B1925" s="5">
        <f>TITRES_STAT!C1928</f>
        <v>5.16</v>
      </c>
      <c r="C1925" s="5">
        <f>TITRES_STAT!D1928</f>
        <v>5.16</v>
      </c>
      <c r="D1925" s="5">
        <f>TITRES_STAT!E1928</f>
        <v>17</v>
      </c>
      <c r="E1925" s="2">
        <f t="shared" si="120"/>
        <v>23247</v>
      </c>
      <c r="F1925" s="5" t="str">
        <f t="shared" si="119"/>
        <v>BULLISH</v>
      </c>
      <c r="G1925" s="5" t="str">
        <f t="shared" si="118"/>
        <v>NEUTRAL</v>
      </c>
      <c r="H1925" s="5" t="str">
        <f t="shared" si="117"/>
        <v>CONFIRMED BULLISH</v>
      </c>
    </row>
    <row r="1926" spans="1:8" ht="13.5" x14ac:dyDescent="0.25">
      <c r="A1926" s="3">
        <f>TITRES_STAT!B1929</f>
        <v>45110</v>
      </c>
      <c r="B1926" s="5">
        <f>TITRES_STAT!C1929</f>
        <v>5.34</v>
      </c>
      <c r="C1926" s="5">
        <f>TITRES_STAT!D1929</f>
        <v>5.34</v>
      </c>
      <c r="D1926" s="5">
        <f>TITRES_STAT!E1929</f>
        <v>25</v>
      </c>
      <c r="E1926" s="2">
        <f t="shared" si="120"/>
        <v>23272</v>
      </c>
      <c r="F1926" s="5" t="str">
        <f t="shared" si="119"/>
        <v>BULLISH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45111</v>
      </c>
      <c r="B1927" s="5">
        <f>TITRES_STAT!C1930</f>
        <v>5.33</v>
      </c>
      <c r="C1927" s="5">
        <f>TITRES_STAT!D1930</f>
        <v>5.33</v>
      </c>
      <c r="D1927" s="5">
        <f>TITRES_STAT!E1930</f>
        <v>199</v>
      </c>
      <c r="E1927" s="2">
        <f t="shared" si="120"/>
        <v>23073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BEARISH DIVERGENCE</v>
      </c>
    </row>
    <row r="1928" spans="1:8" ht="13.5" x14ac:dyDescent="0.25">
      <c r="A1928" s="3">
        <f>TITRES_STAT!B1931</f>
        <v>45112</v>
      </c>
      <c r="B1928" s="5">
        <f>TITRES_STAT!C1931</f>
        <v>5.32</v>
      </c>
      <c r="C1928" s="5">
        <f>TITRES_STAT!D1931</f>
        <v>5.32</v>
      </c>
      <c r="D1928" s="5">
        <f>TITRES_STAT!E1931</f>
        <v>150</v>
      </c>
      <c r="E1928" s="2">
        <f t="shared" si="120"/>
        <v>22923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NEUTRAL</v>
      </c>
      <c r="H1928" s="5" t="str">
        <f t="shared" si="121"/>
        <v>BEARISH DIVERGENCE</v>
      </c>
    </row>
    <row r="1929" spans="1:8" ht="13.5" x14ac:dyDescent="0.25">
      <c r="A1929" s="3">
        <f>TITRES_STAT!B1932</f>
        <v>45113</v>
      </c>
      <c r="B1929" s="5">
        <f>TITRES_STAT!C1932</f>
        <v>5.32</v>
      </c>
      <c r="C1929" s="5">
        <f>TITRES_STAT!D1932</f>
        <v>5.32</v>
      </c>
      <c r="D1929" s="5">
        <f>TITRES_STAT!E1932</f>
        <v>10</v>
      </c>
      <c r="E1929" s="2">
        <f t="shared" si="120"/>
        <v>22923</v>
      </c>
      <c r="F1929" s="5" t="str">
        <f t="shared" si="123"/>
        <v>BEARISH</v>
      </c>
      <c r="G1929" s="5" t="str">
        <f t="shared" si="122"/>
        <v>NEUTRAL</v>
      </c>
      <c r="H1929" s="5" t="str">
        <f t="shared" si="121"/>
        <v>BEARISH DIVERGENCE</v>
      </c>
    </row>
    <row r="1930" spans="1:8" ht="13.5" x14ac:dyDescent="0.25">
      <c r="A1930" s="3">
        <f>TITRES_STAT!B1933</f>
        <v>45114</v>
      </c>
      <c r="B1930" s="5">
        <f>TITRES_STAT!C1933</f>
        <v>5.32</v>
      </c>
      <c r="C1930" s="5">
        <f>TITRES_STAT!D1933</f>
        <v>5.32</v>
      </c>
      <c r="D1930" s="5">
        <f>TITRES_STAT!E1933</f>
        <v>15</v>
      </c>
      <c r="E1930" s="2">
        <f t="shared" si="120"/>
        <v>22923</v>
      </c>
      <c r="F1930" s="5" t="str">
        <f t="shared" si="123"/>
        <v>BEARISH</v>
      </c>
      <c r="G1930" s="5" t="str">
        <f t="shared" si="122"/>
        <v>NEUTRAL</v>
      </c>
      <c r="H1930" s="5" t="str">
        <f t="shared" si="121"/>
        <v>BEARISH DIVERGENCE</v>
      </c>
    </row>
    <row r="1931" spans="1:8" ht="13.5" x14ac:dyDescent="0.25">
      <c r="A1931" s="3">
        <f>TITRES_STAT!B1934</f>
        <v>45117</v>
      </c>
      <c r="B1931" s="5">
        <f>TITRES_STAT!C1934</f>
        <v>5.32</v>
      </c>
      <c r="C1931" s="5">
        <f>TITRES_STAT!D1934</f>
        <v>5.32</v>
      </c>
      <c r="D1931" s="5">
        <f>TITRES_STAT!E1934</f>
        <v>0</v>
      </c>
      <c r="E1931" s="2">
        <f t="shared" si="120"/>
        <v>22923</v>
      </c>
      <c r="F1931" s="5" t="str">
        <f t="shared" si="123"/>
        <v>BEARISH</v>
      </c>
      <c r="G1931" s="5" t="str">
        <f t="shared" si="122"/>
        <v>NEUTRAL</v>
      </c>
      <c r="H1931" s="5" t="str">
        <f t="shared" si="121"/>
        <v>CONFIRMED BEARISH</v>
      </c>
    </row>
    <row r="1932" spans="1:8" ht="13.5" x14ac:dyDescent="0.25">
      <c r="A1932" s="3">
        <f>TITRES_STAT!B1935</f>
        <v>45118</v>
      </c>
      <c r="B1932" s="5">
        <f>TITRES_STAT!C1935</f>
        <v>5.32</v>
      </c>
      <c r="C1932" s="5">
        <f>TITRES_STAT!D1935</f>
        <v>5.32</v>
      </c>
      <c r="D1932" s="5">
        <f>TITRES_STAT!E1935</f>
        <v>0</v>
      </c>
      <c r="E1932" s="2">
        <f t="shared" si="120"/>
        <v>22923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CONFIRMED BEARISH</v>
      </c>
    </row>
    <row r="1933" spans="1:8" ht="13.5" x14ac:dyDescent="0.25">
      <c r="A1933" s="3">
        <f>TITRES_STAT!B1936</f>
        <v>45119</v>
      </c>
      <c r="B1933" s="5">
        <f>TITRES_STAT!C1936</f>
        <v>5.32</v>
      </c>
      <c r="C1933" s="5">
        <f>TITRES_STAT!D1936</f>
        <v>5.32</v>
      </c>
      <c r="D1933" s="5">
        <f>TITRES_STAT!E1936</f>
        <v>0</v>
      </c>
      <c r="E1933" s="2">
        <f t="shared" si="120"/>
        <v>22923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45120</v>
      </c>
      <c r="B1934" s="5">
        <f>TITRES_STAT!C1937</f>
        <v>5.32</v>
      </c>
      <c r="C1934" s="5">
        <f>TITRES_STAT!D1937</f>
        <v>5.32</v>
      </c>
      <c r="D1934" s="5">
        <f>TITRES_STAT!E1937</f>
        <v>0</v>
      </c>
      <c r="E1934" s="2">
        <f t="shared" si="120"/>
        <v>22923</v>
      </c>
      <c r="F1934" s="5" t="str">
        <f t="shared" si="123"/>
        <v>NEUTRAL</v>
      </c>
      <c r="G1934" s="5" t="str">
        <f t="shared" si="122"/>
        <v>NEUTRAL</v>
      </c>
      <c r="H1934" s="5" t="str">
        <f t="shared" si="121"/>
        <v>NEUTRAL</v>
      </c>
    </row>
    <row r="1935" spans="1:8" ht="13.5" x14ac:dyDescent="0.25">
      <c r="A1935" s="3">
        <f>TITRES_STAT!B1938</f>
        <v>45121</v>
      </c>
      <c r="B1935" s="5">
        <f>TITRES_STAT!C1938</f>
        <v>5.32</v>
      </c>
      <c r="C1935" s="5">
        <f>TITRES_STAT!D1938</f>
        <v>5.32</v>
      </c>
      <c r="D1935" s="5">
        <f>TITRES_STAT!E1938</f>
        <v>0</v>
      </c>
      <c r="E1935" s="2">
        <f t="shared" si="120"/>
        <v>22923</v>
      </c>
      <c r="F1935" s="5" t="str">
        <f t="shared" si="123"/>
        <v>NEUTRAL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45124</v>
      </c>
      <c r="B1936" s="5">
        <f>TITRES_STAT!C1939</f>
        <v>5.32</v>
      </c>
      <c r="C1936" s="5">
        <f>TITRES_STAT!D1939</f>
        <v>5.32</v>
      </c>
      <c r="D1936" s="5">
        <f>TITRES_STAT!E1939</f>
        <v>0</v>
      </c>
      <c r="E1936" s="2">
        <f t="shared" si="120"/>
        <v>22923</v>
      </c>
      <c r="F1936" s="5" t="str">
        <f t="shared" si="123"/>
        <v>NEUTRAL</v>
      </c>
      <c r="G1936" s="5" t="str">
        <f t="shared" si="122"/>
        <v>NEUTRAL</v>
      </c>
      <c r="H1936" s="5" t="str">
        <f t="shared" si="121"/>
        <v>NEUTRAL</v>
      </c>
    </row>
    <row r="1937" spans="1:8" ht="13.5" x14ac:dyDescent="0.25">
      <c r="A1937" s="3">
        <f>TITRES_STAT!B1940</f>
        <v>45125</v>
      </c>
      <c r="B1937" s="5">
        <f>TITRES_STAT!C1940</f>
        <v>5.32</v>
      </c>
      <c r="C1937" s="5">
        <f>TITRES_STAT!D1940</f>
        <v>5.32</v>
      </c>
      <c r="D1937" s="5">
        <f>TITRES_STAT!E1940</f>
        <v>0</v>
      </c>
      <c r="E1937" s="2">
        <f t="shared" si="120"/>
        <v>22923</v>
      </c>
      <c r="F1937" s="5" t="str">
        <f t="shared" si="123"/>
        <v>NEUTRAL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45127</v>
      </c>
      <c r="B1938" s="5">
        <f>TITRES_STAT!C1941</f>
        <v>5.3</v>
      </c>
      <c r="C1938" s="5">
        <f>TITRES_STAT!D1941</f>
        <v>5.3</v>
      </c>
      <c r="D1938" s="5">
        <f>TITRES_STAT!E1941</f>
        <v>150</v>
      </c>
      <c r="E1938" s="2">
        <f t="shared" si="120"/>
        <v>22773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CONFIRMED BEARISH</v>
      </c>
    </row>
    <row r="1939" spans="1:8" ht="13.5" x14ac:dyDescent="0.25">
      <c r="A1939" s="3">
        <f>TITRES_STAT!B1942</f>
        <v>45128</v>
      </c>
      <c r="B1939" s="5">
        <f>TITRES_STAT!C1942</f>
        <v>5.3</v>
      </c>
      <c r="C1939" s="5">
        <f>TITRES_STAT!D1942</f>
        <v>5.3</v>
      </c>
      <c r="D1939" s="5">
        <f>TITRES_STAT!E1942</f>
        <v>0</v>
      </c>
      <c r="E1939" s="2">
        <f t="shared" si="120"/>
        <v>22773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CONFIRMED BEARISH</v>
      </c>
    </row>
    <row r="1940" spans="1:8" ht="13.5" x14ac:dyDescent="0.25">
      <c r="A1940" s="3">
        <f>TITRES_STAT!B1943</f>
        <v>45131</v>
      </c>
      <c r="B1940" s="5">
        <f>TITRES_STAT!C1943</f>
        <v>5.3</v>
      </c>
      <c r="C1940" s="5">
        <f>TITRES_STAT!D1943</f>
        <v>5.3</v>
      </c>
      <c r="D1940" s="5">
        <f>TITRES_STAT!E1943</f>
        <v>10</v>
      </c>
      <c r="E1940" s="2">
        <f t="shared" si="120"/>
        <v>22773</v>
      </c>
      <c r="F1940" s="5" t="str">
        <f t="shared" si="123"/>
        <v>BEARISH</v>
      </c>
      <c r="G1940" s="5" t="str">
        <f t="shared" si="122"/>
        <v>NEUTRAL</v>
      </c>
      <c r="H1940" s="5" t="str">
        <f t="shared" si="121"/>
        <v>CONFIRMED BEARISH</v>
      </c>
    </row>
    <row r="1941" spans="1:8" ht="13.5" x14ac:dyDescent="0.25">
      <c r="A1941" s="3">
        <f>TITRES_STAT!B1944</f>
        <v>45133</v>
      </c>
      <c r="B1941" s="5">
        <f>TITRES_STAT!C1944</f>
        <v>5.3</v>
      </c>
      <c r="C1941" s="5">
        <f>TITRES_STAT!D1944</f>
        <v>5.3</v>
      </c>
      <c r="D1941" s="5">
        <f>TITRES_STAT!E1944</f>
        <v>0</v>
      </c>
      <c r="E1941" s="2">
        <f t="shared" si="120"/>
        <v>22773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CONFIRMED BEARISH</v>
      </c>
    </row>
    <row r="1942" spans="1:8" ht="13.5" x14ac:dyDescent="0.25">
      <c r="A1942" s="3">
        <f>TITRES_STAT!B1945</f>
        <v>45134</v>
      </c>
      <c r="B1942" s="5">
        <f>TITRES_STAT!C1945</f>
        <v>5.3</v>
      </c>
      <c r="C1942" s="5">
        <f>TITRES_STAT!D1945</f>
        <v>5.3</v>
      </c>
      <c r="D1942" s="5">
        <f>TITRES_STAT!E1945</f>
        <v>0</v>
      </c>
      <c r="E1942" s="2">
        <f t="shared" si="120"/>
        <v>22773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CONFIRMED BEARISH</v>
      </c>
    </row>
    <row r="1943" spans="1:8" ht="13.5" x14ac:dyDescent="0.25">
      <c r="A1943" s="3">
        <f>TITRES_STAT!B1946</f>
        <v>45135</v>
      </c>
      <c r="B1943" s="5">
        <f>TITRES_STAT!C1946</f>
        <v>5.3</v>
      </c>
      <c r="C1943" s="5">
        <f>TITRES_STAT!D1946</f>
        <v>5.3</v>
      </c>
      <c r="D1943" s="5">
        <f>TITRES_STAT!E1946</f>
        <v>0</v>
      </c>
      <c r="E1943" s="2">
        <f t="shared" si="120"/>
        <v>22773</v>
      </c>
      <c r="F1943" s="5" t="str">
        <f t="shared" si="123"/>
        <v>NEUTRAL</v>
      </c>
      <c r="G1943" s="5" t="str">
        <f t="shared" si="122"/>
        <v>NEUTRAL</v>
      </c>
      <c r="H1943" s="5" t="str">
        <f t="shared" si="121"/>
        <v>NEUTRAL</v>
      </c>
    </row>
    <row r="1944" spans="1:8" ht="13.5" x14ac:dyDescent="0.25">
      <c r="A1944" s="3">
        <f>TITRES_STAT!B1947</f>
        <v>45138</v>
      </c>
      <c r="B1944" s="5">
        <f>TITRES_STAT!C1947</f>
        <v>5.29</v>
      </c>
      <c r="C1944" s="5">
        <f>TITRES_STAT!D1947</f>
        <v>5.29</v>
      </c>
      <c r="D1944" s="5">
        <f>TITRES_STAT!E1947</f>
        <v>300</v>
      </c>
      <c r="E1944" s="2">
        <f t="shared" si="120"/>
        <v>22473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5.2</v>
      </c>
      <c r="C1945" s="5">
        <f>TITRES_STAT!D1948</f>
        <v>5.2</v>
      </c>
      <c r="D1945" s="5">
        <f>TITRES_STAT!E1948</f>
        <v>450</v>
      </c>
      <c r="E1945" s="2">
        <f t="shared" si="120"/>
        <v>22023</v>
      </c>
      <c r="F1945" s="5" t="str">
        <f t="shared" si="123"/>
        <v>BEARISH</v>
      </c>
      <c r="G1945" s="5" t="str">
        <f t="shared" si="122"/>
        <v>WEAK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5.2</v>
      </c>
      <c r="C1946" s="5">
        <f>TITRES_STAT!D1949</f>
        <v>5.2</v>
      </c>
      <c r="D1946" s="5">
        <f>TITRES_STAT!E1949</f>
        <v>115</v>
      </c>
      <c r="E1946" s="2">
        <f t="shared" si="120"/>
        <v>22023</v>
      </c>
      <c r="F1946" s="5" t="str">
        <f t="shared" si="123"/>
        <v>BEARISH</v>
      </c>
      <c r="G1946" s="5" t="str">
        <f t="shared" si="122"/>
        <v>WEAK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5.0999999999999996</v>
      </c>
      <c r="C1947" s="5">
        <f>TITRES_STAT!D1950</f>
        <v>5.0999999999999996</v>
      </c>
      <c r="D1947" s="5">
        <f>TITRES_STAT!E1950</f>
        <v>22</v>
      </c>
      <c r="E1947" s="2">
        <f t="shared" si="120"/>
        <v>22001</v>
      </c>
      <c r="F1947" s="5" t="str">
        <f t="shared" si="123"/>
        <v>BEARISH</v>
      </c>
      <c r="G1947" s="5" t="str">
        <f t="shared" si="122"/>
        <v>WEAK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5.0999999999999996</v>
      </c>
      <c r="C1948" s="5">
        <f>TITRES_STAT!D1951</f>
        <v>5.0999999999999996</v>
      </c>
      <c r="D1948" s="5">
        <f>TITRES_STAT!E1951</f>
        <v>400</v>
      </c>
      <c r="E1948" s="2">
        <f t="shared" si="120"/>
        <v>22001</v>
      </c>
      <c r="F1948" s="5" t="str">
        <f t="shared" si="123"/>
        <v>BEARISH</v>
      </c>
      <c r="G1948" s="5" t="str">
        <f t="shared" si="122"/>
        <v>WEAK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5.0999999999999996</v>
      </c>
      <c r="C1949" s="5">
        <f>TITRES_STAT!D1952</f>
        <v>5.0999999999999996</v>
      </c>
      <c r="D1949" s="5">
        <f>TITRES_STAT!E1952</f>
        <v>0</v>
      </c>
      <c r="E1949" s="2">
        <f t="shared" si="120"/>
        <v>22001</v>
      </c>
      <c r="F1949" s="5" t="str">
        <f t="shared" si="123"/>
        <v>BEARISH</v>
      </c>
      <c r="G1949" s="5" t="str">
        <f t="shared" si="122"/>
        <v>WEAK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5.0999999999999996</v>
      </c>
      <c r="C1950" s="5">
        <f>TITRES_STAT!D1953</f>
        <v>5.0999999999999996</v>
      </c>
      <c r="D1950" s="5">
        <f>TITRES_STAT!E1953</f>
        <v>0</v>
      </c>
      <c r="E1950" s="2">
        <f t="shared" si="120"/>
        <v>22001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5.0999999999999996</v>
      </c>
      <c r="C1951" s="5">
        <f>TITRES_STAT!D1954</f>
        <v>5.0999999999999996</v>
      </c>
      <c r="D1951" s="5">
        <f>TITRES_STAT!E1954</f>
        <v>0</v>
      </c>
      <c r="E1951" s="2">
        <f t="shared" si="120"/>
        <v>22001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5.0999999999999996</v>
      </c>
      <c r="C1952" s="5">
        <f>TITRES_STAT!D1955</f>
        <v>5.0999999999999996</v>
      </c>
      <c r="D1952" s="5">
        <f>TITRES_STAT!E1955</f>
        <v>0</v>
      </c>
      <c r="E1952" s="2">
        <f t="shared" si="120"/>
        <v>22001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45149</v>
      </c>
      <c r="B1953" s="5">
        <f>TITRES_STAT!C1956</f>
        <v>5.0999999999999996</v>
      </c>
      <c r="C1953" s="5">
        <f>TITRES_STAT!D1956</f>
        <v>5.0999999999999996</v>
      </c>
      <c r="D1953" s="5">
        <f>TITRES_STAT!E1956</f>
        <v>100</v>
      </c>
      <c r="E1953" s="2">
        <f t="shared" si="120"/>
        <v>22001</v>
      </c>
      <c r="F1953" s="5" t="str">
        <f t="shared" si="123"/>
        <v>NEUTRAL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45152</v>
      </c>
      <c r="B1954" s="5">
        <f>TITRES_STAT!C1957</f>
        <v>5.18</v>
      </c>
      <c r="C1954" s="5">
        <f>TITRES_STAT!D1957</f>
        <v>5.18</v>
      </c>
      <c r="D1954" s="5">
        <f>TITRES_STAT!E1957</f>
        <v>10</v>
      </c>
      <c r="E1954" s="2">
        <f t="shared" si="120"/>
        <v>22011</v>
      </c>
      <c r="F1954" s="5" t="str">
        <f t="shared" si="123"/>
        <v>BULLISH</v>
      </c>
      <c r="G1954" s="5" t="str">
        <f t="shared" si="122"/>
        <v>NEUTRAL</v>
      </c>
      <c r="H1954" s="5" t="str">
        <f t="shared" si="121"/>
        <v>CONFIRMED BULLISH</v>
      </c>
    </row>
    <row r="1955" spans="1:8" ht="13.5" x14ac:dyDescent="0.25">
      <c r="A1955" s="3">
        <f>TITRES_STAT!B1958</f>
        <v>45153</v>
      </c>
      <c r="B1955" s="5">
        <f>TITRES_STAT!C1958</f>
        <v>5.19</v>
      </c>
      <c r="C1955" s="5">
        <f>TITRES_STAT!D1958</f>
        <v>5.19</v>
      </c>
      <c r="D1955" s="5">
        <f>TITRES_STAT!E1958</f>
        <v>872</v>
      </c>
      <c r="E1955" s="2">
        <f t="shared" si="120"/>
        <v>22883</v>
      </c>
      <c r="F1955" s="5" t="str">
        <f t="shared" si="123"/>
        <v>BULLISH</v>
      </c>
      <c r="G1955" s="5" t="str">
        <f t="shared" si="122"/>
        <v>STRONG</v>
      </c>
      <c r="H1955" s="5" t="str">
        <f t="shared" si="121"/>
        <v>CONFIRMED BULLISH</v>
      </c>
    </row>
    <row r="1956" spans="1:8" ht="13.5" x14ac:dyDescent="0.25">
      <c r="A1956" s="3">
        <f>TITRES_STAT!B1959</f>
        <v>45154</v>
      </c>
      <c r="B1956" s="5">
        <f>TITRES_STAT!C1959</f>
        <v>5.19</v>
      </c>
      <c r="C1956" s="5">
        <f>TITRES_STAT!D1959</f>
        <v>5.19</v>
      </c>
      <c r="D1956" s="5">
        <f>TITRES_STAT!E1959</f>
        <v>0</v>
      </c>
      <c r="E1956" s="2">
        <f t="shared" si="120"/>
        <v>22883</v>
      </c>
      <c r="F1956" s="5" t="str">
        <f t="shared" si="123"/>
        <v>BULLISH</v>
      </c>
      <c r="G1956" s="5" t="str">
        <f t="shared" si="122"/>
        <v>STRONG</v>
      </c>
      <c r="H1956" s="5" t="str">
        <f t="shared" si="121"/>
        <v>CONFIRMED BULLISH</v>
      </c>
    </row>
    <row r="1957" spans="1:8" ht="13.5" x14ac:dyDescent="0.25">
      <c r="A1957" s="3">
        <f>TITRES_STAT!B1960</f>
        <v>45155</v>
      </c>
      <c r="B1957" s="5">
        <f>TITRES_STAT!C1960</f>
        <v>5.19</v>
      </c>
      <c r="C1957" s="5">
        <f>TITRES_STAT!D1960</f>
        <v>5.19</v>
      </c>
      <c r="D1957" s="5">
        <f>TITRES_STAT!E1960</f>
        <v>0</v>
      </c>
      <c r="E1957" s="2">
        <f t="shared" si="120"/>
        <v>22883</v>
      </c>
      <c r="F1957" s="5" t="str">
        <f t="shared" si="123"/>
        <v>BULLISH</v>
      </c>
      <c r="G1957" s="5" t="str">
        <f t="shared" si="122"/>
        <v>STRONG</v>
      </c>
      <c r="H1957" s="5" t="str">
        <f t="shared" si="121"/>
        <v>CONFIRMED BULLISH</v>
      </c>
    </row>
    <row r="1958" spans="1:8" ht="13.5" x14ac:dyDescent="0.25">
      <c r="A1958" s="3">
        <f>TITRES_STAT!B1961</f>
        <v>45156</v>
      </c>
      <c r="B1958" s="5">
        <f>TITRES_STAT!C1961</f>
        <v>5.19</v>
      </c>
      <c r="C1958" s="5">
        <f>TITRES_STAT!D1961</f>
        <v>5.19</v>
      </c>
      <c r="D1958" s="5">
        <f>TITRES_STAT!E1961</f>
        <v>0</v>
      </c>
      <c r="E1958" s="2">
        <f t="shared" si="120"/>
        <v>22883</v>
      </c>
      <c r="F1958" s="5" t="str">
        <f t="shared" si="123"/>
        <v>BULLISH</v>
      </c>
      <c r="G1958" s="5" t="str">
        <f t="shared" si="122"/>
        <v>STRONG</v>
      </c>
      <c r="H1958" s="5" t="str">
        <f t="shared" si="121"/>
        <v>CONFIRMED BULLISH</v>
      </c>
    </row>
    <row r="1959" spans="1:8" ht="13.5" x14ac:dyDescent="0.25">
      <c r="A1959" s="3">
        <f>TITRES_STAT!B1962</f>
        <v>45159</v>
      </c>
      <c r="B1959" s="5">
        <f>TITRES_STAT!C1962</f>
        <v>5.19</v>
      </c>
      <c r="C1959" s="5">
        <f>TITRES_STAT!D1962</f>
        <v>5.19</v>
      </c>
      <c r="D1959" s="5">
        <f>TITRES_STAT!E1962</f>
        <v>0</v>
      </c>
      <c r="E1959" s="2">
        <f t="shared" si="120"/>
        <v>22883</v>
      </c>
      <c r="F1959" s="5" t="str">
        <f t="shared" si="123"/>
        <v>BULLISH</v>
      </c>
      <c r="G1959" s="5" t="str">
        <f t="shared" si="122"/>
        <v>STRONG</v>
      </c>
      <c r="H1959" s="5" t="str">
        <f t="shared" si="121"/>
        <v>CONFIRMED BULLISH</v>
      </c>
    </row>
    <row r="1960" spans="1:8" ht="13.5" x14ac:dyDescent="0.25">
      <c r="A1960" s="3">
        <f>TITRES_STAT!B1963</f>
        <v>45160</v>
      </c>
      <c r="B1960" s="5">
        <f>TITRES_STAT!C1963</f>
        <v>5.19</v>
      </c>
      <c r="C1960" s="5">
        <f>TITRES_STAT!D1963</f>
        <v>5.19</v>
      </c>
      <c r="D1960" s="5">
        <f>TITRES_STAT!E1963</f>
        <v>100</v>
      </c>
      <c r="E1960" s="2">
        <f t="shared" si="120"/>
        <v>22883</v>
      </c>
      <c r="F1960" s="5" t="str">
        <f t="shared" si="123"/>
        <v>NEUTRAL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45161</v>
      </c>
      <c r="B1961" s="5">
        <f>TITRES_STAT!C1964</f>
        <v>5.19</v>
      </c>
      <c r="C1961" s="5">
        <f>TITRES_STAT!D1964</f>
        <v>5.19</v>
      </c>
      <c r="D1961" s="5">
        <f>TITRES_STAT!E1964</f>
        <v>0</v>
      </c>
      <c r="E1961" s="2">
        <f t="shared" si="120"/>
        <v>22883</v>
      </c>
      <c r="F1961" s="5" t="str">
        <f t="shared" si="123"/>
        <v>NEUTRAL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45162</v>
      </c>
      <c r="B1962" s="5">
        <f>TITRES_STAT!C1965</f>
        <v>5.19</v>
      </c>
      <c r="C1962" s="5">
        <f>TITRES_STAT!D1965</f>
        <v>5.19</v>
      </c>
      <c r="D1962" s="5">
        <f>TITRES_STAT!E1965</f>
        <v>20</v>
      </c>
      <c r="E1962" s="2">
        <f t="shared" si="120"/>
        <v>22883</v>
      </c>
      <c r="F1962" s="5" t="str">
        <f t="shared" si="123"/>
        <v>NEUTRAL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45163</v>
      </c>
      <c r="B1963" s="5">
        <f>TITRES_STAT!C1966</f>
        <v>5.19</v>
      </c>
      <c r="C1963" s="5">
        <f>TITRES_STAT!D1966</f>
        <v>5.19</v>
      </c>
      <c r="D1963" s="5">
        <f>TITRES_STAT!E1966</f>
        <v>50</v>
      </c>
      <c r="E1963" s="2">
        <f t="shared" si="120"/>
        <v>22883</v>
      </c>
      <c r="F1963" s="5" t="str">
        <f t="shared" si="123"/>
        <v>NEUTRAL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45166</v>
      </c>
      <c r="B1964" s="5">
        <f>TITRES_STAT!C1967</f>
        <v>5.19</v>
      </c>
      <c r="C1964" s="5">
        <f>TITRES_STAT!D1967</f>
        <v>5.19</v>
      </c>
      <c r="D1964" s="5">
        <f>TITRES_STAT!E1967</f>
        <v>0</v>
      </c>
      <c r="E1964" s="2">
        <f t="shared" si="120"/>
        <v>22883</v>
      </c>
      <c r="F1964" s="5" t="str">
        <f t="shared" si="123"/>
        <v>NEUTRAL</v>
      </c>
      <c r="G1964" s="5" t="str">
        <f t="shared" si="122"/>
        <v>NEUTRAL</v>
      </c>
      <c r="H1964" s="5" t="str">
        <f t="shared" si="121"/>
        <v>NEUTRAL</v>
      </c>
    </row>
    <row r="1965" spans="1:8" ht="13.5" x14ac:dyDescent="0.25">
      <c r="A1965" s="3">
        <f>TITRES_STAT!B1968</f>
        <v>45167</v>
      </c>
      <c r="B1965" s="5">
        <f>TITRES_STAT!C1968</f>
        <v>5.25</v>
      </c>
      <c r="C1965" s="5">
        <f>TITRES_STAT!D1968</f>
        <v>5.25</v>
      </c>
      <c r="D1965" s="5">
        <f>TITRES_STAT!E1968</f>
        <v>50</v>
      </c>
      <c r="E1965" s="2">
        <f t="shared" si="120"/>
        <v>22933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45168</v>
      </c>
      <c r="B1966" s="5">
        <f>TITRES_STAT!C1969</f>
        <v>5.2</v>
      </c>
      <c r="C1966" s="5">
        <f>TITRES_STAT!D1969</f>
        <v>5.2</v>
      </c>
      <c r="D1966" s="5">
        <f>TITRES_STAT!E1969</f>
        <v>20</v>
      </c>
      <c r="E1966" s="2">
        <f t="shared" si="120"/>
        <v>22913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CONFIRMED BULLISH</v>
      </c>
    </row>
    <row r="1967" spans="1:8" ht="13.5" x14ac:dyDescent="0.25">
      <c r="A1967" s="3">
        <f>TITRES_STAT!B1970</f>
        <v>45169</v>
      </c>
      <c r="B1967" s="5">
        <f>TITRES_STAT!C1970</f>
        <v>5.2</v>
      </c>
      <c r="C1967" s="5">
        <f>TITRES_STAT!D1970</f>
        <v>5.2</v>
      </c>
      <c r="D1967" s="5">
        <f>TITRES_STAT!E1970</f>
        <v>100</v>
      </c>
      <c r="E1967" s="2">
        <f t="shared" si="120"/>
        <v>22913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CONFIRMED BULLISH</v>
      </c>
    </row>
    <row r="1968" spans="1:8" ht="13.5" x14ac:dyDescent="0.25">
      <c r="A1968" s="3">
        <f>TITRES_STAT!B1971</f>
        <v>45170</v>
      </c>
      <c r="B1968" s="5">
        <f>TITRES_STAT!C1971</f>
        <v>5.2</v>
      </c>
      <c r="C1968" s="5">
        <f>TITRES_STAT!D1971</f>
        <v>5.2</v>
      </c>
      <c r="D1968" s="5">
        <f>TITRES_STAT!E1971</f>
        <v>0</v>
      </c>
      <c r="E1968" s="2">
        <f t="shared" si="120"/>
        <v>22913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CONFIRMED BULLISH</v>
      </c>
    </row>
    <row r="1969" spans="1:8" ht="13.5" x14ac:dyDescent="0.25">
      <c r="A1969" s="3">
        <f>TITRES_STAT!B1972</f>
        <v>45173</v>
      </c>
      <c r="B1969" s="5">
        <f>TITRES_STAT!C1972</f>
        <v>5.2</v>
      </c>
      <c r="C1969" s="5">
        <f>TITRES_STAT!D1972</f>
        <v>5.2</v>
      </c>
      <c r="D1969" s="5">
        <f>TITRES_STAT!E1972</f>
        <v>0</v>
      </c>
      <c r="E1969" s="2">
        <f t="shared" si="120"/>
        <v>22913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45174</v>
      </c>
      <c r="B1970" s="5">
        <f>TITRES_STAT!C1973</f>
        <v>5.2</v>
      </c>
      <c r="C1970" s="5">
        <f>TITRES_STAT!D1973</f>
        <v>5.2</v>
      </c>
      <c r="D1970" s="5">
        <f>TITRES_STAT!E1973</f>
        <v>0</v>
      </c>
      <c r="E1970" s="2">
        <f t="shared" si="120"/>
        <v>22913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45175</v>
      </c>
      <c r="B1971" s="5">
        <f>TITRES_STAT!C1974</f>
        <v>5.2</v>
      </c>
      <c r="C1971" s="5">
        <f>TITRES_STAT!D1974</f>
        <v>5.2</v>
      </c>
      <c r="D1971" s="5">
        <f>TITRES_STAT!E1974</f>
        <v>0</v>
      </c>
      <c r="E1971" s="2">
        <f t="shared" si="120"/>
        <v>22913</v>
      </c>
      <c r="F1971" s="5" t="str">
        <f t="shared" si="123"/>
        <v>NEUTRAL</v>
      </c>
      <c r="G1971" s="5" t="str">
        <f t="shared" si="122"/>
        <v>NEUTRAL</v>
      </c>
      <c r="H1971" s="5" t="str">
        <f t="shared" si="121"/>
        <v>NEUTRAL</v>
      </c>
    </row>
    <row r="1972" spans="1:8" ht="13.5" x14ac:dyDescent="0.25">
      <c r="A1972" s="3">
        <f>TITRES_STAT!B1975</f>
        <v>45176</v>
      </c>
      <c r="B1972" s="5">
        <f>TITRES_STAT!C1975</f>
        <v>5.2</v>
      </c>
      <c r="C1972" s="5">
        <f>TITRES_STAT!D1975</f>
        <v>5.2</v>
      </c>
      <c r="D1972" s="5">
        <f>TITRES_STAT!E1975</f>
        <v>0</v>
      </c>
      <c r="E1972" s="2">
        <f t="shared" si="120"/>
        <v>22913</v>
      </c>
      <c r="F1972" s="5" t="str">
        <f t="shared" si="123"/>
        <v>NEUTRAL</v>
      </c>
      <c r="G1972" s="5" t="str">
        <f t="shared" si="122"/>
        <v>NEUTRAL</v>
      </c>
      <c r="H1972" s="5" t="str">
        <f t="shared" si="121"/>
        <v>NEUTRAL</v>
      </c>
    </row>
    <row r="1973" spans="1:8" ht="13.5" x14ac:dyDescent="0.25">
      <c r="A1973" s="3">
        <f>TITRES_STAT!B1976</f>
        <v>45177</v>
      </c>
      <c r="B1973" s="5">
        <f>TITRES_STAT!C1976</f>
        <v>5.2</v>
      </c>
      <c r="C1973" s="5">
        <f>TITRES_STAT!D1976</f>
        <v>5.2</v>
      </c>
      <c r="D1973" s="5">
        <f>TITRES_STAT!E1976</f>
        <v>191</v>
      </c>
      <c r="E1973" s="2">
        <f t="shared" si="120"/>
        <v>22913</v>
      </c>
      <c r="F1973" s="5" t="str">
        <f t="shared" si="123"/>
        <v>NEUTRAL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45180</v>
      </c>
      <c r="B1974" s="5">
        <f>TITRES_STAT!C1977</f>
        <v>5.25</v>
      </c>
      <c r="C1974" s="5">
        <f>TITRES_STAT!D1977</f>
        <v>5.25</v>
      </c>
      <c r="D1974" s="5">
        <f>TITRES_STAT!E1977</f>
        <v>290</v>
      </c>
      <c r="E1974" s="2">
        <f t="shared" si="120"/>
        <v>23203</v>
      </c>
      <c r="F1974" s="5" t="str">
        <f t="shared" si="123"/>
        <v>BULLISH</v>
      </c>
      <c r="G1974" s="5" t="str">
        <f t="shared" si="122"/>
        <v>NEUTRAL</v>
      </c>
      <c r="H1974" s="5" t="str">
        <f t="shared" si="121"/>
        <v>CONFIRMED BULLISH</v>
      </c>
    </row>
    <row r="1975" spans="1:8" ht="13.5" x14ac:dyDescent="0.25">
      <c r="A1975" s="3">
        <f>TITRES_STAT!B1978</f>
        <v>45181</v>
      </c>
      <c r="B1975" s="5">
        <f>TITRES_STAT!C1978</f>
        <v>5.25</v>
      </c>
      <c r="C1975" s="5">
        <f>TITRES_STAT!D1978</f>
        <v>5.25</v>
      </c>
      <c r="D1975" s="5">
        <f>TITRES_STAT!E1978</f>
        <v>0</v>
      </c>
      <c r="E1975" s="2">
        <f t="shared" si="120"/>
        <v>23203</v>
      </c>
      <c r="F1975" s="5" t="str">
        <f t="shared" si="123"/>
        <v>BULLISH</v>
      </c>
      <c r="G1975" s="5" t="str">
        <f t="shared" si="122"/>
        <v>NEUTRAL</v>
      </c>
      <c r="H1975" s="5" t="str">
        <f t="shared" si="121"/>
        <v>CONFIRMED BULLISH</v>
      </c>
    </row>
    <row r="1976" spans="1:8" ht="13.5" x14ac:dyDescent="0.25">
      <c r="A1976" s="3">
        <f>TITRES_STAT!B1979</f>
        <v>45182</v>
      </c>
      <c r="B1976" s="5">
        <f>TITRES_STAT!C1979</f>
        <v>5.25</v>
      </c>
      <c r="C1976" s="5">
        <f>TITRES_STAT!D1979</f>
        <v>5.25</v>
      </c>
      <c r="D1976" s="5">
        <f>TITRES_STAT!E1979</f>
        <v>100</v>
      </c>
      <c r="E1976" s="2">
        <f t="shared" si="120"/>
        <v>23203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CONFIRMED BULLISH</v>
      </c>
    </row>
    <row r="1977" spans="1:8" ht="13.5" x14ac:dyDescent="0.25">
      <c r="A1977" s="3">
        <f>TITRES_STAT!B1980</f>
        <v>45183</v>
      </c>
      <c r="B1977" s="5">
        <f>TITRES_STAT!C1980</f>
        <v>5.35</v>
      </c>
      <c r="C1977" s="5">
        <f>TITRES_STAT!D1980</f>
        <v>5.35</v>
      </c>
      <c r="D1977" s="5">
        <f>TITRES_STAT!E1980</f>
        <v>13</v>
      </c>
      <c r="E1977" s="2">
        <f t="shared" si="120"/>
        <v>23216</v>
      </c>
      <c r="F1977" s="5" t="str">
        <f t="shared" si="123"/>
        <v>BULLISH</v>
      </c>
      <c r="G1977" s="5" t="str">
        <f t="shared" si="122"/>
        <v>NEUTRAL</v>
      </c>
      <c r="H1977" s="5" t="str">
        <f t="shared" si="121"/>
        <v>CONFIRMED BULLISH</v>
      </c>
    </row>
    <row r="1978" spans="1:8" ht="13.5" x14ac:dyDescent="0.25">
      <c r="A1978" s="3">
        <f>TITRES_STAT!B1981</f>
        <v>45184</v>
      </c>
      <c r="B1978" s="5">
        <f>TITRES_STAT!C1981</f>
        <v>5.35</v>
      </c>
      <c r="C1978" s="5">
        <f>TITRES_STAT!D1981</f>
        <v>5.35</v>
      </c>
      <c r="D1978" s="5">
        <f>TITRES_STAT!E1981</f>
        <v>106</v>
      </c>
      <c r="E1978" s="2">
        <f t="shared" si="120"/>
        <v>23216</v>
      </c>
      <c r="F1978" s="5" t="str">
        <f t="shared" si="123"/>
        <v>BULLISH</v>
      </c>
      <c r="G1978" s="5" t="str">
        <f t="shared" si="122"/>
        <v>NEUTRAL</v>
      </c>
      <c r="H1978" s="5" t="str">
        <f t="shared" si="121"/>
        <v>CONFIRMED BULLISH</v>
      </c>
    </row>
    <row r="1979" spans="1:8" ht="13.5" x14ac:dyDescent="0.25">
      <c r="A1979" s="3">
        <f>TITRES_STAT!B1982</f>
        <v>45187</v>
      </c>
      <c r="B1979" s="5">
        <f>TITRES_STAT!C1982</f>
        <v>5.58</v>
      </c>
      <c r="C1979" s="5">
        <f>TITRES_STAT!D1982</f>
        <v>5.58</v>
      </c>
      <c r="D1979" s="5">
        <f>TITRES_STAT!E1982</f>
        <v>550</v>
      </c>
      <c r="E1979" s="2">
        <f t="shared" si="120"/>
        <v>23766</v>
      </c>
      <c r="F1979" s="5" t="str">
        <f t="shared" si="123"/>
        <v>BULLISH</v>
      </c>
      <c r="G1979" s="5" t="str">
        <f t="shared" si="122"/>
        <v>STRONG</v>
      </c>
      <c r="H1979" s="5" t="str">
        <f t="shared" si="121"/>
        <v>CONFIRMED BULLISH</v>
      </c>
    </row>
    <row r="1980" spans="1:8" ht="13.5" x14ac:dyDescent="0.25">
      <c r="A1980" s="3">
        <f>TITRES_STAT!B1983</f>
        <v>45188</v>
      </c>
      <c r="B1980" s="5">
        <f>TITRES_STAT!C1983</f>
        <v>5.57</v>
      </c>
      <c r="C1980" s="5">
        <f>TITRES_STAT!D1983</f>
        <v>5.57</v>
      </c>
      <c r="D1980" s="5">
        <f>TITRES_STAT!E1983</f>
        <v>225</v>
      </c>
      <c r="E1980" s="2">
        <f t="shared" si="120"/>
        <v>23541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CONFIRMED BULLISH</v>
      </c>
    </row>
    <row r="1981" spans="1:8" ht="13.5" x14ac:dyDescent="0.25">
      <c r="A1981" s="3">
        <f>TITRES_STAT!B1984</f>
        <v>45189</v>
      </c>
      <c r="B1981" s="5">
        <f>TITRES_STAT!C1984</f>
        <v>5.57</v>
      </c>
      <c r="C1981" s="5">
        <f>TITRES_STAT!D1984</f>
        <v>5.57</v>
      </c>
      <c r="D1981" s="5">
        <f>TITRES_STAT!E1984</f>
        <v>250</v>
      </c>
      <c r="E1981" s="2">
        <f t="shared" si="120"/>
        <v>23541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CONFIRMED BULLISH</v>
      </c>
    </row>
    <row r="1982" spans="1:8" ht="13.5" x14ac:dyDescent="0.25">
      <c r="A1982" s="3">
        <f>TITRES_STAT!B1985</f>
        <v>45190</v>
      </c>
      <c r="B1982" s="5">
        <f>TITRES_STAT!C1985</f>
        <v>5.58</v>
      </c>
      <c r="C1982" s="5">
        <f>TITRES_STAT!D1985</f>
        <v>5.58</v>
      </c>
      <c r="D1982" s="5">
        <f>TITRES_STAT!E1985</f>
        <v>260</v>
      </c>
      <c r="E1982" s="2">
        <f t="shared" si="120"/>
        <v>23801</v>
      </c>
      <c r="F1982" s="5" t="str">
        <f t="shared" si="123"/>
        <v>BULLISH</v>
      </c>
      <c r="G1982" s="5" t="str">
        <f t="shared" si="122"/>
        <v>STRONG</v>
      </c>
      <c r="H1982" s="5" t="str">
        <f t="shared" si="121"/>
        <v>CONFIRMED BULLISH</v>
      </c>
    </row>
    <row r="1983" spans="1:8" ht="13.5" x14ac:dyDescent="0.25">
      <c r="A1983" s="3">
        <f>TITRES_STAT!B1986</f>
        <v>45191</v>
      </c>
      <c r="B1983" s="5">
        <f>TITRES_STAT!C1986</f>
        <v>5.57</v>
      </c>
      <c r="C1983" s="5">
        <f>TITRES_STAT!D1986</f>
        <v>5.57</v>
      </c>
      <c r="D1983" s="5">
        <f>TITRES_STAT!E1986</f>
        <v>52</v>
      </c>
      <c r="E1983" s="2">
        <f t="shared" si="120"/>
        <v>23749</v>
      </c>
      <c r="F1983" s="5" t="str">
        <f t="shared" si="123"/>
        <v>BULLISH</v>
      </c>
      <c r="G1983" s="5" t="str">
        <f t="shared" si="122"/>
        <v>STRONG</v>
      </c>
      <c r="H1983" s="5" t="str">
        <f t="shared" si="121"/>
        <v>CONFIRMED BULLISH</v>
      </c>
    </row>
    <row r="1984" spans="1:8" ht="13.5" x14ac:dyDescent="0.25">
      <c r="A1984" s="3">
        <f>TITRES_STAT!B1987</f>
        <v>45194</v>
      </c>
      <c r="B1984" s="5">
        <f>TITRES_STAT!C1987</f>
        <v>5.58</v>
      </c>
      <c r="C1984" s="5">
        <f>TITRES_STAT!D1987</f>
        <v>5.58</v>
      </c>
      <c r="D1984" s="5">
        <f>TITRES_STAT!E1987</f>
        <v>420</v>
      </c>
      <c r="E1984" s="2">
        <f t="shared" si="120"/>
        <v>24169</v>
      </c>
      <c r="F1984" s="5" t="str">
        <f t="shared" si="123"/>
        <v>BULLISH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45195</v>
      </c>
      <c r="B1985" s="5">
        <f>TITRES_STAT!C1988</f>
        <v>5.58</v>
      </c>
      <c r="C1985" s="5">
        <f>TITRES_STAT!D1988</f>
        <v>5.58</v>
      </c>
      <c r="D1985" s="5">
        <f>TITRES_STAT!E1988</f>
        <v>50</v>
      </c>
      <c r="E1985" s="2">
        <f t="shared" si="120"/>
        <v>24169</v>
      </c>
      <c r="F1985" s="5" t="str">
        <f t="shared" si="123"/>
        <v>BULLISH</v>
      </c>
      <c r="G1985" s="5" t="str">
        <f t="shared" si="122"/>
        <v>STRONG</v>
      </c>
      <c r="H1985" s="5" t="str">
        <f t="shared" si="121"/>
        <v>CONFIRMED BULLISH</v>
      </c>
    </row>
    <row r="1986" spans="1:8" ht="13.5" x14ac:dyDescent="0.25">
      <c r="A1986" s="3">
        <f>TITRES_STAT!B1989</f>
        <v>45197</v>
      </c>
      <c r="B1986" s="5">
        <f>TITRES_STAT!C1989</f>
        <v>5.58</v>
      </c>
      <c r="C1986" s="5">
        <f>TITRES_STAT!D1989</f>
        <v>5.58</v>
      </c>
      <c r="D1986" s="5">
        <f>TITRES_STAT!E1989</f>
        <v>0</v>
      </c>
      <c r="E1986" s="2">
        <f t="shared" si="120"/>
        <v>24169</v>
      </c>
      <c r="F1986" s="5" t="str">
        <f t="shared" si="123"/>
        <v>BULLISH</v>
      </c>
      <c r="G1986" s="5" t="str">
        <f t="shared" si="122"/>
        <v>STRONG</v>
      </c>
      <c r="H1986" s="5" t="str">
        <f t="shared" si="121"/>
        <v>CONFIRMED BULLISH</v>
      </c>
    </row>
    <row r="1987" spans="1:8" ht="13.5" x14ac:dyDescent="0.25">
      <c r="A1987" s="3">
        <f>TITRES_STAT!B1990</f>
        <v>45198</v>
      </c>
      <c r="B1987" s="5">
        <f>TITRES_STAT!C1990</f>
        <v>5.58</v>
      </c>
      <c r="C1987" s="5">
        <f>TITRES_STAT!D1990</f>
        <v>5.58</v>
      </c>
      <c r="D1987" s="5">
        <f>TITRES_STAT!E1990</f>
        <v>0</v>
      </c>
      <c r="E1987" s="2">
        <f t="shared" si="120"/>
        <v>24169</v>
      </c>
      <c r="F1987" s="5" t="str">
        <f t="shared" si="123"/>
        <v>BULLISH</v>
      </c>
      <c r="G1987" s="5" t="str">
        <f t="shared" si="122"/>
        <v>NEUTRAL</v>
      </c>
      <c r="H1987" s="5" t="str">
        <f t="shared" si="121"/>
        <v>NEUTRAL</v>
      </c>
    </row>
    <row r="1988" spans="1:8" ht="13.5" x14ac:dyDescent="0.25">
      <c r="A1988" s="3">
        <f>TITRES_STAT!B1991</f>
        <v>45201</v>
      </c>
      <c r="B1988" s="5">
        <f>TITRES_STAT!C1991</f>
        <v>5.83</v>
      </c>
      <c r="C1988" s="5">
        <f>TITRES_STAT!D1991</f>
        <v>5.83</v>
      </c>
      <c r="D1988" s="5">
        <f>TITRES_STAT!E1991</f>
        <v>5</v>
      </c>
      <c r="E1988" s="2">
        <f t="shared" ref="E1988:E2051" si="124">IF(B1988&gt;B1987, E1987+D1988, IF(B1988&lt;B1987, E1987-D1988, E1987))</f>
        <v>24174</v>
      </c>
      <c r="F1988" s="5" t="str">
        <f t="shared" si="123"/>
        <v>BULLISH</v>
      </c>
      <c r="G1988" s="5" t="str">
        <f t="shared" si="122"/>
        <v>NEUTRAL</v>
      </c>
      <c r="H1988" s="5" t="str">
        <f t="shared" si="121"/>
        <v>CONFIRMED BULLISH</v>
      </c>
    </row>
    <row r="1989" spans="1:8" ht="13.5" x14ac:dyDescent="0.25">
      <c r="A1989" s="3">
        <f>TITRES_STAT!B1992</f>
        <v>45202</v>
      </c>
      <c r="B1989" s="5">
        <f>TITRES_STAT!C1992</f>
        <v>6</v>
      </c>
      <c r="C1989" s="5">
        <f>TITRES_STAT!D1992</f>
        <v>6</v>
      </c>
      <c r="D1989" s="5">
        <f>TITRES_STAT!E1992</f>
        <v>40</v>
      </c>
      <c r="E1989" s="2">
        <f t="shared" si="124"/>
        <v>24214</v>
      </c>
      <c r="F1989" s="5" t="str">
        <f t="shared" si="123"/>
        <v>BULLISH</v>
      </c>
      <c r="G1989" s="5" t="str">
        <f t="shared" si="122"/>
        <v>NEUTRAL</v>
      </c>
      <c r="H1989" s="5" t="str">
        <f t="shared" si="121"/>
        <v>CONFIRMED BULLISH</v>
      </c>
    </row>
    <row r="1990" spans="1:8" ht="13.5" x14ac:dyDescent="0.25">
      <c r="A1990" s="3">
        <f>TITRES_STAT!B1993</f>
        <v>45203</v>
      </c>
      <c r="B1990" s="5">
        <f>TITRES_STAT!C1993</f>
        <v>6</v>
      </c>
      <c r="C1990" s="5">
        <f>TITRES_STAT!D1993</f>
        <v>6</v>
      </c>
      <c r="D1990" s="5">
        <f>TITRES_STAT!E1993</f>
        <v>6</v>
      </c>
      <c r="E1990" s="2">
        <f t="shared" si="124"/>
        <v>24214</v>
      </c>
      <c r="F1990" s="5" t="str">
        <f t="shared" si="123"/>
        <v>BULLISH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45204</v>
      </c>
      <c r="B1991" s="5">
        <f>TITRES_STAT!C1994</f>
        <v>6.27</v>
      </c>
      <c r="C1991" s="5">
        <f>TITRES_STAT!D1994</f>
        <v>6.27</v>
      </c>
      <c r="D1991" s="5">
        <f>TITRES_STAT!E1994</f>
        <v>5</v>
      </c>
      <c r="E1991" s="2">
        <f t="shared" si="124"/>
        <v>24219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BULLISH</v>
      </c>
    </row>
    <row r="1992" spans="1:8" ht="13.5" x14ac:dyDescent="0.25">
      <c r="A1992" s="3">
        <f>TITRES_STAT!B1995</f>
        <v>45205</v>
      </c>
      <c r="B1992" s="5">
        <f>TITRES_STAT!C1995</f>
        <v>6.27</v>
      </c>
      <c r="C1992" s="5">
        <f>TITRES_STAT!D1995</f>
        <v>6.27</v>
      </c>
      <c r="D1992" s="5">
        <f>TITRES_STAT!E1995</f>
        <v>0</v>
      </c>
      <c r="E1992" s="2">
        <f t="shared" si="124"/>
        <v>24219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NEUTRAL</v>
      </c>
      <c r="H1992" s="5" t="str">
        <f t="shared" si="125"/>
        <v>CONFIRMED BULLISH</v>
      </c>
    </row>
    <row r="1993" spans="1:8" ht="13.5" x14ac:dyDescent="0.25">
      <c r="A1993" s="3">
        <f>TITRES_STAT!B1996</f>
        <v>45208</v>
      </c>
      <c r="B1993" s="5">
        <f>TITRES_STAT!C1996</f>
        <v>6.27</v>
      </c>
      <c r="C1993" s="5">
        <f>TITRES_STAT!D1996</f>
        <v>6.27</v>
      </c>
      <c r="D1993" s="5">
        <f>TITRES_STAT!E1996</f>
        <v>0</v>
      </c>
      <c r="E1993" s="2">
        <f t="shared" si="124"/>
        <v>24219</v>
      </c>
      <c r="F1993" s="5" t="str">
        <f t="shared" si="127"/>
        <v>BULLISH</v>
      </c>
      <c r="G1993" s="5" t="str">
        <f t="shared" si="126"/>
        <v>NEUTRAL</v>
      </c>
      <c r="H1993" s="5" t="str">
        <f t="shared" si="125"/>
        <v>CONFIRMED BULLISH</v>
      </c>
    </row>
    <row r="1994" spans="1:8" ht="13.5" x14ac:dyDescent="0.25">
      <c r="A1994" s="3">
        <f>TITRES_STAT!B1997</f>
        <v>45209</v>
      </c>
      <c r="B1994" s="5">
        <f>TITRES_STAT!C1997</f>
        <v>6.27</v>
      </c>
      <c r="C1994" s="5">
        <f>TITRES_STAT!D1997</f>
        <v>6.27</v>
      </c>
      <c r="D1994" s="5">
        <f>TITRES_STAT!E1997</f>
        <v>0</v>
      </c>
      <c r="E1994" s="2">
        <f t="shared" si="124"/>
        <v>24219</v>
      </c>
      <c r="F1994" s="5" t="str">
        <f t="shared" si="127"/>
        <v>BULLISH</v>
      </c>
      <c r="G1994" s="5" t="str">
        <f t="shared" si="126"/>
        <v>NEUTRAL</v>
      </c>
      <c r="H1994" s="5" t="str">
        <f t="shared" si="125"/>
        <v>CONFIRMED BULLISH</v>
      </c>
    </row>
    <row r="1995" spans="1:8" ht="13.5" x14ac:dyDescent="0.25">
      <c r="A1995" s="3">
        <f>TITRES_STAT!B1998</f>
        <v>45210</v>
      </c>
      <c r="B1995" s="5">
        <f>TITRES_STAT!C1998</f>
        <v>6.37</v>
      </c>
      <c r="C1995" s="5">
        <f>TITRES_STAT!D1998</f>
        <v>6.37</v>
      </c>
      <c r="D1995" s="5">
        <f>TITRES_STAT!E1998</f>
        <v>15</v>
      </c>
      <c r="E1995" s="2">
        <f t="shared" si="124"/>
        <v>24234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CONFIRMED BULLISH</v>
      </c>
    </row>
    <row r="1996" spans="1:8" ht="13.5" x14ac:dyDescent="0.25">
      <c r="A1996" s="3">
        <f>TITRES_STAT!B1999</f>
        <v>45211</v>
      </c>
      <c r="B1996" s="5">
        <f>TITRES_STAT!C1999</f>
        <v>6.4</v>
      </c>
      <c r="C1996" s="5">
        <f>TITRES_STAT!D1999</f>
        <v>6.4</v>
      </c>
      <c r="D1996" s="5">
        <f>TITRES_STAT!E1999</f>
        <v>80</v>
      </c>
      <c r="E1996" s="2">
        <f t="shared" si="124"/>
        <v>24314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CONFIRMED BULLISH</v>
      </c>
    </row>
    <row r="1997" spans="1:8" ht="13.5" x14ac:dyDescent="0.25">
      <c r="A1997" s="3">
        <f>TITRES_STAT!B2000</f>
        <v>45212</v>
      </c>
      <c r="B1997" s="5">
        <f>TITRES_STAT!C2000</f>
        <v>6.4</v>
      </c>
      <c r="C1997" s="5">
        <f>TITRES_STAT!D2000</f>
        <v>6.4</v>
      </c>
      <c r="D1997" s="5">
        <f>TITRES_STAT!E2000</f>
        <v>110</v>
      </c>
      <c r="E1997" s="2">
        <f t="shared" si="124"/>
        <v>24314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CONFIRMED BULLISH</v>
      </c>
    </row>
    <row r="1998" spans="1:8" ht="13.5" x14ac:dyDescent="0.25">
      <c r="A1998" s="3">
        <f>TITRES_STAT!B2001</f>
        <v>45215</v>
      </c>
      <c r="B1998" s="5">
        <f>TITRES_STAT!C2001</f>
        <v>6.4</v>
      </c>
      <c r="C1998" s="5">
        <f>TITRES_STAT!D2001</f>
        <v>6.4</v>
      </c>
      <c r="D1998" s="5">
        <f>TITRES_STAT!E2001</f>
        <v>0</v>
      </c>
      <c r="E1998" s="2">
        <f t="shared" si="124"/>
        <v>24314</v>
      </c>
      <c r="F1998" s="5" t="str">
        <f t="shared" si="127"/>
        <v>BULLISH</v>
      </c>
      <c r="G1998" s="5" t="str">
        <f t="shared" si="126"/>
        <v>NEUTRAL</v>
      </c>
      <c r="H1998" s="5" t="str">
        <f t="shared" si="125"/>
        <v>CONFIRMED BULLISH</v>
      </c>
    </row>
    <row r="1999" spans="1:8" ht="13.5" x14ac:dyDescent="0.25">
      <c r="A1999" s="3">
        <f>TITRES_STAT!B2002</f>
        <v>45216</v>
      </c>
      <c r="B1999" s="5">
        <f>TITRES_STAT!C2002</f>
        <v>6.4</v>
      </c>
      <c r="C1999" s="5">
        <f>TITRES_STAT!D2002</f>
        <v>6.4</v>
      </c>
      <c r="D1999" s="5">
        <f>TITRES_STAT!E2002</f>
        <v>50</v>
      </c>
      <c r="E1999" s="2">
        <f t="shared" si="124"/>
        <v>24314</v>
      </c>
      <c r="F1999" s="5" t="str">
        <f t="shared" si="127"/>
        <v>BULLISH</v>
      </c>
      <c r="G1999" s="5" t="str">
        <f t="shared" si="126"/>
        <v>NEUTRAL</v>
      </c>
      <c r="H1999" s="5" t="str">
        <f t="shared" si="125"/>
        <v>CONFIRMED BULLISH</v>
      </c>
    </row>
    <row r="2000" spans="1:8" ht="13.5" x14ac:dyDescent="0.25">
      <c r="A2000" s="3">
        <f>TITRES_STAT!B2003</f>
        <v>45217</v>
      </c>
      <c r="B2000" s="5">
        <f>TITRES_STAT!C2003</f>
        <v>6.4</v>
      </c>
      <c r="C2000" s="5">
        <f>TITRES_STAT!D2003</f>
        <v>6.4</v>
      </c>
      <c r="D2000" s="5">
        <f>TITRES_STAT!E2003</f>
        <v>30</v>
      </c>
      <c r="E2000" s="2">
        <f t="shared" si="124"/>
        <v>24314</v>
      </c>
      <c r="F2000" s="5" t="str">
        <f t="shared" si="127"/>
        <v>BULLISH</v>
      </c>
      <c r="G2000" s="5" t="str">
        <f t="shared" si="126"/>
        <v>NEUTRAL</v>
      </c>
      <c r="H2000" s="5" t="str">
        <f t="shared" si="125"/>
        <v>CONFIRMED BULLISH</v>
      </c>
    </row>
    <row r="2001" spans="1:8" ht="13.5" x14ac:dyDescent="0.25">
      <c r="A2001" s="3">
        <f>TITRES_STAT!B2004</f>
        <v>45218</v>
      </c>
      <c r="B2001" s="5">
        <f>TITRES_STAT!C2004</f>
        <v>6.4</v>
      </c>
      <c r="C2001" s="5">
        <f>TITRES_STAT!D2004</f>
        <v>6.4</v>
      </c>
      <c r="D2001" s="5">
        <f>TITRES_STAT!E2004</f>
        <v>99</v>
      </c>
      <c r="E2001" s="2">
        <f t="shared" si="124"/>
        <v>24314</v>
      </c>
      <c r="F2001" s="5" t="str">
        <f t="shared" si="127"/>
        <v>NEUTRAL</v>
      </c>
      <c r="G2001" s="5" t="str">
        <f t="shared" si="126"/>
        <v>NEUTRAL</v>
      </c>
      <c r="H2001" s="5" t="str">
        <f t="shared" si="125"/>
        <v>NEUTRAL</v>
      </c>
    </row>
    <row r="2002" spans="1:8" ht="13.5" x14ac:dyDescent="0.25">
      <c r="A2002" s="3">
        <f>TITRES_STAT!B2005</f>
        <v>45219</v>
      </c>
      <c r="B2002" s="5">
        <f>TITRES_STAT!C2005</f>
        <v>6.4</v>
      </c>
      <c r="C2002" s="5">
        <f>TITRES_STAT!D2005</f>
        <v>6.4</v>
      </c>
      <c r="D2002" s="5">
        <f>TITRES_STAT!E2005</f>
        <v>15</v>
      </c>
      <c r="E2002" s="2">
        <f t="shared" si="124"/>
        <v>24314</v>
      </c>
      <c r="F2002" s="5" t="str">
        <f t="shared" si="127"/>
        <v>NEUTRAL</v>
      </c>
      <c r="G2002" s="5" t="str">
        <f t="shared" si="126"/>
        <v>NEUTRAL</v>
      </c>
      <c r="H2002" s="5" t="str">
        <f t="shared" si="125"/>
        <v>NEUTRAL</v>
      </c>
    </row>
    <row r="2003" spans="1:8" ht="13.5" x14ac:dyDescent="0.25">
      <c r="A2003" s="3">
        <f>TITRES_STAT!B2006</f>
        <v>45222</v>
      </c>
      <c r="B2003" s="5">
        <f>TITRES_STAT!C2006</f>
        <v>6.4</v>
      </c>
      <c r="C2003" s="5">
        <f>TITRES_STAT!D2006</f>
        <v>6.4</v>
      </c>
      <c r="D2003" s="5">
        <f>TITRES_STAT!E2006</f>
        <v>0</v>
      </c>
      <c r="E2003" s="2">
        <f t="shared" si="124"/>
        <v>24314</v>
      </c>
      <c r="F2003" s="5" t="str">
        <f t="shared" si="127"/>
        <v>NEUTRAL</v>
      </c>
      <c r="G2003" s="5" t="str">
        <f t="shared" si="126"/>
        <v>NEUTRAL</v>
      </c>
      <c r="H2003" s="5" t="str">
        <f t="shared" si="125"/>
        <v>NEUTRAL</v>
      </c>
    </row>
    <row r="2004" spans="1:8" ht="13.5" x14ac:dyDescent="0.25">
      <c r="A2004" s="3">
        <f>TITRES_STAT!B2007</f>
        <v>45223</v>
      </c>
      <c r="B2004" s="5">
        <f>TITRES_STAT!C2007</f>
        <v>6.4</v>
      </c>
      <c r="C2004" s="5">
        <f>TITRES_STAT!D2007</f>
        <v>6.4</v>
      </c>
      <c r="D2004" s="5">
        <f>TITRES_STAT!E2007</f>
        <v>10</v>
      </c>
      <c r="E2004" s="2">
        <f t="shared" si="124"/>
        <v>24314</v>
      </c>
      <c r="F2004" s="5" t="str">
        <f t="shared" si="127"/>
        <v>NEUTRAL</v>
      </c>
      <c r="G2004" s="5" t="str">
        <f t="shared" si="126"/>
        <v>NEUTRAL</v>
      </c>
      <c r="H2004" s="5" t="str">
        <f t="shared" si="125"/>
        <v>NEUTRAL</v>
      </c>
    </row>
    <row r="2005" spans="1:8" ht="13.5" x14ac:dyDescent="0.25">
      <c r="A2005" s="3">
        <f>TITRES_STAT!B2008</f>
        <v>45224</v>
      </c>
      <c r="B2005" s="5">
        <f>TITRES_STAT!C2008</f>
        <v>6.4</v>
      </c>
      <c r="C2005" s="5">
        <f>TITRES_STAT!D2008</f>
        <v>6.4</v>
      </c>
      <c r="D2005" s="5">
        <f>TITRES_STAT!E2008</f>
        <v>82</v>
      </c>
      <c r="E2005" s="2">
        <f t="shared" si="124"/>
        <v>24314</v>
      </c>
      <c r="F2005" s="5" t="str">
        <f t="shared" si="127"/>
        <v>NEUTRAL</v>
      </c>
      <c r="G2005" s="5" t="str">
        <f t="shared" si="126"/>
        <v>NEUTRAL</v>
      </c>
      <c r="H2005" s="5" t="str">
        <f t="shared" si="125"/>
        <v>NEUTRAL</v>
      </c>
    </row>
    <row r="2006" spans="1:8" ht="13.5" x14ac:dyDescent="0.25">
      <c r="A2006" s="3">
        <f>TITRES_STAT!B2009</f>
        <v>45225</v>
      </c>
      <c r="B2006" s="5">
        <f>TITRES_STAT!C2009</f>
        <v>6.4</v>
      </c>
      <c r="C2006" s="5">
        <f>TITRES_STAT!D2009</f>
        <v>6.4</v>
      </c>
      <c r="D2006" s="5">
        <f>TITRES_STAT!E2009</f>
        <v>0</v>
      </c>
      <c r="E2006" s="2">
        <f t="shared" si="124"/>
        <v>24314</v>
      </c>
      <c r="F2006" s="5" t="str">
        <f t="shared" si="127"/>
        <v>NEUTRAL</v>
      </c>
      <c r="G2006" s="5" t="str">
        <f t="shared" si="126"/>
        <v>NEUTRAL</v>
      </c>
      <c r="H2006" s="5" t="str">
        <f t="shared" si="125"/>
        <v>NEUTRAL</v>
      </c>
    </row>
    <row r="2007" spans="1:8" ht="13.5" x14ac:dyDescent="0.25">
      <c r="A2007" s="3">
        <f>TITRES_STAT!B2010</f>
        <v>45226</v>
      </c>
      <c r="B2007" s="5">
        <f>TITRES_STAT!C2010</f>
        <v>6.4</v>
      </c>
      <c r="C2007" s="5">
        <f>TITRES_STAT!D2010</f>
        <v>6.4</v>
      </c>
      <c r="D2007" s="5">
        <f>TITRES_STAT!E2010</f>
        <v>0</v>
      </c>
      <c r="E2007" s="2">
        <f t="shared" si="124"/>
        <v>24314</v>
      </c>
      <c r="F2007" s="5" t="str">
        <f t="shared" si="127"/>
        <v>NEUTRAL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45229</v>
      </c>
      <c r="B2008" s="5">
        <f>TITRES_STAT!C2011</f>
        <v>6.4</v>
      </c>
      <c r="C2008" s="5">
        <f>TITRES_STAT!D2011</f>
        <v>6.4</v>
      </c>
      <c r="D2008" s="5">
        <f>TITRES_STAT!E2011</f>
        <v>0</v>
      </c>
      <c r="E2008" s="2">
        <f t="shared" si="124"/>
        <v>24314</v>
      </c>
      <c r="F2008" s="5" t="str">
        <f t="shared" si="127"/>
        <v>NEUTRAL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45230</v>
      </c>
      <c r="B2009" s="5">
        <f>TITRES_STAT!C2012</f>
        <v>6.4</v>
      </c>
      <c r="C2009" s="5">
        <f>TITRES_STAT!D2012</f>
        <v>6.4</v>
      </c>
      <c r="D2009" s="5">
        <f>TITRES_STAT!E2012</f>
        <v>0</v>
      </c>
      <c r="E2009" s="2">
        <f t="shared" si="124"/>
        <v>24314</v>
      </c>
      <c r="F2009" s="5" t="str">
        <f t="shared" si="127"/>
        <v>NEUTRAL</v>
      </c>
      <c r="G2009" s="5" t="str">
        <f t="shared" si="126"/>
        <v>NEUTRAL</v>
      </c>
      <c r="H2009" s="5" t="str">
        <f t="shared" si="125"/>
        <v>NEUTRAL</v>
      </c>
    </row>
    <row r="2010" spans="1:8" ht="13.5" x14ac:dyDescent="0.25">
      <c r="A2010" s="3">
        <f>TITRES_STAT!B2013</f>
        <v>45231</v>
      </c>
      <c r="B2010" s="5">
        <f>TITRES_STAT!C2013</f>
        <v>6.4</v>
      </c>
      <c r="C2010" s="5">
        <f>TITRES_STAT!D2013</f>
        <v>6.4</v>
      </c>
      <c r="D2010" s="5">
        <f>TITRES_STAT!E2013</f>
        <v>0</v>
      </c>
      <c r="E2010" s="2">
        <f t="shared" si="124"/>
        <v>24314</v>
      </c>
      <c r="F2010" s="5" t="str">
        <f t="shared" si="127"/>
        <v>NEUTRAL</v>
      </c>
      <c r="G2010" s="5" t="str">
        <f t="shared" si="126"/>
        <v>NEUTRAL</v>
      </c>
      <c r="H2010" s="5" t="str">
        <f t="shared" si="125"/>
        <v>NEUTRAL</v>
      </c>
    </row>
    <row r="2011" spans="1:8" ht="13.5" x14ac:dyDescent="0.25">
      <c r="A2011" s="3">
        <f>TITRES_STAT!B2014</f>
        <v>45232</v>
      </c>
      <c r="B2011" s="5">
        <f>TITRES_STAT!C2014</f>
        <v>6.4</v>
      </c>
      <c r="C2011" s="5">
        <f>TITRES_STAT!D2014</f>
        <v>6.4</v>
      </c>
      <c r="D2011" s="5">
        <f>TITRES_STAT!E2014</f>
        <v>0</v>
      </c>
      <c r="E2011" s="2">
        <f t="shared" si="124"/>
        <v>24314</v>
      </c>
      <c r="F2011" s="5" t="str">
        <f t="shared" si="127"/>
        <v>NEUTRAL</v>
      </c>
      <c r="G2011" s="5" t="str">
        <f t="shared" si="126"/>
        <v>NEUTRAL</v>
      </c>
      <c r="H2011" s="5" t="str">
        <f t="shared" si="125"/>
        <v>NEUTRAL</v>
      </c>
    </row>
    <row r="2012" spans="1:8" ht="13.5" x14ac:dyDescent="0.25">
      <c r="A2012" s="3">
        <f>TITRES_STAT!B2015</f>
        <v>45233</v>
      </c>
      <c r="B2012" s="5">
        <f>TITRES_STAT!C2015</f>
        <v>6.4</v>
      </c>
      <c r="C2012" s="5">
        <f>TITRES_STAT!D2015</f>
        <v>6.4</v>
      </c>
      <c r="D2012" s="5">
        <f>TITRES_STAT!E2015</f>
        <v>0</v>
      </c>
      <c r="E2012" s="2">
        <f t="shared" si="124"/>
        <v>24314</v>
      </c>
      <c r="F2012" s="5" t="str">
        <f t="shared" si="127"/>
        <v>NEUTRAL</v>
      </c>
      <c r="G2012" s="5" t="str">
        <f t="shared" si="126"/>
        <v>NEUTRAL</v>
      </c>
      <c r="H2012" s="5" t="str">
        <f t="shared" si="125"/>
        <v>NEUTRAL</v>
      </c>
    </row>
    <row r="2013" spans="1:8" ht="13.5" x14ac:dyDescent="0.25">
      <c r="A2013" s="3">
        <f>TITRES_STAT!B2016</f>
        <v>45236</v>
      </c>
      <c r="B2013" s="5">
        <f>TITRES_STAT!C2016</f>
        <v>6.4</v>
      </c>
      <c r="C2013" s="5">
        <f>TITRES_STAT!D2016</f>
        <v>6.4</v>
      </c>
      <c r="D2013" s="5">
        <f>TITRES_STAT!E2016</f>
        <v>0</v>
      </c>
      <c r="E2013" s="2">
        <f t="shared" si="124"/>
        <v>24314</v>
      </c>
      <c r="F2013" s="5" t="str">
        <f t="shared" si="127"/>
        <v>NEUTRAL</v>
      </c>
      <c r="G2013" s="5" t="str">
        <f t="shared" si="126"/>
        <v>NEUTRAL</v>
      </c>
      <c r="H2013" s="5" t="str">
        <f t="shared" si="125"/>
        <v>NEUTRAL</v>
      </c>
    </row>
    <row r="2014" spans="1:8" ht="13.5" x14ac:dyDescent="0.25">
      <c r="A2014" s="3">
        <f>TITRES_STAT!B2017</f>
        <v>45237</v>
      </c>
      <c r="B2014" s="5">
        <f>TITRES_STAT!C2017</f>
        <v>6.4</v>
      </c>
      <c r="C2014" s="5">
        <f>TITRES_STAT!D2017</f>
        <v>6.4</v>
      </c>
      <c r="D2014" s="5">
        <f>TITRES_STAT!E2017</f>
        <v>0</v>
      </c>
      <c r="E2014" s="2">
        <f t="shared" si="124"/>
        <v>24314</v>
      </c>
      <c r="F2014" s="5" t="str">
        <f t="shared" si="127"/>
        <v>NEUTRAL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45238</v>
      </c>
      <c r="B2015" s="5">
        <f>TITRES_STAT!C2018</f>
        <v>6.4</v>
      </c>
      <c r="C2015" s="5">
        <f>TITRES_STAT!D2018</f>
        <v>6.4</v>
      </c>
      <c r="D2015" s="5">
        <f>TITRES_STAT!E2018</f>
        <v>0</v>
      </c>
      <c r="E2015" s="2">
        <f t="shared" si="124"/>
        <v>24314</v>
      </c>
      <c r="F2015" s="5" t="str">
        <f t="shared" si="127"/>
        <v>NEUTRAL</v>
      </c>
      <c r="G2015" s="5" t="str">
        <f t="shared" si="126"/>
        <v>NEUTRAL</v>
      </c>
      <c r="H2015" s="5" t="str">
        <f t="shared" si="125"/>
        <v>NEUTRAL</v>
      </c>
    </row>
    <row r="2016" spans="1:8" ht="13.5" x14ac:dyDescent="0.25">
      <c r="A2016" s="3">
        <f>TITRES_STAT!B2019</f>
        <v>45239</v>
      </c>
      <c r="B2016" s="5">
        <f>TITRES_STAT!C2019</f>
        <v>6.4</v>
      </c>
      <c r="C2016" s="5">
        <f>TITRES_STAT!D2019</f>
        <v>6.4</v>
      </c>
      <c r="D2016" s="5">
        <f>TITRES_STAT!E2019</f>
        <v>0</v>
      </c>
      <c r="E2016" s="2">
        <f t="shared" si="124"/>
        <v>24314</v>
      </c>
      <c r="F2016" s="5" t="str">
        <f t="shared" si="127"/>
        <v>NEUTRAL</v>
      </c>
      <c r="G2016" s="5" t="str">
        <f t="shared" si="126"/>
        <v>NEUTRAL</v>
      </c>
      <c r="H2016" s="5" t="str">
        <f t="shared" si="125"/>
        <v>NEUTRAL</v>
      </c>
    </row>
    <row r="2017" spans="1:8" ht="13.5" x14ac:dyDescent="0.25">
      <c r="A2017" s="3">
        <f>TITRES_STAT!B2020</f>
        <v>45240</v>
      </c>
      <c r="B2017" s="5">
        <f>TITRES_STAT!C2020</f>
        <v>6.4</v>
      </c>
      <c r="C2017" s="5">
        <f>TITRES_STAT!D2020</f>
        <v>6.4</v>
      </c>
      <c r="D2017" s="5">
        <f>TITRES_STAT!E2020</f>
        <v>0</v>
      </c>
      <c r="E2017" s="2">
        <f t="shared" si="124"/>
        <v>24314</v>
      </c>
      <c r="F2017" s="5" t="str">
        <f t="shared" si="127"/>
        <v>NEUTRAL</v>
      </c>
      <c r="G2017" s="5" t="str">
        <f t="shared" si="126"/>
        <v>NEUTRAL</v>
      </c>
      <c r="H2017" s="5" t="str">
        <f t="shared" si="125"/>
        <v>NEUTRAL</v>
      </c>
    </row>
    <row r="2018" spans="1:8" ht="13.5" x14ac:dyDescent="0.25">
      <c r="A2018" s="3">
        <f>TITRES_STAT!B2021</f>
        <v>45243</v>
      </c>
      <c r="B2018" s="5">
        <f>TITRES_STAT!C2021</f>
        <v>6.4</v>
      </c>
      <c r="C2018" s="5">
        <f>TITRES_STAT!D2021</f>
        <v>6.4</v>
      </c>
      <c r="D2018" s="5">
        <f>TITRES_STAT!E2021</f>
        <v>0</v>
      </c>
      <c r="E2018" s="2">
        <f t="shared" si="124"/>
        <v>24314</v>
      </c>
      <c r="F2018" s="5" t="str">
        <f t="shared" si="127"/>
        <v>NEUTRAL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45244</v>
      </c>
      <c r="B2019" s="5">
        <f>TITRES_STAT!C2022</f>
        <v>6.4</v>
      </c>
      <c r="C2019" s="5">
        <f>TITRES_STAT!D2022</f>
        <v>6.4</v>
      </c>
      <c r="D2019" s="5">
        <f>TITRES_STAT!E2022</f>
        <v>0</v>
      </c>
      <c r="E2019" s="2">
        <f t="shared" si="124"/>
        <v>24314</v>
      </c>
      <c r="F2019" s="5" t="str">
        <f t="shared" si="127"/>
        <v>NEUTRAL</v>
      </c>
      <c r="G2019" s="5" t="str">
        <f t="shared" si="126"/>
        <v>NEUTRAL</v>
      </c>
      <c r="H2019" s="5" t="str">
        <f t="shared" si="125"/>
        <v>NEUTRAL</v>
      </c>
    </row>
    <row r="2020" spans="1:8" ht="13.5" x14ac:dyDescent="0.25">
      <c r="A2020" s="3">
        <f>TITRES_STAT!B2023</f>
        <v>45245</v>
      </c>
      <c r="B2020" s="5">
        <f>TITRES_STAT!C2023</f>
        <v>6.12</v>
      </c>
      <c r="C2020" s="5">
        <f>TITRES_STAT!D2023</f>
        <v>6.12</v>
      </c>
      <c r="D2020" s="5">
        <f>TITRES_STAT!E2023</f>
        <v>0</v>
      </c>
      <c r="E2020" s="2">
        <f t="shared" si="124"/>
        <v>24314</v>
      </c>
      <c r="F2020" s="5" t="str">
        <f t="shared" si="127"/>
        <v>NEUTRAL</v>
      </c>
      <c r="G2020" s="5" t="str">
        <f t="shared" si="126"/>
        <v>NEUTRAL</v>
      </c>
      <c r="H2020" s="5" t="str">
        <f t="shared" si="125"/>
        <v>NEUTRAL</v>
      </c>
    </row>
    <row r="2021" spans="1:8" ht="13.5" x14ac:dyDescent="0.25">
      <c r="A2021" s="3">
        <f>TITRES_STAT!B2024</f>
        <v>45246</v>
      </c>
      <c r="B2021" s="5">
        <f>TITRES_STAT!C2024</f>
        <v>5.85</v>
      </c>
      <c r="C2021" s="5">
        <f>TITRES_STAT!D2024</f>
        <v>5.85</v>
      </c>
      <c r="D2021" s="5">
        <f>TITRES_STAT!E2024</f>
        <v>0</v>
      </c>
      <c r="E2021" s="2">
        <f t="shared" si="124"/>
        <v>24314</v>
      </c>
      <c r="F2021" s="5" t="str">
        <f t="shared" si="127"/>
        <v>NEUTRAL</v>
      </c>
      <c r="G2021" s="5" t="str">
        <f t="shared" si="126"/>
        <v>NEUTRAL</v>
      </c>
      <c r="H2021" s="5" t="str">
        <f t="shared" si="125"/>
        <v>NEUTRAL</v>
      </c>
    </row>
    <row r="2022" spans="1:8" ht="13.5" x14ac:dyDescent="0.25">
      <c r="A2022" s="3">
        <f>TITRES_STAT!B2025</f>
        <v>45247</v>
      </c>
      <c r="B2022" s="5">
        <f>TITRES_STAT!C2025</f>
        <v>5.59</v>
      </c>
      <c r="C2022" s="5">
        <f>TITRES_STAT!D2025</f>
        <v>5.59</v>
      </c>
      <c r="D2022" s="5">
        <f>TITRES_STAT!E2025</f>
        <v>0</v>
      </c>
      <c r="E2022" s="2">
        <f t="shared" si="124"/>
        <v>24314</v>
      </c>
      <c r="F2022" s="5" t="str">
        <f t="shared" si="127"/>
        <v>NEUTRAL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45250</v>
      </c>
      <c r="B2023" s="5">
        <f>TITRES_STAT!C2026</f>
        <v>5.84</v>
      </c>
      <c r="C2023" s="5">
        <f>TITRES_STAT!D2026</f>
        <v>5.84</v>
      </c>
      <c r="D2023" s="5">
        <f>TITRES_STAT!E2026</f>
        <v>0</v>
      </c>
      <c r="E2023" s="2">
        <f t="shared" si="124"/>
        <v>24314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45251</v>
      </c>
      <c r="B2024" s="5">
        <f>TITRES_STAT!C2027</f>
        <v>5.58</v>
      </c>
      <c r="C2024" s="5">
        <f>TITRES_STAT!D2027</f>
        <v>5.58</v>
      </c>
      <c r="D2024" s="5">
        <f>TITRES_STAT!E2027</f>
        <v>0</v>
      </c>
      <c r="E2024" s="2">
        <f t="shared" si="124"/>
        <v>24314</v>
      </c>
      <c r="F2024" s="5" t="str">
        <f t="shared" si="127"/>
        <v>NEUTRAL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45252</v>
      </c>
      <c r="B2025" s="5">
        <f>TITRES_STAT!C2028</f>
        <v>5.33</v>
      </c>
      <c r="C2025" s="5">
        <f>TITRES_STAT!D2028</f>
        <v>5.33</v>
      </c>
      <c r="D2025" s="5">
        <f>TITRES_STAT!E2028</f>
        <v>1</v>
      </c>
      <c r="E2025" s="2">
        <f t="shared" si="124"/>
        <v>24313</v>
      </c>
      <c r="F2025" s="5" t="str">
        <f t="shared" si="127"/>
        <v>BEARISH</v>
      </c>
      <c r="G2025" s="5" t="str">
        <f t="shared" si="126"/>
        <v>NEUTRAL</v>
      </c>
      <c r="H2025" s="5" t="str">
        <f t="shared" si="125"/>
        <v>CONFIRMED BEARISH</v>
      </c>
    </row>
    <row r="2026" spans="1:8" ht="13.5" x14ac:dyDescent="0.25">
      <c r="A2026" s="3">
        <f>TITRES_STAT!B2029</f>
        <v>45253</v>
      </c>
      <c r="B2026" s="5">
        <f>TITRES_STAT!C2029</f>
        <v>5.33</v>
      </c>
      <c r="C2026" s="5">
        <f>TITRES_STAT!D2029</f>
        <v>5.33</v>
      </c>
      <c r="D2026" s="5">
        <f>TITRES_STAT!E2029</f>
        <v>15</v>
      </c>
      <c r="E2026" s="2">
        <f t="shared" si="124"/>
        <v>24313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45254</v>
      </c>
      <c r="B2027" s="5">
        <f>TITRES_STAT!C2030</f>
        <v>5.0999999999999996</v>
      </c>
      <c r="C2027" s="5">
        <f>TITRES_STAT!D2030</f>
        <v>5.0999999999999996</v>
      </c>
      <c r="D2027" s="5">
        <f>TITRES_STAT!E2030</f>
        <v>0</v>
      </c>
      <c r="E2027" s="2">
        <f t="shared" si="124"/>
        <v>24313</v>
      </c>
      <c r="F2027" s="5" t="str">
        <f t="shared" si="127"/>
        <v>BEARISH</v>
      </c>
      <c r="G2027" s="5" t="str">
        <f t="shared" si="126"/>
        <v>NEUTRAL</v>
      </c>
      <c r="H2027" s="5" t="str">
        <f t="shared" si="125"/>
        <v>CONFIRMED BEARISH</v>
      </c>
    </row>
    <row r="2028" spans="1:8" ht="13.5" x14ac:dyDescent="0.25">
      <c r="A2028" s="3">
        <f>TITRES_STAT!B2031</f>
        <v>45257</v>
      </c>
      <c r="B2028" s="5">
        <f>TITRES_STAT!C2031</f>
        <v>4.88</v>
      </c>
      <c r="C2028" s="5">
        <f>TITRES_STAT!D2031</f>
        <v>4.88</v>
      </c>
      <c r="D2028" s="5">
        <f>TITRES_STAT!E2031</f>
        <v>0</v>
      </c>
      <c r="E2028" s="2">
        <f t="shared" si="124"/>
        <v>24313</v>
      </c>
      <c r="F2028" s="5" t="str">
        <f t="shared" si="127"/>
        <v>BEARISH</v>
      </c>
      <c r="G2028" s="5" t="str">
        <f t="shared" si="126"/>
        <v>NEUTRAL</v>
      </c>
      <c r="H2028" s="5" t="str">
        <f t="shared" si="125"/>
        <v>CONFIRMED BEARISH</v>
      </c>
    </row>
    <row r="2029" spans="1:8" ht="13.5" x14ac:dyDescent="0.25">
      <c r="A2029" s="3">
        <f>TITRES_STAT!B2032</f>
        <v>45258</v>
      </c>
      <c r="B2029" s="5">
        <f>TITRES_STAT!C2032</f>
        <v>4.67</v>
      </c>
      <c r="C2029" s="5">
        <f>TITRES_STAT!D2032</f>
        <v>4.67</v>
      </c>
      <c r="D2029" s="5">
        <f>TITRES_STAT!E2032</f>
        <v>0</v>
      </c>
      <c r="E2029" s="2">
        <f t="shared" si="124"/>
        <v>24313</v>
      </c>
      <c r="F2029" s="5" t="str">
        <f t="shared" si="127"/>
        <v>BEARISH</v>
      </c>
      <c r="G2029" s="5" t="str">
        <f t="shared" si="126"/>
        <v>NEUTRAL</v>
      </c>
      <c r="H2029" s="5" t="str">
        <f t="shared" si="125"/>
        <v>CONFIRMED BEARISH</v>
      </c>
    </row>
    <row r="2030" spans="1:8" ht="13.5" x14ac:dyDescent="0.25">
      <c r="A2030" s="3">
        <f>TITRES_STAT!B2033</f>
        <v>45259</v>
      </c>
      <c r="B2030" s="5">
        <f>TITRES_STAT!C2033</f>
        <v>4.47</v>
      </c>
      <c r="C2030" s="5">
        <f>TITRES_STAT!D2033</f>
        <v>4.47</v>
      </c>
      <c r="D2030" s="5">
        <f>TITRES_STAT!E2033</f>
        <v>53</v>
      </c>
      <c r="E2030" s="2">
        <f t="shared" si="124"/>
        <v>24260</v>
      </c>
      <c r="F2030" s="5" t="str">
        <f t="shared" si="127"/>
        <v>BEARISH</v>
      </c>
      <c r="G2030" s="5" t="str">
        <f t="shared" si="126"/>
        <v>NEUTRAL</v>
      </c>
      <c r="H2030" s="5" t="str">
        <f t="shared" si="125"/>
        <v>CONFIRMED BEARISH</v>
      </c>
    </row>
    <row r="2031" spans="1:8" ht="13.5" x14ac:dyDescent="0.25">
      <c r="A2031" s="3">
        <f>TITRES_STAT!B2034</f>
        <v>45260</v>
      </c>
      <c r="B2031" s="5">
        <f>TITRES_STAT!C2034</f>
        <v>4.47</v>
      </c>
      <c r="C2031" s="5">
        <f>TITRES_STAT!D2034</f>
        <v>4.47</v>
      </c>
      <c r="D2031" s="5">
        <f>TITRES_STAT!E2034</f>
        <v>0</v>
      </c>
      <c r="E2031" s="2">
        <f t="shared" si="124"/>
        <v>24260</v>
      </c>
      <c r="F2031" s="5" t="str">
        <f t="shared" si="127"/>
        <v>BEARISH</v>
      </c>
      <c r="G2031" s="5" t="str">
        <f t="shared" si="126"/>
        <v>NEUTRAL</v>
      </c>
      <c r="H2031" s="5" t="str">
        <f t="shared" si="125"/>
        <v>CONFIRMED BEARISH</v>
      </c>
    </row>
    <row r="2032" spans="1:8" ht="13.5" x14ac:dyDescent="0.25">
      <c r="A2032" s="3">
        <f>TITRES_STAT!B2035</f>
        <v>45261</v>
      </c>
      <c r="B2032" s="5">
        <f>TITRES_STAT!C2035</f>
        <v>4.47</v>
      </c>
      <c r="C2032" s="5">
        <f>TITRES_STAT!D2035</f>
        <v>4.47</v>
      </c>
      <c r="D2032" s="5">
        <f>TITRES_STAT!E2035</f>
        <v>0</v>
      </c>
      <c r="E2032" s="2">
        <f t="shared" si="124"/>
        <v>24260</v>
      </c>
      <c r="F2032" s="5" t="str">
        <f t="shared" si="127"/>
        <v>BEARISH</v>
      </c>
      <c r="G2032" s="5" t="str">
        <f t="shared" si="126"/>
        <v>NEUTRAL</v>
      </c>
      <c r="H2032" s="5" t="str">
        <f t="shared" si="125"/>
        <v>CONFIRMED BEARISH</v>
      </c>
    </row>
    <row r="2033" spans="1:8" ht="13.5" x14ac:dyDescent="0.25">
      <c r="A2033" s="3">
        <f>TITRES_STAT!B2036</f>
        <v>45264</v>
      </c>
      <c r="B2033" s="5">
        <f>TITRES_STAT!C2036</f>
        <v>4.47</v>
      </c>
      <c r="C2033" s="5">
        <f>TITRES_STAT!D2036</f>
        <v>4.47</v>
      </c>
      <c r="D2033" s="5">
        <f>TITRES_STAT!E2036</f>
        <v>0</v>
      </c>
      <c r="E2033" s="2">
        <f t="shared" si="124"/>
        <v>24260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45265</v>
      </c>
      <c r="B2034" s="5">
        <f>TITRES_STAT!C2037</f>
        <v>4.47</v>
      </c>
      <c r="C2034" s="5">
        <f>TITRES_STAT!D2037</f>
        <v>4.47</v>
      </c>
      <c r="D2034" s="5">
        <f>TITRES_STAT!E2037</f>
        <v>0</v>
      </c>
      <c r="E2034" s="2">
        <f t="shared" si="124"/>
        <v>24260</v>
      </c>
      <c r="F2034" s="5" t="str">
        <f t="shared" si="127"/>
        <v>BEARISH</v>
      </c>
      <c r="G2034" s="5" t="str">
        <f t="shared" si="126"/>
        <v>NEUTRAL</v>
      </c>
      <c r="H2034" s="5" t="str">
        <f t="shared" si="125"/>
        <v>CONFIRMED BEARISH</v>
      </c>
    </row>
    <row r="2035" spans="1:8" ht="13.5" x14ac:dyDescent="0.25">
      <c r="A2035" s="3">
        <f>TITRES_STAT!B2038</f>
        <v>45266</v>
      </c>
      <c r="B2035" s="5">
        <f>TITRES_STAT!C2038</f>
        <v>4.47</v>
      </c>
      <c r="C2035" s="5">
        <f>TITRES_STAT!D2038</f>
        <v>4.47</v>
      </c>
      <c r="D2035" s="5">
        <f>TITRES_STAT!E2038</f>
        <v>0</v>
      </c>
      <c r="E2035" s="2">
        <f t="shared" si="124"/>
        <v>24260</v>
      </c>
      <c r="F2035" s="5" t="str">
        <f t="shared" si="127"/>
        <v>NEUTRAL</v>
      </c>
      <c r="G2035" s="5" t="str">
        <f t="shared" si="126"/>
        <v>NEUTRAL</v>
      </c>
      <c r="H2035" s="5" t="str">
        <f t="shared" si="125"/>
        <v>NEUTRAL</v>
      </c>
    </row>
    <row r="2036" spans="1:8" ht="13.5" x14ac:dyDescent="0.25">
      <c r="A2036" s="3">
        <f>TITRES_STAT!B2039</f>
        <v>45267</v>
      </c>
      <c r="B2036" s="5">
        <f>TITRES_STAT!C2039</f>
        <v>4.47</v>
      </c>
      <c r="C2036" s="5">
        <f>TITRES_STAT!D2039</f>
        <v>4.47</v>
      </c>
      <c r="D2036" s="5">
        <f>TITRES_STAT!E2039</f>
        <v>0</v>
      </c>
      <c r="E2036" s="2">
        <f t="shared" si="124"/>
        <v>24260</v>
      </c>
      <c r="F2036" s="5" t="str">
        <f t="shared" si="127"/>
        <v>NEUTRAL</v>
      </c>
      <c r="G2036" s="5" t="str">
        <f t="shared" si="126"/>
        <v>NEUTRAL</v>
      </c>
      <c r="H2036" s="5" t="str">
        <f t="shared" si="125"/>
        <v>NEUTRAL</v>
      </c>
    </row>
    <row r="2037" spans="1:8" ht="13.5" x14ac:dyDescent="0.25">
      <c r="A2037" s="3">
        <f>TITRES_STAT!B2040</f>
        <v>45268</v>
      </c>
      <c r="B2037" s="5">
        <f>TITRES_STAT!C2040</f>
        <v>4.47</v>
      </c>
      <c r="C2037" s="5">
        <f>TITRES_STAT!D2040</f>
        <v>4.47</v>
      </c>
      <c r="D2037" s="5">
        <f>TITRES_STAT!E2040</f>
        <v>0</v>
      </c>
      <c r="E2037" s="2">
        <f t="shared" si="124"/>
        <v>24260</v>
      </c>
      <c r="F2037" s="5" t="str">
        <f t="shared" si="127"/>
        <v>NEUTRAL</v>
      </c>
      <c r="G2037" s="5" t="str">
        <f t="shared" si="126"/>
        <v>NEUTRAL</v>
      </c>
      <c r="H2037" s="5" t="str">
        <f t="shared" si="125"/>
        <v>NEUTRAL</v>
      </c>
    </row>
    <row r="2038" spans="1:8" ht="13.5" x14ac:dyDescent="0.25">
      <c r="A2038" s="3">
        <f>TITRES_STAT!B2041</f>
        <v>45271</v>
      </c>
      <c r="B2038" s="5">
        <f>TITRES_STAT!C2041</f>
        <v>4.46</v>
      </c>
      <c r="C2038" s="5">
        <f>TITRES_STAT!D2041</f>
        <v>4.46</v>
      </c>
      <c r="D2038" s="5">
        <f>TITRES_STAT!E2041</f>
        <v>6</v>
      </c>
      <c r="E2038" s="2">
        <f t="shared" si="124"/>
        <v>24254</v>
      </c>
      <c r="F2038" s="5" t="str">
        <f t="shared" si="127"/>
        <v>BEARISH</v>
      </c>
      <c r="G2038" s="5" t="str">
        <f t="shared" si="126"/>
        <v>NEUTRAL</v>
      </c>
      <c r="H2038" s="5" t="str">
        <f t="shared" si="125"/>
        <v>CONFIRMED BEARISH</v>
      </c>
    </row>
    <row r="2039" spans="1:8" ht="13.5" x14ac:dyDescent="0.25">
      <c r="A2039" s="3">
        <f>TITRES_STAT!B2042</f>
        <v>45272</v>
      </c>
      <c r="B2039" s="5">
        <f>TITRES_STAT!C2042</f>
        <v>4.46</v>
      </c>
      <c r="C2039" s="5">
        <f>TITRES_STAT!D2042</f>
        <v>4.46</v>
      </c>
      <c r="D2039" s="5">
        <f>TITRES_STAT!E2042</f>
        <v>0</v>
      </c>
      <c r="E2039" s="2">
        <f t="shared" si="124"/>
        <v>24254</v>
      </c>
      <c r="F2039" s="5" t="str">
        <f t="shared" si="127"/>
        <v>BEARISH</v>
      </c>
      <c r="G2039" s="5" t="str">
        <f t="shared" si="126"/>
        <v>NEUTRAL</v>
      </c>
      <c r="H2039" s="5" t="str">
        <f t="shared" si="125"/>
        <v>CONFIRMED BEARISH</v>
      </c>
    </row>
    <row r="2040" spans="1:8" ht="13.5" x14ac:dyDescent="0.25">
      <c r="A2040" s="3">
        <f>TITRES_STAT!B2043</f>
        <v>45273</v>
      </c>
      <c r="B2040" s="5">
        <f>TITRES_STAT!C2043</f>
        <v>4.46</v>
      </c>
      <c r="C2040" s="5">
        <f>TITRES_STAT!D2043</f>
        <v>4.46</v>
      </c>
      <c r="D2040" s="5">
        <f>TITRES_STAT!E2043</f>
        <v>44</v>
      </c>
      <c r="E2040" s="2">
        <f t="shared" si="124"/>
        <v>24254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CONFIRMED BEARISH</v>
      </c>
    </row>
    <row r="2041" spans="1:8" ht="13.5" x14ac:dyDescent="0.25">
      <c r="A2041" s="3">
        <f>TITRES_STAT!B2044</f>
        <v>45274</v>
      </c>
      <c r="B2041" s="5">
        <f>TITRES_STAT!C2044</f>
        <v>4.46</v>
      </c>
      <c r="C2041" s="5">
        <f>TITRES_STAT!D2044</f>
        <v>4.46</v>
      </c>
      <c r="D2041" s="5">
        <f>TITRES_STAT!E2044</f>
        <v>0</v>
      </c>
      <c r="E2041" s="2">
        <f t="shared" si="124"/>
        <v>24254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45275</v>
      </c>
      <c r="B2042" s="5">
        <f>TITRES_STAT!C2045</f>
        <v>4.46</v>
      </c>
      <c r="C2042" s="5">
        <f>TITRES_STAT!D2045</f>
        <v>4.46</v>
      </c>
      <c r="D2042" s="5">
        <f>TITRES_STAT!E2045</f>
        <v>0</v>
      </c>
      <c r="E2042" s="2">
        <f t="shared" si="124"/>
        <v>24254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4.46</v>
      </c>
      <c r="C2043" s="5">
        <f>TITRES_STAT!D2046</f>
        <v>4.46</v>
      </c>
      <c r="D2043" s="5">
        <f>TITRES_STAT!E2046</f>
        <v>0</v>
      </c>
      <c r="E2043" s="2">
        <f t="shared" si="124"/>
        <v>24254</v>
      </c>
      <c r="F2043" s="5" t="str">
        <f t="shared" si="127"/>
        <v>NEUTRAL</v>
      </c>
      <c r="G2043" s="5" t="str">
        <f t="shared" si="126"/>
        <v>NEUTRAL</v>
      </c>
      <c r="H2043" s="5" t="str">
        <f t="shared" si="125"/>
        <v>NEUTRAL</v>
      </c>
    </row>
    <row r="2044" spans="1:8" ht="13.5" x14ac:dyDescent="0.25">
      <c r="A2044" s="3">
        <f>TITRES_STAT!B2047</f>
        <v>45279</v>
      </c>
      <c r="B2044" s="5">
        <f>TITRES_STAT!C2047</f>
        <v>4.26</v>
      </c>
      <c r="C2044" s="5">
        <f>TITRES_STAT!D2047</f>
        <v>4.26</v>
      </c>
      <c r="D2044" s="5">
        <f>TITRES_STAT!E2047</f>
        <v>0</v>
      </c>
      <c r="E2044" s="2">
        <f t="shared" si="124"/>
        <v>24254</v>
      </c>
      <c r="F2044" s="5" t="str">
        <f t="shared" si="127"/>
        <v>NEUTRAL</v>
      </c>
      <c r="G2044" s="5" t="str">
        <f t="shared" si="126"/>
        <v>NEUTRAL</v>
      </c>
      <c r="H2044" s="5" t="str">
        <f t="shared" si="125"/>
        <v>NEUTRAL</v>
      </c>
    </row>
    <row r="2045" spans="1:8" ht="13.5" x14ac:dyDescent="0.25">
      <c r="A2045" s="3">
        <f>TITRES_STAT!B2048</f>
        <v>45280</v>
      </c>
      <c r="B2045" s="5">
        <f>TITRES_STAT!C2048</f>
        <v>4.2699999999999996</v>
      </c>
      <c r="C2045" s="5">
        <f>TITRES_STAT!D2048</f>
        <v>4.2699999999999996</v>
      </c>
      <c r="D2045" s="5">
        <f>TITRES_STAT!E2048</f>
        <v>5</v>
      </c>
      <c r="E2045" s="2">
        <f t="shared" si="124"/>
        <v>24259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BULLISH DIVERGENCE</v>
      </c>
    </row>
    <row r="2046" spans="1:8" ht="13.5" x14ac:dyDescent="0.25">
      <c r="A2046" s="3">
        <f>TITRES_STAT!B2049</f>
        <v>45281</v>
      </c>
      <c r="B2046" s="5">
        <f>TITRES_STAT!C2049</f>
        <v>4.2699999999999996</v>
      </c>
      <c r="C2046" s="5">
        <f>TITRES_STAT!D2049</f>
        <v>4.2699999999999996</v>
      </c>
      <c r="D2046" s="5">
        <f>TITRES_STAT!E2049</f>
        <v>0</v>
      </c>
      <c r="E2046" s="2">
        <f t="shared" si="124"/>
        <v>24259</v>
      </c>
      <c r="F2046" s="5" t="str">
        <f t="shared" si="127"/>
        <v>BULLISH</v>
      </c>
      <c r="G2046" s="5" t="str">
        <f t="shared" si="126"/>
        <v>NEUTRAL</v>
      </c>
      <c r="H2046" s="5" t="str">
        <f t="shared" si="125"/>
        <v>BULLISH DIVERGENCE</v>
      </c>
    </row>
    <row r="2047" spans="1:8" ht="13.5" x14ac:dyDescent="0.25">
      <c r="A2047" s="3">
        <f>TITRES_STAT!B2050</f>
        <v>45282</v>
      </c>
      <c r="B2047" s="5">
        <f>TITRES_STAT!C2050</f>
        <v>4.08</v>
      </c>
      <c r="C2047" s="5">
        <f>TITRES_STAT!D2050</f>
        <v>4.08</v>
      </c>
      <c r="D2047" s="5">
        <f>TITRES_STAT!E2050</f>
        <v>0</v>
      </c>
      <c r="E2047" s="2">
        <f t="shared" si="124"/>
        <v>24259</v>
      </c>
      <c r="F2047" s="5" t="str">
        <f t="shared" si="127"/>
        <v>BULLISH</v>
      </c>
      <c r="G2047" s="5" t="str">
        <f t="shared" si="126"/>
        <v>NEUTRAL</v>
      </c>
      <c r="H2047" s="5" t="str">
        <f t="shared" si="125"/>
        <v>BULLISH DIVERGENCE</v>
      </c>
    </row>
    <row r="2048" spans="1:8" ht="13.5" x14ac:dyDescent="0.25">
      <c r="A2048" s="3">
        <f>TITRES_STAT!B2051</f>
        <v>45285</v>
      </c>
      <c r="B2048" s="5">
        <f>TITRES_STAT!C2051</f>
        <v>3.9</v>
      </c>
      <c r="C2048" s="5">
        <f>TITRES_STAT!D2051</f>
        <v>3.9</v>
      </c>
      <c r="D2048" s="5">
        <f>TITRES_STAT!E2051</f>
        <v>0</v>
      </c>
      <c r="E2048" s="2">
        <f t="shared" si="124"/>
        <v>24259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BULLISH DIVERGENCE</v>
      </c>
    </row>
    <row r="2049" spans="1:8" ht="13.5" x14ac:dyDescent="0.25">
      <c r="A2049" s="3">
        <f>TITRES_STAT!B2052</f>
        <v>45286</v>
      </c>
      <c r="B2049" s="5">
        <f>TITRES_STAT!C2052</f>
        <v>3.75</v>
      </c>
      <c r="C2049" s="5">
        <f>TITRES_STAT!D2052</f>
        <v>3.75</v>
      </c>
      <c r="D2049" s="5">
        <f>TITRES_STAT!E2052</f>
        <v>10</v>
      </c>
      <c r="E2049" s="2">
        <f t="shared" si="124"/>
        <v>24249</v>
      </c>
      <c r="F2049" s="5" t="str">
        <f t="shared" si="127"/>
        <v>BEARISH</v>
      </c>
      <c r="G2049" s="5" t="str">
        <f t="shared" si="126"/>
        <v>NEUTRAL</v>
      </c>
      <c r="H2049" s="5" t="str">
        <f t="shared" si="125"/>
        <v>CONFIRMED BEARISH</v>
      </c>
    </row>
    <row r="2050" spans="1:8" ht="13.5" x14ac:dyDescent="0.25">
      <c r="A2050" s="3">
        <f>TITRES_STAT!B2053</f>
        <v>45287</v>
      </c>
      <c r="B2050" s="5">
        <f>TITRES_STAT!C2053</f>
        <v>3.75</v>
      </c>
      <c r="C2050" s="5">
        <f>TITRES_STAT!D2053</f>
        <v>3.75</v>
      </c>
      <c r="D2050" s="5">
        <f>TITRES_STAT!E2053</f>
        <v>0</v>
      </c>
      <c r="E2050" s="2">
        <f t="shared" si="124"/>
        <v>24249</v>
      </c>
      <c r="F2050" s="5" t="str">
        <f t="shared" si="127"/>
        <v>BEARISH</v>
      </c>
      <c r="G2050" s="5" t="str">
        <f t="shared" si="126"/>
        <v>NEUTRAL</v>
      </c>
      <c r="H2050" s="5" t="str">
        <f t="shared" si="125"/>
        <v>CONFIRMED BEARISH</v>
      </c>
    </row>
    <row r="2051" spans="1:8" ht="13.5" x14ac:dyDescent="0.25">
      <c r="A2051" s="3">
        <f>TITRES_STAT!B2054</f>
        <v>45288</v>
      </c>
      <c r="B2051" s="5">
        <f>TITRES_STAT!C2054</f>
        <v>3.75</v>
      </c>
      <c r="C2051" s="5">
        <f>TITRES_STAT!D2054</f>
        <v>3.75</v>
      </c>
      <c r="D2051" s="5">
        <f>TITRES_STAT!E2054</f>
        <v>0</v>
      </c>
      <c r="E2051" s="2">
        <f t="shared" si="124"/>
        <v>24249</v>
      </c>
      <c r="F2051" s="5" t="str">
        <f t="shared" si="127"/>
        <v>BEARISH</v>
      </c>
      <c r="G2051" s="5" t="str">
        <f t="shared" si="126"/>
        <v>NEUTRAL</v>
      </c>
      <c r="H2051" s="5" t="str">
        <f t="shared" si="125"/>
        <v>CONFIRMED BEARISH</v>
      </c>
    </row>
    <row r="2052" spans="1:8" ht="13.5" x14ac:dyDescent="0.25">
      <c r="A2052" s="3">
        <f>TITRES_STAT!B2055</f>
        <v>45289</v>
      </c>
      <c r="B2052" s="5">
        <f>TITRES_STAT!C2055</f>
        <v>3.76</v>
      </c>
      <c r="C2052" s="5">
        <f>TITRES_STAT!D2055</f>
        <v>3.76</v>
      </c>
      <c r="D2052" s="5">
        <f>TITRES_STAT!E2055</f>
        <v>88</v>
      </c>
      <c r="E2052" s="2">
        <f t="shared" ref="E2052:E2115" si="128">IF(B2052&gt;B2051, E2051+D2052, IF(B2052&lt;B2051, E2051-D2052, E2051))</f>
        <v>24337</v>
      </c>
      <c r="F2052" s="5" t="str">
        <f t="shared" si="127"/>
        <v>BULLISH</v>
      </c>
      <c r="G2052" s="5" t="str">
        <f t="shared" si="126"/>
        <v>NEUTRAL</v>
      </c>
      <c r="H2052" s="5" t="str">
        <f t="shared" si="125"/>
        <v>BULLISH DIVERGENCE</v>
      </c>
    </row>
    <row r="2053" spans="1:8" ht="13.5" x14ac:dyDescent="0.25">
      <c r="A2053" s="3">
        <f>TITRES_STAT!B2056</f>
        <v>45293</v>
      </c>
      <c r="B2053" s="5">
        <f>TITRES_STAT!C2056</f>
        <v>3.76</v>
      </c>
      <c r="C2053" s="5">
        <f>TITRES_STAT!D2056</f>
        <v>3.76</v>
      </c>
      <c r="D2053" s="5">
        <f>TITRES_STAT!E2056</f>
        <v>0</v>
      </c>
      <c r="E2053" s="2">
        <f t="shared" si="128"/>
        <v>24337</v>
      </c>
      <c r="F2053" s="5" t="str">
        <f t="shared" si="127"/>
        <v>BULLISH</v>
      </c>
      <c r="G2053" s="5" t="str">
        <f t="shared" si="126"/>
        <v>NEUTRAL</v>
      </c>
      <c r="H2053" s="5" t="str">
        <f t="shared" si="125"/>
        <v>BULLISH DIVERGENCE</v>
      </c>
    </row>
    <row r="2054" spans="1:8" ht="13.5" x14ac:dyDescent="0.25">
      <c r="A2054" s="3">
        <f>TITRES_STAT!B2057</f>
        <v>45294</v>
      </c>
      <c r="B2054" s="5">
        <f>TITRES_STAT!C2057</f>
        <v>3.76</v>
      </c>
      <c r="C2054" s="5">
        <f>TITRES_STAT!D2057</f>
        <v>3.76</v>
      </c>
      <c r="D2054" s="5">
        <f>TITRES_STAT!E2057</f>
        <v>0</v>
      </c>
      <c r="E2054" s="2">
        <f t="shared" si="128"/>
        <v>24337</v>
      </c>
      <c r="F2054" s="5" t="str">
        <f t="shared" si="127"/>
        <v>BULLISH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45295</v>
      </c>
      <c r="B2055" s="5">
        <f>TITRES_STAT!C2058</f>
        <v>3.77</v>
      </c>
      <c r="C2055" s="5">
        <f>TITRES_STAT!D2058</f>
        <v>3.77</v>
      </c>
      <c r="D2055" s="5">
        <f>TITRES_STAT!E2058</f>
        <v>15</v>
      </c>
      <c r="E2055" s="2">
        <f t="shared" si="128"/>
        <v>24352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BULLISH</v>
      </c>
    </row>
    <row r="2056" spans="1:8" ht="13.5" x14ac:dyDescent="0.25">
      <c r="A2056" s="3">
        <f>TITRES_STAT!B2059</f>
        <v>45296</v>
      </c>
      <c r="B2056" s="5">
        <f>TITRES_STAT!C2059</f>
        <v>3.93</v>
      </c>
      <c r="C2056" s="5">
        <f>TITRES_STAT!D2059</f>
        <v>3.93</v>
      </c>
      <c r="D2056" s="5">
        <f>TITRES_STAT!E2059</f>
        <v>0</v>
      </c>
      <c r="E2056" s="2">
        <f t="shared" si="128"/>
        <v>24352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NEUTRAL</v>
      </c>
      <c r="H2056" s="5" t="str">
        <f t="shared" si="129"/>
        <v>CONFIRMED BULLISH</v>
      </c>
    </row>
    <row r="2057" spans="1:8" ht="13.5" x14ac:dyDescent="0.25">
      <c r="A2057" s="3">
        <f>TITRES_STAT!B2060</f>
        <v>45299</v>
      </c>
      <c r="B2057" s="5">
        <f>TITRES_STAT!C2060</f>
        <v>3.93</v>
      </c>
      <c r="C2057" s="5">
        <f>TITRES_STAT!D2060</f>
        <v>3.93</v>
      </c>
      <c r="D2057" s="5">
        <f>TITRES_STAT!E2060</f>
        <v>0</v>
      </c>
      <c r="E2057" s="2">
        <f t="shared" si="128"/>
        <v>24352</v>
      </c>
      <c r="F2057" s="5" t="str">
        <f t="shared" si="131"/>
        <v>BULLISH</v>
      </c>
      <c r="G2057" s="5" t="str">
        <f t="shared" si="130"/>
        <v>NEUTRAL</v>
      </c>
      <c r="H2057" s="5" t="str">
        <f t="shared" si="129"/>
        <v>CONFIRMED BULLISH</v>
      </c>
    </row>
    <row r="2058" spans="1:8" ht="13.5" x14ac:dyDescent="0.25">
      <c r="A2058" s="3">
        <f>TITRES_STAT!B2061</f>
        <v>45300</v>
      </c>
      <c r="B2058" s="5">
        <f>TITRES_STAT!C2061</f>
        <v>3.93</v>
      </c>
      <c r="C2058" s="5">
        <f>TITRES_STAT!D2061</f>
        <v>3.93</v>
      </c>
      <c r="D2058" s="5">
        <f>TITRES_STAT!E2061</f>
        <v>0</v>
      </c>
      <c r="E2058" s="2">
        <f t="shared" si="128"/>
        <v>24352</v>
      </c>
      <c r="F2058" s="5" t="str">
        <f t="shared" si="131"/>
        <v>BULLISH</v>
      </c>
      <c r="G2058" s="5" t="str">
        <f t="shared" si="130"/>
        <v>NEUTRAL</v>
      </c>
      <c r="H2058" s="5" t="str">
        <f t="shared" si="129"/>
        <v>CONFIRMED BULLISH</v>
      </c>
    </row>
    <row r="2059" spans="1:8" ht="13.5" x14ac:dyDescent="0.25">
      <c r="A2059" s="3">
        <f>TITRES_STAT!B2062</f>
        <v>45301</v>
      </c>
      <c r="B2059" s="5">
        <f>TITRES_STAT!C2062</f>
        <v>3.93</v>
      </c>
      <c r="C2059" s="5">
        <f>TITRES_STAT!D2062</f>
        <v>3.93</v>
      </c>
      <c r="D2059" s="5">
        <f>TITRES_STAT!E2062</f>
        <v>0</v>
      </c>
      <c r="E2059" s="2">
        <f t="shared" si="128"/>
        <v>24352</v>
      </c>
      <c r="F2059" s="5" t="str">
        <f t="shared" si="131"/>
        <v>BULLISH</v>
      </c>
      <c r="G2059" s="5" t="str">
        <f t="shared" si="130"/>
        <v>NEUTRAL</v>
      </c>
      <c r="H2059" s="5" t="str">
        <f t="shared" si="129"/>
        <v>CONFIRMED BULLISH</v>
      </c>
    </row>
    <row r="2060" spans="1:8" ht="13.5" x14ac:dyDescent="0.25">
      <c r="A2060" s="3">
        <f>TITRES_STAT!B2063</f>
        <v>45302</v>
      </c>
      <c r="B2060" s="5">
        <f>TITRES_STAT!C2063</f>
        <v>3.93</v>
      </c>
      <c r="C2060" s="5">
        <f>TITRES_STAT!D2063</f>
        <v>3.93</v>
      </c>
      <c r="D2060" s="5">
        <f>TITRES_STAT!E2063</f>
        <v>0</v>
      </c>
      <c r="E2060" s="2">
        <f t="shared" si="128"/>
        <v>24352</v>
      </c>
      <c r="F2060" s="5" t="str">
        <f t="shared" si="131"/>
        <v>NEUTRAL</v>
      </c>
      <c r="G2060" s="5" t="str">
        <f t="shared" si="130"/>
        <v>NEUTRAL</v>
      </c>
      <c r="H2060" s="5" t="str">
        <f t="shared" si="129"/>
        <v>NEUTRAL</v>
      </c>
    </row>
    <row r="2061" spans="1:8" ht="13.5" x14ac:dyDescent="0.25">
      <c r="A2061" s="3">
        <f>TITRES_STAT!B2064</f>
        <v>45303</v>
      </c>
      <c r="B2061" s="5">
        <f>TITRES_STAT!C2064</f>
        <v>3.93</v>
      </c>
      <c r="C2061" s="5">
        <f>TITRES_STAT!D2064</f>
        <v>3.93</v>
      </c>
      <c r="D2061" s="5">
        <f>TITRES_STAT!E2064</f>
        <v>10</v>
      </c>
      <c r="E2061" s="2">
        <f t="shared" si="128"/>
        <v>24352</v>
      </c>
      <c r="F2061" s="5" t="str">
        <f t="shared" si="131"/>
        <v>NEUTRAL</v>
      </c>
      <c r="G2061" s="5" t="str">
        <f t="shared" si="130"/>
        <v>NEUTRAL</v>
      </c>
      <c r="H2061" s="5" t="str">
        <f t="shared" si="129"/>
        <v>NEUTRAL</v>
      </c>
    </row>
    <row r="2062" spans="1:8" ht="13.5" x14ac:dyDescent="0.25">
      <c r="A2062" s="3">
        <f>TITRES_STAT!B2065</f>
        <v>45306</v>
      </c>
      <c r="B2062" s="5">
        <f>TITRES_STAT!C2065</f>
        <v>3.93</v>
      </c>
      <c r="C2062" s="5">
        <f>TITRES_STAT!D2065</f>
        <v>3.93</v>
      </c>
      <c r="D2062" s="5">
        <f>TITRES_STAT!E2065</f>
        <v>10</v>
      </c>
      <c r="E2062" s="2">
        <f t="shared" si="128"/>
        <v>24352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3.93</v>
      </c>
      <c r="C2063" s="5">
        <f>TITRES_STAT!D2066</f>
        <v>3.93</v>
      </c>
      <c r="D2063" s="5">
        <f>TITRES_STAT!E2066</f>
        <v>0</v>
      </c>
      <c r="E2063" s="2">
        <f t="shared" si="128"/>
        <v>24352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45308</v>
      </c>
      <c r="B2064" s="5">
        <f>TITRES_STAT!C2067</f>
        <v>3.76</v>
      </c>
      <c r="C2064" s="5">
        <f>TITRES_STAT!D2067</f>
        <v>3.76</v>
      </c>
      <c r="D2064" s="5">
        <f>TITRES_STAT!E2067</f>
        <v>0</v>
      </c>
      <c r="E2064" s="2">
        <f t="shared" si="128"/>
        <v>24352</v>
      </c>
      <c r="F2064" s="5" t="str">
        <f t="shared" si="131"/>
        <v>NEUTRAL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45309</v>
      </c>
      <c r="B2065" s="5">
        <f>TITRES_STAT!C2068</f>
        <v>3.76</v>
      </c>
      <c r="C2065" s="5">
        <f>TITRES_STAT!D2068</f>
        <v>3.76</v>
      </c>
      <c r="D2065" s="5">
        <f>TITRES_STAT!E2068</f>
        <v>22</v>
      </c>
      <c r="E2065" s="2">
        <f t="shared" si="128"/>
        <v>24352</v>
      </c>
      <c r="F2065" s="5" t="str">
        <f t="shared" si="131"/>
        <v>NEUTRAL</v>
      </c>
      <c r="G2065" s="5" t="str">
        <f t="shared" si="130"/>
        <v>NEUTRAL</v>
      </c>
      <c r="H2065" s="5" t="str">
        <f t="shared" si="129"/>
        <v>NEUTRAL</v>
      </c>
    </row>
    <row r="2066" spans="1:8" ht="13.5" x14ac:dyDescent="0.25">
      <c r="A2066" s="3">
        <f>TITRES_STAT!B2069</f>
        <v>45310</v>
      </c>
      <c r="B2066" s="5">
        <f>TITRES_STAT!C2069</f>
        <v>3.76</v>
      </c>
      <c r="C2066" s="5">
        <f>TITRES_STAT!D2069</f>
        <v>3.76</v>
      </c>
      <c r="D2066" s="5">
        <f>TITRES_STAT!E2069</f>
        <v>0</v>
      </c>
      <c r="E2066" s="2">
        <f t="shared" si="128"/>
        <v>24352</v>
      </c>
      <c r="F2066" s="5" t="str">
        <f t="shared" si="131"/>
        <v>NEUTRAL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45313</v>
      </c>
      <c r="B2067" s="5">
        <f>TITRES_STAT!C2070</f>
        <v>3.76</v>
      </c>
      <c r="C2067" s="5">
        <f>TITRES_STAT!D2070</f>
        <v>3.76</v>
      </c>
      <c r="D2067" s="5">
        <f>TITRES_STAT!E2070</f>
        <v>0</v>
      </c>
      <c r="E2067" s="2">
        <f t="shared" si="128"/>
        <v>24352</v>
      </c>
      <c r="F2067" s="5" t="str">
        <f t="shared" si="131"/>
        <v>NEUTRAL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45314</v>
      </c>
      <c r="B2068" s="5">
        <f>TITRES_STAT!C2071</f>
        <v>3.76</v>
      </c>
      <c r="C2068" s="5">
        <f>TITRES_STAT!D2071</f>
        <v>3.76</v>
      </c>
      <c r="D2068" s="5">
        <f>TITRES_STAT!E2071</f>
        <v>0</v>
      </c>
      <c r="E2068" s="2">
        <f t="shared" si="128"/>
        <v>24352</v>
      </c>
      <c r="F2068" s="5" t="str">
        <f t="shared" si="131"/>
        <v>NEUTRAL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45315</v>
      </c>
      <c r="B2069" s="5">
        <f>TITRES_STAT!C2072</f>
        <v>3.76</v>
      </c>
      <c r="C2069" s="5">
        <f>TITRES_STAT!D2072</f>
        <v>3.76</v>
      </c>
      <c r="D2069" s="5">
        <f>TITRES_STAT!E2072</f>
        <v>0</v>
      </c>
      <c r="E2069" s="2">
        <f t="shared" si="128"/>
        <v>24352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45316</v>
      </c>
      <c r="B2070" s="5">
        <f>TITRES_STAT!C2073</f>
        <v>3.76</v>
      </c>
      <c r="C2070" s="5">
        <f>TITRES_STAT!D2073</f>
        <v>3.76</v>
      </c>
      <c r="D2070" s="5">
        <f>TITRES_STAT!E2073</f>
        <v>0</v>
      </c>
      <c r="E2070" s="2">
        <f t="shared" si="128"/>
        <v>24352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45317</v>
      </c>
      <c r="B2071" s="5">
        <f>TITRES_STAT!C2074</f>
        <v>3.76</v>
      </c>
      <c r="C2071" s="5">
        <f>TITRES_STAT!D2074</f>
        <v>3.76</v>
      </c>
      <c r="D2071" s="5">
        <f>TITRES_STAT!E2074</f>
        <v>0</v>
      </c>
      <c r="E2071" s="2">
        <f t="shared" si="128"/>
        <v>24352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45320</v>
      </c>
      <c r="B2072" s="5">
        <f>TITRES_STAT!C2075</f>
        <v>3.76</v>
      </c>
      <c r="C2072" s="5">
        <f>TITRES_STAT!D2075</f>
        <v>3.76</v>
      </c>
      <c r="D2072" s="5">
        <f>TITRES_STAT!E2075</f>
        <v>0</v>
      </c>
      <c r="E2072" s="2">
        <f t="shared" si="128"/>
        <v>24352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45321</v>
      </c>
      <c r="B2073" s="5">
        <f>TITRES_STAT!C2076</f>
        <v>3.76</v>
      </c>
      <c r="C2073" s="5">
        <f>TITRES_STAT!D2076</f>
        <v>3.76</v>
      </c>
      <c r="D2073" s="5">
        <f>TITRES_STAT!E2076</f>
        <v>0</v>
      </c>
      <c r="E2073" s="2">
        <f t="shared" si="128"/>
        <v>24352</v>
      </c>
      <c r="F2073" s="5" t="str">
        <f t="shared" si="131"/>
        <v>NEUTRAL</v>
      </c>
      <c r="G2073" s="5" t="str">
        <f t="shared" si="130"/>
        <v>NEUTRAL</v>
      </c>
      <c r="H2073" s="5" t="str">
        <f t="shared" si="129"/>
        <v>NEUTRAL</v>
      </c>
    </row>
    <row r="2074" spans="1:8" ht="13.5" x14ac:dyDescent="0.25">
      <c r="A2074" s="3">
        <f>TITRES_STAT!B2077</f>
        <v>45322</v>
      </c>
      <c r="B2074" s="5">
        <f>TITRES_STAT!C2077</f>
        <v>3.75</v>
      </c>
      <c r="C2074" s="5">
        <f>TITRES_STAT!D2077</f>
        <v>3.75</v>
      </c>
      <c r="D2074" s="5">
        <f>TITRES_STAT!E2077</f>
        <v>12</v>
      </c>
      <c r="E2074" s="2">
        <f t="shared" si="128"/>
        <v>24340</v>
      </c>
      <c r="F2074" s="5" t="str">
        <f t="shared" si="131"/>
        <v>BEARISH</v>
      </c>
      <c r="G2074" s="5" t="str">
        <f t="shared" si="130"/>
        <v>NEUTRAL</v>
      </c>
      <c r="H2074" s="5" t="str">
        <f t="shared" si="129"/>
        <v>CONFIRMED BEARISH</v>
      </c>
    </row>
    <row r="2075" spans="1:8" ht="13.5" x14ac:dyDescent="0.25">
      <c r="A2075" s="3">
        <f>TITRES_STAT!B2078</f>
        <v>45323</v>
      </c>
      <c r="B2075" s="5">
        <f>TITRES_STAT!C2078</f>
        <v>3.75</v>
      </c>
      <c r="C2075" s="5">
        <f>TITRES_STAT!D2078</f>
        <v>3.75</v>
      </c>
      <c r="D2075" s="5">
        <f>TITRES_STAT!E2078</f>
        <v>0</v>
      </c>
      <c r="E2075" s="2">
        <f t="shared" si="128"/>
        <v>24340</v>
      </c>
      <c r="F2075" s="5" t="str">
        <f t="shared" si="131"/>
        <v>BEARISH</v>
      </c>
      <c r="G2075" s="5" t="str">
        <f t="shared" si="130"/>
        <v>NEUTRAL</v>
      </c>
      <c r="H2075" s="5" t="str">
        <f t="shared" si="129"/>
        <v>CONFIRMED BEARISH</v>
      </c>
    </row>
    <row r="2076" spans="1:8" ht="13.5" x14ac:dyDescent="0.25">
      <c r="A2076" s="3">
        <f>TITRES_STAT!B2079</f>
        <v>45324</v>
      </c>
      <c r="B2076" s="5">
        <f>TITRES_STAT!C2079</f>
        <v>3.75</v>
      </c>
      <c r="C2076" s="5">
        <f>TITRES_STAT!D2079</f>
        <v>3.75</v>
      </c>
      <c r="D2076" s="5">
        <f>TITRES_STAT!E2079</f>
        <v>9</v>
      </c>
      <c r="E2076" s="2">
        <f t="shared" si="128"/>
        <v>24340</v>
      </c>
      <c r="F2076" s="5" t="str">
        <f t="shared" si="131"/>
        <v>BEARISH</v>
      </c>
      <c r="G2076" s="5" t="str">
        <f t="shared" si="130"/>
        <v>NEUTRAL</v>
      </c>
      <c r="H2076" s="5" t="str">
        <f t="shared" si="129"/>
        <v>CONFIRMED BEARISH</v>
      </c>
    </row>
    <row r="2077" spans="1:8" ht="13.5" x14ac:dyDescent="0.25">
      <c r="A2077" s="3">
        <f>TITRES_STAT!B2080</f>
        <v>45327</v>
      </c>
      <c r="B2077" s="5">
        <f>TITRES_STAT!C2080</f>
        <v>3.75</v>
      </c>
      <c r="C2077" s="5">
        <f>TITRES_STAT!D2080</f>
        <v>3.75</v>
      </c>
      <c r="D2077" s="5">
        <f>TITRES_STAT!E2080</f>
        <v>8</v>
      </c>
      <c r="E2077" s="2">
        <f t="shared" si="128"/>
        <v>24340</v>
      </c>
      <c r="F2077" s="5" t="str">
        <f t="shared" si="131"/>
        <v>BEARISH</v>
      </c>
      <c r="G2077" s="5" t="str">
        <f t="shared" si="130"/>
        <v>NEUTRAL</v>
      </c>
      <c r="H2077" s="5" t="str">
        <f t="shared" si="129"/>
        <v>CONFIRMED BEARISH</v>
      </c>
    </row>
    <row r="2078" spans="1:8" ht="13.5" x14ac:dyDescent="0.25">
      <c r="A2078" s="3">
        <f>TITRES_STAT!B2081</f>
        <v>45328</v>
      </c>
      <c r="B2078" s="5">
        <f>TITRES_STAT!C2081</f>
        <v>3.75</v>
      </c>
      <c r="C2078" s="5">
        <f>TITRES_STAT!D2081</f>
        <v>3.75</v>
      </c>
      <c r="D2078" s="5">
        <f>TITRES_STAT!E2081</f>
        <v>0</v>
      </c>
      <c r="E2078" s="2">
        <f t="shared" si="128"/>
        <v>24340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CONFIRMED BEARISH</v>
      </c>
    </row>
    <row r="2079" spans="1:8" ht="13.5" x14ac:dyDescent="0.25">
      <c r="A2079" s="3">
        <f>TITRES_STAT!B2082</f>
        <v>45329</v>
      </c>
      <c r="B2079" s="5">
        <f>TITRES_STAT!C2082</f>
        <v>3.75</v>
      </c>
      <c r="C2079" s="5">
        <f>TITRES_STAT!D2082</f>
        <v>3.75</v>
      </c>
      <c r="D2079" s="5">
        <f>TITRES_STAT!E2082</f>
        <v>0</v>
      </c>
      <c r="E2079" s="2">
        <f t="shared" si="128"/>
        <v>24340</v>
      </c>
      <c r="F2079" s="5" t="str">
        <f t="shared" si="131"/>
        <v>NEUTRAL</v>
      </c>
      <c r="G2079" s="5" t="str">
        <f t="shared" si="130"/>
        <v>NEUTRAL</v>
      </c>
      <c r="H2079" s="5" t="str">
        <f t="shared" si="129"/>
        <v>NEUTRAL</v>
      </c>
    </row>
    <row r="2080" spans="1:8" ht="13.5" x14ac:dyDescent="0.25">
      <c r="A2080" s="3">
        <f>TITRES_STAT!B2083</f>
        <v>45330</v>
      </c>
      <c r="B2080" s="5">
        <f>TITRES_STAT!C2083</f>
        <v>3.75</v>
      </c>
      <c r="C2080" s="5">
        <f>TITRES_STAT!D2083</f>
        <v>3.75</v>
      </c>
      <c r="D2080" s="5">
        <f>TITRES_STAT!E2083</f>
        <v>0</v>
      </c>
      <c r="E2080" s="2">
        <f t="shared" si="128"/>
        <v>24340</v>
      </c>
      <c r="F2080" s="5" t="str">
        <f t="shared" si="131"/>
        <v>NEUTRAL</v>
      </c>
      <c r="G2080" s="5" t="str">
        <f t="shared" si="130"/>
        <v>NEUTRAL</v>
      </c>
      <c r="H2080" s="5" t="str">
        <f t="shared" si="129"/>
        <v>NEUTRAL</v>
      </c>
    </row>
    <row r="2081" spans="1:8" ht="13.5" x14ac:dyDescent="0.25">
      <c r="A2081" s="3">
        <f>TITRES_STAT!B2084</f>
        <v>45331</v>
      </c>
      <c r="B2081" s="5">
        <f>TITRES_STAT!C2084</f>
        <v>3.75</v>
      </c>
      <c r="C2081" s="5">
        <f>TITRES_STAT!D2084</f>
        <v>3.75</v>
      </c>
      <c r="D2081" s="5">
        <f>TITRES_STAT!E2084</f>
        <v>0</v>
      </c>
      <c r="E2081" s="2">
        <f t="shared" si="128"/>
        <v>24340</v>
      </c>
      <c r="F2081" s="5" t="str">
        <f t="shared" si="131"/>
        <v>NEUTRAL</v>
      </c>
      <c r="G2081" s="5" t="str">
        <f t="shared" si="130"/>
        <v>NEUTRAL</v>
      </c>
      <c r="H2081" s="5" t="str">
        <f t="shared" si="129"/>
        <v>NEUTRAL</v>
      </c>
    </row>
    <row r="2082" spans="1:8" ht="13.5" x14ac:dyDescent="0.25">
      <c r="A2082" s="3">
        <f>TITRES_STAT!B2085</f>
        <v>45334</v>
      </c>
      <c r="B2082" s="5">
        <f>TITRES_STAT!C2085</f>
        <v>3.75</v>
      </c>
      <c r="C2082" s="5">
        <f>TITRES_STAT!D2085</f>
        <v>3.75</v>
      </c>
      <c r="D2082" s="5">
        <f>TITRES_STAT!E2085</f>
        <v>0</v>
      </c>
      <c r="E2082" s="2">
        <f t="shared" si="128"/>
        <v>24340</v>
      </c>
      <c r="F2082" s="5" t="str">
        <f t="shared" si="131"/>
        <v>NEUTRAL</v>
      </c>
      <c r="G2082" s="5" t="str">
        <f t="shared" si="130"/>
        <v>NEUTRAL</v>
      </c>
      <c r="H2082" s="5" t="str">
        <f t="shared" si="129"/>
        <v>NEUTRAL</v>
      </c>
    </row>
    <row r="2083" spans="1:8" ht="13.5" x14ac:dyDescent="0.25">
      <c r="A2083" s="3">
        <f>TITRES_STAT!B2086</f>
        <v>45335</v>
      </c>
      <c r="B2083" s="5">
        <f>TITRES_STAT!C2086</f>
        <v>3.75</v>
      </c>
      <c r="C2083" s="5">
        <f>TITRES_STAT!D2086</f>
        <v>3.75</v>
      </c>
      <c r="D2083" s="5">
        <f>TITRES_STAT!E2086</f>
        <v>0</v>
      </c>
      <c r="E2083" s="2">
        <f t="shared" si="128"/>
        <v>24340</v>
      </c>
      <c r="F2083" s="5" t="str">
        <f t="shared" si="131"/>
        <v>NEUTRAL</v>
      </c>
      <c r="G2083" s="5" t="str">
        <f t="shared" si="130"/>
        <v>NEUTRAL</v>
      </c>
      <c r="H2083" s="5" t="str">
        <f t="shared" si="129"/>
        <v>NEUTRAL</v>
      </c>
    </row>
    <row r="2084" spans="1:8" ht="13.5" x14ac:dyDescent="0.25">
      <c r="A2084" s="3">
        <f>TITRES_STAT!B2087</f>
        <v>45336</v>
      </c>
      <c r="B2084" s="5">
        <f>TITRES_STAT!C2087</f>
        <v>3.75</v>
      </c>
      <c r="C2084" s="5">
        <f>TITRES_STAT!D2087</f>
        <v>3.75</v>
      </c>
      <c r="D2084" s="5">
        <f>TITRES_STAT!E2087</f>
        <v>221</v>
      </c>
      <c r="E2084" s="2">
        <f t="shared" si="128"/>
        <v>24340</v>
      </c>
      <c r="F2084" s="5" t="str">
        <f t="shared" si="131"/>
        <v>NEUTRAL</v>
      </c>
      <c r="G2084" s="5" t="str">
        <f t="shared" si="130"/>
        <v>NEUTRAL</v>
      </c>
      <c r="H2084" s="5" t="str">
        <f t="shared" si="129"/>
        <v>NEUTRAL</v>
      </c>
    </row>
    <row r="2085" spans="1:8" ht="13.5" x14ac:dyDescent="0.25">
      <c r="A2085" s="3">
        <f>TITRES_STAT!B2088</f>
        <v>45337</v>
      </c>
      <c r="B2085" s="5">
        <f>TITRES_STAT!C2088</f>
        <v>3.75</v>
      </c>
      <c r="C2085" s="5">
        <f>TITRES_STAT!D2088</f>
        <v>3.75</v>
      </c>
      <c r="D2085" s="5">
        <f>TITRES_STAT!E2088</f>
        <v>0</v>
      </c>
      <c r="E2085" s="2">
        <f t="shared" si="128"/>
        <v>24340</v>
      </c>
      <c r="F2085" s="5" t="str">
        <f t="shared" si="131"/>
        <v>NEUTRAL</v>
      </c>
      <c r="G2085" s="5" t="str">
        <f t="shared" si="130"/>
        <v>NEUTRAL</v>
      </c>
      <c r="H2085" s="5" t="str">
        <f t="shared" si="129"/>
        <v>NEUTRAL</v>
      </c>
    </row>
    <row r="2086" spans="1:8" ht="13.5" x14ac:dyDescent="0.25">
      <c r="A2086" s="3">
        <f>TITRES_STAT!B2089</f>
        <v>45338</v>
      </c>
      <c r="B2086" s="5">
        <f>TITRES_STAT!C2089</f>
        <v>3.75</v>
      </c>
      <c r="C2086" s="5">
        <f>TITRES_STAT!D2089</f>
        <v>3.75</v>
      </c>
      <c r="D2086" s="5">
        <f>TITRES_STAT!E2089</f>
        <v>0</v>
      </c>
      <c r="E2086" s="2">
        <f t="shared" si="128"/>
        <v>24340</v>
      </c>
      <c r="F2086" s="5" t="str">
        <f t="shared" si="131"/>
        <v>NEUTRAL</v>
      </c>
      <c r="G2086" s="5" t="str">
        <f t="shared" si="130"/>
        <v>NEUTRAL</v>
      </c>
      <c r="H2086" s="5" t="str">
        <f t="shared" si="129"/>
        <v>NEUTRAL</v>
      </c>
    </row>
    <row r="2087" spans="1:8" ht="13.5" x14ac:dyDescent="0.25">
      <c r="A2087" s="3">
        <f>TITRES_STAT!B2090</f>
        <v>45341</v>
      </c>
      <c r="B2087" s="5">
        <f>TITRES_STAT!C2090</f>
        <v>3.75</v>
      </c>
      <c r="C2087" s="5">
        <f>TITRES_STAT!D2090</f>
        <v>3.75</v>
      </c>
      <c r="D2087" s="5">
        <f>TITRES_STAT!E2090</f>
        <v>0</v>
      </c>
      <c r="E2087" s="2">
        <f t="shared" si="128"/>
        <v>24340</v>
      </c>
      <c r="F2087" s="5" t="str">
        <f t="shared" si="131"/>
        <v>NEUTRAL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45342</v>
      </c>
      <c r="B2088" s="5">
        <f>TITRES_STAT!C2091</f>
        <v>3.75</v>
      </c>
      <c r="C2088" s="5">
        <f>TITRES_STAT!D2091</f>
        <v>3.75</v>
      </c>
      <c r="D2088" s="5">
        <f>TITRES_STAT!E2091</f>
        <v>0</v>
      </c>
      <c r="E2088" s="2">
        <f t="shared" si="128"/>
        <v>24340</v>
      </c>
      <c r="F2088" s="5" t="str">
        <f t="shared" si="131"/>
        <v>NEUTRAL</v>
      </c>
      <c r="G2088" s="5" t="str">
        <f t="shared" si="130"/>
        <v>NEUTRAL</v>
      </c>
      <c r="H2088" s="5" t="str">
        <f t="shared" si="129"/>
        <v>NEUTRAL</v>
      </c>
    </row>
    <row r="2089" spans="1:8" ht="13.5" x14ac:dyDescent="0.25">
      <c r="A2089" s="3">
        <f>TITRES_STAT!B2092</f>
        <v>45343</v>
      </c>
      <c r="B2089" s="5">
        <f>TITRES_STAT!C2092</f>
        <v>3.75</v>
      </c>
      <c r="C2089" s="5">
        <f>TITRES_STAT!D2092</f>
        <v>3.75</v>
      </c>
      <c r="D2089" s="5">
        <f>TITRES_STAT!E2092</f>
        <v>0</v>
      </c>
      <c r="E2089" s="2">
        <f t="shared" si="128"/>
        <v>24340</v>
      </c>
      <c r="F2089" s="5" t="str">
        <f t="shared" si="131"/>
        <v>NEUTRAL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45344</v>
      </c>
      <c r="B2090" s="5">
        <f>TITRES_STAT!C2093</f>
        <v>3.75</v>
      </c>
      <c r="C2090" s="5">
        <f>TITRES_STAT!D2093</f>
        <v>3.75</v>
      </c>
      <c r="D2090" s="5">
        <f>TITRES_STAT!E2093</f>
        <v>0</v>
      </c>
      <c r="E2090" s="2">
        <f t="shared" si="128"/>
        <v>24340</v>
      </c>
      <c r="F2090" s="5" t="str">
        <f t="shared" si="131"/>
        <v>NEUTRAL</v>
      </c>
      <c r="G2090" s="5" t="str">
        <f t="shared" si="130"/>
        <v>NEUTRAL</v>
      </c>
      <c r="H2090" s="5" t="str">
        <f t="shared" si="129"/>
        <v>NEUTRAL</v>
      </c>
    </row>
    <row r="2091" spans="1:8" ht="13.5" x14ac:dyDescent="0.25">
      <c r="A2091" s="3">
        <f>TITRES_STAT!B2094</f>
        <v>45345</v>
      </c>
      <c r="B2091" s="5">
        <f>TITRES_STAT!C2094</f>
        <v>3.75</v>
      </c>
      <c r="C2091" s="5">
        <f>TITRES_STAT!D2094</f>
        <v>3.75</v>
      </c>
      <c r="D2091" s="5">
        <f>TITRES_STAT!E2094</f>
        <v>0</v>
      </c>
      <c r="E2091" s="2">
        <f t="shared" si="128"/>
        <v>24340</v>
      </c>
      <c r="F2091" s="5" t="str">
        <f t="shared" si="131"/>
        <v>NEUTRAL</v>
      </c>
      <c r="G2091" s="5" t="str">
        <f t="shared" si="130"/>
        <v>NEUTRAL</v>
      </c>
      <c r="H2091" s="5" t="str">
        <f t="shared" si="129"/>
        <v>NEUTRAL</v>
      </c>
    </row>
    <row r="2092" spans="1:8" ht="13.5" x14ac:dyDescent="0.25">
      <c r="A2092" s="3">
        <f>TITRES_STAT!B2095</f>
        <v>45348</v>
      </c>
      <c r="B2092" s="5">
        <f>TITRES_STAT!C2095</f>
        <v>3.75</v>
      </c>
      <c r="C2092" s="5">
        <f>TITRES_STAT!D2095</f>
        <v>3.75</v>
      </c>
      <c r="D2092" s="5">
        <f>TITRES_STAT!E2095</f>
        <v>0</v>
      </c>
      <c r="E2092" s="2">
        <f t="shared" si="128"/>
        <v>24340</v>
      </c>
      <c r="F2092" s="5" t="str">
        <f t="shared" si="131"/>
        <v>NEUTRAL</v>
      </c>
      <c r="G2092" s="5" t="str">
        <f t="shared" si="130"/>
        <v>NEUTRAL</v>
      </c>
      <c r="H2092" s="5" t="str">
        <f t="shared" si="129"/>
        <v>NEUTRAL</v>
      </c>
    </row>
    <row r="2093" spans="1:8" ht="13.5" x14ac:dyDescent="0.25">
      <c r="A2093" s="3">
        <f>TITRES_STAT!B2096</f>
        <v>45349</v>
      </c>
      <c r="B2093" s="5">
        <f>TITRES_STAT!C2096</f>
        <v>3.75</v>
      </c>
      <c r="C2093" s="5">
        <f>TITRES_STAT!D2096</f>
        <v>3.75</v>
      </c>
      <c r="D2093" s="5">
        <f>TITRES_STAT!E2096</f>
        <v>0</v>
      </c>
      <c r="E2093" s="2">
        <f t="shared" si="128"/>
        <v>24340</v>
      </c>
      <c r="F2093" s="5" t="str">
        <f t="shared" si="131"/>
        <v>NEUTRAL</v>
      </c>
      <c r="G2093" s="5" t="str">
        <f t="shared" si="130"/>
        <v>NEUTRAL</v>
      </c>
      <c r="H2093" s="5" t="str">
        <f t="shared" si="129"/>
        <v>NEUTRAL</v>
      </c>
    </row>
    <row r="2094" spans="1:8" ht="13.5" x14ac:dyDescent="0.25">
      <c r="A2094" s="3">
        <f>TITRES_STAT!B2097</f>
        <v>45350</v>
      </c>
      <c r="B2094" s="5">
        <f>TITRES_STAT!C2097</f>
        <v>3.75</v>
      </c>
      <c r="C2094" s="5">
        <f>TITRES_STAT!D2097</f>
        <v>3.75</v>
      </c>
      <c r="D2094" s="5">
        <f>TITRES_STAT!E2097</f>
        <v>0</v>
      </c>
      <c r="E2094" s="2">
        <f t="shared" si="128"/>
        <v>24340</v>
      </c>
      <c r="F2094" s="5" t="str">
        <f t="shared" si="131"/>
        <v>NEUTRAL</v>
      </c>
      <c r="G2094" s="5" t="str">
        <f t="shared" si="130"/>
        <v>NEUTRAL</v>
      </c>
      <c r="H2094" s="5" t="str">
        <f t="shared" si="129"/>
        <v>NEUTRAL</v>
      </c>
    </row>
    <row r="2095" spans="1:8" ht="13.5" x14ac:dyDescent="0.25">
      <c r="A2095" s="3">
        <f>TITRES_STAT!B2098</f>
        <v>45351</v>
      </c>
      <c r="B2095" s="5">
        <f>TITRES_STAT!C2098</f>
        <v>3.75</v>
      </c>
      <c r="C2095" s="5">
        <f>TITRES_STAT!D2098</f>
        <v>3.75</v>
      </c>
      <c r="D2095" s="5">
        <f>TITRES_STAT!E2098</f>
        <v>0</v>
      </c>
      <c r="E2095" s="2">
        <f t="shared" si="128"/>
        <v>24340</v>
      </c>
      <c r="F2095" s="5" t="str">
        <f t="shared" si="131"/>
        <v>NEUTRAL</v>
      </c>
      <c r="G2095" s="5" t="str">
        <f t="shared" si="130"/>
        <v>NEUTRAL</v>
      </c>
      <c r="H2095" s="5" t="str">
        <f t="shared" si="129"/>
        <v>NEUTRAL</v>
      </c>
    </row>
    <row r="2096" spans="1:8" ht="13.5" x14ac:dyDescent="0.25">
      <c r="A2096" s="3">
        <f>TITRES_STAT!B2099</f>
        <v>45352</v>
      </c>
      <c r="B2096" s="5">
        <f>TITRES_STAT!C2099</f>
        <v>3.75</v>
      </c>
      <c r="C2096" s="5">
        <f>TITRES_STAT!D2099</f>
        <v>3.75</v>
      </c>
      <c r="D2096" s="5">
        <f>TITRES_STAT!E2099</f>
        <v>0</v>
      </c>
      <c r="E2096" s="2">
        <f t="shared" si="128"/>
        <v>24340</v>
      </c>
      <c r="F2096" s="5" t="str">
        <f t="shared" si="131"/>
        <v>NEUTRAL</v>
      </c>
      <c r="G2096" s="5" t="str">
        <f t="shared" si="130"/>
        <v>NEUTRAL</v>
      </c>
      <c r="H2096" s="5" t="str">
        <f t="shared" si="129"/>
        <v>NEUTRAL</v>
      </c>
    </row>
    <row r="2097" spans="1:8" ht="13.5" x14ac:dyDescent="0.25">
      <c r="A2097" s="3">
        <f>TITRES_STAT!B2100</f>
        <v>45355</v>
      </c>
      <c r="B2097" s="5">
        <f>TITRES_STAT!C2100</f>
        <v>3.75</v>
      </c>
      <c r="C2097" s="5">
        <f>TITRES_STAT!D2100</f>
        <v>3.75</v>
      </c>
      <c r="D2097" s="5">
        <f>TITRES_STAT!E2100</f>
        <v>0</v>
      </c>
      <c r="E2097" s="2">
        <f t="shared" si="128"/>
        <v>24340</v>
      </c>
      <c r="F2097" s="5" t="str">
        <f t="shared" si="131"/>
        <v>NEUTRAL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45356</v>
      </c>
      <c r="B2098" s="5">
        <f>TITRES_STAT!C2101</f>
        <v>3.75</v>
      </c>
      <c r="C2098" s="5">
        <f>TITRES_STAT!D2101</f>
        <v>3.75</v>
      </c>
      <c r="D2098" s="5">
        <f>TITRES_STAT!E2101</f>
        <v>0</v>
      </c>
      <c r="E2098" s="2">
        <f t="shared" si="128"/>
        <v>24340</v>
      </c>
      <c r="F2098" s="5" t="str">
        <f t="shared" si="131"/>
        <v>NEUTRAL</v>
      </c>
      <c r="G2098" s="5" t="str">
        <f t="shared" si="130"/>
        <v>NEUTRAL</v>
      </c>
      <c r="H2098" s="5" t="str">
        <f t="shared" si="129"/>
        <v>NEUTRAL</v>
      </c>
    </row>
    <row r="2099" spans="1:8" ht="13.5" x14ac:dyDescent="0.25">
      <c r="A2099" s="3">
        <f>TITRES_STAT!B2102</f>
        <v>45357</v>
      </c>
      <c r="B2099" s="5">
        <f>TITRES_STAT!C2102</f>
        <v>3.75</v>
      </c>
      <c r="C2099" s="5">
        <f>TITRES_STAT!D2102</f>
        <v>3.75</v>
      </c>
      <c r="D2099" s="5">
        <f>TITRES_STAT!E2102</f>
        <v>0</v>
      </c>
      <c r="E2099" s="2">
        <f t="shared" si="128"/>
        <v>24340</v>
      </c>
      <c r="F2099" s="5" t="str">
        <f t="shared" si="131"/>
        <v>NEUTRAL</v>
      </c>
      <c r="G2099" s="5" t="str">
        <f t="shared" si="130"/>
        <v>NEUTRAL</v>
      </c>
      <c r="H2099" s="5" t="str">
        <f t="shared" si="129"/>
        <v>NEUTRAL</v>
      </c>
    </row>
    <row r="2100" spans="1:8" ht="13.5" x14ac:dyDescent="0.25">
      <c r="A2100" s="3">
        <f>TITRES_STAT!B2103</f>
        <v>45358</v>
      </c>
      <c r="B2100" s="5">
        <f>TITRES_STAT!C2103</f>
        <v>3.75</v>
      </c>
      <c r="C2100" s="5">
        <f>TITRES_STAT!D2103</f>
        <v>3.75</v>
      </c>
      <c r="D2100" s="5">
        <f>TITRES_STAT!E2103</f>
        <v>0</v>
      </c>
      <c r="E2100" s="2">
        <f t="shared" si="128"/>
        <v>24340</v>
      </c>
      <c r="F2100" s="5" t="str">
        <f t="shared" si="131"/>
        <v>NEUTRAL</v>
      </c>
      <c r="G2100" s="5" t="str">
        <f t="shared" si="130"/>
        <v>NEUTRAL</v>
      </c>
      <c r="H2100" s="5" t="str">
        <f t="shared" si="129"/>
        <v>NEUTRAL</v>
      </c>
    </row>
    <row r="2101" spans="1:8" ht="13.5" x14ac:dyDescent="0.25">
      <c r="A2101" s="3">
        <f>TITRES_STAT!B2104</f>
        <v>45359</v>
      </c>
      <c r="B2101" s="5">
        <f>TITRES_STAT!C2104</f>
        <v>3.75</v>
      </c>
      <c r="C2101" s="5">
        <f>TITRES_STAT!D2104</f>
        <v>3.75</v>
      </c>
      <c r="D2101" s="5">
        <f>TITRES_STAT!E2104</f>
        <v>0</v>
      </c>
      <c r="E2101" s="2">
        <f t="shared" si="128"/>
        <v>24340</v>
      </c>
      <c r="F2101" s="5" t="str">
        <f t="shared" si="131"/>
        <v>NEUTRAL</v>
      </c>
      <c r="G2101" s="5" t="str">
        <f t="shared" si="130"/>
        <v>NEUTRAL</v>
      </c>
      <c r="H2101" s="5" t="str">
        <f t="shared" si="129"/>
        <v>NEUTRAL</v>
      </c>
    </row>
    <row r="2102" spans="1:8" ht="13.5" x14ac:dyDescent="0.25">
      <c r="A2102" s="3">
        <f>TITRES_STAT!B2105</f>
        <v>45362</v>
      </c>
      <c r="B2102" s="5">
        <f>TITRES_STAT!C2105</f>
        <v>3.75</v>
      </c>
      <c r="C2102" s="5">
        <f>TITRES_STAT!D2105</f>
        <v>3.75</v>
      </c>
      <c r="D2102" s="5">
        <f>TITRES_STAT!E2105</f>
        <v>0</v>
      </c>
      <c r="E2102" s="2">
        <f t="shared" si="128"/>
        <v>24340</v>
      </c>
      <c r="F2102" s="5" t="str">
        <f t="shared" si="131"/>
        <v>NEUTRAL</v>
      </c>
      <c r="G2102" s="5" t="str">
        <f t="shared" si="130"/>
        <v>NEUTRAL</v>
      </c>
      <c r="H2102" s="5" t="str">
        <f t="shared" si="129"/>
        <v>NEUTRAL</v>
      </c>
    </row>
    <row r="2103" spans="1:8" ht="13.5" x14ac:dyDescent="0.25">
      <c r="A2103" s="3">
        <f>TITRES_STAT!B2106</f>
        <v>45363</v>
      </c>
      <c r="B2103" s="5">
        <f>TITRES_STAT!C2106</f>
        <v>3.75</v>
      </c>
      <c r="C2103" s="5">
        <f>TITRES_STAT!D2106</f>
        <v>3.75</v>
      </c>
      <c r="D2103" s="5">
        <f>TITRES_STAT!E2106</f>
        <v>0</v>
      </c>
      <c r="E2103" s="2">
        <f t="shared" si="128"/>
        <v>24340</v>
      </c>
      <c r="F2103" s="5" t="str">
        <f t="shared" si="131"/>
        <v>NEUTRAL</v>
      </c>
      <c r="G2103" s="5" t="str">
        <f t="shared" si="130"/>
        <v>NEUTRAL</v>
      </c>
      <c r="H2103" s="5" t="str">
        <f t="shared" si="129"/>
        <v>NEUTRAL</v>
      </c>
    </row>
    <row r="2104" spans="1:8" ht="13.5" x14ac:dyDescent="0.25">
      <c r="A2104" s="3">
        <f>TITRES_STAT!B2107</f>
        <v>45364</v>
      </c>
      <c r="B2104" s="5">
        <f>TITRES_STAT!C2107</f>
        <v>3.75</v>
      </c>
      <c r="C2104" s="5">
        <f>TITRES_STAT!D2107</f>
        <v>3.75</v>
      </c>
      <c r="D2104" s="5">
        <f>TITRES_STAT!E2107</f>
        <v>0</v>
      </c>
      <c r="E2104" s="2">
        <f t="shared" si="128"/>
        <v>24340</v>
      </c>
      <c r="F2104" s="5" t="str">
        <f t="shared" si="131"/>
        <v>NEUTRAL</v>
      </c>
      <c r="G2104" s="5" t="str">
        <f t="shared" si="130"/>
        <v>NEUTRAL</v>
      </c>
      <c r="H2104" s="5" t="str">
        <f t="shared" si="129"/>
        <v>NEUTRAL</v>
      </c>
    </row>
    <row r="2105" spans="1:8" ht="13.5" x14ac:dyDescent="0.25">
      <c r="A2105" s="3">
        <f>TITRES_STAT!B2108</f>
        <v>45365</v>
      </c>
      <c r="B2105" s="5">
        <f>TITRES_STAT!C2108</f>
        <v>3.75</v>
      </c>
      <c r="C2105" s="5">
        <f>TITRES_STAT!D2108</f>
        <v>3.75</v>
      </c>
      <c r="D2105" s="5">
        <f>TITRES_STAT!E2108</f>
        <v>0</v>
      </c>
      <c r="E2105" s="2">
        <f t="shared" si="128"/>
        <v>24340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3.75</v>
      </c>
      <c r="C2106" s="5">
        <f>TITRES_STAT!D2109</f>
        <v>3.75</v>
      </c>
      <c r="D2106" s="5">
        <f>TITRES_STAT!E2109</f>
        <v>0</v>
      </c>
      <c r="E2106" s="2">
        <f t="shared" si="128"/>
        <v>24340</v>
      </c>
      <c r="F2106" s="5" t="str">
        <f t="shared" si="131"/>
        <v>NEUTRAL</v>
      </c>
      <c r="G2106" s="5" t="str">
        <f t="shared" si="130"/>
        <v>NEUTRAL</v>
      </c>
      <c r="H2106" s="5" t="str">
        <f t="shared" si="129"/>
        <v>NEUTRAL</v>
      </c>
    </row>
    <row r="2107" spans="1:8" ht="13.5" x14ac:dyDescent="0.25">
      <c r="A2107" s="3">
        <f>TITRES_STAT!B2110</f>
        <v>45369</v>
      </c>
      <c r="B2107" s="5">
        <f>TITRES_STAT!C2110</f>
        <v>3.75</v>
      </c>
      <c r="C2107" s="5">
        <f>TITRES_STAT!D2110</f>
        <v>3.75</v>
      </c>
      <c r="D2107" s="5">
        <f>TITRES_STAT!E2110</f>
        <v>0</v>
      </c>
      <c r="E2107" s="2">
        <f t="shared" si="128"/>
        <v>24340</v>
      </c>
      <c r="F2107" s="5" t="str">
        <f t="shared" si="131"/>
        <v>NEUTRAL</v>
      </c>
      <c r="G2107" s="5" t="str">
        <f t="shared" si="130"/>
        <v>NEUTRAL</v>
      </c>
      <c r="H2107" s="5" t="str">
        <f t="shared" si="129"/>
        <v>NEUTRAL</v>
      </c>
    </row>
    <row r="2108" spans="1:8" ht="13.5" x14ac:dyDescent="0.25">
      <c r="A2108" s="3">
        <f>TITRES_STAT!B2111</f>
        <v>45370</v>
      </c>
      <c r="B2108" s="5">
        <f>TITRES_STAT!C2111</f>
        <v>3.75</v>
      </c>
      <c r="C2108" s="5">
        <f>TITRES_STAT!D2111</f>
        <v>3.75</v>
      </c>
      <c r="D2108" s="5">
        <f>TITRES_STAT!E2111</f>
        <v>0</v>
      </c>
      <c r="E2108" s="2">
        <f t="shared" si="128"/>
        <v>24340</v>
      </c>
      <c r="F2108" s="5" t="str">
        <f t="shared" si="131"/>
        <v>NEUTRAL</v>
      </c>
      <c r="G2108" s="5" t="str">
        <f t="shared" si="130"/>
        <v>NEUTRAL</v>
      </c>
      <c r="H2108" s="5" t="str">
        <f t="shared" si="129"/>
        <v>NEUTRAL</v>
      </c>
    </row>
    <row r="2109" spans="1:8" ht="13.5" x14ac:dyDescent="0.25">
      <c r="A2109" s="3">
        <f>TITRES_STAT!B2112</f>
        <v>45372</v>
      </c>
      <c r="B2109" s="5">
        <f>TITRES_STAT!C2112</f>
        <v>3.75</v>
      </c>
      <c r="C2109" s="5">
        <f>TITRES_STAT!D2112</f>
        <v>3.75</v>
      </c>
      <c r="D2109" s="5">
        <f>TITRES_STAT!E2112</f>
        <v>0</v>
      </c>
      <c r="E2109" s="2">
        <f t="shared" si="128"/>
        <v>24340</v>
      </c>
      <c r="F2109" s="5" t="str">
        <f t="shared" si="131"/>
        <v>NEUTRAL</v>
      </c>
      <c r="G2109" s="5" t="str">
        <f t="shared" si="130"/>
        <v>NEUTRAL</v>
      </c>
      <c r="H2109" s="5" t="str">
        <f t="shared" si="129"/>
        <v>NEUTRAL</v>
      </c>
    </row>
    <row r="2110" spans="1:8" ht="13.5" x14ac:dyDescent="0.25">
      <c r="A2110" s="3">
        <f>TITRES_STAT!B2113</f>
        <v>45373</v>
      </c>
      <c r="B2110" s="5">
        <f>TITRES_STAT!C2113</f>
        <v>3.75</v>
      </c>
      <c r="C2110" s="5">
        <f>TITRES_STAT!D2113</f>
        <v>3.75</v>
      </c>
      <c r="D2110" s="5">
        <f>TITRES_STAT!E2113</f>
        <v>0</v>
      </c>
      <c r="E2110" s="2">
        <f t="shared" si="128"/>
        <v>24340</v>
      </c>
      <c r="F2110" s="5" t="str">
        <f t="shared" si="131"/>
        <v>NEUTRAL</v>
      </c>
      <c r="G2110" s="5" t="str">
        <f t="shared" si="130"/>
        <v>NEUTRAL</v>
      </c>
      <c r="H2110" s="5" t="str">
        <f t="shared" si="129"/>
        <v>NEUTRAL</v>
      </c>
    </row>
    <row r="2111" spans="1:8" ht="13.5" x14ac:dyDescent="0.25">
      <c r="A2111" s="3">
        <f>TITRES_STAT!B2114</f>
        <v>45376</v>
      </c>
      <c r="B2111" s="5">
        <f>TITRES_STAT!C2114</f>
        <v>3.75</v>
      </c>
      <c r="C2111" s="5">
        <f>TITRES_STAT!D2114</f>
        <v>3.75</v>
      </c>
      <c r="D2111" s="5">
        <f>TITRES_STAT!E2114</f>
        <v>0</v>
      </c>
      <c r="E2111" s="2">
        <f t="shared" si="128"/>
        <v>24340</v>
      </c>
      <c r="F2111" s="5" t="str">
        <f t="shared" si="131"/>
        <v>NEUTRAL</v>
      </c>
      <c r="G2111" s="5" t="str">
        <f t="shared" si="130"/>
        <v>NEUTRAL</v>
      </c>
      <c r="H2111" s="5" t="str">
        <f t="shared" si="129"/>
        <v>NEUTRAL</v>
      </c>
    </row>
    <row r="2112" spans="1:8" ht="13.5" x14ac:dyDescent="0.25">
      <c r="A2112" s="3">
        <f>TITRES_STAT!B2115</f>
        <v>45377</v>
      </c>
      <c r="B2112" s="5">
        <f>TITRES_STAT!C2115</f>
        <v>3.75</v>
      </c>
      <c r="C2112" s="5">
        <f>TITRES_STAT!D2115</f>
        <v>3.75</v>
      </c>
      <c r="D2112" s="5">
        <f>TITRES_STAT!E2115</f>
        <v>0</v>
      </c>
      <c r="E2112" s="2">
        <f t="shared" si="128"/>
        <v>24340</v>
      </c>
      <c r="F2112" s="5" t="str">
        <f t="shared" si="131"/>
        <v>NEUTRAL</v>
      </c>
      <c r="G2112" s="5" t="str">
        <f t="shared" si="130"/>
        <v>NEUTRAL</v>
      </c>
      <c r="H2112" s="5" t="str">
        <f t="shared" si="129"/>
        <v>NEUTRAL</v>
      </c>
    </row>
    <row r="2113" spans="1:8" ht="13.5" x14ac:dyDescent="0.25">
      <c r="A2113" s="3">
        <f>TITRES_STAT!B2116</f>
        <v>45378</v>
      </c>
      <c r="B2113" s="5">
        <f>TITRES_STAT!C2116</f>
        <v>3.75</v>
      </c>
      <c r="C2113" s="5">
        <f>TITRES_STAT!D2116</f>
        <v>3.75</v>
      </c>
      <c r="D2113" s="5">
        <f>TITRES_STAT!E2116</f>
        <v>0</v>
      </c>
      <c r="E2113" s="2">
        <f t="shared" si="128"/>
        <v>24340</v>
      </c>
      <c r="F2113" s="5" t="str">
        <f t="shared" si="131"/>
        <v>NEUTRAL</v>
      </c>
      <c r="G2113" s="5" t="str">
        <f t="shared" si="130"/>
        <v>NEUTRAL</v>
      </c>
      <c r="H2113" s="5" t="str">
        <f t="shared" si="129"/>
        <v>NEUTRAL</v>
      </c>
    </row>
    <row r="2114" spans="1:8" ht="13.5" x14ac:dyDescent="0.25">
      <c r="A2114" s="3">
        <f>TITRES_STAT!B2117</f>
        <v>45379</v>
      </c>
      <c r="B2114" s="5">
        <f>TITRES_STAT!C2117</f>
        <v>3.75</v>
      </c>
      <c r="C2114" s="5">
        <f>TITRES_STAT!D2117</f>
        <v>3.75</v>
      </c>
      <c r="D2114" s="5">
        <f>TITRES_STAT!E2117</f>
        <v>0</v>
      </c>
      <c r="E2114" s="2">
        <f t="shared" si="128"/>
        <v>24340</v>
      </c>
      <c r="F2114" s="5" t="str">
        <f t="shared" si="131"/>
        <v>NEUTRAL</v>
      </c>
      <c r="G2114" s="5" t="str">
        <f t="shared" si="130"/>
        <v>NEUTRAL</v>
      </c>
      <c r="H2114" s="5" t="str">
        <f t="shared" si="129"/>
        <v>NEUTRAL</v>
      </c>
    </row>
    <row r="2115" spans="1:8" ht="13.5" x14ac:dyDescent="0.25">
      <c r="A2115" s="3">
        <f>TITRES_STAT!B2118</f>
        <v>45380</v>
      </c>
      <c r="B2115" s="5">
        <f>TITRES_STAT!C2118</f>
        <v>3.75</v>
      </c>
      <c r="C2115" s="5">
        <f>TITRES_STAT!D2118</f>
        <v>3.75</v>
      </c>
      <c r="D2115" s="5">
        <f>TITRES_STAT!E2118</f>
        <v>0</v>
      </c>
      <c r="E2115" s="2">
        <f t="shared" si="128"/>
        <v>24340</v>
      </c>
      <c r="F2115" s="5" t="str">
        <f t="shared" si="131"/>
        <v>NEUTRAL</v>
      </c>
      <c r="G2115" s="5" t="str">
        <f t="shared" si="130"/>
        <v>NEUTRAL</v>
      </c>
      <c r="H2115" s="5" t="str">
        <f t="shared" si="129"/>
        <v>NEUTRAL</v>
      </c>
    </row>
    <row r="2116" spans="1:8" ht="13.5" x14ac:dyDescent="0.25">
      <c r="A2116" s="3">
        <f>TITRES_STAT!B2119</f>
        <v>45383</v>
      </c>
      <c r="B2116" s="5">
        <f>TITRES_STAT!C2119</f>
        <v>3.75</v>
      </c>
      <c r="C2116" s="5">
        <f>TITRES_STAT!D2119</f>
        <v>3.75</v>
      </c>
      <c r="D2116" s="5">
        <f>TITRES_STAT!E2119</f>
        <v>0</v>
      </c>
      <c r="E2116" s="2">
        <f t="shared" ref="E2116:E2179" si="132">IF(B2116&gt;B2115, E2115+D2116, IF(B2116&lt;B2115, E2115-D2116, E2115))</f>
        <v>24340</v>
      </c>
      <c r="F2116" s="5" t="str">
        <f t="shared" si="131"/>
        <v>NEUTRAL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45384</v>
      </c>
      <c r="B2117" s="5">
        <f>TITRES_STAT!C2120</f>
        <v>3.75</v>
      </c>
      <c r="C2117" s="5">
        <f>TITRES_STAT!D2120</f>
        <v>3.75</v>
      </c>
      <c r="D2117" s="5">
        <f>TITRES_STAT!E2120</f>
        <v>0</v>
      </c>
      <c r="E2117" s="2">
        <f t="shared" si="132"/>
        <v>24340</v>
      </c>
      <c r="F2117" s="5" t="str">
        <f t="shared" si="131"/>
        <v>NEUTRAL</v>
      </c>
      <c r="G2117" s="5" t="str">
        <f t="shared" si="130"/>
        <v>NEUTRAL</v>
      </c>
      <c r="H2117" s="5" t="str">
        <f t="shared" si="129"/>
        <v>NEUTRAL</v>
      </c>
    </row>
    <row r="2118" spans="1:8" ht="13.5" x14ac:dyDescent="0.25">
      <c r="A2118" s="3">
        <f>TITRES_STAT!B2121</f>
        <v>45385</v>
      </c>
      <c r="B2118" s="5">
        <f>TITRES_STAT!C2121</f>
        <v>3.75</v>
      </c>
      <c r="C2118" s="5">
        <f>TITRES_STAT!D2121</f>
        <v>3.75</v>
      </c>
      <c r="D2118" s="5">
        <f>TITRES_STAT!E2121</f>
        <v>0</v>
      </c>
      <c r="E2118" s="2">
        <f t="shared" si="132"/>
        <v>24340</v>
      </c>
      <c r="F2118" s="5" t="str">
        <f t="shared" si="131"/>
        <v>NEUTRAL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45386</v>
      </c>
      <c r="B2119" s="5">
        <f>TITRES_STAT!C2122</f>
        <v>3.75</v>
      </c>
      <c r="C2119" s="5">
        <f>TITRES_STAT!D2122</f>
        <v>3.75</v>
      </c>
      <c r="D2119" s="5">
        <f>TITRES_STAT!E2122</f>
        <v>0</v>
      </c>
      <c r="E2119" s="2">
        <f t="shared" si="132"/>
        <v>24340</v>
      </c>
      <c r="F2119" s="5" t="str">
        <f t="shared" si="131"/>
        <v>NEUTRAL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NEUTRAL</v>
      </c>
    </row>
    <row r="2120" spans="1:8" ht="13.5" x14ac:dyDescent="0.25">
      <c r="A2120" s="3">
        <f>TITRES_STAT!B2123</f>
        <v>45387</v>
      </c>
      <c r="B2120" s="5">
        <f>TITRES_STAT!C2123</f>
        <v>3.75</v>
      </c>
      <c r="C2120" s="5">
        <f>TITRES_STAT!D2123</f>
        <v>3.75</v>
      </c>
      <c r="D2120" s="5">
        <f>TITRES_STAT!E2123</f>
        <v>0</v>
      </c>
      <c r="E2120" s="2">
        <f t="shared" si="132"/>
        <v>24340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45390</v>
      </c>
      <c r="B2121" s="5">
        <f>TITRES_STAT!C2124</f>
        <v>3.75</v>
      </c>
      <c r="C2121" s="5">
        <f>TITRES_STAT!D2124</f>
        <v>3.75</v>
      </c>
      <c r="D2121" s="5">
        <f>TITRES_STAT!E2124</f>
        <v>0</v>
      </c>
      <c r="E2121" s="2">
        <f t="shared" si="132"/>
        <v>24340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45394</v>
      </c>
      <c r="B2122" s="5">
        <f>TITRES_STAT!C2125</f>
        <v>3.75</v>
      </c>
      <c r="C2122" s="5">
        <f>TITRES_STAT!D2125</f>
        <v>3.75</v>
      </c>
      <c r="D2122" s="5">
        <f>TITRES_STAT!E2125</f>
        <v>0</v>
      </c>
      <c r="E2122" s="2">
        <f t="shared" si="132"/>
        <v>24340</v>
      </c>
      <c r="F2122" s="5" t="str">
        <f t="shared" si="135"/>
        <v>NEUTRAL</v>
      </c>
      <c r="G2122" s="5" t="str">
        <f t="shared" si="134"/>
        <v>NEUTRAL</v>
      </c>
      <c r="H2122" s="5" t="str">
        <f t="shared" si="133"/>
        <v>NEUTRAL</v>
      </c>
    </row>
    <row r="2123" spans="1:8" ht="13.5" x14ac:dyDescent="0.25">
      <c r="A2123" s="3">
        <f>TITRES_STAT!B2126</f>
        <v>45397</v>
      </c>
      <c r="B2123" s="5">
        <f>TITRES_STAT!C2126</f>
        <v>3.75</v>
      </c>
      <c r="C2123" s="5">
        <f>TITRES_STAT!D2126</f>
        <v>3.75</v>
      </c>
      <c r="D2123" s="5">
        <f>TITRES_STAT!E2126</f>
        <v>0</v>
      </c>
      <c r="E2123" s="2">
        <f t="shared" si="132"/>
        <v>24340</v>
      </c>
      <c r="F2123" s="5" t="str">
        <f t="shared" si="135"/>
        <v>NEUTRAL</v>
      </c>
      <c r="G2123" s="5" t="str">
        <f t="shared" si="134"/>
        <v>NEUTRAL</v>
      </c>
      <c r="H2123" s="5" t="str">
        <f t="shared" si="133"/>
        <v>NEUTRAL</v>
      </c>
    </row>
    <row r="2124" spans="1:8" ht="13.5" x14ac:dyDescent="0.25">
      <c r="A2124" s="3">
        <f>TITRES_STAT!B2127</f>
        <v>45398</v>
      </c>
      <c r="B2124" s="5">
        <f>TITRES_STAT!C2127</f>
        <v>3.75</v>
      </c>
      <c r="C2124" s="5">
        <f>TITRES_STAT!D2127</f>
        <v>3.75</v>
      </c>
      <c r="D2124" s="5">
        <f>TITRES_STAT!E2127</f>
        <v>0</v>
      </c>
      <c r="E2124" s="2">
        <f t="shared" si="132"/>
        <v>24340</v>
      </c>
      <c r="F2124" s="5" t="str">
        <f t="shared" si="135"/>
        <v>NEUTRAL</v>
      </c>
      <c r="G2124" s="5" t="str">
        <f t="shared" si="134"/>
        <v>NEUTRAL</v>
      </c>
      <c r="H2124" s="5" t="str">
        <f t="shared" si="133"/>
        <v>NEUTRAL</v>
      </c>
    </row>
    <row r="2125" spans="1:8" ht="13.5" x14ac:dyDescent="0.25">
      <c r="A2125" s="3">
        <f>TITRES_STAT!B2128</f>
        <v>45399</v>
      </c>
      <c r="B2125" s="5">
        <f>TITRES_STAT!C2128</f>
        <v>3.75</v>
      </c>
      <c r="C2125" s="5">
        <f>TITRES_STAT!D2128</f>
        <v>3.75</v>
      </c>
      <c r="D2125" s="5">
        <f>TITRES_STAT!E2128</f>
        <v>0</v>
      </c>
      <c r="E2125" s="2">
        <f t="shared" si="132"/>
        <v>24340</v>
      </c>
      <c r="F2125" s="5" t="str">
        <f t="shared" si="135"/>
        <v>NEUTRAL</v>
      </c>
      <c r="G2125" s="5" t="str">
        <f t="shared" si="134"/>
        <v>NEUTRAL</v>
      </c>
      <c r="H2125" s="5" t="str">
        <f t="shared" si="133"/>
        <v>NEUTRAL</v>
      </c>
    </row>
    <row r="2126" spans="1:8" ht="13.5" x14ac:dyDescent="0.25">
      <c r="A2126" s="3">
        <f>TITRES_STAT!B2129</f>
        <v>45400</v>
      </c>
      <c r="B2126" s="5">
        <f>TITRES_STAT!C2129</f>
        <v>3.91</v>
      </c>
      <c r="C2126" s="5">
        <f>TITRES_STAT!D2129</f>
        <v>3.91</v>
      </c>
      <c r="D2126" s="5">
        <f>TITRES_STAT!E2129</f>
        <v>0</v>
      </c>
      <c r="E2126" s="2">
        <f t="shared" si="132"/>
        <v>24340</v>
      </c>
      <c r="F2126" s="5" t="str">
        <f t="shared" si="135"/>
        <v>NEUTRAL</v>
      </c>
      <c r="G2126" s="5" t="str">
        <f t="shared" si="134"/>
        <v>NEUTRAL</v>
      </c>
      <c r="H2126" s="5" t="str">
        <f t="shared" si="133"/>
        <v>NEUTRAL</v>
      </c>
    </row>
    <row r="2127" spans="1:8" ht="13.5" x14ac:dyDescent="0.25">
      <c r="A2127" s="3">
        <f>TITRES_STAT!B2130</f>
        <v>45401</v>
      </c>
      <c r="B2127" s="5">
        <f>TITRES_STAT!C2130</f>
        <v>3.92</v>
      </c>
      <c r="C2127" s="5">
        <f>TITRES_STAT!D2130</f>
        <v>3.92</v>
      </c>
      <c r="D2127" s="5">
        <f>TITRES_STAT!E2130</f>
        <v>79</v>
      </c>
      <c r="E2127" s="2">
        <f t="shared" si="132"/>
        <v>24419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CONFIRMED BULLISH</v>
      </c>
    </row>
    <row r="2128" spans="1:8" ht="13.5" x14ac:dyDescent="0.25">
      <c r="A2128" s="3">
        <f>TITRES_STAT!B2131</f>
        <v>45404</v>
      </c>
      <c r="B2128" s="5">
        <f>TITRES_STAT!C2131</f>
        <v>3.92</v>
      </c>
      <c r="C2128" s="5">
        <f>TITRES_STAT!D2131</f>
        <v>3.92</v>
      </c>
      <c r="D2128" s="5">
        <f>TITRES_STAT!E2131</f>
        <v>0</v>
      </c>
      <c r="E2128" s="2">
        <f t="shared" si="132"/>
        <v>24419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3.92</v>
      </c>
      <c r="C2129" s="5">
        <f>TITRES_STAT!D2132</f>
        <v>3.92</v>
      </c>
      <c r="D2129" s="5">
        <f>TITRES_STAT!E2132</f>
        <v>0</v>
      </c>
      <c r="E2129" s="2">
        <f t="shared" si="132"/>
        <v>24419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3.92</v>
      </c>
      <c r="C2130" s="5">
        <f>TITRES_STAT!D2133</f>
        <v>3.92</v>
      </c>
      <c r="D2130" s="5">
        <f>TITRES_STAT!E2133</f>
        <v>0</v>
      </c>
      <c r="E2130" s="2">
        <f t="shared" si="132"/>
        <v>24419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3.92</v>
      </c>
      <c r="C2131" s="5">
        <f>TITRES_STAT!D2134</f>
        <v>3.92</v>
      </c>
      <c r="D2131" s="5">
        <f>TITRES_STAT!E2134</f>
        <v>0</v>
      </c>
      <c r="E2131" s="2">
        <f t="shared" si="132"/>
        <v>24419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3.92</v>
      </c>
      <c r="C2132" s="5">
        <f>TITRES_STAT!D2135</f>
        <v>3.92</v>
      </c>
      <c r="D2132" s="5">
        <f>TITRES_STAT!E2135</f>
        <v>0</v>
      </c>
      <c r="E2132" s="2">
        <f t="shared" si="132"/>
        <v>24419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45411</v>
      </c>
      <c r="B2133" s="5">
        <f>TITRES_STAT!C2136</f>
        <v>3.92</v>
      </c>
      <c r="C2133" s="5">
        <f>TITRES_STAT!D2136</f>
        <v>3.92</v>
      </c>
      <c r="D2133" s="5">
        <f>TITRES_STAT!E2136</f>
        <v>0</v>
      </c>
      <c r="E2133" s="2">
        <f t="shared" si="132"/>
        <v>24419</v>
      </c>
      <c r="F2133" s="5" t="str">
        <f t="shared" si="135"/>
        <v>NEUTRAL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45412</v>
      </c>
      <c r="B2134" s="5">
        <f>TITRES_STAT!C2137</f>
        <v>3.92</v>
      </c>
      <c r="C2134" s="5">
        <f>TITRES_STAT!D2137</f>
        <v>3.92</v>
      </c>
      <c r="D2134" s="5">
        <f>TITRES_STAT!E2137</f>
        <v>0</v>
      </c>
      <c r="E2134" s="2">
        <f t="shared" si="132"/>
        <v>24419</v>
      </c>
      <c r="F2134" s="5" t="str">
        <f t="shared" si="135"/>
        <v>NEUTRAL</v>
      </c>
      <c r="G2134" s="5" t="str">
        <f t="shared" si="134"/>
        <v>NEUTRAL</v>
      </c>
      <c r="H2134" s="5" t="str">
        <f t="shared" si="133"/>
        <v>NEUTRAL</v>
      </c>
    </row>
    <row r="2135" spans="1:8" ht="13.5" x14ac:dyDescent="0.25">
      <c r="A2135" s="3">
        <f>TITRES_STAT!B2138</f>
        <v>45414</v>
      </c>
      <c r="B2135" s="5">
        <f>TITRES_STAT!C2138</f>
        <v>3.92</v>
      </c>
      <c r="C2135" s="5">
        <f>TITRES_STAT!D2138</f>
        <v>3.92</v>
      </c>
      <c r="D2135" s="5">
        <f>TITRES_STAT!E2138</f>
        <v>0</v>
      </c>
      <c r="E2135" s="2">
        <f t="shared" si="132"/>
        <v>24419</v>
      </c>
      <c r="F2135" s="5" t="str">
        <f t="shared" si="135"/>
        <v>NEUTRAL</v>
      </c>
      <c r="G2135" s="5" t="str">
        <f t="shared" si="134"/>
        <v>NEUTRAL</v>
      </c>
      <c r="H2135" s="5" t="str">
        <f t="shared" si="133"/>
        <v>NEUTRAL</v>
      </c>
    </row>
    <row r="2136" spans="1:8" ht="13.5" x14ac:dyDescent="0.25">
      <c r="A2136" s="3">
        <f>TITRES_STAT!B2139</f>
        <v>45415</v>
      </c>
      <c r="B2136" s="5">
        <f>TITRES_STAT!C2139</f>
        <v>3.92</v>
      </c>
      <c r="C2136" s="5">
        <f>TITRES_STAT!D2139</f>
        <v>3.92</v>
      </c>
      <c r="D2136" s="5">
        <f>TITRES_STAT!E2139</f>
        <v>0</v>
      </c>
      <c r="E2136" s="2">
        <f t="shared" si="132"/>
        <v>24419</v>
      </c>
      <c r="F2136" s="5" t="str">
        <f t="shared" si="135"/>
        <v>NEUTRAL</v>
      </c>
      <c r="G2136" s="5" t="str">
        <f t="shared" si="134"/>
        <v>NEUTRAL</v>
      </c>
      <c r="H2136" s="5" t="str">
        <f t="shared" si="133"/>
        <v>NEUTRAL</v>
      </c>
    </row>
    <row r="2137" spans="1:8" ht="13.5" x14ac:dyDescent="0.25">
      <c r="A2137" s="3">
        <f>TITRES_STAT!B2140</f>
        <v>45418</v>
      </c>
      <c r="B2137" s="5">
        <f>TITRES_STAT!C2140</f>
        <v>3.92</v>
      </c>
      <c r="C2137" s="5">
        <f>TITRES_STAT!D2140</f>
        <v>3.92</v>
      </c>
      <c r="D2137" s="5">
        <f>TITRES_STAT!E2140</f>
        <v>0</v>
      </c>
      <c r="E2137" s="2">
        <f t="shared" si="132"/>
        <v>24419</v>
      </c>
      <c r="F2137" s="5" t="str">
        <f t="shared" si="135"/>
        <v>NEUTRAL</v>
      </c>
      <c r="G2137" s="5" t="str">
        <f t="shared" si="134"/>
        <v>NEUTRAL</v>
      </c>
      <c r="H2137" s="5" t="str">
        <f t="shared" si="133"/>
        <v>NEUTRAL</v>
      </c>
    </row>
    <row r="2138" spans="1:8" ht="13.5" x14ac:dyDescent="0.25">
      <c r="A2138" s="3">
        <f>TITRES_STAT!B2141</f>
        <v>45419</v>
      </c>
      <c r="B2138" s="5">
        <f>TITRES_STAT!C2141</f>
        <v>4</v>
      </c>
      <c r="C2138" s="5">
        <f>TITRES_STAT!D2141</f>
        <v>4</v>
      </c>
      <c r="D2138" s="5">
        <f>TITRES_STAT!E2141</f>
        <v>57</v>
      </c>
      <c r="E2138" s="2">
        <f t="shared" si="132"/>
        <v>24476</v>
      </c>
      <c r="F2138" s="5" t="str">
        <f t="shared" si="135"/>
        <v>BULLISH</v>
      </c>
      <c r="G2138" s="5" t="str">
        <f t="shared" si="134"/>
        <v>NEUTRAL</v>
      </c>
      <c r="H2138" s="5" t="str">
        <f t="shared" si="133"/>
        <v>CONFIRMED BULLISH</v>
      </c>
    </row>
    <row r="2139" spans="1:8" ht="13.5" x14ac:dyDescent="0.25">
      <c r="A2139" s="3">
        <f>TITRES_STAT!B2142</f>
        <v>45420</v>
      </c>
      <c r="B2139" s="5">
        <f>TITRES_STAT!C2142</f>
        <v>4</v>
      </c>
      <c r="C2139" s="5">
        <f>TITRES_STAT!D2142</f>
        <v>4</v>
      </c>
      <c r="D2139" s="5">
        <f>TITRES_STAT!E2142</f>
        <v>0</v>
      </c>
      <c r="E2139" s="2">
        <f t="shared" si="132"/>
        <v>24476</v>
      </c>
      <c r="F2139" s="5" t="str">
        <f t="shared" si="135"/>
        <v>BULLISH</v>
      </c>
      <c r="G2139" s="5" t="str">
        <f t="shared" si="134"/>
        <v>NEUTRAL</v>
      </c>
      <c r="H2139" s="5" t="str">
        <f t="shared" si="133"/>
        <v>CONFIRMED BULLISH</v>
      </c>
    </row>
    <row r="2140" spans="1:8" ht="13.5" x14ac:dyDescent="0.25">
      <c r="A2140" s="3">
        <f>TITRES_STAT!B2143</f>
        <v>45421</v>
      </c>
      <c r="B2140" s="5">
        <f>TITRES_STAT!C2143</f>
        <v>3.92</v>
      </c>
      <c r="C2140" s="5">
        <f>TITRES_STAT!D2143</f>
        <v>3.92</v>
      </c>
      <c r="D2140" s="5">
        <f>TITRES_STAT!E2143</f>
        <v>145</v>
      </c>
      <c r="E2140" s="2">
        <f t="shared" si="132"/>
        <v>24331</v>
      </c>
      <c r="F2140" s="5" t="str">
        <f t="shared" si="135"/>
        <v>BEARISH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45422</v>
      </c>
      <c r="B2141" s="5">
        <f>TITRES_STAT!C2144</f>
        <v>3.92</v>
      </c>
      <c r="C2141" s="5">
        <f>TITRES_STAT!D2144</f>
        <v>3.92</v>
      </c>
      <c r="D2141" s="5">
        <f>TITRES_STAT!E2144</f>
        <v>0</v>
      </c>
      <c r="E2141" s="2">
        <f t="shared" si="132"/>
        <v>24331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45425</v>
      </c>
      <c r="B2142" s="5">
        <f>TITRES_STAT!C2145</f>
        <v>3.92</v>
      </c>
      <c r="C2142" s="5">
        <f>TITRES_STAT!D2145</f>
        <v>3.92</v>
      </c>
      <c r="D2142" s="5">
        <f>TITRES_STAT!E2145</f>
        <v>0</v>
      </c>
      <c r="E2142" s="2">
        <f t="shared" si="132"/>
        <v>24331</v>
      </c>
      <c r="F2142" s="5" t="str">
        <f t="shared" si="135"/>
        <v>BEARISH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45426</v>
      </c>
      <c r="B2143" s="5">
        <f>TITRES_STAT!C2146</f>
        <v>3.92</v>
      </c>
      <c r="C2143" s="5">
        <f>TITRES_STAT!D2146</f>
        <v>3.92</v>
      </c>
      <c r="D2143" s="5">
        <f>TITRES_STAT!E2146</f>
        <v>0</v>
      </c>
      <c r="E2143" s="2">
        <f t="shared" si="132"/>
        <v>24331</v>
      </c>
      <c r="F2143" s="5" t="str">
        <f t="shared" si="135"/>
        <v>BEARISH</v>
      </c>
      <c r="G2143" s="5" t="str">
        <f t="shared" si="134"/>
        <v>NEUTRAL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3.92</v>
      </c>
      <c r="C2144" s="5">
        <f>TITRES_STAT!D2147</f>
        <v>3.92</v>
      </c>
      <c r="D2144" s="5">
        <f>TITRES_STAT!E2147</f>
        <v>0</v>
      </c>
      <c r="E2144" s="2">
        <f t="shared" si="132"/>
        <v>24331</v>
      </c>
      <c r="F2144" s="5" t="str">
        <f t="shared" si="135"/>
        <v>BEARISH</v>
      </c>
      <c r="G2144" s="5" t="str">
        <f t="shared" si="134"/>
        <v>NEUTRAL</v>
      </c>
      <c r="H2144" s="5" t="str">
        <f t="shared" si="133"/>
        <v>CONFIRMED BEARISH</v>
      </c>
    </row>
    <row r="2145" spans="1:8" ht="13.5" x14ac:dyDescent="0.25">
      <c r="A2145" s="3">
        <f>TITRES_STAT!B2148</f>
        <v>45428</v>
      </c>
      <c r="B2145" s="5">
        <f>TITRES_STAT!C2148</f>
        <v>3.92</v>
      </c>
      <c r="C2145" s="5">
        <f>TITRES_STAT!D2148</f>
        <v>3.92</v>
      </c>
      <c r="D2145" s="5">
        <f>TITRES_STAT!E2148</f>
        <v>0</v>
      </c>
      <c r="E2145" s="2">
        <f t="shared" si="132"/>
        <v>24331</v>
      </c>
      <c r="F2145" s="5" t="str">
        <f t="shared" si="135"/>
        <v>NEUTRAL</v>
      </c>
      <c r="G2145" s="5" t="str">
        <f t="shared" si="134"/>
        <v>NEUTRAL</v>
      </c>
      <c r="H2145" s="5" t="str">
        <f t="shared" si="133"/>
        <v>NEUTRAL</v>
      </c>
    </row>
    <row r="2146" spans="1:8" ht="13.5" x14ac:dyDescent="0.25">
      <c r="A2146" s="3">
        <f>TITRES_STAT!B2149</f>
        <v>45429</v>
      </c>
      <c r="B2146" s="5">
        <f>TITRES_STAT!C2149</f>
        <v>3.92</v>
      </c>
      <c r="C2146" s="5">
        <f>TITRES_STAT!D2149</f>
        <v>3.92</v>
      </c>
      <c r="D2146" s="5">
        <f>TITRES_STAT!E2149</f>
        <v>0</v>
      </c>
      <c r="E2146" s="2">
        <f t="shared" si="132"/>
        <v>24331</v>
      </c>
      <c r="F2146" s="5" t="str">
        <f t="shared" si="135"/>
        <v>NEUTRAL</v>
      </c>
      <c r="G2146" s="5" t="str">
        <f t="shared" si="134"/>
        <v>NEUTRAL</v>
      </c>
      <c r="H2146" s="5" t="str">
        <f t="shared" si="133"/>
        <v>NEUTRAL</v>
      </c>
    </row>
    <row r="2147" spans="1:8" ht="13.5" x14ac:dyDescent="0.25">
      <c r="A2147" s="3">
        <f>TITRES_STAT!B2150</f>
        <v>45432</v>
      </c>
      <c r="B2147" s="5">
        <f>TITRES_STAT!C2150</f>
        <v>3.92</v>
      </c>
      <c r="C2147" s="5">
        <f>TITRES_STAT!D2150</f>
        <v>3.92</v>
      </c>
      <c r="D2147" s="5">
        <f>TITRES_STAT!E2150</f>
        <v>0</v>
      </c>
      <c r="E2147" s="2">
        <f t="shared" si="132"/>
        <v>24331</v>
      </c>
      <c r="F2147" s="5" t="str">
        <f t="shared" si="135"/>
        <v>NEUTRAL</v>
      </c>
      <c r="G2147" s="5" t="str">
        <f t="shared" si="134"/>
        <v>NEUTRAL</v>
      </c>
      <c r="H2147" s="5" t="str">
        <f t="shared" si="133"/>
        <v>NEUTRAL</v>
      </c>
    </row>
    <row r="2148" spans="1:8" ht="13.5" x14ac:dyDescent="0.25">
      <c r="A2148" s="3">
        <f>TITRES_STAT!B2151</f>
        <v>45433</v>
      </c>
      <c r="B2148" s="5">
        <f>TITRES_STAT!C2151</f>
        <v>3.92</v>
      </c>
      <c r="C2148" s="5">
        <f>TITRES_STAT!D2151</f>
        <v>3.92</v>
      </c>
      <c r="D2148" s="5">
        <f>TITRES_STAT!E2151</f>
        <v>0</v>
      </c>
      <c r="E2148" s="2">
        <f t="shared" si="132"/>
        <v>24331</v>
      </c>
      <c r="F2148" s="5" t="str">
        <f t="shared" si="135"/>
        <v>NEUTRAL</v>
      </c>
      <c r="G2148" s="5" t="str">
        <f t="shared" si="134"/>
        <v>NEUTRAL</v>
      </c>
      <c r="H2148" s="5" t="str">
        <f t="shared" si="133"/>
        <v>NEUTRAL</v>
      </c>
    </row>
    <row r="2149" spans="1:8" ht="13.5" x14ac:dyDescent="0.25">
      <c r="A2149" s="3">
        <f>TITRES_STAT!B2152</f>
        <v>45434</v>
      </c>
      <c r="B2149" s="5">
        <f>TITRES_STAT!C2152</f>
        <v>3.92</v>
      </c>
      <c r="C2149" s="5">
        <f>TITRES_STAT!D2152</f>
        <v>3.92</v>
      </c>
      <c r="D2149" s="5">
        <f>TITRES_STAT!E2152</f>
        <v>0</v>
      </c>
      <c r="E2149" s="2">
        <f t="shared" si="132"/>
        <v>24331</v>
      </c>
      <c r="F2149" s="5" t="str">
        <f t="shared" si="135"/>
        <v>NEUTRAL</v>
      </c>
      <c r="G2149" s="5" t="str">
        <f t="shared" si="134"/>
        <v>NEUTRAL</v>
      </c>
      <c r="H2149" s="5" t="str">
        <f t="shared" si="133"/>
        <v>NEUTRAL</v>
      </c>
    </row>
    <row r="2150" spans="1:8" ht="13.5" x14ac:dyDescent="0.25">
      <c r="A2150" s="3">
        <f>TITRES_STAT!B2153</f>
        <v>45435</v>
      </c>
      <c r="B2150" s="5">
        <f>TITRES_STAT!C2153</f>
        <v>4.09</v>
      </c>
      <c r="C2150" s="5">
        <f>TITRES_STAT!D2153</f>
        <v>4.09</v>
      </c>
      <c r="D2150" s="5">
        <f>TITRES_STAT!E2153</f>
        <v>500</v>
      </c>
      <c r="E2150" s="2">
        <f t="shared" si="132"/>
        <v>24831</v>
      </c>
      <c r="F2150" s="5" t="str">
        <f t="shared" si="135"/>
        <v>BULLISH</v>
      </c>
      <c r="G2150" s="5" t="str">
        <f t="shared" si="134"/>
        <v>STRONG</v>
      </c>
      <c r="H2150" s="5" t="str">
        <f t="shared" si="133"/>
        <v>CONFIRMED BULLISH</v>
      </c>
    </row>
    <row r="2151" spans="1:8" ht="13.5" x14ac:dyDescent="0.25">
      <c r="A2151" s="3">
        <f>TITRES_STAT!B2154</f>
        <v>45436</v>
      </c>
      <c r="B2151" s="5">
        <f>TITRES_STAT!C2154</f>
        <v>4.2699999999999996</v>
      </c>
      <c r="C2151" s="5">
        <f>TITRES_STAT!D2154</f>
        <v>4.2699999999999996</v>
      </c>
      <c r="D2151" s="5">
        <f>TITRES_STAT!E2154</f>
        <v>800</v>
      </c>
      <c r="E2151" s="2">
        <f t="shared" si="132"/>
        <v>25631</v>
      </c>
      <c r="F2151" s="5" t="str">
        <f t="shared" si="135"/>
        <v>BULLISH</v>
      </c>
      <c r="G2151" s="5" t="str">
        <f t="shared" si="134"/>
        <v>STRONG</v>
      </c>
      <c r="H2151" s="5" t="str">
        <f t="shared" si="133"/>
        <v>CONFIRMED BULLISH</v>
      </c>
    </row>
    <row r="2152" spans="1:8" ht="13.5" x14ac:dyDescent="0.25">
      <c r="A2152" s="3">
        <f>TITRES_STAT!B2155</f>
        <v>45439</v>
      </c>
      <c r="B2152" s="5">
        <f>TITRES_STAT!C2155</f>
        <v>4.2699999999999996</v>
      </c>
      <c r="C2152" s="5">
        <f>TITRES_STAT!D2155</f>
        <v>4.2699999999999996</v>
      </c>
      <c r="D2152" s="5">
        <f>TITRES_STAT!E2155</f>
        <v>0</v>
      </c>
      <c r="E2152" s="2">
        <f t="shared" si="132"/>
        <v>25631</v>
      </c>
      <c r="F2152" s="5" t="str">
        <f t="shared" si="135"/>
        <v>BULLISH</v>
      </c>
      <c r="G2152" s="5" t="str">
        <f t="shared" si="134"/>
        <v>STRONG</v>
      </c>
      <c r="H2152" s="5" t="str">
        <f t="shared" si="133"/>
        <v>CONFIRMED BULLISH</v>
      </c>
    </row>
    <row r="2153" spans="1:8" ht="13.5" x14ac:dyDescent="0.25">
      <c r="A2153" s="3">
        <f>TITRES_STAT!B2156</f>
        <v>45440</v>
      </c>
      <c r="B2153" s="5">
        <f>TITRES_STAT!C2156</f>
        <v>4.2699999999999996</v>
      </c>
      <c r="C2153" s="5">
        <f>TITRES_STAT!D2156</f>
        <v>4.2699999999999996</v>
      </c>
      <c r="D2153" s="5">
        <f>TITRES_STAT!E2156</f>
        <v>800</v>
      </c>
      <c r="E2153" s="2">
        <f t="shared" si="132"/>
        <v>25631</v>
      </c>
      <c r="F2153" s="5" t="str">
        <f t="shared" si="135"/>
        <v>BULLISH</v>
      </c>
      <c r="G2153" s="5" t="str">
        <f t="shared" si="134"/>
        <v>STRONG</v>
      </c>
      <c r="H2153" s="5" t="str">
        <f t="shared" si="133"/>
        <v>CONFIRMED BULLISH</v>
      </c>
    </row>
    <row r="2154" spans="1:8" ht="13.5" x14ac:dyDescent="0.25">
      <c r="A2154" s="3">
        <f>TITRES_STAT!B2157</f>
        <v>45441</v>
      </c>
      <c r="B2154" s="5">
        <f>TITRES_STAT!C2157</f>
        <v>4.2699999999999996</v>
      </c>
      <c r="C2154" s="5">
        <f>TITRES_STAT!D2157</f>
        <v>4.2699999999999996</v>
      </c>
      <c r="D2154" s="5">
        <f>TITRES_STAT!E2157</f>
        <v>0</v>
      </c>
      <c r="E2154" s="2">
        <f t="shared" si="132"/>
        <v>25631</v>
      </c>
      <c r="F2154" s="5" t="str">
        <f t="shared" si="135"/>
        <v>BULLISH</v>
      </c>
      <c r="G2154" s="5" t="str">
        <f t="shared" si="134"/>
        <v>STRONG</v>
      </c>
      <c r="H2154" s="5" t="str">
        <f t="shared" si="133"/>
        <v>CONFIRMED BULLISH</v>
      </c>
    </row>
    <row r="2155" spans="1:8" ht="13.5" x14ac:dyDescent="0.25">
      <c r="A2155" s="3">
        <f>TITRES_STAT!B2158</f>
        <v>45442</v>
      </c>
      <c r="B2155" s="5">
        <f>TITRES_STAT!C2158</f>
        <v>4.08</v>
      </c>
      <c r="C2155" s="5">
        <f>TITRES_STAT!D2158</f>
        <v>4.08</v>
      </c>
      <c r="D2155" s="5">
        <f>TITRES_STAT!E2158</f>
        <v>50</v>
      </c>
      <c r="E2155" s="2">
        <f t="shared" si="132"/>
        <v>25581</v>
      </c>
      <c r="F2155" s="5" t="str">
        <f t="shared" si="135"/>
        <v>BULLISH</v>
      </c>
      <c r="G2155" s="5" t="str">
        <f t="shared" si="134"/>
        <v>STRONG</v>
      </c>
      <c r="H2155" s="5" t="str">
        <f t="shared" si="133"/>
        <v>BULLISH DIVERGENCE</v>
      </c>
    </row>
    <row r="2156" spans="1:8" ht="13.5" x14ac:dyDescent="0.25">
      <c r="A2156" s="3">
        <f>TITRES_STAT!B2159</f>
        <v>45443</v>
      </c>
      <c r="B2156" s="5">
        <f>TITRES_STAT!C2159</f>
        <v>4.08</v>
      </c>
      <c r="C2156" s="5">
        <f>TITRES_STAT!D2159</f>
        <v>4.08</v>
      </c>
      <c r="D2156" s="5">
        <f>TITRES_STAT!E2159</f>
        <v>0</v>
      </c>
      <c r="E2156" s="2">
        <f t="shared" si="132"/>
        <v>25581</v>
      </c>
      <c r="F2156" s="5" t="str">
        <f t="shared" si="135"/>
        <v>BEARISH</v>
      </c>
      <c r="G2156" s="5" t="str">
        <f t="shared" si="134"/>
        <v>NEUTRAL</v>
      </c>
      <c r="H2156" s="5" t="str">
        <f t="shared" si="133"/>
        <v>CONFIRMED BEARISH</v>
      </c>
    </row>
    <row r="2157" spans="1:8" ht="13.5" x14ac:dyDescent="0.25">
      <c r="A2157" s="3">
        <f>TITRES_STAT!B2160</f>
        <v>45446</v>
      </c>
      <c r="B2157" s="5">
        <f>TITRES_STAT!C2160</f>
        <v>4.08</v>
      </c>
      <c r="C2157" s="5">
        <f>TITRES_STAT!D2160</f>
        <v>4.08</v>
      </c>
      <c r="D2157" s="5">
        <f>TITRES_STAT!E2160</f>
        <v>0</v>
      </c>
      <c r="E2157" s="2">
        <f t="shared" si="132"/>
        <v>25581</v>
      </c>
      <c r="F2157" s="5" t="str">
        <f t="shared" si="135"/>
        <v>BEARISH</v>
      </c>
      <c r="G2157" s="5" t="str">
        <f t="shared" si="134"/>
        <v>NEUTRAL</v>
      </c>
      <c r="H2157" s="5" t="str">
        <f t="shared" si="133"/>
        <v>CONFIRMED BEARISH</v>
      </c>
    </row>
    <row r="2158" spans="1:8" ht="13.5" x14ac:dyDescent="0.25">
      <c r="A2158" s="3">
        <f>TITRES_STAT!B2161</f>
        <v>45447</v>
      </c>
      <c r="B2158" s="5">
        <f>TITRES_STAT!C2161</f>
        <v>4.08</v>
      </c>
      <c r="C2158" s="5">
        <f>TITRES_STAT!D2161</f>
        <v>4.08</v>
      </c>
      <c r="D2158" s="5">
        <f>TITRES_STAT!E2161</f>
        <v>0</v>
      </c>
      <c r="E2158" s="2">
        <f t="shared" si="132"/>
        <v>25581</v>
      </c>
      <c r="F2158" s="5" t="str">
        <f t="shared" si="135"/>
        <v>BEARISH</v>
      </c>
      <c r="G2158" s="5" t="str">
        <f t="shared" si="134"/>
        <v>NEUTRAL</v>
      </c>
      <c r="H2158" s="5" t="str">
        <f t="shared" si="133"/>
        <v>CONFIRMED BEARISH</v>
      </c>
    </row>
    <row r="2159" spans="1:8" ht="13.5" x14ac:dyDescent="0.25">
      <c r="A2159" s="3">
        <f>TITRES_STAT!B2162</f>
        <v>45448</v>
      </c>
      <c r="B2159" s="5">
        <f>TITRES_STAT!C2162</f>
        <v>4.08</v>
      </c>
      <c r="C2159" s="5">
        <f>TITRES_STAT!D2162</f>
        <v>4.08</v>
      </c>
      <c r="D2159" s="5">
        <f>TITRES_STAT!E2162</f>
        <v>0</v>
      </c>
      <c r="E2159" s="2">
        <f t="shared" si="132"/>
        <v>25581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45449</v>
      </c>
      <c r="B2160" s="5">
        <f>TITRES_STAT!C2163</f>
        <v>4.08</v>
      </c>
      <c r="C2160" s="5">
        <f>TITRES_STAT!D2163</f>
        <v>4.08</v>
      </c>
      <c r="D2160" s="5">
        <f>TITRES_STAT!E2163</f>
        <v>0</v>
      </c>
      <c r="E2160" s="2">
        <f t="shared" si="132"/>
        <v>25581</v>
      </c>
      <c r="F2160" s="5" t="str">
        <f t="shared" si="135"/>
        <v>NEUTRAL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45450</v>
      </c>
      <c r="B2161" s="5">
        <f>TITRES_STAT!C2164</f>
        <v>4.08</v>
      </c>
      <c r="C2161" s="5">
        <f>TITRES_STAT!D2164</f>
        <v>4.08</v>
      </c>
      <c r="D2161" s="5">
        <f>TITRES_STAT!E2164</f>
        <v>0</v>
      </c>
      <c r="E2161" s="2">
        <f t="shared" si="132"/>
        <v>25581</v>
      </c>
      <c r="F2161" s="5" t="str">
        <f t="shared" si="135"/>
        <v>NEUTRAL</v>
      </c>
      <c r="G2161" s="5" t="str">
        <f t="shared" si="134"/>
        <v>NEUTRAL</v>
      </c>
      <c r="H2161" s="5" t="str">
        <f t="shared" si="133"/>
        <v>NEUTRAL</v>
      </c>
    </row>
    <row r="2162" spans="1:8" ht="13.5" x14ac:dyDescent="0.25">
      <c r="A2162" s="3">
        <f>TITRES_STAT!B2165</f>
        <v>45453</v>
      </c>
      <c r="B2162" s="5">
        <f>TITRES_STAT!C2165</f>
        <v>4.08</v>
      </c>
      <c r="C2162" s="5">
        <f>TITRES_STAT!D2165</f>
        <v>4.08</v>
      </c>
      <c r="D2162" s="5">
        <f>TITRES_STAT!E2165</f>
        <v>0</v>
      </c>
      <c r="E2162" s="2">
        <f t="shared" si="132"/>
        <v>25581</v>
      </c>
      <c r="F2162" s="5" t="str">
        <f t="shared" si="135"/>
        <v>NEUTRAL</v>
      </c>
      <c r="G2162" s="5" t="str">
        <f t="shared" si="134"/>
        <v>NEUTRAL</v>
      </c>
      <c r="H2162" s="5" t="str">
        <f t="shared" si="133"/>
        <v>NEUTRAL</v>
      </c>
    </row>
    <row r="2163" spans="1:8" ht="13.5" x14ac:dyDescent="0.25">
      <c r="A2163" s="3">
        <f>TITRES_STAT!B2166</f>
        <v>45454</v>
      </c>
      <c r="B2163" s="5">
        <f>TITRES_STAT!C2166</f>
        <v>4</v>
      </c>
      <c r="C2163" s="5">
        <f>TITRES_STAT!D2166</f>
        <v>4</v>
      </c>
      <c r="D2163" s="5">
        <f>TITRES_STAT!E2166</f>
        <v>17</v>
      </c>
      <c r="E2163" s="2">
        <f t="shared" si="132"/>
        <v>25564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CONFIRMED BEARISH</v>
      </c>
    </row>
    <row r="2164" spans="1:8" ht="13.5" x14ac:dyDescent="0.25">
      <c r="A2164" s="3">
        <f>TITRES_STAT!B2167</f>
        <v>45455</v>
      </c>
      <c r="B2164" s="5">
        <f>TITRES_STAT!C2167</f>
        <v>4.05</v>
      </c>
      <c r="C2164" s="5">
        <f>TITRES_STAT!D2167</f>
        <v>4.05</v>
      </c>
      <c r="D2164" s="5">
        <f>TITRES_STAT!E2167</f>
        <v>40</v>
      </c>
      <c r="E2164" s="2">
        <f t="shared" si="132"/>
        <v>25604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BULLISH DIVERGENCE</v>
      </c>
    </row>
    <row r="2165" spans="1:8" ht="13.5" x14ac:dyDescent="0.25">
      <c r="A2165" s="3">
        <f>TITRES_STAT!B2168</f>
        <v>45456</v>
      </c>
      <c r="B2165" s="5">
        <f>TITRES_STAT!C2168</f>
        <v>4.05</v>
      </c>
      <c r="C2165" s="5">
        <f>TITRES_STAT!D2168</f>
        <v>4.05</v>
      </c>
      <c r="D2165" s="5">
        <f>TITRES_STAT!E2168</f>
        <v>0</v>
      </c>
      <c r="E2165" s="2">
        <f t="shared" si="132"/>
        <v>25604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BULLISH DIVERGENCE</v>
      </c>
    </row>
    <row r="2166" spans="1:8" ht="13.5" x14ac:dyDescent="0.25">
      <c r="A2166" s="3">
        <f>TITRES_STAT!B2169</f>
        <v>45457</v>
      </c>
      <c r="B2166" s="5">
        <f>TITRES_STAT!C2169</f>
        <v>4.05</v>
      </c>
      <c r="C2166" s="5">
        <f>TITRES_STAT!D2169</f>
        <v>4.05</v>
      </c>
      <c r="D2166" s="5">
        <f>TITRES_STAT!E2169</f>
        <v>0</v>
      </c>
      <c r="E2166" s="2">
        <f t="shared" si="132"/>
        <v>25604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BULLISH DIVERGENCE</v>
      </c>
    </row>
    <row r="2167" spans="1:8" ht="13.5" x14ac:dyDescent="0.25">
      <c r="A2167" s="3">
        <f>TITRES_STAT!B2170</f>
        <v>45461</v>
      </c>
      <c r="B2167" s="5">
        <f>TITRES_STAT!C2170</f>
        <v>4.05</v>
      </c>
      <c r="C2167" s="5">
        <f>TITRES_STAT!D2170</f>
        <v>4.05</v>
      </c>
      <c r="D2167" s="5">
        <f>TITRES_STAT!E2170</f>
        <v>0</v>
      </c>
      <c r="E2167" s="2">
        <f t="shared" si="132"/>
        <v>25604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BULLISH DIVERGENCE</v>
      </c>
    </row>
    <row r="2168" spans="1:8" ht="13.5" x14ac:dyDescent="0.25">
      <c r="A2168" s="3">
        <f>TITRES_STAT!B2171</f>
        <v>45462</v>
      </c>
      <c r="B2168" s="5">
        <f>TITRES_STAT!C2171</f>
        <v>4.05</v>
      </c>
      <c r="C2168" s="5">
        <f>TITRES_STAT!D2171</f>
        <v>4.05</v>
      </c>
      <c r="D2168" s="5">
        <f>TITRES_STAT!E2171</f>
        <v>0</v>
      </c>
      <c r="E2168" s="2">
        <f t="shared" si="132"/>
        <v>25604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4.05</v>
      </c>
      <c r="C2169" s="5">
        <f>TITRES_STAT!D2172</f>
        <v>4.05</v>
      </c>
      <c r="D2169" s="5">
        <f>TITRES_STAT!E2172</f>
        <v>0</v>
      </c>
      <c r="E2169" s="2">
        <f t="shared" si="132"/>
        <v>25604</v>
      </c>
      <c r="F2169" s="5" t="str">
        <f t="shared" si="135"/>
        <v>NEUTRAL</v>
      </c>
      <c r="G2169" s="5" t="str">
        <f t="shared" si="134"/>
        <v>NEUTRAL</v>
      </c>
      <c r="H2169" s="5" t="str">
        <f t="shared" si="133"/>
        <v>NEUTRAL</v>
      </c>
    </row>
    <row r="2170" spans="1:8" ht="13.5" x14ac:dyDescent="0.25">
      <c r="A2170" s="3">
        <f>TITRES_STAT!B2173</f>
        <v>45464</v>
      </c>
      <c r="B2170" s="5">
        <f>TITRES_STAT!C2173</f>
        <v>4.05</v>
      </c>
      <c r="C2170" s="5">
        <f>TITRES_STAT!D2173</f>
        <v>4.05</v>
      </c>
      <c r="D2170" s="5">
        <f>TITRES_STAT!E2173</f>
        <v>0</v>
      </c>
      <c r="E2170" s="2">
        <f t="shared" si="132"/>
        <v>25604</v>
      </c>
      <c r="F2170" s="5" t="str">
        <f t="shared" si="135"/>
        <v>NEUTRAL</v>
      </c>
      <c r="G2170" s="5" t="str">
        <f t="shared" si="134"/>
        <v>NEUTRAL</v>
      </c>
      <c r="H2170" s="5" t="str">
        <f t="shared" si="133"/>
        <v>NEUTRAL</v>
      </c>
    </row>
    <row r="2171" spans="1:8" ht="13.5" x14ac:dyDescent="0.25">
      <c r="A2171" s="3">
        <f>TITRES_STAT!B2174</f>
        <v>45467</v>
      </c>
      <c r="B2171" s="5">
        <f>TITRES_STAT!C2174</f>
        <v>4.2300000000000004</v>
      </c>
      <c r="C2171" s="5">
        <f>TITRES_STAT!D2174</f>
        <v>4.2300000000000004</v>
      </c>
      <c r="D2171" s="5">
        <f>TITRES_STAT!E2174</f>
        <v>0</v>
      </c>
      <c r="E2171" s="2">
        <f t="shared" si="132"/>
        <v>25604</v>
      </c>
      <c r="F2171" s="5" t="str">
        <f t="shared" si="135"/>
        <v>NEUTRAL</v>
      </c>
      <c r="G2171" s="5" t="str">
        <f t="shared" si="134"/>
        <v>NEUTRAL</v>
      </c>
      <c r="H2171" s="5" t="str">
        <f t="shared" si="133"/>
        <v>NEUTRAL</v>
      </c>
    </row>
    <row r="2172" spans="1:8" ht="13.5" x14ac:dyDescent="0.25">
      <c r="A2172" s="3">
        <f>TITRES_STAT!B2175</f>
        <v>45468</v>
      </c>
      <c r="B2172" s="5">
        <f>TITRES_STAT!C2175</f>
        <v>4.42</v>
      </c>
      <c r="C2172" s="5">
        <f>TITRES_STAT!D2175</f>
        <v>4.42</v>
      </c>
      <c r="D2172" s="5">
        <f>TITRES_STAT!E2175</f>
        <v>0</v>
      </c>
      <c r="E2172" s="2">
        <f t="shared" si="132"/>
        <v>25604</v>
      </c>
      <c r="F2172" s="5" t="str">
        <f t="shared" si="135"/>
        <v>NEUTRAL</v>
      </c>
      <c r="G2172" s="5" t="str">
        <f t="shared" si="134"/>
        <v>NEUTRAL</v>
      </c>
      <c r="H2172" s="5" t="str">
        <f t="shared" si="133"/>
        <v>NEUTRAL</v>
      </c>
    </row>
    <row r="2173" spans="1:8" ht="13.5" x14ac:dyDescent="0.25">
      <c r="A2173" s="3">
        <f>TITRES_STAT!B2176</f>
        <v>45469</v>
      </c>
      <c r="B2173" s="5">
        <f>TITRES_STAT!C2176</f>
        <v>4.42</v>
      </c>
      <c r="C2173" s="5">
        <f>TITRES_STAT!D2176</f>
        <v>4.42</v>
      </c>
      <c r="D2173" s="5">
        <f>TITRES_STAT!E2176</f>
        <v>0</v>
      </c>
      <c r="E2173" s="2">
        <f t="shared" si="132"/>
        <v>25604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45470</v>
      </c>
      <c r="B2174" s="5">
        <f>TITRES_STAT!C2177</f>
        <v>4.42</v>
      </c>
      <c r="C2174" s="5">
        <f>TITRES_STAT!D2177</f>
        <v>4.42</v>
      </c>
      <c r="D2174" s="5">
        <f>TITRES_STAT!E2177</f>
        <v>0</v>
      </c>
      <c r="E2174" s="2">
        <f t="shared" si="132"/>
        <v>25604</v>
      </c>
      <c r="F2174" s="5" t="str">
        <f t="shared" si="135"/>
        <v>NEUTRAL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45471</v>
      </c>
      <c r="B2175" s="5">
        <f>TITRES_STAT!C2178</f>
        <v>4.42</v>
      </c>
      <c r="C2175" s="5">
        <f>TITRES_STAT!D2178</f>
        <v>4.42</v>
      </c>
      <c r="D2175" s="5">
        <f>TITRES_STAT!E2178</f>
        <v>0</v>
      </c>
      <c r="E2175" s="2">
        <f t="shared" si="132"/>
        <v>25604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45474</v>
      </c>
      <c r="B2176" s="5">
        <f>TITRES_STAT!C2179</f>
        <v>4.42</v>
      </c>
      <c r="C2176" s="5">
        <f>TITRES_STAT!D2179</f>
        <v>4.42</v>
      </c>
      <c r="D2176" s="5">
        <f>TITRES_STAT!E2179</f>
        <v>0</v>
      </c>
      <c r="E2176" s="2">
        <f t="shared" si="132"/>
        <v>25604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45475</v>
      </c>
      <c r="B2177" s="5">
        <f>TITRES_STAT!C2180</f>
        <v>4.42</v>
      </c>
      <c r="C2177" s="5">
        <f>TITRES_STAT!D2180</f>
        <v>4.42</v>
      </c>
      <c r="D2177" s="5">
        <f>TITRES_STAT!E2180</f>
        <v>0</v>
      </c>
      <c r="E2177" s="2">
        <f t="shared" si="132"/>
        <v>25604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45476</v>
      </c>
      <c r="B2178" s="5">
        <f>TITRES_STAT!C2181</f>
        <v>4.42</v>
      </c>
      <c r="C2178" s="5">
        <f>TITRES_STAT!D2181</f>
        <v>4.42</v>
      </c>
      <c r="D2178" s="5">
        <f>TITRES_STAT!E2181</f>
        <v>0</v>
      </c>
      <c r="E2178" s="2">
        <f t="shared" si="132"/>
        <v>25604</v>
      </c>
      <c r="F2178" s="5" t="str">
        <f t="shared" si="135"/>
        <v>NEUTRAL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45477</v>
      </c>
      <c r="B2179" s="5">
        <f>TITRES_STAT!C2182</f>
        <v>4.42</v>
      </c>
      <c r="C2179" s="5">
        <f>TITRES_STAT!D2182</f>
        <v>4.42</v>
      </c>
      <c r="D2179" s="5">
        <f>TITRES_STAT!E2182</f>
        <v>0</v>
      </c>
      <c r="E2179" s="2">
        <f t="shared" si="132"/>
        <v>25604</v>
      </c>
      <c r="F2179" s="5" t="str">
        <f t="shared" si="135"/>
        <v>NEUTRAL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45478</v>
      </c>
      <c r="B2180" s="5">
        <f>TITRES_STAT!C2183</f>
        <v>4.42</v>
      </c>
      <c r="C2180" s="5">
        <f>TITRES_STAT!D2183</f>
        <v>4.42</v>
      </c>
      <c r="D2180" s="5">
        <f>TITRES_STAT!E2183</f>
        <v>0</v>
      </c>
      <c r="E2180" s="2">
        <f t="shared" ref="E2180:E2243" si="136">IF(B2180&gt;B2179, E2179+D2180, IF(B2180&lt;B2179, E2179-D2180, E2179))</f>
        <v>25604</v>
      </c>
      <c r="F2180" s="5" t="str">
        <f t="shared" si="135"/>
        <v>NEUTRAL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45481</v>
      </c>
      <c r="B2181" s="5">
        <f>TITRES_STAT!C2184</f>
        <v>4.42</v>
      </c>
      <c r="C2181" s="5">
        <f>TITRES_STAT!D2184</f>
        <v>4.42</v>
      </c>
      <c r="D2181" s="5">
        <f>TITRES_STAT!E2184</f>
        <v>0</v>
      </c>
      <c r="E2181" s="2">
        <f t="shared" si="136"/>
        <v>25604</v>
      </c>
      <c r="F2181" s="5" t="str">
        <f t="shared" si="135"/>
        <v>NEUTRAL</v>
      </c>
      <c r="G2181" s="5" t="str">
        <f t="shared" si="134"/>
        <v>NEUTRAL</v>
      </c>
      <c r="H2181" s="5" t="str">
        <f t="shared" si="133"/>
        <v>NEUTRAL</v>
      </c>
    </row>
    <row r="2182" spans="1:8" ht="13.5" x14ac:dyDescent="0.25">
      <c r="A2182" s="3">
        <f>TITRES_STAT!B2185</f>
        <v>45482</v>
      </c>
      <c r="B2182" s="5">
        <f>TITRES_STAT!C2185</f>
        <v>4.42</v>
      </c>
      <c r="C2182" s="5">
        <f>TITRES_STAT!D2185</f>
        <v>4.42</v>
      </c>
      <c r="D2182" s="5">
        <f>TITRES_STAT!E2185</f>
        <v>0</v>
      </c>
      <c r="E2182" s="2">
        <f t="shared" si="136"/>
        <v>25604</v>
      </c>
      <c r="F2182" s="5" t="str">
        <f t="shared" si="135"/>
        <v>NEUTRAL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5">
        <f>TITRES_STAT!C2186</f>
        <v>4.42</v>
      </c>
      <c r="C2183" s="5">
        <f>TITRES_STAT!D2186</f>
        <v>4.42</v>
      </c>
      <c r="D2183" s="5">
        <f>TITRES_STAT!E2186</f>
        <v>0</v>
      </c>
      <c r="E2183" s="2">
        <f t="shared" si="136"/>
        <v>25604</v>
      </c>
      <c r="F2183" s="5" t="str">
        <f t="shared" si="135"/>
        <v>NEUTRAL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NEUTRAL</v>
      </c>
    </row>
    <row r="2184" spans="1:8" ht="13.5" x14ac:dyDescent="0.25">
      <c r="A2184" s="3">
        <f>TITRES_STAT!B2187</f>
        <v>45484</v>
      </c>
      <c r="B2184" s="5">
        <f>TITRES_STAT!C2187</f>
        <v>4.42</v>
      </c>
      <c r="C2184" s="5">
        <f>TITRES_STAT!D2187</f>
        <v>4.42</v>
      </c>
      <c r="D2184" s="5">
        <f>TITRES_STAT!E2187</f>
        <v>0</v>
      </c>
      <c r="E2184" s="2">
        <f t="shared" si="136"/>
        <v>25604</v>
      </c>
      <c r="F2184" s="5" t="str">
        <f t="shared" ref="F2184:F2247" si="139">IF(E2184&gt;E2179,"BULLISH",IF(E2184&lt;E2179,"BEARISH","NEUTRAL"))</f>
        <v>NEUTRAL</v>
      </c>
      <c r="G2184" s="5" t="str">
        <f t="shared" si="138"/>
        <v>NEUTRAL</v>
      </c>
      <c r="H2184" s="5" t="str">
        <f t="shared" si="137"/>
        <v>NEUTRAL</v>
      </c>
    </row>
    <row r="2185" spans="1:8" ht="13.5" x14ac:dyDescent="0.25">
      <c r="A2185" s="3">
        <f>TITRES_STAT!B2188</f>
        <v>45485</v>
      </c>
      <c r="B2185" s="5">
        <f>TITRES_STAT!C2188</f>
        <v>4.2300000000000004</v>
      </c>
      <c r="C2185" s="5">
        <f>TITRES_STAT!D2188</f>
        <v>4.2300000000000004</v>
      </c>
      <c r="D2185" s="5">
        <f>TITRES_STAT!E2188</f>
        <v>0</v>
      </c>
      <c r="E2185" s="2">
        <f t="shared" si="136"/>
        <v>25604</v>
      </c>
      <c r="F2185" s="5" t="str">
        <f t="shared" si="139"/>
        <v>NEUTRAL</v>
      </c>
      <c r="G2185" s="5" t="str">
        <f t="shared" si="138"/>
        <v>NEUTRAL</v>
      </c>
      <c r="H2185" s="5" t="str">
        <f t="shared" si="137"/>
        <v>NEUTRAL</v>
      </c>
    </row>
    <row r="2186" spans="1:8" ht="13.5" x14ac:dyDescent="0.25">
      <c r="A2186" s="3">
        <f>TITRES_STAT!B2189</f>
        <v>45488</v>
      </c>
      <c r="B2186" s="5">
        <f>TITRES_STAT!C2189</f>
        <v>4.04</v>
      </c>
      <c r="C2186" s="5">
        <f>TITRES_STAT!D2189</f>
        <v>4.04</v>
      </c>
      <c r="D2186" s="5">
        <f>TITRES_STAT!E2189</f>
        <v>0</v>
      </c>
      <c r="E2186" s="2">
        <f t="shared" si="136"/>
        <v>25604</v>
      </c>
      <c r="F2186" s="5" t="str">
        <f t="shared" si="139"/>
        <v>NEUTRAL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45489</v>
      </c>
      <c r="B2187" s="5">
        <f>TITRES_STAT!C2190</f>
        <v>3.86</v>
      </c>
      <c r="C2187" s="5">
        <f>TITRES_STAT!D2190</f>
        <v>3.86</v>
      </c>
      <c r="D2187" s="5">
        <f>TITRES_STAT!E2190</f>
        <v>0</v>
      </c>
      <c r="E2187" s="2">
        <f t="shared" si="136"/>
        <v>25604</v>
      </c>
      <c r="F2187" s="5" t="str">
        <f t="shared" si="139"/>
        <v>NEUTRAL</v>
      </c>
      <c r="G2187" s="5" t="str">
        <f t="shared" si="138"/>
        <v>NEUTRAL</v>
      </c>
      <c r="H2187" s="5" t="str">
        <f t="shared" si="137"/>
        <v>NEUTRAL</v>
      </c>
    </row>
    <row r="2188" spans="1:8" ht="13.5" x14ac:dyDescent="0.25">
      <c r="A2188" s="3">
        <f>TITRES_STAT!B2191</f>
        <v>45490</v>
      </c>
      <c r="B2188" s="5">
        <f>TITRES_STAT!C2191</f>
        <v>3.75</v>
      </c>
      <c r="C2188" s="5">
        <f>TITRES_STAT!D2191</f>
        <v>3.75</v>
      </c>
      <c r="D2188" s="5">
        <f>TITRES_STAT!E2191</f>
        <v>170</v>
      </c>
      <c r="E2188" s="2">
        <f t="shared" si="136"/>
        <v>25434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CONFIRMED BEARISH</v>
      </c>
    </row>
    <row r="2189" spans="1:8" ht="13.5" x14ac:dyDescent="0.25">
      <c r="A2189" s="3">
        <f>TITRES_STAT!B2192</f>
        <v>45491</v>
      </c>
      <c r="B2189" s="5">
        <f>TITRES_STAT!C2192</f>
        <v>3.75</v>
      </c>
      <c r="C2189" s="5">
        <f>TITRES_STAT!D2192</f>
        <v>3.75</v>
      </c>
      <c r="D2189" s="5">
        <f>TITRES_STAT!E2192</f>
        <v>0</v>
      </c>
      <c r="E2189" s="2">
        <f t="shared" si="136"/>
        <v>25434</v>
      </c>
      <c r="F2189" s="5" t="str">
        <f t="shared" si="139"/>
        <v>BEARISH</v>
      </c>
      <c r="G2189" s="5" t="str">
        <f t="shared" si="138"/>
        <v>NEUTRAL</v>
      </c>
      <c r="H2189" s="5" t="str">
        <f t="shared" si="137"/>
        <v>CONFIRMED BEARISH</v>
      </c>
    </row>
    <row r="2190" spans="1:8" ht="13.5" x14ac:dyDescent="0.25">
      <c r="A2190" s="3">
        <f>TITRES_STAT!B2193</f>
        <v>45492</v>
      </c>
      <c r="B2190" s="5">
        <f>TITRES_STAT!C2193</f>
        <v>3.75</v>
      </c>
      <c r="C2190" s="5">
        <f>TITRES_STAT!D2193</f>
        <v>3.75</v>
      </c>
      <c r="D2190" s="5">
        <f>TITRES_STAT!E2193</f>
        <v>0</v>
      </c>
      <c r="E2190" s="2">
        <f t="shared" si="136"/>
        <v>25434</v>
      </c>
      <c r="F2190" s="5" t="str">
        <f t="shared" si="139"/>
        <v>BEARISH</v>
      </c>
      <c r="G2190" s="5" t="str">
        <f t="shared" si="138"/>
        <v>NEUTRAL</v>
      </c>
      <c r="H2190" s="5" t="str">
        <f t="shared" si="137"/>
        <v>CONFIRMED BEARISH</v>
      </c>
    </row>
    <row r="2191" spans="1:8" ht="13.5" x14ac:dyDescent="0.25">
      <c r="A2191" s="3">
        <f>TITRES_STAT!B2194</f>
        <v>45495</v>
      </c>
      <c r="B2191" s="5">
        <f>TITRES_STAT!C2194</f>
        <v>3.75</v>
      </c>
      <c r="C2191" s="5">
        <f>TITRES_STAT!D2194</f>
        <v>3.75</v>
      </c>
      <c r="D2191" s="5">
        <f>TITRES_STAT!E2194</f>
        <v>0</v>
      </c>
      <c r="E2191" s="2">
        <f t="shared" si="136"/>
        <v>25434</v>
      </c>
      <c r="F2191" s="5" t="str">
        <f t="shared" si="139"/>
        <v>BEARISH</v>
      </c>
      <c r="G2191" s="5" t="str">
        <f t="shared" si="138"/>
        <v>NEUTRAL</v>
      </c>
      <c r="H2191" s="5" t="str">
        <f t="shared" si="137"/>
        <v>CONFIRMED BEARISH</v>
      </c>
    </row>
    <row r="2192" spans="1:8" ht="13.5" x14ac:dyDescent="0.25">
      <c r="A2192" s="3">
        <f>TITRES_STAT!B2195</f>
        <v>45496</v>
      </c>
      <c r="B2192" s="5">
        <f>TITRES_STAT!C2195</f>
        <v>3.91</v>
      </c>
      <c r="C2192" s="5">
        <f>TITRES_STAT!D2195</f>
        <v>3.91</v>
      </c>
      <c r="D2192" s="5">
        <f>TITRES_STAT!E2195</f>
        <v>0</v>
      </c>
      <c r="E2192" s="2">
        <f t="shared" si="136"/>
        <v>25434</v>
      </c>
      <c r="F2192" s="5" t="str">
        <f t="shared" si="139"/>
        <v>BEARISH</v>
      </c>
      <c r="G2192" s="5" t="str">
        <f t="shared" si="138"/>
        <v>NEUTRAL</v>
      </c>
      <c r="H2192" s="5" t="str">
        <f t="shared" si="137"/>
        <v>BEARISH DIVERGENCE</v>
      </c>
    </row>
    <row r="2193" spans="1:8" ht="13.5" x14ac:dyDescent="0.25">
      <c r="A2193" s="3">
        <f>TITRES_STAT!B2196</f>
        <v>45497</v>
      </c>
      <c r="B2193" s="5">
        <f>TITRES_STAT!C2196</f>
        <v>4.0199999999999996</v>
      </c>
      <c r="C2193" s="5">
        <f>TITRES_STAT!D2196</f>
        <v>4.0199999999999996</v>
      </c>
      <c r="D2193" s="5">
        <f>TITRES_STAT!E2196</f>
        <v>5</v>
      </c>
      <c r="E2193" s="2">
        <f t="shared" si="136"/>
        <v>25439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4.0199999999999996</v>
      </c>
      <c r="C2194" s="5">
        <f>TITRES_STAT!D2197</f>
        <v>4.0199999999999996</v>
      </c>
      <c r="D2194" s="5">
        <f>TITRES_STAT!E2197</f>
        <v>0</v>
      </c>
      <c r="E2194" s="2">
        <f t="shared" si="136"/>
        <v>25439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4.0199999999999996</v>
      </c>
      <c r="C2195" s="5">
        <f>TITRES_STAT!D2198</f>
        <v>4.0199999999999996</v>
      </c>
      <c r="D2195" s="5">
        <f>TITRES_STAT!E2198</f>
        <v>0</v>
      </c>
      <c r="E2195" s="2">
        <f t="shared" si="136"/>
        <v>25439</v>
      </c>
      <c r="F2195" s="5" t="str">
        <f t="shared" si="139"/>
        <v>BULLISH</v>
      </c>
      <c r="G2195" s="5" t="str">
        <f t="shared" si="138"/>
        <v>NEUTRAL</v>
      </c>
      <c r="H2195" s="5" t="str">
        <f t="shared" si="137"/>
        <v>CONFIRMED BULLISH</v>
      </c>
    </row>
    <row r="2196" spans="1:8" ht="13.5" x14ac:dyDescent="0.25">
      <c r="A2196" s="3">
        <f>TITRES_STAT!B2199</f>
        <v>45503</v>
      </c>
      <c r="B2196" s="5">
        <f>TITRES_STAT!C2199</f>
        <v>4.0199999999999996</v>
      </c>
      <c r="C2196" s="5">
        <f>TITRES_STAT!D2199</f>
        <v>4.0199999999999996</v>
      </c>
      <c r="D2196" s="5">
        <f>TITRES_STAT!E2199</f>
        <v>0</v>
      </c>
      <c r="E2196" s="2">
        <f t="shared" si="136"/>
        <v>25439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CONFIRMED BULLISH</v>
      </c>
    </row>
    <row r="2197" spans="1:8" ht="13.5" x14ac:dyDescent="0.25">
      <c r="A2197" s="3">
        <f>TITRES_STAT!B2200</f>
        <v>45504</v>
      </c>
      <c r="B2197" s="5">
        <f>TITRES_STAT!C2200</f>
        <v>4.0199999999999996</v>
      </c>
      <c r="C2197" s="5">
        <f>TITRES_STAT!D2200</f>
        <v>4.0199999999999996</v>
      </c>
      <c r="D2197" s="5">
        <f>TITRES_STAT!E2200</f>
        <v>0</v>
      </c>
      <c r="E2197" s="2">
        <f t="shared" si="136"/>
        <v>25439</v>
      </c>
      <c r="F2197" s="5" t="str">
        <f t="shared" si="139"/>
        <v>BULLISH</v>
      </c>
      <c r="G2197" s="5" t="str">
        <f t="shared" si="138"/>
        <v>NEUTRAL</v>
      </c>
      <c r="H2197" s="5" t="str">
        <f t="shared" si="137"/>
        <v>CONFIRMED BULLISH</v>
      </c>
    </row>
    <row r="2198" spans="1:8" ht="13.5" x14ac:dyDescent="0.25">
      <c r="A2198" s="3">
        <f>TITRES_STAT!B2201</f>
        <v>45505</v>
      </c>
      <c r="B2198" s="5">
        <f>TITRES_STAT!C2201</f>
        <v>4.0199999999999996</v>
      </c>
      <c r="C2198" s="5">
        <f>TITRES_STAT!D2201</f>
        <v>4.0199999999999996</v>
      </c>
      <c r="D2198" s="5">
        <f>TITRES_STAT!E2201</f>
        <v>0</v>
      </c>
      <c r="E2198" s="2">
        <f t="shared" si="136"/>
        <v>25439</v>
      </c>
      <c r="F2198" s="5" t="str">
        <f t="shared" si="139"/>
        <v>NEUTRAL</v>
      </c>
      <c r="G2198" s="5" t="str">
        <f t="shared" si="138"/>
        <v>NEUTRAL</v>
      </c>
      <c r="H2198" s="5" t="str">
        <f t="shared" si="137"/>
        <v>NEUTRAL</v>
      </c>
    </row>
    <row r="2199" spans="1:8" ht="13.5" x14ac:dyDescent="0.25">
      <c r="A2199" s="3">
        <f>TITRES_STAT!B2202</f>
        <v>45506</v>
      </c>
      <c r="B2199" s="5">
        <f>TITRES_STAT!C2202</f>
        <v>4.0199999999999996</v>
      </c>
      <c r="C2199" s="5">
        <f>TITRES_STAT!D2202</f>
        <v>4.0199999999999996</v>
      </c>
      <c r="D2199" s="5">
        <f>TITRES_STAT!E2202</f>
        <v>0</v>
      </c>
      <c r="E2199" s="2">
        <f t="shared" si="136"/>
        <v>25439</v>
      </c>
      <c r="F2199" s="5" t="str">
        <f t="shared" si="139"/>
        <v>NEUTRAL</v>
      </c>
      <c r="G2199" s="5" t="str">
        <f t="shared" si="138"/>
        <v>NEUTRAL</v>
      </c>
      <c r="H2199" s="5" t="str">
        <f t="shared" si="137"/>
        <v>NEUTRAL</v>
      </c>
    </row>
    <row r="2200" spans="1:8" ht="13.5" x14ac:dyDescent="0.25">
      <c r="A2200" s="3">
        <f>TITRES_STAT!B2203</f>
        <v>45509</v>
      </c>
      <c r="B2200" s="5">
        <f>TITRES_STAT!C2203</f>
        <v>4.2</v>
      </c>
      <c r="C2200" s="5">
        <f>TITRES_STAT!D2203</f>
        <v>4.2</v>
      </c>
      <c r="D2200" s="5">
        <f>TITRES_STAT!E2203</f>
        <v>0</v>
      </c>
      <c r="E2200" s="2">
        <f t="shared" si="136"/>
        <v>25439</v>
      </c>
      <c r="F2200" s="5" t="str">
        <f t="shared" si="139"/>
        <v>NEUTRAL</v>
      </c>
      <c r="G2200" s="5" t="str">
        <f t="shared" si="138"/>
        <v>NEUTRAL</v>
      </c>
      <c r="H2200" s="5" t="str">
        <f t="shared" si="137"/>
        <v>NEUTRAL</v>
      </c>
    </row>
    <row r="2201" spans="1:8" ht="13.5" x14ac:dyDescent="0.25">
      <c r="A2201" s="3">
        <f>TITRES_STAT!B2204</f>
        <v>45510</v>
      </c>
      <c r="B2201" s="5">
        <f>TITRES_STAT!C2204</f>
        <v>4.2</v>
      </c>
      <c r="C2201" s="5">
        <f>TITRES_STAT!D2204</f>
        <v>4.2</v>
      </c>
      <c r="D2201" s="5">
        <f>TITRES_STAT!E2204</f>
        <v>0</v>
      </c>
      <c r="E2201" s="2">
        <f t="shared" si="136"/>
        <v>25439</v>
      </c>
      <c r="F2201" s="5" t="str">
        <f t="shared" si="139"/>
        <v>NEUTRAL</v>
      </c>
      <c r="G2201" s="5" t="str">
        <f t="shared" si="138"/>
        <v>NEUTRAL</v>
      </c>
      <c r="H2201" s="5" t="str">
        <f t="shared" si="137"/>
        <v>NEUTRAL</v>
      </c>
    </row>
    <row r="2202" spans="1:8" ht="13.5" x14ac:dyDescent="0.25">
      <c r="A2202" s="3">
        <f>TITRES_STAT!B2205</f>
        <v>45511</v>
      </c>
      <c r="B2202" s="5">
        <f>TITRES_STAT!C2205</f>
        <v>4.38</v>
      </c>
      <c r="C2202" s="5">
        <f>TITRES_STAT!D2205</f>
        <v>4.38</v>
      </c>
      <c r="D2202" s="5">
        <f>TITRES_STAT!E2205</f>
        <v>35</v>
      </c>
      <c r="E2202" s="2">
        <f t="shared" si="136"/>
        <v>25474</v>
      </c>
      <c r="F2202" s="5" t="str">
        <f t="shared" si="139"/>
        <v>BULLISH</v>
      </c>
      <c r="G2202" s="5" t="str">
        <f t="shared" si="138"/>
        <v>NEUTRAL</v>
      </c>
      <c r="H2202" s="5" t="str">
        <f t="shared" si="137"/>
        <v>CONFIRMED BULLISH</v>
      </c>
    </row>
    <row r="2203" spans="1:8" ht="13.5" x14ac:dyDescent="0.25">
      <c r="A2203" s="3">
        <f>TITRES_STAT!B2206</f>
        <v>45512</v>
      </c>
      <c r="B2203" s="5">
        <f>TITRES_STAT!C2206</f>
        <v>4.4000000000000004</v>
      </c>
      <c r="C2203" s="5">
        <f>TITRES_STAT!D2206</f>
        <v>4.4000000000000004</v>
      </c>
      <c r="D2203" s="5">
        <f>TITRES_STAT!E2206</f>
        <v>1031</v>
      </c>
      <c r="E2203" s="2">
        <f t="shared" si="136"/>
        <v>26505</v>
      </c>
      <c r="F2203" s="5" t="str">
        <f t="shared" si="139"/>
        <v>BULLISH</v>
      </c>
      <c r="G2203" s="5" t="str">
        <f t="shared" si="138"/>
        <v>STRONG</v>
      </c>
      <c r="H2203" s="5" t="str">
        <f t="shared" si="137"/>
        <v>CONFIRMED BULLISH</v>
      </c>
    </row>
    <row r="2204" spans="1:8" ht="13.5" x14ac:dyDescent="0.25">
      <c r="A2204" s="3">
        <f>TITRES_STAT!B2207</f>
        <v>45513</v>
      </c>
      <c r="B2204" s="5">
        <f>TITRES_STAT!C2207</f>
        <v>4.55</v>
      </c>
      <c r="C2204" s="5">
        <f>TITRES_STAT!D2207</f>
        <v>4.55</v>
      </c>
      <c r="D2204" s="5">
        <f>TITRES_STAT!E2207</f>
        <v>11</v>
      </c>
      <c r="E2204" s="2">
        <f t="shared" si="136"/>
        <v>26516</v>
      </c>
      <c r="F2204" s="5" t="str">
        <f t="shared" si="139"/>
        <v>BULLISH</v>
      </c>
      <c r="G2204" s="5" t="str">
        <f t="shared" si="138"/>
        <v>STRONG</v>
      </c>
      <c r="H2204" s="5" t="str">
        <f t="shared" si="137"/>
        <v>CONFIRMED BULLISH</v>
      </c>
    </row>
    <row r="2205" spans="1:8" ht="13.5" x14ac:dyDescent="0.25">
      <c r="A2205" s="3">
        <f>TITRES_STAT!B2208</f>
        <v>45516</v>
      </c>
      <c r="B2205" s="5">
        <f>TITRES_STAT!C2208</f>
        <v>4.55</v>
      </c>
      <c r="C2205" s="5">
        <f>TITRES_STAT!D2208</f>
        <v>4.55</v>
      </c>
      <c r="D2205" s="5">
        <f>TITRES_STAT!E2208</f>
        <v>0</v>
      </c>
      <c r="E2205" s="2">
        <f t="shared" si="136"/>
        <v>26516</v>
      </c>
      <c r="F2205" s="5" t="str">
        <f t="shared" si="139"/>
        <v>BULLISH</v>
      </c>
      <c r="G2205" s="5" t="str">
        <f t="shared" si="138"/>
        <v>STRONG</v>
      </c>
      <c r="H2205" s="5" t="str">
        <f t="shared" si="137"/>
        <v>CONFIRMED BULLISH</v>
      </c>
    </row>
    <row r="2206" spans="1:8" ht="13.5" x14ac:dyDescent="0.25">
      <c r="A2206" s="3">
        <f>TITRES_STAT!B2209</f>
        <v>45518</v>
      </c>
      <c r="B2206" s="5">
        <f>TITRES_STAT!C2209</f>
        <v>4.75</v>
      </c>
      <c r="C2206" s="5">
        <f>TITRES_STAT!D2209</f>
        <v>4.75</v>
      </c>
      <c r="D2206" s="5">
        <f>TITRES_STAT!E2209</f>
        <v>33</v>
      </c>
      <c r="E2206" s="2">
        <f t="shared" si="136"/>
        <v>26549</v>
      </c>
      <c r="F2206" s="5" t="str">
        <f t="shared" si="139"/>
        <v>BULLISH</v>
      </c>
      <c r="G2206" s="5" t="str">
        <f t="shared" si="138"/>
        <v>STRONG</v>
      </c>
      <c r="H2206" s="5" t="str">
        <f t="shared" si="137"/>
        <v>CONFIRMED BULLISH</v>
      </c>
    </row>
    <row r="2207" spans="1:8" ht="13.5" x14ac:dyDescent="0.25">
      <c r="A2207" s="3">
        <f>TITRES_STAT!B2210</f>
        <v>45519</v>
      </c>
      <c r="B2207" s="5">
        <f>TITRES_STAT!C2210</f>
        <v>4.75</v>
      </c>
      <c r="C2207" s="5">
        <f>TITRES_STAT!D2210</f>
        <v>4.75</v>
      </c>
      <c r="D2207" s="5">
        <f>TITRES_STAT!E2210</f>
        <v>0</v>
      </c>
      <c r="E2207" s="2">
        <f t="shared" si="136"/>
        <v>26549</v>
      </c>
      <c r="F2207" s="5" t="str">
        <f t="shared" si="139"/>
        <v>BULLISH</v>
      </c>
      <c r="G2207" s="5" t="str">
        <f t="shared" si="138"/>
        <v>STRONG</v>
      </c>
      <c r="H2207" s="5" t="str">
        <f t="shared" si="137"/>
        <v>CONFIRMED BULLISH</v>
      </c>
    </row>
    <row r="2208" spans="1:8" ht="13.5" x14ac:dyDescent="0.25">
      <c r="A2208" s="3">
        <f>TITRES_STAT!B2211</f>
        <v>45520</v>
      </c>
      <c r="B2208" s="5">
        <f>TITRES_STAT!C2211</f>
        <v>4.96</v>
      </c>
      <c r="C2208" s="5">
        <f>TITRES_STAT!D2211</f>
        <v>4.96</v>
      </c>
      <c r="D2208" s="5">
        <f>TITRES_STAT!E2211</f>
        <v>6</v>
      </c>
      <c r="E2208" s="2">
        <f t="shared" si="136"/>
        <v>26555</v>
      </c>
      <c r="F2208" s="5" t="str">
        <f t="shared" si="139"/>
        <v>BULLISH</v>
      </c>
      <c r="G2208" s="5" t="str">
        <f t="shared" si="138"/>
        <v>NEUTRAL</v>
      </c>
      <c r="H2208" s="5" t="str">
        <f t="shared" si="137"/>
        <v>CONFIRMED BULLISH</v>
      </c>
    </row>
    <row r="2209" spans="1:8" ht="13.5" x14ac:dyDescent="0.25">
      <c r="A2209" s="3">
        <f>TITRES_STAT!B2212</f>
        <v>45523</v>
      </c>
      <c r="B2209" s="5">
        <f>TITRES_STAT!C2212</f>
        <v>4.96</v>
      </c>
      <c r="C2209" s="5">
        <f>TITRES_STAT!D2212</f>
        <v>4.96</v>
      </c>
      <c r="D2209" s="5">
        <f>TITRES_STAT!E2212</f>
        <v>994</v>
      </c>
      <c r="E2209" s="2">
        <f t="shared" si="136"/>
        <v>26555</v>
      </c>
      <c r="F2209" s="5" t="str">
        <f t="shared" si="139"/>
        <v>BULLISH</v>
      </c>
      <c r="G2209" s="5" t="str">
        <f t="shared" si="138"/>
        <v>NEUTRAL</v>
      </c>
      <c r="H2209" s="5" t="str">
        <f t="shared" si="137"/>
        <v>CONFIRMED BULLISH</v>
      </c>
    </row>
    <row r="2210" spans="1:8" ht="13.5" x14ac:dyDescent="0.25">
      <c r="A2210" s="3">
        <f>TITRES_STAT!B2213</f>
        <v>45524</v>
      </c>
      <c r="B2210" s="5">
        <f>TITRES_STAT!C2213</f>
        <v>5</v>
      </c>
      <c r="C2210" s="5">
        <f>TITRES_STAT!D2213</f>
        <v>5</v>
      </c>
      <c r="D2210" s="5">
        <f>TITRES_STAT!E2213</f>
        <v>170</v>
      </c>
      <c r="E2210" s="2">
        <f t="shared" si="136"/>
        <v>26725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45525</v>
      </c>
      <c r="B2211" s="5">
        <f>TITRES_STAT!C2214</f>
        <v>5.08</v>
      </c>
      <c r="C2211" s="5">
        <f>TITRES_STAT!D2214</f>
        <v>5.08</v>
      </c>
      <c r="D2211" s="5">
        <f>TITRES_STAT!E2214</f>
        <v>20</v>
      </c>
      <c r="E2211" s="2">
        <f t="shared" si="136"/>
        <v>26745</v>
      </c>
      <c r="F2211" s="5" t="str">
        <f t="shared" si="139"/>
        <v>BULLISH</v>
      </c>
      <c r="G2211" s="5" t="str">
        <f t="shared" si="138"/>
        <v>NEUTRAL</v>
      </c>
      <c r="H2211" s="5" t="str">
        <f t="shared" si="137"/>
        <v>CONFIRMED BULLISH</v>
      </c>
    </row>
    <row r="2212" spans="1:8" ht="13.5" x14ac:dyDescent="0.25">
      <c r="A2212" s="3">
        <f>TITRES_STAT!B2215</f>
        <v>45526</v>
      </c>
      <c r="B2212" s="5">
        <f>TITRES_STAT!C2215</f>
        <v>5.0999999999999996</v>
      </c>
      <c r="C2212" s="5">
        <f>TITRES_STAT!D2215</f>
        <v>5.0999999999999996</v>
      </c>
      <c r="D2212" s="5">
        <f>TITRES_STAT!E2215</f>
        <v>16</v>
      </c>
      <c r="E2212" s="2">
        <f t="shared" si="136"/>
        <v>26761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CONFIRMED BULLISH</v>
      </c>
    </row>
    <row r="2213" spans="1:8" ht="13.5" x14ac:dyDescent="0.25">
      <c r="A2213" s="3">
        <f>TITRES_STAT!B2216</f>
        <v>45527</v>
      </c>
      <c r="B2213" s="5">
        <f>TITRES_STAT!C2216</f>
        <v>5.2</v>
      </c>
      <c r="C2213" s="5">
        <f>TITRES_STAT!D2216</f>
        <v>5.2</v>
      </c>
      <c r="D2213" s="5">
        <f>TITRES_STAT!E2216</f>
        <v>669</v>
      </c>
      <c r="E2213" s="2">
        <f t="shared" si="136"/>
        <v>27430</v>
      </c>
      <c r="F2213" s="5" t="str">
        <f t="shared" si="139"/>
        <v>BULLISH</v>
      </c>
      <c r="G2213" s="5" t="str">
        <f t="shared" si="138"/>
        <v>STRONG</v>
      </c>
      <c r="H2213" s="5" t="str">
        <f t="shared" si="137"/>
        <v>CONFIRMED BULLISH</v>
      </c>
    </row>
    <row r="2214" spans="1:8" ht="13.5" x14ac:dyDescent="0.25">
      <c r="A2214" s="3">
        <f>TITRES_STAT!B2217</f>
        <v>45530</v>
      </c>
      <c r="B2214" s="5">
        <f>TITRES_STAT!C2217</f>
        <v>5.43</v>
      </c>
      <c r="C2214" s="5">
        <f>TITRES_STAT!D2217</f>
        <v>5.43</v>
      </c>
      <c r="D2214" s="5">
        <f>TITRES_STAT!E2217</f>
        <v>0</v>
      </c>
      <c r="E2214" s="2">
        <f t="shared" si="136"/>
        <v>27430</v>
      </c>
      <c r="F2214" s="5" t="str">
        <f t="shared" si="139"/>
        <v>BULLISH</v>
      </c>
      <c r="G2214" s="5" t="str">
        <f t="shared" si="138"/>
        <v>STRONG</v>
      </c>
      <c r="H2214" s="5" t="str">
        <f t="shared" si="137"/>
        <v>CONFIRMED BULLISH</v>
      </c>
    </row>
    <row r="2215" spans="1:8" ht="13.5" x14ac:dyDescent="0.25">
      <c r="A2215" s="3">
        <f>TITRES_STAT!B2218</f>
        <v>45531</v>
      </c>
      <c r="B2215" s="5">
        <f>TITRES_STAT!C2218</f>
        <v>5.67</v>
      </c>
      <c r="C2215" s="5">
        <f>TITRES_STAT!D2218</f>
        <v>5.67</v>
      </c>
      <c r="D2215" s="5">
        <f>TITRES_STAT!E2218</f>
        <v>5</v>
      </c>
      <c r="E2215" s="2">
        <f t="shared" si="136"/>
        <v>27435</v>
      </c>
      <c r="F2215" s="5" t="str">
        <f t="shared" si="139"/>
        <v>BULLISH</v>
      </c>
      <c r="G2215" s="5" t="str">
        <f t="shared" si="138"/>
        <v>STRONG</v>
      </c>
      <c r="H2215" s="5" t="str">
        <f t="shared" si="137"/>
        <v>CONFIRMED BULLISH</v>
      </c>
    </row>
    <row r="2216" spans="1:8" ht="13.5" x14ac:dyDescent="0.25">
      <c r="A2216" s="3">
        <f>TITRES_STAT!B2219</f>
        <v>45532</v>
      </c>
      <c r="B2216" s="5">
        <f>TITRES_STAT!C2219</f>
        <v>5.89</v>
      </c>
      <c r="C2216" s="5">
        <f>TITRES_STAT!D2219</f>
        <v>5.89</v>
      </c>
      <c r="D2216" s="5">
        <f>TITRES_STAT!E2219</f>
        <v>5</v>
      </c>
      <c r="E2216" s="2">
        <f t="shared" si="136"/>
        <v>27440</v>
      </c>
      <c r="F2216" s="5" t="str">
        <f t="shared" si="139"/>
        <v>BULLISH</v>
      </c>
      <c r="G2216" s="5" t="str">
        <f t="shared" si="138"/>
        <v>STRONG</v>
      </c>
      <c r="H2216" s="5" t="str">
        <f t="shared" si="137"/>
        <v>CONFIRMED BULLISH</v>
      </c>
    </row>
    <row r="2217" spans="1:8" ht="13.5" x14ac:dyDescent="0.25">
      <c r="A2217" s="3">
        <f>TITRES_STAT!B2220</f>
        <v>45533</v>
      </c>
      <c r="B2217" s="5">
        <f>TITRES_STAT!C2220</f>
        <v>5.89</v>
      </c>
      <c r="C2217" s="5">
        <f>TITRES_STAT!D2220</f>
        <v>5.89</v>
      </c>
      <c r="D2217" s="5">
        <f>TITRES_STAT!E2220</f>
        <v>0</v>
      </c>
      <c r="E2217" s="2">
        <f t="shared" si="136"/>
        <v>27440</v>
      </c>
      <c r="F2217" s="5" t="str">
        <f t="shared" si="139"/>
        <v>BULLISH</v>
      </c>
      <c r="G2217" s="5" t="str">
        <f t="shared" si="138"/>
        <v>STRONG</v>
      </c>
      <c r="H2217" s="5" t="str">
        <f t="shared" si="137"/>
        <v>CONFIRMED BULLISH</v>
      </c>
    </row>
    <row r="2218" spans="1:8" ht="13.5" x14ac:dyDescent="0.25">
      <c r="A2218" s="3">
        <f>TITRES_STAT!B2221</f>
        <v>45534</v>
      </c>
      <c r="B2218" s="5">
        <f>TITRES_STAT!C2221</f>
        <v>5.89</v>
      </c>
      <c r="C2218" s="5">
        <f>TITRES_STAT!D2221</f>
        <v>5.89</v>
      </c>
      <c r="D2218" s="5">
        <f>TITRES_STAT!E2221</f>
        <v>0</v>
      </c>
      <c r="E2218" s="2">
        <f t="shared" si="136"/>
        <v>27440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CONFIRMED BULLISH</v>
      </c>
    </row>
    <row r="2219" spans="1:8" ht="13.5" x14ac:dyDescent="0.25">
      <c r="A2219" s="3">
        <f>TITRES_STAT!B2222</f>
        <v>45537</v>
      </c>
      <c r="B2219" s="5">
        <f>TITRES_STAT!C2222</f>
        <v>5.89</v>
      </c>
      <c r="C2219" s="5">
        <f>TITRES_STAT!D2222</f>
        <v>5.89</v>
      </c>
      <c r="D2219" s="5">
        <f>TITRES_STAT!E2222</f>
        <v>17</v>
      </c>
      <c r="E2219" s="2">
        <f t="shared" si="136"/>
        <v>27440</v>
      </c>
      <c r="F2219" s="5" t="str">
        <f t="shared" si="139"/>
        <v>BULLISH</v>
      </c>
      <c r="G2219" s="5" t="str">
        <f t="shared" si="138"/>
        <v>NEUTRAL</v>
      </c>
      <c r="H2219" s="5" t="str">
        <f t="shared" si="137"/>
        <v>CONFIRMED BULLISH</v>
      </c>
    </row>
    <row r="2220" spans="1:8" ht="13.5" x14ac:dyDescent="0.25">
      <c r="A2220" s="3">
        <f>TITRES_STAT!B2223</f>
        <v>45538</v>
      </c>
      <c r="B2220" s="5">
        <f>TITRES_STAT!C2223</f>
        <v>5.99</v>
      </c>
      <c r="C2220" s="5">
        <f>TITRES_STAT!D2223</f>
        <v>5.99</v>
      </c>
      <c r="D2220" s="5">
        <f>TITRES_STAT!E2223</f>
        <v>40</v>
      </c>
      <c r="E2220" s="2">
        <f t="shared" si="136"/>
        <v>27480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CONFIRMED BULLISH</v>
      </c>
    </row>
    <row r="2221" spans="1:8" ht="13.5" x14ac:dyDescent="0.25">
      <c r="A2221" s="3">
        <f>TITRES_STAT!B2224</f>
        <v>45539</v>
      </c>
      <c r="B2221" s="5">
        <f>TITRES_STAT!C2224</f>
        <v>6</v>
      </c>
      <c r="C2221" s="5">
        <f>TITRES_STAT!D2224</f>
        <v>6</v>
      </c>
      <c r="D2221" s="5">
        <f>TITRES_STAT!E2224</f>
        <v>10</v>
      </c>
      <c r="E2221" s="2">
        <f t="shared" si="136"/>
        <v>27490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CONFIRMED BULLISH</v>
      </c>
    </row>
    <row r="2222" spans="1:8" ht="13.5" x14ac:dyDescent="0.25">
      <c r="A2222" s="3">
        <f>TITRES_STAT!B2225</f>
        <v>45540</v>
      </c>
      <c r="B2222" s="5">
        <f>TITRES_STAT!C2225</f>
        <v>6</v>
      </c>
      <c r="C2222" s="5">
        <f>TITRES_STAT!D2225</f>
        <v>6</v>
      </c>
      <c r="D2222" s="5">
        <f>TITRES_STAT!E2225</f>
        <v>10</v>
      </c>
      <c r="E2222" s="2">
        <f t="shared" si="136"/>
        <v>27490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CONFIRMED BULLISH</v>
      </c>
    </row>
    <row r="2223" spans="1:8" ht="13.5" x14ac:dyDescent="0.25">
      <c r="A2223" s="3">
        <f>TITRES_STAT!B2226</f>
        <v>45541</v>
      </c>
      <c r="B2223" s="5">
        <f>TITRES_STAT!C2226</f>
        <v>6</v>
      </c>
      <c r="C2223" s="5">
        <f>TITRES_STAT!D2226</f>
        <v>6</v>
      </c>
      <c r="D2223" s="5">
        <f>TITRES_STAT!E2226</f>
        <v>700</v>
      </c>
      <c r="E2223" s="2">
        <f t="shared" si="136"/>
        <v>27490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CONFIRMED BULLISH</v>
      </c>
    </row>
    <row r="2224" spans="1:8" ht="13.5" x14ac:dyDescent="0.25">
      <c r="A2224" s="3">
        <f>TITRES_STAT!B2227</f>
        <v>45544</v>
      </c>
      <c r="B2224" s="5">
        <f>TITRES_STAT!C2227</f>
        <v>6</v>
      </c>
      <c r="C2224" s="5">
        <f>TITRES_STAT!D2227</f>
        <v>6</v>
      </c>
      <c r="D2224" s="5">
        <f>TITRES_STAT!E2227</f>
        <v>10</v>
      </c>
      <c r="E2224" s="2">
        <f t="shared" si="136"/>
        <v>27490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CONFIRMED BULLISH</v>
      </c>
    </row>
    <row r="2225" spans="1:8" ht="13.5" x14ac:dyDescent="0.25">
      <c r="A2225" s="3">
        <f>TITRES_STAT!B2228</f>
        <v>45545</v>
      </c>
      <c r="B2225" s="5">
        <f>TITRES_STAT!C2228</f>
        <v>6</v>
      </c>
      <c r="C2225" s="5">
        <f>TITRES_STAT!D2228</f>
        <v>6</v>
      </c>
      <c r="D2225" s="5">
        <f>TITRES_STAT!E2228</f>
        <v>156</v>
      </c>
      <c r="E2225" s="2">
        <f t="shared" si="136"/>
        <v>27490</v>
      </c>
      <c r="F2225" s="5" t="str">
        <f t="shared" si="139"/>
        <v>BULLISH</v>
      </c>
      <c r="G2225" s="5" t="str">
        <f t="shared" si="138"/>
        <v>NEUTRAL</v>
      </c>
      <c r="H2225" s="5" t="str">
        <f t="shared" si="137"/>
        <v>CONFIRMED BULLISH</v>
      </c>
    </row>
    <row r="2226" spans="1:8" ht="13.5" x14ac:dyDescent="0.25">
      <c r="A2226" s="3">
        <f>TITRES_STAT!B2229</f>
        <v>45546</v>
      </c>
      <c r="B2226" s="5">
        <f>TITRES_STAT!C2229</f>
        <v>6</v>
      </c>
      <c r="C2226" s="5">
        <f>TITRES_STAT!D2229</f>
        <v>6</v>
      </c>
      <c r="D2226" s="5">
        <f>TITRES_STAT!E2229</f>
        <v>0</v>
      </c>
      <c r="E2226" s="2">
        <f t="shared" si="136"/>
        <v>27490</v>
      </c>
      <c r="F2226" s="5" t="str">
        <f t="shared" si="139"/>
        <v>NEUTRAL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6</v>
      </c>
      <c r="C2227" s="5">
        <f>TITRES_STAT!D2230</f>
        <v>6</v>
      </c>
      <c r="D2227" s="5">
        <f>TITRES_STAT!E2230</f>
        <v>99</v>
      </c>
      <c r="E2227" s="2">
        <f t="shared" si="136"/>
        <v>27490</v>
      </c>
      <c r="F2227" s="5" t="str">
        <f t="shared" si="139"/>
        <v>NEUTRAL</v>
      </c>
      <c r="G2227" s="5" t="str">
        <f t="shared" si="138"/>
        <v>NEUTRAL</v>
      </c>
      <c r="H2227" s="5" t="str">
        <f t="shared" si="137"/>
        <v>NEUTRAL</v>
      </c>
    </row>
    <row r="2228" spans="1:8" ht="13.5" x14ac:dyDescent="0.25">
      <c r="A2228" s="3">
        <f>TITRES_STAT!B2231</f>
        <v>45548</v>
      </c>
      <c r="B2228" s="5">
        <f>TITRES_STAT!C2231</f>
        <v>6</v>
      </c>
      <c r="C2228" s="5">
        <f>TITRES_STAT!D2231</f>
        <v>6</v>
      </c>
      <c r="D2228" s="5">
        <f>TITRES_STAT!E2231</f>
        <v>0</v>
      </c>
      <c r="E2228" s="2">
        <f t="shared" si="136"/>
        <v>27490</v>
      </c>
      <c r="F2228" s="5" t="str">
        <f t="shared" si="139"/>
        <v>NEUTRAL</v>
      </c>
      <c r="G2228" s="5" t="str">
        <f t="shared" si="138"/>
        <v>NEUTRAL</v>
      </c>
      <c r="H2228" s="5" t="str">
        <f t="shared" si="137"/>
        <v>NEUTRAL</v>
      </c>
    </row>
    <row r="2229" spans="1:8" ht="13.5" x14ac:dyDescent="0.25">
      <c r="A2229" s="3">
        <f>TITRES_STAT!B2232</f>
        <v>45551</v>
      </c>
      <c r="B2229" s="5">
        <f>TITRES_STAT!C2232</f>
        <v>6</v>
      </c>
      <c r="C2229" s="5">
        <f>TITRES_STAT!D2232</f>
        <v>6</v>
      </c>
      <c r="D2229" s="5">
        <f>TITRES_STAT!E2232</f>
        <v>135</v>
      </c>
      <c r="E2229" s="2">
        <f t="shared" si="136"/>
        <v>27490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45552</v>
      </c>
      <c r="B2230" s="5">
        <f>TITRES_STAT!C2233</f>
        <v>5.73</v>
      </c>
      <c r="C2230" s="5">
        <f>TITRES_STAT!D2233</f>
        <v>5.73</v>
      </c>
      <c r="D2230" s="5">
        <f>TITRES_STAT!E2233</f>
        <v>0</v>
      </c>
      <c r="E2230" s="2">
        <f t="shared" si="136"/>
        <v>27490</v>
      </c>
      <c r="F2230" s="5" t="str">
        <f t="shared" si="139"/>
        <v>NEUTRAL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45553</v>
      </c>
      <c r="B2231" s="5">
        <f>TITRES_STAT!C2234</f>
        <v>5.73</v>
      </c>
      <c r="C2231" s="5">
        <f>TITRES_STAT!D2234</f>
        <v>5.73</v>
      </c>
      <c r="D2231" s="5">
        <f>TITRES_STAT!E2234</f>
        <v>74</v>
      </c>
      <c r="E2231" s="2">
        <f t="shared" si="136"/>
        <v>27490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45554</v>
      </c>
      <c r="B2232" s="5">
        <f>TITRES_STAT!C2235</f>
        <v>5.98</v>
      </c>
      <c r="C2232" s="5">
        <f>TITRES_STAT!D2235</f>
        <v>5.98</v>
      </c>
      <c r="D2232" s="5">
        <f>TITRES_STAT!E2235</f>
        <v>5</v>
      </c>
      <c r="E2232" s="2">
        <f t="shared" si="136"/>
        <v>27495</v>
      </c>
      <c r="F2232" s="5" t="str">
        <f t="shared" si="139"/>
        <v>BULLISH</v>
      </c>
      <c r="G2232" s="5" t="str">
        <f t="shared" si="138"/>
        <v>NEUTRAL</v>
      </c>
      <c r="H2232" s="5" t="str">
        <f t="shared" si="137"/>
        <v>BULLISH DIVERGENCE</v>
      </c>
    </row>
    <row r="2233" spans="1:8" ht="13.5" x14ac:dyDescent="0.25">
      <c r="A2233" s="3">
        <f>TITRES_STAT!B2236</f>
        <v>45555</v>
      </c>
      <c r="B2233" s="5">
        <f>TITRES_STAT!C2236</f>
        <v>5.98</v>
      </c>
      <c r="C2233" s="5">
        <f>TITRES_STAT!D2236</f>
        <v>5.98</v>
      </c>
      <c r="D2233" s="5">
        <f>TITRES_STAT!E2236</f>
        <v>0</v>
      </c>
      <c r="E2233" s="2">
        <f t="shared" si="136"/>
        <v>27495</v>
      </c>
      <c r="F2233" s="5" t="str">
        <f t="shared" si="139"/>
        <v>BULLISH</v>
      </c>
      <c r="G2233" s="5" t="str">
        <f t="shared" si="138"/>
        <v>NEUTRAL</v>
      </c>
      <c r="H2233" s="5" t="str">
        <f t="shared" si="137"/>
        <v>BULLISH DIVERGENCE</v>
      </c>
    </row>
    <row r="2234" spans="1:8" ht="13.5" x14ac:dyDescent="0.25">
      <c r="A2234" s="3">
        <f>TITRES_STAT!B2237</f>
        <v>45558</v>
      </c>
      <c r="B2234" s="5">
        <f>TITRES_STAT!C2237</f>
        <v>5.98</v>
      </c>
      <c r="C2234" s="5">
        <f>TITRES_STAT!D2237</f>
        <v>5.98</v>
      </c>
      <c r="D2234" s="5">
        <f>TITRES_STAT!E2237</f>
        <v>95</v>
      </c>
      <c r="E2234" s="2">
        <f t="shared" si="136"/>
        <v>27495</v>
      </c>
      <c r="F2234" s="5" t="str">
        <f t="shared" si="139"/>
        <v>BULLISH</v>
      </c>
      <c r="G2234" s="5" t="str">
        <f t="shared" si="138"/>
        <v>NEUTRAL</v>
      </c>
      <c r="H2234" s="5" t="str">
        <f t="shared" si="137"/>
        <v>BULLISH DIVERGENCE</v>
      </c>
    </row>
    <row r="2235" spans="1:8" ht="13.5" x14ac:dyDescent="0.25">
      <c r="A2235" s="3">
        <f>TITRES_STAT!B2238</f>
        <v>45559</v>
      </c>
      <c r="B2235" s="5">
        <f>TITRES_STAT!C2238</f>
        <v>5.98</v>
      </c>
      <c r="C2235" s="5">
        <f>TITRES_STAT!D2238</f>
        <v>5.98</v>
      </c>
      <c r="D2235" s="5">
        <f>TITRES_STAT!E2238</f>
        <v>0</v>
      </c>
      <c r="E2235" s="2">
        <f t="shared" si="136"/>
        <v>27495</v>
      </c>
      <c r="F2235" s="5" t="str">
        <f t="shared" si="139"/>
        <v>BULLISH</v>
      </c>
      <c r="G2235" s="5" t="str">
        <f t="shared" si="138"/>
        <v>NEUTRAL</v>
      </c>
      <c r="H2235" s="5" t="str">
        <f t="shared" si="137"/>
        <v>CONFIRMED BULLISH</v>
      </c>
    </row>
    <row r="2236" spans="1:8" ht="13.5" x14ac:dyDescent="0.25">
      <c r="A2236" s="3">
        <f>TITRES_STAT!B2239</f>
        <v>45560</v>
      </c>
      <c r="B2236" s="5">
        <f>TITRES_STAT!C2239</f>
        <v>5.98</v>
      </c>
      <c r="C2236" s="5">
        <f>TITRES_STAT!D2239</f>
        <v>5.98</v>
      </c>
      <c r="D2236" s="5">
        <f>TITRES_STAT!E2239</f>
        <v>0</v>
      </c>
      <c r="E2236" s="2">
        <f t="shared" si="136"/>
        <v>27495</v>
      </c>
      <c r="F2236" s="5" t="str">
        <f t="shared" si="139"/>
        <v>BULLISH</v>
      </c>
      <c r="G2236" s="5" t="str">
        <f t="shared" si="138"/>
        <v>NEUTRAL</v>
      </c>
      <c r="H2236" s="5" t="str">
        <f t="shared" si="137"/>
        <v>CONFIRMED BULLISH</v>
      </c>
    </row>
    <row r="2237" spans="1:8" ht="13.5" x14ac:dyDescent="0.25">
      <c r="A2237" s="3">
        <f>TITRES_STAT!B2240</f>
        <v>45561</v>
      </c>
      <c r="B2237" s="5">
        <f>TITRES_STAT!C2240</f>
        <v>5.98</v>
      </c>
      <c r="C2237" s="5">
        <f>TITRES_STAT!D2240</f>
        <v>5.98</v>
      </c>
      <c r="D2237" s="5">
        <f>TITRES_STAT!E2240</f>
        <v>0</v>
      </c>
      <c r="E2237" s="2">
        <f t="shared" si="136"/>
        <v>27495</v>
      </c>
      <c r="F2237" s="5" t="str">
        <f t="shared" si="139"/>
        <v>NEUTRAL</v>
      </c>
      <c r="G2237" s="5" t="str">
        <f t="shared" si="138"/>
        <v>NEUTRAL</v>
      </c>
      <c r="H2237" s="5" t="str">
        <f t="shared" si="137"/>
        <v>NEUTRAL</v>
      </c>
    </row>
    <row r="2238" spans="1:8" ht="13.5" x14ac:dyDescent="0.25">
      <c r="A2238" s="3">
        <f>TITRES_STAT!B2241</f>
        <v>45562</v>
      </c>
      <c r="B2238" s="5">
        <f>TITRES_STAT!C2241</f>
        <v>5.9</v>
      </c>
      <c r="C2238" s="5">
        <f>TITRES_STAT!D2241</f>
        <v>5.9</v>
      </c>
      <c r="D2238" s="5">
        <f>TITRES_STAT!E2241</f>
        <v>5</v>
      </c>
      <c r="E2238" s="2">
        <f t="shared" si="136"/>
        <v>27490</v>
      </c>
      <c r="F2238" s="5" t="str">
        <f t="shared" si="139"/>
        <v>BEARISH</v>
      </c>
      <c r="G2238" s="5" t="str">
        <f t="shared" si="138"/>
        <v>NEUTRAL</v>
      </c>
      <c r="H2238" s="5" t="str">
        <f t="shared" si="137"/>
        <v>CONFIRMED BEARISH</v>
      </c>
    </row>
    <row r="2239" spans="1:8" ht="13.5" x14ac:dyDescent="0.25">
      <c r="A2239" s="3">
        <f>TITRES_STAT!B2242</f>
        <v>45565</v>
      </c>
      <c r="B2239" s="5">
        <f>TITRES_STAT!C2242</f>
        <v>5.9</v>
      </c>
      <c r="C2239" s="5">
        <f>TITRES_STAT!D2242</f>
        <v>5.9</v>
      </c>
      <c r="D2239" s="5">
        <f>TITRES_STAT!E2242</f>
        <v>0</v>
      </c>
      <c r="E2239" s="2">
        <f t="shared" si="136"/>
        <v>27490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CONFIRMED BEARISH</v>
      </c>
    </row>
    <row r="2240" spans="1:8" ht="13.5" x14ac:dyDescent="0.25">
      <c r="A2240" s="3">
        <f>TITRES_STAT!B2243</f>
        <v>45566</v>
      </c>
      <c r="B2240" s="5">
        <f>TITRES_STAT!C2243</f>
        <v>5.9</v>
      </c>
      <c r="C2240" s="5">
        <f>TITRES_STAT!D2243</f>
        <v>5.9</v>
      </c>
      <c r="D2240" s="5">
        <f>TITRES_STAT!E2243</f>
        <v>0</v>
      </c>
      <c r="E2240" s="2">
        <f t="shared" si="136"/>
        <v>27490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5.74</v>
      </c>
      <c r="C2241" s="5">
        <f>TITRES_STAT!D2244</f>
        <v>5.74</v>
      </c>
      <c r="D2241" s="5">
        <f>TITRES_STAT!E2244</f>
        <v>140</v>
      </c>
      <c r="E2241" s="2">
        <f t="shared" si="136"/>
        <v>27350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5.74</v>
      </c>
      <c r="C2242" s="5">
        <f>TITRES_STAT!D2245</f>
        <v>5.74</v>
      </c>
      <c r="D2242" s="5">
        <f>TITRES_STAT!E2245</f>
        <v>0</v>
      </c>
      <c r="E2242" s="2">
        <f t="shared" si="136"/>
        <v>27350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5.74</v>
      </c>
      <c r="C2243" s="5">
        <f>TITRES_STAT!D2246</f>
        <v>5.74</v>
      </c>
      <c r="D2243" s="5">
        <f>TITRES_STAT!E2246</f>
        <v>0</v>
      </c>
      <c r="E2243" s="2">
        <f t="shared" si="136"/>
        <v>27350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5.49</v>
      </c>
      <c r="C2244" s="5">
        <f>TITRES_STAT!D2247</f>
        <v>5.49</v>
      </c>
      <c r="D2244" s="5">
        <f>TITRES_STAT!E2247</f>
        <v>0</v>
      </c>
      <c r="E2244" s="2">
        <f t="shared" ref="E2244:E2307" si="140">IF(B2244&gt;B2243, E2243+D2244, IF(B2244&lt;B2243, E2243-D2244, E2243))</f>
        <v>27350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5.7</v>
      </c>
      <c r="C2245" s="5">
        <f>TITRES_STAT!D2248</f>
        <v>5.7</v>
      </c>
      <c r="D2245" s="5">
        <f>TITRES_STAT!E2248</f>
        <v>5</v>
      </c>
      <c r="E2245" s="2">
        <f t="shared" si="140"/>
        <v>27355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5.73</v>
      </c>
      <c r="C2246" s="5">
        <f>TITRES_STAT!D2249</f>
        <v>5.73</v>
      </c>
      <c r="D2246" s="5">
        <f>TITRES_STAT!E2249</f>
        <v>50</v>
      </c>
      <c r="E2246" s="2">
        <f t="shared" si="140"/>
        <v>27405</v>
      </c>
      <c r="F2246" s="5" t="str">
        <f t="shared" si="139"/>
        <v>BULLISH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BULLISH DIVERGENCE</v>
      </c>
    </row>
    <row r="2247" spans="1:8" ht="13.5" x14ac:dyDescent="0.25">
      <c r="A2247" s="3">
        <f>TITRES_STAT!B2250</f>
        <v>45575</v>
      </c>
      <c r="B2247" s="5">
        <f>TITRES_STAT!C2250</f>
        <v>5.73</v>
      </c>
      <c r="C2247" s="5">
        <f>TITRES_STAT!D2250</f>
        <v>5.73</v>
      </c>
      <c r="D2247" s="5">
        <f>TITRES_STAT!E2250</f>
        <v>0</v>
      </c>
      <c r="E2247" s="2">
        <f t="shared" si="140"/>
        <v>27405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BULLISH DIVERGENCE</v>
      </c>
    </row>
    <row r="2248" spans="1:8" ht="13.5" x14ac:dyDescent="0.25">
      <c r="A2248" s="3">
        <f>TITRES_STAT!B2251</f>
        <v>45576</v>
      </c>
      <c r="B2248" s="5">
        <f>TITRES_STAT!C2251</f>
        <v>5.73</v>
      </c>
      <c r="C2248" s="5">
        <f>TITRES_STAT!D2251</f>
        <v>5.73</v>
      </c>
      <c r="D2248" s="5">
        <f>TITRES_STAT!E2251</f>
        <v>0</v>
      </c>
      <c r="E2248" s="2">
        <f t="shared" si="140"/>
        <v>27405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NEUTRAL</v>
      </c>
      <c r="H2248" s="5" t="str">
        <f t="shared" si="141"/>
        <v>BULLISH DIVERGENCE</v>
      </c>
    </row>
    <row r="2249" spans="1:8" ht="13.5" x14ac:dyDescent="0.25">
      <c r="A2249" s="3">
        <f>TITRES_STAT!B2252</f>
        <v>45579</v>
      </c>
      <c r="B2249" s="5">
        <f>TITRES_STAT!C2252</f>
        <v>5.73</v>
      </c>
      <c r="C2249" s="5">
        <f>TITRES_STAT!D2252</f>
        <v>5.73</v>
      </c>
      <c r="D2249" s="5">
        <f>TITRES_STAT!E2252</f>
        <v>1030</v>
      </c>
      <c r="E2249" s="2">
        <f t="shared" si="140"/>
        <v>27405</v>
      </c>
      <c r="F2249" s="5" t="str">
        <f t="shared" si="143"/>
        <v>BULLISH</v>
      </c>
      <c r="G2249" s="5" t="str">
        <f t="shared" si="142"/>
        <v>NEUTRAL</v>
      </c>
      <c r="H2249" s="5" t="str">
        <f t="shared" si="141"/>
        <v>CONFIRMED BULLISH</v>
      </c>
    </row>
    <row r="2250" spans="1:8" ht="13.5" x14ac:dyDescent="0.25">
      <c r="A2250" s="3">
        <f>TITRES_STAT!B2253</f>
        <v>45581</v>
      </c>
      <c r="B2250" s="5">
        <f>TITRES_STAT!C2253</f>
        <v>5.73</v>
      </c>
      <c r="C2250" s="5">
        <f>TITRES_STAT!D2253</f>
        <v>5.73</v>
      </c>
      <c r="D2250" s="5">
        <f>TITRES_STAT!E2253</f>
        <v>0</v>
      </c>
      <c r="E2250" s="2">
        <f t="shared" si="140"/>
        <v>27405</v>
      </c>
      <c r="F2250" s="5" t="str">
        <f t="shared" si="143"/>
        <v>BULLISH</v>
      </c>
      <c r="G2250" s="5" t="str">
        <f t="shared" si="142"/>
        <v>NEUTRAL</v>
      </c>
      <c r="H2250" s="5" t="str">
        <f t="shared" si="141"/>
        <v>CONFIRMED BULLISH</v>
      </c>
    </row>
    <row r="2251" spans="1:8" ht="13.5" x14ac:dyDescent="0.25">
      <c r="A2251" s="3">
        <f>TITRES_STAT!B2254</f>
        <v>45582</v>
      </c>
      <c r="B2251" s="5">
        <f>TITRES_STAT!C2254</f>
        <v>5.73</v>
      </c>
      <c r="C2251" s="5">
        <f>TITRES_STAT!D2254</f>
        <v>5.73</v>
      </c>
      <c r="D2251" s="5">
        <f>TITRES_STAT!E2254</f>
        <v>0</v>
      </c>
      <c r="E2251" s="2">
        <f t="shared" si="140"/>
        <v>27405</v>
      </c>
      <c r="F2251" s="5" t="str">
        <f t="shared" si="143"/>
        <v>NEUTRAL</v>
      </c>
      <c r="G2251" s="5" t="str">
        <f t="shared" si="142"/>
        <v>NEUTRAL</v>
      </c>
      <c r="H2251" s="5" t="str">
        <f t="shared" si="141"/>
        <v>NEUTRAL</v>
      </c>
    </row>
    <row r="2252" spans="1:8" ht="13.5" x14ac:dyDescent="0.25">
      <c r="A2252" s="3">
        <f>TITRES_STAT!B2255</f>
        <v>45583</v>
      </c>
      <c r="B2252" s="5">
        <f>TITRES_STAT!C2255</f>
        <v>5.48</v>
      </c>
      <c r="C2252" s="5">
        <f>TITRES_STAT!D2255</f>
        <v>5.48</v>
      </c>
      <c r="D2252" s="5">
        <f>TITRES_STAT!E2255</f>
        <v>0</v>
      </c>
      <c r="E2252" s="2">
        <f t="shared" si="140"/>
        <v>27405</v>
      </c>
      <c r="F2252" s="5" t="str">
        <f t="shared" si="143"/>
        <v>NEUTRAL</v>
      </c>
      <c r="G2252" s="5" t="str">
        <f t="shared" si="142"/>
        <v>NEUTRAL</v>
      </c>
      <c r="H2252" s="5" t="str">
        <f t="shared" si="141"/>
        <v>NEUTRAL</v>
      </c>
    </row>
    <row r="2253" spans="1:8" ht="13.5" x14ac:dyDescent="0.25">
      <c r="A2253" s="3">
        <f>TITRES_STAT!B2256</f>
        <v>45586</v>
      </c>
      <c r="B2253" s="5">
        <f>TITRES_STAT!C2256</f>
        <v>5.48</v>
      </c>
      <c r="C2253" s="5">
        <f>TITRES_STAT!D2256</f>
        <v>5.48</v>
      </c>
      <c r="D2253" s="5">
        <f>TITRES_STAT!E2256</f>
        <v>6</v>
      </c>
      <c r="E2253" s="2">
        <f t="shared" si="140"/>
        <v>27405</v>
      </c>
      <c r="F2253" s="5" t="str">
        <f t="shared" si="143"/>
        <v>NEUTRAL</v>
      </c>
      <c r="G2253" s="5" t="str">
        <f t="shared" si="142"/>
        <v>NEUTRAL</v>
      </c>
      <c r="H2253" s="5" t="str">
        <f t="shared" si="141"/>
        <v>NEUTRAL</v>
      </c>
    </row>
    <row r="2254" spans="1:8" ht="13.5" x14ac:dyDescent="0.25">
      <c r="A2254" s="3">
        <f>TITRES_STAT!B2257</f>
        <v>45587</v>
      </c>
      <c r="B2254" s="5">
        <f>TITRES_STAT!C2257</f>
        <v>5.48</v>
      </c>
      <c r="C2254" s="5">
        <f>TITRES_STAT!D2257</f>
        <v>5.48</v>
      </c>
      <c r="D2254" s="5">
        <f>TITRES_STAT!E2257</f>
        <v>6</v>
      </c>
      <c r="E2254" s="2">
        <f t="shared" si="140"/>
        <v>27405</v>
      </c>
      <c r="F2254" s="5" t="str">
        <f t="shared" si="143"/>
        <v>NEUTRAL</v>
      </c>
      <c r="G2254" s="5" t="str">
        <f t="shared" si="142"/>
        <v>NEUTRAL</v>
      </c>
      <c r="H2254" s="5" t="str">
        <f t="shared" si="141"/>
        <v>NEUTRAL</v>
      </c>
    </row>
    <row r="2255" spans="1:8" ht="13.5" x14ac:dyDescent="0.25">
      <c r="A2255" s="3">
        <f>TITRES_STAT!B2258</f>
        <v>45588</v>
      </c>
      <c r="B2255" s="5">
        <f>TITRES_STAT!C2258</f>
        <v>5.48</v>
      </c>
      <c r="C2255" s="5">
        <f>TITRES_STAT!D2258</f>
        <v>5.48</v>
      </c>
      <c r="D2255" s="5">
        <f>TITRES_STAT!E2258</f>
        <v>0</v>
      </c>
      <c r="E2255" s="2">
        <f t="shared" si="140"/>
        <v>27405</v>
      </c>
      <c r="F2255" s="5" t="str">
        <f t="shared" si="143"/>
        <v>NEUTRAL</v>
      </c>
      <c r="G2255" s="5" t="str">
        <f t="shared" si="142"/>
        <v>NEUTRAL</v>
      </c>
      <c r="H2255" s="5" t="str">
        <f t="shared" si="141"/>
        <v>NEUTRAL</v>
      </c>
    </row>
    <row r="2256" spans="1:8" ht="13.5" x14ac:dyDescent="0.25">
      <c r="A2256" s="3">
        <f>TITRES_STAT!B2259</f>
        <v>45589</v>
      </c>
      <c r="B2256" s="5">
        <f>TITRES_STAT!C2259</f>
        <v>5.48</v>
      </c>
      <c r="C2256" s="5">
        <f>TITRES_STAT!D2259</f>
        <v>5.48</v>
      </c>
      <c r="D2256" s="5">
        <f>TITRES_STAT!E2259</f>
        <v>0</v>
      </c>
      <c r="E2256" s="2">
        <f t="shared" si="140"/>
        <v>27405</v>
      </c>
      <c r="F2256" s="5" t="str">
        <f t="shared" si="143"/>
        <v>NEUTRAL</v>
      </c>
      <c r="G2256" s="5" t="str">
        <f t="shared" si="142"/>
        <v>NEUTRAL</v>
      </c>
      <c r="H2256" s="5" t="str">
        <f t="shared" si="141"/>
        <v>NEUTRAL</v>
      </c>
    </row>
    <row r="2257" spans="1:8" ht="13.5" x14ac:dyDescent="0.25">
      <c r="A2257" s="3">
        <f>TITRES_STAT!B2260</f>
        <v>45590</v>
      </c>
      <c r="B2257" s="5">
        <f>TITRES_STAT!C2260</f>
        <v>5.48</v>
      </c>
      <c r="C2257" s="5">
        <f>TITRES_STAT!D2260</f>
        <v>5.48</v>
      </c>
      <c r="D2257" s="5">
        <f>TITRES_STAT!E2260</f>
        <v>6</v>
      </c>
      <c r="E2257" s="2">
        <f t="shared" si="140"/>
        <v>27405</v>
      </c>
      <c r="F2257" s="5" t="str">
        <f t="shared" si="143"/>
        <v>NEUTRAL</v>
      </c>
      <c r="G2257" s="5" t="str">
        <f t="shared" si="142"/>
        <v>NEUTRAL</v>
      </c>
      <c r="H2257" s="5" t="str">
        <f t="shared" si="141"/>
        <v>NEUTRAL</v>
      </c>
    </row>
    <row r="2258" spans="1:8" ht="13.5" x14ac:dyDescent="0.25">
      <c r="A2258" s="3">
        <f>TITRES_STAT!B2261</f>
        <v>45593</v>
      </c>
      <c r="B2258" s="5">
        <f>TITRES_STAT!C2261</f>
        <v>5.5</v>
      </c>
      <c r="C2258" s="5">
        <f>TITRES_STAT!D2261</f>
        <v>5.5</v>
      </c>
      <c r="D2258" s="5">
        <f>TITRES_STAT!E2261</f>
        <v>39</v>
      </c>
      <c r="E2258" s="2">
        <f t="shared" si="140"/>
        <v>27444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CONFIRMED BULLISH</v>
      </c>
    </row>
    <row r="2259" spans="1:8" ht="13.5" x14ac:dyDescent="0.25">
      <c r="A2259" s="3">
        <f>TITRES_STAT!B2262</f>
        <v>45594</v>
      </c>
      <c r="B2259" s="5">
        <f>TITRES_STAT!C2262</f>
        <v>5.5</v>
      </c>
      <c r="C2259" s="5">
        <f>TITRES_STAT!D2262</f>
        <v>5.5</v>
      </c>
      <c r="D2259" s="5">
        <f>TITRES_STAT!E2262</f>
        <v>0</v>
      </c>
      <c r="E2259" s="2">
        <f t="shared" si="140"/>
        <v>27444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CONFIRMED BULLISH</v>
      </c>
    </row>
    <row r="2260" spans="1:8" ht="13.5" x14ac:dyDescent="0.25">
      <c r="A2260" s="3">
        <f>TITRES_STAT!B2263</f>
        <v>45595</v>
      </c>
      <c r="B2260" s="5">
        <f>TITRES_STAT!C2263</f>
        <v>5.5</v>
      </c>
      <c r="C2260" s="5">
        <f>TITRES_STAT!D2263</f>
        <v>5.5</v>
      </c>
      <c r="D2260" s="5">
        <f>TITRES_STAT!E2263</f>
        <v>0</v>
      </c>
      <c r="E2260" s="2">
        <f t="shared" si="140"/>
        <v>27444</v>
      </c>
      <c r="F2260" s="5" t="str">
        <f t="shared" si="143"/>
        <v>BULLISH</v>
      </c>
      <c r="G2260" s="5" t="str">
        <f t="shared" si="142"/>
        <v>NEUTRAL</v>
      </c>
      <c r="H2260" s="5" t="str">
        <f t="shared" si="141"/>
        <v>CONFIRMED BULLISH</v>
      </c>
    </row>
    <row r="2261" spans="1:8" ht="13.5" x14ac:dyDescent="0.25">
      <c r="A2261" s="3">
        <f>TITRES_STAT!B2264</f>
        <v>45596</v>
      </c>
      <c r="B2261" s="5">
        <f>TITRES_STAT!C2264</f>
        <v>5.5</v>
      </c>
      <c r="C2261" s="5">
        <f>TITRES_STAT!D2264</f>
        <v>5.5</v>
      </c>
      <c r="D2261" s="5">
        <f>TITRES_STAT!E2264</f>
        <v>0</v>
      </c>
      <c r="E2261" s="2">
        <f t="shared" si="140"/>
        <v>27444</v>
      </c>
      <c r="F2261" s="5" t="str">
        <f t="shared" si="143"/>
        <v>BULLISH</v>
      </c>
      <c r="G2261" s="5" t="str">
        <f t="shared" si="142"/>
        <v>NEUTRAL</v>
      </c>
      <c r="H2261" s="5" t="str">
        <f t="shared" si="141"/>
        <v>CONFIRMED BULLISH</v>
      </c>
    </row>
    <row r="2262" spans="1:8" ht="13.5" x14ac:dyDescent="0.25">
      <c r="A2262" s="3">
        <f>TITRES_STAT!B2265</f>
        <v>45597</v>
      </c>
      <c r="B2262" s="5">
        <f>TITRES_STAT!C2265</f>
        <v>5.5</v>
      </c>
      <c r="C2262" s="5">
        <f>TITRES_STAT!D2265</f>
        <v>5.5</v>
      </c>
      <c r="D2262" s="5">
        <f>TITRES_STAT!E2265</f>
        <v>0</v>
      </c>
      <c r="E2262" s="2">
        <f t="shared" si="140"/>
        <v>27444</v>
      </c>
      <c r="F2262" s="5" t="str">
        <f t="shared" si="143"/>
        <v>BULLISH</v>
      </c>
      <c r="G2262" s="5" t="str">
        <f t="shared" si="142"/>
        <v>NEUTRAL</v>
      </c>
      <c r="H2262" s="5" t="str">
        <f t="shared" si="141"/>
        <v>CONFIRMED BULLISH</v>
      </c>
    </row>
    <row r="2263" spans="1:8" ht="13.5" x14ac:dyDescent="0.25">
      <c r="A2263" s="3">
        <f>TITRES_STAT!B2266</f>
        <v>45600</v>
      </c>
      <c r="B2263" s="5">
        <f>TITRES_STAT!C2266</f>
        <v>5.5</v>
      </c>
      <c r="C2263" s="5">
        <f>TITRES_STAT!D2266</f>
        <v>5.5</v>
      </c>
      <c r="D2263" s="5">
        <f>TITRES_STAT!E2266</f>
        <v>0</v>
      </c>
      <c r="E2263" s="2">
        <f t="shared" si="140"/>
        <v>27444</v>
      </c>
      <c r="F2263" s="5" t="str">
        <f t="shared" si="143"/>
        <v>NEUTRAL</v>
      </c>
      <c r="G2263" s="5" t="str">
        <f t="shared" si="142"/>
        <v>NEUTRAL</v>
      </c>
      <c r="H2263" s="5" t="str">
        <f t="shared" si="141"/>
        <v>NEUTRAL</v>
      </c>
    </row>
    <row r="2264" spans="1:8" ht="13.5" x14ac:dyDescent="0.25">
      <c r="A2264" s="3">
        <f>TITRES_STAT!B2267</f>
        <v>45601</v>
      </c>
      <c r="B2264" s="5">
        <f>TITRES_STAT!C2267</f>
        <v>5.5</v>
      </c>
      <c r="C2264" s="5">
        <f>TITRES_STAT!D2267</f>
        <v>5.5</v>
      </c>
      <c r="D2264" s="5">
        <f>TITRES_STAT!E2267</f>
        <v>0</v>
      </c>
      <c r="E2264" s="2">
        <f t="shared" si="140"/>
        <v>27444</v>
      </c>
      <c r="F2264" s="5" t="str">
        <f t="shared" si="143"/>
        <v>NEUTRAL</v>
      </c>
      <c r="G2264" s="5" t="str">
        <f t="shared" si="142"/>
        <v>NEUTRAL</v>
      </c>
      <c r="H2264" s="5" t="str">
        <f t="shared" si="141"/>
        <v>NEUTRAL</v>
      </c>
    </row>
    <row r="2265" spans="1:8" ht="13.5" x14ac:dyDescent="0.25">
      <c r="A2265" s="3">
        <f>TITRES_STAT!B2268</f>
        <v>45602</v>
      </c>
      <c r="B2265" s="5">
        <f>TITRES_STAT!C2268</f>
        <v>5.5</v>
      </c>
      <c r="C2265" s="5">
        <f>TITRES_STAT!D2268</f>
        <v>5.5</v>
      </c>
      <c r="D2265" s="5">
        <f>TITRES_STAT!E2268</f>
        <v>0</v>
      </c>
      <c r="E2265" s="2">
        <f t="shared" si="140"/>
        <v>27444</v>
      </c>
      <c r="F2265" s="5" t="str">
        <f t="shared" si="143"/>
        <v>NEUTRAL</v>
      </c>
      <c r="G2265" s="5" t="str">
        <f t="shared" si="142"/>
        <v>NEUTRAL</v>
      </c>
      <c r="H2265" s="5" t="str">
        <f t="shared" si="141"/>
        <v>NEUTRAL</v>
      </c>
    </row>
    <row r="2266" spans="1:8" ht="13.5" x14ac:dyDescent="0.25">
      <c r="A2266" s="3">
        <f>TITRES_STAT!B2269</f>
        <v>45603</v>
      </c>
      <c r="B2266" s="5">
        <f>TITRES_STAT!C2269</f>
        <v>5.5</v>
      </c>
      <c r="C2266" s="5">
        <f>TITRES_STAT!D2269</f>
        <v>5.5</v>
      </c>
      <c r="D2266" s="5">
        <f>TITRES_STAT!E2269</f>
        <v>0</v>
      </c>
      <c r="E2266" s="2">
        <f t="shared" si="140"/>
        <v>27444</v>
      </c>
      <c r="F2266" s="5" t="str">
        <f t="shared" si="143"/>
        <v>NEUTRAL</v>
      </c>
      <c r="G2266" s="5" t="str">
        <f t="shared" si="142"/>
        <v>NEUTRAL</v>
      </c>
      <c r="H2266" s="5" t="str">
        <f t="shared" si="141"/>
        <v>NEUTRAL</v>
      </c>
    </row>
    <row r="2267" spans="1:8" ht="13.5" x14ac:dyDescent="0.25">
      <c r="A2267" s="3">
        <f>TITRES_STAT!B2270</f>
        <v>45604</v>
      </c>
      <c r="B2267" s="5">
        <f>TITRES_STAT!C2270</f>
        <v>5.5</v>
      </c>
      <c r="C2267" s="5">
        <f>TITRES_STAT!D2270</f>
        <v>5.5</v>
      </c>
      <c r="D2267" s="5">
        <f>TITRES_STAT!E2270</f>
        <v>0</v>
      </c>
      <c r="E2267" s="2">
        <f t="shared" si="140"/>
        <v>27444</v>
      </c>
      <c r="F2267" s="5" t="str">
        <f t="shared" si="143"/>
        <v>NEUTRAL</v>
      </c>
      <c r="G2267" s="5" t="str">
        <f t="shared" si="142"/>
        <v>NEUTRAL</v>
      </c>
      <c r="H2267" s="5" t="str">
        <f t="shared" si="141"/>
        <v>NEUTRAL</v>
      </c>
    </row>
    <row r="2268" spans="1:8" ht="13.5" x14ac:dyDescent="0.25">
      <c r="A2268" s="3">
        <f>TITRES_STAT!B2271</f>
        <v>45607</v>
      </c>
      <c r="B2268" s="5">
        <f>TITRES_STAT!C2271</f>
        <v>5.5</v>
      </c>
      <c r="C2268" s="5">
        <f>TITRES_STAT!D2271</f>
        <v>5.5</v>
      </c>
      <c r="D2268" s="5">
        <f>TITRES_STAT!E2271</f>
        <v>0</v>
      </c>
      <c r="E2268" s="2">
        <f t="shared" si="140"/>
        <v>27444</v>
      </c>
      <c r="F2268" s="5" t="str">
        <f t="shared" si="143"/>
        <v>NEUTRAL</v>
      </c>
      <c r="G2268" s="5" t="str">
        <f t="shared" si="142"/>
        <v>NEUTRAL</v>
      </c>
      <c r="H2268" s="5" t="str">
        <f t="shared" si="141"/>
        <v>NEUTRAL</v>
      </c>
    </row>
    <row r="2269" spans="1:8" ht="13.5" x14ac:dyDescent="0.25">
      <c r="A2269" s="3">
        <f>TITRES_STAT!B2272</f>
        <v>45608</v>
      </c>
      <c r="B2269" s="5">
        <f>TITRES_STAT!C2272</f>
        <v>5.5</v>
      </c>
      <c r="C2269" s="5">
        <f>TITRES_STAT!D2272</f>
        <v>5.5</v>
      </c>
      <c r="D2269" s="5">
        <f>TITRES_STAT!E2272</f>
        <v>0</v>
      </c>
      <c r="E2269" s="2">
        <f t="shared" si="140"/>
        <v>27444</v>
      </c>
      <c r="F2269" s="5" t="str">
        <f t="shared" si="143"/>
        <v>NEUTRAL</v>
      </c>
      <c r="G2269" s="5" t="str">
        <f t="shared" si="142"/>
        <v>NEUTRAL</v>
      </c>
      <c r="H2269" s="5" t="str">
        <f t="shared" si="141"/>
        <v>NEUTRAL</v>
      </c>
    </row>
    <row r="2270" spans="1:8" ht="13.5" x14ac:dyDescent="0.25">
      <c r="A2270" s="3">
        <f>TITRES_STAT!B2273</f>
        <v>45609</v>
      </c>
      <c r="B2270" s="5">
        <f>TITRES_STAT!C2273</f>
        <v>5.5</v>
      </c>
      <c r="C2270" s="5">
        <f>TITRES_STAT!D2273</f>
        <v>5.5</v>
      </c>
      <c r="D2270" s="5">
        <f>TITRES_STAT!E2273</f>
        <v>0</v>
      </c>
      <c r="E2270" s="2">
        <f t="shared" si="140"/>
        <v>27444</v>
      </c>
      <c r="F2270" s="5" t="str">
        <f t="shared" si="143"/>
        <v>NEUTRAL</v>
      </c>
      <c r="G2270" s="5" t="str">
        <f t="shared" si="142"/>
        <v>NEUTRAL</v>
      </c>
      <c r="H2270" s="5" t="str">
        <f t="shared" si="141"/>
        <v>NEUTRAL</v>
      </c>
    </row>
    <row r="2271" spans="1:8" ht="13.5" x14ac:dyDescent="0.25">
      <c r="A2271" s="3">
        <f>TITRES_STAT!B2274</f>
        <v>45610</v>
      </c>
      <c r="B2271" s="5">
        <f>TITRES_STAT!C2274</f>
        <v>5.5</v>
      </c>
      <c r="C2271" s="5">
        <f>TITRES_STAT!D2274</f>
        <v>5.5</v>
      </c>
      <c r="D2271" s="5">
        <f>TITRES_STAT!E2274</f>
        <v>0</v>
      </c>
      <c r="E2271" s="2">
        <f t="shared" si="140"/>
        <v>27444</v>
      </c>
      <c r="F2271" s="5" t="str">
        <f t="shared" si="143"/>
        <v>NEUTRAL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45611</v>
      </c>
      <c r="B2272" s="5">
        <f>TITRES_STAT!C2275</f>
        <v>5.5</v>
      </c>
      <c r="C2272" s="5">
        <f>TITRES_STAT!D2275</f>
        <v>5.5</v>
      </c>
      <c r="D2272" s="5">
        <f>TITRES_STAT!E2275</f>
        <v>0</v>
      </c>
      <c r="E2272" s="2">
        <f t="shared" si="140"/>
        <v>27444</v>
      </c>
      <c r="F2272" s="5" t="str">
        <f t="shared" si="143"/>
        <v>NEUTRAL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45614</v>
      </c>
      <c r="B2273" s="5">
        <f>TITRES_STAT!C2276</f>
        <v>5.5</v>
      </c>
      <c r="C2273" s="5">
        <f>TITRES_STAT!D2276</f>
        <v>5.5</v>
      </c>
      <c r="D2273" s="5">
        <f>TITRES_STAT!E2276</f>
        <v>100</v>
      </c>
      <c r="E2273" s="2">
        <f t="shared" si="140"/>
        <v>27444</v>
      </c>
      <c r="F2273" s="5" t="str">
        <f t="shared" si="143"/>
        <v>NEUTRAL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45615</v>
      </c>
      <c r="B2274" s="5">
        <f>TITRES_STAT!C2277</f>
        <v>5.5</v>
      </c>
      <c r="C2274" s="5">
        <f>TITRES_STAT!D2277</f>
        <v>5.5</v>
      </c>
      <c r="D2274" s="5">
        <f>TITRES_STAT!E2277</f>
        <v>0</v>
      </c>
      <c r="E2274" s="2">
        <f t="shared" si="140"/>
        <v>27444</v>
      </c>
      <c r="F2274" s="5" t="str">
        <f t="shared" si="143"/>
        <v>NEUTRAL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45616</v>
      </c>
      <c r="B2275" s="5">
        <f>TITRES_STAT!C2278</f>
        <v>5.5</v>
      </c>
      <c r="C2275" s="5">
        <f>TITRES_STAT!D2278</f>
        <v>5.5</v>
      </c>
      <c r="D2275" s="5">
        <f>TITRES_STAT!E2278</f>
        <v>0</v>
      </c>
      <c r="E2275" s="2">
        <f t="shared" si="140"/>
        <v>27444</v>
      </c>
      <c r="F2275" s="5" t="str">
        <f t="shared" si="143"/>
        <v>NEUTRAL</v>
      </c>
      <c r="G2275" s="5" t="str">
        <f t="shared" si="142"/>
        <v>NEUTRAL</v>
      </c>
      <c r="H2275" s="5" t="str">
        <f t="shared" si="141"/>
        <v>NEUTRAL</v>
      </c>
    </row>
    <row r="2276" spans="1:8" ht="13.5" x14ac:dyDescent="0.25">
      <c r="A2276" s="3">
        <f>TITRES_STAT!B2279</f>
        <v>45617</v>
      </c>
      <c r="B2276" s="5">
        <f>TITRES_STAT!C2279</f>
        <v>5.5</v>
      </c>
      <c r="C2276" s="5">
        <f>TITRES_STAT!D2279</f>
        <v>5.5</v>
      </c>
      <c r="D2276" s="5">
        <f>TITRES_STAT!E2279</f>
        <v>0</v>
      </c>
      <c r="E2276" s="2">
        <f t="shared" si="140"/>
        <v>27444</v>
      </c>
      <c r="F2276" s="5" t="str">
        <f t="shared" si="143"/>
        <v>NEUTRAL</v>
      </c>
      <c r="G2276" s="5" t="str">
        <f t="shared" si="142"/>
        <v>NEUTRAL</v>
      </c>
      <c r="H2276" s="5" t="str">
        <f t="shared" si="141"/>
        <v>NEUTRAL</v>
      </c>
    </row>
    <row r="2277" spans="1:8" ht="13.5" x14ac:dyDescent="0.25">
      <c r="A2277" s="3">
        <f>TITRES_STAT!B2280</f>
        <v>45618</v>
      </c>
      <c r="B2277" s="5">
        <f>TITRES_STAT!C2280</f>
        <v>5.5</v>
      </c>
      <c r="C2277" s="5">
        <f>TITRES_STAT!D2280</f>
        <v>5.5</v>
      </c>
      <c r="D2277" s="5">
        <f>TITRES_STAT!E2280</f>
        <v>0</v>
      </c>
      <c r="E2277" s="2">
        <f t="shared" si="140"/>
        <v>27444</v>
      </c>
      <c r="F2277" s="5" t="str">
        <f t="shared" si="143"/>
        <v>NEUTRAL</v>
      </c>
      <c r="G2277" s="5" t="str">
        <f t="shared" si="142"/>
        <v>NEUTRAL</v>
      </c>
      <c r="H2277" s="5" t="str">
        <f t="shared" si="141"/>
        <v>NEUTRAL</v>
      </c>
    </row>
    <row r="2278" spans="1:8" ht="13.5" x14ac:dyDescent="0.25">
      <c r="A2278" s="3">
        <f>TITRES_STAT!B2281</f>
        <v>45621</v>
      </c>
      <c r="B2278" s="5">
        <f>TITRES_STAT!C2281</f>
        <v>5.5</v>
      </c>
      <c r="C2278" s="5">
        <f>TITRES_STAT!D2281</f>
        <v>5.5</v>
      </c>
      <c r="D2278" s="5">
        <f>TITRES_STAT!E2281</f>
        <v>0</v>
      </c>
      <c r="E2278" s="2">
        <f t="shared" si="140"/>
        <v>27444</v>
      </c>
      <c r="F2278" s="5" t="str">
        <f t="shared" si="143"/>
        <v>NEUTRAL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45622</v>
      </c>
      <c r="B2279" s="5">
        <f>TITRES_STAT!C2282</f>
        <v>5.5</v>
      </c>
      <c r="C2279" s="5">
        <f>TITRES_STAT!D2282</f>
        <v>5.5</v>
      </c>
      <c r="D2279" s="5">
        <f>TITRES_STAT!E2282</f>
        <v>0</v>
      </c>
      <c r="E2279" s="2">
        <f t="shared" si="140"/>
        <v>27444</v>
      </c>
      <c r="F2279" s="5" t="str">
        <f t="shared" si="143"/>
        <v>NEUTRAL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45623</v>
      </c>
      <c r="B2280" s="5">
        <f>TITRES_STAT!C2283</f>
        <v>5.5</v>
      </c>
      <c r="C2280" s="5">
        <f>TITRES_STAT!D2283</f>
        <v>5.5</v>
      </c>
      <c r="D2280" s="5">
        <f>TITRES_STAT!E2283</f>
        <v>0</v>
      </c>
      <c r="E2280" s="2">
        <f t="shared" si="140"/>
        <v>27444</v>
      </c>
      <c r="F2280" s="5" t="str">
        <f t="shared" si="143"/>
        <v>NEUTRAL</v>
      </c>
      <c r="G2280" s="5" t="str">
        <f t="shared" si="142"/>
        <v>NEUTRAL</v>
      </c>
      <c r="H2280" s="5" t="str">
        <f t="shared" si="141"/>
        <v>NEUTRAL</v>
      </c>
    </row>
    <row r="2281" spans="1:8" ht="13.5" x14ac:dyDescent="0.25">
      <c r="A2281" s="3">
        <f>TITRES_STAT!B2284</f>
        <v>45624</v>
      </c>
      <c r="B2281" s="5">
        <f>TITRES_STAT!C2284</f>
        <v>5.5</v>
      </c>
      <c r="C2281" s="5">
        <f>TITRES_STAT!D2284</f>
        <v>5.5</v>
      </c>
      <c r="D2281" s="5">
        <f>TITRES_STAT!E2284</f>
        <v>0</v>
      </c>
      <c r="E2281" s="2">
        <f t="shared" si="140"/>
        <v>27444</v>
      </c>
      <c r="F2281" s="5" t="str">
        <f t="shared" si="143"/>
        <v>NEUTRAL</v>
      </c>
      <c r="G2281" s="5" t="str">
        <f t="shared" si="142"/>
        <v>NEUTRAL</v>
      </c>
      <c r="H2281" s="5" t="str">
        <f t="shared" si="141"/>
        <v>NEUTRAL</v>
      </c>
    </row>
    <row r="2282" spans="1:8" ht="13.5" x14ac:dyDescent="0.25">
      <c r="A2282" s="3">
        <f>TITRES_STAT!B2285</f>
        <v>45625</v>
      </c>
      <c r="B2282" s="5">
        <f>TITRES_STAT!C2285</f>
        <v>5.5</v>
      </c>
      <c r="C2282" s="5">
        <f>TITRES_STAT!D2285</f>
        <v>5.5</v>
      </c>
      <c r="D2282" s="5">
        <f>TITRES_STAT!E2285</f>
        <v>0</v>
      </c>
      <c r="E2282" s="2">
        <f t="shared" si="140"/>
        <v>27444</v>
      </c>
      <c r="F2282" s="5" t="str">
        <f t="shared" si="143"/>
        <v>NEUTRAL</v>
      </c>
      <c r="G2282" s="5" t="str">
        <f t="shared" si="142"/>
        <v>NEUTRAL</v>
      </c>
      <c r="H2282" s="5" t="str">
        <f t="shared" si="141"/>
        <v>NEUTRAL</v>
      </c>
    </row>
    <row r="2283" spans="1:8" ht="13.5" x14ac:dyDescent="0.25">
      <c r="A2283" s="3">
        <f>TITRES_STAT!B2286</f>
        <v>45628</v>
      </c>
      <c r="B2283" s="5">
        <f>TITRES_STAT!C2286</f>
        <v>5.5</v>
      </c>
      <c r="C2283" s="5">
        <f>TITRES_STAT!D2286</f>
        <v>5.5</v>
      </c>
      <c r="D2283" s="5">
        <f>TITRES_STAT!E2286</f>
        <v>0</v>
      </c>
      <c r="E2283" s="2">
        <f t="shared" si="140"/>
        <v>27444</v>
      </c>
      <c r="F2283" s="5" t="str">
        <f t="shared" si="143"/>
        <v>NEUTRAL</v>
      </c>
      <c r="G2283" s="5" t="str">
        <f t="shared" si="142"/>
        <v>NEUTRAL</v>
      </c>
      <c r="H2283" s="5" t="str">
        <f t="shared" si="141"/>
        <v>NEUTRAL</v>
      </c>
    </row>
    <row r="2284" spans="1:8" ht="13.5" x14ac:dyDescent="0.25">
      <c r="A2284" s="3">
        <f>TITRES_STAT!B2287</f>
        <v>45629</v>
      </c>
      <c r="B2284" s="5">
        <f>TITRES_STAT!C2287</f>
        <v>5.5</v>
      </c>
      <c r="C2284" s="5">
        <f>TITRES_STAT!D2287</f>
        <v>5.5</v>
      </c>
      <c r="D2284" s="5">
        <f>TITRES_STAT!E2287</f>
        <v>0</v>
      </c>
      <c r="E2284" s="2">
        <f t="shared" si="140"/>
        <v>27444</v>
      </c>
      <c r="F2284" s="5" t="str">
        <f t="shared" si="143"/>
        <v>NEUTRAL</v>
      </c>
      <c r="G2284" s="5" t="str">
        <f t="shared" si="142"/>
        <v>NEUTRAL</v>
      </c>
      <c r="H2284" s="5" t="str">
        <f t="shared" si="141"/>
        <v>NEUTRAL</v>
      </c>
    </row>
    <row r="2285" spans="1:8" ht="13.5" x14ac:dyDescent="0.25">
      <c r="A2285" s="3">
        <f>TITRES_STAT!B2288</f>
        <v>45630</v>
      </c>
      <c r="B2285" s="5">
        <f>TITRES_STAT!C2288</f>
        <v>5.5</v>
      </c>
      <c r="C2285" s="5">
        <f>TITRES_STAT!D2288</f>
        <v>5.5</v>
      </c>
      <c r="D2285" s="5">
        <f>TITRES_STAT!E2288</f>
        <v>0</v>
      </c>
      <c r="E2285" s="2">
        <f t="shared" si="140"/>
        <v>27444</v>
      </c>
      <c r="F2285" s="5" t="str">
        <f t="shared" si="143"/>
        <v>NEUTRAL</v>
      </c>
      <c r="G2285" s="5" t="str">
        <f t="shared" si="142"/>
        <v>NEUTRAL</v>
      </c>
      <c r="H2285" s="5" t="str">
        <f t="shared" si="141"/>
        <v>NEUTRAL</v>
      </c>
    </row>
    <row r="2286" spans="1:8" ht="13.5" x14ac:dyDescent="0.25">
      <c r="A2286" s="3">
        <f>TITRES_STAT!B2289</f>
        <v>45631</v>
      </c>
      <c r="B2286" s="5">
        <f>TITRES_STAT!C2289</f>
        <v>5.5</v>
      </c>
      <c r="C2286" s="5">
        <f>TITRES_STAT!D2289</f>
        <v>5.5</v>
      </c>
      <c r="D2286" s="5">
        <f>TITRES_STAT!E2289</f>
        <v>0</v>
      </c>
      <c r="E2286" s="2">
        <f t="shared" si="140"/>
        <v>27444</v>
      </c>
      <c r="F2286" s="5" t="str">
        <f t="shared" si="143"/>
        <v>NEUTRAL</v>
      </c>
      <c r="G2286" s="5" t="str">
        <f t="shared" si="142"/>
        <v>NEUTRAL</v>
      </c>
      <c r="H2286" s="5" t="str">
        <f t="shared" si="141"/>
        <v>NEUTRAL</v>
      </c>
    </row>
    <row r="2287" spans="1:8" ht="13.5" x14ac:dyDescent="0.25">
      <c r="A2287" s="3">
        <f>TITRES_STAT!B2290</f>
        <v>45632</v>
      </c>
      <c r="B2287" s="5">
        <f>TITRES_STAT!C2290</f>
        <v>5.3</v>
      </c>
      <c r="C2287" s="5">
        <f>TITRES_STAT!D2290</f>
        <v>5.3</v>
      </c>
      <c r="D2287" s="5">
        <f>TITRES_STAT!E2290</f>
        <v>11</v>
      </c>
      <c r="E2287" s="2">
        <f t="shared" si="140"/>
        <v>27433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CONFIRMED BEARISH</v>
      </c>
    </row>
    <row r="2288" spans="1:8" ht="13.5" x14ac:dyDescent="0.25">
      <c r="A2288" s="3">
        <f>TITRES_STAT!B2291</f>
        <v>45635</v>
      </c>
      <c r="B2288" s="5">
        <f>TITRES_STAT!C2291</f>
        <v>5.3</v>
      </c>
      <c r="C2288" s="5">
        <f>TITRES_STAT!D2291</f>
        <v>5.3</v>
      </c>
      <c r="D2288" s="5">
        <f>TITRES_STAT!E2291</f>
        <v>0</v>
      </c>
      <c r="E2288" s="2">
        <f t="shared" si="140"/>
        <v>27433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CONFIRMED BEARISH</v>
      </c>
    </row>
    <row r="2289" spans="1:8" ht="13.5" x14ac:dyDescent="0.25">
      <c r="A2289" s="3">
        <f>TITRES_STAT!B2292</f>
        <v>45636</v>
      </c>
      <c r="B2289" s="5">
        <f>TITRES_STAT!C2292</f>
        <v>5.3</v>
      </c>
      <c r="C2289" s="5">
        <f>TITRES_STAT!D2292</f>
        <v>5.3</v>
      </c>
      <c r="D2289" s="5">
        <f>TITRES_STAT!E2292</f>
        <v>0</v>
      </c>
      <c r="E2289" s="2">
        <f t="shared" si="140"/>
        <v>27433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CONFIRMED BEARISH</v>
      </c>
    </row>
    <row r="2290" spans="1:8" ht="13.5" x14ac:dyDescent="0.25">
      <c r="A2290" s="3">
        <f>TITRES_STAT!B2293</f>
        <v>45637</v>
      </c>
      <c r="B2290" s="5">
        <f>TITRES_STAT!C2293</f>
        <v>5.3</v>
      </c>
      <c r="C2290" s="5">
        <f>TITRES_STAT!D2293</f>
        <v>5.3</v>
      </c>
      <c r="D2290" s="5">
        <f>TITRES_STAT!E2293</f>
        <v>11</v>
      </c>
      <c r="E2290" s="2">
        <f t="shared" si="140"/>
        <v>27433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CONFIRMED BEARISH</v>
      </c>
    </row>
    <row r="2291" spans="1:8" ht="13.5" x14ac:dyDescent="0.25">
      <c r="A2291" s="3">
        <f>TITRES_STAT!B2294</f>
        <v>45638</v>
      </c>
      <c r="B2291" s="5">
        <f>TITRES_STAT!C2294</f>
        <v>5.07</v>
      </c>
      <c r="C2291" s="5">
        <f>TITRES_STAT!D2294</f>
        <v>5.07</v>
      </c>
      <c r="D2291" s="5">
        <f>TITRES_STAT!E2294</f>
        <v>0</v>
      </c>
      <c r="E2291" s="2">
        <f t="shared" si="140"/>
        <v>27433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CONFIRMED BEARISH</v>
      </c>
    </row>
    <row r="2292" spans="1:8" ht="13.5" x14ac:dyDescent="0.25">
      <c r="A2292" s="3">
        <f>TITRES_STAT!B2295</f>
        <v>45639</v>
      </c>
      <c r="B2292" s="5">
        <f>TITRES_STAT!C2295</f>
        <v>4.8499999999999996</v>
      </c>
      <c r="C2292" s="5">
        <f>TITRES_STAT!D2295</f>
        <v>4.8499999999999996</v>
      </c>
      <c r="D2292" s="5">
        <f>TITRES_STAT!E2295</f>
        <v>0</v>
      </c>
      <c r="E2292" s="2">
        <f t="shared" si="140"/>
        <v>27433</v>
      </c>
      <c r="F2292" s="5" t="str">
        <f t="shared" si="143"/>
        <v>NEUTRAL</v>
      </c>
      <c r="G2292" s="5" t="str">
        <f t="shared" si="142"/>
        <v>NEUTRAL</v>
      </c>
      <c r="H2292" s="5" t="str">
        <f t="shared" si="141"/>
        <v>NEUTRAL</v>
      </c>
    </row>
    <row r="2293" spans="1:8" ht="13.5" x14ac:dyDescent="0.25">
      <c r="A2293" s="3">
        <f>TITRES_STAT!B2296</f>
        <v>45642</v>
      </c>
      <c r="B2293" s="5">
        <f>TITRES_STAT!C2296</f>
        <v>4.6399999999999997</v>
      </c>
      <c r="C2293" s="5">
        <f>TITRES_STAT!D2296</f>
        <v>4.6399999999999997</v>
      </c>
      <c r="D2293" s="5">
        <f>TITRES_STAT!E2296</f>
        <v>0</v>
      </c>
      <c r="E2293" s="2">
        <f t="shared" si="140"/>
        <v>27433</v>
      </c>
      <c r="F2293" s="5" t="str">
        <f t="shared" si="143"/>
        <v>NEUTRAL</v>
      </c>
      <c r="G2293" s="5" t="str">
        <f t="shared" si="142"/>
        <v>NEUTRAL</v>
      </c>
      <c r="H2293" s="5" t="str">
        <f t="shared" si="141"/>
        <v>NEUTRAL</v>
      </c>
    </row>
    <row r="2294" spans="1:8" ht="13.5" x14ac:dyDescent="0.25">
      <c r="A2294" s="3">
        <f>TITRES_STAT!B2297</f>
        <v>45644</v>
      </c>
      <c r="B2294" s="5">
        <f>TITRES_STAT!C2297</f>
        <v>4.45</v>
      </c>
      <c r="C2294" s="5">
        <f>TITRES_STAT!D2297</f>
        <v>4.45</v>
      </c>
      <c r="D2294" s="5">
        <f>TITRES_STAT!E2297</f>
        <v>44</v>
      </c>
      <c r="E2294" s="2">
        <f t="shared" si="140"/>
        <v>27389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45645</v>
      </c>
      <c r="B2295" s="5">
        <f>TITRES_STAT!C2298</f>
        <v>4.45</v>
      </c>
      <c r="C2295" s="5">
        <f>TITRES_STAT!D2298</f>
        <v>4.45</v>
      </c>
      <c r="D2295" s="5">
        <f>TITRES_STAT!E2298</f>
        <v>0</v>
      </c>
      <c r="E2295" s="2">
        <f t="shared" si="140"/>
        <v>27389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CONFIRMED BEARISH</v>
      </c>
    </row>
    <row r="2296" spans="1:8" ht="13.5" x14ac:dyDescent="0.25">
      <c r="A2296" s="3">
        <f>TITRES_STAT!B2299</f>
        <v>45646</v>
      </c>
      <c r="B2296" s="5">
        <f>TITRES_STAT!C2299</f>
        <v>4.4000000000000004</v>
      </c>
      <c r="C2296" s="5">
        <f>TITRES_STAT!D2299</f>
        <v>4.4000000000000004</v>
      </c>
      <c r="D2296" s="5">
        <f>TITRES_STAT!E2299</f>
        <v>28</v>
      </c>
      <c r="E2296" s="2">
        <f t="shared" si="140"/>
        <v>27361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4.4000000000000004</v>
      </c>
      <c r="C2297" s="5">
        <f>TITRES_STAT!D2300</f>
        <v>4.4000000000000004</v>
      </c>
      <c r="D2297" s="5">
        <f>TITRES_STAT!E2300</f>
        <v>0</v>
      </c>
      <c r="E2297" s="2">
        <f t="shared" si="140"/>
        <v>27361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CONFIRMED BEARISH</v>
      </c>
    </row>
    <row r="2298" spans="1:8" ht="13.5" x14ac:dyDescent="0.25">
      <c r="A2298" s="3">
        <f>TITRES_STAT!B2301</f>
        <v>45650</v>
      </c>
      <c r="B2298" s="5">
        <f>TITRES_STAT!C2301</f>
        <v>4.4000000000000004</v>
      </c>
      <c r="C2298" s="5">
        <f>TITRES_STAT!D2301</f>
        <v>4.4000000000000004</v>
      </c>
      <c r="D2298" s="5">
        <f>TITRES_STAT!E2301</f>
        <v>0</v>
      </c>
      <c r="E2298" s="2">
        <f t="shared" si="140"/>
        <v>27361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CONFIRMED BEARISH</v>
      </c>
    </row>
    <row r="2299" spans="1:8" ht="13.5" x14ac:dyDescent="0.25">
      <c r="A2299" s="3">
        <f>TITRES_STAT!B2302</f>
        <v>45651</v>
      </c>
      <c r="B2299" s="5">
        <f>TITRES_STAT!C2302</f>
        <v>4.4000000000000004</v>
      </c>
      <c r="C2299" s="5">
        <f>TITRES_STAT!D2302</f>
        <v>4.4000000000000004</v>
      </c>
      <c r="D2299" s="5">
        <f>TITRES_STAT!E2302</f>
        <v>0</v>
      </c>
      <c r="E2299" s="2">
        <f t="shared" si="140"/>
        <v>27361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CONFIRMED BEARISH</v>
      </c>
    </row>
    <row r="2300" spans="1:8" ht="13.5" x14ac:dyDescent="0.25">
      <c r="A2300" s="3">
        <f>TITRES_STAT!B2303</f>
        <v>45652</v>
      </c>
      <c r="B2300" s="5">
        <f>TITRES_STAT!C2303</f>
        <v>4.4000000000000004</v>
      </c>
      <c r="C2300" s="5">
        <f>TITRES_STAT!D2303</f>
        <v>4.4000000000000004</v>
      </c>
      <c r="D2300" s="5">
        <f>TITRES_STAT!E2303</f>
        <v>0</v>
      </c>
      <c r="E2300" s="2">
        <f t="shared" si="140"/>
        <v>27361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4.4000000000000004</v>
      </c>
      <c r="C2301" s="5">
        <f>TITRES_STAT!D2304</f>
        <v>4.4000000000000004</v>
      </c>
      <c r="D2301" s="5">
        <f>TITRES_STAT!E2304</f>
        <v>0</v>
      </c>
      <c r="E2301" s="2">
        <f t="shared" si="140"/>
        <v>27361</v>
      </c>
      <c r="F2301" s="5" t="str">
        <f t="shared" si="143"/>
        <v>NEUTRAL</v>
      </c>
      <c r="G2301" s="5" t="str">
        <f t="shared" si="142"/>
        <v>NEUTRAL</v>
      </c>
      <c r="H2301" s="5" t="str">
        <f t="shared" si="141"/>
        <v>NEUTRAL</v>
      </c>
    </row>
    <row r="2302" spans="1:8" ht="13.5" x14ac:dyDescent="0.25">
      <c r="A2302" s="3">
        <f>TITRES_STAT!B2305</f>
        <v>45656</v>
      </c>
      <c r="B2302" s="5">
        <f>TITRES_STAT!C2305</f>
        <v>4.4000000000000004</v>
      </c>
      <c r="C2302" s="5">
        <f>TITRES_STAT!D2305</f>
        <v>4.4000000000000004</v>
      </c>
      <c r="D2302" s="5">
        <f>TITRES_STAT!E2305</f>
        <v>0</v>
      </c>
      <c r="E2302" s="2">
        <f t="shared" si="140"/>
        <v>27361</v>
      </c>
      <c r="F2302" s="5" t="str">
        <f t="shared" si="143"/>
        <v>NEUTRAL</v>
      </c>
      <c r="G2302" s="5" t="str">
        <f t="shared" si="142"/>
        <v>NEUTRAL</v>
      </c>
      <c r="H2302" s="5" t="str">
        <f t="shared" si="141"/>
        <v>NEUTRAL</v>
      </c>
    </row>
    <row r="2303" spans="1:8" ht="13.5" x14ac:dyDescent="0.25">
      <c r="A2303" s="3">
        <f>TITRES_STAT!B2306</f>
        <v>45657</v>
      </c>
      <c r="B2303" s="5">
        <f>TITRES_STAT!C2306</f>
        <v>4.21</v>
      </c>
      <c r="C2303" s="5">
        <f>TITRES_STAT!D2306</f>
        <v>4.21</v>
      </c>
      <c r="D2303" s="5">
        <f>TITRES_STAT!E2306</f>
        <v>0</v>
      </c>
      <c r="E2303" s="2">
        <f t="shared" si="140"/>
        <v>27361</v>
      </c>
      <c r="F2303" s="5" t="str">
        <f t="shared" si="143"/>
        <v>NEUTRAL</v>
      </c>
      <c r="G2303" s="5" t="str">
        <f t="shared" si="142"/>
        <v>NEUTRAL</v>
      </c>
      <c r="H2303" s="5" t="str">
        <f t="shared" si="141"/>
        <v>NEUTRAL</v>
      </c>
    </row>
    <row r="2304" spans="1:8" ht="13.5" x14ac:dyDescent="0.25">
      <c r="A2304" s="3">
        <f>TITRES_STAT!B2307</f>
        <v>45659</v>
      </c>
      <c r="B2304" s="5">
        <f>TITRES_STAT!C2307</f>
        <v>4.03</v>
      </c>
      <c r="C2304" s="5">
        <f>TITRES_STAT!D2307</f>
        <v>4.03</v>
      </c>
      <c r="D2304" s="5">
        <f>TITRES_STAT!E2307</f>
        <v>0</v>
      </c>
      <c r="E2304" s="2">
        <f t="shared" si="140"/>
        <v>27361</v>
      </c>
      <c r="F2304" s="5" t="str">
        <f t="shared" si="143"/>
        <v>NEUTRAL</v>
      </c>
      <c r="G2304" s="5" t="str">
        <f t="shared" si="142"/>
        <v>NEUTRAL</v>
      </c>
      <c r="H2304" s="5" t="str">
        <f t="shared" si="141"/>
        <v>NEUTRAL</v>
      </c>
    </row>
    <row r="2305" spans="1:8" ht="13.5" x14ac:dyDescent="0.25">
      <c r="A2305" s="3">
        <f>TITRES_STAT!B2308</f>
        <v>45660</v>
      </c>
      <c r="B2305" s="5">
        <f>TITRES_STAT!C2308</f>
        <v>3.85</v>
      </c>
      <c r="C2305" s="5">
        <f>TITRES_STAT!D2308</f>
        <v>3.85</v>
      </c>
      <c r="D2305" s="5">
        <f>TITRES_STAT!E2308</f>
        <v>0</v>
      </c>
      <c r="E2305" s="2">
        <f t="shared" si="140"/>
        <v>27361</v>
      </c>
      <c r="F2305" s="5" t="str">
        <f t="shared" si="143"/>
        <v>NEUTRAL</v>
      </c>
      <c r="G2305" s="5" t="str">
        <f t="shared" si="142"/>
        <v>NEUTRAL</v>
      </c>
      <c r="H2305" s="5" t="str">
        <f t="shared" si="141"/>
        <v>NEUTRAL</v>
      </c>
    </row>
    <row r="2306" spans="1:8" ht="13.5" x14ac:dyDescent="0.25">
      <c r="A2306" s="3">
        <f>TITRES_STAT!B2309</f>
        <v>45663</v>
      </c>
      <c r="B2306" s="5">
        <f>TITRES_STAT!C2309</f>
        <v>3.75</v>
      </c>
      <c r="C2306" s="5">
        <f>TITRES_STAT!D2309</f>
        <v>3.75</v>
      </c>
      <c r="D2306" s="5">
        <f>TITRES_STAT!E2309</f>
        <v>62</v>
      </c>
      <c r="E2306" s="2">
        <f t="shared" si="140"/>
        <v>27299</v>
      </c>
      <c r="F2306" s="5" t="str">
        <f t="shared" si="143"/>
        <v>BEARISH</v>
      </c>
      <c r="G2306" s="5" t="str">
        <f t="shared" si="142"/>
        <v>NEUTRAL</v>
      </c>
      <c r="H2306" s="5" t="str">
        <f t="shared" si="141"/>
        <v>CONFIRMED BEARISH</v>
      </c>
    </row>
    <row r="2307" spans="1:8" ht="13.5" x14ac:dyDescent="0.25">
      <c r="A2307" s="3">
        <f>TITRES_STAT!B2310</f>
        <v>45664</v>
      </c>
      <c r="B2307" s="5">
        <f>TITRES_STAT!C2310</f>
        <v>3.59</v>
      </c>
      <c r="C2307" s="5">
        <f>TITRES_STAT!D2310</f>
        <v>3.59</v>
      </c>
      <c r="D2307" s="5">
        <f>TITRES_STAT!E2310</f>
        <v>62</v>
      </c>
      <c r="E2307" s="2">
        <f t="shared" si="140"/>
        <v>27237</v>
      </c>
      <c r="F2307" s="5" t="str">
        <f t="shared" si="143"/>
        <v>BEARISH</v>
      </c>
      <c r="G2307" s="5" t="str">
        <f t="shared" si="142"/>
        <v>NEUTRAL</v>
      </c>
      <c r="H2307" s="5" t="str">
        <f t="shared" si="141"/>
        <v>CONFIRMED BEARISH</v>
      </c>
    </row>
    <row r="2308" spans="1:8" ht="13.5" x14ac:dyDescent="0.25">
      <c r="A2308" s="3">
        <f>TITRES_STAT!B2311</f>
        <v>45665</v>
      </c>
      <c r="B2308" s="5">
        <f>TITRES_STAT!C2311</f>
        <v>3.59</v>
      </c>
      <c r="C2308" s="5">
        <f>TITRES_STAT!D2311</f>
        <v>3.59</v>
      </c>
      <c r="D2308" s="5">
        <f>TITRES_STAT!E2311</f>
        <v>0</v>
      </c>
      <c r="E2308" s="2">
        <f t="shared" ref="E2308:E2371" si="144">IF(B2308&gt;B2307, E2307+D2308, IF(B2308&lt;B2307, E2307-D2308, E2307))</f>
        <v>27237</v>
      </c>
      <c r="F2308" s="5" t="str">
        <f t="shared" si="143"/>
        <v>BEARISH</v>
      </c>
      <c r="G2308" s="5" t="str">
        <f t="shared" si="142"/>
        <v>NEUTRAL</v>
      </c>
      <c r="H2308" s="5" t="str">
        <f t="shared" si="141"/>
        <v>CONFIRMED BEARISH</v>
      </c>
    </row>
    <row r="2309" spans="1:8" ht="13.5" x14ac:dyDescent="0.25">
      <c r="A2309" s="3">
        <f>TITRES_STAT!B2312</f>
        <v>45666</v>
      </c>
      <c r="B2309" s="5">
        <f>TITRES_STAT!C2312</f>
        <v>3.59</v>
      </c>
      <c r="C2309" s="5">
        <f>TITRES_STAT!D2312</f>
        <v>3.59</v>
      </c>
      <c r="D2309" s="5">
        <f>TITRES_STAT!E2312</f>
        <v>0</v>
      </c>
      <c r="E2309" s="2">
        <f t="shared" si="144"/>
        <v>27237</v>
      </c>
      <c r="F2309" s="5" t="str">
        <f t="shared" si="143"/>
        <v>BEARISH</v>
      </c>
      <c r="G2309" s="5" t="str">
        <f t="shared" si="142"/>
        <v>NEUTRAL</v>
      </c>
      <c r="H2309" s="5" t="str">
        <f t="shared" si="141"/>
        <v>CONFIRMED BEARISH</v>
      </c>
    </row>
    <row r="2310" spans="1:8" ht="13.5" x14ac:dyDescent="0.25">
      <c r="A2310" s="3">
        <f>TITRES_STAT!B2313</f>
        <v>45667</v>
      </c>
      <c r="B2310" s="5">
        <f>TITRES_STAT!C2313</f>
        <v>3.59</v>
      </c>
      <c r="C2310" s="5">
        <f>TITRES_STAT!D2313</f>
        <v>3.59</v>
      </c>
      <c r="D2310" s="5">
        <f>TITRES_STAT!E2313</f>
        <v>0</v>
      </c>
      <c r="E2310" s="2">
        <f t="shared" si="144"/>
        <v>27237</v>
      </c>
      <c r="F2310" s="5" t="str">
        <f t="shared" si="143"/>
        <v>BEARISH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3.59</v>
      </c>
      <c r="C2311" s="5">
        <f>TITRES_STAT!D2314</f>
        <v>3.59</v>
      </c>
      <c r="D2311" s="5">
        <f>TITRES_STAT!E2314</f>
        <v>0</v>
      </c>
      <c r="E2311" s="2">
        <f t="shared" si="144"/>
        <v>27237</v>
      </c>
      <c r="F2311" s="5" t="str">
        <f t="shared" si="143"/>
        <v>BEARISH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CONFIRMED BEARISH</v>
      </c>
    </row>
    <row r="2312" spans="1:8" ht="13.5" x14ac:dyDescent="0.25">
      <c r="A2312" s="3">
        <f>TITRES_STAT!B2315</f>
        <v>45671</v>
      </c>
      <c r="B2312" s="5">
        <f>TITRES_STAT!C2315</f>
        <v>3.59</v>
      </c>
      <c r="C2312" s="5">
        <f>TITRES_STAT!D2315</f>
        <v>3.59</v>
      </c>
      <c r="D2312" s="5">
        <f>TITRES_STAT!E2315</f>
        <v>0</v>
      </c>
      <c r="E2312" s="2">
        <f t="shared" si="144"/>
        <v>27237</v>
      </c>
      <c r="F2312" s="5" t="str">
        <f t="shared" ref="F2312:F2375" si="147">IF(E2312&gt;E2307,"BULLISH",IF(E2312&lt;E2307,"BEARISH","NEUTRAL"))</f>
        <v>NEUTRAL</v>
      </c>
      <c r="G2312" s="5" t="str">
        <f t="shared" si="146"/>
        <v>NEUTRAL</v>
      </c>
      <c r="H2312" s="5" t="str">
        <f t="shared" si="145"/>
        <v>NEUTRAL</v>
      </c>
    </row>
    <row r="2313" spans="1:8" ht="13.5" x14ac:dyDescent="0.25">
      <c r="A2313" s="3">
        <f>TITRES_STAT!B2316</f>
        <v>45672</v>
      </c>
      <c r="B2313" s="5">
        <f>TITRES_STAT!C2316</f>
        <v>3.59</v>
      </c>
      <c r="C2313" s="5">
        <f>TITRES_STAT!D2316</f>
        <v>3.59</v>
      </c>
      <c r="D2313" s="5">
        <f>TITRES_STAT!E2316</f>
        <v>0</v>
      </c>
      <c r="E2313" s="2">
        <f t="shared" si="144"/>
        <v>27237</v>
      </c>
      <c r="F2313" s="5" t="str">
        <f t="shared" si="147"/>
        <v>NEUTRAL</v>
      </c>
      <c r="G2313" s="5" t="str">
        <f t="shared" si="146"/>
        <v>NEUTRAL</v>
      </c>
      <c r="H2313" s="5" t="str">
        <f t="shared" si="145"/>
        <v>NEUTRAL</v>
      </c>
    </row>
    <row r="2314" spans="1:8" ht="13.5" x14ac:dyDescent="0.25">
      <c r="A2314" s="3">
        <f>TITRES_STAT!B2317</f>
        <v>45673</v>
      </c>
      <c r="B2314" s="5">
        <f>TITRES_STAT!C2317</f>
        <v>3.59</v>
      </c>
      <c r="C2314" s="5">
        <f>TITRES_STAT!D2317</f>
        <v>3.59</v>
      </c>
      <c r="D2314" s="5">
        <f>TITRES_STAT!E2317</f>
        <v>0</v>
      </c>
      <c r="E2314" s="2">
        <f t="shared" si="144"/>
        <v>27237</v>
      </c>
      <c r="F2314" s="5" t="str">
        <f t="shared" si="147"/>
        <v>NEUTRAL</v>
      </c>
      <c r="G2314" s="5" t="str">
        <f t="shared" si="146"/>
        <v>NEUTRAL</v>
      </c>
      <c r="H2314" s="5" t="str">
        <f t="shared" si="145"/>
        <v>NEUTRAL</v>
      </c>
    </row>
    <row r="2315" spans="1:8" ht="13.5" x14ac:dyDescent="0.25">
      <c r="A2315" s="3">
        <f>TITRES_STAT!B2318</f>
        <v>45674</v>
      </c>
      <c r="B2315" s="5">
        <f>TITRES_STAT!C2318</f>
        <v>3.59</v>
      </c>
      <c r="C2315" s="5">
        <f>TITRES_STAT!D2318</f>
        <v>3.59</v>
      </c>
      <c r="D2315" s="5">
        <f>TITRES_STAT!E2318</f>
        <v>504</v>
      </c>
      <c r="E2315" s="2">
        <f t="shared" si="144"/>
        <v>27237</v>
      </c>
      <c r="F2315" s="5" t="str">
        <f t="shared" si="147"/>
        <v>NEUTRAL</v>
      </c>
      <c r="G2315" s="5" t="str">
        <f t="shared" si="146"/>
        <v>NEUTRAL</v>
      </c>
      <c r="H2315" s="5" t="str">
        <f t="shared" si="145"/>
        <v>NEUTRAL</v>
      </c>
    </row>
    <row r="2316" spans="1:8" ht="13.5" x14ac:dyDescent="0.25">
      <c r="A2316" s="3">
        <f>TITRES_STAT!B2319</f>
        <v>45677</v>
      </c>
      <c r="B2316" s="5">
        <f>TITRES_STAT!C2319</f>
        <v>3.59</v>
      </c>
      <c r="C2316" s="5">
        <f>TITRES_STAT!D2319</f>
        <v>3.59</v>
      </c>
      <c r="D2316" s="5">
        <f>TITRES_STAT!E2319</f>
        <v>0</v>
      </c>
      <c r="E2316" s="2">
        <f t="shared" si="144"/>
        <v>27237</v>
      </c>
      <c r="F2316" s="5" t="str">
        <f t="shared" si="147"/>
        <v>NEUTRAL</v>
      </c>
      <c r="G2316" s="5" t="str">
        <f t="shared" si="146"/>
        <v>NEUTRAL</v>
      </c>
      <c r="H2316" s="5" t="str">
        <f t="shared" si="145"/>
        <v>NEUTRAL</v>
      </c>
    </row>
    <row r="2317" spans="1:8" ht="13.5" x14ac:dyDescent="0.25">
      <c r="A2317" s="3">
        <f>TITRES_STAT!B2320</f>
        <v>45678</v>
      </c>
      <c r="B2317" s="5">
        <f>TITRES_STAT!C2320</f>
        <v>3.59</v>
      </c>
      <c r="C2317" s="5">
        <f>TITRES_STAT!D2320</f>
        <v>3.59</v>
      </c>
      <c r="D2317" s="5">
        <f>TITRES_STAT!E2320</f>
        <v>0</v>
      </c>
      <c r="E2317" s="2">
        <f t="shared" si="144"/>
        <v>27237</v>
      </c>
      <c r="F2317" s="5" t="str">
        <f t="shared" si="147"/>
        <v>NEUTRAL</v>
      </c>
      <c r="G2317" s="5" t="str">
        <f t="shared" si="146"/>
        <v>NEUTRAL</v>
      </c>
      <c r="H2317" s="5" t="str">
        <f t="shared" si="145"/>
        <v>NEUTRAL</v>
      </c>
    </row>
    <row r="2318" spans="1:8" ht="13.5" x14ac:dyDescent="0.25">
      <c r="A2318" s="3">
        <f>TITRES_STAT!B2321</f>
        <v>45679</v>
      </c>
      <c r="B2318" s="5">
        <f>TITRES_STAT!C2321</f>
        <v>3.59</v>
      </c>
      <c r="C2318" s="5">
        <f>TITRES_STAT!D2321</f>
        <v>3.59</v>
      </c>
      <c r="D2318" s="5">
        <f>TITRES_STAT!E2321</f>
        <v>0</v>
      </c>
      <c r="E2318" s="2">
        <f t="shared" si="144"/>
        <v>27237</v>
      </c>
      <c r="F2318" s="5" t="str">
        <f t="shared" si="147"/>
        <v>NEUTRAL</v>
      </c>
      <c r="G2318" s="5" t="str">
        <f t="shared" si="146"/>
        <v>NEUTRAL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3.5</v>
      </c>
      <c r="C2319" s="5">
        <f>TITRES_STAT!D2322</f>
        <v>3.5</v>
      </c>
      <c r="D2319" s="5">
        <f>TITRES_STAT!E2322</f>
        <v>1050</v>
      </c>
      <c r="E2319" s="2">
        <f t="shared" si="144"/>
        <v>26187</v>
      </c>
      <c r="F2319" s="5" t="str">
        <f t="shared" si="147"/>
        <v>BEARISH</v>
      </c>
      <c r="G2319" s="5" t="str">
        <f t="shared" si="146"/>
        <v>WEAK</v>
      </c>
      <c r="H2319" s="5" t="str">
        <f t="shared" si="145"/>
        <v>CONFIRMED BEARISH</v>
      </c>
    </row>
    <row r="2320" spans="1:8" ht="13.5" x14ac:dyDescent="0.25">
      <c r="A2320" s="3">
        <f>TITRES_STAT!B2323</f>
        <v>45681</v>
      </c>
      <c r="B2320" s="5">
        <f>TITRES_STAT!C2323</f>
        <v>3.5</v>
      </c>
      <c r="C2320" s="5">
        <f>TITRES_STAT!D2323</f>
        <v>3.5</v>
      </c>
      <c r="D2320" s="5">
        <f>TITRES_STAT!E2323</f>
        <v>103</v>
      </c>
      <c r="E2320" s="2">
        <f t="shared" si="144"/>
        <v>26187</v>
      </c>
      <c r="F2320" s="5" t="str">
        <f t="shared" si="147"/>
        <v>BEARISH</v>
      </c>
      <c r="G2320" s="5" t="str">
        <f t="shared" si="146"/>
        <v>WEAK</v>
      </c>
      <c r="H2320" s="5" t="str">
        <f t="shared" si="145"/>
        <v>CONFIRMED BEARISH</v>
      </c>
    </row>
    <row r="2321" spans="1:8" ht="13.5" x14ac:dyDescent="0.25">
      <c r="A2321" s="3">
        <f>TITRES_STAT!B2324</f>
        <v>45684</v>
      </c>
      <c r="B2321" s="5">
        <f>TITRES_STAT!C2324</f>
        <v>3.5</v>
      </c>
      <c r="C2321" s="5">
        <f>TITRES_STAT!D2324</f>
        <v>3.5</v>
      </c>
      <c r="D2321" s="5">
        <f>TITRES_STAT!E2324</f>
        <v>105</v>
      </c>
      <c r="E2321" s="2">
        <f t="shared" si="144"/>
        <v>26187</v>
      </c>
      <c r="F2321" s="5" t="str">
        <f t="shared" si="147"/>
        <v>BEARISH</v>
      </c>
      <c r="G2321" s="5" t="str">
        <f t="shared" si="146"/>
        <v>WEAK</v>
      </c>
      <c r="H2321" s="5" t="str">
        <f t="shared" si="145"/>
        <v>CONFIRMED BEARISH</v>
      </c>
    </row>
    <row r="2322" spans="1:8" ht="13.5" x14ac:dyDescent="0.25">
      <c r="A2322" s="3">
        <f>TITRES_STAT!B2325</f>
        <v>45685</v>
      </c>
      <c r="B2322" s="5">
        <f>TITRES_STAT!C2325</f>
        <v>3.5</v>
      </c>
      <c r="C2322" s="5">
        <f>TITRES_STAT!D2325</f>
        <v>3.5</v>
      </c>
      <c r="D2322" s="5">
        <f>TITRES_STAT!E2325</f>
        <v>0</v>
      </c>
      <c r="E2322" s="2">
        <f t="shared" si="144"/>
        <v>26187</v>
      </c>
      <c r="F2322" s="5" t="str">
        <f t="shared" si="147"/>
        <v>BEARISH</v>
      </c>
      <c r="G2322" s="5" t="str">
        <f t="shared" si="146"/>
        <v>WEAK</v>
      </c>
      <c r="H2322" s="5" t="str">
        <f t="shared" si="145"/>
        <v>CONFIRMED BEARISH</v>
      </c>
    </row>
    <row r="2323" spans="1:8" ht="13.5" x14ac:dyDescent="0.25">
      <c r="A2323" s="3">
        <f>TITRES_STAT!B2326</f>
        <v>45686</v>
      </c>
      <c r="B2323" s="5">
        <f>TITRES_STAT!C2326</f>
        <v>3.5</v>
      </c>
      <c r="C2323" s="5">
        <f>TITRES_STAT!D2326</f>
        <v>3.5</v>
      </c>
      <c r="D2323" s="5">
        <f>TITRES_STAT!E2326</f>
        <v>0</v>
      </c>
      <c r="E2323" s="2">
        <f t="shared" si="144"/>
        <v>26187</v>
      </c>
      <c r="F2323" s="5" t="str">
        <f t="shared" si="147"/>
        <v>BEARISH</v>
      </c>
      <c r="G2323" s="5" t="str">
        <f t="shared" si="146"/>
        <v>WEAK</v>
      </c>
      <c r="H2323" s="5" t="str">
        <f t="shared" si="145"/>
        <v>CONFIRMED BEARISH</v>
      </c>
    </row>
    <row r="2324" spans="1:8" ht="13.5" x14ac:dyDescent="0.25">
      <c r="A2324" s="3">
        <f>TITRES_STAT!B2327</f>
        <v>45687</v>
      </c>
      <c r="B2324" s="5">
        <f>TITRES_STAT!C2327</f>
        <v>3.5</v>
      </c>
      <c r="C2324" s="5">
        <f>TITRES_STAT!D2327</f>
        <v>3.5</v>
      </c>
      <c r="D2324" s="5">
        <f>TITRES_STAT!E2327</f>
        <v>0</v>
      </c>
      <c r="E2324" s="2">
        <f t="shared" si="144"/>
        <v>26187</v>
      </c>
      <c r="F2324" s="5" t="str">
        <f t="shared" si="147"/>
        <v>NEUTRAL</v>
      </c>
      <c r="G2324" s="5" t="str">
        <f t="shared" si="146"/>
        <v>NEUTRAL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3.5</v>
      </c>
      <c r="C2325" s="5">
        <f>TITRES_STAT!D2328</f>
        <v>3.5</v>
      </c>
      <c r="D2325" s="5">
        <f>TITRES_STAT!E2328</f>
        <v>0</v>
      </c>
      <c r="E2325" s="2">
        <f t="shared" si="144"/>
        <v>26187</v>
      </c>
      <c r="F2325" s="5" t="str">
        <f t="shared" si="147"/>
        <v>NEUTRAL</v>
      </c>
      <c r="G2325" s="5" t="str">
        <f t="shared" si="146"/>
        <v>NEUTRAL</v>
      </c>
      <c r="H2325" s="5" t="str">
        <f t="shared" si="145"/>
        <v>NEUTRAL</v>
      </c>
    </row>
    <row r="2326" spans="1:8" ht="13.5" x14ac:dyDescent="0.25">
      <c r="A2326" s="3">
        <f>TITRES_STAT!B2329</f>
        <v>45691</v>
      </c>
      <c r="B2326" s="5">
        <f>TITRES_STAT!C2329</f>
        <v>3.5</v>
      </c>
      <c r="C2326" s="5">
        <f>TITRES_STAT!D2329</f>
        <v>3.5</v>
      </c>
      <c r="D2326" s="5">
        <f>TITRES_STAT!E2329</f>
        <v>0</v>
      </c>
      <c r="E2326" s="2">
        <f t="shared" si="144"/>
        <v>26187</v>
      </c>
      <c r="F2326" s="5" t="str">
        <f t="shared" si="147"/>
        <v>NEUTRAL</v>
      </c>
      <c r="G2326" s="5" t="str">
        <f t="shared" si="146"/>
        <v>NEUTRAL</v>
      </c>
      <c r="H2326" s="5" t="str">
        <f t="shared" si="145"/>
        <v>NEUTRAL</v>
      </c>
    </row>
    <row r="2327" spans="1:8" ht="13.5" x14ac:dyDescent="0.25">
      <c r="A2327" s="3">
        <f>TITRES_STAT!B2330</f>
        <v>45692</v>
      </c>
      <c r="B2327" s="5">
        <f>TITRES_STAT!C2330</f>
        <v>3.5</v>
      </c>
      <c r="C2327" s="5">
        <f>TITRES_STAT!D2330</f>
        <v>3.5</v>
      </c>
      <c r="D2327" s="5">
        <f>TITRES_STAT!E2330</f>
        <v>0</v>
      </c>
      <c r="E2327" s="2">
        <f t="shared" si="144"/>
        <v>26187</v>
      </c>
      <c r="F2327" s="5" t="str">
        <f t="shared" si="147"/>
        <v>NEUTRAL</v>
      </c>
      <c r="G2327" s="5" t="str">
        <f t="shared" si="146"/>
        <v>NEUTRAL</v>
      </c>
      <c r="H2327" s="5" t="str">
        <f t="shared" si="145"/>
        <v>NEUTRAL</v>
      </c>
    </row>
    <row r="2328" spans="1:8" ht="13.5" x14ac:dyDescent="0.25">
      <c r="A2328" s="3">
        <f>TITRES_STAT!B2331</f>
        <v>45693</v>
      </c>
      <c r="B2328" s="5">
        <f>TITRES_STAT!C2331</f>
        <v>3.5</v>
      </c>
      <c r="C2328" s="5">
        <f>TITRES_STAT!D2331</f>
        <v>3.5</v>
      </c>
      <c r="D2328" s="5">
        <f>TITRES_STAT!E2331</f>
        <v>0</v>
      </c>
      <c r="E2328" s="2">
        <f t="shared" si="144"/>
        <v>26187</v>
      </c>
      <c r="F2328" s="5" t="str">
        <f t="shared" si="147"/>
        <v>NEUTRAL</v>
      </c>
      <c r="G2328" s="5" t="str">
        <f t="shared" si="146"/>
        <v>NEUTRAL</v>
      </c>
      <c r="H2328" s="5" t="str">
        <f t="shared" si="145"/>
        <v>NEUTRAL</v>
      </c>
    </row>
    <row r="2329" spans="1:8" ht="13.5" x14ac:dyDescent="0.25">
      <c r="A2329" s="3">
        <f>TITRES_STAT!B2332</f>
        <v>45694</v>
      </c>
      <c r="B2329" s="5">
        <f>TITRES_STAT!C2332</f>
        <v>3.5</v>
      </c>
      <c r="C2329" s="5">
        <f>TITRES_STAT!D2332</f>
        <v>3.5</v>
      </c>
      <c r="D2329" s="5">
        <f>TITRES_STAT!E2332</f>
        <v>0</v>
      </c>
      <c r="E2329" s="2">
        <f t="shared" si="144"/>
        <v>26187</v>
      </c>
      <c r="F2329" s="5" t="str">
        <f t="shared" si="147"/>
        <v>NEUTRAL</v>
      </c>
      <c r="G2329" s="5" t="str">
        <f t="shared" si="146"/>
        <v>NEUTRAL</v>
      </c>
      <c r="H2329" s="5" t="str">
        <f t="shared" si="145"/>
        <v>NEUTRAL</v>
      </c>
    </row>
    <row r="2330" spans="1:8" ht="13.5" x14ac:dyDescent="0.25">
      <c r="A2330" s="3">
        <f>TITRES_STAT!B2333</f>
        <v>45695</v>
      </c>
      <c r="B2330" s="5">
        <f>TITRES_STAT!C2333</f>
        <v>3.5</v>
      </c>
      <c r="C2330" s="5">
        <f>TITRES_STAT!D2333</f>
        <v>3.5</v>
      </c>
      <c r="D2330" s="5">
        <f>TITRES_STAT!E2333</f>
        <v>0</v>
      </c>
      <c r="E2330" s="2">
        <f t="shared" si="144"/>
        <v>26187</v>
      </c>
      <c r="F2330" s="5" t="str">
        <f t="shared" si="147"/>
        <v>NEUTRAL</v>
      </c>
      <c r="G2330" s="5" t="str">
        <f t="shared" si="146"/>
        <v>NEUTRAL</v>
      </c>
      <c r="H2330" s="5" t="str">
        <f t="shared" si="145"/>
        <v>NEUTRAL</v>
      </c>
    </row>
    <row r="2331" spans="1:8" ht="13.5" x14ac:dyDescent="0.25">
      <c r="A2331" s="3">
        <f>TITRES_STAT!B2334</f>
        <v>45698</v>
      </c>
      <c r="B2331" s="5">
        <f>TITRES_STAT!C2334</f>
        <v>3.5</v>
      </c>
      <c r="C2331" s="5">
        <f>TITRES_STAT!D2334</f>
        <v>3.5</v>
      </c>
      <c r="D2331" s="5">
        <f>TITRES_STAT!E2334</f>
        <v>0</v>
      </c>
      <c r="E2331" s="2">
        <f t="shared" si="144"/>
        <v>26187</v>
      </c>
      <c r="F2331" s="5" t="str">
        <f t="shared" si="147"/>
        <v>NEUTRAL</v>
      </c>
      <c r="G2331" s="5" t="str">
        <f t="shared" si="146"/>
        <v>NEUTRAL</v>
      </c>
      <c r="H2331" s="5" t="str">
        <f t="shared" si="145"/>
        <v>NEUTRAL</v>
      </c>
    </row>
    <row r="2332" spans="1:8" ht="13.5" x14ac:dyDescent="0.25">
      <c r="A2332" s="3">
        <f>TITRES_STAT!B2335</f>
        <v>45699</v>
      </c>
      <c r="B2332" s="5">
        <f>TITRES_STAT!C2335</f>
        <v>3.4</v>
      </c>
      <c r="C2332" s="5">
        <f>TITRES_STAT!D2335</f>
        <v>3.4</v>
      </c>
      <c r="D2332" s="5">
        <f>TITRES_STAT!E2335</f>
        <v>150</v>
      </c>
      <c r="E2332" s="2">
        <f t="shared" si="144"/>
        <v>26037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45700</v>
      </c>
      <c r="B2333" s="5">
        <f>TITRES_STAT!C2336</f>
        <v>3.4</v>
      </c>
      <c r="C2333" s="5">
        <f>TITRES_STAT!D2336</f>
        <v>3.4</v>
      </c>
      <c r="D2333" s="5">
        <f>TITRES_STAT!E2336</f>
        <v>0</v>
      </c>
      <c r="E2333" s="2">
        <f t="shared" si="144"/>
        <v>26037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CONFIRMED BEARISH</v>
      </c>
    </row>
    <row r="2334" spans="1:8" ht="13.5" x14ac:dyDescent="0.25">
      <c r="A2334" s="3">
        <f>TITRES_STAT!B2337</f>
        <v>45701</v>
      </c>
      <c r="B2334" s="5">
        <f>TITRES_STAT!C2337</f>
        <v>3.4</v>
      </c>
      <c r="C2334" s="5">
        <f>TITRES_STAT!D2337</f>
        <v>3.4</v>
      </c>
      <c r="D2334" s="5">
        <f>TITRES_STAT!E2337</f>
        <v>0</v>
      </c>
      <c r="E2334" s="2">
        <f t="shared" si="144"/>
        <v>26037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CONFIRMED BEARISH</v>
      </c>
    </row>
    <row r="2335" spans="1:8" ht="13.5" x14ac:dyDescent="0.25">
      <c r="A2335" s="3">
        <f>TITRES_STAT!B2338</f>
        <v>45702</v>
      </c>
      <c r="B2335" s="5">
        <f>TITRES_STAT!C2338</f>
        <v>3.4</v>
      </c>
      <c r="C2335" s="5">
        <f>TITRES_STAT!D2338</f>
        <v>3.4</v>
      </c>
      <c r="D2335" s="5">
        <f>TITRES_STAT!E2338</f>
        <v>0</v>
      </c>
      <c r="E2335" s="2">
        <f t="shared" si="144"/>
        <v>26037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45705</v>
      </c>
      <c r="B2336" s="5">
        <f>TITRES_STAT!C2339</f>
        <v>3.5</v>
      </c>
      <c r="C2336" s="5">
        <f>TITRES_STAT!D2339</f>
        <v>3.5</v>
      </c>
      <c r="D2336" s="5">
        <f>TITRES_STAT!E2339</f>
        <v>725</v>
      </c>
      <c r="E2336" s="2">
        <f t="shared" si="144"/>
        <v>26762</v>
      </c>
      <c r="F2336" s="5" t="str">
        <f t="shared" si="147"/>
        <v>BULLISH</v>
      </c>
      <c r="G2336" s="5" t="str">
        <f t="shared" si="146"/>
        <v>STRONG</v>
      </c>
      <c r="H2336" s="5" t="str">
        <f t="shared" si="145"/>
        <v>NEUTRAL</v>
      </c>
    </row>
    <row r="2337" spans="1:8" ht="13.5" x14ac:dyDescent="0.25">
      <c r="A2337" s="3">
        <f>TITRES_STAT!B2340</f>
        <v>45706</v>
      </c>
      <c r="B2337" s="5">
        <f>TITRES_STAT!C2340</f>
        <v>3.51</v>
      </c>
      <c r="C2337" s="5">
        <f>TITRES_STAT!D2340</f>
        <v>3.51</v>
      </c>
      <c r="D2337" s="5">
        <f>TITRES_STAT!E2340</f>
        <v>150</v>
      </c>
      <c r="E2337" s="2">
        <f t="shared" si="144"/>
        <v>26912</v>
      </c>
      <c r="F2337" s="5" t="str">
        <f t="shared" si="147"/>
        <v>BULLISH</v>
      </c>
      <c r="G2337" s="5" t="str">
        <f t="shared" si="146"/>
        <v>STRONG</v>
      </c>
      <c r="H2337" s="5" t="str">
        <f t="shared" si="145"/>
        <v>CONFIRMED BULLISH</v>
      </c>
    </row>
    <row r="2338" spans="1:8" ht="13.5" x14ac:dyDescent="0.25">
      <c r="A2338" s="3">
        <f>TITRES_STAT!B2341</f>
        <v>45707</v>
      </c>
      <c r="B2338" s="5">
        <f>TITRES_STAT!C2341</f>
        <v>3.51</v>
      </c>
      <c r="C2338" s="5">
        <f>TITRES_STAT!D2341</f>
        <v>3.51</v>
      </c>
      <c r="D2338" s="5">
        <f>TITRES_STAT!E2341</f>
        <v>320</v>
      </c>
      <c r="E2338" s="2">
        <f t="shared" si="144"/>
        <v>26912</v>
      </c>
      <c r="F2338" s="5" t="str">
        <f t="shared" si="147"/>
        <v>BULLISH</v>
      </c>
      <c r="G2338" s="5" t="str">
        <f t="shared" si="146"/>
        <v>STRONG</v>
      </c>
      <c r="H2338" s="5" t="str">
        <f t="shared" si="145"/>
        <v>CONFIRMED BULLISH</v>
      </c>
    </row>
    <row r="2339" spans="1:8" ht="13.5" x14ac:dyDescent="0.25">
      <c r="A2339" s="3">
        <f>TITRES_STAT!B2342</f>
        <v>45708</v>
      </c>
      <c r="B2339" s="5">
        <f>TITRES_STAT!C2342</f>
        <v>3.65</v>
      </c>
      <c r="C2339" s="5">
        <f>TITRES_STAT!D2342</f>
        <v>3.65</v>
      </c>
      <c r="D2339" s="5">
        <f>TITRES_STAT!E2342</f>
        <v>11</v>
      </c>
      <c r="E2339" s="2">
        <f t="shared" si="144"/>
        <v>26923</v>
      </c>
      <c r="F2339" s="5" t="str">
        <f t="shared" si="147"/>
        <v>BULLISH</v>
      </c>
      <c r="G2339" s="5" t="str">
        <f t="shared" si="146"/>
        <v>STRONG</v>
      </c>
      <c r="H2339" s="5" t="str">
        <f t="shared" si="145"/>
        <v>CONFIRMED BULLISH</v>
      </c>
    </row>
    <row r="2340" spans="1:8" ht="13.5" x14ac:dyDescent="0.25">
      <c r="A2340" s="3">
        <f>TITRES_STAT!B2343</f>
        <v>45709</v>
      </c>
      <c r="B2340" s="5">
        <f>TITRES_STAT!C2343</f>
        <v>3.65</v>
      </c>
      <c r="C2340" s="5">
        <f>TITRES_STAT!D2343</f>
        <v>3.65</v>
      </c>
      <c r="D2340" s="5">
        <f>TITRES_STAT!E2343</f>
        <v>0</v>
      </c>
      <c r="E2340" s="2">
        <f t="shared" si="144"/>
        <v>26923</v>
      </c>
      <c r="F2340" s="5" t="str">
        <f t="shared" si="147"/>
        <v>BULLISH</v>
      </c>
      <c r="G2340" s="5" t="str">
        <f t="shared" si="146"/>
        <v>STRONG</v>
      </c>
      <c r="H2340" s="5" t="str">
        <f t="shared" si="145"/>
        <v>CONFIRMED BULLISH</v>
      </c>
    </row>
    <row r="2341" spans="1:8" ht="13.5" x14ac:dyDescent="0.25">
      <c r="A2341" s="3">
        <f>TITRES_STAT!B2344</f>
        <v>45712</v>
      </c>
      <c r="B2341" s="5">
        <f>TITRES_STAT!C2344</f>
        <v>3.65</v>
      </c>
      <c r="C2341" s="5">
        <f>TITRES_STAT!D2344</f>
        <v>3.65</v>
      </c>
      <c r="D2341" s="5">
        <f>TITRES_STAT!E2344</f>
        <v>0</v>
      </c>
      <c r="E2341" s="2">
        <f t="shared" si="144"/>
        <v>26923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CONFIRMED BULLISH</v>
      </c>
    </row>
    <row r="2342" spans="1:8" ht="13.5" x14ac:dyDescent="0.25">
      <c r="A2342" s="3">
        <f>TITRES_STAT!B2345</f>
        <v>45713</v>
      </c>
      <c r="B2342" s="5">
        <f>TITRES_STAT!C2345</f>
        <v>3.81</v>
      </c>
      <c r="C2342" s="5">
        <f>TITRES_STAT!D2345</f>
        <v>3.81</v>
      </c>
      <c r="D2342" s="5">
        <f>TITRES_STAT!E2345</f>
        <v>105</v>
      </c>
      <c r="E2342" s="2">
        <f t="shared" si="144"/>
        <v>27028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CONFIRMED BULLISH</v>
      </c>
    </row>
    <row r="2343" spans="1:8" ht="13.5" x14ac:dyDescent="0.25">
      <c r="A2343" s="3">
        <f>TITRES_STAT!B2346</f>
        <v>45714</v>
      </c>
      <c r="B2343" s="5">
        <f>TITRES_STAT!C2346</f>
        <v>3.98</v>
      </c>
      <c r="C2343" s="5">
        <f>TITRES_STAT!D2346</f>
        <v>3.98</v>
      </c>
      <c r="D2343" s="5">
        <f>TITRES_STAT!E2346</f>
        <v>0</v>
      </c>
      <c r="E2343" s="2">
        <f t="shared" si="144"/>
        <v>27028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CONFIRMED BULLISH</v>
      </c>
    </row>
    <row r="2344" spans="1:8" ht="13.5" x14ac:dyDescent="0.25">
      <c r="A2344" s="3">
        <f>TITRES_STAT!B2347</f>
        <v>45715</v>
      </c>
      <c r="B2344" s="5">
        <f>TITRES_STAT!C2347</f>
        <v>3.95</v>
      </c>
      <c r="C2344" s="5">
        <f>TITRES_STAT!D2347</f>
        <v>3.95</v>
      </c>
      <c r="D2344" s="5">
        <f>TITRES_STAT!E2347</f>
        <v>90</v>
      </c>
      <c r="E2344" s="2">
        <f t="shared" si="144"/>
        <v>26938</v>
      </c>
      <c r="F2344" s="5" t="str">
        <f t="shared" si="147"/>
        <v>BULLISH</v>
      </c>
      <c r="G2344" s="5" t="str">
        <f t="shared" si="146"/>
        <v>NEUTRAL</v>
      </c>
      <c r="H2344" s="5" t="str">
        <f t="shared" si="145"/>
        <v>CONFIRMED BULLISH</v>
      </c>
    </row>
    <row r="2345" spans="1:8" ht="13.5" x14ac:dyDescent="0.25">
      <c r="A2345" s="3">
        <f>TITRES_STAT!B2348</f>
        <v>45716</v>
      </c>
      <c r="B2345" s="5">
        <f>TITRES_STAT!C2348</f>
        <v>3.95</v>
      </c>
      <c r="C2345" s="5">
        <f>TITRES_STAT!D2348</f>
        <v>3.95</v>
      </c>
      <c r="D2345" s="5">
        <f>TITRES_STAT!E2348</f>
        <v>0</v>
      </c>
      <c r="E2345" s="2">
        <f t="shared" si="144"/>
        <v>26938</v>
      </c>
      <c r="F2345" s="5" t="str">
        <f t="shared" si="147"/>
        <v>BULLISH</v>
      </c>
      <c r="G2345" s="5" t="str">
        <f t="shared" si="146"/>
        <v>NEUTRAL</v>
      </c>
      <c r="H2345" s="5" t="str">
        <f t="shared" si="145"/>
        <v>CONFIRMED BULLISH</v>
      </c>
    </row>
    <row r="2346" spans="1:8" ht="13.5" x14ac:dyDescent="0.25">
      <c r="A2346" s="3">
        <f>TITRES_STAT!B2349</f>
        <v>45719</v>
      </c>
      <c r="B2346" s="5">
        <f>TITRES_STAT!C2349</f>
        <v>3.78</v>
      </c>
      <c r="C2346" s="5">
        <f>TITRES_STAT!D2349</f>
        <v>3.78</v>
      </c>
      <c r="D2346" s="5">
        <f>TITRES_STAT!E2349</f>
        <v>0</v>
      </c>
      <c r="E2346" s="2">
        <f t="shared" si="144"/>
        <v>26938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CONFIRMED BULLISH</v>
      </c>
    </row>
    <row r="2347" spans="1:8" ht="13.5" x14ac:dyDescent="0.25">
      <c r="A2347" s="3">
        <f>TITRES_STAT!B2350</f>
        <v>45720</v>
      </c>
      <c r="B2347" s="5">
        <f>TITRES_STAT!C2350</f>
        <v>3.95</v>
      </c>
      <c r="C2347" s="5">
        <f>TITRES_STAT!D2350</f>
        <v>3.95</v>
      </c>
      <c r="D2347" s="5">
        <f>TITRES_STAT!E2350</f>
        <v>0</v>
      </c>
      <c r="E2347" s="2">
        <f t="shared" si="144"/>
        <v>26938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BEARISH DIVERGENCE</v>
      </c>
    </row>
    <row r="2348" spans="1:8" ht="13.5" x14ac:dyDescent="0.25">
      <c r="A2348" s="3">
        <f>TITRES_STAT!B2351</f>
        <v>45721</v>
      </c>
      <c r="B2348" s="5">
        <f>TITRES_STAT!C2351</f>
        <v>3.78</v>
      </c>
      <c r="C2348" s="5">
        <f>TITRES_STAT!D2351</f>
        <v>3.78</v>
      </c>
      <c r="D2348" s="5">
        <f>TITRES_STAT!E2351</f>
        <v>10</v>
      </c>
      <c r="E2348" s="2">
        <f t="shared" si="144"/>
        <v>26928</v>
      </c>
      <c r="F2348" s="5" t="str">
        <f t="shared" si="147"/>
        <v>BEARISH</v>
      </c>
      <c r="G2348" s="5" t="str">
        <f t="shared" si="146"/>
        <v>NEUTRAL</v>
      </c>
      <c r="H2348" s="5" t="str">
        <f t="shared" si="145"/>
        <v>CONFIRMED BEARISH</v>
      </c>
    </row>
    <row r="2349" spans="1:8" ht="13.5" x14ac:dyDescent="0.25">
      <c r="A2349" s="3">
        <f>TITRES_STAT!B2352</f>
        <v>45722</v>
      </c>
      <c r="B2349" s="5">
        <f>TITRES_STAT!C2352</f>
        <v>3.95</v>
      </c>
      <c r="C2349" s="5">
        <f>TITRES_STAT!D2352</f>
        <v>3.95</v>
      </c>
      <c r="D2349" s="5">
        <f>TITRES_STAT!E2352</f>
        <v>0</v>
      </c>
      <c r="E2349" s="2">
        <f t="shared" si="144"/>
        <v>26928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NEUTRAL</v>
      </c>
    </row>
    <row r="2350" spans="1:8" ht="13.5" x14ac:dyDescent="0.25">
      <c r="A2350" s="3">
        <f>TITRES_STAT!B2353</f>
        <v>45723</v>
      </c>
      <c r="B2350" s="5">
        <f>TITRES_STAT!C2353</f>
        <v>4.12</v>
      </c>
      <c r="C2350" s="5">
        <f>TITRES_STAT!D2353</f>
        <v>4.12</v>
      </c>
      <c r="D2350" s="5">
        <f>TITRES_STAT!E2353</f>
        <v>2017</v>
      </c>
      <c r="E2350" s="2">
        <f t="shared" si="144"/>
        <v>28945</v>
      </c>
      <c r="F2350" s="5" t="str">
        <f t="shared" si="147"/>
        <v>BULLISH</v>
      </c>
      <c r="G2350" s="5" t="str">
        <f t="shared" si="146"/>
        <v>STRONG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4.12</v>
      </c>
      <c r="C2351" s="5">
        <f>TITRES_STAT!D2354</f>
        <v>4.12</v>
      </c>
      <c r="D2351" s="5">
        <f>TITRES_STAT!E2354</f>
        <v>11</v>
      </c>
      <c r="E2351" s="2">
        <f t="shared" si="144"/>
        <v>28945</v>
      </c>
      <c r="F2351" s="5" t="str">
        <f t="shared" si="147"/>
        <v>BULLISH</v>
      </c>
      <c r="G2351" s="5" t="str">
        <f t="shared" si="146"/>
        <v>STRONG</v>
      </c>
      <c r="H2351" s="5" t="str">
        <f t="shared" si="145"/>
        <v>CONFIRMED BULLISH</v>
      </c>
    </row>
    <row r="2352" spans="1:8" ht="13.5" x14ac:dyDescent="0.25">
      <c r="A2352" s="3">
        <f>TITRES_STAT!B2355</f>
        <v>45727</v>
      </c>
      <c r="B2352" s="5">
        <f>TITRES_STAT!C2355</f>
        <v>4.12</v>
      </c>
      <c r="C2352" s="5">
        <f>TITRES_STAT!D2355</f>
        <v>4.12</v>
      </c>
      <c r="D2352" s="5">
        <f>TITRES_STAT!E2355</f>
        <v>0</v>
      </c>
      <c r="E2352" s="2">
        <f t="shared" si="144"/>
        <v>28945</v>
      </c>
      <c r="F2352" s="5" t="str">
        <f t="shared" si="147"/>
        <v>BULLISH</v>
      </c>
      <c r="G2352" s="5" t="str">
        <f t="shared" si="146"/>
        <v>STRONG</v>
      </c>
      <c r="H2352" s="5" t="str">
        <f t="shared" si="145"/>
        <v>CONFIRMED BULLISH</v>
      </c>
    </row>
    <row r="2353" spans="1:8" ht="13.5" x14ac:dyDescent="0.25">
      <c r="A2353" s="3">
        <f>TITRES_STAT!B2356</f>
        <v>45728</v>
      </c>
      <c r="B2353" s="5">
        <f>TITRES_STAT!C2356</f>
        <v>4.3</v>
      </c>
      <c r="C2353" s="5">
        <f>TITRES_STAT!D2356</f>
        <v>4.3</v>
      </c>
      <c r="D2353" s="5">
        <f>TITRES_STAT!E2356</f>
        <v>375</v>
      </c>
      <c r="E2353" s="2">
        <f t="shared" si="144"/>
        <v>29320</v>
      </c>
      <c r="F2353" s="5" t="str">
        <f t="shared" si="147"/>
        <v>BULLISH</v>
      </c>
      <c r="G2353" s="5" t="str">
        <f t="shared" si="146"/>
        <v>STRONG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4.49</v>
      </c>
      <c r="C2354" s="5">
        <f>TITRES_STAT!D2357</f>
        <v>4.49</v>
      </c>
      <c r="D2354" s="5">
        <f>TITRES_STAT!E2357</f>
        <v>210</v>
      </c>
      <c r="E2354" s="2">
        <f t="shared" si="144"/>
        <v>29530</v>
      </c>
      <c r="F2354" s="5" t="str">
        <f t="shared" si="147"/>
        <v>BULLISH</v>
      </c>
      <c r="G2354" s="5" t="str">
        <f t="shared" si="146"/>
        <v>STRONG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4.6900000000000004</v>
      </c>
      <c r="C2355" s="5">
        <f>TITRES_STAT!D2358</f>
        <v>4.6900000000000004</v>
      </c>
      <c r="D2355" s="5">
        <f>TITRES_STAT!E2358</f>
        <v>25</v>
      </c>
      <c r="E2355" s="2">
        <f t="shared" si="144"/>
        <v>29555</v>
      </c>
      <c r="F2355" s="5" t="str">
        <f t="shared" si="147"/>
        <v>BULLISH</v>
      </c>
      <c r="G2355" s="5" t="str">
        <f t="shared" si="146"/>
        <v>STRONG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4.6900000000000004</v>
      </c>
      <c r="C2356" s="5">
        <f>TITRES_STAT!D2359</f>
        <v>4.6900000000000004</v>
      </c>
      <c r="D2356" s="5">
        <f>TITRES_STAT!E2359</f>
        <v>0</v>
      </c>
      <c r="E2356" s="2">
        <f t="shared" si="144"/>
        <v>29555</v>
      </c>
      <c r="F2356" s="5" t="str">
        <f t="shared" si="147"/>
        <v>BULLISH</v>
      </c>
      <c r="G2356" s="5" t="str">
        <f t="shared" si="146"/>
        <v>STRONG</v>
      </c>
      <c r="H2356" s="5" t="str">
        <f t="shared" si="145"/>
        <v>CONFIRMED BULLISH</v>
      </c>
    </row>
    <row r="2357" spans="1:8" ht="13.5" x14ac:dyDescent="0.25">
      <c r="A2357" s="3">
        <f>TITRES_STAT!B2360</f>
        <v>45734</v>
      </c>
      <c r="B2357" s="5">
        <f>TITRES_STAT!C2360</f>
        <v>4.9000000000000004</v>
      </c>
      <c r="C2357" s="5">
        <f>TITRES_STAT!D2360</f>
        <v>4.9000000000000004</v>
      </c>
      <c r="D2357" s="5">
        <f>TITRES_STAT!E2360</f>
        <v>137</v>
      </c>
      <c r="E2357" s="2">
        <f t="shared" si="144"/>
        <v>29692</v>
      </c>
      <c r="F2357" s="5" t="str">
        <f t="shared" si="147"/>
        <v>BULLISH</v>
      </c>
      <c r="G2357" s="5" t="str">
        <f t="shared" si="146"/>
        <v>STRONG</v>
      </c>
      <c r="H2357" s="5" t="str">
        <f t="shared" si="145"/>
        <v>CONFIRMED BULLISH</v>
      </c>
    </row>
    <row r="2358" spans="1:8" ht="13.5" x14ac:dyDescent="0.25">
      <c r="A2358" s="3">
        <f>TITRES_STAT!B2361</f>
        <v>45735</v>
      </c>
      <c r="B2358" s="5">
        <f>TITRES_STAT!C2361</f>
        <v>5</v>
      </c>
      <c r="C2358" s="5">
        <f>TITRES_STAT!D2361</f>
        <v>5</v>
      </c>
      <c r="D2358" s="5">
        <f>TITRES_STAT!E2361</f>
        <v>33</v>
      </c>
      <c r="E2358" s="2">
        <f t="shared" si="144"/>
        <v>29725</v>
      </c>
      <c r="F2358" s="5" t="str">
        <f t="shared" si="147"/>
        <v>BULLISH</v>
      </c>
      <c r="G2358" s="5" t="str">
        <f t="shared" si="146"/>
        <v>NEUTRAL</v>
      </c>
      <c r="H2358" s="5" t="str">
        <f t="shared" si="145"/>
        <v>CONFIRMED BULLISH</v>
      </c>
    </row>
    <row r="2359" spans="1:8" ht="13.5" x14ac:dyDescent="0.25">
      <c r="A2359" s="3">
        <f>TITRES_STAT!B2362</f>
        <v>45737</v>
      </c>
      <c r="B2359" s="5">
        <f>TITRES_STAT!C2362</f>
        <v>5.2</v>
      </c>
      <c r="C2359" s="5">
        <f>TITRES_STAT!D2362</f>
        <v>5.2</v>
      </c>
      <c r="D2359" s="5">
        <f>TITRES_STAT!E2362</f>
        <v>1105</v>
      </c>
      <c r="E2359" s="2">
        <f t="shared" si="144"/>
        <v>30830</v>
      </c>
      <c r="F2359" s="5" t="str">
        <f t="shared" si="147"/>
        <v>BULLISH</v>
      </c>
      <c r="G2359" s="5" t="str">
        <f t="shared" si="146"/>
        <v>STRONG</v>
      </c>
      <c r="H2359" s="5" t="str">
        <f t="shared" si="145"/>
        <v>CONFIRMED BULLISH</v>
      </c>
    </row>
    <row r="2360" spans="1:8" ht="13.5" x14ac:dyDescent="0.25">
      <c r="A2360" s="3">
        <f>TITRES_STAT!B2363</f>
        <v>45740</v>
      </c>
      <c r="B2360" s="5">
        <f>TITRES_STAT!C2363</f>
        <v>5.2</v>
      </c>
      <c r="C2360" s="5">
        <f>TITRES_STAT!D2363</f>
        <v>5.2</v>
      </c>
      <c r="D2360" s="5">
        <f>TITRES_STAT!E2363</f>
        <v>0</v>
      </c>
      <c r="E2360" s="2">
        <f t="shared" si="144"/>
        <v>30830</v>
      </c>
      <c r="F2360" s="5" t="str">
        <f t="shared" si="147"/>
        <v>BULLISH</v>
      </c>
      <c r="G2360" s="5" t="str">
        <f t="shared" si="146"/>
        <v>STRONG</v>
      </c>
      <c r="H2360" s="5" t="str">
        <f t="shared" si="145"/>
        <v>CONFIRMED BULLISH</v>
      </c>
    </row>
    <row r="2361" spans="1:8" ht="13.5" x14ac:dyDescent="0.25">
      <c r="A2361" s="3">
        <f>TITRES_STAT!B2364</f>
        <v>45741</v>
      </c>
      <c r="B2361" s="5">
        <f>TITRES_STAT!C2364</f>
        <v>5.2</v>
      </c>
      <c r="C2361" s="5">
        <f>TITRES_STAT!D2364</f>
        <v>5.2</v>
      </c>
      <c r="D2361" s="5">
        <f>TITRES_STAT!E2364</f>
        <v>150</v>
      </c>
      <c r="E2361" s="2">
        <f t="shared" si="144"/>
        <v>30830</v>
      </c>
      <c r="F2361" s="5" t="str">
        <f t="shared" si="147"/>
        <v>BULLISH</v>
      </c>
      <c r="G2361" s="5" t="str">
        <f t="shared" si="146"/>
        <v>STRONG</v>
      </c>
      <c r="H2361" s="5" t="str">
        <f t="shared" si="145"/>
        <v>CONFIRMED BULLISH</v>
      </c>
    </row>
    <row r="2362" spans="1:8" ht="13.5" x14ac:dyDescent="0.25">
      <c r="A2362" s="3">
        <f>TITRES_STAT!B2365</f>
        <v>45742</v>
      </c>
      <c r="B2362" s="5">
        <f>TITRES_STAT!C2365</f>
        <v>5.3</v>
      </c>
      <c r="C2362" s="5">
        <f>TITRES_STAT!D2365</f>
        <v>5.3</v>
      </c>
      <c r="D2362" s="5">
        <f>TITRES_STAT!E2365</f>
        <v>406</v>
      </c>
      <c r="E2362" s="2">
        <f t="shared" si="144"/>
        <v>31236</v>
      </c>
      <c r="F2362" s="5" t="str">
        <f t="shared" si="147"/>
        <v>BULLISH</v>
      </c>
      <c r="G2362" s="5" t="str">
        <f t="shared" si="146"/>
        <v>STRONG</v>
      </c>
      <c r="H2362" s="5" t="str">
        <f t="shared" si="145"/>
        <v>CONFIRMED BULLISH</v>
      </c>
    </row>
    <row r="2363" spans="1:8" ht="13.5" x14ac:dyDescent="0.25">
      <c r="A2363" s="3">
        <f>TITRES_STAT!B2366</f>
        <v>45743</v>
      </c>
      <c r="B2363" s="5">
        <f>TITRES_STAT!C2366</f>
        <v>5.39</v>
      </c>
      <c r="C2363" s="5">
        <f>TITRES_STAT!D2366</f>
        <v>5.39</v>
      </c>
      <c r="D2363" s="5">
        <f>TITRES_STAT!E2366</f>
        <v>15</v>
      </c>
      <c r="E2363" s="2">
        <f t="shared" si="144"/>
        <v>31251</v>
      </c>
      <c r="F2363" s="5" t="str">
        <f t="shared" si="147"/>
        <v>BULLISH</v>
      </c>
      <c r="G2363" s="5" t="str">
        <f t="shared" si="146"/>
        <v>STRONG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5.45</v>
      </c>
      <c r="C2364" s="5">
        <f>TITRES_STAT!D2367</f>
        <v>5.45</v>
      </c>
      <c r="D2364" s="5">
        <f>TITRES_STAT!E2367</f>
        <v>6</v>
      </c>
      <c r="E2364" s="2">
        <f t="shared" si="144"/>
        <v>31257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5.45</v>
      </c>
      <c r="C2365" s="5">
        <f>TITRES_STAT!D2368</f>
        <v>5.45</v>
      </c>
      <c r="D2365" s="5">
        <f>TITRES_STAT!E2368</f>
        <v>0</v>
      </c>
      <c r="E2365" s="2">
        <f t="shared" si="144"/>
        <v>31257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5.49</v>
      </c>
      <c r="C2366" s="5">
        <f>TITRES_STAT!D2369</f>
        <v>5.49</v>
      </c>
      <c r="D2366" s="5">
        <f>TITRES_STAT!E2369</f>
        <v>253</v>
      </c>
      <c r="E2366" s="2">
        <f t="shared" si="144"/>
        <v>31510</v>
      </c>
      <c r="F2366" s="5" t="str">
        <f t="shared" si="147"/>
        <v>BULLISH</v>
      </c>
      <c r="G2366" s="5" t="str">
        <f t="shared" si="146"/>
        <v>STRONG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5.55</v>
      </c>
      <c r="C2367" s="5">
        <f>TITRES_STAT!D2370</f>
        <v>5.55</v>
      </c>
      <c r="D2367" s="5">
        <f>TITRES_STAT!E2370</f>
        <v>25</v>
      </c>
      <c r="E2367" s="2">
        <f t="shared" si="144"/>
        <v>31535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CONFIRMED BULLISH</v>
      </c>
    </row>
    <row r="2368" spans="1:8" ht="13.5" x14ac:dyDescent="0.25">
      <c r="A2368" s="3">
        <f>TITRES_STAT!B2371</f>
        <v>45754</v>
      </c>
      <c r="B2368" s="5">
        <f>TITRES_STAT!C2371</f>
        <v>5.7</v>
      </c>
      <c r="C2368" s="5">
        <f>TITRES_STAT!D2371</f>
        <v>5.7</v>
      </c>
      <c r="D2368" s="5">
        <f>TITRES_STAT!E2371</f>
        <v>820</v>
      </c>
      <c r="E2368" s="2">
        <f t="shared" si="144"/>
        <v>32355</v>
      </c>
      <c r="F2368" s="5" t="str">
        <f t="shared" si="147"/>
        <v>BULLISH</v>
      </c>
      <c r="G2368" s="5" t="str">
        <f t="shared" si="146"/>
        <v>STRONG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5.75</v>
      </c>
      <c r="C2369" s="5">
        <f>TITRES_STAT!D2372</f>
        <v>5.75</v>
      </c>
      <c r="D2369" s="5">
        <f>TITRES_STAT!E2372</f>
        <v>28</v>
      </c>
      <c r="E2369" s="2">
        <f t="shared" si="144"/>
        <v>32383</v>
      </c>
      <c r="F2369" s="5" t="str">
        <f t="shared" si="147"/>
        <v>BULLISH</v>
      </c>
      <c r="G2369" s="5" t="str">
        <f t="shared" si="146"/>
        <v>STRONG</v>
      </c>
      <c r="H2369" s="5" t="str">
        <f t="shared" si="145"/>
        <v>CONFIRMED BULLISH</v>
      </c>
    </row>
    <row r="2370" spans="1:8" ht="13.5" x14ac:dyDescent="0.25">
      <c r="A2370" s="3">
        <f>TITRES_STAT!B2373</f>
        <v>45757</v>
      </c>
      <c r="B2370" s="5">
        <f>TITRES_STAT!C2373</f>
        <v>5.85</v>
      </c>
      <c r="C2370" s="5">
        <f>TITRES_STAT!D2373</f>
        <v>5.85</v>
      </c>
      <c r="D2370" s="5">
        <f>TITRES_STAT!E2373</f>
        <v>500</v>
      </c>
      <c r="E2370" s="2">
        <f t="shared" si="144"/>
        <v>32883</v>
      </c>
      <c r="F2370" s="5" t="str">
        <f t="shared" si="147"/>
        <v>BULLISH</v>
      </c>
      <c r="G2370" s="5" t="str">
        <f t="shared" si="146"/>
        <v>STRONG</v>
      </c>
      <c r="H2370" s="5" t="str">
        <f t="shared" si="145"/>
        <v>CONFIRMED BULLISH</v>
      </c>
    </row>
    <row r="2371" spans="1:8" ht="13.5" x14ac:dyDescent="0.25">
      <c r="A2371" s="3">
        <f>TITRES_STAT!B2374</f>
        <v>45758</v>
      </c>
      <c r="B2371" s="5">
        <f>TITRES_STAT!C2374</f>
        <v>6.11</v>
      </c>
      <c r="C2371" s="5">
        <f>TITRES_STAT!D2374</f>
        <v>6.11</v>
      </c>
      <c r="D2371" s="5">
        <f>TITRES_STAT!E2374</f>
        <v>15</v>
      </c>
      <c r="E2371" s="2">
        <f t="shared" si="144"/>
        <v>32898</v>
      </c>
      <c r="F2371" s="5" t="str">
        <f t="shared" si="147"/>
        <v>BULLISH</v>
      </c>
      <c r="G2371" s="5" t="str">
        <f t="shared" si="146"/>
        <v>STRONG</v>
      </c>
      <c r="H2371" s="5" t="str">
        <f t="shared" si="145"/>
        <v>CONFIRMED BULLISH</v>
      </c>
    </row>
    <row r="2372" spans="1:8" ht="13.5" x14ac:dyDescent="0.25">
      <c r="A2372" s="3">
        <f>TITRES_STAT!B2375</f>
        <v>45761</v>
      </c>
      <c r="B2372" s="5">
        <f>TITRES_STAT!C2375</f>
        <v>6.25</v>
      </c>
      <c r="C2372" s="5">
        <f>TITRES_STAT!D2375</f>
        <v>6.25</v>
      </c>
      <c r="D2372" s="5">
        <f>TITRES_STAT!E2375</f>
        <v>5</v>
      </c>
      <c r="E2372" s="2">
        <f t="shared" ref="E2372:E2435" si="148">IF(B2372&gt;B2371, E2371+D2372, IF(B2372&lt;B2371, E2371-D2372, E2371))</f>
        <v>32903</v>
      </c>
      <c r="F2372" s="5" t="str">
        <f t="shared" si="147"/>
        <v>BULLISH</v>
      </c>
      <c r="G2372" s="5" t="str">
        <f t="shared" si="146"/>
        <v>STRONG</v>
      </c>
      <c r="H2372" s="5" t="str">
        <f t="shared" si="145"/>
        <v>CONFIRMED BULLISH</v>
      </c>
    </row>
    <row r="2373" spans="1:8" ht="13.5" x14ac:dyDescent="0.25">
      <c r="A2373" s="3">
        <f>TITRES_STAT!B2376</f>
        <v>45762</v>
      </c>
      <c r="B2373" s="5">
        <f>TITRES_STAT!C2376</f>
        <v>6.3</v>
      </c>
      <c r="C2373" s="5">
        <f>TITRES_STAT!D2376</f>
        <v>6.3</v>
      </c>
      <c r="D2373" s="5">
        <f>TITRES_STAT!E2376</f>
        <v>680</v>
      </c>
      <c r="E2373" s="2">
        <f t="shared" si="148"/>
        <v>33583</v>
      </c>
      <c r="F2373" s="5" t="str">
        <f t="shared" si="147"/>
        <v>BULLISH</v>
      </c>
      <c r="G2373" s="5" t="str">
        <f t="shared" si="146"/>
        <v>STRONG</v>
      </c>
      <c r="H2373" s="5" t="str">
        <f t="shared" si="145"/>
        <v>CONFIRMED BULLISH</v>
      </c>
    </row>
    <row r="2374" spans="1:8" ht="13.5" x14ac:dyDescent="0.25">
      <c r="A2374" s="3">
        <f>TITRES_STAT!B2377</f>
        <v>45763</v>
      </c>
      <c r="B2374" s="5">
        <f>TITRES_STAT!C2377</f>
        <v>6.4</v>
      </c>
      <c r="C2374" s="5">
        <f>TITRES_STAT!D2377</f>
        <v>6.4</v>
      </c>
      <c r="D2374" s="5">
        <f>TITRES_STAT!E2377</f>
        <v>1220</v>
      </c>
      <c r="E2374" s="2">
        <f t="shared" si="148"/>
        <v>34803</v>
      </c>
      <c r="F2374" s="5" t="str">
        <f t="shared" si="147"/>
        <v>BULLISH</v>
      </c>
      <c r="G2374" s="5" t="str">
        <f t="shared" si="146"/>
        <v>STRONG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5">
        <f>TITRES_STAT!C2378</f>
        <v>6.4</v>
      </c>
      <c r="C2375" s="5">
        <f>TITRES_STAT!D2378</f>
        <v>6.4</v>
      </c>
      <c r="D2375" s="5">
        <f>TITRES_STAT!E2378</f>
        <v>0</v>
      </c>
      <c r="E2375" s="2">
        <f t="shared" si="148"/>
        <v>34803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STRONG</v>
      </c>
      <c r="H2375" s="5" t="str">
        <f t="shared" si="149"/>
        <v>CONFIRMED BULLISH</v>
      </c>
    </row>
    <row r="2376" spans="1:8" ht="13.5" x14ac:dyDescent="0.25">
      <c r="A2376" s="3">
        <f>TITRES_STAT!B2379</f>
        <v>45765</v>
      </c>
      <c r="B2376" s="5">
        <f>TITRES_STAT!C2379</f>
        <v>6.4</v>
      </c>
      <c r="C2376" s="5">
        <f>TITRES_STAT!D2379</f>
        <v>6.4</v>
      </c>
      <c r="D2376" s="5">
        <f>TITRES_STAT!E2379</f>
        <v>52</v>
      </c>
      <c r="E2376" s="2">
        <f t="shared" si="148"/>
        <v>34803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STRONG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6.4</v>
      </c>
      <c r="C2377" s="5">
        <f>TITRES_STAT!D2380</f>
        <v>6.4</v>
      </c>
      <c r="D2377" s="5">
        <f>TITRES_STAT!E2380</f>
        <v>100</v>
      </c>
      <c r="E2377" s="2">
        <f t="shared" si="148"/>
        <v>34803</v>
      </c>
      <c r="F2377" s="5" t="str">
        <f t="shared" si="151"/>
        <v>BULLISH</v>
      </c>
      <c r="G2377" s="5" t="str">
        <f t="shared" si="150"/>
        <v>STRONG</v>
      </c>
      <c r="H2377" s="5" t="str">
        <f t="shared" si="149"/>
        <v>CONFIRMED BULLISH</v>
      </c>
    </row>
    <row r="2378" spans="1:8" ht="13.5" x14ac:dyDescent="0.25">
      <c r="A2378" s="3">
        <f>TITRES_STAT!B2381</f>
        <v>45769</v>
      </c>
      <c r="B2378" s="5">
        <f>TITRES_STAT!C2381</f>
        <v>6.68</v>
      </c>
      <c r="C2378" s="5">
        <f>TITRES_STAT!D2381</f>
        <v>6.68</v>
      </c>
      <c r="D2378" s="5">
        <f>TITRES_STAT!E2381</f>
        <v>50</v>
      </c>
      <c r="E2378" s="2">
        <f t="shared" si="148"/>
        <v>34853</v>
      </c>
      <c r="F2378" s="5" t="str">
        <f t="shared" si="151"/>
        <v>BULLISH</v>
      </c>
      <c r="G2378" s="5" t="str">
        <f t="shared" si="150"/>
        <v>STRONG</v>
      </c>
      <c r="H2378" s="5" t="str">
        <f t="shared" si="149"/>
        <v>CONFIRMED BULLISH</v>
      </c>
    </row>
    <row r="2379" spans="1:8" ht="13.5" x14ac:dyDescent="0.25">
      <c r="A2379" s="3">
        <f>TITRES_STAT!B2382</f>
        <v>45770</v>
      </c>
      <c r="B2379" s="5">
        <f>TITRES_STAT!C2382</f>
        <v>6.68</v>
      </c>
      <c r="C2379" s="5">
        <f>TITRES_STAT!D2382</f>
        <v>6.68</v>
      </c>
      <c r="D2379" s="5">
        <f>TITRES_STAT!E2382</f>
        <v>0</v>
      </c>
      <c r="E2379" s="2">
        <f t="shared" si="148"/>
        <v>34853</v>
      </c>
      <c r="F2379" s="5" t="str">
        <f t="shared" si="151"/>
        <v>BULLISH</v>
      </c>
      <c r="G2379" s="5" t="str">
        <f t="shared" si="150"/>
        <v>NEUTRAL</v>
      </c>
      <c r="H2379" s="5" t="str">
        <f t="shared" si="149"/>
        <v>CONFIRMED BULLISH</v>
      </c>
    </row>
    <row r="2380" spans="1:8" ht="13.5" x14ac:dyDescent="0.25">
      <c r="A2380" s="3">
        <f>TITRES_STAT!B2383</f>
        <v>45771</v>
      </c>
      <c r="B2380" s="5">
        <f>TITRES_STAT!C2383</f>
        <v>6.5</v>
      </c>
      <c r="C2380" s="5">
        <f>TITRES_STAT!D2383</f>
        <v>6.5</v>
      </c>
      <c r="D2380" s="5">
        <f>TITRES_STAT!E2383</f>
        <v>200</v>
      </c>
      <c r="E2380" s="2">
        <f t="shared" si="148"/>
        <v>34653</v>
      </c>
      <c r="F2380" s="5" t="str">
        <f t="shared" si="151"/>
        <v>BEARISH</v>
      </c>
      <c r="G2380" s="5" t="str">
        <f t="shared" si="150"/>
        <v>NEUTRAL</v>
      </c>
      <c r="H2380" s="5" t="str">
        <f t="shared" si="149"/>
        <v>BEARISH DIVERGENCE</v>
      </c>
    </row>
    <row r="2381" spans="1:8" ht="13.5" x14ac:dyDescent="0.25">
      <c r="A2381" s="3">
        <f>TITRES_STAT!B2384</f>
        <v>45772</v>
      </c>
      <c r="B2381" s="5">
        <f>TITRES_STAT!C2384</f>
        <v>6.4</v>
      </c>
      <c r="C2381" s="5">
        <f>TITRES_STAT!D2384</f>
        <v>6.4</v>
      </c>
      <c r="D2381" s="5">
        <f>TITRES_STAT!E2384</f>
        <v>200</v>
      </c>
      <c r="E2381" s="2">
        <f t="shared" si="148"/>
        <v>34453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NEUTRAL</v>
      </c>
    </row>
    <row r="2382" spans="1:8" ht="13.5" x14ac:dyDescent="0.25">
      <c r="A2382" s="3">
        <f>TITRES_STAT!B2385</f>
        <v>45775</v>
      </c>
      <c r="B2382" s="5">
        <f>TITRES_STAT!C2385</f>
        <v>6.4</v>
      </c>
      <c r="C2382" s="5">
        <f>TITRES_STAT!D2385</f>
        <v>6.4</v>
      </c>
      <c r="D2382" s="5">
        <f>TITRES_STAT!E2385</f>
        <v>0</v>
      </c>
      <c r="E2382" s="2">
        <f t="shared" si="148"/>
        <v>34453</v>
      </c>
      <c r="F2382" s="5" t="str">
        <f t="shared" si="151"/>
        <v>BEARISH</v>
      </c>
      <c r="G2382" s="5" t="str">
        <f t="shared" si="150"/>
        <v>NEUTRAL</v>
      </c>
      <c r="H2382" s="5" t="str">
        <f t="shared" si="149"/>
        <v>NEUTRAL</v>
      </c>
    </row>
    <row r="2383" spans="1:8" ht="13.5" x14ac:dyDescent="0.25">
      <c r="A2383" s="3">
        <f>TITRES_STAT!B2386</f>
        <v>45776</v>
      </c>
      <c r="B2383" s="5">
        <f>TITRES_STAT!C2386</f>
        <v>6.4</v>
      </c>
      <c r="C2383" s="5">
        <f>TITRES_STAT!D2386</f>
        <v>6.4</v>
      </c>
      <c r="D2383" s="5">
        <f>TITRES_STAT!E2386</f>
        <v>5</v>
      </c>
      <c r="E2383" s="2">
        <f t="shared" si="148"/>
        <v>34453</v>
      </c>
      <c r="F2383" s="5" t="str">
        <f t="shared" si="151"/>
        <v>BEARISH</v>
      </c>
      <c r="G2383" s="5" t="str">
        <f t="shared" si="150"/>
        <v>NEUTRAL</v>
      </c>
      <c r="H2383" s="5" t="str">
        <f t="shared" si="149"/>
        <v>CONFIRMED BEARISH</v>
      </c>
    </row>
    <row r="2384" spans="1:8" ht="13.5" x14ac:dyDescent="0.25">
      <c r="A2384" s="3">
        <f>TITRES_STAT!B2387</f>
        <v>45777</v>
      </c>
      <c r="B2384" s="5">
        <f>TITRES_STAT!C2387</f>
        <v>6.12</v>
      </c>
      <c r="C2384" s="5">
        <f>TITRES_STAT!D2387</f>
        <v>6.12</v>
      </c>
      <c r="D2384" s="5">
        <f>TITRES_STAT!E2387</f>
        <v>0</v>
      </c>
      <c r="E2384" s="2">
        <f t="shared" si="148"/>
        <v>34453</v>
      </c>
      <c r="F2384" s="5" t="str">
        <f t="shared" si="151"/>
        <v>BEARISH</v>
      </c>
      <c r="G2384" s="5" t="str">
        <f t="shared" si="150"/>
        <v>NEUTRAL</v>
      </c>
      <c r="H2384" s="5" t="str">
        <f t="shared" si="149"/>
        <v>CONFIRMED BEARISH</v>
      </c>
    </row>
    <row r="2385" spans="1:8" ht="13.5" x14ac:dyDescent="0.25">
      <c r="A2385" s="3">
        <f>TITRES_STAT!B2388</f>
        <v>45779</v>
      </c>
      <c r="B2385" s="5">
        <f>TITRES_STAT!C2388</f>
        <v>6</v>
      </c>
      <c r="C2385" s="5">
        <f>TITRES_STAT!D2388</f>
        <v>6</v>
      </c>
      <c r="D2385" s="5">
        <f>TITRES_STAT!E2388</f>
        <v>18</v>
      </c>
      <c r="E2385" s="2">
        <f t="shared" si="148"/>
        <v>34435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CONFIRMED BEARISH</v>
      </c>
    </row>
    <row r="2386" spans="1:8" ht="13.5" x14ac:dyDescent="0.25">
      <c r="A2386" s="3">
        <f>TITRES_STAT!B2389</f>
        <v>45782</v>
      </c>
      <c r="B2386" s="5">
        <f>TITRES_STAT!C2389</f>
        <v>6</v>
      </c>
      <c r="C2386" s="5">
        <f>TITRES_STAT!D2389</f>
        <v>6</v>
      </c>
      <c r="D2386" s="5">
        <f>TITRES_STAT!E2389</f>
        <v>6</v>
      </c>
      <c r="E2386" s="2">
        <f t="shared" si="148"/>
        <v>34435</v>
      </c>
      <c r="F2386" s="5" t="str">
        <f t="shared" si="151"/>
        <v>BEARISH</v>
      </c>
      <c r="G2386" s="5" t="str">
        <f t="shared" si="150"/>
        <v>NEUTRAL</v>
      </c>
      <c r="H2386" s="5" t="str">
        <f t="shared" si="149"/>
        <v>CONFIRMED BEARISH</v>
      </c>
    </row>
    <row r="2387" spans="1:8" ht="13.5" x14ac:dyDescent="0.25">
      <c r="A2387" s="3">
        <f>TITRES_STAT!B2390</f>
        <v>45783</v>
      </c>
      <c r="B2387" s="5">
        <f>TITRES_STAT!C2390</f>
        <v>5.8</v>
      </c>
      <c r="C2387" s="5">
        <f>TITRES_STAT!D2390</f>
        <v>5.8</v>
      </c>
      <c r="D2387" s="5">
        <f>TITRES_STAT!E2390</f>
        <v>130</v>
      </c>
      <c r="E2387" s="2">
        <f t="shared" si="148"/>
        <v>34305</v>
      </c>
      <c r="F2387" s="5" t="str">
        <f t="shared" si="151"/>
        <v>BEARISH</v>
      </c>
      <c r="G2387" s="5" t="str">
        <f t="shared" si="150"/>
        <v>NEUTRAL</v>
      </c>
      <c r="H2387" s="5" t="str">
        <f t="shared" si="149"/>
        <v>CONFIRMED BEARISH</v>
      </c>
    </row>
    <row r="2388" spans="1:8" ht="13.5" x14ac:dyDescent="0.25">
      <c r="A2388" s="3">
        <f>TITRES_STAT!B2391</f>
        <v>45784</v>
      </c>
      <c r="B2388" s="5">
        <f>TITRES_STAT!C2391</f>
        <v>5.8</v>
      </c>
      <c r="C2388" s="5">
        <f>TITRES_STAT!D2391</f>
        <v>5.8</v>
      </c>
      <c r="D2388" s="5">
        <f>TITRES_STAT!E2391</f>
        <v>158</v>
      </c>
      <c r="E2388" s="2">
        <f t="shared" si="148"/>
        <v>34305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CONFIRMED BEARISH</v>
      </c>
    </row>
    <row r="2389" spans="1:8" ht="13.5" x14ac:dyDescent="0.25">
      <c r="A2389" s="3">
        <f>TITRES_STAT!B2392</f>
        <v>45785</v>
      </c>
      <c r="B2389" s="5">
        <f>TITRES_STAT!C2392</f>
        <v>5.8</v>
      </c>
      <c r="C2389" s="5">
        <f>TITRES_STAT!D2392</f>
        <v>5.8</v>
      </c>
      <c r="D2389" s="5">
        <f>TITRES_STAT!E2392</f>
        <v>16</v>
      </c>
      <c r="E2389" s="2">
        <f t="shared" si="148"/>
        <v>34305</v>
      </c>
      <c r="F2389" s="5" t="str">
        <f t="shared" si="151"/>
        <v>BEARISH</v>
      </c>
      <c r="G2389" s="5" t="str">
        <f t="shared" si="150"/>
        <v>NEUTRAL</v>
      </c>
      <c r="H2389" s="5" t="str">
        <f t="shared" si="149"/>
        <v>CONFIRMED BEARISH</v>
      </c>
    </row>
    <row r="2390" spans="1:8" ht="13.5" x14ac:dyDescent="0.25">
      <c r="A2390" s="3">
        <f>TITRES_STAT!B2393</f>
        <v>45786</v>
      </c>
      <c r="B2390" s="5">
        <f>TITRES_STAT!C2393</f>
        <v>5.8</v>
      </c>
      <c r="C2390" s="5">
        <f>TITRES_STAT!D2393</f>
        <v>5.8</v>
      </c>
      <c r="D2390" s="5">
        <f>TITRES_STAT!E2393</f>
        <v>116</v>
      </c>
      <c r="E2390" s="2">
        <f t="shared" si="148"/>
        <v>34305</v>
      </c>
      <c r="F2390" s="5" t="str">
        <f t="shared" si="151"/>
        <v>BEARISH</v>
      </c>
      <c r="G2390" s="5" t="str">
        <f t="shared" si="150"/>
        <v>NEUTRAL</v>
      </c>
      <c r="H2390" s="5" t="str">
        <f t="shared" si="149"/>
        <v>CONFIRMED BEARISH</v>
      </c>
    </row>
    <row r="2391" spans="1:8" ht="13.5" x14ac:dyDescent="0.25">
      <c r="A2391" s="3">
        <f>TITRES_STAT!B2394</f>
        <v>45789</v>
      </c>
      <c r="B2391" s="5">
        <f>TITRES_STAT!C2394</f>
        <v>5.8</v>
      </c>
      <c r="C2391" s="5">
        <f>TITRES_STAT!D2394</f>
        <v>5.8</v>
      </c>
      <c r="D2391" s="5">
        <f>TITRES_STAT!E2394</f>
        <v>1</v>
      </c>
      <c r="E2391" s="2">
        <f t="shared" si="148"/>
        <v>34305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CONFIRMED BEARISH</v>
      </c>
    </row>
    <row r="2392" spans="1:8" ht="13.5" x14ac:dyDescent="0.25">
      <c r="A2392" s="3">
        <f>TITRES_STAT!B2395</f>
        <v>45790</v>
      </c>
      <c r="B2392" s="5">
        <f>TITRES_STAT!C2395</f>
        <v>5.82</v>
      </c>
      <c r="C2392" s="5">
        <f>TITRES_STAT!D2395</f>
        <v>5.82</v>
      </c>
      <c r="D2392" s="5">
        <f>TITRES_STAT!E2395</f>
        <v>5</v>
      </c>
      <c r="E2392" s="2">
        <f t="shared" si="148"/>
        <v>34310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45791</v>
      </c>
      <c r="B2393" s="5">
        <f>TITRES_STAT!C2396</f>
        <v>5.82</v>
      </c>
      <c r="C2393" s="5">
        <f>TITRES_STAT!D2396</f>
        <v>5.82</v>
      </c>
      <c r="D2393" s="5">
        <f>TITRES_STAT!E2396</f>
        <v>0</v>
      </c>
      <c r="E2393" s="2">
        <f t="shared" si="148"/>
        <v>34310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5.6</v>
      </c>
      <c r="C2394" s="5">
        <f>TITRES_STAT!D2397</f>
        <v>5.6</v>
      </c>
      <c r="D2394" s="5">
        <f>TITRES_STAT!E2397</f>
        <v>82</v>
      </c>
      <c r="E2394" s="2">
        <f t="shared" si="148"/>
        <v>34228</v>
      </c>
      <c r="F2394" s="5" t="str">
        <f t="shared" si="151"/>
        <v>BEARISH</v>
      </c>
      <c r="G2394" s="5" t="str">
        <f t="shared" si="150"/>
        <v>NEUTRAL</v>
      </c>
      <c r="H2394" s="5" t="str">
        <f t="shared" si="149"/>
        <v>CONFIRMED BEARISH</v>
      </c>
    </row>
    <row r="2395" spans="1:8" ht="13.5" x14ac:dyDescent="0.25">
      <c r="A2395" s="3">
        <f>TITRES_STAT!B2398</f>
        <v>45793</v>
      </c>
      <c r="B2395" s="5">
        <f>TITRES_STAT!C2398</f>
        <v>5.6</v>
      </c>
      <c r="C2395" s="5">
        <f>TITRES_STAT!D2398</f>
        <v>5.6</v>
      </c>
      <c r="D2395" s="5">
        <f>TITRES_STAT!E2398</f>
        <v>0</v>
      </c>
      <c r="E2395" s="2">
        <f t="shared" si="148"/>
        <v>34228</v>
      </c>
      <c r="F2395" s="5" t="str">
        <f t="shared" si="151"/>
        <v>BEARISH</v>
      </c>
      <c r="G2395" s="5" t="str">
        <f t="shared" si="150"/>
        <v>NEUTRAL</v>
      </c>
      <c r="H2395" s="5" t="str">
        <f t="shared" si="149"/>
        <v>CONFIRMED BEARISH</v>
      </c>
    </row>
    <row r="2396" spans="1:8" ht="13.5" x14ac:dyDescent="0.25">
      <c r="A2396" s="3">
        <f>TITRES_STAT!B2399</f>
        <v>45796</v>
      </c>
      <c r="B2396" s="5">
        <f>TITRES_STAT!C2399</f>
        <v>5.6</v>
      </c>
      <c r="C2396" s="5">
        <f>TITRES_STAT!D2399</f>
        <v>5.6</v>
      </c>
      <c r="D2396" s="5">
        <f>TITRES_STAT!E2399</f>
        <v>0</v>
      </c>
      <c r="E2396" s="2">
        <f t="shared" si="148"/>
        <v>34228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CONFIRMED BEARISH</v>
      </c>
    </row>
    <row r="2397" spans="1:8" ht="13.5" x14ac:dyDescent="0.25">
      <c r="A2397" s="3">
        <f>TITRES_STAT!B2400</f>
        <v>45797</v>
      </c>
      <c r="B2397" s="5">
        <f>TITRES_STAT!C2400</f>
        <v>5.6</v>
      </c>
      <c r="C2397" s="5">
        <f>TITRES_STAT!D2400</f>
        <v>5.6</v>
      </c>
      <c r="D2397" s="5">
        <f>TITRES_STAT!E2400</f>
        <v>0</v>
      </c>
      <c r="E2397" s="2">
        <f t="shared" si="148"/>
        <v>34228</v>
      </c>
      <c r="F2397" s="5" t="str">
        <f t="shared" si="151"/>
        <v>BEARISH</v>
      </c>
      <c r="G2397" s="5" t="str">
        <f t="shared" si="150"/>
        <v>NEUTRAL</v>
      </c>
      <c r="H2397" s="5" t="str">
        <f t="shared" si="149"/>
        <v>CONFIRMED BEARISH</v>
      </c>
    </row>
    <row r="2398" spans="1:8" ht="13.5" x14ac:dyDescent="0.25">
      <c r="A2398" s="3">
        <f>TITRES_STAT!B2401</f>
        <v>45798</v>
      </c>
      <c r="B2398" s="5">
        <f>TITRES_STAT!C2401</f>
        <v>5.6</v>
      </c>
      <c r="C2398" s="5">
        <f>TITRES_STAT!D2401</f>
        <v>5.6</v>
      </c>
      <c r="D2398" s="5">
        <f>TITRES_STAT!E2401</f>
        <v>11</v>
      </c>
      <c r="E2398" s="2">
        <f t="shared" si="148"/>
        <v>34228</v>
      </c>
      <c r="F2398" s="5" t="str">
        <f t="shared" si="151"/>
        <v>BEARISH</v>
      </c>
      <c r="G2398" s="5" t="str">
        <f t="shared" si="150"/>
        <v>NEUTRAL</v>
      </c>
      <c r="H2398" s="5" t="str">
        <f t="shared" si="149"/>
        <v>CONFIRMED BEARISH</v>
      </c>
    </row>
    <row r="2399" spans="1:8" ht="13.5" x14ac:dyDescent="0.25">
      <c r="A2399" s="3">
        <f>TITRES_STAT!B2402</f>
        <v>45799</v>
      </c>
      <c r="B2399" s="5">
        <f>TITRES_STAT!C2402</f>
        <v>5.6</v>
      </c>
      <c r="C2399" s="5">
        <f>TITRES_STAT!D2402</f>
        <v>5.6</v>
      </c>
      <c r="D2399" s="5">
        <f>TITRES_STAT!E2402</f>
        <v>1</v>
      </c>
      <c r="E2399" s="2">
        <f t="shared" si="148"/>
        <v>34228</v>
      </c>
      <c r="F2399" s="5" t="str">
        <f t="shared" si="151"/>
        <v>NEUTRAL</v>
      </c>
      <c r="G2399" s="5" t="str">
        <f t="shared" si="150"/>
        <v>NEUTRAL</v>
      </c>
      <c r="H2399" s="5" t="str">
        <f t="shared" si="149"/>
        <v>NEUTRAL</v>
      </c>
    </row>
    <row r="2400" spans="1:8" ht="13.5" x14ac:dyDescent="0.25">
      <c r="A2400" s="3">
        <f>TITRES_STAT!B2403</f>
        <v>45800</v>
      </c>
      <c r="B2400" s="5">
        <f>TITRES_STAT!C2403</f>
        <v>5.6</v>
      </c>
      <c r="C2400" s="5">
        <f>TITRES_STAT!D2403</f>
        <v>5.6</v>
      </c>
      <c r="D2400" s="5">
        <f>TITRES_STAT!E2403</f>
        <v>11</v>
      </c>
      <c r="E2400" s="2">
        <f t="shared" si="148"/>
        <v>34228</v>
      </c>
      <c r="F2400" s="5" t="str">
        <f t="shared" si="151"/>
        <v>NEUTRAL</v>
      </c>
      <c r="G2400" s="5" t="str">
        <f t="shared" si="150"/>
        <v>NEUTRAL</v>
      </c>
      <c r="H2400" s="5" t="str">
        <f t="shared" si="149"/>
        <v>NEUTRAL</v>
      </c>
    </row>
    <row r="2401" spans="1:8" ht="13.5" x14ac:dyDescent="0.25">
      <c r="A2401" s="3">
        <f>TITRES_STAT!B2404</f>
        <v>45803</v>
      </c>
      <c r="B2401" s="5">
        <f>TITRES_STAT!C2404</f>
        <v>5.6</v>
      </c>
      <c r="C2401" s="5">
        <f>TITRES_STAT!D2404</f>
        <v>5.6</v>
      </c>
      <c r="D2401" s="5">
        <f>TITRES_STAT!E2404</f>
        <v>1</v>
      </c>
      <c r="E2401" s="2">
        <f t="shared" si="148"/>
        <v>34228</v>
      </c>
      <c r="F2401" s="5" t="str">
        <f t="shared" si="151"/>
        <v>NEUTRAL</v>
      </c>
      <c r="G2401" s="5" t="str">
        <f t="shared" si="150"/>
        <v>NEUTRAL</v>
      </c>
      <c r="H2401" s="5" t="str">
        <f t="shared" si="149"/>
        <v>NEUTRAL</v>
      </c>
    </row>
    <row r="2402" spans="1:8" ht="13.5" x14ac:dyDescent="0.25">
      <c r="A2402" s="3">
        <f>TITRES_STAT!B2405</f>
        <v>45804</v>
      </c>
      <c r="B2402" s="5">
        <f>TITRES_STAT!C2405</f>
        <v>5.51</v>
      </c>
      <c r="C2402" s="5">
        <f>TITRES_STAT!D2405</f>
        <v>5.51</v>
      </c>
      <c r="D2402" s="5">
        <f>TITRES_STAT!E2405</f>
        <v>14</v>
      </c>
      <c r="E2402" s="2">
        <f t="shared" si="148"/>
        <v>34214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CONFIRMED BEARISH</v>
      </c>
    </row>
    <row r="2403" spans="1:8" ht="13.5" x14ac:dyDescent="0.25">
      <c r="A2403" s="3">
        <f>TITRES_STAT!B2406</f>
        <v>45805</v>
      </c>
      <c r="B2403" s="5">
        <f>TITRES_STAT!C2406</f>
        <v>5.51</v>
      </c>
      <c r="C2403" s="5">
        <f>TITRES_STAT!D2406</f>
        <v>5.51</v>
      </c>
      <c r="D2403" s="5">
        <f>TITRES_STAT!E2406</f>
        <v>0</v>
      </c>
      <c r="E2403" s="2">
        <f t="shared" si="148"/>
        <v>34214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5.51</v>
      </c>
      <c r="C2404" s="5">
        <f>TITRES_STAT!D2407</f>
        <v>5.51</v>
      </c>
      <c r="D2404" s="5">
        <f>TITRES_STAT!E2407</f>
        <v>0</v>
      </c>
      <c r="E2404" s="2">
        <f t="shared" si="148"/>
        <v>34214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5.51</v>
      </c>
      <c r="C2405" s="5">
        <f>TITRES_STAT!D2408</f>
        <v>5.51</v>
      </c>
      <c r="D2405" s="5">
        <f>TITRES_STAT!E2408</f>
        <v>20</v>
      </c>
      <c r="E2405" s="2">
        <f t="shared" si="148"/>
        <v>34214</v>
      </c>
      <c r="F2405" s="5" t="str">
        <f t="shared" si="151"/>
        <v>BEARISH</v>
      </c>
      <c r="G2405" s="5" t="str">
        <f t="shared" si="150"/>
        <v>NEUTRAL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5.51</v>
      </c>
      <c r="C2406" s="5">
        <f>TITRES_STAT!D2409</f>
        <v>5.51</v>
      </c>
      <c r="D2406" s="5">
        <f>TITRES_STAT!E2409</f>
        <v>380</v>
      </c>
      <c r="E2406" s="2">
        <f t="shared" si="148"/>
        <v>34214</v>
      </c>
      <c r="F2406" s="5" t="str">
        <f t="shared" si="151"/>
        <v>BEARISH</v>
      </c>
      <c r="G2406" s="5" t="str">
        <f t="shared" si="150"/>
        <v>NEUTRAL</v>
      </c>
      <c r="H2406" s="5" t="str">
        <f t="shared" si="149"/>
        <v>CONFIRMED BEARISH</v>
      </c>
    </row>
    <row r="2407" spans="1:8" ht="13.5" x14ac:dyDescent="0.25">
      <c r="A2407" s="3">
        <f>TITRES_STAT!B2410</f>
        <v>45811</v>
      </c>
      <c r="B2407" s="5">
        <f>TITRES_STAT!C2410</f>
        <v>5.51</v>
      </c>
      <c r="C2407" s="5">
        <f>TITRES_STAT!D2410</f>
        <v>5.51</v>
      </c>
      <c r="D2407" s="5">
        <f>TITRES_STAT!E2410</f>
        <v>0</v>
      </c>
      <c r="E2407" s="2">
        <f t="shared" si="148"/>
        <v>34214</v>
      </c>
      <c r="F2407" s="5" t="str">
        <f t="shared" si="151"/>
        <v>NEUTRAL</v>
      </c>
      <c r="G2407" s="5" t="str">
        <f t="shared" si="150"/>
        <v>NEUTRAL</v>
      </c>
      <c r="H2407" s="5" t="str">
        <f t="shared" si="149"/>
        <v>NEUTRAL</v>
      </c>
    </row>
    <row r="2408" spans="1:8" ht="13.5" x14ac:dyDescent="0.25">
      <c r="A2408" s="3">
        <f>TITRES_STAT!B2411</f>
        <v>45812</v>
      </c>
      <c r="B2408" s="5">
        <f>TITRES_STAT!C2411</f>
        <v>5.51</v>
      </c>
      <c r="C2408" s="5">
        <f>TITRES_STAT!D2411</f>
        <v>5.51</v>
      </c>
      <c r="D2408" s="5">
        <f>TITRES_STAT!E2411</f>
        <v>0</v>
      </c>
      <c r="E2408" s="2">
        <f t="shared" si="148"/>
        <v>34214</v>
      </c>
      <c r="F2408" s="5" t="str">
        <f t="shared" si="151"/>
        <v>NEUTRAL</v>
      </c>
      <c r="G2408" s="5" t="str">
        <f t="shared" si="150"/>
        <v>NEUTRAL</v>
      </c>
      <c r="H2408" s="5" t="str">
        <f t="shared" si="149"/>
        <v>NEUTRAL</v>
      </c>
    </row>
    <row r="2409" spans="1:8" ht="13.5" x14ac:dyDescent="0.25">
      <c r="A2409" s="3">
        <f>TITRES_STAT!B2412</f>
        <v>45813</v>
      </c>
      <c r="B2409" s="5">
        <f>TITRES_STAT!C2412</f>
        <v>5.51</v>
      </c>
      <c r="C2409" s="5">
        <f>TITRES_STAT!D2412</f>
        <v>5.51</v>
      </c>
      <c r="D2409" s="5">
        <f>TITRES_STAT!E2412</f>
        <v>0</v>
      </c>
      <c r="E2409" s="2">
        <f t="shared" si="148"/>
        <v>34214</v>
      </c>
      <c r="F2409" s="5" t="str">
        <f t="shared" si="151"/>
        <v>NEUTRAL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5.75</v>
      </c>
      <c r="C2410" s="5">
        <f>TITRES_STAT!D2413</f>
        <v>5.75</v>
      </c>
      <c r="D2410" s="5">
        <f>TITRES_STAT!E2413</f>
        <v>6</v>
      </c>
      <c r="E2410" s="2">
        <f t="shared" si="148"/>
        <v>34220</v>
      </c>
      <c r="F2410" s="5" t="str">
        <f t="shared" si="151"/>
        <v>BULLISH</v>
      </c>
      <c r="G2410" s="5" t="str">
        <f t="shared" si="150"/>
        <v>NEUTRAL</v>
      </c>
      <c r="H2410" s="5" t="str">
        <f t="shared" si="149"/>
        <v>CONFIRMED BULLISH</v>
      </c>
    </row>
    <row r="2411" spans="1:8" ht="13.5" x14ac:dyDescent="0.25">
      <c r="A2411" s="3">
        <f>TITRES_STAT!B2414</f>
        <v>45818</v>
      </c>
      <c r="B2411" s="5">
        <f>TITRES_STAT!C2414</f>
        <v>5.75</v>
      </c>
      <c r="C2411" s="5">
        <f>TITRES_STAT!D2414</f>
        <v>5.75</v>
      </c>
      <c r="D2411" s="5">
        <f>TITRES_STAT!E2414</f>
        <v>0</v>
      </c>
      <c r="E2411" s="2">
        <f t="shared" si="148"/>
        <v>34220</v>
      </c>
      <c r="F2411" s="5" t="str">
        <f t="shared" si="151"/>
        <v>BULLISH</v>
      </c>
      <c r="G2411" s="5" t="str">
        <f t="shared" si="150"/>
        <v>NEUTRAL</v>
      </c>
      <c r="H2411" s="5" t="str">
        <f t="shared" si="149"/>
        <v>CONFIRMED BULLISH</v>
      </c>
    </row>
    <row r="2412" spans="1:8" ht="13.5" x14ac:dyDescent="0.25">
      <c r="A2412" s="3">
        <f>TITRES_STAT!B2415</f>
        <v>45819</v>
      </c>
      <c r="B2412" s="5">
        <f>TITRES_STAT!C2415</f>
        <v>5.5</v>
      </c>
      <c r="C2412" s="5">
        <f>TITRES_STAT!D2415</f>
        <v>5.5</v>
      </c>
      <c r="D2412" s="5">
        <f>TITRES_STAT!E2415</f>
        <v>0</v>
      </c>
      <c r="E2412" s="2">
        <f t="shared" si="148"/>
        <v>34220</v>
      </c>
      <c r="F2412" s="5" t="str">
        <f t="shared" si="151"/>
        <v>BULLISH</v>
      </c>
      <c r="G2412" s="5" t="str">
        <f t="shared" si="150"/>
        <v>NEUTRAL</v>
      </c>
      <c r="H2412" s="5" t="str">
        <f t="shared" si="149"/>
        <v>BULLISH DIVERGENCE</v>
      </c>
    </row>
    <row r="2413" spans="1:8" ht="13.5" x14ac:dyDescent="0.25">
      <c r="A2413" s="3">
        <f>TITRES_STAT!B2416</f>
        <v>45820</v>
      </c>
      <c r="B2413" s="5">
        <f>TITRES_STAT!C2416</f>
        <v>5.26</v>
      </c>
      <c r="C2413" s="5">
        <f>TITRES_STAT!D2416</f>
        <v>5.26</v>
      </c>
      <c r="D2413" s="5">
        <f>TITRES_STAT!E2416</f>
        <v>0</v>
      </c>
      <c r="E2413" s="2">
        <f t="shared" si="148"/>
        <v>34220</v>
      </c>
      <c r="F2413" s="5" t="str">
        <f t="shared" si="151"/>
        <v>BULLISH</v>
      </c>
      <c r="G2413" s="5" t="str">
        <f t="shared" si="150"/>
        <v>NEUTRAL</v>
      </c>
      <c r="H2413" s="5" t="str">
        <f t="shared" si="149"/>
        <v>BULLISH DIVERGENCE</v>
      </c>
    </row>
    <row r="2414" spans="1:8" ht="13.5" x14ac:dyDescent="0.25">
      <c r="A2414" s="3">
        <f>TITRES_STAT!B2417</f>
        <v>45821</v>
      </c>
      <c r="B2414" s="5">
        <f>TITRES_STAT!C2417</f>
        <v>5.03</v>
      </c>
      <c r="C2414" s="5">
        <f>TITRES_STAT!D2417</f>
        <v>5.03</v>
      </c>
      <c r="D2414" s="5">
        <f>TITRES_STAT!E2417</f>
        <v>0</v>
      </c>
      <c r="E2414" s="2">
        <f t="shared" si="148"/>
        <v>34220</v>
      </c>
      <c r="F2414" s="5" t="str">
        <f t="shared" si="151"/>
        <v>BULLISH</v>
      </c>
      <c r="G2414" s="5" t="str">
        <f t="shared" si="150"/>
        <v>NEUTRAL</v>
      </c>
      <c r="H2414" s="5" t="str">
        <f t="shared" si="149"/>
        <v>BULLISH DIVERGENCE</v>
      </c>
    </row>
    <row r="2415" spans="1:8" ht="13.5" x14ac:dyDescent="0.25">
      <c r="A2415" s="3">
        <f>TITRES_STAT!B2418</f>
        <v>45824</v>
      </c>
      <c r="B2415" s="5">
        <f>TITRES_STAT!C2418</f>
        <v>4.8099999999999996</v>
      </c>
      <c r="C2415" s="5">
        <f>TITRES_STAT!D2418</f>
        <v>4.8099999999999996</v>
      </c>
      <c r="D2415" s="5">
        <f>TITRES_STAT!E2418</f>
        <v>0</v>
      </c>
      <c r="E2415" s="2">
        <f t="shared" si="148"/>
        <v>34220</v>
      </c>
      <c r="F2415" s="5" t="str">
        <f t="shared" si="151"/>
        <v>NEUTRAL</v>
      </c>
      <c r="G2415" s="5" t="str">
        <f t="shared" si="150"/>
        <v>NEUTRAL</v>
      </c>
      <c r="H2415" s="5" t="str">
        <f t="shared" si="149"/>
        <v>NEUTRAL</v>
      </c>
    </row>
    <row r="2416" spans="1:8" ht="13.5" x14ac:dyDescent="0.25">
      <c r="A2416" s="3">
        <f>TITRES_STAT!B2419</f>
        <v>45825</v>
      </c>
      <c r="B2416" s="5">
        <f>TITRES_STAT!C2419</f>
        <v>4.8</v>
      </c>
      <c r="C2416" s="5">
        <f>TITRES_STAT!D2419</f>
        <v>4.8</v>
      </c>
      <c r="D2416" s="5">
        <f>TITRES_STAT!E2419</f>
        <v>25</v>
      </c>
      <c r="E2416" s="2">
        <f t="shared" si="148"/>
        <v>34195</v>
      </c>
      <c r="F2416" s="5" t="str">
        <f t="shared" si="151"/>
        <v>BEARISH</v>
      </c>
      <c r="G2416" s="5" t="str">
        <f t="shared" si="150"/>
        <v>NEUTRAL</v>
      </c>
      <c r="H2416" s="5" t="str">
        <f t="shared" si="149"/>
        <v>CONFIRMED BEARISH</v>
      </c>
    </row>
    <row r="2417" spans="1:8" ht="13.5" x14ac:dyDescent="0.25">
      <c r="A2417" s="3">
        <f>TITRES_STAT!B2420</f>
        <v>45826</v>
      </c>
      <c r="B2417" s="5">
        <f>TITRES_STAT!C2420</f>
        <v>4.8</v>
      </c>
      <c r="C2417" s="5">
        <f>TITRES_STAT!D2420</f>
        <v>4.8</v>
      </c>
      <c r="D2417" s="5">
        <f>TITRES_STAT!E2420</f>
        <v>6</v>
      </c>
      <c r="E2417" s="2">
        <f t="shared" si="148"/>
        <v>34195</v>
      </c>
      <c r="F2417" s="5" t="str">
        <f t="shared" si="151"/>
        <v>BEARISH</v>
      </c>
      <c r="G2417" s="5" t="str">
        <f t="shared" si="150"/>
        <v>NEUTRAL</v>
      </c>
      <c r="H2417" s="5" t="str">
        <f t="shared" si="149"/>
        <v>CONFIRMED BEARISH</v>
      </c>
    </row>
    <row r="2418" spans="1:8" ht="13.5" x14ac:dyDescent="0.25">
      <c r="A2418" s="3">
        <f>TITRES_STAT!B2421</f>
        <v>45827</v>
      </c>
      <c r="B2418" s="5">
        <f>TITRES_STAT!C2421</f>
        <v>4.8</v>
      </c>
      <c r="C2418" s="5">
        <f>TITRES_STAT!D2421</f>
        <v>4.8</v>
      </c>
      <c r="D2418" s="5">
        <f>TITRES_STAT!E2421</f>
        <v>20</v>
      </c>
      <c r="E2418" s="2">
        <f t="shared" si="148"/>
        <v>34195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4.8</v>
      </c>
      <c r="C2419" s="5">
        <f>TITRES_STAT!D2422</f>
        <v>4.8</v>
      </c>
      <c r="D2419" s="5">
        <f>TITRES_STAT!E2422</f>
        <v>0</v>
      </c>
      <c r="E2419" s="2">
        <f t="shared" si="148"/>
        <v>34195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4.8</v>
      </c>
      <c r="C2420" s="5">
        <f>TITRES_STAT!D2423</f>
        <v>4.8</v>
      </c>
      <c r="D2420" s="5">
        <f>TITRES_STAT!E2423</f>
        <v>0</v>
      </c>
      <c r="E2420" s="2">
        <f t="shared" si="148"/>
        <v>34195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4.8</v>
      </c>
      <c r="C2421" s="5">
        <f>TITRES_STAT!D2424</f>
        <v>4.8</v>
      </c>
      <c r="D2421" s="5">
        <f>TITRES_STAT!E2424</f>
        <v>267</v>
      </c>
      <c r="E2421" s="2">
        <f t="shared" si="148"/>
        <v>34195</v>
      </c>
      <c r="F2421" s="5" t="str">
        <f t="shared" si="151"/>
        <v>NEUTRAL</v>
      </c>
      <c r="G2421" s="5" t="str">
        <f t="shared" si="150"/>
        <v>NEUTRAL</v>
      </c>
      <c r="H2421" s="5" t="str">
        <f t="shared" si="149"/>
        <v>NEUTRAL</v>
      </c>
    </row>
    <row r="2422" spans="1:8" ht="13.5" x14ac:dyDescent="0.25">
      <c r="A2422" s="3">
        <f>TITRES_STAT!B2425</f>
        <v>45833</v>
      </c>
      <c r="B2422" s="5">
        <f>TITRES_STAT!C2425</f>
        <v>4.5999999999999996</v>
      </c>
      <c r="C2422" s="5">
        <f>TITRES_STAT!D2425</f>
        <v>4.5999999999999996</v>
      </c>
      <c r="D2422" s="5">
        <f>TITRES_STAT!E2425</f>
        <v>1000</v>
      </c>
      <c r="E2422" s="2">
        <f t="shared" si="148"/>
        <v>33195</v>
      </c>
      <c r="F2422" s="5" t="str">
        <f t="shared" si="151"/>
        <v>BEARISH</v>
      </c>
      <c r="G2422" s="5" t="str">
        <f t="shared" si="150"/>
        <v>WEAK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4.4000000000000004</v>
      </c>
      <c r="C2423" s="5">
        <f>TITRES_STAT!D2426</f>
        <v>4.4000000000000004</v>
      </c>
      <c r="D2423" s="5">
        <f>TITRES_STAT!E2426</f>
        <v>0</v>
      </c>
      <c r="E2423" s="2">
        <f t="shared" si="148"/>
        <v>33195</v>
      </c>
      <c r="F2423" s="5" t="str">
        <f t="shared" si="151"/>
        <v>BEARISH</v>
      </c>
      <c r="G2423" s="5" t="str">
        <f t="shared" si="150"/>
        <v>WEAK</v>
      </c>
      <c r="H2423" s="5" t="str">
        <f t="shared" si="149"/>
        <v>CONFIRMED BEARISH</v>
      </c>
    </row>
    <row r="2424" spans="1:8" ht="13.5" x14ac:dyDescent="0.25">
      <c r="A2424" s="3">
        <f>TITRES_STAT!B2427</f>
        <v>45838</v>
      </c>
      <c r="B2424" s="5">
        <f>TITRES_STAT!C2427</f>
        <v>4.21</v>
      </c>
      <c r="C2424" s="5">
        <f>TITRES_STAT!D2427</f>
        <v>4.21</v>
      </c>
      <c r="D2424" s="5">
        <f>TITRES_STAT!E2427</f>
        <v>0</v>
      </c>
      <c r="E2424" s="2">
        <f t="shared" si="148"/>
        <v>33195</v>
      </c>
      <c r="F2424" s="5" t="str">
        <f t="shared" si="151"/>
        <v>BEARISH</v>
      </c>
      <c r="G2424" s="5" t="str">
        <f t="shared" si="150"/>
        <v>WEAK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4.03</v>
      </c>
      <c r="C2425" s="5">
        <f>TITRES_STAT!D2428</f>
        <v>4.03</v>
      </c>
      <c r="D2425" s="5">
        <f>TITRES_STAT!E2428</f>
        <v>0</v>
      </c>
      <c r="E2425" s="2">
        <f t="shared" si="148"/>
        <v>33195</v>
      </c>
      <c r="F2425" s="5" t="str">
        <f t="shared" si="151"/>
        <v>BEARISH</v>
      </c>
      <c r="G2425" s="5" t="str">
        <f t="shared" si="150"/>
        <v>WEAK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3.85</v>
      </c>
      <c r="C2426" s="5">
        <f>TITRES_STAT!D2429</f>
        <v>3.85</v>
      </c>
      <c r="D2426" s="5">
        <f>TITRES_STAT!E2429</f>
        <v>0</v>
      </c>
      <c r="E2426" s="2">
        <f t="shared" si="148"/>
        <v>33195</v>
      </c>
      <c r="F2426" s="5" t="str">
        <f t="shared" si="151"/>
        <v>BEARISH</v>
      </c>
      <c r="G2426" s="5" t="str">
        <f t="shared" si="150"/>
        <v>WEAK</v>
      </c>
      <c r="H2426" s="5" t="str">
        <f t="shared" si="149"/>
        <v>CONFIRMED BEARISH</v>
      </c>
    </row>
    <row r="2427" spans="1:8" ht="13.5" x14ac:dyDescent="0.25">
      <c r="A2427" s="3">
        <f>TITRES_STAT!B2430</f>
        <v>45841</v>
      </c>
      <c r="B2427" s="5">
        <f>TITRES_STAT!C2430</f>
        <v>3.8</v>
      </c>
      <c r="C2427" s="5">
        <f>TITRES_STAT!D2430</f>
        <v>3.8</v>
      </c>
      <c r="D2427" s="5">
        <f>TITRES_STAT!E2430</f>
        <v>116</v>
      </c>
      <c r="E2427" s="2">
        <f t="shared" si="148"/>
        <v>33079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CONFIRMED BEARISH</v>
      </c>
    </row>
    <row r="2428" spans="1:8" ht="13.5" x14ac:dyDescent="0.25">
      <c r="A2428" s="3">
        <f>TITRES_STAT!B2431</f>
        <v>45842</v>
      </c>
      <c r="B2428" s="5">
        <f>TITRES_STAT!C2431</f>
        <v>3.8</v>
      </c>
      <c r="C2428" s="5">
        <f>TITRES_STAT!D2431</f>
        <v>3.8</v>
      </c>
      <c r="D2428" s="5">
        <f>TITRES_STAT!E2431</f>
        <v>0</v>
      </c>
      <c r="E2428" s="2">
        <f t="shared" si="148"/>
        <v>33079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CONFIRMED BEARISH</v>
      </c>
    </row>
    <row r="2429" spans="1:8" ht="13.5" x14ac:dyDescent="0.25">
      <c r="A2429" s="3">
        <f>TITRES_STAT!B2432</f>
        <v>45845</v>
      </c>
      <c r="B2429" s="5">
        <f>TITRES_STAT!C2432</f>
        <v>3.8</v>
      </c>
      <c r="C2429" s="5">
        <f>TITRES_STAT!D2432</f>
        <v>3.8</v>
      </c>
      <c r="D2429" s="5">
        <f>TITRES_STAT!E2432</f>
        <v>500</v>
      </c>
      <c r="E2429" s="2">
        <f t="shared" si="148"/>
        <v>33079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CONFIRMED BEARISH</v>
      </c>
    </row>
    <row r="2430" spans="1:8" ht="13.5" x14ac:dyDescent="0.25">
      <c r="A2430" s="3">
        <f>TITRES_STAT!B2433</f>
        <v>45846</v>
      </c>
      <c r="B2430" s="5">
        <f>TITRES_STAT!C2433</f>
        <v>3.8</v>
      </c>
      <c r="C2430" s="5">
        <f>TITRES_STAT!D2433</f>
        <v>3.8</v>
      </c>
      <c r="D2430" s="5">
        <f>TITRES_STAT!E2433</f>
        <v>5</v>
      </c>
      <c r="E2430" s="2">
        <f t="shared" si="148"/>
        <v>33079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CONFIRMED BEARISH</v>
      </c>
    </row>
    <row r="2431" spans="1:8" ht="13.5" x14ac:dyDescent="0.25">
      <c r="A2431" s="3">
        <f>TITRES_STAT!B2434</f>
        <v>45847</v>
      </c>
      <c r="B2431" s="5">
        <f>TITRES_STAT!C2434</f>
        <v>3.8</v>
      </c>
      <c r="C2431" s="5">
        <f>TITRES_STAT!D2434</f>
        <v>3.8</v>
      </c>
      <c r="D2431" s="5">
        <f>TITRES_STAT!E2434</f>
        <v>0</v>
      </c>
      <c r="E2431" s="2">
        <f t="shared" si="148"/>
        <v>33079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CONFIRMED BEARISH</v>
      </c>
    </row>
    <row r="2432" spans="1:8" ht="13.5" x14ac:dyDescent="0.25">
      <c r="A2432" s="3">
        <f>TITRES_STAT!B2435</f>
        <v>45848</v>
      </c>
      <c r="B2432" s="5">
        <f>TITRES_STAT!C2435</f>
        <v>3.8</v>
      </c>
      <c r="C2432" s="5">
        <f>TITRES_STAT!D2435</f>
        <v>3.8</v>
      </c>
      <c r="D2432" s="5">
        <f>TITRES_STAT!E2435</f>
        <v>0</v>
      </c>
      <c r="E2432" s="2">
        <f t="shared" si="148"/>
        <v>33079</v>
      </c>
      <c r="F2432" s="5" t="str">
        <f t="shared" si="151"/>
        <v>NEUTRAL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45849</v>
      </c>
      <c r="B2433" s="5">
        <f>TITRES_STAT!C2436</f>
        <v>3.8</v>
      </c>
      <c r="C2433" s="5">
        <f>TITRES_STAT!D2436</f>
        <v>3.8</v>
      </c>
      <c r="D2433" s="5">
        <f>TITRES_STAT!E2436</f>
        <v>100</v>
      </c>
      <c r="E2433" s="2">
        <f t="shared" si="148"/>
        <v>33079</v>
      </c>
      <c r="F2433" s="5" t="str">
        <f t="shared" si="151"/>
        <v>NEUTRAL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45852</v>
      </c>
      <c r="B2434" s="5">
        <f>TITRES_STAT!C2437</f>
        <v>3.8</v>
      </c>
      <c r="C2434" s="5">
        <f>TITRES_STAT!D2437</f>
        <v>3.8</v>
      </c>
      <c r="D2434" s="5">
        <f>TITRES_STAT!E2437</f>
        <v>20</v>
      </c>
      <c r="E2434" s="2">
        <f t="shared" si="148"/>
        <v>33079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45853</v>
      </c>
      <c r="B2435" s="5">
        <f>TITRES_STAT!C2438</f>
        <v>3.8</v>
      </c>
      <c r="C2435" s="5">
        <f>TITRES_STAT!D2438</f>
        <v>3.8</v>
      </c>
      <c r="D2435" s="5">
        <f>TITRES_STAT!E2438</f>
        <v>0</v>
      </c>
      <c r="E2435" s="2">
        <f t="shared" si="148"/>
        <v>33079</v>
      </c>
      <c r="F2435" s="5" t="str">
        <f t="shared" si="151"/>
        <v>NEUTRAL</v>
      </c>
      <c r="G2435" s="5" t="str">
        <f t="shared" si="150"/>
        <v>NEUTRAL</v>
      </c>
      <c r="H2435" s="5" t="str">
        <f t="shared" si="149"/>
        <v>NEUTRAL</v>
      </c>
    </row>
    <row r="2436" spans="1:8" ht="13.5" x14ac:dyDescent="0.25">
      <c r="A2436" s="3">
        <f>TITRES_STAT!B2439</f>
        <v>45854</v>
      </c>
      <c r="B2436" s="5">
        <f>TITRES_STAT!C2439</f>
        <v>3.97</v>
      </c>
      <c r="C2436" s="5">
        <f>TITRES_STAT!D2439</f>
        <v>3.97</v>
      </c>
      <c r="D2436" s="5">
        <f>TITRES_STAT!E2439</f>
        <v>26</v>
      </c>
      <c r="E2436" s="2">
        <f t="shared" ref="E2436:E2499" si="152">IF(B2436&gt;B2435, E2435+D2436, IF(B2436&lt;B2435, E2435-D2436, E2435))</f>
        <v>33105</v>
      </c>
      <c r="F2436" s="5" t="str">
        <f t="shared" si="151"/>
        <v>BULLISH</v>
      </c>
      <c r="G2436" s="5" t="str">
        <f t="shared" si="150"/>
        <v>NEUTRAL</v>
      </c>
      <c r="H2436" s="5" t="str">
        <f t="shared" si="149"/>
        <v>CONFIRMED BULLISH</v>
      </c>
    </row>
    <row r="2437" spans="1:8" ht="13.5" x14ac:dyDescent="0.25">
      <c r="A2437" s="3">
        <f>TITRES_STAT!B2440</f>
        <v>45855</v>
      </c>
      <c r="B2437" s="5">
        <f>TITRES_STAT!C2440</f>
        <v>4.1399999999999997</v>
      </c>
      <c r="C2437" s="5">
        <f>TITRES_STAT!D2440</f>
        <v>4.1399999999999997</v>
      </c>
      <c r="D2437" s="5">
        <f>TITRES_STAT!E2440</f>
        <v>0</v>
      </c>
      <c r="E2437" s="2">
        <f t="shared" si="152"/>
        <v>33105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CONFIRMED BULLISH</v>
      </c>
    </row>
    <row r="2438" spans="1:8" ht="13.5" x14ac:dyDescent="0.25">
      <c r="A2438" s="3">
        <f>TITRES_STAT!B2441</f>
        <v>45856</v>
      </c>
      <c r="B2438" s="5">
        <f>TITRES_STAT!C2441</f>
        <v>4.2</v>
      </c>
      <c r="C2438" s="5">
        <f>TITRES_STAT!D2441</f>
        <v>4.2</v>
      </c>
      <c r="D2438" s="5">
        <f>TITRES_STAT!E2441</f>
        <v>22</v>
      </c>
      <c r="E2438" s="2">
        <f t="shared" si="152"/>
        <v>33127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45859</v>
      </c>
      <c r="B2439" s="5">
        <f>TITRES_STAT!C2442</f>
        <v>4.2</v>
      </c>
      <c r="C2439" s="5">
        <f>TITRES_STAT!D2442</f>
        <v>4.2</v>
      </c>
      <c r="D2439" s="5">
        <f>TITRES_STAT!E2442</f>
        <v>0</v>
      </c>
      <c r="E2439" s="2">
        <f t="shared" si="152"/>
        <v>33127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BULLISH</v>
      </c>
    </row>
    <row r="2440" spans="1:8" ht="13.5" x14ac:dyDescent="0.25">
      <c r="A2440" s="3">
        <f>TITRES_STAT!B2443</f>
        <v>45860</v>
      </c>
      <c r="B2440" s="5">
        <f>TITRES_STAT!C2443</f>
        <v>4.2</v>
      </c>
      <c r="C2440" s="5">
        <f>TITRES_STAT!D2443</f>
        <v>4.2</v>
      </c>
      <c r="D2440" s="5">
        <f>TITRES_STAT!E2443</f>
        <v>0</v>
      </c>
      <c r="E2440" s="2">
        <f t="shared" si="152"/>
        <v>33127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CONFIRMED BULLISH</v>
      </c>
    </row>
    <row r="2441" spans="1:8" ht="13.5" x14ac:dyDescent="0.25">
      <c r="A2441" s="3">
        <f>TITRES_STAT!B2444</f>
        <v>45861</v>
      </c>
      <c r="B2441" s="5">
        <f>TITRES_STAT!C2444</f>
        <v>4.2</v>
      </c>
      <c r="C2441" s="5">
        <f>TITRES_STAT!D2444</f>
        <v>4.2</v>
      </c>
      <c r="D2441" s="5">
        <f>TITRES_STAT!E2444</f>
        <v>0</v>
      </c>
      <c r="E2441" s="2">
        <f t="shared" si="152"/>
        <v>33127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4.2</v>
      </c>
      <c r="C2442" s="5">
        <f>TITRES_STAT!D2445</f>
        <v>4.2</v>
      </c>
      <c r="D2442" s="5">
        <f>TITRES_STAT!E2445</f>
        <v>0</v>
      </c>
      <c r="E2442" s="2">
        <f t="shared" si="152"/>
        <v>33127</v>
      </c>
      <c r="F2442" s="5" t="str">
        <f t="shared" si="155"/>
        <v>BULLISH</v>
      </c>
      <c r="G2442" s="5" t="str">
        <f t="shared" si="154"/>
        <v>NEUTRAL</v>
      </c>
      <c r="H2442" s="5" t="str">
        <f t="shared" si="153"/>
        <v>CONFIRMED BULLISH</v>
      </c>
    </row>
    <row r="2443" spans="1:8" ht="13.5" x14ac:dyDescent="0.25">
      <c r="A2443" s="3">
        <f>TITRES_STAT!B2446</f>
        <v>45866</v>
      </c>
      <c r="B2443" s="5">
        <f>TITRES_STAT!C2446</f>
        <v>4.2</v>
      </c>
      <c r="C2443" s="5">
        <f>TITRES_STAT!D2446</f>
        <v>4.2</v>
      </c>
      <c r="D2443" s="5">
        <f>TITRES_STAT!E2446</f>
        <v>0</v>
      </c>
      <c r="E2443" s="2">
        <f t="shared" si="152"/>
        <v>33127</v>
      </c>
      <c r="F2443" s="5" t="str">
        <f t="shared" si="155"/>
        <v>NEUTRAL</v>
      </c>
      <c r="G2443" s="5" t="str">
        <f t="shared" si="154"/>
        <v>NEUTRAL</v>
      </c>
      <c r="H2443" s="5" t="str">
        <f t="shared" si="153"/>
        <v>NEUTRAL</v>
      </c>
    </row>
    <row r="2444" spans="1:8" ht="13.5" x14ac:dyDescent="0.25">
      <c r="A2444" s="3">
        <f>TITRES_STAT!B2447</f>
        <v>45867</v>
      </c>
      <c r="B2444" s="5">
        <f>TITRES_STAT!C2447</f>
        <v>4.2</v>
      </c>
      <c r="C2444" s="5">
        <f>TITRES_STAT!D2447</f>
        <v>4.2</v>
      </c>
      <c r="D2444" s="5">
        <f>TITRES_STAT!E2447</f>
        <v>0</v>
      </c>
      <c r="E2444" s="2">
        <f t="shared" si="152"/>
        <v>33127</v>
      </c>
      <c r="F2444" s="5" t="str">
        <f t="shared" si="155"/>
        <v>NEUTRAL</v>
      </c>
      <c r="G2444" s="5" t="str">
        <f t="shared" si="154"/>
        <v>NEUTRAL</v>
      </c>
      <c r="H2444" s="5" t="str">
        <f t="shared" si="153"/>
        <v>NEUTRAL</v>
      </c>
    </row>
    <row r="2445" spans="1:8" ht="13.5" x14ac:dyDescent="0.25">
      <c r="A2445" s="3">
        <f>TITRES_STAT!B2448</f>
        <v>45868</v>
      </c>
      <c r="B2445" s="5">
        <f>TITRES_STAT!C2448</f>
        <v>4.2</v>
      </c>
      <c r="C2445" s="5">
        <f>TITRES_STAT!D2448</f>
        <v>4.2</v>
      </c>
      <c r="D2445" s="5">
        <f>TITRES_STAT!E2448</f>
        <v>0</v>
      </c>
      <c r="E2445" s="2">
        <f t="shared" si="152"/>
        <v>33127</v>
      </c>
      <c r="F2445" s="5" t="str">
        <f t="shared" si="155"/>
        <v>NEUTRAL</v>
      </c>
      <c r="G2445" s="5" t="str">
        <f t="shared" si="154"/>
        <v>NEUTRAL</v>
      </c>
      <c r="H2445" s="5" t="str">
        <f t="shared" si="153"/>
        <v>NEUTRAL</v>
      </c>
    </row>
    <row r="2446" spans="1:8" ht="13.5" x14ac:dyDescent="0.25">
      <c r="A2446" s="3">
        <f>TITRES_STAT!B2449</f>
        <v>45869</v>
      </c>
      <c r="B2446" s="5">
        <f>TITRES_STAT!C2449</f>
        <v>4.2</v>
      </c>
      <c r="C2446" s="5">
        <f>TITRES_STAT!D2449</f>
        <v>4.2</v>
      </c>
      <c r="D2446" s="5">
        <f>TITRES_STAT!E2449</f>
        <v>0</v>
      </c>
      <c r="E2446" s="2">
        <f t="shared" si="152"/>
        <v>33127</v>
      </c>
      <c r="F2446" s="5" t="str">
        <f t="shared" si="155"/>
        <v>NEUTRAL</v>
      </c>
      <c r="G2446" s="5" t="str">
        <f t="shared" si="154"/>
        <v>NEUTRAL</v>
      </c>
      <c r="H2446" s="5" t="str">
        <f t="shared" si="153"/>
        <v>NEUTRAL</v>
      </c>
    </row>
    <row r="2447" spans="1:8" ht="13.5" x14ac:dyDescent="0.25">
      <c r="A2447" s="3">
        <f>TITRES_STAT!B2450</f>
        <v>45870</v>
      </c>
      <c r="B2447" s="5">
        <f>TITRES_STAT!C2450</f>
        <v>4.2</v>
      </c>
      <c r="C2447" s="5">
        <f>TITRES_STAT!D2450</f>
        <v>4.2</v>
      </c>
      <c r="D2447" s="5">
        <f>TITRES_STAT!E2450</f>
        <v>0</v>
      </c>
      <c r="E2447" s="2">
        <f t="shared" si="152"/>
        <v>33127</v>
      </c>
      <c r="F2447" s="5" t="str">
        <f t="shared" si="155"/>
        <v>NEUTRAL</v>
      </c>
      <c r="G2447" s="5" t="str">
        <f t="shared" si="154"/>
        <v>NEUTRAL</v>
      </c>
      <c r="H2447" s="5" t="str">
        <f t="shared" si="153"/>
        <v>NEUTRAL</v>
      </c>
    </row>
    <row r="2448" spans="1:8" ht="13.5" x14ac:dyDescent="0.25">
      <c r="A2448" s="3">
        <f>TITRES_STAT!B2451</f>
        <v>45873</v>
      </c>
      <c r="B2448" s="5">
        <f>TITRES_STAT!C2451</f>
        <v>4.2</v>
      </c>
      <c r="C2448" s="5">
        <f>TITRES_STAT!D2451</f>
        <v>4.2</v>
      </c>
      <c r="D2448" s="5">
        <f>TITRES_STAT!E2451</f>
        <v>0</v>
      </c>
      <c r="E2448" s="2">
        <f t="shared" si="152"/>
        <v>33127</v>
      </c>
      <c r="F2448" s="5" t="str">
        <f t="shared" si="155"/>
        <v>NEUTRAL</v>
      </c>
      <c r="G2448" s="5" t="str">
        <f t="shared" si="154"/>
        <v>NEUTRAL</v>
      </c>
      <c r="H2448" s="5" t="str">
        <f t="shared" si="153"/>
        <v>NEUTRAL</v>
      </c>
    </row>
    <row r="2449" spans="1:8" ht="13.5" x14ac:dyDescent="0.25">
      <c r="A2449" s="3">
        <f>TITRES_STAT!B2452</f>
        <v>45874</v>
      </c>
      <c r="B2449" s="5">
        <f>TITRES_STAT!C2452</f>
        <v>4.2</v>
      </c>
      <c r="C2449" s="5">
        <f>TITRES_STAT!D2452</f>
        <v>4.2</v>
      </c>
      <c r="D2449" s="5">
        <f>TITRES_STAT!E2452</f>
        <v>0</v>
      </c>
      <c r="E2449" s="2">
        <f t="shared" si="152"/>
        <v>33127</v>
      </c>
      <c r="F2449" s="5" t="str">
        <f t="shared" si="155"/>
        <v>NEUTRAL</v>
      </c>
      <c r="G2449" s="5" t="str">
        <f t="shared" si="154"/>
        <v>NEUTRAL</v>
      </c>
      <c r="H2449" s="5" t="str">
        <f t="shared" si="153"/>
        <v>NEUTRAL</v>
      </c>
    </row>
    <row r="2450" spans="1:8" ht="13.5" x14ac:dyDescent="0.25">
      <c r="A2450" s="3">
        <f>TITRES_STAT!B2453</f>
        <v>45875</v>
      </c>
      <c r="B2450" s="5">
        <f>TITRES_STAT!C2453</f>
        <v>4.2</v>
      </c>
      <c r="C2450" s="5">
        <f>TITRES_STAT!D2453</f>
        <v>4.2</v>
      </c>
      <c r="D2450" s="5">
        <f>TITRES_STAT!E2453</f>
        <v>350</v>
      </c>
      <c r="E2450" s="2">
        <f t="shared" si="152"/>
        <v>33127</v>
      </c>
      <c r="F2450" s="5" t="str">
        <f t="shared" si="155"/>
        <v>NEUTRAL</v>
      </c>
      <c r="G2450" s="5" t="str">
        <f t="shared" si="154"/>
        <v>NEUTRAL</v>
      </c>
      <c r="H2450" s="5" t="str">
        <f t="shared" si="153"/>
        <v>NEUTRAL</v>
      </c>
    </row>
    <row r="2451" spans="1:8" ht="13.5" x14ac:dyDescent="0.25">
      <c r="A2451" s="3">
        <f>TITRES_STAT!B2454</f>
        <v>45876</v>
      </c>
      <c r="B2451" s="5">
        <f>TITRES_STAT!C2454</f>
        <v>4.2</v>
      </c>
      <c r="C2451" s="5">
        <f>TITRES_STAT!D2454</f>
        <v>4.2</v>
      </c>
      <c r="D2451" s="5">
        <f>TITRES_STAT!E2454</f>
        <v>0</v>
      </c>
      <c r="E2451" s="2">
        <f t="shared" si="152"/>
        <v>33127</v>
      </c>
      <c r="F2451" s="5" t="str">
        <f t="shared" si="155"/>
        <v>NEUTRAL</v>
      </c>
      <c r="G2451" s="5" t="str">
        <f t="shared" si="154"/>
        <v>NEUTRAL</v>
      </c>
      <c r="H2451" s="5" t="str">
        <f t="shared" si="153"/>
        <v>NEUTRAL</v>
      </c>
    </row>
    <row r="2452" spans="1:8" ht="13.5" x14ac:dyDescent="0.25">
      <c r="A2452" s="3">
        <f>TITRES_STAT!B2455</f>
        <v>45877</v>
      </c>
      <c r="B2452" s="5">
        <f>TITRES_STAT!C2455</f>
        <v>4.2</v>
      </c>
      <c r="C2452" s="5">
        <f>TITRES_STAT!D2455</f>
        <v>4.2</v>
      </c>
      <c r="D2452" s="5">
        <f>TITRES_STAT!E2455</f>
        <v>0</v>
      </c>
      <c r="E2452" s="2">
        <f t="shared" si="152"/>
        <v>33127</v>
      </c>
      <c r="F2452" s="5" t="str">
        <f t="shared" si="155"/>
        <v>NEUTRAL</v>
      </c>
      <c r="G2452" s="5" t="str">
        <f t="shared" si="154"/>
        <v>NEUTRAL</v>
      </c>
      <c r="H2452" s="5" t="str">
        <f t="shared" si="153"/>
        <v>NEUTRAL</v>
      </c>
    </row>
    <row r="2453" spans="1:8" ht="13.5" x14ac:dyDescent="0.25">
      <c r="A2453" s="3">
        <f>TITRES_STAT!B2456</f>
        <v>45880</v>
      </c>
      <c r="B2453" s="5">
        <f>TITRES_STAT!C2456</f>
        <v>4.2</v>
      </c>
      <c r="C2453" s="5">
        <f>TITRES_STAT!D2456</f>
        <v>4.2</v>
      </c>
      <c r="D2453" s="5">
        <f>TITRES_STAT!E2456</f>
        <v>0</v>
      </c>
      <c r="E2453" s="2">
        <f t="shared" si="152"/>
        <v>33127</v>
      </c>
      <c r="F2453" s="5" t="str">
        <f t="shared" si="155"/>
        <v>NEUTRAL</v>
      </c>
      <c r="G2453" s="5" t="str">
        <f t="shared" si="154"/>
        <v>NEUTRAL</v>
      </c>
      <c r="H2453" s="5" t="str">
        <f t="shared" si="153"/>
        <v>NEUTRAL</v>
      </c>
    </row>
    <row r="2454" spans="1:8" ht="13.5" x14ac:dyDescent="0.25">
      <c r="A2454" s="3">
        <f>TITRES_STAT!B2457</f>
        <v>45881</v>
      </c>
      <c r="B2454" s="5">
        <f>TITRES_STAT!C2457</f>
        <v>4.2</v>
      </c>
      <c r="C2454" s="5">
        <f>TITRES_STAT!D2457</f>
        <v>4.2</v>
      </c>
      <c r="D2454" s="5">
        <f>TITRES_STAT!E2457</f>
        <v>0</v>
      </c>
      <c r="E2454" s="2">
        <f t="shared" si="152"/>
        <v>33127</v>
      </c>
      <c r="F2454" s="5" t="str">
        <f t="shared" si="155"/>
        <v>NEUTRAL</v>
      </c>
      <c r="G2454" s="5" t="str">
        <f t="shared" si="154"/>
        <v>NEUTRAL</v>
      </c>
      <c r="H2454" s="5" t="str">
        <f t="shared" si="153"/>
        <v>NEUTRAL</v>
      </c>
    </row>
    <row r="2455" spans="1:8" ht="13.5" x14ac:dyDescent="0.25">
      <c r="A2455" s="3">
        <f>TITRES_STAT!B2458</f>
        <v>45883</v>
      </c>
      <c r="B2455" s="5">
        <f>TITRES_STAT!C2458</f>
        <v>4.2</v>
      </c>
      <c r="C2455" s="5">
        <f>TITRES_STAT!D2458</f>
        <v>4.2</v>
      </c>
      <c r="D2455" s="5">
        <f>TITRES_STAT!E2458</f>
        <v>0</v>
      </c>
      <c r="E2455" s="2">
        <f t="shared" si="152"/>
        <v>33127</v>
      </c>
      <c r="F2455" s="5" t="str">
        <f t="shared" si="155"/>
        <v>NEUTRAL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4.2</v>
      </c>
      <c r="C2456" s="5">
        <f>TITRES_STAT!D2459</f>
        <v>4.2</v>
      </c>
      <c r="D2456" s="5">
        <f>TITRES_STAT!E2459</f>
        <v>0</v>
      </c>
      <c r="E2456" s="2">
        <f t="shared" si="152"/>
        <v>33127</v>
      </c>
      <c r="F2456" s="5" t="str">
        <f t="shared" si="155"/>
        <v>NEUTRAL</v>
      </c>
      <c r="G2456" s="5" t="str">
        <f t="shared" si="154"/>
        <v>NEUTRAL</v>
      </c>
      <c r="H2456" s="5" t="str">
        <f t="shared" si="153"/>
        <v>NEUTRAL</v>
      </c>
    </row>
    <row r="2457" spans="1:8" ht="13.5" x14ac:dyDescent="0.25">
      <c r="A2457" s="3">
        <f>TITRES_STAT!B2460</f>
        <v>45887</v>
      </c>
      <c r="B2457" s="5">
        <f>TITRES_STAT!C2460</f>
        <v>4.2</v>
      </c>
      <c r="C2457" s="5">
        <f>TITRES_STAT!D2460</f>
        <v>4.2</v>
      </c>
      <c r="D2457" s="5">
        <f>TITRES_STAT!E2460</f>
        <v>0</v>
      </c>
      <c r="E2457" s="2">
        <f t="shared" si="152"/>
        <v>33127</v>
      </c>
      <c r="F2457" s="5" t="str">
        <f t="shared" si="155"/>
        <v>NEUTRAL</v>
      </c>
      <c r="G2457" s="5" t="str">
        <f t="shared" si="154"/>
        <v>NEUTRAL</v>
      </c>
      <c r="H2457" s="5" t="str">
        <f t="shared" si="153"/>
        <v>NEUTRAL</v>
      </c>
    </row>
    <row r="2458" spans="1:8" ht="13.5" x14ac:dyDescent="0.25">
      <c r="A2458" s="3">
        <f>TITRES_STAT!B2461</f>
        <v>45888</v>
      </c>
      <c r="B2458" s="5">
        <f>TITRES_STAT!C2461</f>
        <v>4.2</v>
      </c>
      <c r="C2458" s="5">
        <f>TITRES_STAT!D2461</f>
        <v>4.2</v>
      </c>
      <c r="D2458" s="5">
        <f>TITRES_STAT!E2461</f>
        <v>0</v>
      </c>
      <c r="E2458" s="2">
        <f t="shared" si="152"/>
        <v>33127</v>
      </c>
      <c r="F2458" s="5" t="str">
        <f t="shared" si="155"/>
        <v>NEUTRAL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45889</v>
      </c>
      <c r="B2459" s="5">
        <f>TITRES_STAT!C2462</f>
        <v>4.2</v>
      </c>
      <c r="C2459" s="5">
        <f>TITRES_STAT!D2462</f>
        <v>4.2</v>
      </c>
      <c r="D2459" s="5">
        <f>TITRES_STAT!E2462</f>
        <v>0</v>
      </c>
      <c r="E2459" s="2">
        <f t="shared" si="152"/>
        <v>33127</v>
      </c>
      <c r="F2459" s="5" t="str">
        <f t="shared" si="155"/>
        <v>NEUTRAL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45890</v>
      </c>
      <c r="B2460" s="5">
        <f>TITRES_STAT!C2463</f>
        <v>4.38</v>
      </c>
      <c r="C2460" s="5">
        <f>TITRES_STAT!D2463</f>
        <v>4.38</v>
      </c>
      <c r="D2460" s="5">
        <f>TITRES_STAT!E2463</f>
        <v>15</v>
      </c>
      <c r="E2460" s="2">
        <f t="shared" si="152"/>
        <v>33142</v>
      </c>
      <c r="F2460" s="5" t="str">
        <f t="shared" si="155"/>
        <v>BULLISH</v>
      </c>
      <c r="G2460" s="5" t="str">
        <f t="shared" si="154"/>
        <v>NEUTRAL</v>
      </c>
      <c r="H2460" s="5" t="str">
        <f t="shared" si="153"/>
        <v>CONFIRMED BULLISH</v>
      </c>
    </row>
    <row r="2461" spans="1:8" ht="13.5" x14ac:dyDescent="0.25">
      <c r="A2461" s="3">
        <f>TITRES_STAT!B2464</f>
        <v>45891</v>
      </c>
      <c r="B2461" s="5">
        <f>TITRES_STAT!C2464</f>
        <v>4.4000000000000004</v>
      </c>
      <c r="C2461" s="5">
        <f>TITRES_STAT!D2464</f>
        <v>4.4000000000000004</v>
      </c>
      <c r="D2461" s="5">
        <f>TITRES_STAT!E2464</f>
        <v>11</v>
      </c>
      <c r="E2461" s="2">
        <f t="shared" si="152"/>
        <v>33153</v>
      </c>
      <c r="F2461" s="5" t="str">
        <f t="shared" si="155"/>
        <v>BULLISH</v>
      </c>
      <c r="G2461" s="5" t="str">
        <f t="shared" si="154"/>
        <v>NEUTRAL</v>
      </c>
      <c r="H2461" s="5" t="str">
        <f t="shared" si="153"/>
        <v>CONFIRMED BULLISH</v>
      </c>
    </row>
    <row r="2462" spans="1:8" ht="13.5" x14ac:dyDescent="0.25">
      <c r="A2462" s="3">
        <f>TITRES_STAT!B2465</f>
        <v>45894</v>
      </c>
      <c r="B2462" s="5">
        <f>TITRES_STAT!C2465</f>
        <v>4.4000000000000004</v>
      </c>
      <c r="C2462" s="5">
        <f>TITRES_STAT!D2465</f>
        <v>4.4000000000000004</v>
      </c>
      <c r="D2462" s="5">
        <f>TITRES_STAT!E2465</f>
        <v>0</v>
      </c>
      <c r="E2462" s="2">
        <f t="shared" si="152"/>
        <v>33153</v>
      </c>
      <c r="F2462" s="5" t="str">
        <f t="shared" si="155"/>
        <v>BULLISH</v>
      </c>
      <c r="G2462" s="5" t="str">
        <f t="shared" si="154"/>
        <v>NEUTRAL</v>
      </c>
      <c r="H2462" s="5" t="str">
        <f t="shared" si="153"/>
        <v>CONFIRMED BULLISH</v>
      </c>
    </row>
    <row r="2463" spans="1:8" ht="13.5" x14ac:dyDescent="0.25">
      <c r="A2463" s="3">
        <f>TITRES_STAT!B2466</f>
        <v>45895</v>
      </c>
      <c r="B2463" s="5">
        <f>TITRES_STAT!C2466</f>
        <v>4.59</v>
      </c>
      <c r="C2463" s="5">
        <f>TITRES_STAT!D2466</f>
        <v>4.59</v>
      </c>
      <c r="D2463" s="5">
        <f>TITRES_STAT!E2466</f>
        <v>33</v>
      </c>
      <c r="E2463" s="2">
        <f t="shared" si="152"/>
        <v>33186</v>
      </c>
      <c r="F2463" s="5" t="str">
        <f t="shared" si="155"/>
        <v>BULLISH</v>
      </c>
      <c r="G2463" s="5" t="str">
        <f t="shared" si="154"/>
        <v>NEUTRAL</v>
      </c>
      <c r="H2463" s="5" t="str">
        <f t="shared" si="153"/>
        <v>CONFIRMED BULLISH</v>
      </c>
    </row>
    <row r="2464" spans="1:8" ht="13.5" x14ac:dyDescent="0.25">
      <c r="A2464" s="3">
        <f>TITRES_STAT!B2467</f>
        <v>45896</v>
      </c>
      <c r="B2464" s="5">
        <f>TITRES_STAT!C2467</f>
        <v>4.79</v>
      </c>
      <c r="C2464" s="5">
        <f>TITRES_STAT!D2467</f>
        <v>4.79</v>
      </c>
      <c r="D2464" s="5">
        <f>TITRES_STAT!E2467</f>
        <v>0</v>
      </c>
      <c r="E2464" s="2">
        <f t="shared" si="152"/>
        <v>33186</v>
      </c>
      <c r="F2464" s="5" t="str">
        <f t="shared" si="155"/>
        <v>BULLISH</v>
      </c>
      <c r="G2464" s="5" t="str">
        <f t="shared" si="154"/>
        <v>NEUTRAL</v>
      </c>
      <c r="H2464" s="5" t="str">
        <f t="shared" si="153"/>
        <v>CONFIRMED BULLISH</v>
      </c>
    </row>
    <row r="2465" spans="1:8" ht="13.5" x14ac:dyDescent="0.25">
      <c r="A2465" s="3">
        <f>TITRES_STAT!B2468</f>
        <v>45897</v>
      </c>
      <c r="B2465" s="5">
        <f>TITRES_STAT!C2468</f>
        <v>5</v>
      </c>
      <c r="C2465" s="5">
        <f>TITRES_STAT!D2468</f>
        <v>5</v>
      </c>
      <c r="D2465" s="5">
        <f>TITRES_STAT!E2468</f>
        <v>75</v>
      </c>
      <c r="E2465" s="2">
        <f t="shared" si="152"/>
        <v>33261</v>
      </c>
      <c r="F2465" s="5" t="str">
        <f t="shared" si="155"/>
        <v>BULLISH</v>
      </c>
      <c r="G2465" s="5" t="str">
        <f t="shared" si="154"/>
        <v>NEUTRAL</v>
      </c>
      <c r="H2465" s="5" t="str">
        <f t="shared" si="153"/>
        <v>CONFIRMED BULLISH</v>
      </c>
    </row>
    <row r="2466" spans="1:8" ht="13.5" x14ac:dyDescent="0.25">
      <c r="A2466" s="3">
        <f>TITRES_STAT!B2469</f>
        <v>45898</v>
      </c>
      <c r="B2466" s="5">
        <f>TITRES_STAT!C2469</f>
        <v>5.2</v>
      </c>
      <c r="C2466" s="5">
        <f>TITRES_STAT!D2469</f>
        <v>5.2</v>
      </c>
      <c r="D2466" s="5">
        <f>TITRES_STAT!E2469</f>
        <v>5</v>
      </c>
      <c r="E2466" s="2">
        <f t="shared" si="152"/>
        <v>33266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CONFIRMED BULLISH</v>
      </c>
    </row>
    <row r="2467" spans="1:8" ht="13.5" x14ac:dyDescent="0.25">
      <c r="A2467" s="3">
        <f>TITRES_STAT!B2470</f>
        <v>45901</v>
      </c>
      <c r="B2467" s="5">
        <f>TITRES_STAT!C2470</f>
        <v>5.43</v>
      </c>
      <c r="C2467" s="5">
        <f>TITRES_STAT!D2470</f>
        <v>5.43</v>
      </c>
      <c r="D2467" s="5">
        <f>TITRES_STAT!E2470</f>
        <v>1</v>
      </c>
      <c r="E2467" s="2">
        <f t="shared" si="152"/>
        <v>33267</v>
      </c>
      <c r="F2467" s="5" t="str">
        <f t="shared" si="155"/>
        <v>BULLISH</v>
      </c>
      <c r="G2467" s="5" t="str">
        <f t="shared" si="154"/>
        <v>NEUTRAL</v>
      </c>
      <c r="H2467" s="5" t="str">
        <f t="shared" si="153"/>
        <v>CONFIRMED BULLISH</v>
      </c>
    </row>
    <row r="2468" spans="1:8" ht="13.5" x14ac:dyDescent="0.25">
      <c r="A2468" s="3">
        <f>TITRES_STAT!B2471</f>
        <v>45902</v>
      </c>
      <c r="B2468" s="5">
        <f>TITRES_STAT!C2471</f>
        <v>5.67</v>
      </c>
      <c r="C2468" s="5">
        <f>TITRES_STAT!D2471</f>
        <v>5.67</v>
      </c>
      <c r="D2468" s="5">
        <f>TITRES_STAT!E2471</f>
        <v>1</v>
      </c>
      <c r="E2468" s="2">
        <f t="shared" si="152"/>
        <v>33268</v>
      </c>
      <c r="F2468" s="5" t="str">
        <f t="shared" si="155"/>
        <v>BULLISH</v>
      </c>
      <c r="G2468" s="5" t="str">
        <f t="shared" si="154"/>
        <v>NEUTRAL</v>
      </c>
      <c r="H2468" s="5" t="str">
        <f t="shared" si="153"/>
        <v>CONFIRMED BULLISH</v>
      </c>
    </row>
    <row r="2469" spans="1:8" ht="13.5" x14ac:dyDescent="0.25">
      <c r="A2469" s="3">
        <f>TITRES_STAT!B2472</f>
        <v>45903</v>
      </c>
      <c r="B2469" s="5">
        <f>TITRES_STAT!C2472</f>
        <v>5.9</v>
      </c>
      <c r="C2469" s="5">
        <f>TITRES_STAT!D2472</f>
        <v>5.9</v>
      </c>
      <c r="D2469" s="5">
        <f>TITRES_STAT!E2472</f>
        <v>5</v>
      </c>
      <c r="E2469" s="2">
        <f t="shared" si="152"/>
        <v>33273</v>
      </c>
      <c r="F2469" s="5" t="str">
        <f t="shared" si="155"/>
        <v>BULLISH</v>
      </c>
      <c r="G2469" s="5" t="str">
        <f t="shared" si="154"/>
        <v>NEUTRAL</v>
      </c>
      <c r="H2469" s="5" t="str">
        <f t="shared" si="153"/>
        <v>CONFIRMED BULLISH</v>
      </c>
    </row>
    <row r="2470" spans="1:8" ht="13.5" x14ac:dyDescent="0.25">
      <c r="A2470" s="3">
        <f>TITRES_STAT!B2473</f>
        <v>45905</v>
      </c>
      <c r="B2470" s="5">
        <f>TITRES_STAT!C2473</f>
        <v>5.9</v>
      </c>
      <c r="C2470" s="5">
        <f>TITRES_STAT!D2473</f>
        <v>5.9</v>
      </c>
      <c r="D2470" s="5">
        <f>TITRES_STAT!E2473</f>
        <v>326</v>
      </c>
      <c r="E2470" s="2">
        <f t="shared" si="152"/>
        <v>33273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CONFIRMED BULLISH</v>
      </c>
    </row>
    <row r="2471" spans="1:8" ht="13.5" x14ac:dyDescent="0.25">
      <c r="A2471" s="3">
        <f>TITRES_STAT!B2474</f>
        <v>45908</v>
      </c>
      <c r="B2471" s="5">
        <f>TITRES_STAT!C2474</f>
        <v>5.99</v>
      </c>
      <c r="C2471" s="5">
        <f>TITRES_STAT!D2474</f>
        <v>5.99</v>
      </c>
      <c r="D2471" s="5">
        <f>TITRES_STAT!E2474</f>
        <v>22</v>
      </c>
      <c r="E2471" s="2">
        <f t="shared" si="152"/>
        <v>33295</v>
      </c>
      <c r="F2471" s="5" t="str">
        <f t="shared" si="155"/>
        <v>BULLISH</v>
      </c>
      <c r="G2471" s="5" t="str">
        <f t="shared" si="154"/>
        <v>NEUTRAL</v>
      </c>
      <c r="H2471" s="5" t="str">
        <f t="shared" si="153"/>
        <v>CONFIRMED BULLISH</v>
      </c>
    </row>
    <row r="2472" spans="1:8" ht="13.5" x14ac:dyDescent="0.25">
      <c r="A2472" s="3">
        <f>TITRES_STAT!B2475</f>
        <v>45909</v>
      </c>
      <c r="B2472" s="5">
        <f>TITRES_STAT!C2475</f>
        <v>6.09</v>
      </c>
      <c r="C2472" s="5">
        <f>TITRES_STAT!D2475</f>
        <v>6.09</v>
      </c>
      <c r="D2472" s="5">
        <f>TITRES_STAT!E2475</f>
        <v>41</v>
      </c>
      <c r="E2472" s="2">
        <f t="shared" si="152"/>
        <v>33336</v>
      </c>
      <c r="F2472" s="5" t="str">
        <f t="shared" si="155"/>
        <v>BULLISH</v>
      </c>
      <c r="G2472" s="5" t="str">
        <f t="shared" si="154"/>
        <v>NEUTRAL</v>
      </c>
      <c r="H2472" s="5" t="str">
        <f t="shared" si="153"/>
        <v>CONFIRMED BULLISH</v>
      </c>
    </row>
    <row r="2473" spans="1:8" ht="13.5" x14ac:dyDescent="0.25">
      <c r="A2473" s="3">
        <f>TITRES_STAT!B2476</f>
        <v>45910</v>
      </c>
      <c r="B2473" s="5">
        <f>TITRES_STAT!C2476</f>
        <v>6.24</v>
      </c>
      <c r="C2473" s="5">
        <f>TITRES_STAT!D2476</f>
        <v>6.24</v>
      </c>
      <c r="D2473" s="5">
        <f>TITRES_STAT!E2476</f>
        <v>109</v>
      </c>
      <c r="E2473" s="2">
        <f t="shared" si="152"/>
        <v>33445</v>
      </c>
      <c r="F2473" s="5" t="str">
        <f t="shared" si="155"/>
        <v>BULLISH</v>
      </c>
      <c r="G2473" s="5" t="str">
        <f t="shared" si="154"/>
        <v>NEUTRAL</v>
      </c>
      <c r="H2473" s="5" t="str">
        <f t="shared" si="153"/>
        <v>CONFIRMED BULLISH</v>
      </c>
    </row>
    <row r="2474" spans="1:8" ht="13.5" x14ac:dyDescent="0.25">
      <c r="A2474" s="3">
        <f>TITRES_STAT!B2477</f>
        <v>45911</v>
      </c>
      <c r="B2474" s="5">
        <f>TITRES_STAT!C2477</f>
        <v>6.24</v>
      </c>
      <c r="C2474" s="5">
        <f>TITRES_STAT!D2477</f>
        <v>6.24</v>
      </c>
      <c r="D2474" s="5">
        <f>TITRES_STAT!E2477</f>
        <v>91</v>
      </c>
      <c r="E2474" s="2">
        <f t="shared" si="152"/>
        <v>33445</v>
      </c>
      <c r="F2474" s="5" t="str">
        <f t="shared" si="155"/>
        <v>BULLISH</v>
      </c>
      <c r="G2474" s="5" t="str">
        <f t="shared" si="154"/>
        <v>NEUTRAL</v>
      </c>
      <c r="H2474" s="5" t="str">
        <f t="shared" si="153"/>
        <v>CONFIRMED BULLISH</v>
      </c>
    </row>
    <row r="2475" spans="1:8" ht="13.5" x14ac:dyDescent="0.25">
      <c r="A2475" s="3">
        <f>TITRES_STAT!B2478</f>
        <v>45912</v>
      </c>
      <c r="B2475" s="5">
        <f>TITRES_STAT!C2478</f>
        <v>6.24</v>
      </c>
      <c r="C2475" s="5">
        <f>TITRES_STAT!D2478</f>
        <v>6.24</v>
      </c>
      <c r="D2475" s="5">
        <f>TITRES_STAT!E2478</f>
        <v>130</v>
      </c>
      <c r="E2475" s="2">
        <f t="shared" si="152"/>
        <v>33445</v>
      </c>
      <c r="F2475" s="5" t="str">
        <f t="shared" si="155"/>
        <v>BULLISH</v>
      </c>
      <c r="G2475" s="5" t="str">
        <f t="shared" si="154"/>
        <v>NEUTRAL</v>
      </c>
      <c r="H2475" s="5" t="str">
        <f t="shared" si="153"/>
        <v>CONFIRMED BULLISH</v>
      </c>
    </row>
    <row r="2476" spans="1:8" ht="13.5" x14ac:dyDescent="0.25">
      <c r="A2476" s="3">
        <f>TITRES_STAT!B2479</f>
        <v>45915</v>
      </c>
      <c r="B2476" s="5">
        <f>TITRES_STAT!C2479</f>
        <v>6.25</v>
      </c>
      <c r="C2476" s="5">
        <f>TITRES_STAT!D2479</f>
        <v>6.25</v>
      </c>
      <c r="D2476" s="5">
        <f>TITRES_STAT!E2479</f>
        <v>1</v>
      </c>
      <c r="E2476" s="2">
        <f t="shared" si="152"/>
        <v>33446</v>
      </c>
      <c r="F2476" s="5" t="str">
        <f t="shared" si="155"/>
        <v>BULLISH</v>
      </c>
      <c r="G2476" s="5" t="str">
        <f t="shared" si="154"/>
        <v>NEUTRAL</v>
      </c>
      <c r="H2476" s="5" t="str">
        <f t="shared" si="153"/>
        <v>CONFIRMED BULLISH</v>
      </c>
    </row>
    <row r="2477" spans="1:8" ht="13.5" x14ac:dyDescent="0.25">
      <c r="A2477" s="3">
        <f>TITRES_STAT!B2480</f>
        <v>45916</v>
      </c>
      <c r="B2477" s="5">
        <f>TITRES_STAT!C2480</f>
        <v>6.25</v>
      </c>
      <c r="C2477" s="5">
        <f>TITRES_STAT!D2480</f>
        <v>6.25</v>
      </c>
      <c r="D2477" s="5">
        <f>TITRES_STAT!E2480</f>
        <v>1</v>
      </c>
      <c r="E2477" s="2">
        <f t="shared" si="152"/>
        <v>33446</v>
      </c>
      <c r="F2477" s="5" t="str">
        <f t="shared" si="155"/>
        <v>BULLISH</v>
      </c>
      <c r="G2477" s="5" t="str">
        <f t="shared" si="154"/>
        <v>NEUTRAL</v>
      </c>
      <c r="H2477" s="5" t="str">
        <f t="shared" si="153"/>
        <v>CONFIRMED BULLISH</v>
      </c>
    </row>
    <row r="2478" spans="1:8" ht="13.5" x14ac:dyDescent="0.25">
      <c r="A2478" s="3">
        <f>TITRES_STAT!B2481</f>
        <v>45917</v>
      </c>
      <c r="B2478" s="5">
        <f>TITRES_STAT!C2481</f>
        <v>6.24</v>
      </c>
      <c r="C2478" s="5">
        <f>TITRES_STAT!D2481</f>
        <v>6.24</v>
      </c>
      <c r="D2478" s="5">
        <f>TITRES_STAT!E2481</f>
        <v>5</v>
      </c>
      <c r="E2478" s="2">
        <f t="shared" si="152"/>
        <v>33441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45918</v>
      </c>
      <c r="B2479" s="5">
        <f>TITRES_STAT!C2482</f>
        <v>5.96</v>
      </c>
      <c r="C2479" s="5">
        <f>TITRES_STAT!D2482</f>
        <v>5.96</v>
      </c>
      <c r="D2479" s="5">
        <f>TITRES_STAT!E2482</f>
        <v>0</v>
      </c>
      <c r="E2479" s="2">
        <f t="shared" si="152"/>
        <v>33441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CONFIRMED BEARISH</v>
      </c>
    </row>
    <row r="2480" spans="1:8" ht="13.5" x14ac:dyDescent="0.25">
      <c r="A2480" s="3">
        <f>TITRES_STAT!B2483</f>
        <v>45919</v>
      </c>
      <c r="B2480" s="5">
        <f>TITRES_STAT!C2483</f>
        <v>5.7</v>
      </c>
      <c r="C2480" s="5">
        <f>TITRES_STAT!D2483</f>
        <v>5.7</v>
      </c>
      <c r="D2480" s="5">
        <f>TITRES_STAT!E2483</f>
        <v>0</v>
      </c>
      <c r="E2480" s="2">
        <f t="shared" si="152"/>
        <v>33441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5.45</v>
      </c>
      <c r="C2481" s="5">
        <f>TITRES_STAT!D2484</f>
        <v>5.45</v>
      </c>
      <c r="D2481" s="5">
        <f>TITRES_STAT!E2484</f>
        <v>0</v>
      </c>
      <c r="E2481" s="2">
        <f t="shared" si="152"/>
        <v>33441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5.21</v>
      </c>
      <c r="C2482" s="5">
        <f>TITRES_STAT!D2485</f>
        <v>5.21</v>
      </c>
      <c r="D2482" s="5">
        <f>TITRES_STAT!E2485</f>
        <v>0</v>
      </c>
      <c r="E2482" s="2">
        <f t="shared" si="152"/>
        <v>33441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4.9800000000000004</v>
      </c>
      <c r="C2483" s="5">
        <f>TITRES_STAT!D2486</f>
        <v>4.9800000000000004</v>
      </c>
      <c r="D2483" s="5">
        <f>TITRES_STAT!E2486</f>
        <v>0</v>
      </c>
      <c r="E2483" s="2">
        <f t="shared" si="152"/>
        <v>33441</v>
      </c>
      <c r="F2483" s="5" t="str">
        <f t="shared" si="155"/>
        <v>NEUTRAL</v>
      </c>
      <c r="G2483" s="5" t="str">
        <f t="shared" si="154"/>
        <v>NEUTRAL</v>
      </c>
      <c r="H2483" s="5" t="str">
        <f t="shared" si="153"/>
        <v>NEUTRAL</v>
      </c>
    </row>
    <row r="2484" spans="1:8" ht="13.5" x14ac:dyDescent="0.25">
      <c r="A2484" s="3">
        <f>TITRES_STAT!B2487</f>
        <v>45925</v>
      </c>
      <c r="B2484" s="5">
        <f>TITRES_STAT!C2487</f>
        <v>4.76</v>
      </c>
      <c r="C2484" s="5">
        <f>TITRES_STAT!D2487</f>
        <v>4.76</v>
      </c>
      <c r="D2484" s="5">
        <f>TITRES_STAT!E2487</f>
        <v>0</v>
      </c>
      <c r="E2484" s="2">
        <f t="shared" si="152"/>
        <v>33441</v>
      </c>
      <c r="F2484" s="5" t="str">
        <f t="shared" si="155"/>
        <v>NEUTRAL</v>
      </c>
      <c r="G2484" s="5" t="str">
        <f t="shared" si="154"/>
        <v>NEUTRAL</v>
      </c>
      <c r="H2484" s="5" t="str">
        <f t="shared" si="153"/>
        <v>NEUTRAL</v>
      </c>
    </row>
    <row r="2485" spans="1:8" ht="13.5" x14ac:dyDescent="0.25">
      <c r="A2485" s="3">
        <f>TITRES_STAT!B2488</f>
        <v>45926</v>
      </c>
      <c r="B2485" s="5">
        <f>TITRES_STAT!C2488</f>
        <v>4.55</v>
      </c>
      <c r="C2485" s="5">
        <f>TITRES_STAT!D2488</f>
        <v>4.55</v>
      </c>
      <c r="D2485" s="5">
        <f>TITRES_STAT!E2488</f>
        <v>0</v>
      </c>
      <c r="E2485" s="2">
        <f t="shared" si="152"/>
        <v>33441</v>
      </c>
      <c r="F2485" s="5" t="str">
        <f t="shared" si="155"/>
        <v>NEUTRAL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45929</v>
      </c>
      <c r="B2486" s="5">
        <f>TITRES_STAT!C2489</f>
        <v>4.3499999999999996</v>
      </c>
      <c r="C2486" s="5">
        <f>TITRES_STAT!D2489</f>
        <v>4.3499999999999996</v>
      </c>
      <c r="D2486" s="5">
        <f>TITRES_STAT!E2489</f>
        <v>0</v>
      </c>
      <c r="E2486" s="2">
        <f t="shared" si="152"/>
        <v>33441</v>
      </c>
      <c r="F2486" s="5" t="str">
        <f t="shared" si="155"/>
        <v>NEUTRAL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45930</v>
      </c>
      <c r="B2487" s="5">
        <f>TITRES_STAT!C2490</f>
        <v>4.16</v>
      </c>
      <c r="C2487" s="5">
        <f>TITRES_STAT!D2490</f>
        <v>4.16</v>
      </c>
      <c r="D2487" s="5">
        <f>TITRES_STAT!E2490</f>
        <v>95</v>
      </c>
      <c r="E2487" s="2">
        <f t="shared" si="152"/>
        <v>33346</v>
      </c>
      <c r="F2487" s="5" t="str">
        <f t="shared" si="155"/>
        <v>BEARISH</v>
      </c>
      <c r="G2487" s="5" t="str">
        <f t="shared" si="154"/>
        <v>NEUTRAL</v>
      </c>
      <c r="H2487" s="5" t="str">
        <f t="shared" si="153"/>
        <v>CONFIRMED BEARISH</v>
      </c>
    </row>
    <row r="2488" spans="1:8" ht="13.5" x14ac:dyDescent="0.25">
      <c r="A2488" s="3">
        <f>TITRES_STAT!B2491</f>
        <v>45931</v>
      </c>
      <c r="B2488" s="5">
        <f>TITRES_STAT!C2491</f>
        <v>4.16</v>
      </c>
      <c r="C2488" s="5">
        <f>TITRES_STAT!D2491</f>
        <v>4.16</v>
      </c>
      <c r="D2488" s="5">
        <f>TITRES_STAT!E2491</f>
        <v>0</v>
      </c>
      <c r="E2488" s="2">
        <f t="shared" si="152"/>
        <v>33346</v>
      </c>
      <c r="F2488" s="5" t="str">
        <f t="shared" si="155"/>
        <v>BEARISH</v>
      </c>
      <c r="G2488" s="5" t="str">
        <f t="shared" si="154"/>
        <v>NEUTRAL</v>
      </c>
      <c r="H2488" s="5" t="str">
        <f t="shared" si="153"/>
        <v>CONFIRMED BEARISH</v>
      </c>
    </row>
    <row r="2489" spans="1:8" ht="13.5" x14ac:dyDescent="0.25">
      <c r="A2489" s="3">
        <f>TITRES_STAT!B2492</f>
        <v>45932</v>
      </c>
      <c r="B2489" s="5">
        <f>TITRES_STAT!C2492</f>
        <v>4.16</v>
      </c>
      <c r="C2489" s="5">
        <f>TITRES_STAT!D2492</f>
        <v>4.16</v>
      </c>
      <c r="D2489" s="5">
        <f>TITRES_STAT!E2492</f>
        <v>0</v>
      </c>
      <c r="E2489" s="2">
        <f t="shared" si="152"/>
        <v>33346</v>
      </c>
      <c r="F2489" s="5" t="str">
        <f t="shared" si="155"/>
        <v>BEARISH</v>
      </c>
      <c r="G2489" s="5" t="str">
        <f t="shared" si="154"/>
        <v>NEUTRAL</v>
      </c>
      <c r="H2489" s="5" t="str">
        <f t="shared" si="153"/>
        <v>CONFIRMED BEARISH</v>
      </c>
    </row>
    <row r="2490" spans="1:8" ht="13.5" x14ac:dyDescent="0.25">
      <c r="A2490" s="3">
        <f>TITRES_STAT!B2493</f>
        <v>45933</v>
      </c>
      <c r="B2490" s="5">
        <f>TITRES_STAT!C2493</f>
        <v>4.16</v>
      </c>
      <c r="C2490" s="5">
        <f>TITRES_STAT!D2493</f>
        <v>4.16</v>
      </c>
      <c r="D2490" s="5">
        <f>TITRES_STAT!E2493</f>
        <v>0</v>
      </c>
      <c r="E2490" s="2">
        <f t="shared" si="152"/>
        <v>33346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CONFIRMED BEARISH</v>
      </c>
    </row>
    <row r="2491" spans="1:8" ht="13.5" x14ac:dyDescent="0.25">
      <c r="A2491" s="3">
        <f>TITRES_STAT!B2494</f>
        <v>45936</v>
      </c>
      <c r="B2491" s="5">
        <f>TITRES_STAT!C2494</f>
        <v>4.16</v>
      </c>
      <c r="C2491" s="5">
        <f>TITRES_STAT!D2494</f>
        <v>4.16</v>
      </c>
      <c r="D2491" s="5">
        <f>TITRES_STAT!E2494</f>
        <v>0</v>
      </c>
      <c r="E2491" s="2">
        <f t="shared" si="152"/>
        <v>33346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4.16</v>
      </c>
      <c r="C2492" s="5">
        <f>TITRES_STAT!D2495</f>
        <v>4.16</v>
      </c>
      <c r="D2492" s="5">
        <f>TITRES_STAT!E2495</f>
        <v>0</v>
      </c>
      <c r="E2492" s="2">
        <f t="shared" si="152"/>
        <v>33346</v>
      </c>
      <c r="F2492" s="5" t="str">
        <f t="shared" si="155"/>
        <v>NEUTRAL</v>
      </c>
      <c r="G2492" s="5" t="str">
        <f t="shared" si="154"/>
        <v>NEUTRAL</v>
      </c>
      <c r="H2492" s="5" t="str">
        <f t="shared" si="153"/>
        <v>NEUTRAL</v>
      </c>
    </row>
    <row r="2493" spans="1:8" ht="13.5" x14ac:dyDescent="0.25">
      <c r="A2493" s="3">
        <f>TITRES_STAT!B2496</f>
        <v>45938</v>
      </c>
      <c r="B2493" s="5">
        <f>TITRES_STAT!C2496</f>
        <v>4.16</v>
      </c>
      <c r="C2493" s="5">
        <f>TITRES_STAT!D2496</f>
        <v>4.16</v>
      </c>
      <c r="D2493" s="5">
        <f>TITRES_STAT!E2496</f>
        <v>0</v>
      </c>
      <c r="E2493" s="2">
        <f t="shared" si="152"/>
        <v>33346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45939</v>
      </c>
      <c r="B2494" s="5">
        <f>TITRES_STAT!C2497</f>
        <v>4.16</v>
      </c>
      <c r="C2494" s="5">
        <f>TITRES_STAT!D2497</f>
        <v>4.16</v>
      </c>
      <c r="D2494" s="5">
        <f>TITRES_STAT!E2497</f>
        <v>0</v>
      </c>
      <c r="E2494" s="2">
        <f t="shared" si="152"/>
        <v>33346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45940</v>
      </c>
      <c r="B2495" s="5">
        <f>TITRES_STAT!C2498</f>
        <v>4.16</v>
      </c>
      <c r="C2495" s="5">
        <f>TITRES_STAT!D2498</f>
        <v>4.16</v>
      </c>
      <c r="D2495" s="5">
        <f>TITRES_STAT!E2498</f>
        <v>110</v>
      </c>
      <c r="E2495" s="2">
        <f t="shared" si="152"/>
        <v>33346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45943</v>
      </c>
      <c r="B2496" s="5">
        <f>TITRES_STAT!C2499</f>
        <v>4.16</v>
      </c>
      <c r="C2496" s="5">
        <f>TITRES_STAT!D2499</f>
        <v>4.16</v>
      </c>
      <c r="D2496" s="5">
        <f>TITRES_STAT!E2499</f>
        <v>50</v>
      </c>
      <c r="E2496" s="2">
        <f t="shared" si="152"/>
        <v>33346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45944</v>
      </c>
      <c r="B2497" s="5">
        <f>TITRES_STAT!C2500</f>
        <v>4.16</v>
      </c>
      <c r="C2497" s="5">
        <f>TITRES_STAT!D2500</f>
        <v>4.16</v>
      </c>
      <c r="D2497" s="5">
        <f>TITRES_STAT!E2500</f>
        <v>250</v>
      </c>
      <c r="E2497" s="2">
        <f t="shared" si="152"/>
        <v>33346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45946</v>
      </c>
      <c r="B2498" s="5">
        <f>TITRES_STAT!C2501</f>
        <v>4.16</v>
      </c>
      <c r="C2498" s="5">
        <f>TITRES_STAT!D2501</f>
        <v>4.16</v>
      </c>
      <c r="D2498" s="5">
        <f>TITRES_STAT!E2501</f>
        <v>200</v>
      </c>
      <c r="E2498" s="2">
        <f t="shared" si="152"/>
        <v>33346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45947</v>
      </c>
      <c r="B2499" s="5">
        <f>TITRES_STAT!C2502</f>
        <v>4.08</v>
      </c>
      <c r="C2499" s="5">
        <f>TITRES_STAT!D2502</f>
        <v>4.08</v>
      </c>
      <c r="D2499" s="5">
        <f>TITRES_STAT!E2502</f>
        <v>6</v>
      </c>
      <c r="E2499" s="2">
        <f t="shared" si="152"/>
        <v>33340</v>
      </c>
      <c r="F2499" s="5" t="str">
        <f t="shared" si="155"/>
        <v>BEARISH</v>
      </c>
      <c r="G2499" s="5" t="str">
        <f t="shared" si="154"/>
        <v>NEUTRAL</v>
      </c>
      <c r="H2499" s="5" t="str">
        <f t="shared" si="153"/>
        <v>CONFIRMED BEARISH</v>
      </c>
    </row>
    <row r="2500" spans="1:8" ht="13.5" x14ac:dyDescent="0.25">
      <c r="A2500" s="3">
        <f>TITRES_STAT!B2503</f>
        <v>45950</v>
      </c>
      <c r="B2500" s="5">
        <f>TITRES_STAT!C2503</f>
        <v>4.08</v>
      </c>
      <c r="C2500" s="5">
        <f>TITRES_STAT!D2503</f>
        <v>4.08</v>
      </c>
      <c r="D2500" s="5">
        <f>TITRES_STAT!E2503</f>
        <v>0</v>
      </c>
      <c r="E2500" s="2">
        <f t="shared" ref="E2500:E2508" si="156">IF(B2500&gt;B2499, E2499+D2500, IF(B2500&lt;B2499, E2499-D2500, E2499))</f>
        <v>33340</v>
      </c>
      <c r="F2500" s="5" t="str">
        <f t="shared" si="155"/>
        <v>BEARISH</v>
      </c>
      <c r="G2500" s="5" t="str">
        <f t="shared" si="154"/>
        <v>NEUTRAL</v>
      </c>
      <c r="H2500" s="5" t="str">
        <f t="shared" si="153"/>
        <v>CONFIRMED BEARISH</v>
      </c>
    </row>
    <row r="2501" spans="1:8" ht="13.5" x14ac:dyDescent="0.25">
      <c r="A2501" s="3">
        <f>TITRES_STAT!B2504</f>
        <v>45951</v>
      </c>
      <c r="B2501" s="5">
        <f>TITRES_STAT!C2504</f>
        <v>4.08</v>
      </c>
      <c r="C2501" s="5">
        <f>TITRES_STAT!D2504</f>
        <v>4.08</v>
      </c>
      <c r="D2501" s="5">
        <f>TITRES_STAT!E2504</f>
        <v>0</v>
      </c>
      <c r="E2501" s="2">
        <f t="shared" si="156"/>
        <v>33340</v>
      </c>
      <c r="F2501" s="5" t="str">
        <f t="shared" si="155"/>
        <v>BEARISH</v>
      </c>
      <c r="G2501" s="5" t="str">
        <f t="shared" si="154"/>
        <v>NEUTRAL</v>
      </c>
      <c r="H2501" s="5" t="str">
        <f t="shared" si="153"/>
        <v>CONFIRMED BEARISH</v>
      </c>
    </row>
    <row r="2502" spans="1:8" ht="13.5" x14ac:dyDescent="0.25">
      <c r="A2502" s="3">
        <f>TITRES_STAT!B2505</f>
        <v>45952</v>
      </c>
      <c r="B2502" s="5">
        <f>TITRES_STAT!C2505</f>
        <v>4</v>
      </c>
      <c r="C2502" s="5">
        <f>TITRES_STAT!D2505</f>
        <v>4</v>
      </c>
      <c r="D2502" s="5">
        <f>TITRES_STAT!E2505</f>
        <v>285</v>
      </c>
      <c r="E2502" s="2">
        <f t="shared" si="156"/>
        <v>33055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4</v>
      </c>
      <c r="C2503" s="5">
        <f>TITRES_STAT!D2506</f>
        <v>4</v>
      </c>
      <c r="D2503" s="5">
        <f>TITRES_STAT!E2506</f>
        <v>100</v>
      </c>
      <c r="E2503" s="2">
        <f t="shared" si="156"/>
        <v>33055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4</v>
      </c>
      <c r="C2504" s="5">
        <f>TITRES_STAT!D2507</f>
        <v>4</v>
      </c>
      <c r="D2504" s="5">
        <f>TITRES_STAT!E2507</f>
        <v>80</v>
      </c>
      <c r="E2504" s="2">
        <f t="shared" si="156"/>
        <v>33055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4</v>
      </c>
      <c r="C2505" s="5">
        <f>TITRES_STAT!D2508</f>
        <v>4</v>
      </c>
      <c r="D2505" s="5">
        <f>TITRES_STAT!E2508</f>
        <v>0</v>
      </c>
      <c r="E2505" s="2">
        <f t="shared" si="156"/>
        <v>33055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4</v>
      </c>
      <c r="C2506" s="5">
        <f>TITRES_STAT!D2509</f>
        <v>4</v>
      </c>
      <c r="D2506" s="5">
        <f>TITRES_STAT!E2509</f>
        <v>15</v>
      </c>
      <c r="E2506" s="2">
        <f t="shared" si="156"/>
        <v>33055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CONFIRMED BEARISH</v>
      </c>
    </row>
    <row r="2507" spans="1:8" ht="13.5" x14ac:dyDescent="0.25">
      <c r="A2507" s="3">
        <f>TITRES_STAT!B2510</f>
        <v>45959</v>
      </c>
      <c r="B2507" s="5">
        <f>TITRES_STAT!C2510</f>
        <v>4</v>
      </c>
      <c r="C2507" s="5">
        <f>TITRES_STAT!D2510</f>
        <v>4</v>
      </c>
      <c r="D2507" s="5">
        <f>TITRES_STAT!E2510</f>
        <v>0</v>
      </c>
      <c r="E2507" s="2">
        <f t="shared" si="156"/>
        <v>33055</v>
      </c>
      <c r="F2507" s="5" t="str">
        <f t="shared" si="159"/>
        <v>NEUTRAL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45960</v>
      </c>
      <c r="B2508" s="5">
        <f>TITRES_STAT!C2511</f>
        <v>4</v>
      </c>
      <c r="C2508" s="5">
        <f>TITRES_STAT!D2511</f>
        <v>4</v>
      </c>
      <c r="D2508" s="5">
        <f>TITRES_STAT!E2511</f>
        <v>0</v>
      </c>
      <c r="E2508" s="2">
        <f t="shared" si="156"/>
        <v>33055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6.18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6.18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5.91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6.0674999999999999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5.57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5.968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5.6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5.8879999999999999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</row>
    <row r="8" spans="1:12" ht="13.5" x14ac:dyDescent="0.25">
      <c r="A8" s="3">
        <f>RSI!A8</f>
        <v>42318</v>
      </c>
      <c r="B8" s="2">
        <f>RSI!B8</f>
        <v>5.5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5.7519999999999998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e">
        <f>OBV!G8</f>
        <v>#DIV/0!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5.5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5.6159999999999997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e">
        <f>OBV!G9</f>
        <v>#DIV/0!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5.5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5.5340000000000007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5.5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5.5200000000000005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BULLISH DIVERGENCE</v>
      </c>
    </row>
    <row r="12" spans="1:12" ht="13.5" x14ac:dyDescent="0.25">
      <c r="A12" s="3">
        <f>RSI!A12</f>
        <v>42324</v>
      </c>
      <c r="B12" s="2">
        <f>RSI!B12</f>
        <v>5.5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e">
        <f>OBV!G12</f>
        <v>#DIV/0!</v>
      </c>
      <c r="L12" s="5" t="str">
        <f>OBV!H12</f>
        <v>CONFIRMED BEARISH</v>
      </c>
    </row>
    <row r="13" spans="1:12" ht="13.5" x14ac:dyDescent="0.25">
      <c r="A13" s="3">
        <f>RSI!A13</f>
        <v>42325</v>
      </c>
      <c r="B13" s="2">
        <f>RSI!B13</f>
        <v>5.5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str">
        <f>OBV!G13</f>
        <v>NEUTRAL</v>
      </c>
      <c r="L13" s="5" t="str">
        <f>OBV!H13</f>
        <v>NEUTRAL</v>
      </c>
    </row>
    <row r="14" spans="1:12" ht="13.5" x14ac:dyDescent="0.25">
      <c r="A14" s="3">
        <f>RSI!A14</f>
        <v>42326</v>
      </c>
      <c r="B14" s="2">
        <f>RSI!B14</f>
        <v>5.66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5.532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str">
        <f>OBV!G14</f>
        <v>NEUTRAL</v>
      </c>
      <c r="L14" s="5" t="str">
        <f>OBV!H14</f>
        <v>NEUTRAL</v>
      </c>
    </row>
    <row r="15" spans="1:12" ht="13.5" x14ac:dyDescent="0.25">
      <c r="A15" s="3">
        <f>RSI!A15</f>
        <v>42327</v>
      </c>
      <c r="B15" s="2">
        <f>RSI!B15</f>
        <v>5.41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5.5140000000000002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str">
        <f>OBV!G15</f>
        <v>NEUTRAL</v>
      </c>
      <c r="L15" s="5" t="str">
        <f>OBV!H15</f>
        <v>NEUTRAL</v>
      </c>
    </row>
    <row r="16" spans="1:12" ht="13.5" x14ac:dyDescent="0.25">
      <c r="A16" s="3">
        <f>RSI!A16</f>
        <v>42328</v>
      </c>
      <c r="B16" s="2">
        <f>RSI!B16</f>
        <v>5.25</v>
      </c>
      <c r="C16" s="2">
        <f>RSI!I16</f>
        <v>24.832214765100645</v>
      </c>
      <c r="D16" s="2">
        <f>MACD!E16</f>
        <v>0</v>
      </c>
      <c r="E16" s="2">
        <f>MACD!F16</f>
        <v>0</v>
      </c>
      <c r="F16" s="2">
        <f>'Moving Avg'!D16</f>
        <v>5.4640000000000004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STRONG</v>
      </c>
      <c r="L16" s="5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5.25</v>
      </c>
      <c r="C17" s="2">
        <f>RSI!I17</f>
        <v>24.832214765100645</v>
      </c>
      <c r="D17" s="2">
        <f>MACD!E17</f>
        <v>0</v>
      </c>
      <c r="E17" s="2">
        <f>MACD!F17</f>
        <v>0</v>
      </c>
      <c r="F17" s="2">
        <f>'Moving Avg'!D17</f>
        <v>5.4139999999999997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5.25</v>
      </c>
      <c r="C18" s="2">
        <f>RSI!I18</f>
        <v>24.832214765100645</v>
      </c>
      <c r="D18" s="2">
        <f>MACD!E18</f>
        <v>0</v>
      </c>
      <c r="E18" s="2">
        <f>MACD!F18</f>
        <v>0</v>
      </c>
      <c r="F18" s="2">
        <f>'Moving Avg'!D18</f>
        <v>5.3639999999999999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STRONG</v>
      </c>
      <c r="L18" s="5" t="str">
        <f>OBV!H18</f>
        <v>CONFIRMED BEARISH</v>
      </c>
    </row>
    <row r="19" spans="1:12" ht="13.5" x14ac:dyDescent="0.25">
      <c r="A19" s="3">
        <f>RSI!A19</f>
        <v>42333</v>
      </c>
      <c r="B19" s="2">
        <f>RSI!B19</f>
        <v>5.12</v>
      </c>
      <c r="C19" s="2">
        <f>RSI!I19</f>
        <v>22.392121754700071</v>
      </c>
      <c r="D19" s="2">
        <f>MACD!E19</f>
        <v>0</v>
      </c>
      <c r="E19" s="2">
        <f>MACD!F19</f>
        <v>0</v>
      </c>
      <c r="F19" s="2">
        <f>'Moving Avg'!D19</f>
        <v>5.2560000000000002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STRONG</v>
      </c>
      <c r="L19" s="5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5.25</v>
      </c>
      <c r="C20" s="2">
        <f>RSI!I20</f>
        <v>29.818827673306899</v>
      </c>
      <c r="D20" s="2">
        <f>MACD!E20</f>
        <v>0</v>
      </c>
      <c r="E20" s="2">
        <f>MACD!F20</f>
        <v>0</v>
      </c>
      <c r="F20" s="2">
        <f>'Moving Avg'!D20</f>
        <v>5.2240000000000002</v>
      </c>
      <c r="G20" s="2">
        <f>'Moving Avg'!F20</f>
        <v>5.5594736842105261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STRONG</v>
      </c>
      <c r="L20" s="5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5.25</v>
      </c>
      <c r="C21" s="2">
        <f>RSI!I21</f>
        <v>29.818827673306899</v>
      </c>
      <c r="D21" s="2">
        <f>MACD!E21</f>
        <v>0</v>
      </c>
      <c r="E21" s="2">
        <f>MACD!F21</f>
        <v>0</v>
      </c>
      <c r="F21" s="2">
        <f>'Moving Avg'!D21</f>
        <v>5.2240000000000002</v>
      </c>
      <c r="G21" s="2">
        <f>'Moving Avg'!F21</f>
        <v>5.5439999999999996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STRONG</v>
      </c>
      <c r="L21" s="5" t="str">
        <f>OBV!H21</f>
        <v>NEUTRAL</v>
      </c>
    </row>
    <row r="22" spans="1:12" ht="13.5" x14ac:dyDescent="0.25">
      <c r="A22" s="3">
        <f>RSI!A22</f>
        <v>42338</v>
      </c>
      <c r="B22" s="2">
        <f>RSI!B22</f>
        <v>5.25</v>
      </c>
      <c r="C22" s="2">
        <f>RSI!I22</f>
        <v>29.818827673306899</v>
      </c>
      <c r="D22" s="2">
        <f>MACD!E22</f>
        <v>0</v>
      </c>
      <c r="E22" s="2">
        <f>MACD!F22</f>
        <v>0</v>
      </c>
      <c r="F22" s="2">
        <f>'Moving Avg'!D22</f>
        <v>5.2240000000000002</v>
      </c>
      <c r="G22" s="2">
        <f>'Moving Avg'!F22</f>
        <v>5.5065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NEUTRAL</v>
      </c>
    </row>
    <row r="23" spans="1:12" ht="13.5" x14ac:dyDescent="0.25">
      <c r="A23" s="3">
        <f>RSI!A23</f>
        <v>42339</v>
      </c>
      <c r="B23" s="2">
        <f>RSI!B23</f>
        <v>5.25</v>
      </c>
      <c r="C23" s="2">
        <f>RSI!I23</f>
        <v>29.818827673306899</v>
      </c>
      <c r="D23" s="2">
        <f>MACD!E23</f>
        <v>0</v>
      </c>
      <c r="E23" s="2">
        <f>MACD!F23</f>
        <v>0</v>
      </c>
      <c r="F23" s="2">
        <f>'Moving Avg'!D23</f>
        <v>5.2240000000000002</v>
      </c>
      <c r="G23" s="2">
        <f>'Moving Avg'!F23</f>
        <v>5.46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NEUTRAL</v>
      </c>
    </row>
    <row r="24" spans="1:12" ht="13.5" x14ac:dyDescent="0.25">
      <c r="A24" s="3">
        <f>RSI!A24</f>
        <v>42340</v>
      </c>
      <c r="B24" s="2">
        <f>RSI!B24</f>
        <v>5.1100000000000003</v>
      </c>
      <c r="C24" s="2">
        <f>RSI!I24</f>
        <v>26.188656872217436</v>
      </c>
      <c r="D24" s="2">
        <f>MACD!E24</f>
        <v>0</v>
      </c>
      <c r="E24" s="2">
        <f>MACD!F24</f>
        <v>0</v>
      </c>
      <c r="F24" s="2">
        <f>'Moving Avg'!D24</f>
        <v>5.2219999999999995</v>
      </c>
      <c r="G24" s="2">
        <f>'Moving Avg'!F24</f>
        <v>5.4064999999999994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5.26</v>
      </c>
      <c r="C25" s="2">
        <f>RSI!I25</f>
        <v>35.279905656737597</v>
      </c>
      <c r="D25" s="2">
        <f>MACD!E25</f>
        <v>0</v>
      </c>
      <c r="E25" s="2">
        <f>MACD!F25</f>
        <v>0</v>
      </c>
      <c r="F25" s="2">
        <f>'Moving Avg'!D25</f>
        <v>5.2239999999999993</v>
      </c>
      <c r="G25" s="2">
        <f>'Moving Avg'!F25</f>
        <v>5.3740000000000006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BEARISH DIVERGENCE</v>
      </c>
    </row>
    <row r="26" spans="1:12" ht="13.5" x14ac:dyDescent="0.25">
      <c r="A26" s="3">
        <f>RSI!A26</f>
        <v>42342</v>
      </c>
      <c r="B26" s="2">
        <f>RSI!B26</f>
        <v>5.26</v>
      </c>
      <c r="C26" s="2">
        <f>RSI!I26</f>
        <v>35.279905656737597</v>
      </c>
      <c r="D26" s="2">
        <f>MACD!E26</f>
        <v>0</v>
      </c>
      <c r="E26" s="2">
        <f>MACD!F26</f>
        <v>0</v>
      </c>
      <c r="F26" s="2">
        <f>'Moving Avg'!D26</f>
        <v>5.2259999999999991</v>
      </c>
      <c r="G26" s="2">
        <f>'Moving Avg'!F26</f>
        <v>5.3585000000000012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BEARISH DIVERGENCE</v>
      </c>
    </row>
    <row r="27" spans="1:12" ht="13.5" x14ac:dyDescent="0.25">
      <c r="A27" s="3">
        <f>RSI!A27</f>
        <v>42345</v>
      </c>
      <c r="B27" s="2">
        <f>RSI!B27</f>
        <v>5.4</v>
      </c>
      <c r="C27" s="2">
        <f>RSI!I27</f>
        <v>42.893536933010665</v>
      </c>
      <c r="D27" s="2">
        <f>MACD!E27</f>
        <v>1.3268437996698523E-3</v>
      </c>
      <c r="E27" s="2">
        <f>MACD!F27</f>
        <v>0</v>
      </c>
      <c r="F27" s="2">
        <f>'Moving Avg'!D27</f>
        <v>5.2560000000000002</v>
      </c>
      <c r="G27" s="2">
        <f>'Moving Avg'!F27</f>
        <v>5.3485000000000005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str">
        <f>OBV!G27</f>
        <v>NEUTRAL</v>
      </c>
      <c r="L27" s="5" t="str">
        <f>OBV!H27</f>
        <v>NEUTRAL</v>
      </c>
    </row>
    <row r="28" spans="1:12" ht="13.5" x14ac:dyDescent="0.25">
      <c r="A28" s="3">
        <f>RSI!A28</f>
        <v>42346</v>
      </c>
      <c r="B28" s="2">
        <f>RSI!B28</f>
        <v>5.4</v>
      </c>
      <c r="C28" s="2">
        <f>RSI!I28</f>
        <v>42.893536933010665</v>
      </c>
      <c r="D28" s="2">
        <f>MACD!E28</f>
        <v>-2.812120449035227E-2</v>
      </c>
      <c r="E28" s="2">
        <f>MACD!F28</f>
        <v>0</v>
      </c>
      <c r="F28" s="2">
        <f>'Moving Avg'!D28</f>
        <v>5.2859999999999996</v>
      </c>
      <c r="G28" s="2">
        <f>'Moving Avg'!F28</f>
        <v>5.3435000000000006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str">
        <f>OBV!G28</f>
        <v>NEUTRAL</v>
      </c>
      <c r="L28" s="5" t="str">
        <f>OBV!H28</f>
        <v>NEUTRAL</v>
      </c>
    </row>
    <row r="29" spans="1:12" ht="13.5" x14ac:dyDescent="0.25">
      <c r="A29" s="3">
        <f>RSI!A29</f>
        <v>42347</v>
      </c>
      <c r="B29" s="2">
        <f>RSI!B29</f>
        <v>5.4</v>
      </c>
      <c r="C29" s="2">
        <f>RSI!I29</f>
        <v>42.893536933010672</v>
      </c>
      <c r="D29" s="2">
        <f>MACD!E29</f>
        <v>-7.2581969338769703E-2</v>
      </c>
      <c r="E29" s="2">
        <f>MACD!F29</f>
        <v>0</v>
      </c>
      <c r="F29" s="2">
        <f>'Moving Avg'!D29</f>
        <v>5.3439999999999994</v>
      </c>
      <c r="G29" s="2">
        <f>'Moving Avg'!F29</f>
        <v>5.3385000000000016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WEAK</v>
      </c>
      <c r="L29" s="5" t="str">
        <f>OBV!H29</f>
        <v>CONFIRMED BULLISH</v>
      </c>
    </row>
    <row r="30" spans="1:12" ht="13.5" x14ac:dyDescent="0.25">
      <c r="A30" s="3">
        <f>RSI!A30</f>
        <v>42348</v>
      </c>
      <c r="B30" s="2">
        <f>RSI!B30</f>
        <v>5.4</v>
      </c>
      <c r="C30" s="2">
        <f>RSI!I30</f>
        <v>42.893536933010672</v>
      </c>
      <c r="D30" s="2">
        <f>MACD!E30</f>
        <v>-8.9779640153469842E-2</v>
      </c>
      <c r="E30" s="2">
        <f>MACD!F30</f>
        <v>0</v>
      </c>
      <c r="F30" s="2">
        <f>'Moving Avg'!D30</f>
        <v>5.3719999999999999</v>
      </c>
      <c r="G30" s="2">
        <f>'Moving Avg'!F30</f>
        <v>5.3335000000000017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CONFIRMED BULLISH</v>
      </c>
    </row>
    <row r="31" spans="1:12" ht="13.5" x14ac:dyDescent="0.25">
      <c r="A31" s="3">
        <f>RSI!A31</f>
        <v>42349</v>
      </c>
      <c r="B31" s="2">
        <f>RSI!B31</f>
        <v>5.24</v>
      </c>
      <c r="C31" s="2">
        <f>RSI!I31</f>
        <v>36.324739266775538</v>
      </c>
      <c r="D31" s="2">
        <f>MACD!E31</f>
        <v>-9.2088018824206586E-2</v>
      </c>
      <c r="E31" s="2">
        <f>MACD!F31</f>
        <v>0</v>
      </c>
      <c r="F31" s="2">
        <f>'Moving Avg'!D31</f>
        <v>5.3680000000000003</v>
      </c>
      <c r="G31" s="2">
        <f>'Moving Avg'!F31</f>
        <v>5.3205000000000009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STRONG</v>
      </c>
      <c r="L31" s="5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5.55</v>
      </c>
      <c r="C32" s="2">
        <f>RSI!I32</f>
        <v>51.744220313936871</v>
      </c>
      <c r="D32" s="2">
        <f>MACD!E32</f>
        <v>-0.11569614434886688</v>
      </c>
      <c r="E32" s="2">
        <f>MACD!F32</f>
        <v>0</v>
      </c>
      <c r="F32" s="2">
        <f>'Moving Avg'!D32</f>
        <v>5.3980000000000015</v>
      </c>
      <c r="G32" s="2">
        <f>'Moving Avg'!F32</f>
        <v>5.3230000000000013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CONFIRMED BULLISH</v>
      </c>
    </row>
    <row r="33" spans="1:12" ht="13.5" x14ac:dyDescent="0.25">
      <c r="A33" s="3">
        <f>RSI!A33</f>
        <v>42353</v>
      </c>
      <c r="B33" s="2">
        <f>RSI!B33</f>
        <v>5.79</v>
      </c>
      <c r="C33" s="2">
        <f>RSI!I33</f>
        <v>59.850372874750995</v>
      </c>
      <c r="D33" s="2">
        <f>MACD!E33</f>
        <v>-0.1540706456078027</v>
      </c>
      <c r="E33" s="2">
        <f>MACD!F33</f>
        <v>0</v>
      </c>
      <c r="F33" s="2">
        <f>'Moving Avg'!D33</f>
        <v>5.476</v>
      </c>
      <c r="G33" s="2">
        <f>'Moving Avg'!F33</f>
        <v>5.3375000000000004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</row>
    <row r="34" spans="1:12" ht="13.5" x14ac:dyDescent="0.25">
      <c r="A34" s="3">
        <f>RSI!A34</f>
        <v>42354</v>
      </c>
      <c r="B34" s="2">
        <f>RSI!B34</f>
        <v>5.96</v>
      </c>
      <c r="C34" s="2">
        <f>RSI!I34</f>
        <v>64.410804696716696</v>
      </c>
      <c r="D34" s="2">
        <f>MACD!E34</f>
        <v>-0.22266524749890237</v>
      </c>
      <c r="E34" s="2">
        <f>MACD!F34</f>
        <v>0</v>
      </c>
      <c r="F34" s="2">
        <f>'Moving Avg'!D34</f>
        <v>5.5880000000000001</v>
      </c>
      <c r="G34" s="2">
        <f>'Moving Avg'!F34</f>
        <v>5.3525000000000009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5.96</v>
      </c>
      <c r="C35" s="2">
        <f>RSI!I35</f>
        <v>64.410804696716696</v>
      </c>
      <c r="D35" s="2">
        <f>MACD!E35</f>
        <v>-0.26047964786943467</v>
      </c>
      <c r="E35" s="2">
        <f>MACD!F35</f>
        <v>-0.1149061860369039</v>
      </c>
      <c r="F35" s="2">
        <f>'Moving Avg'!D35</f>
        <v>5.7</v>
      </c>
      <c r="G35" s="2">
        <f>'Moving Avg'!F35</f>
        <v>5.38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5.79</v>
      </c>
      <c r="C36" s="2">
        <f>RSI!I36</f>
        <v>56.913439735513407</v>
      </c>
      <c r="D36" s="2">
        <f>MACD!E36</f>
        <v>-0.28252250117547018</v>
      </c>
      <c r="E36" s="2">
        <f>MACD!F36</f>
        <v>-0.14842944906461716</v>
      </c>
      <c r="F36" s="2">
        <f>'Moving Avg'!D36</f>
        <v>5.8100000000000005</v>
      </c>
      <c r="G36" s="2">
        <f>'Moving Avg'!F36</f>
        <v>5.407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5.79</v>
      </c>
      <c r="C37" s="2">
        <f>RSI!I37</f>
        <v>56.913439735513407</v>
      </c>
      <c r="D37" s="2">
        <f>MACD!E37</f>
        <v>-0.28107433779785751</v>
      </c>
      <c r="E37" s="2">
        <f>MACD!F37</f>
        <v>-0.17495842681126522</v>
      </c>
      <c r="F37" s="2">
        <f>'Moving Avg'!D37</f>
        <v>5.8579999999999997</v>
      </c>
      <c r="G37" s="2">
        <f>'Moving Avg'!F37</f>
        <v>5.4339999999999993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WEAK</v>
      </c>
      <c r="L37" s="5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5.79</v>
      </c>
      <c r="C38" s="2">
        <f>RSI!I38</f>
        <v>56.913439735513407</v>
      </c>
      <c r="D38" s="2">
        <f>MACD!E38</f>
        <v>-0.281181054948755</v>
      </c>
      <c r="E38" s="2">
        <f>MACD!F38</f>
        <v>-0.19620295243876321</v>
      </c>
      <c r="F38" s="2">
        <f>'Moving Avg'!D38</f>
        <v>5.8579999999999997</v>
      </c>
      <c r="G38" s="2">
        <f>'Moving Avg'!F38</f>
        <v>5.4610000000000003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NEUTRAL</v>
      </c>
    </row>
    <row r="39" spans="1:12" ht="13.5" x14ac:dyDescent="0.25">
      <c r="A39" s="3">
        <f>RSI!A39</f>
        <v>42361</v>
      </c>
      <c r="B39" s="2">
        <f>RSI!B39</f>
        <v>5.78</v>
      </c>
      <c r="C39" s="2">
        <f>RSI!I39</f>
        <v>56.430857087068617</v>
      </c>
      <c r="D39" s="2">
        <f>MACD!E39</f>
        <v>-0.28176402644933063</v>
      </c>
      <c r="E39" s="2">
        <f>MACD!F39</f>
        <v>-0.21331516724087671</v>
      </c>
      <c r="F39" s="2">
        <f>'Moving Avg'!D39</f>
        <v>5.8220000000000001</v>
      </c>
      <c r="G39" s="2">
        <f>'Moving Avg'!F39</f>
        <v>5.4940000000000007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5.61</v>
      </c>
      <c r="C40" s="2">
        <f>RSI!I40</f>
        <v>48.847933665261209</v>
      </c>
      <c r="D40" s="2">
        <f>MACD!E40</f>
        <v>-0.27074767618397733</v>
      </c>
      <c r="E40" s="2">
        <f>MACD!F40</f>
        <v>-0.22480166902949686</v>
      </c>
      <c r="F40" s="2">
        <f>'Moving Avg'!D40</f>
        <v>5.7520000000000007</v>
      </c>
      <c r="G40" s="2">
        <f>'Moving Avg'!F40</f>
        <v>5.5119999999999996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5.61</v>
      </c>
      <c r="C41" s="2">
        <f>RSI!I41</f>
        <v>48.847933665261202</v>
      </c>
      <c r="D41" s="2">
        <f>MACD!E41</f>
        <v>-0.28603973593409648</v>
      </c>
      <c r="E41" s="2">
        <f>MACD!F41</f>
        <v>-0.23704928241041678</v>
      </c>
      <c r="F41" s="2">
        <f>'Moving Avg'!D41</f>
        <v>5.7159999999999993</v>
      </c>
      <c r="G41" s="2">
        <f>'Moving Avg'!F41</f>
        <v>5.5299999999999994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5.61</v>
      </c>
      <c r="C42" s="2">
        <f>RSI!I42</f>
        <v>48.847933665261209</v>
      </c>
      <c r="D42" s="2">
        <f>MACD!E42</f>
        <v>-0.25128519886157896</v>
      </c>
      <c r="E42" s="2">
        <f>MACD!F42</f>
        <v>-0.23989646570064924</v>
      </c>
      <c r="F42" s="2">
        <f>'Moving Avg'!D42</f>
        <v>5.68</v>
      </c>
      <c r="G42" s="2">
        <f>'Moving Avg'!F42</f>
        <v>5.548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CONFIRMED BEARISH</v>
      </c>
    </row>
    <row r="43" spans="1:12" ht="13.5" x14ac:dyDescent="0.25">
      <c r="A43" s="3">
        <f>RSI!A43</f>
        <v>42368</v>
      </c>
      <c r="B43" s="2">
        <f>RSI!B43</f>
        <v>5.61</v>
      </c>
      <c r="C43" s="2">
        <f>RSI!I43</f>
        <v>48.847933665261209</v>
      </c>
      <c r="D43" s="2">
        <f>MACD!E43</f>
        <v>-0.18495289547015847</v>
      </c>
      <c r="E43" s="2">
        <f>MACD!F43</f>
        <v>-0.2289077516545511</v>
      </c>
      <c r="F43" s="2">
        <f>'Moving Avg'!D43</f>
        <v>5.6440000000000001</v>
      </c>
      <c r="G43" s="2">
        <f>'Moving Avg'!F43</f>
        <v>5.5660000000000007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CONFIRMED BEARISH</v>
      </c>
    </row>
    <row r="44" spans="1:12" ht="13.5" x14ac:dyDescent="0.25">
      <c r="A44" s="3">
        <f>RSI!A44</f>
        <v>42369</v>
      </c>
      <c r="B44" s="2">
        <f>RSI!B44</f>
        <v>5.77</v>
      </c>
      <c r="C44" s="2">
        <f>RSI!I44</f>
        <v>56.284394815479359</v>
      </c>
      <c r="D44" s="2">
        <f>MACD!E44</f>
        <v>-0.11452214044303233</v>
      </c>
      <c r="E44" s="2">
        <f>MACD!F44</f>
        <v>-0.20603062941224734</v>
      </c>
      <c r="F44" s="2">
        <f>'Moving Avg'!D44</f>
        <v>5.6420000000000003</v>
      </c>
      <c r="G44" s="2">
        <f>'Moving Avg'!F44</f>
        <v>5.5990000000000002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WEAK</v>
      </c>
      <c r="L44" s="5" t="str">
        <f>OBV!H44</f>
        <v>CONFIRMED BEARISH</v>
      </c>
    </row>
    <row r="45" spans="1:12" ht="13.5" x14ac:dyDescent="0.25">
      <c r="A45" s="3">
        <f>RSI!A45</f>
        <v>42373</v>
      </c>
      <c r="B45" s="2">
        <f>RSI!B45</f>
        <v>5.77</v>
      </c>
      <c r="C45" s="2">
        <f>RSI!I45</f>
        <v>56.284394815479367</v>
      </c>
      <c r="D45" s="2">
        <f>MACD!E45</f>
        <v>-5.5871011684535787E-2</v>
      </c>
      <c r="E45" s="2">
        <f>MACD!F45</f>
        <v>-0.17599870586670505</v>
      </c>
      <c r="F45" s="2">
        <f>'Moving Avg'!D45</f>
        <v>5.6740000000000004</v>
      </c>
      <c r="G45" s="2">
        <f>'Moving Avg'!F45</f>
        <v>5.6244999999999994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5.6</v>
      </c>
      <c r="C46" s="2">
        <f>RSI!I46</f>
        <v>47.733280383335</v>
      </c>
      <c r="D46" s="2">
        <f>MACD!E46</f>
        <v>-2.0678577338881787E-2</v>
      </c>
      <c r="E46" s="2">
        <f>MACD!F46</f>
        <v>-0.14493468016114039</v>
      </c>
      <c r="F46" s="2">
        <f>'Moving Avg'!D46</f>
        <v>5.6719999999999997</v>
      </c>
      <c r="G46" s="2">
        <f>'Moving Avg'!F46</f>
        <v>5.6414999999999988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CONFIRMED BEARISH</v>
      </c>
    </row>
    <row r="47" spans="1:12" ht="13.5" x14ac:dyDescent="0.25">
      <c r="A47" s="3">
        <f>RSI!A47</f>
        <v>42375</v>
      </c>
      <c r="B47" s="2">
        <f>RSI!B47</f>
        <v>5.55</v>
      </c>
      <c r="C47" s="2">
        <f>RSI!I47</f>
        <v>45.541736988163521</v>
      </c>
      <c r="D47" s="2">
        <f>MACD!E47</f>
        <v>1.2998441904451319E-2</v>
      </c>
      <c r="E47" s="2">
        <f>MACD!F47</f>
        <v>-0.11334805574802205</v>
      </c>
      <c r="F47" s="2">
        <f>'Moving Avg'!D47</f>
        <v>5.66</v>
      </c>
      <c r="G47" s="2">
        <f>'Moving Avg'!F47</f>
        <v>5.6489999999999991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5.31</v>
      </c>
      <c r="C48" s="2">
        <f>RSI!I48</f>
        <v>36.806426142830595</v>
      </c>
      <c r="D48" s="2">
        <f>MACD!E48</f>
        <v>5.9748261061997709E-2</v>
      </c>
      <c r="E48" s="2">
        <f>MACD!F48</f>
        <v>-7.8728792386018098E-2</v>
      </c>
      <c r="F48" s="2">
        <f>'Moving Avg'!D48</f>
        <v>5.6</v>
      </c>
      <c r="G48" s="2">
        <f>'Moving Avg'!F48</f>
        <v>5.644499999999999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WEAK</v>
      </c>
      <c r="L48" s="5" t="str">
        <f>OBV!H48</f>
        <v>CONFIRMED BEARISH</v>
      </c>
    </row>
    <row r="49" spans="1:12" ht="13.5" x14ac:dyDescent="0.25">
      <c r="A49" s="3">
        <f>RSI!A49</f>
        <v>42377</v>
      </c>
      <c r="B49" s="2">
        <f>RSI!B49</f>
        <v>5.01</v>
      </c>
      <c r="C49" s="2">
        <f>RSI!I49</f>
        <v>29.25313970142048</v>
      </c>
      <c r="D49" s="2">
        <f>MACD!E49</f>
        <v>0.12184856654369991</v>
      </c>
      <c r="E49" s="2">
        <f>MACD!F49</f>
        <v>-3.8613320600074497E-2</v>
      </c>
      <c r="F49" s="2">
        <f>'Moving Avg'!D49</f>
        <v>5.4479999999999986</v>
      </c>
      <c r="G49" s="2">
        <f>'Moving Avg'!F49</f>
        <v>5.6249999999999991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4.8600000000000003</v>
      </c>
      <c r="C50" s="2">
        <f>RSI!I50</f>
        <v>26.342285550780176</v>
      </c>
      <c r="D50" s="2">
        <f>MACD!E50</f>
        <v>0.16284625811433528</v>
      </c>
      <c r="E50" s="2">
        <f>MACD!F50</f>
        <v>1.6785951428074583E-3</v>
      </c>
      <c r="F50" s="2">
        <f>'Moving Avg'!D50</f>
        <v>5.266</v>
      </c>
      <c r="G50" s="2">
        <f>'Moving Avg'!F50</f>
        <v>5.5979999999999999</v>
      </c>
      <c r="H50" s="2">
        <f>'Moving Avg'!G50</f>
        <v>5.5218367346938795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4.72</v>
      </c>
      <c r="C51" s="2">
        <f>RSI!I51</f>
        <v>23.947184303232831</v>
      </c>
      <c r="D51" s="2">
        <f>MACD!E51</f>
        <v>0.21202853774244801</v>
      </c>
      <c r="E51" s="2">
        <f>MACD!F51</f>
        <v>4.3748583662735568E-2</v>
      </c>
      <c r="F51" s="2">
        <f>'Moving Avg'!D51</f>
        <v>5.09</v>
      </c>
      <c r="G51" s="2">
        <f>'Moving Avg'!F51</f>
        <v>5.5720000000000001</v>
      </c>
      <c r="H51" s="2">
        <f>'Moving Avg'!G51</f>
        <v>5.5058000000000025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4.51</v>
      </c>
      <c r="C52" s="2">
        <f>RSI!I52</f>
        <v>20.880388002511424</v>
      </c>
      <c r="D52" s="2">
        <f>MACD!E52</f>
        <v>0.27384338887282134</v>
      </c>
      <c r="E52" s="2">
        <f>MACD!F52</f>
        <v>8.9767544704752733E-2</v>
      </c>
      <c r="F52" s="2">
        <f>'Moving Avg'!D52</f>
        <v>4.8819999999999997</v>
      </c>
      <c r="G52" s="2">
        <f>'Moving Avg'!F52</f>
        <v>5.52</v>
      </c>
      <c r="H52" s="2">
        <f>'Moving Avg'!G52</f>
        <v>5.4760000000000026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4.51</v>
      </c>
      <c r="C53" s="2">
        <f>RSI!I53</f>
        <v>20.880388002511424</v>
      </c>
      <c r="D53" s="2">
        <f>MACD!E53</f>
        <v>0.33168871794792487</v>
      </c>
      <c r="E53" s="2">
        <f>MACD!F53</f>
        <v>0.13815177935338718</v>
      </c>
      <c r="F53" s="2">
        <f>'Moving Avg'!D53</f>
        <v>4.7219999999999995</v>
      </c>
      <c r="G53" s="2">
        <f>'Moving Avg'!F53</f>
        <v>5.4560000000000004</v>
      </c>
      <c r="H53" s="2">
        <f>'Moving Avg'!G53</f>
        <v>5.4426000000000023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4.51</v>
      </c>
      <c r="C54" s="2">
        <f>RSI!I54</f>
        <v>20.880388002511424</v>
      </c>
      <c r="D54" s="2">
        <f>MACD!E54</f>
        <v>0.41038020120679075</v>
      </c>
      <c r="E54" s="2">
        <f>MACD!F54</f>
        <v>0.19259746372406791</v>
      </c>
      <c r="F54" s="2">
        <f>'Moving Avg'!D54</f>
        <v>4.6219999999999999</v>
      </c>
      <c r="G54" s="2">
        <f>'Moving Avg'!F54</f>
        <v>5.3834999999999997</v>
      </c>
      <c r="H54" s="2">
        <f>'Moving Avg'!G54</f>
        <v>5.409200000000002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4.71</v>
      </c>
      <c r="C55" s="2">
        <f>RSI!I55</f>
        <v>31.339654099222926</v>
      </c>
      <c r="D55" s="2">
        <f>MACD!E55</f>
        <v>0.46690053480041094</v>
      </c>
      <c r="E55" s="2">
        <f>MACD!F55</f>
        <v>0.24745807793933655</v>
      </c>
      <c r="F55" s="2">
        <f>'Moving Avg'!D55</f>
        <v>4.5920000000000005</v>
      </c>
      <c r="G55" s="2">
        <f>'Moving Avg'!F55</f>
        <v>5.3210000000000006</v>
      </c>
      <c r="H55" s="2">
        <f>'Moving Avg'!G55</f>
        <v>5.385200000000002</v>
      </c>
      <c r="I55" s="2">
        <f>'Moving Avg'!H55</f>
        <v>0</v>
      </c>
      <c r="J55" s="5" t="str">
        <f>OBV!F55</f>
        <v>BEARISH</v>
      </c>
      <c r="K55" s="5" t="str">
        <f>OBV!G55</f>
        <v>STRONG</v>
      </c>
      <c r="L55" s="5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4.8499999999999996</v>
      </c>
      <c r="C56" s="2">
        <f>RSI!I56</f>
        <v>37.561929906345448</v>
      </c>
      <c r="D56" s="2">
        <f>MACD!E56</f>
        <v>0.4814175991851517</v>
      </c>
      <c r="E56" s="2">
        <f>MACD!F56</f>
        <v>0.29424998218849963</v>
      </c>
      <c r="F56" s="2">
        <f>'Moving Avg'!D56</f>
        <v>4.6179999999999994</v>
      </c>
      <c r="G56" s="2">
        <f>'Moving Avg'!F56</f>
        <v>5.2739999999999991</v>
      </c>
      <c r="H56" s="2">
        <f>'Moving Avg'!G56</f>
        <v>5.3708000000000027</v>
      </c>
      <c r="I56" s="2">
        <f>'Moving Avg'!H56</f>
        <v>0</v>
      </c>
      <c r="J56" s="5" t="str">
        <f>OBV!F56</f>
        <v>BEARISH</v>
      </c>
      <c r="K56" s="5" t="str">
        <f>OBV!G56</f>
        <v>STRONG</v>
      </c>
      <c r="L56" s="5" t="str">
        <f>OBV!H56</f>
        <v>BEARISH DIVERGENCE</v>
      </c>
    </row>
    <row r="57" spans="1:12" ht="13.5" x14ac:dyDescent="0.25">
      <c r="A57" s="3">
        <f>RSI!A57</f>
        <v>42390</v>
      </c>
      <c r="B57" s="2">
        <f>RSI!B57</f>
        <v>4.8499999999999996</v>
      </c>
      <c r="C57" s="2">
        <f>RSI!I57</f>
        <v>37.561929906345448</v>
      </c>
      <c r="D57" s="2">
        <f>MACD!E57</f>
        <v>0.48815982798590163</v>
      </c>
      <c r="E57" s="2">
        <f>MACD!F57</f>
        <v>0.33303195134798003</v>
      </c>
      <c r="F57" s="2">
        <f>'Moving Avg'!D57</f>
        <v>4.6859999999999999</v>
      </c>
      <c r="G57" s="2">
        <f>'Moving Avg'!F57</f>
        <v>5.2269999999999994</v>
      </c>
      <c r="H57" s="2">
        <f>'Moving Avg'!G57</f>
        <v>5.355800000000003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</row>
    <row r="58" spans="1:12" ht="13.5" x14ac:dyDescent="0.25">
      <c r="A58" s="3">
        <f>RSI!A58</f>
        <v>42391</v>
      </c>
      <c r="B58" s="2">
        <f>RSI!B58</f>
        <v>4.99</v>
      </c>
      <c r="C58" s="2">
        <f>RSI!I58</f>
        <v>43.50019506186721</v>
      </c>
      <c r="D58" s="2">
        <f>MACD!E58</f>
        <v>0.44856288669889999</v>
      </c>
      <c r="E58" s="2">
        <f>MACD!F58</f>
        <v>0.35613813841816405</v>
      </c>
      <c r="F58" s="2">
        <f>'Moving Avg'!D58</f>
        <v>4.7819999999999991</v>
      </c>
      <c r="G58" s="2">
        <f>'Moving Avg'!F58</f>
        <v>5.1869999999999994</v>
      </c>
      <c r="H58" s="2">
        <f>'Moving Avg'!G58</f>
        <v>5.3456000000000028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CONFIRMED BULLISH</v>
      </c>
    </row>
    <row r="59" spans="1:12" ht="13.5" x14ac:dyDescent="0.25">
      <c r="A59" s="3">
        <f>RSI!A59</f>
        <v>42394</v>
      </c>
      <c r="B59" s="2">
        <f>RSI!B59</f>
        <v>4.8499999999999996</v>
      </c>
      <c r="C59" s="2">
        <f>RSI!I59</f>
        <v>39.458737827647838</v>
      </c>
      <c r="D59" s="2">
        <f>MACD!E59</f>
        <v>0.38029106219542186</v>
      </c>
      <c r="E59" s="2">
        <f>MACD!F59</f>
        <v>0.36096872317361567</v>
      </c>
      <c r="F59" s="2">
        <f>'Moving Avg'!D59</f>
        <v>4.8499999999999996</v>
      </c>
      <c r="G59" s="2">
        <f>'Moving Avg'!F59</f>
        <v>5.1404999999999994</v>
      </c>
      <c r="H59" s="2">
        <f>'Moving Avg'!G59</f>
        <v>5.332600000000002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</row>
    <row r="60" spans="1:12" ht="13.5" x14ac:dyDescent="0.25">
      <c r="A60" s="3">
        <f>RSI!A60</f>
        <v>42395</v>
      </c>
      <c r="B60" s="2">
        <f>RSI!B60</f>
        <v>4.8499999999999996</v>
      </c>
      <c r="C60" s="2">
        <f>RSI!I60</f>
        <v>39.458737827647838</v>
      </c>
      <c r="D60" s="2">
        <f>MACD!E60</f>
        <v>0.301214378471097</v>
      </c>
      <c r="E60" s="2">
        <f>MACD!F60</f>
        <v>0.34901785423311193</v>
      </c>
      <c r="F60" s="2">
        <f>'Moving Avg'!D60</f>
        <v>4.8780000000000001</v>
      </c>
      <c r="G60" s="2">
        <f>'Moving Avg'!F60</f>
        <v>5.1024999999999983</v>
      </c>
      <c r="H60" s="2">
        <f>'Moving Avg'!G60</f>
        <v>5.319600000000003</v>
      </c>
      <c r="I60" s="2">
        <f>'Moving Avg'!H60</f>
        <v>0</v>
      </c>
      <c r="J60" s="5" t="str">
        <f>OBV!F60</f>
        <v>BULLISH</v>
      </c>
      <c r="K60" s="5" t="str">
        <f>OBV!G60</f>
        <v>WEAK</v>
      </c>
      <c r="L60" s="5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4.8</v>
      </c>
      <c r="C61" s="2">
        <f>RSI!I61</f>
        <v>37.996552853588994</v>
      </c>
      <c r="D61" s="2">
        <f>MACD!E61</f>
        <v>0.21810627152501816</v>
      </c>
      <c r="E61" s="2">
        <f>MACD!F61</f>
        <v>0.3228355376914932</v>
      </c>
      <c r="F61" s="2">
        <f>'Moving Avg'!D61</f>
        <v>4.8680000000000003</v>
      </c>
      <c r="G61" s="2">
        <f>'Moving Avg'!F61</f>
        <v>5.0619999999999976</v>
      </c>
      <c r="H61" s="2">
        <f>'Moving Avg'!G61</f>
        <v>5.3056000000000019</v>
      </c>
      <c r="I61" s="2">
        <f>'Moving Avg'!H61</f>
        <v>0</v>
      </c>
      <c r="J61" s="5" t="str">
        <f>OBV!F61</f>
        <v>BEARISH</v>
      </c>
      <c r="K61" s="5" t="str">
        <f>OBV!G61</f>
        <v>STRONG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4.66</v>
      </c>
      <c r="C62" s="2">
        <f>RSI!I62</f>
        <v>34.177607056687762</v>
      </c>
      <c r="D62" s="2">
        <f>MACD!E62</f>
        <v>0.127658537917406</v>
      </c>
      <c r="E62" s="2">
        <f>MACD!F62</f>
        <v>0.28380013773667578</v>
      </c>
      <c r="F62" s="2">
        <f>'Moving Avg'!D62</f>
        <v>4.83</v>
      </c>
      <c r="G62" s="2">
        <f>'Moving Avg'!F62</f>
        <v>5.0144999999999973</v>
      </c>
      <c r="H62" s="2">
        <f>'Moving Avg'!G62</f>
        <v>5.2888000000000011</v>
      </c>
      <c r="I62" s="2">
        <f>'Moving Avg'!H62</f>
        <v>0</v>
      </c>
      <c r="J62" s="5" t="str">
        <f>OBV!F62</f>
        <v>BEARISH</v>
      </c>
      <c r="K62" s="5" t="str">
        <f>OBV!G62</f>
        <v>STRONG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4.66</v>
      </c>
      <c r="C63" s="2">
        <f>RSI!I63</f>
        <v>34.177607056687762</v>
      </c>
      <c r="D63" s="2">
        <f>MACD!E63</f>
        <v>5.3630729103265828E-2</v>
      </c>
      <c r="E63" s="2">
        <f>MACD!F63</f>
        <v>0.23776625600999382</v>
      </c>
      <c r="F63" s="2">
        <f>'Moving Avg'!D63</f>
        <v>4.7640000000000002</v>
      </c>
      <c r="G63" s="2">
        <f>'Moving Avg'!F63</f>
        <v>4.9669999999999979</v>
      </c>
      <c r="H63" s="2">
        <f>'Moving Avg'!G63</f>
        <v>5.272000000000002</v>
      </c>
      <c r="I63" s="2">
        <f>'Moving Avg'!H63</f>
        <v>0</v>
      </c>
      <c r="J63" s="5" t="str">
        <f>OBV!F63</f>
        <v>BEARISH</v>
      </c>
      <c r="K63" s="5" t="str">
        <f>OBV!G63</f>
        <v>STRONG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4.66</v>
      </c>
      <c r="C64" s="2">
        <f>RSI!I64</f>
        <v>34.177607056687762</v>
      </c>
      <c r="D64" s="2">
        <f>MACD!E64</f>
        <v>-6.6888445158266308E-3</v>
      </c>
      <c r="E64" s="2">
        <f>MACD!F64</f>
        <v>0.18887523590482974</v>
      </c>
      <c r="F64" s="2">
        <f>'Moving Avg'!D64</f>
        <v>4.726</v>
      </c>
      <c r="G64" s="2">
        <f>'Moving Avg'!F64</f>
        <v>4.9114999999999984</v>
      </c>
      <c r="H64" s="2">
        <f>'Moving Avg'!G64</f>
        <v>5.2520000000000024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4.66</v>
      </c>
      <c r="C65" s="2">
        <f>RSI!I65</f>
        <v>34.177607056687762</v>
      </c>
      <c r="D65" s="2">
        <f>MACD!E65</f>
        <v>-2.481171450781261E-2</v>
      </c>
      <c r="E65" s="2">
        <f>MACD!F65</f>
        <v>0.14613784582230127</v>
      </c>
      <c r="F65" s="2">
        <f>'Moving Avg'!D65</f>
        <v>4.6880000000000006</v>
      </c>
      <c r="G65" s="2">
        <f>'Moving Avg'!F65</f>
        <v>4.855999999999999</v>
      </c>
      <c r="H65" s="2">
        <f>'Moving Avg'!G65</f>
        <v>5.2370000000000019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4.66</v>
      </c>
      <c r="C66" s="2">
        <f>RSI!I66</f>
        <v>34.177607056687762</v>
      </c>
      <c r="D66" s="2">
        <f>MACD!E66</f>
        <v>-1.6619527584066596E-2</v>
      </c>
      <c r="E66" s="2">
        <f>MACD!F66</f>
        <v>0.11358637114102771</v>
      </c>
      <c r="F66" s="2">
        <f>'Moving Avg'!D66</f>
        <v>4.66</v>
      </c>
      <c r="G66" s="2">
        <f>'Moving Avg'!F66</f>
        <v>4.8089999999999993</v>
      </c>
      <c r="H66" s="2">
        <f>'Moving Avg'!G66</f>
        <v>5.2252000000000018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4.46</v>
      </c>
      <c r="C67" s="2">
        <f>RSI!I67</f>
        <v>28.293154740369133</v>
      </c>
      <c r="D67" s="2">
        <f>MACD!E67</f>
        <v>6.9683057901972489E-3</v>
      </c>
      <c r="E67" s="2">
        <f>MACD!F67</f>
        <v>9.2262758070861622E-2</v>
      </c>
      <c r="F67" s="2">
        <f>'Moving Avg'!D67</f>
        <v>4.62</v>
      </c>
      <c r="G67" s="2">
        <f>'Moving Avg'!F67</f>
        <v>4.7544999999999984</v>
      </c>
      <c r="H67" s="2">
        <f>'Moving Avg'!G67</f>
        <v>5.2094000000000005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4.66</v>
      </c>
      <c r="C68" s="2">
        <f>RSI!I68</f>
        <v>39.509170676339934</v>
      </c>
      <c r="D68" s="2">
        <f>MACD!E68</f>
        <v>3.6537482299489277E-2</v>
      </c>
      <c r="E68" s="2">
        <f>MACD!F68</f>
        <v>8.1117702916587153E-2</v>
      </c>
      <c r="F68" s="2">
        <f>'Moving Avg'!D68</f>
        <v>4.62</v>
      </c>
      <c r="G68" s="2">
        <f>'Moving Avg'!F68</f>
        <v>4.7219999999999995</v>
      </c>
      <c r="H68" s="2">
        <f>'Moving Avg'!G68</f>
        <v>5.1976000000000013</v>
      </c>
      <c r="I68" s="2">
        <f>'Moving Avg'!H68</f>
        <v>0</v>
      </c>
      <c r="J68" s="5" t="str">
        <f>OBV!F68</f>
        <v>BEARISH</v>
      </c>
      <c r="K68" s="5" t="str">
        <f>OBV!G68</f>
        <v>NEUTRAL</v>
      </c>
      <c r="L68" s="5" t="str">
        <f>OBV!H68</f>
        <v>NEUTRAL</v>
      </c>
    </row>
    <row r="69" spans="1:12" ht="13.5" x14ac:dyDescent="0.25">
      <c r="A69" s="3">
        <f>RSI!A69</f>
        <v>42408</v>
      </c>
      <c r="B69" s="2">
        <f>RSI!B69</f>
        <v>4.5999999999999996</v>
      </c>
      <c r="C69" s="2">
        <f>RSI!I69</f>
        <v>37.608653811100048</v>
      </c>
      <c r="D69" s="2">
        <f>MACD!E69</f>
        <v>4.5954501133841141E-2</v>
      </c>
      <c r="E69" s="2">
        <f>MACD!F69</f>
        <v>7.4085062560037954E-2</v>
      </c>
      <c r="F69" s="2">
        <f>'Moving Avg'!D69</f>
        <v>4.6079999999999997</v>
      </c>
      <c r="G69" s="2">
        <f>'Moving Avg'!F69</f>
        <v>4.7014999999999985</v>
      </c>
      <c r="H69" s="2">
        <f>'Moving Avg'!G69</f>
        <v>5.1872000000000007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4.88</v>
      </c>
      <c r="C70" s="2">
        <f>RSI!I70</f>
        <v>49.755280959848676</v>
      </c>
      <c r="D70" s="2">
        <f>MACD!E70</f>
        <v>3.4917071432733593E-2</v>
      </c>
      <c r="E70" s="2">
        <f>MACD!F70</f>
        <v>6.6251464334577084E-2</v>
      </c>
      <c r="F70" s="2">
        <f>'Moving Avg'!D70</f>
        <v>4.6520000000000001</v>
      </c>
      <c r="G70" s="2">
        <f>'Moving Avg'!F70</f>
        <v>4.7024999999999988</v>
      </c>
      <c r="H70" s="2">
        <f>'Moving Avg'!G70</f>
        <v>5.1798000000000002</v>
      </c>
      <c r="I70" s="2">
        <f>'Moving Avg'!H70</f>
        <v>0</v>
      </c>
      <c r="J70" s="5" t="str">
        <f>OBV!F70</f>
        <v>BEARISH</v>
      </c>
      <c r="K70" s="5" t="str">
        <f>OBV!G70</f>
        <v>STRONG</v>
      </c>
      <c r="L70" s="5" t="str">
        <f>OBV!H70</f>
        <v>BEARISH DIVERGENCE</v>
      </c>
    </row>
    <row r="71" spans="1:12" ht="13.5" x14ac:dyDescent="0.25">
      <c r="A71" s="3">
        <f>RSI!A71</f>
        <v>42410</v>
      </c>
      <c r="B71" s="2">
        <f>RSI!B71</f>
        <v>5</v>
      </c>
      <c r="C71" s="2">
        <f>RSI!I71</f>
        <v>53.897768314387406</v>
      </c>
      <c r="D71" s="2">
        <f>MACD!E71</f>
        <v>8.9485202830603683E-3</v>
      </c>
      <c r="E71" s="2">
        <f>MACD!F71</f>
        <v>5.4790875524273745E-2</v>
      </c>
      <c r="F71" s="2">
        <f>'Moving Avg'!D71</f>
        <v>4.7200000000000006</v>
      </c>
      <c r="G71" s="2">
        <f>'Moving Avg'!F71</f>
        <v>4.7164999999999981</v>
      </c>
      <c r="H71" s="2">
        <f>'Moving Avg'!G71</f>
        <v>5.1747999999999994</v>
      </c>
      <c r="I71" s="2">
        <f>'Moving Avg'!H71</f>
        <v>0</v>
      </c>
      <c r="J71" s="5" t="str">
        <f>OBV!F71</f>
        <v>BEARISH</v>
      </c>
      <c r="K71" s="5" t="str">
        <f>OBV!G71</f>
        <v>STRONG</v>
      </c>
      <c r="L71" s="5" t="str">
        <f>OBV!H71</f>
        <v>BEARISH DIVERGENCE</v>
      </c>
    </row>
    <row r="72" spans="1:12" ht="13.5" x14ac:dyDescent="0.25">
      <c r="A72" s="3">
        <f>RSI!A72</f>
        <v>42411</v>
      </c>
      <c r="B72" s="2">
        <f>RSI!B72</f>
        <v>5.15</v>
      </c>
      <c r="C72" s="2">
        <f>RSI!I72</f>
        <v>58.503292861990012</v>
      </c>
      <c r="D72" s="2">
        <f>MACD!E72</f>
        <v>-4.6427963042559028E-2</v>
      </c>
      <c r="E72" s="2">
        <f>MACD!F72</f>
        <v>3.4547107810907196E-2</v>
      </c>
      <c r="F72" s="2">
        <f>'Moving Avg'!D72</f>
        <v>4.8579999999999997</v>
      </c>
      <c r="G72" s="2">
        <f>'Moving Avg'!F72</f>
        <v>4.7484999999999982</v>
      </c>
      <c r="H72" s="2">
        <f>'Moving Avg'!G72</f>
        <v>5.1727999999999996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BEARISH DIVERGENCE</v>
      </c>
    </row>
    <row r="73" spans="1:12" ht="13.5" x14ac:dyDescent="0.25">
      <c r="A73" s="3">
        <f>RSI!A73</f>
        <v>42412</v>
      </c>
      <c r="B73" s="2">
        <f>RSI!B73</f>
        <v>5</v>
      </c>
      <c r="C73" s="2">
        <f>RSI!I73</f>
        <v>52.820706535759044</v>
      </c>
      <c r="D73" s="2">
        <f>MACD!E73</f>
        <v>-8.3757937579240327E-2</v>
      </c>
      <c r="E73" s="2">
        <f>MACD!F73</f>
        <v>1.0886098732877689E-2</v>
      </c>
      <c r="F73" s="2">
        <f>'Moving Avg'!D73</f>
        <v>4.9260000000000002</v>
      </c>
      <c r="G73" s="2">
        <f>'Moving Avg'!F73</f>
        <v>4.7729999999999979</v>
      </c>
      <c r="H73" s="2">
        <f>'Moving Avg'!G73</f>
        <v>5.1677999999999997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BEARISH DIVERGENCE</v>
      </c>
    </row>
    <row r="74" spans="1:12" ht="13.5" x14ac:dyDescent="0.25">
      <c r="A74" s="3">
        <f>RSI!A74</f>
        <v>42415</v>
      </c>
      <c r="B74" s="2">
        <f>RSI!B74</f>
        <v>5</v>
      </c>
      <c r="C74" s="2">
        <f>RSI!I74</f>
        <v>52.820706535759044</v>
      </c>
      <c r="D74" s="2">
        <f>MACD!E74</f>
        <v>-0.11592520608998136</v>
      </c>
      <c r="E74" s="2">
        <f>MACD!F74</f>
        <v>-1.4476162231694121E-2</v>
      </c>
      <c r="F74" s="2">
        <f>'Moving Avg'!D74</f>
        <v>5.0060000000000002</v>
      </c>
      <c r="G74" s="2">
        <f>'Moving Avg'!F74</f>
        <v>4.7974999999999994</v>
      </c>
      <c r="H74" s="2">
        <f>'Moving Avg'!G74</f>
        <v>5.1655999999999995</v>
      </c>
      <c r="I74" s="2">
        <f>'Moving Avg'!H74</f>
        <v>0</v>
      </c>
      <c r="J74" s="5" t="str">
        <f>OBV!F74</f>
        <v>BULLISH</v>
      </c>
      <c r="K74" s="5" t="str">
        <f>OBV!G74</f>
        <v>WEAK</v>
      </c>
      <c r="L74" s="5" t="str">
        <f>OBV!H74</f>
        <v>CONFIRMED BULLISH</v>
      </c>
    </row>
    <row r="75" spans="1:12" ht="13.5" x14ac:dyDescent="0.25">
      <c r="A75" s="3">
        <f>RSI!A75</f>
        <v>42416</v>
      </c>
      <c r="B75" s="2">
        <f>RSI!B75</f>
        <v>5</v>
      </c>
      <c r="C75" s="2">
        <f>RSI!I75</f>
        <v>52.820706535759044</v>
      </c>
      <c r="D75" s="2">
        <f>MACD!E75</f>
        <v>-0.14368104089366796</v>
      </c>
      <c r="E75" s="2">
        <f>MACD!F75</f>
        <v>-4.0317137964088895E-2</v>
      </c>
      <c r="F75" s="2">
        <f>'Moving Avg'!D75</f>
        <v>5.0299999999999994</v>
      </c>
      <c r="G75" s="2">
        <f>'Moving Avg'!F75</f>
        <v>4.8119999999999994</v>
      </c>
      <c r="H75" s="2">
        <f>'Moving Avg'!G75</f>
        <v>5.1603999999999992</v>
      </c>
      <c r="I75" s="2">
        <f>'Moving Avg'!H75</f>
        <v>0</v>
      </c>
      <c r="J75" s="5" t="str">
        <f>OBV!F75</f>
        <v>BULLISH</v>
      </c>
      <c r="K75" s="5" t="str">
        <f>OBV!G75</f>
        <v>WEAK</v>
      </c>
      <c r="L75" s="5" t="str">
        <f>OBV!H75</f>
        <v>CONFIRMED BULLISH</v>
      </c>
    </row>
    <row r="76" spans="1:12" ht="13.5" x14ac:dyDescent="0.25">
      <c r="A76" s="3">
        <f>RSI!A76</f>
        <v>42417</v>
      </c>
      <c r="B76" s="2">
        <f>RSI!B76</f>
        <v>5</v>
      </c>
      <c r="C76" s="2">
        <f>RSI!I76</f>
        <v>52.820706535759044</v>
      </c>
      <c r="D76" s="2">
        <f>MACD!E76</f>
        <v>-0.16766431840773954</v>
      </c>
      <c r="E76" s="2">
        <f>MACD!F76</f>
        <v>-6.5786574052819027E-2</v>
      </c>
      <c r="F76" s="2">
        <f>'Moving Avg'!D76</f>
        <v>5.0299999999999994</v>
      </c>
      <c r="G76" s="2">
        <f>'Moving Avg'!F76</f>
        <v>4.8194999999999997</v>
      </c>
      <c r="H76" s="2">
        <f>'Moving Avg'!G76</f>
        <v>5.1551999999999998</v>
      </c>
      <c r="I76" s="2">
        <f>'Moving Avg'!H76</f>
        <v>0</v>
      </c>
      <c r="J76" s="5" t="str">
        <f>OBV!F76</f>
        <v>BEARISH</v>
      </c>
      <c r="K76" s="5" t="str">
        <f>OBV!G76</f>
        <v>STRONG</v>
      </c>
      <c r="L76" s="5" t="str">
        <f>OBV!H76</f>
        <v>NEUTRAL</v>
      </c>
    </row>
    <row r="77" spans="1:12" ht="13.5" x14ac:dyDescent="0.25">
      <c r="A77" s="3">
        <f>RSI!A77</f>
        <v>42418</v>
      </c>
      <c r="B77" s="2">
        <f>RSI!B77</f>
        <v>4.8600000000000003</v>
      </c>
      <c r="C77" s="2">
        <f>RSI!I77</f>
        <v>47.079854506346003</v>
      </c>
      <c r="D77" s="2">
        <f>MACD!E77</f>
        <v>-0.20881743533861918</v>
      </c>
      <c r="E77" s="2">
        <f>MACD!F77</f>
        <v>-9.439274630997907E-2</v>
      </c>
      <c r="F77" s="2">
        <f>'Moving Avg'!D77</f>
        <v>4.9719999999999995</v>
      </c>
      <c r="G77" s="2">
        <f>'Moving Avg'!F77</f>
        <v>4.82</v>
      </c>
      <c r="H77" s="2">
        <f>'Moving Avg'!G77</f>
        <v>5.1443999999999992</v>
      </c>
      <c r="I77" s="2">
        <f>'Moving Avg'!H77</f>
        <v>0</v>
      </c>
      <c r="J77" s="5" t="str">
        <f>OBV!F77</f>
        <v>BEARISH</v>
      </c>
      <c r="K77" s="5" t="str">
        <f>OBV!G77</f>
        <v>STRONG</v>
      </c>
      <c r="L77" s="5" t="str">
        <f>OBV!H77</f>
        <v>CONFIRMED BEARISH</v>
      </c>
    </row>
    <row r="78" spans="1:12" ht="13.5" x14ac:dyDescent="0.25">
      <c r="A78" s="3">
        <f>RSI!A78</f>
        <v>42419</v>
      </c>
      <c r="B78" s="2">
        <f>RSI!B78</f>
        <v>5</v>
      </c>
      <c r="C78" s="2">
        <f>RSI!I78</f>
        <v>52.624921219176187</v>
      </c>
      <c r="D78" s="2">
        <f>MACD!E78</f>
        <v>-0.22283976415524975</v>
      </c>
      <c r="E78" s="2">
        <f>MACD!F78</f>
        <v>-0.12008214987903321</v>
      </c>
      <c r="F78" s="2">
        <f>'Moving Avg'!D78</f>
        <v>4.9719999999999995</v>
      </c>
      <c r="G78" s="2">
        <f>'Moving Avg'!F78</f>
        <v>4.8205000000000009</v>
      </c>
      <c r="H78" s="2">
        <f>'Moving Avg'!G78</f>
        <v>5.1363999999999983</v>
      </c>
      <c r="I78" s="2">
        <f>'Moving Avg'!H78</f>
        <v>0</v>
      </c>
      <c r="J78" s="5" t="str">
        <f>OBV!F78</f>
        <v>BEARISH</v>
      </c>
      <c r="K78" s="5" t="str">
        <f>OBV!G78</f>
        <v>STRONG</v>
      </c>
      <c r="L78" s="5" t="str">
        <f>OBV!H78</f>
        <v>NEUTRAL</v>
      </c>
    </row>
    <row r="79" spans="1:12" ht="13.5" x14ac:dyDescent="0.25">
      <c r="A79" s="3">
        <f>RSI!A79</f>
        <v>42422</v>
      </c>
      <c r="B79" s="2">
        <f>RSI!B79</f>
        <v>5</v>
      </c>
      <c r="C79" s="2">
        <f>RSI!I79</f>
        <v>52.624921219176201</v>
      </c>
      <c r="D79" s="2">
        <f>MACD!E79</f>
        <v>-0.2443918478246303</v>
      </c>
      <c r="E79" s="2">
        <f>MACD!F79</f>
        <v>-0.14494408946815263</v>
      </c>
      <c r="F79" s="2">
        <f>'Moving Avg'!D79</f>
        <v>4.9719999999999995</v>
      </c>
      <c r="G79" s="2">
        <f>'Moving Avg'!F79</f>
        <v>4.8280000000000012</v>
      </c>
      <c r="H79" s="2">
        <f>'Moving Avg'!G79</f>
        <v>5.1283999999999992</v>
      </c>
      <c r="I79" s="2">
        <f>'Moving Avg'!H79</f>
        <v>0</v>
      </c>
      <c r="J79" s="5" t="str">
        <f>OBV!F79</f>
        <v>BEARISH</v>
      </c>
      <c r="K79" s="5" t="str">
        <f>OBV!G79</f>
        <v>STRONG</v>
      </c>
      <c r="L79" s="5" t="str">
        <f>OBV!H79</f>
        <v>NEUTRAL</v>
      </c>
    </row>
    <row r="80" spans="1:12" ht="13.5" x14ac:dyDescent="0.25">
      <c r="A80" s="3">
        <f>RSI!A80</f>
        <v>42423</v>
      </c>
      <c r="B80" s="2">
        <f>RSI!B80</f>
        <v>4.8</v>
      </c>
      <c r="C80" s="2">
        <f>RSI!I80</f>
        <v>44.84048180182284</v>
      </c>
      <c r="D80" s="2">
        <f>MACD!E80</f>
        <v>-0.20515895784679916</v>
      </c>
      <c r="E80" s="2">
        <f>MACD!F80</f>
        <v>-0.15698706314388194</v>
      </c>
      <c r="F80" s="2">
        <f>'Moving Avg'!D80</f>
        <v>4.9320000000000004</v>
      </c>
      <c r="G80" s="2">
        <f>'Moving Avg'!F80</f>
        <v>4.8254999999999999</v>
      </c>
      <c r="H80" s="2">
        <f>'Moving Avg'!G80</f>
        <v>5.1164000000000005</v>
      </c>
      <c r="I80" s="2">
        <f>'Moving Avg'!H80</f>
        <v>0</v>
      </c>
      <c r="J80" s="5" t="str">
        <f>OBV!F80</f>
        <v>BEARISH</v>
      </c>
      <c r="K80" s="5" t="str">
        <f>OBV!G80</f>
        <v>STRONG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4.9000000000000004</v>
      </c>
      <c r="C81" s="2">
        <f>RSI!I81</f>
        <v>48.909856622607883</v>
      </c>
      <c r="D81" s="2">
        <f>MACD!E81</f>
        <v>-0.16011713284597029</v>
      </c>
      <c r="E81" s="2">
        <f>MACD!F81</f>
        <v>-0.15761307708429961</v>
      </c>
      <c r="F81" s="2">
        <f>'Moving Avg'!D81</f>
        <v>4.9120000000000008</v>
      </c>
      <c r="G81" s="2">
        <f>'Moving Avg'!F81</f>
        <v>4.8305000000000007</v>
      </c>
      <c r="H81" s="2">
        <f>'Moving Avg'!G81</f>
        <v>5.1096000000000004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4.76</v>
      </c>
      <c r="C82" s="2">
        <f>RSI!I82</f>
        <v>44.01418161914944</v>
      </c>
      <c r="D82" s="2">
        <f>MACD!E82</f>
        <v>-8.8416362456762876E-2</v>
      </c>
      <c r="E82" s="2">
        <f>MACD!F82</f>
        <v>-0.14377373415879227</v>
      </c>
      <c r="F82" s="2">
        <f>'Moving Avg'!D82</f>
        <v>4.8920000000000003</v>
      </c>
      <c r="G82" s="2">
        <f>'Moving Avg'!F82</f>
        <v>4.8355000000000006</v>
      </c>
      <c r="H82" s="2">
        <f>'Moving Avg'!G82</f>
        <v>5.0937999999999999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4.9000000000000004</v>
      </c>
      <c r="C83" s="2">
        <f>RSI!I83</f>
        <v>49.461958146388426</v>
      </c>
      <c r="D83" s="2">
        <f>MACD!E83</f>
        <v>-6.0235800328960032E-2</v>
      </c>
      <c r="E83" s="2">
        <f>MACD!F83</f>
        <v>-0.12706614739282582</v>
      </c>
      <c r="F83" s="2">
        <f>'Moving Avg'!D83</f>
        <v>4.8719999999999999</v>
      </c>
      <c r="G83" s="2">
        <f>'Moving Avg'!F83</f>
        <v>4.847500000000001</v>
      </c>
      <c r="H83" s="2">
        <f>'Moving Avg'!G83</f>
        <v>5.0760000000000005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4.68</v>
      </c>
      <c r="C84" s="2">
        <f>RSI!I84</f>
        <v>42.468561893966935</v>
      </c>
      <c r="D84" s="2">
        <f>MACD!E84</f>
        <v>-2.003466703419754E-2</v>
      </c>
      <c r="E84" s="2">
        <f>MACD!F84</f>
        <v>-0.10565985132110017</v>
      </c>
      <c r="F84" s="2">
        <f>'Moving Avg'!D84</f>
        <v>4.8079999999999998</v>
      </c>
      <c r="G84" s="2">
        <f>'Moving Avg'!F84</f>
        <v>4.8485000000000014</v>
      </c>
      <c r="H84" s="2">
        <f>'Moving Avg'!G84</f>
        <v>5.0503999999999998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4.66</v>
      </c>
      <c r="C85" s="2">
        <f>RSI!I85</f>
        <v>41.888724834865926</v>
      </c>
      <c r="D85" s="2">
        <f>MACD!E85</f>
        <v>1.6818467792573344E-2</v>
      </c>
      <c r="E85" s="2">
        <f>MACD!F85</f>
        <v>-8.1164187498365473E-2</v>
      </c>
      <c r="F85" s="2">
        <f>'Moving Avg'!D85</f>
        <v>4.78</v>
      </c>
      <c r="G85" s="2">
        <f>'Moving Avg'!F85</f>
        <v>4.8485000000000014</v>
      </c>
      <c r="H85" s="2">
        <f>'Moving Avg'!G85</f>
        <v>5.0244000000000009</v>
      </c>
      <c r="I85" s="2">
        <f>'Moving Avg'!H85</f>
        <v>0</v>
      </c>
      <c r="J85" s="5" t="str">
        <f>OBV!F85</f>
        <v>BEARISH</v>
      </c>
      <c r="K85" s="5" t="str">
        <f>OBV!G85</f>
        <v>STRONG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4.79</v>
      </c>
      <c r="C86" s="2">
        <f>RSI!I86</f>
        <v>46.958111652734317</v>
      </c>
      <c r="D86" s="2">
        <f>MACD!E86</f>
        <v>3.9745357268902382E-2</v>
      </c>
      <c r="E86" s="2">
        <f>MACD!F86</f>
        <v>-5.6982278544911905E-2</v>
      </c>
      <c r="F86" s="2">
        <f>'Moving Avg'!D86</f>
        <v>4.758</v>
      </c>
      <c r="G86" s="2">
        <f>'Moving Avg'!F86</f>
        <v>4.8550000000000004</v>
      </c>
      <c r="H86" s="2">
        <f>'Moving Avg'!G86</f>
        <v>5.0043999999999995</v>
      </c>
      <c r="I86" s="2">
        <f>'Moving Avg'!H86</f>
        <v>0</v>
      </c>
      <c r="J86" s="5" t="str">
        <f>OBV!F86</f>
        <v>BEARISH</v>
      </c>
      <c r="K86" s="5" t="str">
        <f>OBV!G86</f>
        <v>STRONG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4.79</v>
      </c>
      <c r="C87" s="2">
        <f>RSI!I87</f>
        <v>46.958111652734317</v>
      </c>
      <c r="D87" s="2">
        <f>MACD!E87</f>
        <v>3.8109782274359461E-2</v>
      </c>
      <c r="E87" s="2">
        <f>MACD!F87</f>
        <v>-3.7963866381057629E-2</v>
      </c>
      <c r="F87" s="2">
        <f>'Moving Avg'!D87</f>
        <v>4.7640000000000002</v>
      </c>
      <c r="G87" s="2">
        <f>'Moving Avg'!F87</f>
        <v>4.8715000000000002</v>
      </c>
      <c r="H87" s="2">
        <f>'Moving Avg'!G87</f>
        <v>4.9843999999999991</v>
      </c>
      <c r="I87" s="2">
        <f>'Moving Avg'!H87</f>
        <v>0</v>
      </c>
      <c r="J87" s="5" t="str">
        <f>OBV!F87</f>
        <v>BEARISH</v>
      </c>
      <c r="K87" s="5" t="str">
        <f>OBV!G87</f>
        <v>STRONG</v>
      </c>
      <c r="L87" s="5" t="str">
        <f>OBV!H87</f>
        <v>BEARISH DIVERGENCE</v>
      </c>
    </row>
    <row r="88" spans="1:12" ht="13.5" x14ac:dyDescent="0.25">
      <c r="A88" s="3">
        <f>RSI!A88</f>
        <v>42433</v>
      </c>
      <c r="B88" s="2">
        <f>RSI!B88</f>
        <v>5</v>
      </c>
      <c r="C88" s="2">
        <f>RSI!I88</f>
        <v>54.409168074025352</v>
      </c>
      <c r="D88" s="2">
        <f>MACD!E88</f>
        <v>4.3174676141604529E-2</v>
      </c>
      <c r="E88" s="2">
        <f>MACD!F88</f>
        <v>-2.1736157876525199E-2</v>
      </c>
      <c r="F88" s="2">
        <f>'Moving Avg'!D88</f>
        <v>4.7839999999999998</v>
      </c>
      <c r="G88" s="2">
        <f>'Moving Avg'!F88</f>
        <v>4.8885000000000005</v>
      </c>
      <c r="H88" s="2">
        <f>'Moving Avg'!G88</f>
        <v>4.9685999999999995</v>
      </c>
      <c r="I88" s="2">
        <f>'Moving Avg'!H88</f>
        <v>0</v>
      </c>
      <c r="J88" s="5" t="str">
        <f>OBV!F88</f>
        <v>BEARISH</v>
      </c>
      <c r="K88" s="5" t="str">
        <f>OBV!G88</f>
        <v>STRONG</v>
      </c>
      <c r="L88" s="5" t="str">
        <f>OBV!H88</f>
        <v>BEARISH DIVERGENCE</v>
      </c>
    </row>
    <row r="89" spans="1:12" ht="13.5" x14ac:dyDescent="0.25">
      <c r="A89" s="3">
        <f>RSI!A89</f>
        <v>42436</v>
      </c>
      <c r="B89" s="2">
        <f>RSI!B89</f>
        <v>5</v>
      </c>
      <c r="C89" s="2">
        <f>RSI!I89</f>
        <v>54.409168074025352</v>
      </c>
      <c r="D89" s="2">
        <f>MACD!E89</f>
        <v>4.6650878731137269E-2</v>
      </c>
      <c r="E89" s="2">
        <f>MACD!F89</f>
        <v>-8.0587505549927045E-3</v>
      </c>
      <c r="F89" s="2">
        <f>'Moving Avg'!D89</f>
        <v>4.8479999999999999</v>
      </c>
      <c r="G89" s="2">
        <f>'Moving Avg'!F89</f>
        <v>4.908500000000001</v>
      </c>
      <c r="H89" s="2">
        <f>'Moving Avg'!G89</f>
        <v>4.9529999999999994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BEARISH DIVERGENCE</v>
      </c>
    </row>
    <row r="90" spans="1:12" ht="13.5" x14ac:dyDescent="0.25">
      <c r="A90" s="3">
        <f>RSI!A90</f>
        <v>42437</v>
      </c>
      <c r="B90" s="2">
        <f>RSI!B90</f>
        <v>4.99</v>
      </c>
      <c r="C90" s="2">
        <f>RSI!I90</f>
        <v>53.99031203210874</v>
      </c>
      <c r="D90" s="2">
        <f>MACD!E90</f>
        <v>1.8814275304347206E-2</v>
      </c>
      <c r="E90" s="2">
        <f>MACD!F90</f>
        <v>-2.6841453831247227E-3</v>
      </c>
      <c r="F90" s="2">
        <f>'Moving Avg'!D90</f>
        <v>4.9139999999999997</v>
      </c>
      <c r="G90" s="2">
        <f>'Moving Avg'!F90</f>
        <v>4.9139999999999997</v>
      </c>
      <c r="H90" s="2">
        <f>'Moving Avg'!G90</f>
        <v>4.9405999999999999</v>
      </c>
      <c r="I90" s="2">
        <f>'Moving Avg'!H90</f>
        <v>0</v>
      </c>
      <c r="J90" s="5" t="str">
        <f>OBV!F90</f>
        <v>BEARISH</v>
      </c>
      <c r="K90" s="5" t="str">
        <f>OBV!G90</f>
        <v>NEUTRAL</v>
      </c>
      <c r="L90" s="5" t="str">
        <f>OBV!H90</f>
        <v>BEARISH DIVERGENCE</v>
      </c>
    </row>
    <row r="91" spans="1:12" ht="13.5" x14ac:dyDescent="0.25">
      <c r="A91" s="3">
        <f>RSI!A91</f>
        <v>42438</v>
      </c>
      <c r="B91" s="2">
        <f>RSI!B91</f>
        <v>5</v>
      </c>
      <c r="C91" s="2">
        <f>RSI!I91</f>
        <v>54.368616109670249</v>
      </c>
      <c r="D91" s="2">
        <f>MACD!E91</f>
        <v>9.2691954080956762E-3</v>
      </c>
      <c r="E91" s="2">
        <f>MACD!F91</f>
        <v>-2.9347722488064264E-4</v>
      </c>
      <c r="F91" s="2">
        <f>'Moving Avg'!D91</f>
        <v>4.9560000000000004</v>
      </c>
      <c r="G91" s="2">
        <f>'Moving Avg'!F91</f>
        <v>4.9139999999999997</v>
      </c>
      <c r="H91" s="2">
        <f>'Moving Avg'!G91</f>
        <v>4.928399999999999</v>
      </c>
      <c r="I91" s="2">
        <f>'Moving Avg'!H91</f>
        <v>0</v>
      </c>
      <c r="J91" s="5" t="str">
        <f>OBV!F91</f>
        <v>BULLISH</v>
      </c>
      <c r="K91" s="5" t="str">
        <f>OBV!G91</f>
        <v>NEUTRAL</v>
      </c>
      <c r="L91" s="5" t="str">
        <f>OBV!H91</f>
        <v>CONFIRMED BULLISH</v>
      </c>
    </row>
    <row r="92" spans="1:12" ht="13.5" x14ac:dyDescent="0.25">
      <c r="A92" s="3">
        <f>RSI!A92</f>
        <v>42439</v>
      </c>
      <c r="B92" s="2">
        <f>RSI!B92</f>
        <v>5</v>
      </c>
      <c r="C92" s="2">
        <f>RSI!I92</f>
        <v>54.368616109670249</v>
      </c>
      <c r="D92" s="2">
        <f>MACD!E92</f>
        <v>-2.0992838076523412E-2</v>
      </c>
      <c r="E92" s="2">
        <f>MACD!F92</f>
        <v>-4.4333493952091966E-3</v>
      </c>
      <c r="F92" s="2">
        <f>'Moving Avg'!D92</f>
        <v>4.9980000000000002</v>
      </c>
      <c r="G92" s="2">
        <f>'Moving Avg'!F92</f>
        <v>4.9064999999999994</v>
      </c>
      <c r="H92" s="2">
        <f>'Moving Avg'!G92</f>
        <v>4.916199999999999</v>
      </c>
      <c r="I92" s="2">
        <f>'Moving Avg'!H92</f>
        <v>0</v>
      </c>
      <c r="J92" s="5" t="str">
        <f>OBV!F92</f>
        <v>BULLISH</v>
      </c>
      <c r="K92" s="5" t="str">
        <f>OBV!G92</f>
        <v>NEUTRAL</v>
      </c>
      <c r="L92" s="5" t="str">
        <f>OBV!H92</f>
        <v>CONFIRMED BULLISH</v>
      </c>
    </row>
    <row r="93" spans="1:12" ht="13.5" x14ac:dyDescent="0.25">
      <c r="A93" s="3">
        <f>RSI!A93</f>
        <v>42440</v>
      </c>
      <c r="B93" s="2">
        <f>RSI!B93</f>
        <v>5</v>
      </c>
      <c r="C93" s="2">
        <f>RSI!I93</f>
        <v>54.368616109670249</v>
      </c>
      <c r="D93" s="2">
        <f>MACD!E93</f>
        <v>-2.5659755045082555E-2</v>
      </c>
      <c r="E93" s="2">
        <f>MACD!F93</f>
        <v>-8.6786305251838683E-3</v>
      </c>
      <c r="F93" s="2">
        <f>'Moving Avg'!D93</f>
        <v>4.9980000000000002</v>
      </c>
      <c r="G93" s="2">
        <f>'Moving Avg'!F93</f>
        <v>4.9064999999999994</v>
      </c>
      <c r="H93" s="2">
        <f>'Moving Avg'!G93</f>
        <v>4.903999999999999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NEUTRAL</v>
      </c>
    </row>
    <row r="94" spans="1:12" ht="13.5" x14ac:dyDescent="0.25">
      <c r="A94" s="3">
        <f>RSI!A94</f>
        <v>42443</v>
      </c>
      <c r="B94" s="2">
        <f>RSI!B94</f>
        <v>5</v>
      </c>
      <c r="C94" s="2">
        <f>RSI!I94</f>
        <v>54.368616109670249</v>
      </c>
      <c r="D94" s="2">
        <f>MACD!E94</f>
        <v>-6.4009507598284721E-2</v>
      </c>
      <c r="E94" s="2">
        <f>MACD!F94</f>
        <v>-1.9744805939804041E-2</v>
      </c>
      <c r="F94" s="2">
        <f>'Moving Avg'!D94</f>
        <v>4.9980000000000002</v>
      </c>
      <c r="G94" s="2">
        <f>'Moving Avg'!F94</f>
        <v>4.9064999999999994</v>
      </c>
      <c r="H94" s="2">
        <f>'Moving Avg'!G94</f>
        <v>4.8885999999999994</v>
      </c>
      <c r="I94" s="2">
        <f>'Moving Avg'!H94</f>
        <v>0</v>
      </c>
      <c r="J94" s="5" t="str">
        <f>OBV!F94</f>
        <v>BULLISH</v>
      </c>
      <c r="K94" s="5" t="str">
        <f>OBV!G94</f>
        <v>NEUTRAL</v>
      </c>
      <c r="L94" s="5" t="str">
        <f>OBV!H94</f>
        <v>NEUTRAL</v>
      </c>
    </row>
    <row r="95" spans="1:12" ht="13.5" x14ac:dyDescent="0.25">
      <c r="A95" s="3">
        <f>RSI!A95</f>
        <v>42444</v>
      </c>
      <c r="B95" s="2">
        <f>RSI!B95</f>
        <v>5.0199999999999996</v>
      </c>
      <c r="C95" s="2">
        <f>RSI!I95</f>
        <v>55.356083473673316</v>
      </c>
      <c r="D95" s="2">
        <f>MACD!E95</f>
        <v>-0.10153128515309096</v>
      </c>
      <c r="E95" s="2">
        <f>MACD!F95</f>
        <v>-3.6102101782461427E-2</v>
      </c>
      <c r="F95" s="2">
        <f>'Moving Avg'!D95</f>
        <v>5.0039999999999996</v>
      </c>
      <c r="G95" s="2">
        <f>'Moving Avg'!F95</f>
        <v>4.9074999999999998</v>
      </c>
      <c r="H95" s="2">
        <f>'Moving Avg'!G95</f>
        <v>4.8735999999999997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5</v>
      </c>
      <c r="C96" s="2">
        <f>RSI!I96</f>
        <v>54.095405471815909</v>
      </c>
      <c r="D96" s="2">
        <f>MACD!E96</f>
        <v>-0.11239272015867297</v>
      </c>
      <c r="E96" s="2">
        <f>MACD!F96</f>
        <v>-5.1360225457703731E-2</v>
      </c>
      <c r="F96" s="2">
        <f>'Moving Avg'!D96</f>
        <v>5.0039999999999996</v>
      </c>
      <c r="G96" s="2">
        <f>'Moving Avg'!F96</f>
        <v>4.9074999999999998</v>
      </c>
      <c r="H96" s="2">
        <f>'Moving Avg'!G96</f>
        <v>4.8615999999999993</v>
      </c>
      <c r="I96" s="2">
        <f>'Moving Avg'!H96</f>
        <v>0</v>
      </c>
      <c r="J96" s="5" t="str">
        <f>OBV!F96</f>
        <v>BULLISH</v>
      </c>
      <c r="K96" s="5" t="str">
        <f>OBV!G96</f>
        <v>NEUTRAL</v>
      </c>
      <c r="L96" s="5" t="str">
        <f>OBV!H96</f>
        <v>NEUTRAL</v>
      </c>
    </row>
    <row r="97" spans="1:12" ht="13.5" x14ac:dyDescent="0.25">
      <c r="A97" s="3">
        <f>RSI!A97</f>
        <v>42446</v>
      </c>
      <c r="B97" s="2">
        <f>RSI!B97</f>
        <v>5</v>
      </c>
      <c r="C97" s="2">
        <f>RSI!I97</f>
        <v>54.095405471815909</v>
      </c>
      <c r="D97" s="2">
        <f>MACD!E97</f>
        <v>-0.12201472513274858</v>
      </c>
      <c r="E97" s="2">
        <f>MACD!F97</f>
        <v>-6.5491125392712707E-2</v>
      </c>
      <c r="F97" s="2">
        <f>'Moving Avg'!D97</f>
        <v>5.0039999999999996</v>
      </c>
      <c r="G97" s="2">
        <f>'Moving Avg'!F97</f>
        <v>4.9145000000000003</v>
      </c>
      <c r="H97" s="2">
        <f>'Moving Avg'!G97</f>
        <v>4.8506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NEUTRAL</v>
      </c>
    </row>
    <row r="98" spans="1:12" ht="13.5" x14ac:dyDescent="0.25">
      <c r="A98" s="3">
        <f>RSI!A98</f>
        <v>42447</v>
      </c>
      <c r="B98" s="2">
        <f>RSI!B98</f>
        <v>5</v>
      </c>
      <c r="C98" s="2">
        <f>RSI!I98</f>
        <v>54.095405471815909</v>
      </c>
      <c r="D98" s="2">
        <f>MACD!E98</f>
        <v>-9.824832190579702E-2</v>
      </c>
      <c r="E98" s="2">
        <f>MACD!F98</f>
        <v>-7.2042564695329575E-2</v>
      </c>
      <c r="F98" s="2">
        <f>'Moving Avg'!D98</f>
        <v>5.0039999999999996</v>
      </c>
      <c r="G98" s="2">
        <f>'Moving Avg'!F98</f>
        <v>4.9145000000000003</v>
      </c>
      <c r="H98" s="2">
        <f>'Moving Avg'!G98</f>
        <v>4.8444000000000003</v>
      </c>
      <c r="I98" s="2">
        <f>'Moving Avg'!H98</f>
        <v>0</v>
      </c>
      <c r="J98" s="5" t="str">
        <f>OBV!F98</f>
        <v>BULLISH</v>
      </c>
      <c r="K98" s="5" t="str">
        <f>OBV!G98</f>
        <v>NEUTRAL</v>
      </c>
      <c r="L98" s="5" t="str">
        <f>OBV!H98</f>
        <v>NEUTRAL</v>
      </c>
    </row>
    <row r="99" spans="1:12" ht="13.5" x14ac:dyDescent="0.25">
      <c r="A99" s="3">
        <f>RSI!A99</f>
        <v>42450</v>
      </c>
      <c r="B99" s="2">
        <f>RSI!B99</f>
        <v>5.22</v>
      </c>
      <c r="C99" s="2">
        <f>RSI!I99</f>
        <v>65.035342705286467</v>
      </c>
      <c r="D99" s="2">
        <f>MACD!E99</f>
        <v>-9.4804577817377833E-2</v>
      </c>
      <c r="E99" s="2">
        <f>MACD!F99</f>
        <v>-7.6594967319739221E-2</v>
      </c>
      <c r="F99" s="2">
        <f>'Moving Avg'!D99</f>
        <v>5.048</v>
      </c>
      <c r="G99" s="2">
        <f>'Moving Avg'!F99</f>
        <v>4.9255000000000004</v>
      </c>
      <c r="H99" s="2">
        <f>'Moving Avg'!G99</f>
        <v>4.8486000000000002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5.37</v>
      </c>
      <c r="C100" s="2">
        <f>RSI!I100</f>
        <v>70.24257838723392</v>
      </c>
      <c r="D100" s="2">
        <f>MACD!E100</f>
        <v>-0.10618278882710896</v>
      </c>
      <c r="E100" s="2">
        <f>MACD!F100</f>
        <v>-8.2512531621213178E-2</v>
      </c>
      <c r="F100" s="2">
        <f>'Moving Avg'!D100</f>
        <v>5.1180000000000003</v>
      </c>
      <c r="G100" s="2">
        <f>'Moving Avg'!F100</f>
        <v>4.9539999999999997</v>
      </c>
      <c r="H100" s="2">
        <f>'Moving Avg'!G100</f>
        <v>4.8587999999999996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CONFIRMED BULLISH</v>
      </c>
    </row>
    <row r="101" spans="1:12" ht="13.5" x14ac:dyDescent="0.25">
      <c r="A101" s="3">
        <f>RSI!A101</f>
        <v>42452</v>
      </c>
      <c r="B101" s="2">
        <f>RSI!B101</f>
        <v>5.37</v>
      </c>
      <c r="C101" s="2">
        <f>RSI!I101</f>
        <v>70.24257838723392</v>
      </c>
      <c r="D101" s="2">
        <f>MACD!E101</f>
        <v>-0.11667930413299921</v>
      </c>
      <c r="E101" s="2">
        <f>MACD!F101</f>
        <v>-8.9345886123570389E-2</v>
      </c>
      <c r="F101" s="2">
        <f>'Moving Avg'!D101</f>
        <v>5.1920000000000002</v>
      </c>
      <c r="G101" s="2">
        <f>'Moving Avg'!F101</f>
        <v>4.9775000000000009</v>
      </c>
      <c r="H101" s="2">
        <f>'Moving Avg'!G101</f>
        <v>4.8718000000000004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CONFIRMED BULLISH</v>
      </c>
    </row>
    <row r="102" spans="1:12" ht="13.5" x14ac:dyDescent="0.25">
      <c r="A102" s="3">
        <f>RSI!A102</f>
        <v>42453</v>
      </c>
      <c r="B102" s="2">
        <f>RSI!B102</f>
        <v>5.37</v>
      </c>
      <c r="C102" s="2">
        <f>RSI!I102</f>
        <v>70.24257838723392</v>
      </c>
      <c r="D102" s="2">
        <f>MACD!E102</f>
        <v>-0.12778991522299243</v>
      </c>
      <c r="E102" s="2">
        <f>MACD!F102</f>
        <v>-9.7034691943454793E-2</v>
      </c>
      <c r="F102" s="2">
        <f>'Moving Avg'!D102</f>
        <v>5.266</v>
      </c>
      <c r="G102" s="2">
        <f>'Moving Avg'!F102</f>
        <v>5.0080000000000009</v>
      </c>
      <c r="H102" s="2">
        <f>'Moving Avg'!G102</f>
        <v>4.8890000000000002</v>
      </c>
      <c r="I102" s="2">
        <f>'Moving Avg'!H102</f>
        <v>0</v>
      </c>
      <c r="J102" s="5" t="str">
        <f>OBV!F102</f>
        <v>BULLISH</v>
      </c>
      <c r="K102" s="5" t="str">
        <f>OBV!G102</f>
        <v>NEUTRAL</v>
      </c>
      <c r="L102" s="5" t="str">
        <f>OBV!H102</f>
        <v>CONFIRMED BULLISH</v>
      </c>
    </row>
    <row r="103" spans="1:12" ht="13.5" x14ac:dyDescent="0.25">
      <c r="A103" s="3">
        <f>RSI!A103</f>
        <v>42454</v>
      </c>
      <c r="B103" s="2">
        <f>RSI!B103</f>
        <v>5.37</v>
      </c>
      <c r="C103" s="2">
        <f>RSI!I103</f>
        <v>70.24257838723392</v>
      </c>
      <c r="D103" s="2">
        <f>MACD!E103</f>
        <v>-0.13925503883796786</v>
      </c>
      <c r="E103" s="2">
        <f>MACD!F103</f>
        <v>-0.10547876132235741</v>
      </c>
      <c r="F103" s="2">
        <f>'Moving Avg'!D103</f>
        <v>5.3400000000000007</v>
      </c>
      <c r="G103" s="2">
        <f>'Moving Avg'!F103</f>
        <v>5.0315000000000003</v>
      </c>
      <c r="H103" s="2">
        <f>'Moving Avg'!G103</f>
        <v>4.9062000000000001</v>
      </c>
      <c r="I103" s="2">
        <f>'Moving Avg'!H103</f>
        <v>0</v>
      </c>
      <c r="J103" s="5" t="str">
        <f>OBV!F103</f>
        <v>BULLISH</v>
      </c>
      <c r="K103" s="5" t="str">
        <f>OBV!G103</f>
        <v>NEUTRAL</v>
      </c>
      <c r="L103" s="5" t="str">
        <f>OBV!H103</f>
        <v>CONFIRMED BULLISH</v>
      </c>
    </row>
    <row r="104" spans="1:12" ht="13.5" x14ac:dyDescent="0.25">
      <c r="A104" s="3">
        <f>RSI!A104</f>
        <v>42457</v>
      </c>
      <c r="B104" s="2">
        <f>RSI!B104</f>
        <v>5.37</v>
      </c>
      <c r="C104" s="2">
        <f>RSI!I104</f>
        <v>70.24257838723392</v>
      </c>
      <c r="D104" s="2">
        <f>MACD!E104</f>
        <v>-0.1508672577518313</v>
      </c>
      <c r="E104" s="2">
        <f>MACD!F104</f>
        <v>-0.11455646060825218</v>
      </c>
      <c r="F104" s="2">
        <f>'Moving Avg'!D104</f>
        <v>5.37</v>
      </c>
      <c r="G104" s="2">
        <f>'Moving Avg'!F104</f>
        <v>5.0660000000000007</v>
      </c>
      <c r="H104" s="2">
        <f>'Moving Avg'!G104</f>
        <v>4.9234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CONFIRMED BULLISH</v>
      </c>
    </row>
    <row r="105" spans="1:12" ht="13.5" x14ac:dyDescent="0.25">
      <c r="A105" s="3">
        <f>RSI!A105</f>
        <v>42458</v>
      </c>
      <c r="B105" s="2">
        <f>RSI!B105</f>
        <v>5.37</v>
      </c>
      <c r="C105" s="2">
        <f>RSI!I105</f>
        <v>70.24257838723392</v>
      </c>
      <c r="D105" s="2">
        <f>MACD!E105</f>
        <v>-0.15938546621423999</v>
      </c>
      <c r="E105" s="2">
        <f>MACD!F105</f>
        <v>-0.12352226172944976</v>
      </c>
      <c r="F105" s="2">
        <f>'Moving Avg'!D105</f>
        <v>5.37</v>
      </c>
      <c r="G105" s="2">
        <f>'Moving Avg'!F105</f>
        <v>5.1015000000000015</v>
      </c>
      <c r="H105" s="2">
        <f>'Moving Avg'!G105</f>
        <v>4.9366000000000012</v>
      </c>
      <c r="I105" s="2">
        <f>'Moving Avg'!H105</f>
        <v>0</v>
      </c>
      <c r="J105" s="5" t="str">
        <f>OBV!F105</f>
        <v>NEUTRAL</v>
      </c>
      <c r="K105" s="5" t="str">
        <f>OBV!G105</f>
        <v>NEUTRAL</v>
      </c>
      <c r="L105" s="5" t="str">
        <f>OBV!H105</f>
        <v>NEUTRAL</v>
      </c>
    </row>
    <row r="106" spans="1:12" ht="13.5" x14ac:dyDescent="0.25">
      <c r="A106" s="3">
        <f>RSI!A106</f>
        <v>42459</v>
      </c>
      <c r="B106" s="2">
        <f>RSI!B106</f>
        <v>5.37</v>
      </c>
      <c r="C106" s="2">
        <f>RSI!I106</f>
        <v>70.24257838723392</v>
      </c>
      <c r="D106" s="2">
        <f>MACD!E106</f>
        <v>-0.17130844473932605</v>
      </c>
      <c r="E106" s="2">
        <f>MACD!F106</f>
        <v>-0.13307949833142502</v>
      </c>
      <c r="F106" s="2">
        <f>'Moving Avg'!D106</f>
        <v>5.37</v>
      </c>
      <c r="G106" s="2">
        <f>'Moving Avg'!F106</f>
        <v>5.1305000000000014</v>
      </c>
      <c r="H106" s="2">
        <f>'Moving Avg'!G106</f>
        <v>4.947000000000001</v>
      </c>
      <c r="I106" s="2">
        <f>'Moving Avg'!H106</f>
        <v>0</v>
      </c>
      <c r="J106" s="5" t="str">
        <f>OBV!F106</f>
        <v>NEUTRAL</v>
      </c>
      <c r="K106" s="5" t="str">
        <f>OBV!G106</f>
        <v>NEUTRAL</v>
      </c>
      <c r="L106" s="5" t="str">
        <f>OBV!H106</f>
        <v>NEUTRAL</v>
      </c>
    </row>
    <row r="107" spans="1:12" ht="13.5" x14ac:dyDescent="0.25">
      <c r="A107" s="3">
        <f>RSI!A107</f>
        <v>42460</v>
      </c>
      <c r="B107" s="2">
        <f>RSI!B107</f>
        <v>5.21</v>
      </c>
      <c r="C107" s="2">
        <f>RSI!I107</f>
        <v>55.445774437087344</v>
      </c>
      <c r="D107" s="2">
        <f>MACD!E107</f>
        <v>-0.17106224905682321</v>
      </c>
      <c r="E107" s="2">
        <f>MACD!F107</f>
        <v>-0.14067604847650467</v>
      </c>
      <c r="F107" s="2">
        <f>'Moving Avg'!D107</f>
        <v>5.3380000000000001</v>
      </c>
      <c r="G107" s="2">
        <f>'Moving Avg'!F107</f>
        <v>5.1515000000000013</v>
      </c>
      <c r="H107" s="2">
        <f>'Moving Avg'!G107</f>
        <v>4.954200000000001</v>
      </c>
      <c r="I107" s="2">
        <f>'Moving Avg'!H107</f>
        <v>0</v>
      </c>
      <c r="J107" s="5" t="str">
        <f>OBV!F107</f>
        <v>BEARISH</v>
      </c>
      <c r="K107" s="5" t="str">
        <f>OBV!G107</f>
        <v>STRONG</v>
      </c>
      <c r="L107" s="5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5.21</v>
      </c>
      <c r="C108" s="2">
        <f>RSI!I108</f>
        <v>55.445774437087344</v>
      </c>
      <c r="D108" s="2">
        <f>MACD!E108</f>
        <v>-0.17131309575506926</v>
      </c>
      <c r="E108" s="2">
        <f>MACD!F108</f>
        <v>-0.14680345793221761</v>
      </c>
      <c r="F108" s="2">
        <f>'Moving Avg'!D108</f>
        <v>5.306</v>
      </c>
      <c r="G108" s="2">
        <f>'Moving Avg'!F108</f>
        <v>5.1620000000000008</v>
      </c>
      <c r="H108" s="2">
        <f>'Moving Avg'!G108</f>
        <v>4.9586000000000015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5.44</v>
      </c>
      <c r="C109" s="2">
        <f>RSI!I109</f>
        <v>67.025986379570611</v>
      </c>
      <c r="D109" s="2">
        <f>MACD!E109</f>
        <v>-0.15514138766104502</v>
      </c>
      <c r="E109" s="2">
        <f>MACD!F109</f>
        <v>-0.1484710438779831</v>
      </c>
      <c r="F109" s="2">
        <f>'Moving Avg'!D109</f>
        <v>5.32</v>
      </c>
      <c r="G109" s="2">
        <f>'Moving Avg'!F109</f>
        <v>5.1840000000000002</v>
      </c>
      <c r="H109" s="2">
        <f>'Moving Avg'!G109</f>
        <v>4.9704000000000015</v>
      </c>
      <c r="I109" s="2">
        <f>'Moving Avg'!H109</f>
        <v>0</v>
      </c>
      <c r="J109" s="5" t="str">
        <f>OBV!F109</f>
        <v>BEARISH</v>
      </c>
      <c r="K109" s="5" t="str">
        <f>OBV!G109</f>
        <v>STRONG</v>
      </c>
      <c r="L109" s="5" t="str">
        <f>OBV!H109</f>
        <v>BEARISH DIVERGENCE</v>
      </c>
    </row>
    <row r="110" spans="1:12" ht="13.5" x14ac:dyDescent="0.25">
      <c r="A110" s="3">
        <f>RSI!A110</f>
        <v>42465</v>
      </c>
      <c r="B110" s="2">
        <f>RSI!B110</f>
        <v>5.44</v>
      </c>
      <c r="C110" s="2">
        <f>RSI!I110</f>
        <v>67.025986379570611</v>
      </c>
      <c r="D110" s="2">
        <f>MACD!E110</f>
        <v>-0.120133452400359</v>
      </c>
      <c r="E110" s="2">
        <f>MACD!F110</f>
        <v>-0.14280352558245829</v>
      </c>
      <c r="F110" s="2">
        <f>'Moving Avg'!D110</f>
        <v>5.3340000000000005</v>
      </c>
      <c r="G110" s="2">
        <f>'Moving Avg'!F110</f>
        <v>5.2064999999999992</v>
      </c>
      <c r="H110" s="2">
        <f>'Moving Avg'!G110</f>
        <v>4.9822000000000015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BEARISH DIVERGENCE</v>
      </c>
    </row>
    <row r="111" spans="1:12" ht="13.5" x14ac:dyDescent="0.25">
      <c r="A111" s="3">
        <f>RSI!A111</f>
        <v>42466</v>
      </c>
      <c r="B111" s="2">
        <f>RSI!B111</f>
        <v>5.44</v>
      </c>
      <c r="C111" s="2">
        <f>RSI!I111</f>
        <v>67.025986379570611</v>
      </c>
      <c r="D111" s="2">
        <f>MACD!E111</f>
        <v>-9.2134261499246861E-2</v>
      </c>
      <c r="E111" s="2">
        <f>MACD!F111</f>
        <v>-0.13266967276581601</v>
      </c>
      <c r="F111" s="2">
        <f>'Moving Avg'!D111</f>
        <v>5.3480000000000008</v>
      </c>
      <c r="G111" s="2">
        <f>'Moving Avg'!F111</f>
        <v>5.2284999999999986</v>
      </c>
      <c r="H111" s="2">
        <f>'Moving Avg'!G111</f>
        <v>4.9950000000000019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BEARISH DIVERGENCE</v>
      </c>
    </row>
    <row r="112" spans="1:12" ht="13.5" x14ac:dyDescent="0.25">
      <c r="A112" s="3">
        <f>RSI!A112</f>
        <v>42467</v>
      </c>
      <c r="B112" s="2">
        <f>RSI!B112</f>
        <v>5.44</v>
      </c>
      <c r="C112" s="2">
        <f>RSI!I112</f>
        <v>67.025986379570611</v>
      </c>
      <c r="D112" s="2">
        <f>MACD!E112</f>
        <v>-6.9945331175022218E-2</v>
      </c>
      <c r="E112" s="2">
        <f>MACD!F112</f>
        <v>-0.12012480444765726</v>
      </c>
      <c r="F112" s="2">
        <f>'Moving Avg'!D112</f>
        <v>5.3940000000000001</v>
      </c>
      <c r="G112" s="2">
        <f>'Moving Avg'!F112</f>
        <v>5.2504999999999988</v>
      </c>
      <c r="H112" s="2">
        <f>'Moving Avg'!G112</f>
        <v>5.0106000000000019</v>
      </c>
      <c r="I112" s="2">
        <f>'Moving Avg'!H112</f>
        <v>0</v>
      </c>
      <c r="J112" s="5" t="str">
        <f>OBV!F112</f>
        <v>BULLISH</v>
      </c>
      <c r="K112" s="5" t="str">
        <f>OBV!G112</f>
        <v>NEUTRAL</v>
      </c>
      <c r="L112" s="5" t="str">
        <f>OBV!H112</f>
        <v>CONFIRMED BULLISH</v>
      </c>
    </row>
    <row r="113" spans="1:12" ht="13.5" x14ac:dyDescent="0.25">
      <c r="A113" s="3">
        <f>RSI!A113</f>
        <v>42468</v>
      </c>
      <c r="B113" s="2">
        <f>RSI!B113</f>
        <v>5.2</v>
      </c>
      <c r="C113" s="2">
        <f>RSI!I113</f>
        <v>49.110635997540875</v>
      </c>
      <c r="D113" s="2">
        <f>MACD!E113</f>
        <v>-3.4783686833535832E-2</v>
      </c>
      <c r="E113" s="2">
        <f>MACD!F113</f>
        <v>-0.10305658092483298</v>
      </c>
      <c r="F113" s="2">
        <f>'Moving Avg'!D113</f>
        <v>5.3920000000000003</v>
      </c>
      <c r="G113" s="2">
        <f>'Moving Avg'!F113</f>
        <v>5.2604999999999986</v>
      </c>
      <c r="H113" s="2">
        <f>'Moving Avg'!G113</f>
        <v>5.0214000000000016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BULLISH DIVERGENCE</v>
      </c>
    </row>
    <row r="114" spans="1:12" ht="13.5" x14ac:dyDescent="0.25">
      <c r="A114" s="3">
        <f>RSI!A114</f>
        <v>42471</v>
      </c>
      <c r="B114" s="2">
        <f>RSI!B114</f>
        <v>5.2</v>
      </c>
      <c r="C114" s="2">
        <f>RSI!I114</f>
        <v>49.110635997540875</v>
      </c>
      <c r="D114" s="2">
        <f>MACD!E114</f>
        <v>-4.9016727559205719E-3</v>
      </c>
      <c r="E114" s="2">
        <f>MACD!F114</f>
        <v>-8.3425599291050506E-2</v>
      </c>
      <c r="F114" s="2">
        <f>'Moving Avg'!D114</f>
        <v>5.3439999999999994</v>
      </c>
      <c r="G114" s="2">
        <f>'Moving Avg'!F114</f>
        <v>5.2704999999999984</v>
      </c>
      <c r="H114" s="2">
        <f>'Moving Avg'!G114</f>
        <v>5.0322000000000013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</row>
    <row r="115" spans="1:12" ht="13.5" x14ac:dyDescent="0.25">
      <c r="A115" s="3">
        <f>RSI!A115</f>
        <v>42472</v>
      </c>
      <c r="B115" s="2">
        <f>RSI!B115</f>
        <v>5.05</v>
      </c>
      <c r="C115" s="2">
        <f>RSI!I115</f>
        <v>41.139957142112948</v>
      </c>
      <c r="D115" s="2">
        <f>MACD!E115</f>
        <v>3.1614454202392395E-2</v>
      </c>
      <c r="E115" s="2">
        <f>MACD!F115</f>
        <v>-6.0417588592361932E-2</v>
      </c>
      <c r="F115" s="2">
        <f>'Moving Avg'!D115</f>
        <v>5.266</v>
      </c>
      <c r="G115" s="2">
        <f>'Moving Avg'!F115</f>
        <v>5.2719999999999994</v>
      </c>
      <c r="H115" s="2">
        <f>'Moving Avg'!G115</f>
        <v>5.0400000000000009</v>
      </c>
      <c r="I115" s="2">
        <f>'Moving Avg'!H115</f>
        <v>0</v>
      </c>
      <c r="J115" s="5" t="str">
        <f>OBV!F115</f>
        <v>NEUTRAL</v>
      </c>
      <c r="K115" s="5" t="str">
        <f>OBV!G115</f>
        <v>NEUTRAL</v>
      </c>
      <c r="L115" s="5" t="str">
        <f>OBV!H115</f>
        <v>NEUTRAL</v>
      </c>
    </row>
    <row r="116" spans="1:12" ht="13.5" x14ac:dyDescent="0.25">
      <c r="A116" s="3">
        <f>RSI!A116</f>
        <v>42473</v>
      </c>
      <c r="B116" s="2">
        <f>RSI!B116</f>
        <v>4.83</v>
      </c>
      <c r="C116" s="2">
        <f>RSI!I116</f>
        <v>32.745578952576636</v>
      </c>
      <c r="D116" s="2">
        <f>MACD!E116</f>
        <v>7.9806696643208497E-2</v>
      </c>
      <c r="E116" s="2">
        <f>MACD!F116</f>
        <v>-3.2372731545247849E-2</v>
      </c>
      <c r="F116" s="2">
        <f>'Moving Avg'!D116</f>
        <v>5.1440000000000001</v>
      </c>
      <c r="G116" s="2">
        <f>'Moving Avg'!F116</f>
        <v>5.2634999999999996</v>
      </c>
      <c r="H116" s="2">
        <f>'Moving Avg'!G116</f>
        <v>5.043400000000001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</row>
    <row r="117" spans="1:12" ht="13.5" x14ac:dyDescent="0.25">
      <c r="A117" s="3">
        <f>RSI!A117</f>
        <v>42474</v>
      </c>
      <c r="B117" s="2">
        <f>RSI!B117</f>
        <v>4.84</v>
      </c>
      <c r="C117" s="2">
        <f>RSI!I117</f>
        <v>33.410685530406056</v>
      </c>
      <c r="D117" s="2">
        <f>MACD!E117</f>
        <v>9.7452394320278302E-2</v>
      </c>
      <c r="E117" s="2">
        <f>MACD!F117</f>
        <v>-6.4077063721426179E-3</v>
      </c>
      <c r="F117" s="2">
        <f>'Moving Avg'!D117</f>
        <v>5.024</v>
      </c>
      <c r="G117" s="2">
        <f>'Moving Avg'!F117</f>
        <v>5.2554999999999996</v>
      </c>
      <c r="H117" s="2">
        <f>'Moving Avg'!G117</f>
        <v>5.051000000000001</v>
      </c>
      <c r="I117" s="2">
        <f>'Moving Avg'!H117</f>
        <v>0</v>
      </c>
      <c r="J117" s="5" t="str">
        <f>OBV!F117</f>
        <v>BULLISH</v>
      </c>
      <c r="K117" s="5" t="str">
        <f>OBV!G117</f>
        <v>WEAK</v>
      </c>
      <c r="L117" s="5" t="str">
        <f>OBV!H117</f>
        <v>BULLISH DIVERGENCE</v>
      </c>
    </row>
    <row r="118" spans="1:12" ht="13.5" x14ac:dyDescent="0.25">
      <c r="A118" s="3">
        <f>RSI!A118</f>
        <v>42475</v>
      </c>
      <c r="B118" s="2">
        <f>RSI!B118</f>
        <v>4.84</v>
      </c>
      <c r="C118" s="2">
        <f>RSI!I118</f>
        <v>33.410685530406056</v>
      </c>
      <c r="D118" s="2">
        <f>MACD!E118</f>
        <v>0.11438332675307894</v>
      </c>
      <c r="E118" s="2">
        <f>MACD!F118</f>
        <v>1.7750500252901695E-2</v>
      </c>
      <c r="F118" s="2">
        <f>'Moving Avg'!D118</f>
        <v>4.952</v>
      </c>
      <c r="G118" s="2">
        <f>'Moving Avg'!F118</f>
        <v>5.2475000000000005</v>
      </c>
      <c r="H118" s="2">
        <f>'Moving Avg'!G118</f>
        <v>5.0546000000000006</v>
      </c>
      <c r="I118" s="2">
        <f>'Moving Avg'!H118</f>
        <v>0</v>
      </c>
      <c r="J118" s="5" t="str">
        <f>OBV!F118</f>
        <v>BULLISH</v>
      </c>
      <c r="K118" s="5" t="str">
        <f>OBV!G118</f>
        <v>WEAK</v>
      </c>
      <c r="L118" s="5" t="str">
        <f>OBV!H118</f>
        <v>BULLISH DIVERGENCE</v>
      </c>
    </row>
    <row r="119" spans="1:12" ht="13.5" x14ac:dyDescent="0.25">
      <c r="A119" s="3">
        <f>RSI!A119</f>
        <v>42478</v>
      </c>
      <c r="B119" s="2">
        <f>RSI!B119</f>
        <v>4.84</v>
      </c>
      <c r="C119" s="2">
        <f>RSI!I119</f>
        <v>33.410685530406056</v>
      </c>
      <c r="D119" s="2">
        <f>MACD!E119</f>
        <v>0.16594592821179077</v>
      </c>
      <c r="E119" s="2">
        <f>MACD!F119</f>
        <v>4.7389585844679512E-2</v>
      </c>
      <c r="F119" s="2">
        <f>'Moving Avg'!D119</f>
        <v>4.88</v>
      </c>
      <c r="G119" s="2">
        <f>'Moving Avg'!F119</f>
        <v>5.2285000000000004</v>
      </c>
      <c r="H119" s="2">
        <f>'Moving Avg'!G119</f>
        <v>5.059400000000001</v>
      </c>
      <c r="I119" s="2">
        <f>'Moving Avg'!H119</f>
        <v>0</v>
      </c>
      <c r="J119" s="5" t="str">
        <f>OBV!F119</f>
        <v>BULLISH</v>
      </c>
      <c r="K119" s="5" t="str">
        <f>OBV!G119</f>
        <v>WEAK</v>
      </c>
      <c r="L119" s="5" t="str">
        <f>OBV!H119</f>
        <v>BULLISH DIVERGENCE</v>
      </c>
    </row>
    <row r="120" spans="1:12" ht="13.5" x14ac:dyDescent="0.25">
      <c r="A120" s="3">
        <f>RSI!A120</f>
        <v>42479</v>
      </c>
      <c r="B120" s="2">
        <f>RSI!B120</f>
        <v>4.84</v>
      </c>
      <c r="C120" s="2">
        <f>RSI!I120</f>
        <v>33.410685530406056</v>
      </c>
      <c r="D120" s="2">
        <f>MACD!E120</f>
        <v>0.21129046293628839</v>
      </c>
      <c r="E120" s="2">
        <f>MACD!F120</f>
        <v>8.0169761263001293E-2</v>
      </c>
      <c r="F120" s="2">
        <f>'Moving Avg'!D120</f>
        <v>4.8380000000000001</v>
      </c>
      <c r="G120" s="2">
        <f>'Moving Avg'!F120</f>
        <v>5.202</v>
      </c>
      <c r="H120" s="2">
        <f>'Moving Avg'!G120</f>
        <v>5.0586000000000011</v>
      </c>
      <c r="I120" s="2">
        <f>'Moving Avg'!H120</f>
        <v>0</v>
      </c>
      <c r="J120" s="5" t="str">
        <f>OBV!F120</f>
        <v>BULLISH</v>
      </c>
      <c r="K120" s="5" t="str">
        <f>OBV!G120</f>
        <v>WEAK</v>
      </c>
      <c r="L120" s="5" t="str">
        <f>OBV!H120</f>
        <v>BULLISH DIVERGENCE</v>
      </c>
    </row>
    <row r="121" spans="1:12" ht="13.5" x14ac:dyDescent="0.25">
      <c r="A121" s="3">
        <f>RSI!A121</f>
        <v>42480</v>
      </c>
      <c r="B121" s="2">
        <f>RSI!B121</f>
        <v>4.84</v>
      </c>
      <c r="C121" s="2">
        <f>RSI!I121</f>
        <v>33.410685530406056</v>
      </c>
      <c r="D121" s="2">
        <f>MACD!E121</f>
        <v>0.25124654612002573</v>
      </c>
      <c r="E121" s="2">
        <f>MACD!F121</f>
        <v>0.1143851182344062</v>
      </c>
      <c r="F121" s="2">
        <f>'Moving Avg'!D121</f>
        <v>4.84</v>
      </c>
      <c r="G121" s="2">
        <f>'Moving Avg'!F121</f>
        <v>5.1755000000000004</v>
      </c>
      <c r="H121" s="2">
        <f>'Moving Avg'!G121</f>
        <v>5.0554000000000006</v>
      </c>
      <c r="I121" s="2">
        <f>'Moving Avg'!H121</f>
        <v>0</v>
      </c>
      <c r="J121" s="5" t="str">
        <f>OBV!F121</f>
        <v>BULLISH</v>
      </c>
      <c r="K121" s="5" t="str">
        <f>OBV!G121</f>
        <v>WEAK</v>
      </c>
      <c r="L121" s="5" t="str">
        <f>OBV!H121</f>
        <v>CONFIRMED BULLISH</v>
      </c>
    </row>
    <row r="122" spans="1:12" ht="13.5" x14ac:dyDescent="0.25">
      <c r="A122" s="3">
        <f>RSI!A122</f>
        <v>42481</v>
      </c>
      <c r="B122" s="2">
        <f>RSI!B122</f>
        <v>5.05</v>
      </c>
      <c r="C122" s="2">
        <f>RSI!I122</f>
        <v>48.80991435075989</v>
      </c>
      <c r="D122" s="2">
        <f>MACD!E122</f>
        <v>0.27097001247628683</v>
      </c>
      <c r="E122" s="2">
        <f>MACD!F122</f>
        <v>0.14570209708278231</v>
      </c>
      <c r="F122" s="2">
        <f>'Moving Avg'!D122</f>
        <v>4.8819999999999997</v>
      </c>
      <c r="G122" s="2">
        <f>'Moving Avg'!F122</f>
        <v>5.1595000000000004</v>
      </c>
      <c r="H122" s="2">
        <f>'Moving Avg'!G122</f>
        <v>5.0534000000000008</v>
      </c>
      <c r="I122" s="2">
        <f>'Moving Avg'!H122</f>
        <v>0</v>
      </c>
      <c r="J122" s="5" t="str">
        <f>OBV!F122</f>
        <v>BULLISH</v>
      </c>
      <c r="K122" s="5" t="str">
        <f>OBV!G122</f>
        <v>NEUTRAL</v>
      </c>
      <c r="L122" s="5" t="str">
        <f>OBV!H122</f>
        <v>CONFIRMED BULLISH</v>
      </c>
    </row>
    <row r="123" spans="1:12" ht="13.5" x14ac:dyDescent="0.25">
      <c r="A123" s="3">
        <f>RSI!A123</f>
        <v>42482</v>
      </c>
      <c r="B123" s="2">
        <f>RSI!B123</f>
        <v>5.05</v>
      </c>
      <c r="C123" s="2">
        <f>RSI!I123</f>
        <v>48.80991435075989</v>
      </c>
      <c r="D123" s="2">
        <f>MACD!E123</f>
        <v>0.25085626090382718</v>
      </c>
      <c r="E123" s="2">
        <f>MACD!F123</f>
        <v>0.16673292984699128</v>
      </c>
      <c r="F123" s="2">
        <f>'Moving Avg'!D123</f>
        <v>4.9240000000000004</v>
      </c>
      <c r="G123" s="2">
        <f>'Moving Avg'!F123</f>
        <v>5.1435000000000013</v>
      </c>
      <c r="H123" s="2">
        <f>'Moving Avg'!G123</f>
        <v>5.0544000000000011</v>
      </c>
      <c r="I123" s="2">
        <f>'Moving Avg'!H123</f>
        <v>0</v>
      </c>
      <c r="J123" s="5" t="str">
        <f>OBV!F123</f>
        <v>BULLISH</v>
      </c>
      <c r="K123" s="5" t="str">
        <f>OBV!G123</f>
        <v>NEUTRAL</v>
      </c>
      <c r="L123" s="5" t="str">
        <f>OBV!H123</f>
        <v>CONFIRMED BULLISH</v>
      </c>
    </row>
    <row r="124" spans="1:12" ht="13.5" x14ac:dyDescent="0.25">
      <c r="A124" s="3">
        <f>RSI!A124</f>
        <v>42485</v>
      </c>
      <c r="B124" s="2">
        <f>RSI!B124</f>
        <v>5.05</v>
      </c>
      <c r="C124" s="2">
        <f>RSI!I124</f>
        <v>48.80991435075989</v>
      </c>
      <c r="D124" s="2">
        <f>MACD!E124</f>
        <v>0.23394826453333728</v>
      </c>
      <c r="E124" s="2">
        <f>MACD!F124</f>
        <v>0.18017599678426049</v>
      </c>
      <c r="F124" s="2">
        <f>'Moving Avg'!D124</f>
        <v>4.9660000000000002</v>
      </c>
      <c r="G124" s="2">
        <f>'Moving Avg'!F124</f>
        <v>5.1274999999999995</v>
      </c>
      <c r="H124" s="2">
        <f>'Moving Avg'!G124</f>
        <v>5.0554000000000014</v>
      </c>
      <c r="I124" s="2">
        <f>'Moving Avg'!H124</f>
        <v>0</v>
      </c>
      <c r="J124" s="5" t="str">
        <f>OBV!F124</f>
        <v>BULLISH</v>
      </c>
      <c r="K124" s="5" t="str">
        <f>OBV!G124</f>
        <v>NEUTRAL</v>
      </c>
      <c r="L124" s="5" t="str">
        <f>OBV!H124</f>
        <v>CONFIRMED BULLISH</v>
      </c>
    </row>
    <row r="125" spans="1:12" ht="13.5" x14ac:dyDescent="0.25">
      <c r="A125" s="3">
        <f>RSI!A125</f>
        <v>42486</v>
      </c>
      <c r="B125" s="2">
        <f>RSI!B125</f>
        <v>5.2</v>
      </c>
      <c r="C125" s="2">
        <f>RSI!I125</f>
        <v>57.564736802577784</v>
      </c>
      <c r="D125" s="2">
        <f>MACD!E125</f>
        <v>0.18555654926263099</v>
      </c>
      <c r="E125" s="2">
        <f>MACD!F125</f>
        <v>0.1812521072799346</v>
      </c>
      <c r="F125" s="2">
        <f>'Moving Avg'!D125</f>
        <v>5.0380000000000003</v>
      </c>
      <c r="G125" s="2">
        <f>'Moving Avg'!F125</f>
        <v>5.1190000000000007</v>
      </c>
      <c r="H125" s="2">
        <f>'Moving Avg'!G125</f>
        <v>5.059400000000001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CONFIRMED BULLISH</v>
      </c>
    </row>
    <row r="126" spans="1:12" ht="13.5" x14ac:dyDescent="0.25">
      <c r="A126" s="3">
        <f>RSI!A126</f>
        <v>42487</v>
      </c>
      <c r="B126" s="2">
        <f>RSI!B126</f>
        <v>5.49</v>
      </c>
      <c r="C126" s="2">
        <f>RSI!I126</f>
        <v>68.707505085649743</v>
      </c>
      <c r="D126" s="2">
        <f>MACD!E126</f>
        <v>8.8491170640138783E-2</v>
      </c>
      <c r="E126" s="2">
        <f>MACD!F126</f>
        <v>0.16269991995197544</v>
      </c>
      <c r="F126" s="2">
        <f>'Moving Avg'!D126</f>
        <v>5.1679999999999993</v>
      </c>
      <c r="G126" s="2">
        <f>'Moving Avg'!F126</f>
        <v>5.125</v>
      </c>
      <c r="H126" s="2">
        <f>'Moving Avg'!G126</f>
        <v>5.0692000000000013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</row>
    <row r="127" spans="1:12" ht="13.5" x14ac:dyDescent="0.25">
      <c r="A127" s="3">
        <f>RSI!A127</f>
        <v>42488</v>
      </c>
      <c r="B127" s="2">
        <f>RSI!B127</f>
        <v>5.74</v>
      </c>
      <c r="C127" s="2">
        <f>RSI!I127</f>
        <v>74.84075313983594</v>
      </c>
      <c r="D127" s="2">
        <f>MACD!E127</f>
        <v>-1.3067073814977626E-2</v>
      </c>
      <c r="E127" s="2">
        <f>MACD!F127</f>
        <v>0.12754652119858481</v>
      </c>
      <c r="F127" s="2">
        <f>'Moving Avg'!D127</f>
        <v>5.306</v>
      </c>
      <c r="G127" s="2">
        <f>'Moving Avg'!F127</f>
        <v>5.1515000000000004</v>
      </c>
      <c r="H127" s="2">
        <f>'Moving Avg'!G127</f>
        <v>5.086800000000002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</row>
    <row r="128" spans="1:12" ht="13.5" x14ac:dyDescent="0.25">
      <c r="A128" s="3">
        <f>RSI!A128</f>
        <v>42489</v>
      </c>
      <c r="B128" s="2">
        <f>RSI!B128</f>
        <v>5.82</v>
      </c>
      <c r="C128" s="2">
        <f>RSI!I128</f>
        <v>76.432584168191127</v>
      </c>
      <c r="D128" s="2">
        <f>MACD!E128</f>
        <v>-0.10866892261810346</v>
      </c>
      <c r="E128" s="2">
        <f>MACD!F128</f>
        <v>8.0303432435247166E-2</v>
      </c>
      <c r="F128" s="2">
        <f>'Moving Avg'!D128</f>
        <v>5.46</v>
      </c>
      <c r="G128" s="2">
        <f>'Moving Avg'!F128</f>
        <v>5.1819999999999995</v>
      </c>
      <c r="H128" s="2">
        <f>'Moving Avg'!G128</f>
        <v>5.103200000000002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CONFIRMED BULLISH</v>
      </c>
    </row>
    <row r="129" spans="1:12" ht="13.5" x14ac:dyDescent="0.25">
      <c r="A129" s="3">
        <f>RSI!A129</f>
        <v>42492</v>
      </c>
      <c r="B129" s="2">
        <f>RSI!B129</f>
        <v>5.82</v>
      </c>
      <c r="C129" s="2">
        <f>RSI!I129</f>
        <v>76.432584168191127</v>
      </c>
      <c r="D129" s="2">
        <f>MACD!E129</f>
        <v>-0.19350035489840955</v>
      </c>
      <c r="E129" s="2">
        <f>MACD!F129</f>
        <v>2.5542674968515817E-2</v>
      </c>
      <c r="F129" s="2">
        <f>'Moving Avg'!D129</f>
        <v>5.6139999999999999</v>
      </c>
      <c r="G129" s="2">
        <f>'Moving Avg'!F129</f>
        <v>5.2009999999999987</v>
      </c>
      <c r="H129" s="2">
        <f>'Moving Avg'!G129</f>
        <v>5.1196000000000019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</row>
    <row r="130" spans="1:12" ht="13.5" x14ac:dyDescent="0.25">
      <c r="A130" s="3">
        <f>RSI!A130</f>
        <v>42493</v>
      </c>
      <c r="B130" s="2">
        <f>RSI!B130</f>
        <v>5.85</v>
      </c>
      <c r="C130" s="2">
        <f>RSI!I130</f>
        <v>77.063720153182899</v>
      </c>
      <c r="D130" s="2">
        <f>MACD!E130</f>
        <v>-0.27114890890835319</v>
      </c>
      <c r="E130" s="2">
        <f>MACD!F130</f>
        <v>-3.3795641806857984E-2</v>
      </c>
      <c r="F130" s="2">
        <f>'Moving Avg'!D130</f>
        <v>5.7439999999999998</v>
      </c>
      <c r="G130" s="2">
        <f>'Moving Avg'!F130</f>
        <v>5.2214999999999989</v>
      </c>
      <c r="H130" s="2">
        <f>'Moving Avg'!G130</f>
        <v>5.1406000000000018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5.85</v>
      </c>
      <c r="C131" s="2">
        <f>RSI!I131</f>
        <v>77.063720153182899</v>
      </c>
      <c r="D131" s="2">
        <f>MACD!E131</f>
        <v>-0.34040462605109223</v>
      </c>
      <c r="E131" s="2">
        <f>MACD!F131</f>
        <v>-9.511743865570485E-2</v>
      </c>
      <c r="F131" s="2">
        <f>'Moving Avg'!D131</f>
        <v>5.8160000000000007</v>
      </c>
      <c r="G131" s="2">
        <f>'Moving Avg'!F131</f>
        <v>5.2419999999999991</v>
      </c>
      <c r="H131" s="2">
        <f>'Moving Avg'!G131</f>
        <v>5.1596000000000011</v>
      </c>
      <c r="I131" s="2">
        <f>'Moving Avg'!H131</f>
        <v>0</v>
      </c>
      <c r="J131" s="5" t="str">
        <f>OBV!F131</f>
        <v>BULLISH</v>
      </c>
      <c r="K131" s="5" t="str">
        <f>OBV!G131</f>
        <v>WEAK</v>
      </c>
      <c r="L131" s="5" t="str">
        <f>OBV!H131</f>
        <v>CONFIRMED BULLISH</v>
      </c>
    </row>
    <row r="132" spans="1:12" ht="13.5" x14ac:dyDescent="0.25">
      <c r="A132" s="3">
        <f>RSI!A132</f>
        <v>42495</v>
      </c>
      <c r="B132" s="2">
        <f>RSI!B132</f>
        <v>5.85</v>
      </c>
      <c r="C132" s="2">
        <f>RSI!I132</f>
        <v>77.063720153182913</v>
      </c>
      <c r="D132" s="2">
        <f>MACD!E132</f>
        <v>-0.36998782750422254</v>
      </c>
      <c r="E132" s="2">
        <f>MACD!F132</f>
        <v>-0.15009151642540841</v>
      </c>
      <c r="F132" s="2">
        <f>'Moving Avg'!D132</f>
        <v>5.838000000000001</v>
      </c>
      <c r="G132" s="2">
        <f>'Moving Avg'!F132</f>
        <v>5.2624999999999984</v>
      </c>
      <c r="H132" s="2">
        <f>'Moving Avg'!G132</f>
        <v>5.1814000000000009</v>
      </c>
      <c r="I132" s="2">
        <f>'Moving Avg'!H132</f>
        <v>0</v>
      </c>
      <c r="J132" s="5" t="str">
        <f>OBV!F132</f>
        <v>BULLISH</v>
      </c>
      <c r="K132" s="5" t="str">
        <f>OBV!G132</f>
        <v>WEAK</v>
      </c>
      <c r="L132" s="5" t="str">
        <f>OBV!H132</f>
        <v>CONFIRMED BULLISH</v>
      </c>
    </row>
    <row r="133" spans="1:12" ht="13.5" x14ac:dyDescent="0.25">
      <c r="A133" s="3">
        <f>RSI!A133</f>
        <v>42496</v>
      </c>
      <c r="B133" s="2">
        <f>RSI!B133</f>
        <v>5.85</v>
      </c>
      <c r="C133" s="2">
        <f>RSI!I133</f>
        <v>77.063720153182913</v>
      </c>
      <c r="D133" s="2">
        <f>MACD!E133</f>
        <v>-0.39806597305862113</v>
      </c>
      <c r="E133" s="2">
        <f>MACD!F133</f>
        <v>-0.19968640775205096</v>
      </c>
      <c r="F133" s="2">
        <f>'Moving Avg'!D133</f>
        <v>5.8439999999999994</v>
      </c>
      <c r="G133" s="2">
        <f>'Moving Avg'!F133</f>
        <v>5.2949999999999973</v>
      </c>
      <c r="H133" s="2">
        <f>'Moving Avg'!G133</f>
        <v>5.200400000000001</v>
      </c>
      <c r="I133" s="2">
        <f>'Moving Avg'!H133</f>
        <v>0</v>
      </c>
      <c r="J133" s="5" t="str">
        <f>OBV!F133</f>
        <v>BULLISH</v>
      </c>
      <c r="K133" s="5" t="str">
        <f>OBV!G133</f>
        <v>WEAK</v>
      </c>
      <c r="L133" s="5" t="str">
        <f>OBV!H133</f>
        <v>CONFIRMED BULLISH</v>
      </c>
    </row>
    <row r="134" spans="1:12" ht="13.5" x14ac:dyDescent="0.25">
      <c r="A134" s="3">
        <f>RSI!A134</f>
        <v>42499</v>
      </c>
      <c r="B134" s="2">
        <f>RSI!B134</f>
        <v>5.64</v>
      </c>
      <c r="C134" s="2">
        <f>RSI!I134</f>
        <v>61.545438732785769</v>
      </c>
      <c r="D134" s="2">
        <f>MACD!E134</f>
        <v>-0.40908940934131355</v>
      </c>
      <c r="E134" s="2">
        <f>MACD!F134</f>
        <v>-0.2415670080699035</v>
      </c>
      <c r="F134" s="2">
        <f>'Moving Avg'!D134</f>
        <v>5.8079999999999998</v>
      </c>
      <c r="G134" s="2">
        <f>'Moving Avg'!F134</f>
        <v>5.3169999999999984</v>
      </c>
      <c r="H134" s="2">
        <f>'Moving Avg'!G134</f>
        <v>5.2196000000000007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BULLISH DIVERGENCE</v>
      </c>
    </row>
    <row r="135" spans="1:12" ht="13.5" x14ac:dyDescent="0.25">
      <c r="A135" s="3">
        <f>RSI!A135</f>
        <v>42500</v>
      </c>
      <c r="B135" s="2">
        <f>RSI!B135</f>
        <v>5.39</v>
      </c>
      <c r="C135" s="2">
        <f>RSI!I135</f>
        <v>48.916787289963516</v>
      </c>
      <c r="D135" s="2">
        <f>MACD!E135</f>
        <v>-0.37819222227685589</v>
      </c>
      <c r="E135" s="2">
        <f>MACD!F135</f>
        <v>-0.26889205091129398</v>
      </c>
      <c r="F135" s="2">
        <f>'Moving Avg'!D135</f>
        <v>5.7159999999999993</v>
      </c>
      <c r="G135" s="2">
        <f>'Moving Avg'!F135</f>
        <v>5.3339999999999987</v>
      </c>
      <c r="H135" s="2">
        <f>'Moving Avg'!G135</f>
        <v>5.2342000000000004</v>
      </c>
      <c r="I135" s="2">
        <f>'Moving Avg'!H135</f>
        <v>0</v>
      </c>
      <c r="J135" s="5" t="str">
        <f>OBV!F135</f>
        <v>BEARISH</v>
      </c>
      <c r="K135" s="5" t="str">
        <f>OBV!G135</f>
        <v>NEUTRAL</v>
      </c>
      <c r="L135" s="5" t="str">
        <f>OBV!H135</f>
        <v>CONFIRMED BEARISH</v>
      </c>
    </row>
    <row r="136" spans="1:12" ht="13.5" x14ac:dyDescent="0.25">
      <c r="A136" s="3">
        <f>RSI!A136</f>
        <v>42501</v>
      </c>
      <c r="B136" s="2">
        <f>RSI!B136</f>
        <v>5.63</v>
      </c>
      <c r="C136" s="2">
        <f>RSI!I136</f>
        <v>57.856908588560756</v>
      </c>
      <c r="D136" s="2">
        <f>MACD!E136</f>
        <v>-0.32500277688701651</v>
      </c>
      <c r="E136" s="2">
        <f>MACD!F136</f>
        <v>-0.28011419610643851</v>
      </c>
      <c r="F136" s="2">
        <f>'Moving Avg'!D136</f>
        <v>5.6719999999999997</v>
      </c>
      <c r="G136" s="2">
        <f>'Moving Avg'!F136</f>
        <v>5.3739999999999988</v>
      </c>
      <c r="H136" s="2">
        <f>'Moving Avg'!G136</f>
        <v>5.2510000000000003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5.38</v>
      </c>
      <c r="C137" s="2">
        <f>RSI!I137</f>
        <v>48.362143943094473</v>
      </c>
      <c r="D137" s="2">
        <f>MACD!E137</f>
        <v>-0.22424178375381487</v>
      </c>
      <c r="E137" s="2">
        <f>MACD!F137</f>
        <v>-0.26893971363591379</v>
      </c>
      <c r="F137" s="2">
        <f>'Moving Avg'!D137</f>
        <v>5.5779999999999994</v>
      </c>
      <c r="G137" s="2">
        <f>'Moving Avg'!F137</f>
        <v>5.4009999999999989</v>
      </c>
      <c r="H137" s="2">
        <f>'Moving Avg'!G137</f>
        <v>5.2628000000000013</v>
      </c>
      <c r="I137" s="2">
        <f>'Moving Avg'!H137</f>
        <v>0</v>
      </c>
      <c r="J137" s="5" t="str">
        <f>OBV!F137</f>
        <v>BEARISH</v>
      </c>
      <c r="K137" s="5" t="str">
        <f>OBV!G137</f>
        <v>NEUTRAL</v>
      </c>
      <c r="L137" s="5" t="str">
        <f>OBV!H137</f>
        <v>CONFIRMED BEARISH</v>
      </c>
    </row>
    <row r="138" spans="1:12" ht="13.5" x14ac:dyDescent="0.25">
      <c r="A138" s="3">
        <f>RSI!A138</f>
        <v>42503</v>
      </c>
      <c r="B138" s="2">
        <f>RSI!B138</f>
        <v>5.38</v>
      </c>
      <c r="C138" s="2">
        <f>RSI!I138</f>
        <v>48.362143943094473</v>
      </c>
      <c r="D138" s="2">
        <f>MACD!E138</f>
        <v>-0.1263322673816063</v>
      </c>
      <c r="E138" s="2">
        <f>MACD!F138</f>
        <v>-0.24041822438505231</v>
      </c>
      <c r="F138" s="2">
        <f>'Moving Avg'!D138</f>
        <v>5.484</v>
      </c>
      <c r="G138" s="2">
        <f>'Moving Avg'!F138</f>
        <v>5.427999999999999</v>
      </c>
      <c r="H138" s="2">
        <f>'Moving Avg'!G138</f>
        <v>5.2703999999999995</v>
      </c>
      <c r="I138" s="2">
        <f>'Moving Avg'!H138</f>
        <v>0</v>
      </c>
      <c r="J138" s="5" t="str">
        <f>OBV!F138</f>
        <v>BEARISH</v>
      </c>
      <c r="K138" s="5" t="str">
        <f>OBV!G138</f>
        <v>NEUTRAL</v>
      </c>
      <c r="L138" s="5" t="str">
        <f>OBV!H138</f>
        <v>CONFIRMED BEARISH</v>
      </c>
    </row>
    <row r="139" spans="1:12" ht="13.5" x14ac:dyDescent="0.25">
      <c r="A139" s="3">
        <f>RSI!A139</f>
        <v>42506</v>
      </c>
      <c r="B139" s="2">
        <f>RSI!B139</f>
        <v>5.22</v>
      </c>
      <c r="C139" s="2">
        <f>RSI!I139</f>
        <v>43.110865337806423</v>
      </c>
      <c r="D139" s="2">
        <f>MACD!E139</f>
        <v>-3.1316751507292295E-2</v>
      </c>
      <c r="E139" s="2">
        <f>MACD!F139</f>
        <v>-0.19859792980950033</v>
      </c>
      <c r="F139" s="2">
        <f>'Moving Avg'!D139</f>
        <v>5.3999999999999995</v>
      </c>
      <c r="G139" s="2">
        <f>'Moving Avg'!F139</f>
        <v>5.4469999999999992</v>
      </c>
      <c r="H139" s="2">
        <f>'Moving Avg'!G139</f>
        <v>5.2748000000000017</v>
      </c>
      <c r="I139" s="2">
        <f>'Moving Avg'!H139</f>
        <v>0</v>
      </c>
      <c r="J139" s="5" t="str">
        <f>OBV!F139</f>
        <v>BEARISH</v>
      </c>
      <c r="K139" s="5" t="str">
        <f>OBV!G139</f>
        <v>STRONG</v>
      </c>
      <c r="L139" s="5" t="str">
        <f>OBV!H139</f>
        <v>CONFIRMED BEARISH</v>
      </c>
    </row>
    <row r="140" spans="1:12" ht="13.5" x14ac:dyDescent="0.25">
      <c r="A140" s="3">
        <f>RSI!A140</f>
        <v>42507</v>
      </c>
      <c r="B140" s="2">
        <f>RSI!B140</f>
        <v>5.22</v>
      </c>
      <c r="C140" s="2">
        <f>RSI!I140</f>
        <v>43.110865337806423</v>
      </c>
      <c r="D140" s="2">
        <f>MACD!E140</f>
        <v>5.4935481744746717E-2</v>
      </c>
      <c r="E140" s="2">
        <f>MACD!F140</f>
        <v>-0.14789124749865093</v>
      </c>
      <c r="F140" s="2">
        <f>'Moving Avg'!D140</f>
        <v>5.3659999999999997</v>
      </c>
      <c r="G140" s="2">
        <f>'Moving Avg'!F140</f>
        <v>5.4659999999999993</v>
      </c>
      <c r="H140" s="2">
        <f>'Moving Avg'!G140</f>
        <v>5.2794000000000008</v>
      </c>
      <c r="I140" s="2">
        <f>'Moving Avg'!H140</f>
        <v>0</v>
      </c>
      <c r="J140" s="5" t="str">
        <f>OBV!F140</f>
        <v>BEARISH</v>
      </c>
      <c r="K140" s="5" t="str">
        <f>OBV!G140</f>
        <v>STRONG</v>
      </c>
      <c r="L140" s="5" t="str">
        <f>OBV!H140</f>
        <v>CONFIRMED BEARISH</v>
      </c>
    </row>
    <row r="141" spans="1:12" ht="13.5" x14ac:dyDescent="0.25">
      <c r="A141" s="3">
        <f>RSI!A141</f>
        <v>42508</v>
      </c>
      <c r="B141" s="2">
        <f>RSI!B141</f>
        <v>5.07</v>
      </c>
      <c r="C141" s="2">
        <f>RSI!I141</f>
        <v>38.558657682598842</v>
      </c>
      <c r="D141" s="2">
        <f>MACD!E141</f>
        <v>0.14017657068301403</v>
      </c>
      <c r="E141" s="2">
        <f>MACD!F141</f>
        <v>-9.0277683862317951E-2</v>
      </c>
      <c r="F141" s="2">
        <f>'Moving Avg'!D141</f>
        <v>5.2539999999999996</v>
      </c>
      <c r="G141" s="2">
        <f>'Moving Avg'!F141</f>
        <v>5.4774999999999991</v>
      </c>
      <c r="H141" s="2">
        <f>'Moving Avg'!G141</f>
        <v>5.2807999999999993</v>
      </c>
      <c r="I141" s="2">
        <f>'Moving Avg'!H141</f>
        <v>0</v>
      </c>
      <c r="J141" s="5" t="str">
        <f>OBV!F141</f>
        <v>BEARISH</v>
      </c>
      <c r="K141" s="5" t="str">
        <f>OBV!G141</f>
        <v>STRONG</v>
      </c>
      <c r="L141" s="5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5.07</v>
      </c>
      <c r="C142" s="2">
        <f>RSI!I142</f>
        <v>38.558657682598856</v>
      </c>
      <c r="D142" s="2">
        <f>MACD!E142</f>
        <v>0.21425233471518368</v>
      </c>
      <c r="E142" s="2">
        <f>MACD!F142</f>
        <v>-2.9371680146817625E-2</v>
      </c>
      <c r="F142" s="2">
        <f>'Moving Avg'!D142</f>
        <v>5.1920000000000002</v>
      </c>
      <c r="G142" s="2">
        <f>'Moving Avg'!F142</f>
        <v>5.4784999999999995</v>
      </c>
      <c r="H142" s="2">
        <f>'Moving Avg'!G142</f>
        <v>5.2821999999999996</v>
      </c>
      <c r="I142" s="2">
        <f>'Moving Avg'!H142</f>
        <v>0</v>
      </c>
      <c r="J142" s="5" t="str">
        <f>OBV!F142</f>
        <v>BEARISH</v>
      </c>
      <c r="K142" s="5" t="str">
        <f>OBV!G142</f>
        <v>STRONG</v>
      </c>
      <c r="L142" s="5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5.07</v>
      </c>
      <c r="C143" s="2">
        <f>RSI!I143</f>
        <v>38.558657682598842</v>
      </c>
      <c r="D143" s="2">
        <f>MACD!E143</f>
        <v>0.27873616881770769</v>
      </c>
      <c r="E143" s="2">
        <f>MACD!F143</f>
        <v>3.2249889646087437E-2</v>
      </c>
      <c r="F143" s="2">
        <f>'Moving Avg'!D143</f>
        <v>5.13</v>
      </c>
      <c r="G143" s="2">
        <f>'Moving Avg'!F143</f>
        <v>5.4794999999999989</v>
      </c>
      <c r="H143" s="2">
        <f>'Moving Avg'!G143</f>
        <v>5.283599999999999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5.22</v>
      </c>
      <c r="C144" s="2">
        <f>RSI!I144</f>
        <v>45.71759348228079</v>
      </c>
      <c r="D144" s="2">
        <f>MACD!E144</f>
        <v>0.29155129617646214</v>
      </c>
      <c r="E144" s="2">
        <f>MACD!F144</f>
        <v>8.4110170952162375E-2</v>
      </c>
      <c r="F144" s="2">
        <f>'Moving Avg'!D144</f>
        <v>5.13</v>
      </c>
      <c r="G144" s="2">
        <f>'Moving Avg'!F144</f>
        <v>5.4879999999999995</v>
      </c>
      <c r="H144" s="2">
        <f>'Moving Avg'!G144</f>
        <v>5.2879999999999994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NEUTRAL</v>
      </c>
    </row>
    <row r="145" spans="1:12" ht="13.5" x14ac:dyDescent="0.25">
      <c r="A145" s="3">
        <f>RSI!A145</f>
        <v>42514</v>
      </c>
      <c r="B145" s="2">
        <f>RSI!B145</f>
        <v>5.22</v>
      </c>
      <c r="C145" s="2">
        <f>RSI!I145</f>
        <v>45.71759348228079</v>
      </c>
      <c r="D145" s="2">
        <f>MACD!E145</f>
        <v>0.26459390255524173</v>
      </c>
      <c r="E145" s="2">
        <f>MACD!F145</f>
        <v>0.12020691727277824</v>
      </c>
      <c r="F145" s="2">
        <f>'Moving Avg'!D145</f>
        <v>5.13</v>
      </c>
      <c r="G145" s="2">
        <f>'Moving Avg'!F145</f>
        <v>5.488999999999999</v>
      </c>
      <c r="H145" s="2">
        <f>'Moving Avg'!G145</f>
        <v>5.2919999999999989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NEUTRAL</v>
      </c>
    </row>
    <row r="146" spans="1:12" ht="13.5" x14ac:dyDescent="0.25">
      <c r="A146" s="3">
        <f>RSI!A146</f>
        <v>42515</v>
      </c>
      <c r="B146" s="2">
        <f>RSI!B146</f>
        <v>5.22</v>
      </c>
      <c r="C146" s="2">
        <f>RSI!I146</f>
        <v>45.71759348228079</v>
      </c>
      <c r="D146" s="2">
        <f>MACD!E146</f>
        <v>0.27931852119895595</v>
      </c>
      <c r="E146" s="2">
        <f>MACD!F146</f>
        <v>0.1520292380580138</v>
      </c>
      <c r="F146" s="2">
        <f>'Moving Avg'!D146</f>
        <v>5.1599999999999993</v>
      </c>
      <c r="G146" s="2">
        <f>'Moving Avg'!F146</f>
        <v>5.4754999999999994</v>
      </c>
      <c r="H146" s="2">
        <f>'Moving Avg'!G146</f>
        <v>5.2964000000000002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CONFIRMED BULLISH</v>
      </c>
    </row>
    <row r="147" spans="1:12" ht="13.5" x14ac:dyDescent="0.25">
      <c r="A147" s="3">
        <f>RSI!A147</f>
        <v>42516</v>
      </c>
      <c r="B147" s="2">
        <f>RSI!B147</f>
        <v>5.37</v>
      </c>
      <c r="C147" s="2">
        <f>RSI!I147</f>
        <v>52.613570550724866</v>
      </c>
      <c r="D147" s="2">
        <f>MACD!E147</f>
        <v>0.24277150137623682</v>
      </c>
      <c r="E147" s="2">
        <f>MACD!F147</f>
        <v>0.17017769072165842</v>
      </c>
      <c r="F147" s="2">
        <f>'Moving Avg'!D147</f>
        <v>5.22</v>
      </c>
      <c r="G147" s="2">
        <f>'Moving Avg'!F147</f>
        <v>5.4570000000000007</v>
      </c>
      <c r="H147" s="2">
        <f>'Moving Avg'!G147</f>
        <v>5.303799999999999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CONFIRMED BULLISH</v>
      </c>
    </row>
    <row r="148" spans="1:12" ht="13.5" x14ac:dyDescent="0.25">
      <c r="A148" s="3">
        <f>RSI!A148</f>
        <v>42517</v>
      </c>
      <c r="B148" s="2">
        <f>RSI!B148</f>
        <v>5.69</v>
      </c>
      <c r="C148" s="2">
        <f>RSI!I148</f>
        <v>63.319328035880488</v>
      </c>
      <c r="D148" s="2">
        <f>MACD!E148</f>
        <v>0.187781426000873</v>
      </c>
      <c r="E148" s="2">
        <f>MACD!F148</f>
        <v>0.17369843777750132</v>
      </c>
      <c r="F148" s="2">
        <f>'Moving Avg'!D148</f>
        <v>5.3440000000000003</v>
      </c>
      <c r="G148" s="2">
        <f>'Moving Avg'!F148</f>
        <v>5.4504999999999999</v>
      </c>
      <c r="H148" s="2">
        <f>'Moving Avg'!G148</f>
        <v>5.3175999999999988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</row>
    <row r="149" spans="1:12" ht="13.5" x14ac:dyDescent="0.25">
      <c r="A149" s="3">
        <f>RSI!A149</f>
        <v>42520</v>
      </c>
      <c r="B149" s="2">
        <f>RSI!B149</f>
        <v>5.69</v>
      </c>
      <c r="C149" s="2">
        <f>RSI!I149</f>
        <v>63.319328035880488</v>
      </c>
      <c r="D149" s="2">
        <f>MACD!E149</f>
        <v>0.11440992619395374</v>
      </c>
      <c r="E149" s="2">
        <f>MACD!F149</f>
        <v>0.16184073546079183</v>
      </c>
      <c r="F149" s="2">
        <f>'Moving Avg'!D149</f>
        <v>5.4380000000000006</v>
      </c>
      <c r="G149" s="2">
        <f>'Moving Avg'!F149</f>
        <v>5.444</v>
      </c>
      <c r="H149" s="2">
        <f>'Moving Avg'!G149</f>
        <v>5.3269999999999982</v>
      </c>
      <c r="I149" s="2">
        <f>'Moving Avg'!H149</f>
        <v>0</v>
      </c>
      <c r="J149" s="5" t="str">
        <f>OBV!F149</f>
        <v>BULLISH</v>
      </c>
      <c r="K149" s="5" t="str">
        <f>OBV!G149</f>
        <v>WEAK</v>
      </c>
      <c r="L149" s="5" t="str">
        <f>OBV!H149</f>
        <v>CONFIRMED BULLISH</v>
      </c>
    </row>
    <row r="150" spans="1:12" ht="13.5" x14ac:dyDescent="0.25">
      <c r="A150" s="3">
        <f>RSI!A150</f>
        <v>42521</v>
      </c>
      <c r="B150" s="2">
        <f>RSI!B150</f>
        <v>5.52</v>
      </c>
      <c r="C150" s="2">
        <f>RSI!I150</f>
        <v>55.582392760029954</v>
      </c>
      <c r="D150" s="2">
        <f>MACD!E150</f>
        <v>6.2857783311678794E-2</v>
      </c>
      <c r="E150" s="2">
        <f>MACD!F150</f>
        <v>0.14204414503096924</v>
      </c>
      <c r="F150" s="2">
        <f>'Moving Avg'!D150</f>
        <v>5.4980000000000002</v>
      </c>
      <c r="G150" s="2">
        <f>'Moving Avg'!F150</f>
        <v>5.4275000000000002</v>
      </c>
      <c r="H150" s="2">
        <f>'Moving Avg'!G150</f>
        <v>5.3299999999999974</v>
      </c>
      <c r="I150" s="2">
        <f>'Moving Avg'!H150</f>
        <v>0</v>
      </c>
      <c r="J150" s="5" t="str">
        <f>OBV!F150</f>
        <v>BULLISH</v>
      </c>
      <c r="K150" s="5" t="str">
        <f>OBV!G150</f>
        <v>WEAK</v>
      </c>
      <c r="L150" s="5" t="str">
        <f>OBV!H150</f>
        <v>CONFIRMED BULLISH</v>
      </c>
    </row>
    <row r="151" spans="1:12" ht="13.5" x14ac:dyDescent="0.25">
      <c r="A151" s="3">
        <f>RSI!A151</f>
        <v>42522</v>
      </c>
      <c r="B151" s="2">
        <f>RSI!B151</f>
        <v>5.52</v>
      </c>
      <c r="C151" s="2">
        <f>RSI!I151</f>
        <v>55.582392760029954</v>
      </c>
      <c r="D151" s="2">
        <f>MACD!E151</f>
        <v>-4.7441267335415205E-3</v>
      </c>
      <c r="E151" s="2">
        <f>MACD!F151</f>
        <v>0.11268649067806709</v>
      </c>
      <c r="F151" s="2">
        <f>'Moving Avg'!D151</f>
        <v>5.5579999999999998</v>
      </c>
      <c r="G151" s="2">
        <f>'Moving Avg'!F151</f>
        <v>5.4109999999999996</v>
      </c>
      <c r="H151" s="2">
        <f>'Moving Avg'!G151</f>
        <v>5.3329999999999975</v>
      </c>
      <c r="I151" s="2">
        <f>'Moving Avg'!H151</f>
        <v>0</v>
      </c>
      <c r="J151" s="5" t="str">
        <f>OBV!F151</f>
        <v>BULLISH</v>
      </c>
      <c r="K151" s="5" t="str">
        <f>OBV!G151</f>
        <v>WEAK</v>
      </c>
      <c r="L151" s="5" t="str">
        <f>OBV!H151</f>
        <v>CONFIRMED BULLISH</v>
      </c>
    </row>
    <row r="152" spans="1:12" ht="13.5" x14ac:dyDescent="0.25">
      <c r="A152" s="3">
        <f>RSI!A152</f>
        <v>42523</v>
      </c>
      <c r="B152" s="2">
        <f>RSI!B152</f>
        <v>5.36</v>
      </c>
      <c r="C152" s="2">
        <f>RSI!I152</f>
        <v>49.041502514159824</v>
      </c>
      <c r="D152" s="2">
        <f>MACD!E152</f>
        <v>-5.0930875324713298E-2</v>
      </c>
      <c r="E152" s="2">
        <f>MACD!F152</f>
        <v>7.9963017477511028E-2</v>
      </c>
      <c r="F152" s="2">
        <f>'Moving Avg'!D152</f>
        <v>5.5559999999999992</v>
      </c>
      <c r="G152" s="2">
        <f>'Moving Avg'!F152</f>
        <v>5.3864999999999998</v>
      </c>
      <c r="H152" s="2">
        <f>'Moving Avg'!G152</f>
        <v>5.3327999999999989</v>
      </c>
      <c r="I152" s="2">
        <f>'Moving Avg'!H152</f>
        <v>0</v>
      </c>
      <c r="J152" s="5" t="str">
        <f>OBV!F152</f>
        <v>BULLISH</v>
      </c>
      <c r="K152" s="5" t="str">
        <f>OBV!G152</f>
        <v>WEAK</v>
      </c>
      <c r="L152" s="5" t="str">
        <f>OBV!H152</f>
        <v>BULLISH DIVERGENCE</v>
      </c>
    </row>
    <row r="153" spans="1:12" ht="13.5" x14ac:dyDescent="0.25">
      <c r="A153" s="3">
        <f>RSI!A153</f>
        <v>42524</v>
      </c>
      <c r="B153" s="2">
        <f>RSI!B153</f>
        <v>5.6</v>
      </c>
      <c r="C153" s="2">
        <f>RSI!I153</f>
        <v>57.181228237865184</v>
      </c>
      <c r="D153" s="2">
        <f>MACD!E153</f>
        <v>-0.107619286610392</v>
      </c>
      <c r="E153" s="2">
        <f>MACD!F153</f>
        <v>4.2446556659930426E-2</v>
      </c>
      <c r="F153" s="2">
        <f>'Moving Avg'!D153</f>
        <v>5.5379999999999994</v>
      </c>
      <c r="G153" s="2">
        <f>'Moving Avg'!F153</f>
        <v>5.3739999999999997</v>
      </c>
      <c r="H153" s="2">
        <f>'Moving Avg'!G153</f>
        <v>5.3373999999999988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5.76</v>
      </c>
      <c r="C154" s="2">
        <f>RSI!I154</f>
        <v>61.58647957104273</v>
      </c>
      <c r="D154" s="2">
        <f>MACD!E154</f>
        <v>-0.14562166825461009</v>
      </c>
      <c r="E154" s="2">
        <f>MACD!F154</f>
        <v>4.8329116770223224E-3</v>
      </c>
      <c r="F154" s="2">
        <f>'Moving Avg'!D154</f>
        <v>5.5519999999999996</v>
      </c>
      <c r="G154" s="2">
        <f>'Moving Avg'!F154</f>
        <v>5.379999999999999</v>
      </c>
      <c r="H154" s="2">
        <f>'Moving Avg'!G154</f>
        <v>5.3451999999999984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BEARISH DIVERGENCE</v>
      </c>
    </row>
    <row r="155" spans="1:12" ht="13.5" x14ac:dyDescent="0.25">
      <c r="A155" s="3">
        <f>RSI!A155</f>
        <v>42528</v>
      </c>
      <c r="B155" s="2">
        <f>RSI!B155</f>
        <v>6</v>
      </c>
      <c r="C155" s="2">
        <f>RSI!I155</f>
        <v>67.060748776410051</v>
      </c>
      <c r="D155" s="2">
        <f>MACD!E155</f>
        <v>-0.1976677317279476</v>
      </c>
      <c r="E155" s="2">
        <f>MACD!F155</f>
        <v>-3.5667217003971664E-2</v>
      </c>
      <c r="F155" s="2">
        <f>'Moving Avg'!D155</f>
        <v>5.6479999999999988</v>
      </c>
      <c r="G155" s="2">
        <f>'Moving Avg'!F155</f>
        <v>5.410499999999999</v>
      </c>
      <c r="H155" s="2">
        <f>'Moving Avg'!G155</f>
        <v>5.3577999999999983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BEARISH DIVERGENCE</v>
      </c>
    </row>
    <row r="156" spans="1:12" ht="13.5" x14ac:dyDescent="0.25">
      <c r="A156" s="3">
        <f>RSI!A156</f>
        <v>42529</v>
      </c>
      <c r="B156" s="2">
        <f>RSI!B156</f>
        <v>5.82</v>
      </c>
      <c r="C156" s="2">
        <f>RSI!I156</f>
        <v>60.138594686769437</v>
      </c>
      <c r="D156" s="2">
        <f>MACD!E156</f>
        <v>-0.23174749391671146</v>
      </c>
      <c r="E156" s="2">
        <f>MACD!F156</f>
        <v>-7.4883272386519623E-2</v>
      </c>
      <c r="F156" s="2">
        <f>'Moving Avg'!D156</f>
        <v>5.7080000000000002</v>
      </c>
      <c r="G156" s="2">
        <f>'Moving Avg'!F156</f>
        <v>5.419999999999999</v>
      </c>
      <c r="H156" s="2">
        <f>'Moving Avg'!G156</f>
        <v>5.3667999999999987</v>
      </c>
      <c r="I156" s="2">
        <f>'Moving Avg'!H156</f>
        <v>0</v>
      </c>
      <c r="J156" s="5" t="str">
        <f>OBV!F156</f>
        <v>BEARISH</v>
      </c>
      <c r="K156" s="5" t="str">
        <f>OBV!G156</f>
        <v>STRONG</v>
      </c>
      <c r="L156" s="5" t="str">
        <f>OBV!H156</f>
        <v>BEARISH DIVERGENCE</v>
      </c>
    </row>
    <row r="157" spans="1:12" ht="13.5" x14ac:dyDescent="0.25">
      <c r="A157" s="3">
        <f>RSI!A157</f>
        <v>42530</v>
      </c>
      <c r="B157" s="2">
        <f>RSI!B157</f>
        <v>5.82</v>
      </c>
      <c r="C157" s="2">
        <f>RSI!I157</f>
        <v>60.138594686769437</v>
      </c>
      <c r="D157" s="2">
        <f>MACD!E157</f>
        <v>-0.23956784897723349</v>
      </c>
      <c r="E157" s="2">
        <f>MACD!F157</f>
        <v>-0.1078201877046624</v>
      </c>
      <c r="F157" s="2">
        <f>'Moving Avg'!D157</f>
        <v>5.8</v>
      </c>
      <c r="G157" s="2">
        <f>'Moving Avg'!F157</f>
        <v>5.4419999999999984</v>
      </c>
      <c r="H157" s="2">
        <f>'Moving Avg'!G157</f>
        <v>5.3789999999999987</v>
      </c>
      <c r="I157" s="2">
        <f>'Moving Avg'!H157</f>
        <v>0</v>
      </c>
      <c r="J157" s="5" t="str">
        <f>OBV!F157</f>
        <v>BEARISH</v>
      </c>
      <c r="K157" s="5" t="str">
        <f>OBV!G157</f>
        <v>STRONG</v>
      </c>
      <c r="L157" s="5" t="str">
        <f>OBV!H157</f>
        <v>BEARISH DIVERGENCE</v>
      </c>
    </row>
    <row r="158" spans="1:12" ht="13.5" x14ac:dyDescent="0.25">
      <c r="A158" s="3">
        <f>RSI!A158</f>
        <v>42531</v>
      </c>
      <c r="B158" s="2">
        <f>RSI!B158</f>
        <v>5.56</v>
      </c>
      <c r="C158" s="2">
        <f>RSI!I158</f>
        <v>51.272583499662119</v>
      </c>
      <c r="D158" s="2">
        <f>MACD!E158</f>
        <v>-0.17960296648644825</v>
      </c>
      <c r="E158" s="2">
        <f>MACD!F158</f>
        <v>-0.12217674346101957</v>
      </c>
      <c r="F158" s="2">
        <f>'Moving Avg'!D158</f>
        <v>5.7919999999999998</v>
      </c>
      <c r="G158" s="2">
        <f>'Moving Avg'!F158</f>
        <v>5.4509999999999987</v>
      </c>
      <c r="H158" s="2">
        <f>'Moving Avg'!G158</f>
        <v>5.3859999999999983</v>
      </c>
      <c r="I158" s="2">
        <f>'Moving Avg'!H158</f>
        <v>0</v>
      </c>
      <c r="J158" s="5" t="str">
        <f>OBV!F158</f>
        <v>BEARISH</v>
      </c>
      <c r="K158" s="5" t="str">
        <f>OBV!G158</f>
        <v>STRONG</v>
      </c>
      <c r="L158" s="5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5.56</v>
      </c>
      <c r="C159" s="2">
        <f>RSI!I159</f>
        <v>51.272583499662119</v>
      </c>
      <c r="D159" s="2">
        <f>MACD!E159</f>
        <v>-0.12909369426162876</v>
      </c>
      <c r="E159" s="2">
        <f>MACD!F159</f>
        <v>-0.1235601336211414</v>
      </c>
      <c r="F159" s="2">
        <f>'Moving Avg'!D159</f>
        <v>5.7519999999999998</v>
      </c>
      <c r="G159" s="2">
        <f>'Moving Avg'!F159</f>
        <v>5.4679999999999991</v>
      </c>
      <c r="H159" s="2">
        <f>'Moving Avg'!G159</f>
        <v>5.3883999999999981</v>
      </c>
      <c r="I159" s="2">
        <f>'Moving Avg'!H159</f>
        <v>0</v>
      </c>
      <c r="J159" s="5" t="str">
        <f>OBV!F159</f>
        <v>BEARISH</v>
      </c>
      <c r="K159" s="5" t="str">
        <f>OBV!G159</f>
        <v>STRONG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5.56</v>
      </c>
      <c r="C160" s="2">
        <f>RSI!I160</f>
        <v>51.272583499662119</v>
      </c>
      <c r="D160" s="2">
        <f>MACD!E160</f>
        <v>-0.11272211409390209</v>
      </c>
      <c r="E160" s="2">
        <f>MACD!F160</f>
        <v>-0.12139252971569356</v>
      </c>
      <c r="F160" s="2">
        <f>'Moving Avg'!D160</f>
        <v>5.6639999999999997</v>
      </c>
      <c r="G160" s="2">
        <f>'Moving Avg'!F160</f>
        <v>5.4849999999999994</v>
      </c>
      <c r="H160" s="2">
        <f>'Moving Avg'!G160</f>
        <v>5.3907999999999978</v>
      </c>
      <c r="I160" s="2">
        <f>'Moving Avg'!H160</f>
        <v>0</v>
      </c>
      <c r="J160" s="5" t="str">
        <f>OBV!F160</f>
        <v>BEARISH</v>
      </c>
      <c r="K160" s="5" t="str">
        <f>OBV!G160</f>
        <v>STRONG</v>
      </c>
      <c r="L160" s="5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5.56</v>
      </c>
      <c r="C161" s="2">
        <f>RSI!I161</f>
        <v>51.272583499662119</v>
      </c>
      <c r="D161" s="2">
        <f>MACD!E161</f>
        <v>-9.9066635454300389E-2</v>
      </c>
      <c r="E161" s="2">
        <f>MACD!F161</f>
        <v>-0.11692735086341492</v>
      </c>
      <c r="F161" s="2">
        <f>'Moving Avg'!D161</f>
        <v>5.6119999999999992</v>
      </c>
      <c r="G161" s="2">
        <f>'Moving Avg'!F161</f>
        <v>5.5095000000000001</v>
      </c>
      <c r="H161" s="2">
        <f>'Moving Avg'!G161</f>
        <v>5.3931999999999984</v>
      </c>
      <c r="I161" s="2">
        <f>'Moving Avg'!H161</f>
        <v>0</v>
      </c>
      <c r="J161" s="5" t="str">
        <f>OBV!F161</f>
        <v>BEARISH</v>
      </c>
      <c r="K161" s="5" t="str">
        <f>OBV!G161</f>
        <v>NEUTRAL</v>
      </c>
      <c r="L161" s="5" t="str">
        <f>OBV!H161</f>
        <v>CONFIRMED BEARISH</v>
      </c>
    </row>
    <row r="162" spans="1:12" ht="13.5" x14ac:dyDescent="0.25">
      <c r="A162" s="3">
        <f>RSI!A162</f>
        <v>42537</v>
      </c>
      <c r="B162" s="2">
        <f>RSI!B162</f>
        <v>5.81</v>
      </c>
      <c r="C162" s="2">
        <f>RSI!I162</f>
        <v>59.075602857942627</v>
      </c>
      <c r="D162" s="2">
        <f>MACD!E162</f>
        <v>-0.13082867771154305</v>
      </c>
      <c r="E162" s="2">
        <f>MACD!F162</f>
        <v>-0.11970761623304055</v>
      </c>
      <c r="F162" s="2">
        <f>'Moving Avg'!D162</f>
        <v>5.6099999999999994</v>
      </c>
      <c r="G162" s="2">
        <f>'Moving Avg'!F162</f>
        <v>5.5465</v>
      </c>
      <c r="H162" s="2">
        <f>'Moving Avg'!G162</f>
        <v>5.4005999999999981</v>
      </c>
      <c r="I162" s="2">
        <f>'Moving Avg'!H162</f>
        <v>0</v>
      </c>
      <c r="J162" s="5" t="str">
        <f>OBV!F162</f>
        <v>BEARISH</v>
      </c>
      <c r="K162" s="5" t="str">
        <f>OBV!G162</f>
        <v>NEUTRAL</v>
      </c>
      <c r="L162" s="5" t="str">
        <f>OBV!H162</f>
        <v>CONFIRMED BEARISH</v>
      </c>
    </row>
    <row r="163" spans="1:12" ht="13.5" x14ac:dyDescent="0.25">
      <c r="A163" s="3">
        <f>RSI!A163</f>
        <v>42538</v>
      </c>
      <c r="B163" s="2">
        <f>RSI!B163</f>
        <v>5.81</v>
      </c>
      <c r="C163" s="2">
        <f>RSI!I163</f>
        <v>59.075602857942627</v>
      </c>
      <c r="D163" s="2">
        <f>MACD!E163</f>
        <v>-0.12242767175682978</v>
      </c>
      <c r="E163" s="2">
        <f>MACD!F163</f>
        <v>-0.1202516273377984</v>
      </c>
      <c r="F163" s="2">
        <f>'Moving Avg'!D163</f>
        <v>5.6599999999999993</v>
      </c>
      <c r="G163" s="2">
        <f>'Moving Avg'!F163</f>
        <v>5.5835000000000008</v>
      </c>
      <c r="H163" s="2">
        <f>'Moving Avg'!G163</f>
        <v>5.4127999999999989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5.55</v>
      </c>
      <c r="C164" s="2">
        <f>RSI!I164</f>
        <v>49.512351749354281</v>
      </c>
      <c r="D164" s="2">
        <f>MACD!E164</f>
        <v>-7.2969018410467434E-2</v>
      </c>
      <c r="E164" s="2">
        <f>MACD!F164</f>
        <v>-0.11079510555233221</v>
      </c>
      <c r="F164" s="2">
        <f>'Moving Avg'!D164</f>
        <v>5.6579999999999995</v>
      </c>
      <c r="G164" s="2">
        <f>'Moving Avg'!F164</f>
        <v>5.6000000000000005</v>
      </c>
      <c r="H164" s="2">
        <f>'Moving Avg'!G164</f>
        <v>5.4197999999999986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BULLISH DIVERGENCE</v>
      </c>
    </row>
    <row r="165" spans="1:12" ht="13.5" x14ac:dyDescent="0.25">
      <c r="A165" s="3">
        <f>RSI!A165</f>
        <v>42542</v>
      </c>
      <c r="B165" s="2">
        <f>RSI!B165</f>
        <v>5.55</v>
      </c>
      <c r="C165" s="2">
        <f>RSI!I165</f>
        <v>49.512351749354288</v>
      </c>
      <c r="D165" s="2">
        <f>MACD!E165</f>
        <v>5.9284338513325707E-3</v>
      </c>
      <c r="E165" s="2">
        <f>MACD!F165</f>
        <v>-8.7450397671599261E-2</v>
      </c>
      <c r="F165" s="2">
        <f>'Moving Avg'!D165</f>
        <v>5.6560000000000006</v>
      </c>
      <c r="G165" s="2">
        <f>'Moving Avg'!F165</f>
        <v>5.6165000000000003</v>
      </c>
      <c r="H165" s="2">
        <f>'Moving Avg'!G165</f>
        <v>5.4297999999999993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BULLISH DIVERGENCE</v>
      </c>
    </row>
    <row r="166" spans="1:12" ht="13.5" x14ac:dyDescent="0.25">
      <c r="A166" s="3">
        <f>RSI!A166</f>
        <v>42543</v>
      </c>
      <c r="B166" s="2">
        <f>RSI!B166</f>
        <v>5.71</v>
      </c>
      <c r="C166" s="2">
        <f>RSI!I166</f>
        <v>54.7413121976629</v>
      </c>
      <c r="D166" s="2">
        <f>MACD!E166</f>
        <v>3.3259162160705458E-2</v>
      </c>
      <c r="E166" s="2">
        <f>MACD!F166</f>
        <v>-6.330848570513832E-2</v>
      </c>
      <c r="F166" s="2">
        <f>'Moving Avg'!D166</f>
        <v>5.6859999999999999</v>
      </c>
      <c r="G166" s="2">
        <f>'Moving Avg'!F166</f>
        <v>5.641</v>
      </c>
      <c r="H166" s="2">
        <f>'Moving Avg'!G166</f>
        <v>5.4473999999999991</v>
      </c>
      <c r="I166" s="2">
        <f>'Moving Avg'!H166</f>
        <v>0</v>
      </c>
      <c r="J166" s="5" t="str">
        <f>OBV!F166</f>
        <v>BULLISH</v>
      </c>
      <c r="K166" s="5" t="str">
        <f>OBV!G166</f>
        <v>NEUTRAL</v>
      </c>
      <c r="L166" s="5" t="str">
        <f>OBV!H166</f>
        <v>CONFIRMED BULLISH</v>
      </c>
    </row>
    <row r="167" spans="1:12" ht="13.5" x14ac:dyDescent="0.25">
      <c r="A167" s="3">
        <f>RSI!A167</f>
        <v>42544</v>
      </c>
      <c r="B167" s="2">
        <f>RSI!B167</f>
        <v>5.88</v>
      </c>
      <c r="C167" s="2">
        <f>RSI!I167</f>
        <v>59.536516408187552</v>
      </c>
      <c r="D167" s="2">
        <f>MACD!E167</f>
        <v>4.29540728058182E-2</v>
      </c>
      <c r="E167" s="2">
        <f>MACD!F167</f>
        <v>-4.2055974002947021E-2</v>
      </c>
      <c r="F167" s="2">
        <f>'Moving Avg'!D167</f>
        <v>5.7</v>
      </c>
      <c r="G167" s="2">
        <f>'Moving Avg'!F167</f>
        <v>5.6664999999999992</v>
      </c>
      <c r="H167" s="2">
        <f>'Moving Avg'!G167</f>
        <v>5.4681999999999995</v>
      </c>
      <c r="I167" s="2">
        <f>'Moving Avg'!H167</f>
        <v>0</v>
      </c>
      <c r="J167" s="5" t="str">
        <f>OBV!F167</f>
        <v>NEUTRAL</v>
      </c>
      <c r="K167" s="5" t="str">
        <f>OBV!G167</f>
        <v>NEUTRAL</v>
      </c>
      <c r="L167" s="5" t="str">
        <f>OBV!H167</f>
        <v>NEUTRAL</v>
      </c>
    </row>
    <row r="168" spans="1:12" ht="13.5" x14ac:dyDescent="0.25">
      <c r="A168" s="3">
        <f>RSI!A168</f>
        <v>42545</v>
      </c>
      <c r="B168" s="2">
        <f>RSI!B168</f>
        <v>6.05</v>
      </c>
      <c r="C168" s="2">
        <f>RSI!I168</f>
        <v>63.680599917070474</v>
      </c>
      <c r="D168" s="2">
        <f>MACD!E168</f>
        <v>-3.216057860328192E-3</v>
      </c>
      <c r="E168" s="2">
        <f>MACD!F168</f>
        <v>-3.4287990774423252E-2</v>
      </c>
      <c r="F168" s="2">
        <f>'Moving Avg'!D168</f>
        <v>5.7479999999999993</v>
      </c>
      <c r="G168" s="2">
        <f>'Moving Avg'!F168</f>
        <v>5.684499999999999</v>
      </c>
      <c r="H168" s="2">
        <f>'Moving Avg'!G168</f>
        <v>5.4923999999999999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CONFIRMED BULLISH</v>
      </c>
    </row>
    <row r="169" spans="1:12" ht="13.5" x14ac:dyDescent="0.25">
      <c r="A169" s="3">
        <f>RSI!A169</f>
        <v>42548</v>
      </c>
      <c r="B169" s="2">
        <f>RSI!B169</f>
        <v>6.19</v>
      </c>
      <c r="C169" s="2">
        <f>RSI!I169</f>
        <v>66.704800853550452</v>
      </c>
      <c r="D169" s="2">
        <f>MACD!E169</f>
        <v>-5.5307002879555256E-2</v>
      </c>
      <c r="E169" s="2">
        <f>MACD!F169</f>
        <v>-3.8491793195449653E-2</v>
      </c>
      <c r="F169" s="2">
        <f>'Moving Avg'!D169</f>
        <v>5.8760000000000003</v>
      </c>
      <c r="G169" s="2">
        <f>'Moving Avg'!F169</f>
        <v>5.7094999999999994</v>
      </c>
      <c r="H169" s="2">
        <f>'Moving Avg'!G169</f>
        <v>5.519400000000001</v>
      </c>
      <c r="I169" s="2">
        <f>'Moving Avg'!H169</f>
        <v>0</v>
      </c>
      <c r="J169" s="5" t="str">
        <f>OBV!F169</f>
        <v>BULLISH</v>
      </c>
      <c r="K169" s="5" t="str">
        <f>OBV!G169</f>
        <v>WEAK</v>
      </c>
      <c r="L169" s="5" t="str">
        <f>OBV!H169</f>
        <v>CONFIRMED BULLISH</v>
      </c>
    </row>
    <row r="170" spans="1:12" ht="13.5" x14ac:dyDescent="0.25">
      <c r="A170" s="3">
        <f>RSI!A170</f>
        <v>42549</v>
      </c>
      <c r="B170" s="2">
        <f>RSI!B170</f>
        <v>6.19</v>
      </c>
      <c r="C170" s="2">
        <f>RSI!I170</f>
        <v>66.704800853550452</v>
      </c>
      <c r="D170" s="2">
        <f>MACD!E170</f>
        <v>-0.10266820478488192</v>
      </c>
      <c r="E170" s="2">
        <f>MACD!F170</f>
        <v>-5.132707551333611E-2</v>
      </c>
      <c r="F170" s="2">
        <f>'Moving Avg'!D170</f>
        <v>6.0040000000000004</v>
      </c>
      <c r="G170" s="2">
        <f>'Moving Avg'!F170</f>
        <v>5.7429999999999994</v>
      </c>
      <c r="H170" s="2">
        <f>'Moving Avg'!G170</f>
        <v>5.5464000000000011</v>
      </c>
      <c r="I170" s="2">
        <f>'Moving Avg'!H170</f>
        <v>0</v>
      </c>
      <c r="J170" s="5" t="str">
        <f>OBV!F170</f>
        <v>BULLISH</v>
      </c>
      <c r="K170" s="5" t="str">
        <f>OBV!G170</f>
        <v>WEAK</v>
      </c>
      <c r="L170" s="5" t="str">
        <f>OBV!H170</f>
        <v>CONFIRMED BULLISH</v>
      </c>
    </row>
    <row r="171" spans="1:12" ht="13.5" x14ac:dyDescent="0.25">
      <c r="A171" s="3">
        <f>RSI!A171</f>
        <v>42550</v>
      </c>
      <c r="B171" s="2">
        <f>RSI!B171</f>
        <v>6.19</v>
      </c>
      <c r="C171" s="2">
        <f>RSI!I171</f>
        <v>66.704800853550452</v>
      </c>
      <c r="D171" s="2">
        <f>MACD!E171</f>
        <v>-0.1457840387017626</v>
      </c>
      <c r="E171" s="2">
        <f>MACD!F171</f>
        <v>-7.021846815102141E-2</v>
      </c>
      <c r="F171" s="2">
        <f>'Moving Avg'!D171</f>
        <v>6.1000000000000005</v>
      </c>
      <c r="G171" s="2">
        <f>'Moving Avg'!F171</f>
        <v>5.7764999999999995</v>
      </c>
      <c r="H171" s="2">
        <f>'Moving Avg'!G171</f>
        <v>5.5734000000000004</v>
      </c>
      <c r="I171" s="2">
        <f>'Moving Avg'!H171</f>
        <v>0</v>
      </c>
      <c r="J171" s="5" t="str">
        <f>OBV!F171</f>
        <v>BULLISH</v>
      </c>
      <c r="K171" s="5" t="str">
        <f>OBV!G171</f>
        <v>WEAK</v>
      </c>
      <c r="L171" s="5" t="str">
        <f>OBV!H171</f>
        <v>CONFIRMED BULLISH</v>
      </c>
    </row>
    <row r="172" spans="1:12" ht="13.5" x14ac:dyDescent="0.25">
      <c r="A172" s="3">
        <f>RSI!A172</f>
        <v>42551</v>
      </c>
      <c r="B172" s="2">
        <f>RSI!B172</f>
        <v>6.2</v>
      </c>
      <c r="C172" s="2">
        <f>RSI!I172</f>
        <v>66.95030871246982</v>
      </c>
      <c r="D172" s="2">
        <f>MACD!E172</f>
        <v>-0.1473615833522901</v>
      </c>
      <c r="E172" s="2">
        <f>MACD!F172</f>
        <v>-8.5647091191275143E-2</v>
      </c>
      <c r="F172" s="2">
        <f>'Moving Avg'!D172</f>
        <v>6.1639999999999997</v>
      </c>
      <c r="G172" s="2">
        <f>'Moving Avg'!F172</f>
        <v>5.8184999999999993</v>
      </c>
      <c r="H172" s="2">
        <f>'Moving Avg'!G172</f>
        <v>5.5964000000000009</v>
      </c>
      <c r="I172" s="2">
        <f>'Moving Avg'!H172</f>
        <v>0</v>
      </c>
      <c r="J172" s="5" t="str">
        <f>OBV!F172</f>
        <v>BULLISH</v>
      </c>
      <c r="K172" s="5" t="str">
        <f>OBV!G172</f>
        <v>WEAK</v>
      </c>
      <c r="L172" s="5" t="str">
        <f>OBV!H172</f>
        <v>CONFIRMED BULLISH</v>
      </c>
    </row>
    <row r="173" spans="1:12" ht="13.5" x14ac:dyDescent="0.25">
      <c r="A173" s="3">
        <f>RSI!A173</f>
        <v>42552</v>
      </c>
      <c r="B173" s="2">
        <f>RSI!B173</f>
        <v>6.38</v>
      </c>
      <c r="C173" s="2">
        <f>RSI!I173</f>
        <v>71.083509915478402</v>
      </c>
      <c r="D173" s="2">
        <f>MACD!E173</f>
        <v>-0.16469599487789122</v>
      </c>
      <c r="E173" s="2">
        <f>MACD!F173</f>
        <v>-0.10145687192859837</v>
      </c>
      <c r="F173" s="2">
        <f>'Moving Avg'!D173</f>
        <v>6.2299999999999995</v>
      </c>
      <c r="G173" s="2">
        <f>'Moving Avg'!F173</f>
        <v>5.857499999999999</v>
      </c>
      <c r="H173" s="2">
        <f>'Moving Avg'!G173</f>
        <v>5.6230000000000011</v>
      </c>
      <c r="I173" s="2">
        <f>'Moving Avg'!H173</f>
        <v>0</v>
      </c>
      <c r="J173" s="5" t="str">
        <f>OBV!F173</f>
        <v>BULLISH</v>
      </c>
      <c r="K173" s="5" t="str">
        <f>OBV!G173</f>
        <v>WEAK</v>
      </c>
      <c r="L173" s="5" t="str">
        <f>OBV!H173</f>
        <v>CONFIRMED BULLISH</v>
      </c>
    </row>
    <row r="174" spans="1:12" ht="13.5" x14ac:dyDescent="0.25">
      <c r="A174" s="3">
        <f>RSI!A174</f>
        <v>42555</v>
      </c>
      <c r="B174" s="2">
        <f>RSI!B174</f>
        <v>6.36</v>
      </c>
      <c r="C174" s="2">
        <f>RSI!I174</f>
        <v>70.035466343302204</v>
      </c>
      <c r="D174" s="2">
        <f>MACD!E174</f>
        <v>-0.22141445410874194</v>
      </c>
      <c r="E174" s="2">
        <f>MACD!F174</f>
        <v>-0.1254483883646271</v>
      </c>
      <c r="F174" s="2">
        <f>'Moving Avg'!D174</f>
        <v>6.2640000000000002</v>
      </c>
      <c r="G174" s="2">
        <f>'Moving Avg'!F174</f>
        <v>5.8874999999999993</v>
      </c>
      <c r="H174" s="2">
        <f>'Moving Avg'!G174</f>
        <v>5.6492000000000004</v>
      </c>
      <c r="I174" s="2">
        <f>'Moving Avg'!H174</f>
        <v>0</v>
      </c>
      <c r="J174" s="5" t="str">
        <f>OBV!F174</f>
        <v>BULLISH</v>
      </c>
      <c r="K174" s="5" t="str">
        <f>OBV!G174</f>
        <v>WEAK</v>
      </c>
      <c r="L174" s="5" t="str">
        <f>OBV!H174</f>
        <v>CONFIRMED BULLISH</v>
      </c>
    </row>
    <row r="175" spans="1:12" ht="13.5" x14ac:dyDescent="0.25">
      <c r="A175" s="3">
        <f>RSI!A175</f>
        <v>42559</v>
      </c>
      <c r="B175" s="2">
        <f>RSI!B175</f>
        <v>6.36</v>
      </c>
      <c r="C175" s="2">
        <f>RSI!I175</f>
        <v>70.035466343302204</v>
      </c>
      <c r="D175" s="2">
        <f>MACD!E175</f>
        <v>-0.2725595209806766</v>
      </c>
      <c r="E175" s="2">
        <f>MACD!F175</f>
        <v>-0.15487061488783702</v>
      </c>
      <c r="F175" s="2">
        <f>'Moving Avg'!D175</f>
        <v>6.298</v>
      </c>
      <c r="G175" s="2">
        <f>'Moving Avg'!F175</f>
        <v>5.9054999999999991</v>
      </c>
      <c r="H175" s="2">
        <f>'Moving Avg'!G175</f>
        <v>5.6724000000000014</v>
      </c>
      <c r="I175" s="2">
        <f>'Moving Avg'!H175</f>
        <v>0</v>
      </c>
      <c r="J175" s="5" t="str">
        <f>OBV!F175</f>
        <v>BULLISH</v>
      </c>
      <c r="K175" s="5" t="str">
        <f>OBV!G175</f>
        <v>WEAK</v>
      </c>
      <c r="L175" s="5" t="str">
        <f>OBV!H175</f>
        <v>CONFIRMED BULLISH</v>
      </c>
    </row>
    <row r="176" spans="1:12" ht="13.5" x14ac:dyDescent="0.25">
      <c r="A176" s="3">
        <f>RSI!A176</f>
        <v>42562</v>
      </c>
      <c r="B176" s="2">
        <f>RSI!B176</f>
        <v>6.36</v>
      </c>
      <c r="C176" s="2">
        <f>RSI!I176</f>
        <v>70.035466343302204</v>
      </c>
      <c r="D176" s="2">
        <f>MACD!E176</f>
        <v>-0.29413973552728478</v>
      </c>
      <c r="E176" s="2">
        <f>MACD!F176</f>
        <v>-0.18272443901572658</v>
      </c>
      <c r="F176" s="2">
        <f>'Moving Avg'!D176</f>
        <v>6.3319999999999999</v>
      </c>
      <c r="G176" s="2">
        <f>'Moving Avg'!F176</f>
        <v>5.9324999999999992</v>
      </c>
      <c r="H176" s="2">
        <f>'Moving Avg'!G176</f>
        <v>5.6898000000000017</v>
      </c>
      <c r="I176" s="2">
        <f>'Moving Avg'!H176</f>
        <v>0</v>
      </c>
      <c r="J176" s="5" t="str">
        <f>OBV!F176</f>
        <v>BULLISH</v>
      </c>
      <c r="K176" s="5" t="str">
        <f>OBV!G176</f>
        <v>WEAK</v>
      </c>
      <c r="L176" s="5" t="str">
        <f>OBV!H176</f>
        <v>CONFIRMED BULLISH</v>
      </c>
    </row>
    <row r="177" spans="1:12" ht="13.5" x14ac:dyDescent="0.25">
      <c r="A177" s="3">
        <f>RSI!A177</f>
        <v>42563</v>
      </c>
      <c r="B177" s="2">
        <f>RSI!B177</f>
        <v>6.36</v>
      </c>
      <c r="C177" s="2">
        <f>RSI!I177</f>
        <v>70.035466343302204</v>
      </c>
      <c r="D177" s="2">
        <f>MACD!E177</f>
        <v>-0.28894885250223634</v>
      </c>
      <c r="E177" s="2">
        <f>MACD!F177</f>
        <v>-0.20396932171302856</v>
      </c>
      <c r="F177" s="2">
        <f>'Moving Avg'!D177</f>
        <v>6.3639999999999999</v>
      </c>
      <c r="G177" s="2">
        <f>'Moving Avg'!F177</f>
        <v>5.9594999999999994</v>
      </c>
      <c r="H177" s="2">
        <f>'Moving Avg'!G177</f>
        <v>5.7022000000000013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BEARISH DIVERGENCE</v>
      </c>
    </row>
    <row r="178" spans="1:12" ht="13.5" x14ac:dyDescent="0.25">
      <c r="A178" s="3">
        <f>RSI!A178</f>
        <v>42564</v>
      </c>
      <c r="B178" s="2">
        <f>RSI!B178</f>
        <v>6.36</v>
      </c>
      <c r="C178" s="2">
        <f>RSI!I178</f>
        <v>70.035466343302204</v>
      </c>
      <c r="D178" s="2">
        <f>MACD!E178</f>
        <v>-0.2609052962575138</v>
      </c>
      <c r="E178" s="2">
        <f>MACD!F178</f>
        <v>-0.21535651662192562</v>
      </c>
      <c r="F178" s="2">
        <f>'Moving Avg'!D178</f>
        <v>6.36</v>
      </c>
      <c r="G178" s="2">
        <f>'Moving Avg'!F178</f>
        <v>5.9994999999999994</v>
      </c>
      <c r="H178" s="2">
        <f>'Moving Avg'!G178</f>
        <v>5.713000000000001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6.55</v>
      </c>
      <c r="C179" s="2">
        <f>RSI!I179</f>
        <v>75.089517529147969</v>
      </c>
      <c r="D179" s="2">
        <f>MACD!E179</f>
        <v>-0.2320289453961788</v>
      </c>
      <c r="E179" s="2">
        <f>MACD!F179</f>
        <v>-0.21869100237677627</v>
      </c>
      <c r="F179" s="2">
        <f>'Moving Avg'!D179</f>
        <v>6.3980000000000006</v>
      </c>
      <c r="G179" s="2">
        <f>'Moving Avg'!F179</f>
        <v>6.0489999999999995</v>
      </c>
      <c r="H179" s="2">
        <f>'Moving Avg'!G179</f>
        <v>5.7276000000000007</v>
      </c>
      <c r="I179" s="2">
        <f>'Moving Avg'!H179</f>
        <v>0</v>
      </c>
      <c r="J179" s="5" t="str">
        <f>OBV!F179</f>
        <v>BULLISH</v>
      </c>
      <c r="K179" s="5" t="str">
        <f>OBV!G179</f>
        <v>WEAK</v>
      </c>
      <c r="L179" s="5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6.6</v>
      </c>
      <c r="C180" s="2">
        <f>RSI!I180</f>
        <v>76.22593186251143</v>
      </c>
      <c r="D180" s="2">
        <f>MACD!E180</f>
        <v>-0.21456708708150174</v>
      </c>
      <c r="E180" s="2">
        <f>MACD!F180</f>
        <v>-0.21786621931772138</v>
      </c>
      <c r="F180" s="2">
        <f>'Moving Avg'!D180</f>
        <v>6.4460000000000006</v>
      </c>
      <c r="G180" s="2">
        <f>'Moving Avg'!F180</f>
        <v>6.1009999999999991</v>
      </c>
      <c r="H180" s="2">
        <f>'Moving Avg'!G180</f>
        <v>5.7426000000000021</v>
      </c>
      <c r="I180" s="2">
        <f>'Moving Avg'!H180</f>
        <v>0</v>
      </c>
      <c r="J180" s="5" t="str">
        <f>OBV!F180</f>
        <v>BULLISH</v>
      </c>
      <c r="K180" s="5" t="str">
        <f>OBV!G180</f>
        <v>WEAK</v>
      </c>
      <c r="L180" s="5" t="str">
        <f>OBV!H180</f>
        <v>CONFIRMED BULLISH</v>
      </c>
    </row>
    <row r="181" spans="1:12" ht="13.5" x14ac:dyDescent="0.25">
      <c r="A181" s="3">
        <f>RSI!A181</f>
        <v>42569</v>
      </c>
      <c r="B181" s="2">
        <f>RSI!B181</f>
        <v>6.92</v>
      </c>
      <c r="C181" s="2">
        <f>RSI!I181</f>
        <v>81.91297337990521</v>
      </c>
      <c r="D181" s="2">
        <f>MACD!E181</f>
        <v>-0.22681700336394517</v>
      </c>
      <c r="E181" s="2">
        <f>MACD!F181</f>
        <v>-0.21965637612696615</v>
      </c>
      <c r="F181" s="2">
        <f>'Moving Avg'!D181</f>
        <v>6.5579999999999998</v>
      </c>
      <c r="G181" s="2">
        <f>'Moving Avg'!F181</f>
        <v>6.1689999999999987</v>
      </c>
      <c r="H181" s="2">
        <f>'Moving Avg'!G181</f>
        <v>5.764000000000002</v>
      </c>
      <c r="I181" s="2">
        <f>'Moving Avg'!H181</f>
        <v>0</v>
      </c>
      <c r="J181" s="5" t="str">
        <f>OBV!F181</f>
        <v>BULLISH</v>
      </c>
      <c r="K181" s="5" t="str">
        <f>OBV!G181</f>
        <v>WEAK</v>
      </c>
      <c r="L181" s="5" t="str">
        <f>OBV!H181</f>
        <v>CONFIRMED BULLISH</v>
      </c>
    </row>
    <row r="182" spans="1:12" ht="13.5" x14ac:dyDescent="0.25">
      <c r="A182" s="3">
        <f>RSI!A182</f>
        <v>42570</v>
      </c>
      <c r="B182" s="2">
        <f>RSI!B182</f>
        <v>6.98</v>
      </c>
      <c r="C182" s="2">
        <f>RSI!I182</f>
        <v>82.746365600791549</v>
      </c>
      <c r="D182" s="2">
        <f>MACD!E182</f>
        <v>-0.24505477819077193</v>
      </c>
      <c r="E182" s="2">
        <f>MACD!F182</f>
        <v>-0.22473605653972731</v>
      </c>
      <c r="F182" s="2">
        <f>'Moving Avg'!D182</f>
        <v>6.6819999999999995</v>
      </c>
      <c r="G182" s="2">
        <f>'Moving Avg'!F182</f>
        <v>6.2274999999999991</v>
      </c>
      <c r="H182" s="2">
        <f>'Moving Avg'!G182</f>
        <v>5.7866000000000035</v>
      </c>
      <c r="I182" s="2">
        <f>'Moving Avg'!H182</f>
        <v>0</v>
      </c>
      <c r="J182" s="5" t="str">
        <f>OBV!F182</f>
        <v>BULLISH</v>
      </c>
      <c r="K182" s="5" t="str">
        <f>OBV!G182</f>
        <v>WEAK</v>
      </c>
      <c r="L182" s="5" t="str">
        <f>OBV!H182</f>
        <v>CONFIRMED BULLISH</v>
      </c>
    </row>
    <row r="183" spans="1:12" ht="13.5" x14ac:dyDescent="0.25">
      <c r="A183" s="3">
        <f>RSI!A183</f>
        <v>42571</v>
      </c>
      <c r="B183" s="2">
        <f>RSI!B183</f>
        <v>7</v>
      </c>
      <c r="C183" s="2">
        <f>RSI!I183</f>
        <v>83.027103888156731</v>
      </c>
      <c r="D183" s="2">
        <f>MACD!E183</f>
        <v>-0.23922904874522821</v>
      </c>
      <c r="E183" s="2">
        <f>MACD!F183</f>
        <v>-0.22763465498082749</v>
      </c>
      <c r="F183" s="2">
        <f>'Moving Avg'!D183</f>
        <v>6.81</v>
      </c>
      <c r="G183" s="2">
        <f>'Moving Avg'!F183</f>
        <v>6.2869999999999999</v>
      </c>
      <c r="H183" s="2">
        <f>'Moving Avg'!G183</f>
        <v>5.8096000000000023</v>
      </c>
      <c r="I183" s="2">
        <f>'Moving Avg'!H183</f>
        <v>0</v>
      </c>
      <c r="J183" s="5" t="str">
        <f>OBV!F183</f>
        <v>BULLISH</v>
      </c>
      <c r="K183" s="5" t="str">
        <f>OBV!G183</f>
        <v>WEAK</v>
      </c>
      <c r="L183" s="5" t="str">
        <f>OBV!H183</f>
        <v>CONFIRMED BULLISH</v>
      </c>
    </row>
    <row r="184" spans="1:12" ht="13.5" x14ac:dyDescent="0.25">
      <c r="A184" s="3">
        <f>RSI!A184</f>
        <v>42572</v>
      </c>
      <c r="B184" s="2">
        <f>RSI!B184</f>
        <v>7.21</v>
      </c>
      <c r="C184" s="2">
        <f>RSI!I184</f>
        <v>85.664666809852008</v>
      </c>
      <c r="D184" s="2">
        <f>MACD!E184</f>
        <v>-0.2576364795358117</v>
      </c>
      <c r="E184" s="2">
        <f>MACD!F184</f>
        <v>-0.23363501989182436</v>
      </c>
      <c r="F184" s="2">
        <f>'Moving Avg'!D184</f>
        <v>6.9420000000000002</v>
      </c>
      <c r="G184" s="2">
        <f>'Moving Avg'!F184</f>
        <v>6.3699999999999992</v>
      </c>
      <c r="H184" s="2">
        <f>'Moving Avg'!G184</f>
        <v>5.8410000000000029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CONFIRMED BULLISH</v>
      </c>
    </row>
    <row r="185" spans="1:12" ht="13.5" x14ac:dyDescent="0.25">
      <c r="A185" s="3">
        <f>RSI!A185</f>
        <v>42573</v>
      </c>
      <c r="B185" s="2">
        <f>RSI!B185</f>
        <v>7.33</v>
      </c>
      <c r="C185" s="2">
        <f>RSI!I185</f>
        <v>86.915897658162407</v>
      </c>
      <c r="D185" s="2">
        <f>MACD!E185</f>
        <v>-0.28769772611491984</v>
      </c>
      <c r="E185" s="2">
        <f>MACD!F185</f>
        <v>-0.24444756113644348</v>
      </c>
      <c r="F185" s="2">
        <f>'Moving Avg'!D185</f>
        <v>7.0879999999999992</v>
      </c>
      <c r="G185" s="2">
        <f>'Moving Avg'!F185</f>
        <v>6.4590000000000005</v>
      </c>
      <c r="H185" s="2">
        <f>'Moving Avg'!G185</f>
        <v>5.8798000000000012</v>
      </c>
      <c r="I185" s="2">
        <f>'Moving Avg'!H185</f>
        <v>0</v>
      </c>
      <c r="J185" s="5" t="str">
        <f>OBV!F185</f>
        <v>BULLISH</v>
      </c>
      <c r="K185" s="5" t="str">
        <f>OBV!G185</f>
        <v>STRONG</v>
      </c>
      <c r="L185" s="5" t="str">
        <f>OBV!H185</f>
        <v>CONFIRMED BULLISH</v>
      </c>
    </row>
    <row r="186" spans="1:12" ht="13.5" x14ac:dyDescent="0.25">
      <c r="A186" s="3">
        <f>RSI!A186</f>
        <v>42577</v>
      </c>
      <c r="B186" s="2">
        <f>RSI!B186</f>
        <v>7.12</v>
      </c>
      <c r="C186" s="2">
        <f>RSI!I186</f>
        <v>74.638282387042139</v>
      </c>
      <c r="D186" s="2">
        <f>MACD!E186</f>
        <v>-0.30346995376390851</v>
      </c>
      <c r="E186" s="2">
        <f>MACD!F186</f>
        <v>-0.25625203966193649</v>
      </c>
      <c r="F186" s="2">
        <f>'Moving Avg'!D186</f>
        <v>7.1280000000000001</v>
      </c>
      <c r="G186" s="2">
        <f>'Moving Avg'!F186</f>
        <v>6.5295000000000005</v>
      </c>
      <c r="H186" s="2">
        <f>'Moving Avg'!G186</f>
        <v>5.9096000000000011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7.33</v>
      </c>
      <c r="C187" s="2">
        <f>RSI!I187</f>
        <v>77.987001278346796</v>
      </c>
      <c r="D187" s="2">
        <f>MACD!E187</f>
        <v>-0.33658528934344201</v>
      </c>
      <c r="E187" s="2">
        <f>MACD!F187</f>
        <v>-0.27231868959823763</v>
      </c>
      <c r="F187" s="2">
        <f>'Moving Avg'!D187</f>
        <v>7.1980000000000004</v>
      </c>
      <c r="G187" s="2">
        <f>'Moving Avg'!F187</f>
        <v>6.6019999999999994</v>
      </c>
      <c r="H187" s="2">
        <f>'Moving Avg'!G187</f>
        <v>5.9485999999999999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</row>
    <row r="188" spans="1:12" ht="13.5" x14ac:dyDescent="0.25">
      <c r="A188" s="3">
        <f>RSI!A188</f>
        <v>42579</v>
      </c>
      <c r="B188" s="2">
        <f>RSI!B188</f>
        <v>7.41</v>
      </c>
      <c r="C188" s="2">
        <f>RSI!I188</f>
        <v>79.118161533159892</v>
      </c>
      <c r="D188" s="2">
        <f>MACD!E188</f>
        <v>-0.37567468001864945</v>
      </c>
      <c r="E188" s="2">
        <f>MACD!F188</f>
        <v>-0.29298988768232004</v>
      </c>
      <c r="F188" s="2">
        <f>'Moving Avg'!D188</f>
        <v>7.2800000000000011</v>
      </c>
      <c r="G188" s="2">
        <f>'Moving Avg'!F188</f>
        <v>6.67</v>
      </c>
      <c r="H188" s="2">
        <f>'Moving Avg'!G188</f>
        <v>5.9892000000000003</v>
      </c>
      <c r="I188" s="2">
        <f>'Moving Avg'!H188</f>
        <v>0</v>
      </c>
      <c r="J188" s="5" t="str">
        <f>OBV!F188</f>
        <v>BULLISH</v>
      </c>
      <c r="K188" s="5" t="str">
        <f>OBV!G188</f>
        <v>STRONG</v>
      </c>
      <c r="L188" s="5" t="str">
        <f>OBV!H188</f>
        <v>CONFIRMED BULLISH</v>
      </c>
    </row>
    <row r="189" spans="1:12" ht="13.5" x14ac:dyDescent="0.25">
      <c r="A189" s="3">
        <f>RSI!A189</f>
        <v>42580</v>
      </c>
      <c r="B189" s="2">
        <f>RSI!B189</f>
        <v>7.42</v>
      </c>
      <c r="C189" s="2">
        <f>RSI!I189</f>
        <v>79.261616151276399</v>
      </c>
      <c r="D189" s="2">
        <f>MACD!E189</f>
        <v>-0.38549486154459789</v>
      </c>
      <c r="E189" s="2">
        <f>MACD!F189</f>
        <v>-0.31149088245477563</v>
      </c>
      <c r="F189" s="2">
        <f>'Moving Avg'!D189</f>
        <v>7.3220000000000001</v>
      </c>
      <c r="G189" s="2">
        <f>'Moving Avg'!F189</f>
        <v>6.7314999999999996</v>
      </c>
      <c r="H189" s="2">
        <f>'Moving Avg'!G189</f>
        <v>6.0332000000000008</v>
      </c>
      <c r="I189" s="2">
        <f>'Moving Avg'!H189</f>
        <v>0</v>
      </c>
      <c r="J189" s="5" t="str">
        <f>OBV!F189</f>
        <v>BULLISH</v>
      </c>
      <c r="K189" s="5" t="str">
        <f>OBV!G189</f>
        <v>STRONG</v>
      </c>
      <c r="L189" s="5" t="str">
        <f>OBV!H189</f>
        <v>CONFIRMED BULLISH</v>
      </c>
    </row>
    <row r="190" spans="1:12" ht="13.5" x14ac:dyDescent="0.25">
      <c r="A190" s="3">
        <f>RSI!A190</f>
        <v>42583</v>
      </c>
      <c r="B190" s="2">
        <f>RSI!B190</f>
        <v>7.42</v>
      </c>
      <c r="C190" s="2">
        <f>RSI!I190</f>
        <v>79.261616151276414</v>
      </c>
      <c r="D190" s="2">
        <f>MACD!E190</f>
        <v>-0.39101785434647063</v>
      </c>
      <c r="E190" s="2">
        <f>MACD!F190</f>
        <v>-0.32739627683311467</v>
      </c>
      <c r="F190" s="2">
        <f>'Moving Avg'!D190</f>
        <v>7.3400000000000007</v>
      </c>
      <c r="G190" s="2">
        <f>'Moving Avg'!F190</f>
        <v>6.7929999999999993</v>
      </c>
      <c r="H190" s="2">
        <f>'Moving Avg'!G190</f>
        <v>6.0772000000000013</v>
      </c>
      <c r="I190" s="2">
        <f>'Moving Avg'!H190</f>
        <v>0</v>
      </c>
      <c r="J190" s="5" t="str">
        <f>OBV!F190</f>
        <v>BULLISH</v>
      </c>
      <c r="K190" s="5" t="str">
        <f>OBV!G190</f>
        <v>STRONG</v>
      </c>
      <c r="L190" s="5" t="str">
        <f>OBV!H190</f>
        <v>CONFIRMED BULLISH</v>
      </c>
    </row>
    <row r="191" spans="1:12" ht="13.5" x14ac:dyDescent="0.25">
      <c r="A191" s="3">
        <f>RSI!A191</f>
        <v>42584</v>
      </c>
      <c r="B191" s="2">
        <f>RSI!B191</f>
        <v>7.75</v>
      </c>
      <c r="C191" s="2">
        <f>RSI!I191</f>
        <v>83.579063342707002</v>
      </c>
      <c r="D191" s="2">
        <f>MACD!E191</f>
        <v>-0.37544734609327701</v>
      </c>
      <c r="E191" s="2">
        <f>MACD!F191</f>
        <v>-0.33700649068514715</v>
      </c>
      <c r="F191" s="2">
        <f>'Moving Avg'!D191</f>
        <v>7.4659999999999993</v>
      </c>
      <c r="G191" s="2">
        <f>'Moving Avg'!F191</f>
        <v>6.8709999999999996</v>
      </c>
      <c r="H191" s="2">
        <f>'Moving Avg'!G191</f>
        <v>6.1308000000000016</v>
      </c>
      <c r="I191" s="2">
        <f>'Moving Avg'!H191</f>
        <v>0</v>
      </c>
      <c r="J191" s="5" t="str">
        <f>OBV!F191</f>
        <v>BULLISH</v>
      </c>
      <c r="K191" s="5" t="str">
        <f>OBV!G191</f>
        <v>STRONG</v>
      </c>
      <c r="L191" s="5" t="str">
        <f>OBV!H191</f>
        <v>CONFIRMED BULLISH</v>
      </c>
    </row>
    <row r="192" spans="1:12" ht="13.5" x14ac:dyDescent="0.25">
      <c r="A192" s="3">
        <f>RSI!A192</f>
        <v>42585</v>
      </c>
      <c r="B192" s="2">
        <f>RSI!B192</f>
        <v>7.41</v>
      </c>
      <c r="C192" s="2">
        <f>RSI!I192</f>
        <v>67.895557652017573</v>
      </c>
      <c r="D192" s="2">
        <f>MACD!E192</f>
        <v>-0.33401236274854273</v>
      </c>
      <c r="E192" s="2">
        <f>MACD!F192</f>
        <v>-0.33640766509782627</v>
      </c>
      <c r="F192" s="2">
        <f>'Moving Avg'!D192</f>
        <v>7.4819999999999993</v>
      </c>
      <c r="G192" s="2">
        <f>'Moving Avg'!F192</f>
        <v>6.9314999999999998</v>
      </c>
      <c r="H192" s="2">
        <f>'Moving Avg'!G192</f>
        <v>6.1776000000000018</v>
      </c>
      <c r="I192" s="2">
        <f>'Moving Avg'!H192</f>
        <v>0</v>
      </c>
      <c r="J192" s="5" t="str">
        <f>OBV!F192</f>
        <v>BULLISH</v>
      </c>
      <c r="K192" s="5" t="str">
        <f>OBV!G192</f>
        <v>STRONG</v>
      </c>
      <c r="L192" s="5" t="str">
        <f>OBV!H192</f>
        <v>CONFIRMED BULLISH</v>
      </c>
    </row>
    <row r="193" spans="1:12" ht="13.5" x14ac:dyDescent="0.25">
      <c r="A193" s="3">
        <f>RSI!A193</f>
        <v>42586</v>
      </c>
      <c r="B193" s="2">
        <f>RSI!B193</f>
        <v>7.39</v>
      </c>
      <c r="C193" s="2">
        <f>RSI!I193</f>
        <v>67.09794755356387</v>
      </c>
      <c r="D193" s="2">
        <f>MACD!E193</f>
        <v>-0.29808452835881116</v>
      </c>
      <c r="E193" s="2">
        <f>MACD!F193</f>
        <v>-0.32874303775002328</v>
      </c>
      <c r="F193" s="2">
        <f>'Moving Avg'!D193</f>
        <v>7.4779999999999998</v>
      </c>
      <c r="G193" s="2">
        <f>'Moving Avg'!F193</f>
        <v>6.9819999999999993</v>
      </c>
      <c r="H193" s="2">
        <f>'Moving Avg'!G193</f>
        <v>6.224000000000002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7.4</v>
      </c>
      <c r="C194" s="2">
        <f>RSI!I194</f>
        <v>67.304765597931379</v>
      </c>
      <c r="D194" s="2">
        <f>MACD!E194</f>
        <v>-0.23941645835706904</v>
      </c>
      <c r="E194" s="2">
        <f>MACD!F194</f>
        <v>-0.31087772187143242</v>
      </c>
      <c r="F194" s="2">
        <f>'Moving Avg'!D194</f>
        <v>7.4739999999999993</v>
      </c>
      <c r="G194" s="2">
        <f>'Moving Avg'!F194</f>
        <v>7.0340000000000007</v>
      </c>
      <c r="H194" s="2">
        <f>'Moving Avg'!G194</f>
        <v>6.2676000000000025</v>
      </c>
      <c r="I194" s="2">
        <f>'Moving Avg'!H194</f>
        <v>0</v>
      </c>
      <c r="J194" s="5" t="str">
        <f>OBV!F194</f>
        <v>BEARISH</v>
      </c>
      <c r="K194" s="5" t="str">
        <f>OBV!G194</f>
        <v>WEAK</v>
      </c>
      <c r="L194" s="5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7.62</v>
      </c>
      <c r="C195" s="2">
        <f>RSI!I195</f>
        <v>71.54280415749372</v>
      </c>
      <c r="D195" s="2">
        <f>MACD!E195</f>
        <v>-0.19072305355961205</v>
      </c>
      <c r="E195" s="2">
        <f>MACD!F195</f>
        <v>-0.28684678820906839</v>
      </c>
      <c r="F195" s="2">
        <f>'Moving Avg'!D195</f>
        <v>7.5140000000000002</v>
      </c>
      <c r="G195" s="2">
        <f>'Moving Avg'!F195</f>
        <v>7.0970000000000013</v>
      </c>
      <c r="H195" s="2">
        <f>'Moving Avg'!G195</f>
        <v>6.3156000000000017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BEARISH DIVERGENCE</v>
      </c>
    </row>
    <row r="196" spans="1:12" ht="13.5" x14ac:dyDescent="0.25">
      <c r="A196" s="3">
        <f>RSI!A196</f>
        <v>42591</v>
      </c>
      <c r="B196" s="2">
        <f>RSI!B196</f>
        <v>7.76</v>
      </c>
      <c r="C196" s="2">
        <f>RSI!I196</f>
        <v>73.864480243585675</v>
      </c>
      <c r="D196" s="2">
        <f>MACD!E196</f>
        <v>-0.19638237397688041</v>
      </c>
      <c r="E196" s="2">
        <f>MACD!F196</f>
        <v>-0.26875390536263083</v>
      </c>
      <c r="F196" s="2">
        <f>'Moving Avg'!D196</f>
        <v>7.5160000000000009</v>
      </c>
      <c r="G196" s="2">
        <f>'Moving Avg'!F196</f>
        <v>7.1669999999999989</v>
      </c>
      <c r="H196" s="2">
        <f>'Moving Avg'!G196</f>
        <v>6.3664000000000023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BEARISH DIVERGENCE</v>
      </c>
    </row>
    <row r="197" spans="1:12" ht="13.5" x14ac:dyDescent="0.25">
      <c r="A197" s="3">
        <f>RSI!A197</f>
        <v>42592</v>
      </c>
      <c r="B197" s="2">
        <f>RSI!B197</f>
        <v>7.83</v>
      </c>
      <c r="C197" s="2">
        <f>RSI!I197</f>
        <v>74.96430590717577</v>
      </c>
      <c r="D197" s="2">
        <f>MACD!E197</f>
        <v>-0.17874927887386338</v>
      </c>
      <c r="E197" s="2">
        <f>MACD!F197</f>
        <v>-0.25075298006487734</v>
      </c>
      <c r="F197" s="2">
        <f>'Moving Avg'!D197</f>
        <v>7.6</v>
      </c>
      <c r="G197" s="2">
        <f>'Moving Avg'!F197</f>
        <v>7.2404999999999999</v>
      </c>
      <c r="H197" s="2">
        <f>'Moving Avg'!G197</f>
        <v>6.4156000000000004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BEARISH DIVERGENCE</v>
      </c>
    </row>
    <row r="198" spans="1:12" ht="13.5" x14ac:dyDescent="0.25">
      <c r="A198" s="3">
        <f>RSI!A198</f>
        <v>42593</v>
      </c>
      <c r="B198" s="2">
        <f>RSI!B198</f>
        <v>7.84</v>
      </c>
      <c r="C198" s="2">
        <f>RSI!I198</f>
        <v>75.125346879706498</v>
      </c>
      <c r="D198" s="2">
        <f>MACD!E198</f>
        <v>-0.1570282011849029</v>
      </c>
      <c r="E198" s="2">
        <f>MACD!F198</f>
        <v>-0.23200802428888248</v>
      </c>
      <c r="F198" s="2">
        <f>'Moving Avg'!D198</f>
        <v>7.69</v>
      </c>
      <c r="G198" s="2">
        <f>'Moving Avg'!F198</f>
        <v>7.3145000000000007</v>
      </c>
      <c r="H198" s="2">
        <f>'Moving Avg'!G198</f>
        <v>6.4586000000000006</v>
      </c>
      <c r="I198" s="2">
        <f>'Moving Avg'!H198</f>
        <v>0</v>
      </c>
      <c r="J198" s="5" t="str">
        <f>OBV!F198</f>
        <v>BULLISH</v>
      </c>
      <c r="K198" s="5" t="str">
        <f>OBV!G198</f>
        <v>STRONG</v>
      </c>
      <c r="L198" s="5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8.06</v>
      </c>
      <c r="C199" s="2">
        <f>RSI!I199</f>
        <v>78.414908371192752</v>
      </c>
      <c r="D199" s="2">
        <f>MACD!E199</f>
        <v>-0.15787888731252764</v>
      </c>
      <c r="E199" s="2">
        <f>MACD!F199</f>
        <v>-0.21718219689361154</v>
      </c>
      <c r="F199" s="2">
        <f>'Moving Avg'!D199</f>
        <v>7.8220000000000001</v>
      </c>
      <c r="G199" s="2">
        <f>'Moving Avg'!F199</f>
        <v>7.3900000000000006</v>
      </c>
      <c r="H199" s="2">
        <f>'Moving Avg'!G199</f>
        <v>6.5060000000000002</v>
      </c>
      <c r="I199" s="2">
        <f>'Moving Avg'!H199</f>
        <v>0</v>
      </c>
      <c r="J199" s="5" t="str">
        <f>OBV!F199</f>
        <v>BULLISH</v>
      </c>
      <c r="K199" s="5" t="str">
        <f>OBV!G199</f>
        <v>STRONG</v>
      </c>
      <c r="L199" s="5" t="str">
        <f>OBV!H199</f>
        <v>CONFIRMED BULLISH</v>
      </c>
    </row>
    <row r="200" spans="1:12" ht="13.5" x14ac:dyDescent="0.25">
      <c r="A200" s="3">
        <f>RSI!A200</f>
        <v>42597</v>
      </c>
      <c r="B200" s="2">
        <f>RSI!B200</f>
        <v>8.06</v>
      </c>
      <c r="C200" s="2">
        <f>RSI!I200</f>
        <v>78.414908371192752</v>
      </c>
      <c r="D200" s="2">
        <f>MACD!E200</f>
        <v>-0.1640396369873045</v>
      </c>
      <c r="E200" s="2">
        <f>MACD!F200</f>
        <v>-0.20655368491235016</v>
      </c>
      <c r="F200" s="2">
        <f>'Moving Avg'!D200</f>
        <v>7.910000000000001</v>
      </c>
      <c r="G200" s="2">
        <f>'Moving Avg'!F200</f>
        <v>7.463000000000001</v>
      </c>
      <c r="H200" s="2">
        <f>'Moving Avg'!G200</f>
        <v>6.5567999999999991</v>
      </c>
      <c r="I200" s="2">
        <f>'Moving Avg'!H200</f>
        <v>0</v>
      </c>
      <c r="J200" s="5" t="str">
        <f>OBV!F200</f>
        <v>BULLISH</v>
      </c>
      <c r="K200" s="5" t="str">
        <f>OBV!G200</f>
        <v>STRONG</v>
      </c>
      <c r="L200" s="5" t="str">
        <f>OBV!H200</f>
        <v>CONFIRMED BULLISH</v>
      </c>
    </row>
    <row r="201" spans="1:12" ht="13.5" x14ac:dyDescent="0.25">
      <c r="A201" s="3">
        <f>RSI!A201</f>
        <v>42598</v>
      </c>
      <c r="B201" s="2">
        <f>RSI!B201</f>
        <v>8.1</v>
      </c>
      <c r="C201" s="2">
        <f>RSI!I201</f>
        <v>79.000502292547296</v>
      </c>
      <c r="D201" s="2">
        <f>MACD!E201</f>
        <v>-0.12648421708022273</v>
      </c>
      <c r="E201" s="2">
        <f>MACD!F201</f>
        <v>-0.19053979134592469</v>
      </c>
      <c r="F201" s="2">
        <f>'Moving Avg'!D201</f>
        <v>7.9779999999999998</v>
      </c>
      <c r="G201" s="2">
        <f>'Moving Avg'!F201</f>
        <v>7.5220000000000002</v>
      </c>
      <c r="H201" s="2">
        <f>'Moving Avg'!G201</f>
        <v>6.6084000000000005</v>
      </c>
      <c r="I201" s="2">
        <f>'Moving Avg'!H201</f>
        <v>5.579750000000006</v>
      </c>
      <c r="J201" s="5" t="str">
        <f>OBV!F201</f>
        <v>BULLISH</v>
      </c>
      <c r="K201" s="5" t="str">
        <f>OBV!G201</f>
        <v>STRONG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8.3000000000000007</v>
      </c>
      <c r="C202" s="2">
        <f>RSI!I202</f>
        <v>81.67714549881245</v>
      </c>
      <c r="D202" s="2">
        <f>MACD!E202</f>
        <v>-0.16673015057661011</v>
      </c>
      <c r="E202" s="2">
        <f>MACD!F202</f>
        <v>-0.1857778631920618</v>
      </c>
      <c r="F202" s="2">
        <f>'Moving Avg'!D202</f>
        <v>8.0719999999999992</v>
      </c>
      <c r="G202" s="2">
        <f>'Moving Avg'!F202</f>
        <v>7.588000000000001</v>
      </c>
      <c r="H202" s="2">
        <f>'Moving Avg'!G202</f>
        <v>6.6672000000000002</v>
      </c>
      <c r="I202" s="2">
        <f>'Moving Avg'!H202</f>
        <v>5.5912500000000058</v>
      </c>
      <c r="J202" s="5" t="str">
        <f>OBV!F202</f>
        <v>BULLISH</v>
      </c>
      <c r="K202" s="5" t="str">
        <f>OBV!G202</f>
        <v>STRONG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8.4499999999999993</v>
      </c>
      <c r="C203" s="2">
        <f>RSI!I203</f>
        <v>83.387415674450381</v>
      </c>
      <c r="D203" s="2">
        <f>MACD!E203</f>
        <v>-0.22069229048886019</v>
      </c>
      <c r="E203" s="2">
        <f>MACD!F203</f>
        <v>-0.19276074865142148</v>
      </c>
      <c r="F203" s="2">
        <f>'Moving Avg'!D203</f>
        <v>8.1939999999999991</v>
      </c>
      <c r="G203" s="2">
        <f>'Moving Avg'!F203</f>
        <v>7.6605000000000008</v>
      </c>
      <c r="H203" s="2">
        <f>'Moving Avg'!G203</f>
        <v>6.7241999999999997</v>
      </c>
      <c r="I203" s="2">
        <f>'Moving Avg'!H203</f>
        <v>5.602600000000006</v>
      </c>
      <c r="J203" s="5" t="str">
        <f>OBV!F203</f>
        <v>BULLISH</v>
      </c>
      <c r="K203" s="5" t="str">
        <f>OBV!G203</f>
        <v>STRONG</v>
      </c>
      <c r="L203" s="5" t="str">
        <f>OBV!H203</f>
        <v>CONFIRMED BULLISH</v>
      </c>
    </row>
    <row r="204" spans="1:12" ht="13.5" x14ac:dyDescent="0.25">
      <c r="A204" s="3">
        <f>RSI!A204</f>
        <v>42601</v>
      </c>
      <c r="B204" s="2">
        <f>RSI!B204</f>
        <v>8.9499999999999993</v>
      </c>
      <c r="C204" s="2">
        <f>RSI!I204</f>
        <v>87.556765270477541</v>
      </c>
      <c r="D204" s="2">
        <f>MACD!E204</f>
        <v>-0.30803365605556454</v>
      </c>
      <c r="E204" s="2">
        <f>MACD!F204</f>
        <v>-0.2158153301322501</v>
      </c>
      <c r="F204" s="2">
        <f>'Moving Avg'!D204</f>
        <v>8.3719999999999999</v>
      </c>
      <c r="G204" s="2">
        <f>'Moving Avg'!F204</f>
        <v>7.7475000000000005</v>
      </c>
      <c r="H204" s="2">
        <f>'Moving Avg'!G204</f>
        <v>6.7879999999999994</v>
      </c>
      <c r="I204" s="2">
        <f>'Moving Avg'!H204</f>
        <v>5.6164500000000057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8.9499999999999993</v>
      </c>
      <c r="C205" s="2">
        <f>RSI!I205</f>
        <v>87.556765270477541</v>
      </c>
      <c r="D205" s="2">
        <f>MACD!E205</f>
        <v>-0.35677080963568297</v>
      </c>
      <c r="E205" s="2">
        <f>MACD!F205</f>
        <v>-0.24400642603293671</v>
      </c>
      <c r="F205" s="2">
        <f>'Moving Avg'!D205</f>
        <v>8.5500000000000007</v>
      </c>
      <c r="G205" s="2">
        <f>'Moving Avg'!F205</f>
        <v>7.8285</v>
      </c>
      <c r="H205" s="2">
        <f>'Moving Avg'!G205</f>
        <v>6.8469999999999978</v>
      </c>
      <c r="I205" s="2">
        <f>'Moving Avg'!H205</f>
        <v>5.6316500000000049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9.2100000000000009</v>
      </c>
      <c r="C206" s="2">
        <f>RSI!I206</f>
        <v>89.192552974111649</v>
      </c>
      <c r="D206" s="2">
        <f>MACD!E206</f>
        <v>-0.40376691788636698</v>
      </c>
      <c r="E206" s="2">
        <f>MACD!F206</f>
        <v>-0.27595852440362278</v>
      </c>
      <c r="F206" s="2">
        <f>'Moving Avg'!D206</f>
        <v>8.7720000000000002</v>
      </c>
      <c r="G206" s="2">
        <f>'Moving Avg'!F206</f>
        <v>7.9329999999999981</v>
      </c>
      <c r="H206" s="2">
        <f>'Moving Avg'!G206</f>
        <v>6.9147999999999987</v>
      </c>
      <c r="I206" s="2">
        <f>'Moving Avg'!H206</f>
        <v>5.6498500000000043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9.48</v>
      </c>
      <c r="C207" s="2">
        <f>RSI!I207</f>
        <v>90.577782862428876</v>
      </c>
      <c r="D207" s="2">
        <f>MACD!E207</f>
        <v>-0.46174088397580348</v>
      </c>
      <c r="E207" s="2">
        <f>MACD!F207</f>
        <v>-0.31311499631805895</v>
      </c>
      <c r="F207" s="2">
        <f>'Moving Avg'!D207</f>
        <v>9.0080000000000009</v>
      </c>
      <c r="G207" s="2">
        <f>'Moving Avg'!F207</f>
        <v>8.040499999999998</v>
      </c>
      <c r="H207" s="2">
        <f>'Moving Avg'!G207</f>
        <v>6.9879999999999987</v>
      </c>
      <c r="I207" s="2">
        <f>'Moving Avg'!H207</f>
        <v>5.6692500000000052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</row>
    <row r="208" spans="1:12" ht="13.5" x14ac:dyDescent="0.25">
      <c r="A208" s="3">
        <f>RSI!A208</f>
        <v>42607</v>
      </c>
      <c r="B208" s="2">
        <f>RSI!B208</f>
        <v>9.6999999999999993</v>
      </c>
      <c r="C208" s="2">
        <f>RSI!I208</f>
        <v>91.530374068237776</v>
      </c>
      <c r="D208" s="2">
        <f>MACD!E208</f>
        <v>-0.53546133166438548</v>
      </c>
      <c r="E208" s="2">
        <f>MACD!F208</f>
        <v>-0.3575842633873243</v>
      </c>
      <c r="F208" s="2">
        <f>'Moving Avg'!D208</f>
        <v>9.2580000000000009</v>
      </c>
      <c r="G208" s="2">
        <f>'Moving Avg'!F208</f>
        <v>8.1549999999999994</v>
      </c>
      <c r="H208" s="2">
        <f>'Moving Avg'!G208</f>
        <v>7.0707999999999984</v>
      </c>
      <c r="I208" s="2">
        <f>'Moving Avg'!H208</f>
        <v>5.6902500000000042</v>
      </c>
      <c r="J208" s="5" t="str">
        <f>OBV!F208</f>
        <v>BULLISH</v>
      </c>
      <c r="K208" s="5" t="str">
        <f>OBV!G208</f>
        <v>STRONG</v>
      </c>
      <c r="L208" s="5" t="str">
        <f>OBV!H208</f>
        <v>CONFIRMED BULLISH</v>
      </c>
    </row>
    <row r="209" spans="1:12" ht="13.5" x14ac:dyDescent="0.25">
      <c r="A209" s="3">
        <f>RSI!A209</f>
        <v>42608</v>
      </c>
      <c r="B209" s="2">
        <f>RSI!B209</f>
        <v>9.6999999999999993</v>
      </c>
      <c r="C209" s="2">
        <f>RSI!I209</f>
        <v>91.530374068237776</v>
      </c>
      <c r="D209" s="2">
        <f>MACD!E209</f>
        <v>-0.57446782108803873</v>
      </c>
      <c r="E209" s="2">
        <f>MACD!F209</f>
        <v>-0.40096097492746724</v>
      </c>
      <c r="F209" s="2">
        <f>'Moving Avg'!D209</f>
        <v>9.4080000000000013</v>
      </c>
      <c r="G209" s="2">
        <f>'Moving Avg'!F209</f>
        <v>8.2689999999999984</v>
      </c>
      <c r="H209" s="2">
        <f>'Moving Avg'!G209</f>
        <v>7.1535999999999991</v>
      </c>
      <c r="I209" s="2">
        <f>'Moving Avg'!H209</f>
        <v>5.7112500000000042</v>
      </c>
      <c r="J209" s="5" t="str">
        <f>OBV!F209</f>
        <v>BULLISH</v>
      </c>
      <c r="K209" s="5" t="str">
        <f>OBV!G209</f>
        <v>STRONG</v>
      </c>
      <c r="L209" s="5" t="str">
        <f>OBV!H209</f>
        <v>CONFIRMED BULLISH</v>
      </c>
    </row>
    <row r="210" spans="1:12" ht="13.5" x14ac:dyDescent="0.25">
      <c r="A210" s="3">
        <f>RSI!A210</f>
        <v>42611</v>
      </c>
      <c r="B210" s="2">
        <f>RSI!B210</f>
        <v>9.8800000000000008</v>
      </c>
      <c r="C210" s="2">
        <f>RSI!I210</f>
        <v>92.27177387937094</v>
      </c>
      <c r="D210" s="2">
        <f>MACD!E210</f>
        <v>-0.6305046111369057</v>
      </c>
      <c r="E210" s="2">
        <f>MACD!F210</f>
        <v>-0.44686970216935495</v>
      </c>
      <c r="F210" s="2">
        <f>'Moving Avg'!D210</f>
        <v>9.5940000000000012</v>
      </c>
      <c r="G210" s="2">
        <f>'Moving Avg'!F210</f>
        <v>8.3919999999999995</v>
      </c>
      <c r="H210" s="2">
        <f>'Moving Avg'!G210</f>
        <v>7.2399999999999984</v>
      </c>
      <c r="I210" s="2">
        <f>'Moving Avg'!H210</f>
        <v>5.7331500000000055</v>
      </c>
      <c r="J210" s="5" t="str">
        <f>OBV!F210</f>
        <v>BULLISH</v>
      </c>
      <c r="K210" s="5" t="str">
        <f>OBV!G210</f>
        <v>STRONG</v>
      </c>
      <c r="L210" s="5" t="str">
        <f>OBV!H210</f>
        <v>CONFIRMED BULLISH</v>
      </c>
    </row>
    <row r="211" spans="1:12" ht="13.5" x14ac:dyDescent="0.25">
      <c r="A211" s="3">
        <f>RSI!A211</f>
        <v>42612</v>
      </c>
      <c r="B211" s="2">
        <f>RSI!B211</f>
        <v>9.8800000000000008</v>
      </c>
      <c r="C211" s="2">
        <f>RSI!I211</f>
        <v>92.27177387937094</v>
      </c>
      <c r="D211" s="2">
        <f>MACD!E211</f>
        <v>-0.6818097359770503</v>
      </c>
      <c r="E211" s="2">
        <f>MACD!F211</f>
        <v>-0.49385770893089403</v>
      </c>
      <c r="F211" s="2">
        <f>'Moving Avg'!D211</f>
        <v>9.7279999999999998</v>
      </c>
      <c r="G211" s="2">
        <f>'Moving Avg'!F211</f>
        <v>8.4984999999999982</v>
      </c>
      <c r="H211" s="2">
        <f>'Moving Avg'!G211</f>
        <v>7.3263999999999987</v>
      </c>
      <c r="I211" s="2">
        <f>'Moving Avg'!H211</f>
        <v>5.755050000000006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9.8800000000000008</v>
      </c>
      <c r="C212" s="2">
        <f>RSI!I212</f>
        <v>92.27177387937094</v>
      </c>
      <c r="D212" s="2">
        <f>MACD!E212</f>
        <v>-0.70375181685206911</v>
      </c>
      <c r="E212" s="2">
        <f>MACD!F212</f>
        <v>-0.53583653051512903</v>
      </c>
      <c r="F212" s="2">
        <f>'Moving Avg'!D212</f>
        <v>9.8080000000000016</v>
      </c>
      <c r="G212" s="2">
        <f>'Moving Avg'!F212</f>
        <v>8.6219999999999999</v>
      </c>
      <c r="H212" s="2">
        <f>'Moving Avg'!G212</f>
        <v>7.4077999999999982</v>
      </c>
      <c r="I212" s="2">
        <f>'Moving Avg'!H212</f>
        <v>5.7769500000000065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9.44</v>
      </c>
      <c r="C213" s="2">
        <f>RSI!I213</f>
        <v>72.812437243873703</v>
      </c>
      <c r="D213" s="2">
        <f>MACD!E213</f>
        <v>-0.67525912446808789</v>
      </c>
      <c r="E213" s="2">
        <f>MACD!F213</f>
        <v>-0.56372104930572087</v>
      </c>
      <c r="F213" s="2">
        <f>'Moving Avg'!D213</f>
        <v>9.7560000000000002</v>
      </c>
      <c r="G213" s="2">
        <f>'Moving Avg'!F213</f>
        <v>8.7245000000000008</v>
      </c>
      <c r="H213" s="2">
        <f>'Moving Avg'!G213</f>
        <v>7.4803999999999986</v>
      </c>
      <c r="I213" s="2">
        <f>'Moving Avg'!H213</f>
        <v>5.7966500000000067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9.86</v>
      </c>
      <c r="C214" s="2">
        <f>RSI!I214</f>
        <v>77.656334105662978</v>
      </c>
      <c r="D214" s="2">
        <f>MACD!E214</f>
        <v>-0.61071061477159816</v>
      </c>
      <c r="E214" s="2">
        <f>MACD!F214</f>
        <v>-0.57311896239889637</v>
      </c>
      <c r="F214" s="2">
        <f>'Moving Avg'!D214</f>
        <v>9.7880000000000003</v>
      </c>
      <c r="G214" s="2">
        <f>'Moving Avg'!F214</f>
        <v>8.8475000000000001</v>
      </c>
      <c r="H214" s="2">
        <f>'Moving Avg'!G214</f>
        <v>7.5665999999999984</v>
      </c>
      <c r="I214" s="2">
        <f>'Moving Avg'!H214</f>
        <v>5.8176500000000058</v>
      </c>
      <c r="J214" s="5" t="str">
        <f>OBV!F214</f>
        <v>BEARISH</v>
      </c>
      <c r="K214" s="5" t="str">
        <f>OBV!G214</f>
        <v>NEUTRAL</v>
      </c>
      <c r="L214" s="5" t="str">
        <f>OBV!H214</f>
        <v>BEARISH DIVERGENCE</v>
      </c>
    </row>
    <row r="215" spans="1:12" ht="13.5" x14ac:dyDescent="0.25">
      <c r="A215" s="3">
        <f>RSI!A215</f>
        <v>42618</v>
      </c>
      <c r="B215" s="2">
        <f>RSI!B215</f>
        <v>9.89</v>
      </c>
      <c r="C215" s="2">
        <f>RSI!I215</f>
        <v>77.958415563442927</v>
      </c>
      <c r="D215" s="2">
        <f>MACD!E215</f>
        <v>-0.56577134803193729</v>
      </c>
      <c r="E215" s="2">
        <f>MACD!F215</f>
        <v>-0.57164943952550451</v>
      </c>
      <c r="F215" s="2">
        <f>'Moving Avg'!D215</f>
        <v>9.7900000000000009</v>
      </c>
      <c r="G215" s="2">
        <f>'Moving Avg'!F215</f>
        <v>8.9610000000000021</v>
      </c>
      <c r="H215" s="2">
        <f>'Moving Avg'!G215</f>
        <v>7.6533999999999978</v>
      </c>
      <c r="I215" s="2">
        <f>'Moving Avg'!H215</f>
        <v>5.840050000000006</v>
      </c>
      <c r="J215" s="5" t="str">
        <f>OBV!F215</f>
        <v>BULLISH</v>
      </c>
      <c r="K215" s="5" t="str">
        <f>OBV!G215</f>
        <v>NEUTRAL</v>
      </c>
      <c r="L215" s="5" t="str">
        <f>OBV!H215</f>
        <v>CONFIRMED BULLISH</v>
      </c>
    </row>
    <row r="216" spans="1:12" ht="13.5" x14ac:dyDescent="0.25">
      <c r="A216" s="3">
        <f>RSI!A216</f>
        <v>42619</v>
      </c>
      <c r="B216" s="2">
        <f>RSI!B216</f>
        <v>9.9</v>
      </c>
      <c r="C216" s="2">
        <f>RSI!I216</f>
        <v>78.064872321163449</v>
      </c>
      <c r="D216" s="2">
        <f>MACD!E216</f>
        <v>-0.4955679755375364</v>
      </c>
      <c r="E216" s="2">
        <f>MACD!F216</f>
        <v>-0.55643314672791089</v>
      </c>
      <c r="F216" s="2">
        <f>'Moving Avg'!D216</f>
        <v>9.7940000000000005</v>
      </c>
      <c r="G216" s="2">
        <f>'Moving Avg'!F216</f>
        <v>9.0679999999999996</v>
      </c>
      <c r="H216" s="2">
        <f>'Moving Avg'!G216</f>
        <v>7.7371999999999979</v>
      </c>
      <c r="I216" s="2">
        <f>'Moving Avg'!H216</f>
        <v>5.863300000000006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</row>
    <row r="217" spans="1:12" ht="13.5" x14ac:dyDescent="0.25">
      <c r="A217" s="3">
        <f>RSI!A217</f>
        <v>42620</v>
      </c>
      <c r="B217" s="2">
        <f>RSI!B217</f>
        <v>9.4600000000000009</v>
      </c>
      <c r="C217" s="2">
        <f>RSI!I217</f>
        <v>63.526311310455519</v>
      </c>
      <c r="D217" s="2">
        <f>MACD!E217</f>
        <v>-0.36865002870531427</v>
      </c>
      <c r="E217" s="2">
        <f>MACD!F217</f>
        <v>-0.51887652312339161</v>
      </c>
      <c r="F217" s="2">
        <f>'Moving Avg'!D217</f>
        <v>9.7099999999999991</v>
      </c>
      <c r="G217" s="2">
        <f>'Moving Avg'!F217</f>
        <v>9.1494999999999997</v>
      </c>
      <c r="H217" s="2">
        <f>'Moving Avg'!G217</f>
        <v>7.808799999999998</v>
      </c>
      <c r="I217" s="2">
        <f>'Moving Avg'!H217</f>
        <v>5.8843500000000066</v>
      </c>
      <c r="J217" s="5" t="str">
        <f>OBV!F217</f>
        <v>BULLISH</v>
      </c>
      <c r="K217" s="5" t="str">
        <f>OBV!G217</f>
        <v>NEUTRAL</v>
      </c>
      <c r="L217" s="5" t="str">
        <f>OBV!H217</f>
        <v>BULLISH DIVERGENCE</v>
      </c>
    </row>
    <row r="218" spans="1:12" ht="13.5" x14ac:dyDescent="0.25">
      <c r="A218" s="3">
        <f>RSI!A218</f>
        <v>42621</v>
      </c>
      <c r="B218" s="2">
        <f>RSI!B218</f>
        <v>9.8800000000000008</v>
      </c>
      <c r="C218" s="2">
        <f>RSI!I218</f>
        <v>69.387048764442454</v>
      </c>
      <c r="D218" s="2">
        <f>MACD!E218</f>
        <v>-0.2620487879825717</v>
      </c>
      <c r="E218" s="2">
        <f>MACD!F218</f>
        <v>-0.46751097609522763</v>
      </c>
      <c r="F218" s="2">
        <f>'Moving Avg'!D218</f>
        <v>9.798</v>
      </c>
      <c r="G218" s="2">
        <f>'Moving Avg'!F218</f>
        <v>9.2515000000000018</v>
      </c>
      <c r="H218" s="2">
        <f>'Moving Avg'!G218</f>
        <v>7.8853999999999971</v>
      </c>
      <c r="I218" s="2">
        <f>'Moving Avg'!H218</f>
        <v>5.9075000000000069</v>
      </c>
      <c r="J218" s="5" t="str">
        <f>OBV!F218</f>
        <v>BULLISH</v>
      </c>
      <c r="K218" s="5" t="str">
        <f>OBV!G218</f>
        <v>NEUTRAL</v>
      </c>
      <c r="L218" s="5" t="str">
        <f>OBV!H218</f>
        <v>CONFIRMED BULLISH</v>
      </c>
    </row>
    <row r="219" spans="1:12" ht="13.5" x14ac:dyDescent="0.25">
      <c r="A219" s="3">
        <f>RSI!A219</f>
        <v>42622</v>
      </c>
      <c r="B219" s="2">
        <f>RSI!B219</f>
        <v>9.89</v>
      </c>
      <c r="C219" s="2">
        <f>RSI!I219</f>
        <v>69.512659717465837</v>
      </c>
      <c r="D219" s="2">
        <f>MACD!E219</f>
        <v>-0.17833500920569278</v>
      </c>
      <c r="E219" s="2">
        <f>MACD!F219</f>
        <v>-0.40967578271732069</v>
      </c>
      <c r="F219" s="2">
        <f>'Moving Avg'!D219</f>
        <v>9.8040000000000003</v>
      </c>
      <c r="G219" s="2">
        <f>'Moving Avg'!F219</f>
        <v>9.3429999999999982</v>
      </c>
      <c r="H219" s="2">
        <f>'Moving Avg'!G219</f>
        <v>7.9593999999999969</v>
      </c>
      <c r="I219" s="2">
        <f>'Moving Avg'!H219</f>
        <v>5.9313500000000055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9.89</v>
      </c>
      <c r="C220" s="2">
        <f>RSI!I220</f>
        <v>69.512659717465837</v>
      </c>
      <c r="D220" s="2">
        <f>MACD!E220</f>
        <v>-8.5187917466477359E-2</v>
      </c>
      <c r="E220" s="2">
        <f>MACD!F220</f>
        <v>-0.34477820966715206</v>
      </c>
      <c r="F220" s="2">
        <f>'Moving Avg'!D220</f>
        <v>9.8040000000000003</v>
      </c>
      <c r="G220" s="2">
        <f>'Moving Avg'!F220</f>
        <v>9.4344999999999963</v>
      </c>
      <c r="H220" s="2">
        <f>'Moving Avg'!G220</f>
        <v>8.0333999999999968</v>
      </c>
      <c r="I220" s="2">
        <f>'Moving Avg'!H220</f>
        <v>5.9545500000000064</v>
      </c>
      <c r="J220" s="5" t="str">
        <f>OBV!F220</f>
        <v>BULLISH</v>
      </c>
      <c r="K220" s="5" t="str">
        <f>OBV!G220</f>
        <v>NEUTRAL</v>
      </c>
      <c r="L220" s="5" t="str">
        <f>OBV!H220</f>
        <v>NEUTRAL</v>
      </c>
    </row>
    <row r="221" spans="1:12" ht="13.5" x14ac:dyDescent="0.25">
      <c r="A221" s="3">
        <f>RSI!A221</f>
        <v>42628</v>
      </c>
      <c r="B221" s="2">
        <f>RSI!B221</f>
        <v>9.6</v>
      </c>
      <c r="C221" s="2">
        <f>RSI!I221</f>
        <v>61.083000161061818</v>
      </c>
      <c r="D221" s="2">
        <f>MACD!E221</f>
        <v>1.0128897058166331E-2</v>
      </c>
      <c r="E221" s="2">
        <f>MACD!F221</f>
        <v>-0.27379678832208837</v>
      </c>
      <c r="F221" s="2">
        <f>'Moving Avg'!D221</f>
        <v>9.7440000000000015</v>
      </c>
      <c r="G221" s="2">
        <f>'Moving Avg'!F221</f>
        <v>9.5094999999999992</v>
      </c>
      <c r="H221" s="2">
        <f>'Moving Avg'!G221</f>
        <v>8.1015999999999977</v>
      </c>
      <c r="I221" s="2">
        <f>'Moving Avg'!H221</f>
        <v>5.9763000000000055</v>
      </c>
      <c r="J221" s="5" t="str">
        <f>OBV!F221</f>
        <v>BULLISH</v>
      </c>
      <c r="K221" s="5" t="str">
        <f>OBV!G221</f>
        <v>NEUTRAL</v>
      </c>
      <c r="L221" s="5" t="str">
        <f>OBV!H221</f>
        <v>BULLISH DIVERGENCE</v>
      </c>
    </row>
    <row r="222" spans="1:12" ht="13.5" x14ac:dyDescent="0.25">
      <c r="A222" s="3">
        <f>RSI!A222</f>
        <v>42629</v>
      </c>
      <c r="B222" s="2">
        <f>RSI!B222</f>
        <v>9.4499999999999993</v>
      </c>
      <c r="C222" s="2">
        <f>RSI!I222</f>
        <v>57.217939719188358</v>
      </c>
      <c r="D222" s="2">
        <f>MACD!E222</f>
        <v>9.8993878271967262E-2</v>
      </c>
      <c r="E222" s="2">
        <f>MACD!F222</f>
        <v>-0.19923865500327725</v>
      </c>
      <c r="F222" s="2">
        <f>'Moving Avg'!D222</f>
        <v>9.7420000000000009</v>
      </c>
      <c r="G222" s="2">
        <f>'Moving Avg'!F222</f>
        <v>9.5669999999999966</v>
      </c>
      <c r="H222" s="2">
        <f>'Moving Avg'!G222</f>
        <v>8.1665999999999972</v>
      </c>
      <c r="I222" s="2">
        <f>'Moving Avg'!H222</f>
        <v>5.9973000000000063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9.77</v>
      </c>
      <c r="C223" s="2">
        <f>RSI!I223</f>
        <v>62.647874931172723</v>
      </c>
      <c r="D223" s="2">
        <f>MACD!E223</f>
        <v>8.0993577191360799E-2</v>
      </c>
      <c r="E223" s="2">
        <f>MACD!F223</f>
        <v>-0.14319220856434964</v>
      </c>
      <c r="F223" s="2">
        <f>'Moving Avg'!D223</f>
        <v>9.7199999999999989</v>
      </c>
      <c r="G223" s="2">
        <f>'Moving Avg'!F223</f>
        <v>9.6329999999999991</v>
      </c>
      <c r="H223" s="2">
        <f>'Moving Avg'!G223</f>
        <v>8.2343999999999973</v>
      </c>
      <c r="I223" s="2">
        <f>'Moving Avg'!H223</f>
        <v>6.019900000000006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9.7899999999999991</v>
      </c>
      <c r="C224" s="2">
        <f>RSI!I224</f>
        <v>62.964261950396008</v>
      </c>
      <c r="D224" s="2">
        <f>MACD!E224</f>
        <v>0.12534099284397726</v>
      </c>
      <c r="E224" s="2">
        <f>MACD!F224</f>
        <v>-8.9485568282684266E-2</v>
      </c>
      <c r="F224" s="2">
        <f>'Moving Avg'!D224</f>
        <v>9.6999999999999993</v>
      </c>
      <c r="G224" s="2">
        <f>'Moving Avg'!F224</f>
        <v>9.6749999999999989</v>
      </c>
      <c r="H224" s="2">
        <f>'Moving Avg'!G224</f>
        <v>8.302999999999999</v>
      </c>
      <c r="I224" s="2">
        <f>'Moving Avg'!H224</f>
        <v>6.0433000000000057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9.7899999999999991</v>
      </c>
      <c r="C225" s="2">
        <f>RSI!I225</f>
        <v>62.964261950396008</v>
      </c>
      <c r="D225" s="2">
        <f>MACD!E225</f>
        <v>0.16407083709780679</v>
      </c>
      <c r="E225" s="2">
        <f>MACD!F225</f>
        <v>-3.8774287206586065E-2</v>
      </c>
      <c r="F225" s="2">
        <f>'Moving Avg'!D225</f>
        <v>9.68</v>
      </c>
      <c r="G225" s="2">
        <f>'Moving Avg'!F225</f>
        <v>9.7169999999999987</v>
      </c>
      <c r="H225" s="2">
        <f>'Moving Avg'!G225</f>
        <v>8.371599999999999</v>
      </c>
      <c r="I225" s="2">
        <f>'Moving Avg'!H225</f>
        <v>6.0659500000000062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9.7899999999999991</v>
      </c>
      <c r="C226" s="2">
        <f>RSI!I226</f>
        <v>62.964261950396008</v>
      </c>
      <c r="D226" s="2">
        <f>MACD!E226</f>
        <v>0.19522304171721316</v>
      </c>
      <c r="E226" s="2">
        <f>MACD!F226</f>
        <v>8.025178578173784E-3</v>
      </c>
      <c r="F226" s="2">
        <f>'Moving Avg'!D226</f>
        <v>9.718</v>
      </c>
      <c r="G226" s="2">
        <f>'Moving Avg'!F226</f>
        <v>9.7459999999999987</v>
      </c>
      <c r="H226" s="2">
        <f>'Moving Avg'!G226</f>
        <v>8.440199999999999</v>
      </c>
      <c r="I226" s="2">
        <f>'Moving Avg'!H226</f>
        <v>6.0886000000000058</v>
      </c>
      <c r="J226" s="5" t="str">
        <f>OBV!F226</f>
        <v>BEARISH</v>
      </c>
      <c r="K226" s="5" t="str">
        <f>OBV!G226</f>
        <v>NEUTRAL</v>
      </c>
      <c r="L226" s="5" t="str">
        <f>OBV!H226</f>
        <v>BEARISH DIVERGENCE</v>
      </c>
    </row>
    <row r="227" spans="1:12" ht="13.5" x14ac:dyDescent="0.25">
      <c r="A227" s="3">
        <f>RSI!A227</f>
        <v>42636</v>
      </c>
      <c r="B227" s="2">
        <f>RSI!B227</f>
        <v>9.7799999999999994</v>
      </c>
      <c r="C227" s="2">
        <f>RSI!I227</f>
        <v>62.632955188684818</v>
      </c>
      <c r="D227" s="2">
        <f>MACD!E227</f>
        <v>0.15170726993221884</v>
      </c>
      <c r="E227" s="2">
        <f>MACD!F227</f>
        <v>3.6761596848982794E-2</v>
      </c>
      <c r="F227" s="2">
        <f>'Moving Avg'!D227</f>
        <v>9.7840000000000007</v>
      </c>
      <c r="G227" s="2">
        <f>'Moving Avg'!F227</f>
        <v>9.7609999999999992</v>
      </c>
      <c r="H227" s="2">
        <f>'Moving Avg'!G227</f>
        <v>8.5085999999999977</v>
      </c>
      <c r="I227" s="2">
        <f>'Moving Avg'!H227</f>
        <v>6.1105000000000054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</row>
    <row r="228" spans="1:12" ht="13.5" x14ac:dyDescent="0.25">
      <c r="A228" s="3">
        <f>RSI!A228</f>
        <v>42639</v>
      </c>
      <c r="B228" s="2">
        <f>RSI!B228</f>
        <v>9.8000000000000007</v>
      </c>
      <c r="C228" s="2">
        <f>RSI!I228</f>
        <v>63.051696075913746</v>
      </c>
      <c r="D228" s="2">
        <f>MACD!E228</f>
        <v>0.17537203824959136</v>
      </c>
      <c r="E228" s="2">
        <f>MACD!F228</f>
        <v>6.4483685129104518E-2</v>
      </c>
      <c r="F228" s="2">
        <f>'Moving Avg'!D228</f>
        <v>9.7900000000000009</v>
      </c>
      <c r="G228" s="2">
        <f>'Moving Avg'!F228</f>
        <v>9.766</v>
      </c>
      <c r="H228" s="2">
        <f>'Moving Avg'!G228</f>
        <v>8.577399999999999</v>
      </c>
      <c r="I228" s="2">
        <f>'Moving Avg'!H228</f>
        <v>6.1325000000000047</v>
      </c>
      <c r="J228" s="5" t="str">
        <f>OBV!F228</f>
        <v>BULLISH</v>
      </c>
      <c r="K228" s="5" t="str">
        <f>OBV!G228</f>
        <v>NEUTRAL</v>
      </c>
      <c r="L228" s="5" t="str">
        <f>OBV!H228</f>
        <v>CONFIRMED BULLISH</v>
      </c>
    </row>
    <row r="229" spans="1:12" ht="13.5" x14ac:dyDescent="0.25">
      <c r="A229" s="3">
        <f>RSI!A229</f>
        <v>42640</v>
      </c>
      <c r="B229" s="2">
        <f>RSI!B229</f>
        <v>9.8699999999999992</v>
      </c>
      <c r="C229" s="2">
        <f>RSI!I229</f>
        <v>64.549092199564598</v>
      </c>
      <c r="D229" s="2">
        <f>MACD!E229</f>
        <v>0.1891792266663419</v>
      </c>
      <c r="E229" s="2">
        <f>MACD!F229</f>
        <v>8.9422793436552003E-2</v>
      </c>
      <c r="F229" s="2">
        <f>'Moving Avg'!D229</f>
        <v>9.8059999999999992</v>
      </c>
      <c r="G229" s="2">
        <f>'Moving Avg'!F229</f>
        <v>9.7744999999999997</v>
      </c>
      <c r="H229" s="2">
        <f>'Moving Avg'!G229</f>
        <v>8.6437999999999988</v>
      </c>
      <c r="I229" s="2">
        <f>'Moving Avg'!H229</f>
        <v>6.1548500000000033</v>
      </c>
      <c r="J229" s="5" t="str">
        <f>OBV!F229</f>
        <v>BULLISH</v>
      </c>
      <c r="K229" s="5" t="str">
        <f>OBV!G229</f>
        <v>NEUTRAL</v>
      </c>
      <c r="L229" s="5" t="str">
        <f>OBV!H229</f>
        <v>CONFIRMED BULLISH</v>
      </c>
    </row>
    <row r="230" spans="1:12" ht="13.5" x14ac:dyDescent="0.25">
      <c r="A230" s="3">
        <f>RSI!A230</f>
        <v>42641</v>
      </c>
      <c r="B230" s="2">
        <f>RSI!B230</f>
        <v>9.58</v>
      </c>
      <c r="C230" s="2">
        <f>RSI!I230</f>
        <v>54.66501150624714</v>
      </c>
      <c r="D230" s="2">
        <f>MACD!E230</f>
        <v>0.21955033751517661</v>
      </c>
      <c r="E230" s="2">
        <f>MACD!F230</f>
        <v>0.11544830225227692</v>
      </c>
      <c r="F230" s="2">
        <f>'Moving Avg'!D230</f>
        <v>9.7639999999999993</v>
      </c>
      <c r="G230" s="2">
        <f>'Moving Avg'!F230</f>
        <v>9.7594999999999992</v>
      </c>
      <c r="H230" s="2">
        <f>'Moving Avg'!G230</f>
        <v>8.7033999999999985</v>
      </c>
      <c r="I230" s="2">
        <f>'Moving Avg'!H230</f>
        <v>6.1757500000000043</v>
      </c>
      <c r="J230" s="5" t="str">
        <f>OBV!F230</f>
        <v>BULLISH</v>
      </c>
      <c r="K230" s="5" t="str">
        <f>OBV!G230</f>
        <v>NEUTRAL</v>
      </c>
      <c r="L230" s="5" t="str">
        <f>OBV!H230</f>
        <v>BULLISH DIVERGENCE</v>
      </c>
    </row>
    <row r="231" spans="1:12" ht="13.5" x14ac:dyDescent="0.25">
      <c r="A231" s="3">
        <f>RSI!A231</f>
        <v>42642</v>
      </c>
      <c r="B231" s="2">
        <f>RSI!B231</f>
        <v>9.15</v>
      </c>
      <c r="C231" s="2">
        <f>RSI!I231</f>
        <v>43.924834908851004</v>
      </c>
      <c r="D231" s="2">
        <f>MACD!E231</f>
        <v>0.23161260000340711</v>
      </c>
      <c r="E231" s="2">
        <f>MACD!F231</f>
        <v>0.13868116180250298</v>
      </c>
      <c r="F231" s="2">
        <f>'Moving Avg'!D231</f>
        <v>9.6359999999999992</v>
      </c>
      <c r="G231" s="2">
        <f>'Moving Avg'!F231</f>
        <v>9.7230000000000008</v>
      </c>
      <c r="H231" s="2">
        <f>'Moving Avg'!G231</f>
        <v>8.7479999999999976</v>
      </c>
      <c r="I231" s="2">
        <f>'Moving Avg'!H231</f>
        <v>6.195300000000004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</row>
    <row r="232" spans="1:12" ht="13.5" x14ac:dyDescent="0.25">
      <c r="A232" s="3">
        <f>RSI!A232</f>
        <v>42643</v>
      </c>
      <c r="B232" s="2">
        <f>RSI!B232</f>
        <v>9.32</v>
      </c>
      <c r="C232" s="2">
        <f>RSI!I232</f>
        <v>48.25344594094593</v>
      </c>
      <c r="D232" s="2">
        <f>MACD!E232</f>
        <v>0.20788232018645481</v>
      </c>
      <c r="E232" s="2">
        <f>MACD!F232</f>
        <v>0.15252139347929336</v>
      </c>
      <c r="F232" s="2">
        <f>'Moving Avg'!D232</f>
        <v>9.5440000000000005</v>
      </c>
      <c r="G232" s="2">
        <f>'Moving Avg'!F232</f>
        <v>9.6950000000000003</v>
      </c>
      <c r="H232" s="2">
        <f>'Moving Avg'!G232</f>
        <v>8.7947999999999968</v>
      </c>
      <c r="I232" s="2">
        <f>'Moving Avg'!H232</f>
        <v>6.2141500000000045</v>
      </c>
      <c r="J232" s="5" t="str">
        <f>OBV!F232</f>
        <v>BULLISH</v>
      </c>
      <c r="K232" s="5" t="str">
        <f>OBV!G232</f>
        <v>NEUTRAL</v>
      </c>
      <c r="L232" s="5" t="str">
        <f>OBV!H232</f>
        <v>BULLISH DIVERGENCE</v>
      </c>
    </row>
    <row r="233" spans="1:12" ht="13.5" x14ac:dyDescent="0.25">
      <c r="A233" s="3">
        <f>RSI!A233</f>
        <v>42647</v>
      </c>
      <c r="B233" s="2">
        <f>RSI!B233</f>
        <v>9.0500000000000007</v>
      </c>
      <c r="C233" s="2">
        <f>RSI!I233</f>
        <v>42.625533238430933</v>
      </c>
      <c r="D233" s="2">
        <f>MACD!E233</f>
        <v>0.25763344203714489</v>
      </c>
      <c r="E233" s="2">
        <f>MACD!F233</f>
        <v>0.17354380319086365</v>
      </c>
      <c r="F233" s="2">
        <f>'Moving Avg'!D233</f>
        <v>9.3940000000000001</v>
      </c>
      <c r="G233" s="2">
        <f>'Moving Avg'!F233</f>
        <v>9.6755000000000013</v>
      </c>
      <c r="H233" s="2">
        <f>'Moving Avg'!G233</f>
        <v>8.8357999999999972</v>
      </c>
      <c r="I233" s="2">
        <f>'Moving Avg'!H233</f>
        <v>6.2304500000000029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</row>
    <row r="234" spans="1:12" ht="13.5" x14ac:dyDescent="0.25">
      <c r="A234" s="3">
        <f>RSI!A234</f>
        <v>42648</v>
      </c>
      <c r="B234" s="2">
        <f>RSI!B234</f>
        <v>8.56</v>
      </c>
      <c r="C234" s="2">
        <f>RSI!I234</f>
        <v>34.712812764123726</v>
      </c>
      <c r="D234" s="2">
        <f>MACD!E234</f>
        <v>0.34125459514481093</v>
      </c>
      <c r="E234" s="2">
        <f>MACD!F234</f>
        <v>0.20708596158165313</v>
      </c>
      <c r="F234" s="2">
        <f>'Moving Avg'!D234</f>
        <v>9.1320000000000014</v>
      </c>
      <c r="G234" s="2">
        <f>'Moving Avg'!F234</f>
        <v>9.6105000000000018</v>
      </c>
      <c r="H234" s="2">
        <f>'Moving Avg'!G234</f>
        <v>8.8627999999999982</v>
      </c>
      <c r="I234" s="2">
        <f>'Moving Avg'!H234</f>
        <v>6.2434500000000028</v>
      </c>
      <c r="J234" s="5" t="str">
        <f>OBV!F234</f>
        <v>BEARISH</v>
      </c>
      <c r="K234" s="5" t="str">
        <f>OBV!G234</f>
        <v>NEUTRAL</v>
      </c>
      <c r="L234" s="5" t="str">
        <f>OBV!H234</f>
        <v>CONFIRMED BEARISH</v>
      </c>
    </row>
    <row r="235" spans="1:12" ht="13.5" x14ac:dyDescent="0.25">
      <c r="A235" s="3">
        <f>RSI!A235</f>
        <v>42649</v>
      </c>
      <c r="B235" s="2">
        <f>RSI!B235</f>
        <v>8.32</v>
      </c>
      <c r="C235" s="2">
        <f>RSI!I235</f>
        <v>31.616988203884631</v>
      </c>
      <c r="D235" s="2">
        <f>MACD!E235</f>
        <v>0.43467567413065034</v>
      </c>
      <c r="E235" s="2">
        <f>MACD!F235</f>
        <v>0.25260390409145261</v>
      </c>
      <c r="F235" s="2">
        <f>'Moving Avg'!D235</f>
        <v>8.879999999999999</v>
      </c>
      <c r="G235" s="2">
        <f>'Moving Avg'!F235</f>
        <v>9.532</v>
      </c>
      <c r="H235" s="2">
        <f>'Moving Avg'!G235</f>
        <v>8.8825999999999983</v>
      </c>
      <c r="I235" s="2">
        <f>'Moving Avg'!H235</f>
        <v>6.255250000000002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</row>
    <row r="236" spans="1:12" ht="13.5" x14ac:dyDescent="0.25">
      <c r="A236" s="3">
        <f>RSI!A236</f>
        <v>42650</v>
      </c>
      <c r="B236" s="2">
        <f>RSI!B236</f>
        <v>8.32</v>
      </c>
      <c r="C236" s="2">
        <f>RSI!I236</f>
        <v>31.616988203884631</v>
      </c>
      <c r="D236" s="2">
        <f>MACD!E236</f>
        <v>0.51966739499840742</v>
      </c>
      <c r="E236" s="2">
        <f>MACD!F236</f>
        <v>0.30601660227284361</v>
      </c>
      <c r="F236" s="2">
        <f>'Moving Avg'!D236</f>
        <v>8.7140000000000004</v>
      </c>
      <c r="G236" s="2">
        <f>'Moving Avg'!F236</f>
        <v>9.4529999999999994</v>
      </c>
      <c r="H236" s="2">
        <f>'Moving Avg'!G236</f>
        <v>8.9065999999999956</v>
      </c>
      <c r="I236" s="2">
        <f>'Moving Avg'!H236</f>
        <v>6.2679000000000018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</row>
    <row r="237" spans="1:12" ht="13.5" x14ac:dyDescent="0.25">
      <c r="A237" s="3">
        <f>RSI!A237</f>
        <v>42653</v>
      </c>
      <c r="B237" s="2">
        <f>RSI!B237</f>
        <v>8.32</v>
      </c>
      <c r="C237" s="2">
        <f>RSI!I237</f>
        <v>31.616988203884631</v>
      </c>
      <c r="D237" s="2">
        <f>MACD!E237</f>
        <v>0.59554788975236583</v>
      </c>
      <c r="E237" s="2">
        <f>MACD!F237</f>
        <v>0.36392285976874805</v>
      </c>
      <c r="F237" s="2">
        <f>'Moving Avg'!D237</f>
        <v>8.5139999999999993</v>
      </c>
      <c r="G237" s="2">
        <f>'Moving Avg'!F237</f>
        <v>9.395999999999999</v>
      </c>
      <c r="H237" s="2">
        <f>'Moving Avg'!G237</f>
        <v>8.9263999999999974</v>
      </c>
      <c r="I237" s="2">
        <f>'Moving Avg'!H237</f>
        <v>6.2805500000000007</v>
      </c>
      <c r="J237" s="5" t="str">
        <f>OBV!F237</f>
        <v>BEARISH</v>
      </c>
      <c r="K237" s="5" t="str">
        <f>OBV!G237</f>
        <v>WEAK</v>
      </c>
      <c r="L237" s="5" t="str">
        <f>OBV!H237</f>
        <v>CONFIRMED BEARISH</v>
      </c>
    </row>
    <row r="238" spans="1:12" ht="13.5" x14ac:dyDescent="0.25">
      <c r="A238" s="3">
        <f>RSI!A238</f>
        <v>42654</v>
      </c>
      <c r="B238" s="2">
        <f>RSI!B238</f>
        <v>8.09</v>
      </c>
      <c r="C238" s="2">
        <f>RSI!I238</f>
        <v>28.567484403628868</v>
      </c>
      <c r="D238" s="2">
        <f>MACD!E238</f>
        <v>0.68496368604390234</v>
      </c>
      <c r="E238" s="2">
        <f>MACD!F238</f>
        <v>0.42813102502377892</v>
      </c>
      <c r="F238" s="2">
        <f>'Moving Avg'!D238</f>
        <v>8.3219999999999992</v>
      </c>
      <c r="G238" s="2">
        <f>'Moving Avg'!F238</f>
        <v>9.3064999999999998</v>
      </c>
      <c r="H238" s="2">
        <f>'Moving Avg'!G238</f>
        <v>8.9399999999999977</v>
      </c>
      <c r="I238" s="2">
        <f>'Moving Avg'!H238</f>
        <v>6.2920500000000006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</row>
    <row r="239" spans="1:12" ht="13.5" x14ac:dyDescent="0.25">
      <c r="A239" s="3">
        <f>RSI!A239</f>
        <v>42655</v>
      </c>
      <c r="B239" s="2">
        <f>RSI!B239</f>
        <v>8.09</v>
      </c>
      <c r="C239" s="2">
        <f>RSI!I239</f>
        <v>28.567484403628868</v>
      </c>
      <c r="D239" s="2">
        <f>MACD!E239</f>
        <v>0.77746935338292467</v>
      </c>
      <c r="E239" s="2">
        <f>MACD!F239</f>
        <v>0.49799869069560809</v>
      </c>
      <c r="F239" s="2">
        <f>'Moving Avg'!D239</f>
        <v>8.2279999999999998</v>
      </c>
      <c r="G239" s="2">
        <f>'Moving Avg'!F239</f>
        <v>9.2164999999999999</v>
      </c>
      <c r="H239" s="2">
        <f>'Moving Avg'!G239</f>
        <v>8.9533999999999967</v>
      </c>
      <c r="I239" s="2">
        <f>'Moving Avg'!H239</f>
        <v>6.3036000000000003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</row>
    <row r="240" spans="1:12" ht="13.5" x14ac:dyDescent="0.25">
      <c r="A240" s="3">
        <f>RSI!A240</f>
        <v>42656</v>
      </c>
      <c r="B240" s="2">
        <f>RSI!B240</f>
        <v>8.09</v>
      </c>
      <c r="C240" s="2">
        <f>RSI!I240</f>
        <v>28.567484403628868</v>
      </c>
      <c r="D240" s="2">
        <f>MACD!E240</f>
        <v>0.81675476963562943</v>
      </c>
      <c r="E240" s="2">
        <f>MACD!F240</f>
        <v>0.56174990648361245</v>
      </c>
      <c r="F240" s="2">
        <f>'Moving Avg'!D240</f>
        <v>8.1819999999999986</v>
      </c>
      <c r="G240" s="2">
        <f>'Moving Avg'!F240</f>
        <v>9.1264999999999983</v>
      </c>
      <c r="H240" s="2">
        <f>'Moving Avg'!G240</f>
        <v>8.9667999999999974</v>
      </c>
      <c r="I240" s="2">
        <f>'Moving Avg'!H240</f>
        <v>6.3159999999999989</v>
      </c>
      <c r="J240" s="5" t="str">
        <f>OBV!F240</f>
        <v>BEARISH</v>
      </c>
      <c r="K240" s="5" t="str">
        <f>OBV!G240</f>
        <v>NEUTRAL</v>
      </c>
      <c r="L240" s="5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7.85</v>
      </c>
      <c r="C241" s="2">
        <f>RSI!I241</f>
        <v>25.37745814678793</v>
      </c>
      <c r="D241" s="2">
        <f>MACD!E241</f>
        <v>0.80683018385486704</v>
      </c>
      <c r="E241" s="2">
        <f>MACD!F241</f>
        <v>0.61076596195786337</v>
      </c>
      <c r="F241" s="2">
        <f>'Moving Avg'!D241</f>
        <v>8.088000000000001</v>
      </c>
      <c r="G241" s="2">
        <f>'Moving Avg'!F241</f>
        <v>9.0389999999999997</v>
      </c>
      <c r="H241" s="2">
        <f>'Moving Avg'!G241</f>
        <v>8.9687999999999981</v>
      </c>
      <c r="I241" s="2">
        <f>'Moving Avg'!H241</f>
        <v>6.3271999999999995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7.85</v>
      </c>
      <c r="C242" s="2">
        <f>RSI!I242</f>
        <v>25.37745814678793</v>
      </c>
      <c r="D242" s="2">
        <f>MACD!E242</f>
        <v>0.83082852623341452</v>
      </c>
      <c r="E242" s="2">
        <f>MACD!F242</f>
        <v>0.65477847481297369</v>
      </c>
      <c r="F242" s="2">
        <f>'Moving Avg'!D242</f>
        <v>7.9939999999999998</v>
      </c>
      <c r="G242" s="2">
        <f>'Moving Avg'!F242</f>
        <v>8.9589999999999996</v>
      </c>
      <c r="H242" s="2">
        <f>'Moving Avg'!G242</f>
        <v>8.9775999999999989</v>
      </c>
      <c r="I242" s="2">
        <f>'Moving Avg'!H242</f>
        <v>6.3383999999999965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</row>
    <row r="243" spans="1:12" ht="13.5" x14ac:dyDescent="0.25">
      <c r="A243" s="3">
        <f>RSI!A243</f>
        <v>42661</v>
      </c>
      <c r="B243" s="2">
        <f>RSI!B243</f>
        <v>7.85</v>
      </c>
      <c r="C243" s="2">
        <f>RSI!I243</f>
        <v>25.37745814678793</v>
      </c>
      <c r="D243" s="2">
        <f>MACD!E243</f>
        <v>0.81537619019115581</v>
      </c>
      <c r="E243" s="2">
        <f>MACD!F243</f>
        <v>0.68689801788861016</v>
      </c>
      <c r="F243" s="2">
        <f>'Moving Avg'!D243</f>
        <v>7.9460000000000006</v>
      </c>
      <c r="G243" s="2">
        <f>'Moving Avg'!F243</f>
        <v>8.8629999999999995</v>
      </c>
      <c r="H243" s="2">
        <f>'Moving Avg'!G243</f>
        <v>8.9867999999999988</v>
      </c>
      <c r="I243" s="2">
        <f>'Moving Avg'!H243</f>
        <v>6.349599999999997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7.85</v>
      </c>
      <c r="C244" s="2">
        <f>RSI!I244</f>
        <v>25.37745814678793</v>
      </c>
      <c r="D244" s="2">
        <f>MACD!E244</f>
        <v>0.73226822103906031</v>
      </c>
      <c r="E244" s="2">
        <f>MACD!F244</f>
        <v>0.69597205851870014</v>
      </c>
      <c r="F244" s="2">
        <f>'Moving Avg'!D244</f>
        <v>7.8980000000000006</v>
      </c>
      <c r="G244" s="2">
        <f>'Moving Avg'!F244</f>
        <v>8.7659999999999982</v>
      </c>
      <c r="H244" s="2">
        <f>'Moving Avg'!G244</f>
        <v>8.9957999999999991</v>
      </c>
      <c r="I244" s="2">
        <f>'Moving Avg'!H244</f>
        <v>6.3599999999999959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7.9</v>
      </c>
      <c r="C245" s="2">
        <f>RSI!I245</f>
        <v>27.64162566617928</v>
      </c>
      <c r="D245" s="2">
        <f>MACD!E245</f>
        <v>0.62627459026702859</v>
      </c>
      <c r="E245" s="2">
        <f>MACD!F245</f>
        <v>0.68203256486836583</v>
      </c>
      <c r="F245" s="2">
        <f>'Moving Avg'!D245</f>
        <v>7.8599999999999994</v>
      </c>
      <c r="G245" s="2">
        <f>'Moving Avg'!F245</f>
        <v>8.6714999999999982</v>
      </c>
      <c r="H245" s="2">
        <f>'Moving Avg'!G245</f>
        <v>9.0014000000000003</v>
      </c>
      <c r="I245" s="2">
        <f>'Moving Avg'!H245</f>
        <v>6.3706499999999959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</row>
    <row r="246" spans="1:12" ht="13.5" x14ac:dyDescent="0.25">
      <c r="A246" s="3">
        <f>RSI!A246</f>
        <v>42664</v>
      </c>
      <c r="B246" s="2">
        <f>RSI!B246</f>
        <v>8</v>
      </c>
      <c r="C246" s="2">
        <f>RSI!I246</f>
        <v>32.08025849638733</v>
      </c>
      <c r="D246" s="2">
        <f>MACD!E246</f>
        <v>0.53347303236567001</v>
      </c>
      <c r="E246" s="2">
        <f>MACD!F246</f>
        <v>0.65232065836782671</v>
      </c>
      <c r="F246" s="2">
        <f>'Moving Avg'!D246</f>
        <v>7.8899999999999988</v>
      </c>
      <c r="G246" s="2">
        <f>'Moving Avg'!F246</f>
        <v>8.581999999999999</v>
      </c>
      <c r="H246" s="2">
        <f>'Moving Avg'!G246</f>
        <v>9.0061999999999998</v>
      </c>
      <c r="I246" s="2">
        <f>'Moving Avg'!H246</f>
        <v>6.3826499999999964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8.24</v>
      </c>
      <c r="C247" s="2">
        <f>RSI!I247</f>
        <v>41.375034816794106</v>
      </c>
      <c r="D247" s="2">
        <f>MACD!E247</f>
        <v>0.44055474019377172</v>
      </c>
      <c r="E247" s="2">
        <f>MACD!F247</f>
        <v>0.60996747473301571</v>
      </c>
      <c r="F247" s="2">
        <f>'Moving Avg'!D247</f>
        <v>7.9680000000000009</v>
      </c>
      <c r="G247" s="2">
        <f>'Moving Avg'!F247</f>
        <v>8.504999999999999</v>
      </c>
      <c r="H247" s="2">
        <f>'Moving Avg'!G247</f>
        <v>9.0143999999999984</v>
      </c>
      <c r="I247" s="2">
        <f>'Moving Avg'!H247</f>
        <v>6.3960999999999952</v>
      </c>
      <c r="J247" s="5" t="str">
        <f>OBV!F247</f>
        <v>BULLISH</v>
      </c>
      <c r="K247" s="5" t="str">
        <f>OBV!G247</f>
        <v>NEUTRAL</v>
      </c>
      <c r="L247" s="5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8.5399999999999991</v>
      </c>
      <c r="C248" s="2">
        <f>RSI!I248</f>
        <v>50.494884727703344</v>
      </c>
      <c r="D248" s="2">
        <f>MACD!E248</f>
        <v>0.30603978490019124</v>
      </c>
      <c r="E248" s="2">
        <f>MACD!F248</f>
        <v>0.54918193676645088</v>
      </c>
      <c r="F248" s="2">
        <f>'Moving Avg'!D248</f>
        <v>8.1059999999999999</v>
      </c>
      <c r="G248" s="2">
        <f>'Moving Avg'!F248</f>
        <v>8.4420000000000002</v>
      </c>
      <c r="H248" s="2">
        <f>'Moving Avg'!G248</f>
        <v>9.0283999999999995</v>
      </c>
      <c r="I248" s="2">
        <f>'Moving Avg'!H248</f>
        <v>6.4122499999999958</v>
      </c>
      <c r="J248" s="5" t="str">
        <f>OBV!F248</f>
        <v>BULLISH</v>
      </c>
      <c r="K248" s="5" t="str">
        <f>OBV!G248</f>
        <v>NEUTRAL</v>
      </c>
      <c r="L248" s="5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8.5399999999999991</v>
      </c>
      <c r="C249" s="2">
        <f>RSI!I249</f>
        <v>50.494884727703344</v>
      </c>
      <c r="D249" s="2">
        <f>MACD!E249</f>
        <v>0.19203473690778239</v>
      </c>
      <c r="E249" s="2">
        <f>MACD!F249</f>
        <v>0.47775249679471721</v>
      </c>
      <c r="F249" s="2">
        <f>'Moving Avg'!D249</f>
        <v>8.2439999999999998</v>
      </c>
      <c r="G249" s="2">
        <f>'Moving Avg'!F249</f>
        <v>8.3754999999999988</v>
      </c>
      <c r="H249" s="2">
        <f>'Moving Avg'!G249</f>
        <v>9.0379999999999985</v>
      </c>
      <c r="I249" s="2">
        <f>'Moving Avg'!H249</f>
        <v>6.4298999999999946</v>
      </c>
      <c r="J249" s="5" t="str">
        <f>OBV!F249</f>
        <v>BULLISH</v>
      </c>
      <c r="K249" s="5" t="str">
        <f>OBV!G249</f>
        <v>NEUTRAL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8.5399999999999991</v>
      </c>
      <c r="C250" s="2">
        <f>RSI!I250</f>
        <v>50.494884727703344</v>
      </c>
      <c r="D250" s="2">
        <f>MACD!E250</f>
        <v>9.5397907433300233E-2</v>
      </c>
      <c r="E250" s="2">
        <f>MACD!F250</f>
        <v>0.40128157892243382</v>
      </c>
      <c r="F250" s="2">
        <f>'Moving Avg'!D250</f>
        <v>8.3719999999999999</v>
      </c>
      <c r="G250" s="2">
        <f>'Moving Avg'!F250</f>
        <v>8.3234999999999992</v>
      </c>
      <c r="H250" s="2">
        <f>'Moving Avg'!G250</f>
        <v>9.0475999999999992</v>
      </c>
      <c r="I250" s="2">
        <f>'Moving Avg'!H250</f>
        <v>6.4482999999999944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8.5399999999999991</v>
      </c>
      <c r="C251" s="2">
        <f>RSI!I251</f>
        <v>50.494884727703344</v>
      </c>
      <c r="D251" s="2">
        <f>MACD!E251</f>
        <v>-2.3453145943383547E-2</v>
      </c>
      <c r="E251" s="2">
        <f>MACD!F251</f>
        <v>0.31633463394927042</v>
      </c>
      <c r="F251" s="2">
        <f>'Moving Avg'!D251</f>
        <v>8.48</v>
      </c>
      <c r="G251" s="2">
        <f>'Moving Avg'!F251</f>
        <v>8.2929999999999975</v>
      </c>
      <c r="H251" s="2">
        <f>'Moving Avg'!G251</f>
        <v>9.0564</v>
      </c>
      <c r="I251" s="2">
        <f>'Moving Avg'!H251</f>
        <v>6.4673999999999934</v>
      </c>
      <c r="J251" s="5" t="str">
        <f>OBV!F251</f>
        <v>BULLISH</v>
      </c>
      <c r="K251" s="5" t="str">
        <f>OBV!G251</f>
        <v>NEUTRAL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8.5399999999999991</v>
      </c>
      <c r="C252" s="2">
        <f>RSI!I252</f>
        <v>50.494884727703344</v>
      </c>
      <c r="D252" s="2">
        <f>MACD!E252</f>
        <v>-0.12416604364940831</v>
      </c>
      <c r="E252" s="2">
        <f>MACD!F252</f>
        <v>0.22823449842953469</v>
      </c>
      <c r="F252" s="2">
        <f>'Moving Avg'!D252</f>
        <v>8.5399999999999991</v>
      </c>
      <c r="G252" s="2">
        <f>'Moving Avg'!F252</f>
        <v>8.2539999999999978</v>
      </c>
      <c r="H252" s="2">
        <f>'Moving Avg'!G252</f>
        <v>9.0611999999999995</v>
      </c>
      <c r="I252" s="2">
        <f>'Moving Avg'!H252</f>
        <v>6.4875499999999935</v>
      </c>
      <c r="J252" s="5" t="str">
        <f>OBV!F252</f>
        <v>BULLISH</v>
      </c>
      <c r="K252" s="5" t="str">
        <f>OBV!G252</f>
        <v>NEUTRAL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8.16</v>
      </c>
      <c r="C253" s="2">
        <f>RSI!I253</f>
        <v>39.282661078944727</v>
      </c>
      <c r="D253" s="2">
        <f>MACD!E253</f>
        <v>-0.18137226215242563</v>
      </c>
      <c r="E253" s="2">
        <f>MACD!F253</f>
        <v>0.14631314631314263</v>
      </c>
      <c r="F253" s="2">
        <f>'Moving Avg'!D253</f>
        <v>8.4639999999999986</v>
      </c>
      <c r="G253" s="2">
        <f>'Moving Avg'!F253</f>
        <v>8.2094999999999967</v>
      </c>
      <c r="H253" s="2">
        <f>'Moving Avg'!G253</f>
        <v>9.0554000000000006</v>
      </c>
      <c r="I253" s="2">
        <f>'Moving Avg'!H253</f>
        <v>6.5057999999999936</v>
      </c>
      <c r="J253" s="5" t="str">
        <f>OBV!F253</f>
        <v>BEARISH</v>
      </c>
      <c r="K253" s="5" t="str">
        <f>OBV!G253</f>
        <v>NEUTRAL</v>
      </c>
      <c r="L253" s="5" t="str">
        <f>OBV!H253</f>
        <v>CONFIRMED BEARISH</v>
      </c>
    </row>
    <row r="254" spans="1:12" ht="13.5" x14ac:dyDescent="0.25">
      <c r="A254" s="3">
        <f>RSI!A254</f>
        <v>42676</v>
      </c>
      <c r="B254" s="2">
        <f>RSI!B254</f>
        <v>8.16</v>
      </c>
      <c r="C254" s="2">
        <f>RSI!I254</f>
        <v>39.282661078944727</v>
      </c>
      <c r="D254" s="2">
        <f>MACD!E254</f>
        <v>-0.22765779218011772</v>
      </c>
      <c r="E254" s="2">
        <f>MACD!F254</f>
        <v>7.1518958614490563E-2</v>
      </c>
      <c r="F254" s="2">
        <f>'Moving Avg'!D254</f>
        <v>8.3879999999999999</v>
      </c>
      <c r="G254" s="2">
        <f>'Moving Avg'!F254</f>
        <v>8.1894999999999989</v>
      </c>
      <c r="H254" s="2">
        <f>'Moving Avg'!G254</f>
        <v>9.0396000000000019</v>
      </c>
      <c r="I254" s="2">
        <f>'Moving Avg'!H254</f>
        <v>6.5240499999999955</v>
      </c>
      <c r="J254" s="5" t="str">
        <f>OBV!F254</f>
        <v>BEARISH</v>
      </c>
      <c r="K254" s="5" t="str">
        <f>OBV!G254</f>
        <v>NEUTRAL</v>
      </c>
      <c r="L254" s="5" t="str">
        <f>OBV!H254</f>
        <v>CONFIRMED BEARISH</v>
      </c>
    </row>
    <row r="255" spans="1:12" ht="13.5" x14ac:dyDescent="0.25">
      <c r="A255" s="3">
        <f>RSI!A255</f>
        <v>42677</v>
      </c>
      <c r="B255" s="2">
        <f>RSI!B255</f>
        <v>8.16</v>
      </c>
      <c r="C255" s="2">
        <f>RSI!I255</f>
        <v>39.282661078944727</v>
      </c>
      <c r="D255" s="2">
        <f>MACD!E255</f>
        <v>-0.25716744912853606</v>
      </c>
      <c r="E255" s="2">
        <f>MACD!F255</f>
        <v>5.7816770658852337E-3</v>
      </c>
      <c r="F255" s="2">
        <f>'Moving Avg'!D255</f>
        <v>8.3120000000000012</v>
      </c>
      <c r="G255" s="2">
        <f>'Moving Avg'!F255</f>
        <v>8.1814999999999962</v>
      </c>
      <c r="H255" s="2">
        <f>'Moving Avg'!G255</f>
        <v>9.0238000000000032</v>
      </c>
      <c r="I255" s="2">
        <f>'Moving Avg'!H255</f>
        <v>6.5412999999999952</v>
      </c>
      <c r="J255" s="5" t="str">
        <f>OBV!F255</f>
        <v>BEARISH</v>
      </c>
      <c r="K255" s="5" t="str">
        <f>OBV!G255</f>
        <v>NEUTRAL</v>
      </c>
      <c r="L255" s="5" t="str">
        <f>OBV!H255</f>
        <v>CONFIRMED BEARISH</v>
      </c>
    </row>
    <row r="256" spans="1:12" ht="13.5" x14ac:dyDescent="0.25">
      <c r="A256" s="3">
        <f>RSI!A256</f>
        <v>42678</v>
      </c>
      <c r="B256" s="2">
        <f>RSI!B256</f>
        <v>8.16</v>
      </c>
      <c r="C256" s="2">
        <f>RSI!I256</f>
        <v>39.282661078944727</v>
      </c>
      <c r="D256" s="2">
        <f>MACD!E256</f>
        <v>-0.26493521512369433</v>
      </c>
      <c r="E256" s="2">
        <f>MACD!F256</f>
        <v>-4.8361701372030684E-2</v>
      </c>
      <c r="F256" s="2">
        <f>'Moving Avg'!D256</f>
        <v>8.2359999999999989</v>
      </c>
      <c r="G256" s="2">
        <f>'Moving Avg'!F256</f>
        <v>8.1734999999999989</v>
      </c>
      <c r="H256" s="2">
        <f>'Moving Avg'!G256</f>
        <v>9.0028000000000041</v>
      </c>
      <c r="I256" s="2">
        <f>'Moving Avg'!H256</f>
        <v>6.5578499999999966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</row>
    <row r="257" spans="1:12" ht="13.5" x14ac:dyDescent="0.25">
      <c r="A257" s="3">
        <f>RSI!A257</f>
        <v>42681</v>
      </c>
      <c r="B257" s="2">
        <f>RSI!B257</f>
        <v>8.16</v>
      </c>
      <c r="C257" s="2">
        <f>RSI!I257</f>
        <v>39.282661078944727</v>
      </c>
      <c r="D257" s="2">
        <f>MACD!E257</f>
        <v>-0.23290215184213814</v>
      </c>
      <c r="E257" s="2">
        <f>MACD!F257</f>
        <v>-8.5269791466052181E-2</v>
      </c>
      <c r="F257" s="2">
        <f>'Moving Avg'!D257</f>
        <v>8.16</v>
      </c>
      <c r="G257" s="2">
        <f>'Moving Avg'!F257</f>
        <v>8.165499999999998</v>
      </c>
      <c r="H257" s="2">
        <f>'Moving Avg'!G257</f>
        <v>8.9764000000000053</v>
      </c>
      <c r="I257" s="2">
        <f>'Moving Avg'!H257</f>
        <v>6.5743999999999962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</row>
    <row r="258" spans="1:12" ht="13.5" x14ac:dyDescent="0.25">
      <c r="A258" s="3">
        <f>RSI!A258</f>
        <v>42682</v>
      </c>
      <c r="B258" s="2">
        <f>RSI!B258</f>
        <v>8.16</v>
      </c>
      <c r="C258" s="2">
        <f>RSI!I258</f>
        <v>39.282661078944727</v>
      </c>
      <c r="D258" s="2">
        <f>MACD!E258</f>
        <v>-0.15808533984841766</v>
      </c>
      <c r="E258" s="2">
        <f>MACD!F258</f>
        <v>-9.9832901142525271E-2</v>
      </c>
      <c r="F258" s="2">
        <f>'Moving Avg'!D258</f>
        <v>8.16</v>
      </c>
      <c r="G258" s="2">
        <f>'Moving Avg'!F258</f>
        <v>8.1689999999999969</v>
      </c>
      <c r="H258" s="2">
        <f>'Moving Avg'!G258</f>
        <v>8.945600000000006</v>
      </c>
      <c r="I258" s="2">
        <f>'Moving Avg'!H258</f>
        <v>6.5902499999999966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</row>
    <row r="259" spans="1:12" ht="13.5" x14ac:dyDescent="0.25">
      <c r="A259" s="3">
        <f>RSI!A259</f>
        <v>42683</v>
      </c>
      <c r="B259" s="2">
        <f>RSI!B259</f>
        <v>8.65</v>
      </c>
      <c r="C259" s="2">
        <f>RSI!I259</f>
        <v>58.028934441244992</v>
      </c>
      <c r="D259" s="2">
        <f>MACD!E259</f>
        <v>-0.12963244908583427</v>
      </c>
      <c r="E259" s="2">
        <f>MACD!F259</f>
        <v>-0.10579281073118708</v>
      </c>
      <c r="F259" s="2">
        <f>'Moving Avg'!D259</f>
        <v>8.2579999999999991</v>
      </c>
      <c r="G259" s="2">
        <f>'Moving Avg'!F259</f>
        <v>8.1969999999999992</v>
      </c>
      <c r="H259" s="2">
        <f>'Moving Avg'!G259</f>
        <v>8.9246000000000052</v>
      </c>
      <c r="I259" s="2">
        <f>'Moving Avg'!H259</f>
        <v>6.6092499999999976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8.4</v>
      </c>
      <c r="C260" s="2">
        <f>RSI!I260</f>
        <v>49.612602801786423</v>
      </c>
      <c r="D260" s="2">
        <f>MACD!E260</f>
        <v>-8.8598048071434121E-2</v>
      </c>
      <c r="E260" s="2">
        <f>MACD!F260</f>
        <v>-0.10235385819923649</v>
      </c>
      <c r="F260" s="2">
        <f>'Moving Avg'!D260</f>
        <v>8.3060000000000009</v>
      </c>
      <c r="G260" s="2">
        <f>'Moving Avg'!F260</f>
        <v>8.2124999999999986</v>
      </c>
      <c r="H260" s="2">
        <f>'Moving Avg'!G260</f>
        <v>8.8950000000000049</v>
      </c>
      <c r="I260" s="2">
        <f>'Moving Avg'!H260</f>
        <v>6.626999999999998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8.4</v>
      </c>
      <c r="C261" s="2">
        <f>RSI!I261</f>
        <v>49.612602801786423</v>
      </c>
      <c r="D261" s="2">
        <f>MACD!E261</f>
        <v>-5.3843482626291461E-2</v>
      </c>
      <c r="E261" s="2">
        <f>MACD!F261</f>
        <v>-9.2651783084647485E-2</v>
      </c>
      <c r="F261" s="2">
        <f>'Moving Avg'!D261</f>
        <v>8.3539999999999992</v>
      </c>
      <c r="G261" s="2">
        <f>'Moving Avg'!F261</f>
        <v>8.2399999999999984</v>
      </c>
      <c r="H261" s="2">
        <f>'Moving Avg'!G261</f>
        <v>8.8654000000000046</v>
      </c>
      <c r="I261" s="2">
        <f>'Moving Avg'!H261</f>
        <v>6.6449999999999987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8.4</v>
      </c>
      <c r="C262" s="2">
        <f>RSI!I262</f>
        <v>49.612602801786423</v>
      </c>
      <c r="D262" s="2">
        <f>MACD!E262</f>
        <v>-2.440507969774508E-2</v>
      </c>
      <c r="E262" s="2">
        <f>MACD!F262</f>
        <v>-7.9002442407267004E-2</v>
      </c>
      <c r="F262" s="2">
        <f>'Moving Avg'!D262</f>
        <v>8.4019999999999992</v>
      </c>
      <c r="G262" s="2">
        <f>'Moving Avg'!F262</f>
        <v>8.2675000000000001</v>
      </c>
      <c r="H262" s="2">
        <f>'Moving Avg'!G262</f>
        <v>8.8358000000000043</v>
      </c>
      <c r="I262" s="2">
        <f>'Moving Avg'!H262</f>
        <v>6.6637000000000004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8.4</v>
      </c>
      <c r="C263" s="2">
        <f>RSI!I263</f>
        <v>49.612602801786423</v>
      </c>
      <c r="D263" s="2">
        <f>MACD!E263</f>
        <v>-5.7928780198768237E-2</v>
      </c>
      <c r="E263" s="2">
        <f>MACD!F263</f>
        <v>-7.4787709965567259E-2</v>
      </c>
      <c r="F263" s="2">
        <f>'Moving Avg'!D263</f>
        <v>8.4499999999999993</v>
      </c>
      <c r="G263" s="2">
        <f>'Moving Avg'!F263</f>
        <v>8.2949999999999999</v>
      </c>
      <c r="H263" s="2">
        <f>'Moving Avg'!G263</f>
        <v>8.8150000000000048</v>
      </c>
      <c r="I263" s="2">
        <f>'Moving Avg'!H263</f>
        <v>6.6824000000000003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8.6</v>
      </c>
      <c r="C264" s="2">
        <f>RSI!I264</f>
        <v>56.414756508178463</v>
      </c>
      <c r="D264" s="2">
        <f>MACD!E264</f>
        <v>-0.1010834882243703</v>
      </c>
      <c r="E264" s="2">
        <f>MACD!F264</f>
        <v>-8.0046865617327878E-2</v>
      </c>
      <c r="F264" s="2">
        <f>'Moving Avg'!D264</f>
        <v>8.4400000000000013</v>
      </c>
      <c r="G264" s="2">
        <f>'Moving Avg'!F264</f>
        <v>8.3324999999999996</v>
      </c>
      <c r="H264" s="2">
        <f>'Moving Avg'!G264</f>
        <v>8.7898000000000049</v>
      </c>
      <c r="I264" s="2">
        <f>'Moving Avg'!H264</f>
        <v>6.7021000000000006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</row>
    <row r="265" spans="1:12" ht="13.5" x14ac:dyDescent="0.25">
      <c r="A265" s="3">
        <f>RSI!A265</f>
        <v>42691</v>
      </c>
      <c r="B265" s="2">
        <f>RSI!B265</f>
        <v>8.6</v>
      </c>
      <c r="C265" s="2">
        <f>RSI!I265</f>
        <v>56.414756508178463</v>
      </c>
      <c r="D265" s="2">
        <f>MACD!E265</f>
        <v>-0.13875645333588693</v>
      </c>
      <c r="E265" s="2">
        <f>MACD!F265</f>
        <v>-9.1788783161039694E-2</v>
      </c>
      <c r="F265" s="2">
        <f>'Moving Avg'!D265</f>
        <v>8.48</v>
      </c>
      <c r="G265" s="2">
        <f>'Moving Avg'!F265</f>
        <v>8.3674999999999997</v>
      </c>
      <c r="H265" s="2">
        <f>'Moving Avg'!G265</f>
        <v>8.7640000000000029</v>
      </c>
      <c r="I265" s="2">
        <f>'Moving Avg'!H265</f>
        <v>6.7217999999999991</v>
      </c>
      <c r="J265" s="5" t="str">
        <f>OBV!F265</f>
        <v>BULLISH</v>
      </c>
      <c r="K265" s="5" t="str">
        <f>OBV!G265</f>
        <v>NEUTRAL</v>
      </c>
      <c r="L265" s="5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8.65</v>
      </c>
      <c r="C266" s="2">
        <f>RSI!I266</f>
        <v>58.056475466124532</v>
      </c>
      <c r="D266" s="2">
        <f>MACD!E266</f>
        <v>-0.1754089877869518</v>
      </c>
      <c r="E266" s="2">
        <f>MACD!F266</f>
        <v>-0.10851282408622212</v>
      </c>
      <c r="F266" s="2">
        <f>'Moving Avg'!D266</f>
        <v>8.5299999999999994</v>
      </c>
      <c r="G266" s="2">
        <f>'Moving Avg'!F266</f>
        <v>8.4</v>
      </c>
      <c r="H266" s="2">
        <f>'Moving Avg'!G266</f>
        <v>8.7390000000000025</v>
      </c>
      <c r="I266" s="2">
        <f>'Moving Avg'!H266</f>
        <v>6.7417500000000006</v>
      </c>
      <c r="J266" s="5" t="str">
        <f>OBV!F266</f>
        <v>BULLISH</v>
      </c>
      <c r="K266" s="5" t="str">
        <f>OBV!G266</f>
        <v>STRONG</v>
      </c>
      <c r="L266" s="5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8.4</v>
      </c>
      <c r="C267" s="2">
        <f>RSI!I267</f>
        <v>48.266908012656621</v>
      </c>
      <c r="D267" s="2">
        <f>MACD!E267</f>
        <v>-0.18919192517411787</v>
      </c>
      <c r="E267" s="2">
        <f>MACD!F267</f>
        <v>-0.12464864430380128</v>
      </c>
      <c r="F267" s="2">
        <f>'Moving Avg'!D267</f>
        <v>8.5299999999999994</v>
      </c>
      <c r="G267" s="2">
        <f>'Moving Avg'!F267</f>
        <v>8.4079999999999995</v>
      </c>
      <c r="H267" s="2">
        <f>'Moving Avg'!G267</f>
        <v>8.717800000000004</v>
      </c>
      <c r="I267" s="2">
        <f>'Moving Avg'!H267</f>
        <v>6.7614500000000008</v>
      </c>
      <c r="J267" s="5" t="str">
        <f>OBV!F267</f>
        <v>BULLISH</v>
      </c>
      <c r="K267" s="5" t="str">
        <f>OBV!G267</f>
        <v>STRONG</v>
      </c>
      <c r="L267" s="5" t="str">
        <f>OBV!H267</f>
        <v>NEUTRAL</v>
      </c>
    </row>
    <row r="268" spans="1:12" ht="13.5" x14ac:dyDescent="0.25">
      <c r="A268" s="3">
        <f>RSI!A268</f>
        <v>42696</v>
      </c>
      <c r="B268" s="2">
        <f>RSI!B268</f>
        <v>8.65</v>
      </c>
      <c r="C268" s="2">
        <f>RSI!I268</f>
        <v>56.217478454449207</v>
      </c>
      <c r="D268" s="2">
        <f>MACD!E268</f>
        <v>-0.21908805076036764</v>
      </c>
      <c r="E268" s="2">
        <f>MACD!F268</f>
        <v>-0.14353652559511454</v>
      </c>
      <c r="F268" s="2">
        <f>'Moving Avg'!D268</f>
        <v>8.58</v>
      </c>
      <c r="G268" s="2">
        <f>'Moving Avg'!F268</f>
        <v>8.4135000000000009</v>
      </c>
      <c r="H268" s="2">
        <f>'Moving Avg'!G268</f>
        <v>8.6932000000000009</v>
      </c>
      <c r="I268" s="2">
        <f>'Moving Avg'!H268</f>
        <v>6.7814000000000023</v>
      </c>
      <c r="J268" s="5" t="str">
        <f>OBV!F268</f>
        <v>BULLISH</v>
      </c>
      <c r="K268" s="5" t="str">
        <f>OBV!G268</f>
        <v>STRONG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8.65</v>
      </c>
      <c r="C269" s="2">
        <f>RSI!I269</f>
        <v>56.217478454449207</v>
      </c>
      <c r="D269" s="2">
        <f>MACD!E269</f>
        <v>-0.17021364145318252</v>
      </c>
      <c r="E269" s="2">
        <f>MACD!F269</f>
        <v>-0.14887194876672813</v>
      </c>
      <c r="F269" s="2">
        <f>'Moving Avg'!D269</f>
        <v>8.59</v>
      </c>
      <c r="G269" s="2">
        <f>'Moving Avg'!F269</f>
        <v>8.4190000000000005</v>
      </c>
      <c r="H269" s="2">
        <f>'Moving Avg'!G269</f>
        <v>8.6684000000000019</v>
      </c>
      <c r="I269" s="2">
        <f>'Moving Avg'!H269</f>
        <v>6.8016500000000031</v>
      </c>
      <c r="J269" s="5" t="str">
        <f>OBV!F269</f>
        <v>BULLISH</v>
      </c>
      <c r="K269" s="5" t="str">
        <f>OBV!G269</f>
        <v>STRONG</v>
      </c>
      <c r="L269" s="5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8.65</v>
      </c>
      <c r="C270" s="2">
        <f>RSI!I270</f>
        <v>56.217478454449207</v>
      </c>
      <c r="D270" s="2">
        <f>MACD!E270</f>
        <v>-0.16844350719309986</v>
      </c>
      <c r="E270" s="2">
        <f>MACD!F270</f>
        <v>-0.1527862604520025</v>
      </c>
      <c r="F270" s="2">
        <f>'Moving Avg'!D270</f>
        <v>8.6</v>
      </c>
      <c r="G270" s="2">
        <f>'Moving Avg'!F270</f>
        <v>8.4245000000000019</v>
      </c>
      <c r="H270" s="2">
        <f>'Moving Avg'!G270</f>
        <v>8.6435999999999993</v>
      </c>
      <c r="I270" s="2">
        <f>'Moving Avg'!H270</f>
        <v>6.8205000000000044</v>
      </c>
      <c r="J270" s="5" t="str">
        <f>OBV!F270</f>
        <v>BULLISH</v>
      </c>
      <c r="K270" s="5" t="str">
        <f>OBV!G270</f>
        <v>STRONG</v>
      </c>
      <c r="L270" s="5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8.4</v>
      </c>
      <c r="C271" s="2">
        <f>RSI!I271</f>
        <v>47.164366182309976</v>
      </c>
      <c r="D271" s="2">
        <f>MACD!E271</f>
        <v>-0.1494675500697511</v>
      </c>
      <c r="E271" s="2">
        <f>MACD!F271</f>
        <v>-0.15212251837555221</v>
      </c>
      <c r="F271" s="2">
        <f>'Moving Avg'!D271</f>
        <v>8.5500000000000007</v>
      </c>
      <c r="G271" s="2">
        <f>'Moving Avg'!F271</f>
        <v>8.4175000000000004</v>
      </c>
      <c r="H271" s="2">
        <f>'Moving Avg'!G271</f>
        <v>8.6195999999999984</v>
      </c>
      <c r="I271" s="2">
        <f>'Moving Avg'!H271</f>
        <v>6.8375000000000048</v>
      </c>
      <c r="J271" s="5" t="str">
        <f>OBV!F271</f>
        <v>BULLISH</v>
      </c>
      <c r="K271" s="5" t="str">
        <f>OBV!G271</f>
        <v>STRONG</v>
      </c>
      <c r="L271" s="5" t="str">
        <f>OBV!H271</f>
        <v>BULLISH DIVERGENCE</v>
      </c>
    </row>
    <row r="272" spans="1:12" ht="13.5" x14ac:dyDescent="0.25">
      <c r="A272" s="3">
        <f>RSI!A272</f>
        <v>42702</v>
      </c>
      <c r="B272" s="2">
        <f>RSI!B272</f>
        <v>8.18</v>
      </c>
      <c r="C272" s="2">
        <f>RSI!I272</f>
        <v>40.919486507501787</v>
      </c>
      <c r="D272" s="2">
        <f>MACD!E272</f>
        <v>-0.11660071699510866</v>
      </c>
      <c r="E272" s="2">
        <f>MACD!F272</f>
        <v>-0.1450181580994635</v>
      </c>
      <c r="F272" s="2">
        <f>'Moving Avg'!D272</f>
        <v>8.5060000000000002</v>
      </c>
      <c r="G272" s="2">
        <f>'Moving Avg'!F272</f>
        <v>8.3995000000000015</v>
      </c>
      <c r="H272" s="2">
        <f>'Moving Avg'!G272</f>
        <v>8.594199999999999</v>
      </c>
      <c r="I272" s="2">
        <f>'Moving Avg'!H272</f>
        <v>6.8526500000000041</v>
      </c>
      <c r="J272" s="5" t="str">
        <f>OBV!F272</f>
        <v>BULLISH</v>
      </c>
      <c r="K272" s="5" t="str">
        <f>OBV!G272</f>
        <v>STRONG</v>
      </c>
      <c r="L272" s="5" t="str">
        <f>OBV!H272</f>
        <v>BULLISH DIVERGENCE</v>
      </c>
    </row>
    <row r="273" spans="1:12" ht="13.5" x14ac:dyDescent="0.25">
      <c r="A273" s="3">
        <f>RSI!A273</f>
        <v>42703</v>
      </c>
      <c r="B273" s="2">
        <f>RSI!B273</f>
        <v>8.18</v>
      </c>
      <c r="C273" s="2">
        <f>RSI!I273</f>
        <v>40.919486507501787</v>
      </c>
      <c r="D273" s="2">
        <f>MACD!E273</f>
        <v>-8.7014443594803481E-2</v>
      </c>
      <c r="E273" s="2">
        <f>MACD!F273</f>
        <v>-0.13341741519853151</v>
      </c>
      <c r="F273" s="2">
        <f>'Moving Avg'!D273</f>
        <v>8.4120000000000008</v>
      </c>
      <c r="G273" s="2">
        <f>'Moving Avg'!F273</f>
        <v>8.4005000000000027</v>
      </c>
      <c r="H273" s="2">
        <f>'Moving Avg'!G273</f>
        <v>8.5623999999999985</v>
      </c>
      <c r="I273" s="2">
        <f>'Moving Avg'!H273</f>
        <v>6.8685500000000044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8.18</v>
      </c>
      <c r="C274" s="2">
        <f>RSI!I274</f>
        <v>40.919486507501794</v>
      </c>
      <c r="D274" s="2">
        <f>MACD!E274</f>
        <v>-2.9566343995194089E-2</v>
      </c>
      <c r="E274" s="2">
        <f>MACD!F274</f>
        <v>-0.11264720095786403</v>
      </c>
      <c r="F274" s="2">
        <f>'Moving Avg'!D274</f>
        <v>8.3179999999999996</v>
      </c>
      <c r="G274" s="2">
        <f>'Moving Avg'!F274</f>
        <v>8.4015000000000022</v>
      </c>
      <c r="H274" s="2">
        <f>'Moving Avg'!G274</f>
        <v>8.5301999999999971</v>
      </c>
      <c r="I274" s="2">
        <f>'Moving Avg'!H274</f>
        <v>6.8844500000000046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8.18</v>
      </c>
      <c r="C275" s="2">
        <f>RSI!I275</f>
        <v>40.919486507501794</v>
      </c>
      <c r="D275" s="2">
        <f>MACD!E275</f>
        <v>2.0566114027237958E-2</v>
      </c>
      <c r="E275" s="2">
        <f>MACD!F275</f>
        <v>-8.6004537960843633E-2</v>
      </c>
      <c r="F275" s="2">
        <f>'Moving Avg'!D275</f>
        <v>8.2240000000000002</v>
      </c>
      <c r="G275" s="2">
        <f>'Moving Avg'!F275</f>
        <v>8.4025000000000016</v>
      </c>
      <c r="H275" s="2">
        <f>'Moving Avg'!G275</f>
        <v>8.4979999999999976</v>
      </c>
      <c r="I275" s="2">
        <f>'Moving Avg'!H275</f>
        <v>6.9003500000000058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8.18</v>
      </c>
      <c r="C276" s="2">
        <f>RSI!I276</f>
        <v>40.919486507501794</v>
      </c>
      <c r="D276" s="2">
        <f>MACD!E276</f>
        <v>7.2087941662735133E-2</v>
      </c>
      <c r="E276" s="2">
        <f>MACD!F276</f>
        <v>-5.4386042036127888E-2</v>
      </c>
      <c r="F276" s="2">
        <f>'Moving Avg'!D276</f>
        <v>8.18</v>
      </c>
      <c r="G276" s="2">
        <f>'Moving Avg'!F276</f>
        <v>8.4035000000000029</v>
      </c>
      <c r="H276" s="2">
        <f>'Moving Avg'!G276</f>
        <v>8.4657999999999962</v>
      </c>
      <c r="I276" s="2">
        <f>'Moving Avg'!H276</f>
        <v>6.916250000000006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8.18</v>
      </c>
      <c r="C277" s="2">
        <f>RSI!I277</f>
        <v>40.919486507501794</v>
      </c>
      <c r="D277" s="2">
        <f>MACD!E277</f>
        <v>7.8527117825446524E-2</v>
      </c>
      <c r="E277" s="2">
        <f>MACD!F277</f>
        <v>-2.7803410063813011E-2</v>
      </c>
      <c r="F277" s="2">
        <f>'Moving Avg'!D277</f>
        <v>8.18</v>
      </c>
      <c r="G277" s="2">
        <f>'Moving Avg'!F277</f>
        <v>8.4045000000000023</v>
      </c>
      <c r="H277" s="2">
        <f>'Moving Avg'!G277</f>
        <v>8.4337999999999962</v>
      </c>
      <c r="I277" s="2">
        <f>'Moving Avg'!H277</f>
        <v>6.9328500000000055</v>
      </c>
      <c r="J277" s="5" t="str">
        <f>OBV!F277</f>
        <v>NEUTRAL</v>
      </c>
      <c r="K277" s="5" t="str">
        <f>OBV!G277</f>
        <v>NEUTRAL</v>
      </c>
      <c r="L277" s="5" t="str">
        <f>OBV!H277</f>
        <v>NEUTRAL</v>
      </c>
    </row>
    <row r="278" spans="1:12" ht="13.5" x14ac:dyDescent="0.25">
      <c r="A278" s="3">
        <f>RSI!A278</f>
        <v>42710</v>
      </c>
      <c r="B278" s="2">
        <f>RSI!B278</f>
        <v>8.17</v>
      </c>
      <c r="C278" s="2">
        <f>RSI!I278</f>
        <v>40.538887789481791</v>
      </c>
      <c r="D278" s="2">
        <f>MACD!E278</f>
        <v>0.12438656219423017</v>
      </c>
      <c r="E278" s="2">
        <f>MACD!F278</f>
        <v>2.6345843877956243E-3</v>
      </c>
      <c r="F278" s="2">
        <f>'Moving Avg'!D278</f>
        <v>8.1780000000000008</v>
      </c>
      <c r="G278" s="2">
        <f>'Moving Avg'!F278</f>
        <v>8.4050000000000029</v>
      </c>
      <c r="H278" s="2">
        <f>'Moving Avg'!G278</f>
        <v>8.4011999999999958</v>
      </c>
      <c r="I278" s="2">
        <f>'Moving Avg'!H278</f>
        <v>6.9487000000000059</v>
      </c>
      <c r="J278" s="5" t="str">
        <f>OBV!F278</f>
        <v>BEARISH</v>
      </c>
      <c r="K278" s="5" t="str">
        <f>OBV!G278</f>
        <v>NEUTRAL</v>
      </c>
      <c r="L278" s="5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8.18</v>
      </c>
      <c r="C279" s="2">
        <f>RSI!I279</f>
        <v>41.128581276510651</v>
      </c>
      <c r="D279" s="2">
        <f>MACD!E279</f>
        <v>0.16362816034989613</v>
      </c>
      <c r="E279" s="2">
        <f>MACD!F279</f>
        <v>3.4833299580215728E-2</v>
      </c>
      <c r="F279" s="2">
        <f>'Moving Avg'!D279</f>
        <v>8.1780000000000008</v>
      </c>
      <c r="G279" s="2">
        <f>'Moving Avg'!F279</f>
        <v>8.3815000000000026</v>
      </c>
      <c r="H279" s="2">
        <f>'Moving Avg'!G279</f>
        <v>8.3673999999999964</v>
      </c>
      <c r="I279" s="2">
        <f>'Moving Avg'!H279</f>
        <v>6.9646000000000061</v>
      </c>
      <c r="J279" s="5" t="str">
        <f>OBV!F279</f>
        <v>BULLISH</v>
      </c>
      <c r="K279" s="5" t="str">
        <f>OBV!G279</f>
        <v>NEUTRAL</v>
      </c>
      <c r="L279" s="5" t="str">
        <f>OBV!H279</f>
        <v>NEUTRAL</v>
      </c>
    </row>
    <row r="280" spans="1:12" ht="13.5" x14ac:dyDescent="0.25">
      <c r="A280" s="3">
        <f>RSI!A280</f>
        <v>42712</v>
      </c>
      <c r="B280" s="2">
        <f>RSI!B280</f>
        <v>8.18</v>
      </c>
      <c r="C280" s="2">
        <f>RSI!I280</f>
        <v>41.128581276510651</v>
      </c>
      <c r="D280" s="2">
        <f>MACD!E280</f>
        <v>0.19786441918581943</v>
      </c>
      <c r="E280" s="2">
        <f>MACD!F280</f>
        <v>6.7439523501336474E-2</v>
      </c>
      <c r="F280" s="2">
        <f>'Moving Avg'!D280</f>
        <v>8.1780000000000008</v>
      </c>
      <c r="G280" s="2">
        <f>'Moving Avg'!F280</f>
        <v>8.3705000000000034</v>
      </c>
      <c r="H280" s="2">
        <f>'Moving Avg'!G280</f>
        <v>8.3393999999999977</v>
      </c>
      <c r="I280" s="2">
        <f>'Moving Avg'!H280</f>
        <v>6.9815000000000067</v>
      </c>
      <c r="J280" s="5" t="str">
        <f>OBV!F280</f>
        <v>BULLISH</v>
      </c>
      <c r="K280" s="5" t="str">
        <f>OBV!G280</f>
        <v>NEUTRAL</v>
      </c>
      <c r="L280" s="5" t="str">
        <f>OBV!H280</f>
        <v>NEUTRAL</v>
      </c>
    </row>
    <row r="281" spans="1:12" ht="13.5" x14ac:dyDescent="0.25">
      <c r="A281" s="3">
        <f>RSI!A281</f>
        <v>42713</v>
      </c>
      <c r="B281" s="2">
        <f>RSI!B281</f>
        <v>8.16</v>
      </c>
      <c r="C281" s="2">
        <f>RSI!I281</f>
        <v>40.203756826857784</v>
      </c>
      <c r="D281" s="2">
        <f>MACD!E281</f>
        <v>0.19080890210073598</v>
      </c>
      <c r="E281" s="2">
        <f>MACD!F281</f>
        <v>9.2113399221216391E-2</v>
      </c>
      <c r="F281" s="2">
        <f>'Moving Avg'!D281</f>
        <v>8.1740000000000013</v>
      </c>
      <c r="G281" s="2">
        <f>'Moving Avg'!F281</f>
        <v>8.3585000000000029</v>
      </c>
      <c r="H281" s="2">
        <f>'Moving Avg'!G281</f>
        <v>8.3195999999999977</v>
      </c>
      <c r="I281" s="2">
        <f>'Moving Avg'!H281</f>
        <v>6.9978000000000078</v>
      </c>
      <c r="J281" s="5" t="str">
        <f>OBV!F281</f>
        <v>BULLISH</v>
      </c>
      <c r="K281" s="5" t="str">
        <f>OBV!G281</f>
        <v>NEUTRAL</v>
      </c>
      <c r="L281" s="5" t="str">
        <f>OBV!H281</f>
        <v>BULLISH DIVERGENCE</v>
      </c>
    </row>
    <row r="282" spans="1:12" ht="13.5" x14ac:dyDescent="0.25">
      <c r="A282" s="3">
        <f>RSI!A282</f>
        <v>42717</v>
      </c>
      <c r="B282" s="2">
        <f>RSI!B282</f>
        <v>8.16</v>
      </c>
      <c r="C282" s="2">
        <f>RSI!I282</f>
        <v>40.203756826857784</v>
      </c>
      <c r="D282" s="2">
        <f>MACD!E282</f>
        <v>0.15199550379075966</v>
      </c>
      <c r="E282" s="2">
        <f>MACD!F282</f>
        <v>0.10408982013512505</v>
      </c>
      <c r="F282" s="2">
        <f>'Moving Avg'!D282</f>
        <v>8.1699999999999982</v>
      </c>
      <c r="G282" s="2">
        <f>'Moving Avg'!F282</f>
        <v>8.3465000000000025</v>
      </c>
      <c r="H282" s="2">
        <f>'Moving Avg'!G282</f>
        <v>8.2964000000000002</v>
      </c>
      <c r="I282" s="2">
        <f>'Moving Avg'!H282</f>
        <v>7.0148000000000081</v>
      </c>
      <c r="J282" s="5" t="str">
        <f>OBV!F282</f>
        <v>BULLISH</v>
      </c>
      <c r="K282" s="5" t="str">
        <f>OBV!G282</f>
        <v>NEUTRAL</v>
      </c>
      <c r="L282" s="5" t="str">
        <f>OBV!H282</f>
        <v>BULLISH DIVERGENCE</v>
      </c>
    </row>
    <row r="283" spans="1:12" ht="13.5" x14ac:dyDescent="0.25">
      <c r="A283" s="3">
        <f>RSI!A283</f>
        <v>42718</v>
      </c>
      <c r="B283" s="2">
        <f>RSI!B283</f>
        <v>8.16</v>
      </c>
      <c r="C283" s="2">
        <f>RSI!I283</f>
        <v>40.203756826857784</v>
      </c>
      <c r="D283" s="2">
        <f>MACD!E283</f>
        <v>0.12008192387507144</v>
      </c>
      <c r="E283" s="2">
        <f>MACD!F283</f>
        <v>0.10728824088311434</v>
      </c>
      <c r="F283" s="2">
        <f>'Moving Avg'!D283</f>
        <v>8.168000000000001</v>
      </c>
      <c r="G283" s="2">
        <f>'Moving Avg'!F283</f>
        <v>8.334500000000002</v>
      </c>
      <c r="H283" s="2">
        <f>'Moving Avg'!G283</f>
        <v>8.2785999999999991</v>
      </c>
      <c r="I283" s="2">
        <f>'Moving Avg'!H283</f>
        <v>7.0311000000000083</v>
      </c>
      <c r="J283" s="5" t="str">
        <f>OBV!F283</f>
        <v>BULLISH</v>
      </c>
      <c r="K283" s="5" t="str">
        <f>OBV!G283</f>
        <v>NEUTRAL</v>
      </c>
      <c r="L283" s="5" t="str">
        <f>OBV!H283</f>
        <v>BULLISH DIVERGENCE</v>
      </c>
    </row>
    <row r="284" spans="1:12" ht="13.5" x14ac:dyDescent="0.25">
      <c r="A284" s="3">
        <f>RSI!A284</f>
        <v>42719</v>
      </c>
      <c r="B284" s="2">
        <f>RSI!B284</f>
        <v>8.16</v>
      </c>
      <c r="C284" s="2">
        <f>RSI!I284</f>
        <v>40.203756826857784</v>
      </c>
      <c r="D284" s="2">
        <f>MACD!E284</f>
        <v>9.393787210209581E-2</v>
      </c>
      <c r="E284" s="2">
        <f>MACD!F284</f>
        <v>0.10461816712691063</v>
      </c>
      <c r="F284" s="2">
        <f>'Moving Avg'!D284</f>
        <v>8.1639999999999979</v>
      </c>
      <c r="G284" s="2">
        <f>'Moving Avg'!F284</f>
        <v>8.3125</v>
      </c>
      <c r="H284" s="2">
        <f>'Moving Avg'!G284</f>
        <v>8.2706</v>
      </c>
      <c r="I284" s="2">
        <f>'Moving Avg'!H284</f>
        <v>7.0485000000000095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8.16</v>
      </c>
      <c r="C285" s="2">
        <f>RSI!I285</f>
        <v>40.203756826857784</v>
      </c>
      <c r="D285" s="2">
        <f>MACD!E285</f>
        <v>7.2612043822958938E-2</v>
      </c>
      <c r="E285" s="2">
        <f>MACD!F285</f>
        <v>9.8216942466120311E-2</v>
      </c>
      <c r="F285" s="2">
        <f>'Moving Avg'!D285</f>
        <v>8.16</v>
      </c>
      <c r="G285" s="2">
        <f>'Moving Avg'!F285</f>
        <v>8.2904999999999998</v>
      </c>
      <c r="H285" s="2">
        <f>'Moving Avg'!G285</f>
        <v>8.2674000000000003</v>
      </c>
      <c r="I285" s="2">
        <f>'Moving Avg'!H285</f>
        <v>7.0660000000000105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7.69</v>
      </c>
      <c r="C286" s="2">
        <f>RSI!I286</f>
        <v>22.772753217576209</v>
      </c>
      <c r="D286" s="2">
        <f>MACD!E286</f>
        <v>9.0119021167534896E-2</v>
      </c>
      <c r="E286" s="2">
        <f>MACD!F286</f>
        <v>9.6597358206403236E-2</v>
      </c>
      <c r="F286" s="2">
        <f>'Moving Avg'!D286</f>
        <v>8.0659999999999989</v>
      </c>
      <c r="G286" s="2">
        <f>'Moving Avg'!F286</f>
        <v>8.2424999999999997</v>
      </c>
      <c r="H286" s="2">
        <f>'Moving Avg'!G286</f>
        <v>8.2548000000000012</v>
      </c>
      <c r="I286" s="2">
        <f>'Moving Avg'!H286</f>
        <v>7.0805000000000113</v>
      </c>
      <c r="J286" s="5" t="str">
        <f>OBV!F286</f>
        <v>BEARISH</v>
      </c>
      <c r="K286" s="5" t="str">
        <f>OBV!G286</f>
        <v>WEAK</v>
      </c>
      <c r="L286" s="5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7.35</v>
      </c>
      <c r="C287" s="2">
        <f>RSI!I287</f>
        <v>17.022916947343745</v>
      </c>
      <c r="D287" s="2">
        <f>MACD!E287</f>
        <v>0.13357754733587512</v>
      </c>
      <c r="E287" s="2">
        <f>MACD!F287</f>
        <v>0.10399339603229762</v>
      </c>
      <c r="F287" s="2">
        <f>'Moving Avg'!D287</f>
        <v>7.9040000000000008</v>
      </c>
      <c r="G287" s="2">
        <f>'Moving Avg'!F287</f>
        <v>8.19</v>
      </c>
      <c r="H287" s="2">
        <f>'Moving Avg'!G287</f>
        <v>8.2354000000000021</v>
      </c>
      <c r="I287" s="2">
        <f>'Moving Avg'!H287</f>
        <v>7.0933000000000117</v>
      </c>
      <c r="J287" s="5" t="str">
        <f>OBV!F287</f>
        <v>BEARISH</v>
      </c>
      <c r="K287" s="5" t="str">
        <f>OBV!G287</f>
        <v>WEAK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7.02</v>
      </c>
      <c r="C288" s="2">
        <f>RSI!I288</f>
        <v>13.468431980595582</v>
      </c>
      <c r="D288" s="2">
        <f>MACD!E288</f>
        <v>0.19846867128730139</v>
      </c>
      <c r="E288" s="2">
        <f>MACD!F288</f>
        <v>0.12288845108329839</v>
      </c>
      <c r="F288" s="2">
        <f>'Moving Avg'!D288</f>
        <v>7.6759999999999993</v>
      </c>
      <c r="G288" s="2">
        <f>'Moving Avg'!F288</f>
        <v>8.1084999999999994</v>
      </c>
      <c r="H288" s="2">
        <f>'Moving Avg'!G288</f>
        <v>8.2140000000000022</v>
      </c>
      <c r="I288" s="2">
        <f>'Moving Avg'!H288</f>
        <v>7.1034000000000104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6.74</v>
      </c>
      <c r="C289" s="2">
        <f>RSI!I289</f>
        <v>11.310435200845504</v>
      </c>
      <c r="D289" s="2">
        <f>MACD!E289</f>
        <v>0.28243215961064383</v>
      </c>
      <c r="E289" s="2">
        <f>MACD!F289</f>
        <v>0.15479719278876747</v>
      </c>
      <c r="F289" s="2">
        <f>'Moving Avg'!D289</f>
        <v>7.3920000000000003</v>
      </c>
      <c r="G289" s="2">
        <f>'Moving Avg'!F289</f>
        <v>8.0129999999999999</v>
      </c>
      <c r="H289" s="2">
        <f>'Moving Avg'!G289</f>
        <v>8.1870000000000047</v>
      </c>
      <c r="I289" s="2">
        <f>'Moving Avg'!H289</f>
        <v>7.1121000000000114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6.75</v>
      </c>
      <c r="C290" s="2">
        <f>RSI!I290</f>
        <v>11.853641481291405</v>
      </c>
      <c r="D290" s="2">
        <f>MACD!E290</f>
        <v>0.36066643496812656</v>
      </c>
      <c r="E290" s="2">
        <f>MACD!F290</f>
        <v>0.19597104122463929</v>
      </c>
      <c r="F290" s="2">
        <f>'Moving Avg'!D290</f>
        <v>7.1099999999999994</v>
      </c>
      <c r="G290" s="2">
        <f>'Moving Avg'!F290</f>
        <v>7.9179999999999993</v>
      </c>
      <c r="H290" s="2">
        <f>'Moving Avg'!G290</f>
        <v>8.160200000000005</v>
      </c>
      <c r="I290" s="2">
        <f>'Moving Avg'!H290</f>
        <v>7.1209000000000113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6.75</v>
      </c>
      <c r="C291" s="2">
        <f>RSI!I291</f>
        <v>11.853641481291405</v>
      </c>
      <c r="D291" s="2">
        <f>MACD!E291</f>
        <v>0.43107030956480852</v>
      </c>
      <c r="E291" s="2">
        <f>MACD!F291</f>
        <v>0.24299089489267317</v>
      </c>
      <c r="F291" s="2">
        <f>'Moving Avg'!D291</f>
        <v>6.9219999999999997</v>
      </c>
      <c r="G291" s="2">
        <f>'Moving Avg'!F291</f>
        <v>7.8355000000000006</v>
      </c>
      <c r="H291" s="2">
        <f>'Moving Avg'!G291</f>
        <v>8.1382000000000048</v>
      </c>
      <c r="I291" s="2">
        <f>'Moving Avg'!H291</f>
        <v>7.1296500000000114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</row>
    <row r="292" spans="1:12" ht="13.5" x14ac:dyDescent="0.25">
      <c r="A292" s="3">
        <f>RSI!A292</f>
        <v>42731</v>
      </c>
      <c r="B292" s="2">
        <f>RSI!B292</f>
        <v>6.75</v>
      </c>
      <c r="C292" s="2">
        <f>RSI!I292</f>
        <v>11.853641481291405</v>
      </c>
      <c r="D292" s="2">
        <f>MACD!E292</f>
        <v>0.49738593428226796</v>
      </c>
      <c r="E292" s="2">
        <f>MACD!F292</f>
        <v>0.29386990277059211</v>
      </c>
      <c r="F292" s="2">
        <f>'Moving Avg'!D292</f>
        <v>6.8019999999999996</v>
      </c>
      <c r="G292" s="2">
        <f>'Moving Avg'!F292</f>
        <v>7.7640000000000002</v>
      </c>
      <c r="H292" s="2">
        <f>'Moving Avg'!G292</f>
        <v>8.1162000000000045</v>
      </c>
      <c r="I292" s="2">
        <f>'Moving Avg'!H292</f>
        <v>7.1384000000000132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7.05</v>
      </c>
      <c r="C293" s="2">
        <f>RSI!I293</f>
        <v>28.306684357574866</v>
      </c>
      <c r="D293" s="2">
        <f>MACD!E293</f>
        <v>0.53752055838532176</v>
      </c>
      <c r="E293" s="2">
        <f>MACD!F293</f>
        <v>0.34260003389353805</v>
      </c>
      <c r="F293" s="2">
        <f>'Moving Avg'!D293</f>
        <v>6.8079999999999998</v>
      </c>
      <c r="G293" s="2">
        <f>'Moving Avg'!F293</f>
        <v>7.7074999999999987</v>
      </c>
      <c r="H293" s="2">
        <f>'Moving Avg'!G293</f>
        <v>8.1002000000000045</v>
      </c>
      <c r="I293" s="2">
        <f>'Moving Avg'!H293</f>
        <v>7.1486500000000115</v>
      </c>
      <c r="J293" s="5" t="str">
        <f>OBV!F293</f>
        <v>BEARISH</v>
      </c>
      <c r="K293" s="5" t="str">
        <f>OBV!G293</f>
        <v>WEAK</v>
      </c>
      <c r="L293" s="5" t="str">
        <f>OBV!H293</f>
        <v>BEARISH DIVERGENCE</v>
      </c>
    </row>
    <row r="294" spans="1:12" ht="13.5" x14ac:dyDescent="0.25">
      <c r="A294" s="3">
        <f>RSI!A294</f>
        <v>42733</v>
      </c>
      <c r="B294" s="2">
        <f>RSI!B294</f>
        <v>7.05</v>
      </c>
      <c r="C294" s="2">
        <f>RSI!I294</f>
        <v>28.306684357574866</v>
      </c>
      <c r="D294" s="2">
        <f>MACD!E294</f>
        <v>0.57548904668959189</v>
      </c>
      <c r="E294" s="2">
        <f>MACD!F294</f>
        <v>0.38917783645274884</v>
      </c>
      <c r="F294" s="2">
        <f>'Moving Avg'!D294</f>
        <v>6.87</v>
      </c>
      <c r="G294" s="2">
        <f>'Moving Avg'!F294</f>
        <v>7.6509999999999989</v>
      </c>
      <c r="H294" s="2">
        <f>'Moving Avg'!G294</f>
        <v>8.0842000000000045</v>
      </c>
      <c r="I294" s="2">
        <f>'Moving Avg'!H294</f>
        <v>7.1589000000000125</v>
      </c>
      <c r="J294" s="5" t="str">
        <f>OBV!F294</f>
        <v>BULLISH</v>
      </c>
      <c r="K294" s="5" t="str">
        <f>OBV!G294</f>
        <v>STRONG</v>
      </c>
      <c r="L294" s="5" t="str">
        <f>OBV!H294</f>
        <v>CONFIRMED BULLISH</v>
      </c>
    </row>
    <row r="295" spans="1:12" ht="13.5" x14ac:dyDescent="0.25">
      <c r="A295" s="3">
        <f>RSI!A295</f>
        <v>42734</v>
      </c>
      <c r="B295" s="2">
        <f>RSI!B295</f>
        <v>7.05</v>
      </c>
      <c r="C295" s="2">
        <f>RSI!I295</f>
        <v>28.306684357574866</v>
      </c>
      <c r="D295" s="2">
        <f>MACD!E295</f>
        <v>0.61132773072638891</v>
      </c>
      <c r="E295" s="2">
        <f>MACD!F295</f>
        <v>0.43360781530747688</v>
      </c>
      <c r="F295" s="2">
        <f>'Moving Avg'!D295</f>
        <v>6.93</v>
      </c>
      <c r="G295" s="2">
        <f>'Moving Avg'!F295</f>
        <v>7.5944999999999991</v>
      </c>
      <c r="H295" s="2">
        <f>'Moving Avg'!G295</f>
        <v>8.067200000000005</v>
      </c>
      <c r="I295" s="2">
        <f>'Moving Avg'!H295</f>
        <v>7.169050000000011</v>
      </c>
      <c r="J295" s="5" t="str">
        <f>OBV!F295</f>
        <v>BULLISH</v>
      </c>
      <c r="K295" s="5" t="str">
        <f>OBV!G295</f>
        <v>NEUTRAL</v>
      </c>
      <c r="L295" s="5" t="str">
        <f>OBV!H295</f>
        <v>CONFIRMED BULLISH</v>
      </c>
    </row>
    <row r="296" spans="1:12" ht="13.5" x14ac:dyDescent="0.25">
      <c r="A296" s="3">
        <f>RSI!A296</f>
        <v>42737</v>
      </c>
      <c r="B296" s="2">
        <f>RSI!B296</f>
        <v>7.05</v>
      </c>
      <c r="C296" s="2">
        <f>RSI!I296</f>
        <v>28.306684357574866</v>
      </c>
      <c r="D296" s="2">
        <f>MACD!E296</f>
        <v>0.57278165433668526</v>
      </c>
      <c r="E296" s="2">
        <f>MACD!F296</f>
        <v>0.46144258311331859</v>
      </c>
      <c r="F296" s="2">
        <f>'Moving Avg'!D296</f>
        <v>6.99</v>
      </c>
      <c r="G296" s="2">
        <f>'Moving Avg'!F296</f>
        <v>7.5380000000000011</v>
      </c>
      <c r="H296" s="2">
        <f>'Moving Avg'!G296</f>
        <v>8.0482000000000049</v>
      </c>
      <c r="I296" s="2">
        <f>'Moving Avg'!H296</f>
        <v>7.1793000000000111</v>
      </c>
      <c r="J296" s="5" t="str">
        <f>OBV!F296</f>
        <v>BULLISH</v>
      </c>
      <c r="K296" s="5" t="str">
        <f>OBV!G296</f>
        <v>NEUTRAL</v>
      </c>
      <c r="L296" s="5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7.05</v>
      </c>
      <c r="C297" s="2">
        <f>RSI!I297</f>
        <v>28.306684357574866</v>
      </c>
      <c r="D297" s="2">
        <f>MACD!E297</f>
        <v>0.49104006566285285</v>
      </c>
      <c r="E297" s="2">
        <f>MACD!F297</f>
        <v>0.46736207962322551</v>
      </c>
      <c r="F297" s="2">
        <f>'Moving Avg'!D297</f>
        <v>7.05</v>
      </c>
      <c r="G297" s="2">
        <f>'Moving Avg'!F297</f>
        <v>7.4814999999999996</v>
      </c>
      <c r="H297" s="2">
        <f>'Moving Avg'!G297</f>
        <v>8.0244000000000053</v>
      </c>
      <c r="I297" s="2">
        <f>'Moving Avg'!H297</f>
        <v>7.1895500000000103</v>
      </c>
      <c r="J297" s="5" t="str">
        <f>OBV!F297</f>
        <v>BULLISH</v>
      </c>
      <c r="K297" s="5" t="str">
        <f>OBV!G297</f>
        <v>NEUTRAL</v>
      </c>
      <c r="L297" s="5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7.05</v>
      </c>
      <c r="C298" s="2">
        <f>RSI!I298</f>
        <v>28.306684357574866</v>
      </c>
      <c r="D298" s="2">
        <f>MACD!E298</f>
        <v>0.37405118489944655</v>
      </c>
      <c r="E298" s="2">
        <f>MACD!F298</f>
        <v>0.44869990067846977</v>
      </c>
      <c r="F298" s="2">
        <f>'Moving Avg'!D298</f>
        <v>7.05</v>
      </c>
      <c r="G298" s="2">
        <f>'Moving Avg'!F298</f>
        <v>7.4254999999999995</v>
      </c>
      <c r="H298" s="2">
        <f>'Moving Avg'!G298</f>
        <v>7.9946000000000046</v>
      </c>
      <c r="I298" s="2">
        <f>'Moving Avg'!H298</f>
        <v>7.1998000000000104</v>
      </c>
      <c r="J298" s="5" t="str">
        <f>OBV!F298</f>
        <v>NEUTRAL</v>
      </c>
      <c r="K298" s="5" t="str">
        <f>OBV!G298</f>
        <v>NEUTRAL</v>
      </c>
      <c r="L298" s="5" t="str">
        <f>OBV!H298</f>
        <v>NEUTRAL</v>
      </c>
    </row>
    <row r="299" spans="1:12" ht="13.5" x14ac:dyDescent="0.25">
      <c r="A299" s="3">
        <f>RSI!A299</f>
        <v>42740</v>
      </c>
      <c r="B299" s="2">
        <f>RSI!B299</f>
        <v>7.05</v>
      </c>
      <c r="C299" s="2">
        <f>RSI!I299</f>
        <v>28.306684357574866</v>
      </c>
      <c r="D299" s="2">
        <f>MACD!E299</f>
        <v>0.23471173490077302</v>
      </c>
      <c r="E299" s="2">
        <f>MACD!F299</f>
        <v>0.4059022675229304</v>
      </c>
      <c r="F299" s="2">
        <f>'Moving Avg'!D299</f>
        <v>7.05</v>
      </c>
      <c r="G299" s="2">
        <f>'Moving Avg'!F299</f>
        <v>7.3689999999999998</v>
      </c>
      <c r="H299" s="2">
        <f>'Moving Avg'!G299</f>
        <v>7.9648000000000057</v>
      </c>
      <c r="I299" s="2">
        <f>'Moving Avg'!H299</f>
        <v>7.2089500000000104</v>
      </c>
      <c r="J299" s="5" t="str">
        <f>OBV!F299</f>
        <v>NEUTRAL</v>
      </c>
      <c r="K299" s="5" t="str">
        <f>OBV!G299</f>
        <v>NEUTRAL</v>
      </c>
      <c r="L299" s="5" t="str">
        <f>OBV!H299</f>
        <v>NEUTRAL</v>
      </c>
    </row>
    <row r="300" spans="1:12" ht="13.5" x14ac:dyDescent="0.25">
      <c r="A300" s="3">
        <f>RSI!A300</f>
        <v>42741</v>
      </c>
      <c r="B300" s="2">
        <f>RSI!B300</f>
        <v>7.05</v>
      </c>
      <c r="C300" s="2">
        <f>RSI!I300</f>
        <v>28.306684357574866</v>
      </c>
      <c r="D300" s="2">
        <f>MACD!E300</f>
        <v>0.12087357054396808</v>
      </c>
      <c r="E300" s="2">
        <f>MACD!F300</f>
        <v>0.34889652812713795</v>
      </c>
      <c r="F300" s="2">
        <f>'Moving Avg'!D300</f>
        <v>7.05</v>
      </c>
      <c r="G300" s="2">
        <f>'Moving Avg'!F300</f>
        <v>7.3125</v>
      </c>
      <c r="H300" s="2">
        <f>'Moving Avg'!G300</f>
        <v>7.9350000000000058</v>
      </c>
      <c r="I300" s="2">
        <f>'Moving Avg'!H300</f>
        <v>7.2173500000000104</v>
      </c>
      <c r="J300" s="5" t="str">
        <f>OBV!F300</f>
        <v>NEUTRAL</v>
      </c>
      <c r="K300" s="5" t="str">
        <f>OBV!G300</f>
        <v>NEUTRAL</v>
      </c>
      <c r="L300" s="5" t="str">
        <f>OBV!H300</f>
        <v>NEUTRAL</v>
      </c>
    </row>
    <row r="301" spans="1:12" ht="13.5" x14ac:dyDescent="0.25">
      <c r="A301" s="3">
        <f>RSI!A301</f>
        <v>42744</v>
      </c>
      <c r="B301" s="2">
        <f>RSI!B301</f>
        <v>7.05</v>
      </c>
      <c r="C301" s="2">
        <f>RSI!I301</f>
        <v>28.306684357574866</v>
      </c>
      <c r="D301" s="2">
        <f>MACD!E301</f>
        <v>2.6887845528876575E-2</v>
      </c>
      <c r="E301" s="2">
        <f>MACD!F301</f>
        <v>0.2844947916074857</v>
      </c>
      <c r="F301" s="2">
        <f>'Moving Avg'!D301</f>
        <v>7.05</v>
      </c>
      <c r="G301" s="2">
        <f>'Moving Avg'!F301</f>
        <v>7.2570000000000006</v>
      </c>
      <c r="H301" s="2">
        <f>'Moving Avg'!G301</f>
        <v>7.9052000000000051</v>
      </c>
      <c r="I301" s="2">
        <f>'Moving Avg'!H301</f>
        <v>7.2257500000000103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</row>
    <row r="302" spans="1:12" ht="13.5" x14ac:dyDescent="0.25">
      <c r="A302" s="3">
        <f>RSI!A302</f>
        <v>42745</v>
      </c>
      <c r="B302" s="2">
        <f>RSI!B302</f>
        <v>7.05</v>
      </c>
      <c r="C302" s="2">
        <f>RSI!I302</f>
        <v>28.306684357574866</v>
      </c>
      <c r="D302" s="2">
        <f>MACD!E302</f>
        <v>-5.0472911625726979E-2</v>
      </c>
      <c r="E302" s="2">
        <f>MACD!F302</f>
        <v>0.21750125096084316</v>
      </c>
      <c r="F302" s="2">
        <f>'Moving Avg'!D302</f>
        <v>7.05</v>
      </c>
      <c r="G302" s="2">
        <f>'Moving Avg'!F302</f>
        <v>7.2015000000000002</v>
      </c>
      <c r="H302" s="2">
        <f>'Moving Avg'!G302</f>
        <v>7.8754000000000053</v>
      </c>
      <c r="I302" s="2">
        <f>'Moving Avg'!H302</f>
        <v>7.2341500000000103</v>
      </c>
      <c r="J302" s="5" t="str">
        <f>OBV!F302</f>
        <v>NEUTRAL</v>
      </c>
      <c r="K302" s="5" t="str">
        <f>OBV!G302</f>
        <v>NEUTRAL</v>
      </c>
      <c r="L302" s="5" t="str">
        <f>OBV!H302</f>
        <v>NEUTRAL</v>
      </c>
    </row>
    <row r="303" spans="1:12" ht="13.5" x14ac:dyDescent="0.25">
      <c r="A303" s="3">
        <f>RSI!A303</f>
        <v>42746</v>
      </c>
      <c r="B303" s="2">
        <f>RSI!B303</f>
        <v>7.05</v>
      </c>
      <c r="C303" s="2">
        <f>RSI!I303</f>
        <v>28.306684357574866</v>
      </c>
      <c r="D303" s="2">
        <f>MACD!E303</f>
        <v>-6.7772958836590291E-2</v>
      </c>
      <c r="E303" s="2">
        <f>MACD!F303</f>
        <v>0.16044640900135648</v>
      </c>
      <c r="F303" s="2">
        <f>'Moving Avg'!D303</f>
        <v>7.05</v>
      </c>
      <c r="G303" s="2">
        <f>'Moving Avg'!F303</f>
        <v>7.1460000000000008</v>
      </c>
      <c r="H303" s="2">
        <f>'Moving Avg'!G303</f>
        <v>7.8532000000000046</v>
      </c>
      <c r="I303" s="2">
        <f>'Moving Avg'!H303</f>
        <v>7.2425500000000103</v>
      </c>
      <c r="J303" s="5" t="str">
        <f>OBV!F303</f>
        <v>NEUTRAL</v>
      </c>
      <c r="K303" s="5" t="str">
        <f>OBV!G303</f>
        <v>NEUTRAL</v>
      </c>
      <c r="L303" s="5" t="str">
        <f>OBV!H303</f>
        <v>NEUTRAL</v>
      </c>
    </row>
    <row r="304" spans="1:12" ht="13.5" x14ac:dyDescent="0.25">
      <c r="A304" s="3">
        <f>RSI!A304</f>
        <v>42747</v>
      </c>
      <c r="B304" s="2">
        <f>RSI!B304</f>
        <v>7.36</v>
      </c>
      <c r="C304" s="2">
        <f>RSI!I304</f>
        <v>50.068266051146551</v>
      </c>
      <c r="D304" s="2">
        <f>MACD!E304</f>
        <v>-0.10351774843100792</v>
      </c>
      <c r="E304" s="2">
        <f>MACD!F304</f>
        <v>0.10765357751488361</v>
      </c>
      <c r="F304" s="2">
        <f>'Moving Avg'!D304</f>
        <v>7.1120000000000001</v>
      </c>
      <c r="G304" s="2">
        <f>'Moving Avg'!F304</f>
        <v>7.1059999999999999</v>
      </c>
      <c r="H304" s="2">
        <f>'Moving Avg'!G304</f>
        <v>7.8372000000000037</v>
      </c>
      <c r="I304" s="2">
        <f>'Moving Avg'!H304</f>
        <v>7.2525000000000102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</row>
    <row r="305" spans="1:12" ht="13.5" x14ac:dyDescent="0.25">
      <c r="A305" s="3">
        <f>RSI!A305</f>
        <v>42748</v>
      </c>
      <c r="B305" s="2">
        <f>RSI!B305</f>
        <v>7.46</v>
      </c>
      <c r="C305" s="2">
        <f>RSI!I305</f>
        <v>54.831187851711462</v>
      </c>
      <c r="D305" s="2">
        <f>MACD!E305</f>
        <v>-0.14128340696303354</v>
      </c>
      <c r="E305" s="2">
        <f>MACD!F305</f>
        <v>5.7866180619300177E-2</v>
      </c>
      <c r="F305" s="2">
        <f>'Moving Avg'!D305</f>
        <v>7.194</v>
      </c>
      <c r="G305" s="2">
        <f>'Moving Avg'!F305</f>
        <v>7.0709999999999997</v>
      </c>
      <c r="H305" s="2">
        <f>'Moving Avg'!G305</f>
        <v>7.8232000000000035</v>
      </c>
      <c r="I305" s="2">
        <f>'Moving Avg'!H305</f>
        <v>7.2629500000000098</v>
      </c>
      <c r="J305" s="5" t="str">
        <f>OBV!F305</f>
        <v>BULLISH</v>
      </c>
      <c r="K305" s="5" t="str">
        <f>OBV!G305</f>
        <v>NEUTRAL</v>
      </c>
      <c r="L305" s="5" t="str">
        <f>OBV!H305</f>
        <v>CONFIRMED BULLISH</v>
      </c>
    </row>
    <row r="306" spans="1:12" ht="13.5" x14ac:dyDescent="0.25">
      <c r="A306" s="3">
        <f>RSI!A306</f>
        <v>42751</v>
      </c>
      <c r="B306" s="2">
        <f>RSI!B306</f>
        <v>7.69</v>
      </c>
      <c r="C306" s="2">
        <f>RSI!I306</f>
        <v>63.463646767800888</v>
      </c>
      <c r="D306" s="2">
        <f>MACD!E306</f>
        <v>-0.19097122026347435</v>
      </c>
      <c r="E306" s="2">
        <f>MACD!F306</f>
        <v>8.0987004427452713E-3</v>
      </c>
      <c r="F306" s="2">
        <f>'Moving Avg'!D306</f>
        <v>7.3220000000000001</v>
      </c>
      <c r="G306" s="2">
        <f>'Moving Avg'!F306</f>
        <v>7.070999999999998</v>
      </c>
      <c r="H306" s="2">
        <f>'Moving Avg'!G306</f>
        <v>7.8138000000000032</v>
      </c>
      <c r="I306" s="2">
        <f>'Moving Avg'!H306</f>
        <v>7.2745500000000103</v>
      </c>
      <c r="J306" s="5" t="str">
        <f>OBV!F306</f>
        <v>BULLISH</v>
      </c>
      <c r="K306" s="5" t="str">
        <f>OBV!G306</f>
        <v>NEUTRAL</v>
      </c>
      <c r="L306" s="5" t="str">
        <f>OBV!H306</f>
        <v>CONFIRMED BULLISH</v>
      </c>
    </row>
    <row r="307" spans="1:12" ht="13.5" x14ac:dyDescent="0.25">
      <c r="A307" s="3">
        <f>RSI!A307</f>
        <v>42752</v>
      </c>
      <c r="B307" s="2">
        <f>RSI!B307</f>
        <v>7.89</v>
      </c>
      <c r="C307" s="2">
        <f>RSI!I307</f>
        <v>69.009964736705967</v>
      </c>
      <c r="D307" s="2">
        <f>MACD!E307</f>
        <v>-0.24983237062406527</v>
      </c>
      <c r="E307" s="2">
        <f>MACD!F307</f>
        <v>-4.348751377061684E-2</v>
      </c>
      <c r="F307" s="2">
        <f>'Moving Avg'!D307</f>
        <v>7.49</v>
      </c>
      <c r="G307" s="2">
        <f>'Moving Avg'!F307</f>
        <v>7.0979999999999972</v>
      </c>
      <c r="H307" s="2">
        <f>'Moving Avg'!G307</f>
        <v>7.8084000000000024</v>
      </c>
      <c r="I307" s="2">
        <f>'Moving Avg'!H307</f>
        <v>7.287950000000011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</row>
    <row r="308" spans="1:12" ht="13.5" x14ac:dyDescent="0.25">
      <c r="A308" s="3">
        <f>RSI!A308</f>
        <v>42753</v>
      </c>
      <c r="B308" s="2">
        <f>RSI!B308</f>
        <v>7.9</v>
      </c>
      <c r="C308" s="2">
        <f>RSI!I308</f>
        <v>69.261223278308123</v>
      </c>
      <c r="D308" s="2">
        <f>MACD!E308</f>
        <v>-0.3034149542897806</v>
      </c>
      <c r="E308" s="2">
        <f>MACD!F308</f>
        <v>-9.5473001874449598E-2</v>
      </c>
      <c r="F308" s="2">
        <f>'Moving Avg'!D308</f>
        <v>7.660000000000001</v>
      </c>
      <c r="G308" s="2">
        <f>'Moving Avg'!F308</f>
        <v>7.1419999999999986</v>
      </c>
      <c r="H308" s="2">
        <f>'Moving Avg'!G308</f>
        <v>7.803200000000003</v>
      </c>
      <c r="I308" s="2">
        <f>'Moving Avg'!H308</f>
        <v>7.3014000000000099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8.15</v>
      </c>
      <c r="C309" s="2">
        <f>RSI!I309</f>
        <v>74.768808397404911</v>
      </c>
      <c r="D309" s="2">
        <f>MACD!E309</f>
        <v>-0.3701430189362549</v>
      </c>
      <c r="E309" s="2">
        <f>MACD!F309</f>
        <v>-0.15040700528681067</v>
      </c>
      <c r="F309" s="2">
        <f>'Moving Avg'!D309</f>
        <v>7.8179999999999996</v>
      </c>
      <c r="G309" s="2">
        <f>'Moving Avg'!F309</f>
        <v>7.2124999999999986</v>
      </c>
      <c r="H309" s="2">
        <f>'Moving Avg'!G309</f>
        <v>7.7932000000000023</v>
      </c>
      <c r="I309" s="2">
        <f>'Moving Avg'!H309</f>
        <v>7.3149500000000103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8.39</v>
      </c>
      <c r="C310" s="2">
        <f>RSI!I310</f>
        <v>78.712134331141527</v>
      </c>
      <c r="D310" s="2">
        <f>MACD!E310</f>
        <v>-0.44851807791641374</v>
      </c>
      <c r="E310" s="2">
        <f>MACD!F310</f>
        <v>-0.21002921981273132</v>
      </c>
      <c r="F310" s="2">
        <f>'Moving Avg'!D310</f>
        <v>8.0040000000000013</v>
      </c>
      <c r="G310" s="2">
        <f>'Moving Avg'!F310</f>
        <v>7.2944999999999993</v>
      </c>
      <c r="H310" s="2">
        <f>'Moving Avg'!G310</f>
        <v>7.7930000000000019</v>
      </c>
      <c r="I310" s="2">
        <f>'Moving Avg'!H310</f>
        <v>7.3297000000000105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8.64</v>
      </c>
      <c r="C311" s="2">
        <f>RSI!I311</f>
        <v>81.887643191077075</v>
      </c>
      <c r="D311" s="2">
        <f>MACD!E311</f>
        <v>-0.53860089531777522</v>
      </c>
      <c r="E311" s="2">
        <f>MACD!F311</f>
        <v>-0.27574355491374014</v>
      </c>
      <c r="F311" s="2">
        <f>'Moving Avg'!D311</f>
        <v>8.1939999999999991</v>
      </c>
      <c r="G311" s="2">
        <f>'Moving Avg'!F311</f>
        <v>7.3889999999999985</v>
      </c>
      <c r="H311" s="2">
        <f>'Moving Avg'!G311</f>
        <v>7.7978000000000005</v>
      </c>
      <c r="I311" s="2">
        <f>'Moving Avg'!H311</f>
        <v>7.3457000000000106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8.89</v>
      </c>
      <c r="C312" s="2">
        <f>RSI!I312</f>
        <v>84.394569882450924</v>
      </c>
      <c r="D312" s="2">
        <f>MACD!E312</f>
        <v>-0.63967887595624617</v>
      </c>
      <c r="E312" s="2">
        <f>MACD!F312</f>
        <v>-0.34853061912224137</v>
      </c>
      <c r="F312" s="2">
        <f>'Moving Avg'!D312</f>
        <v>8.3940000000000001</v>
      </c>
      <c r="G312" s="2">
        <f>'Moving Avg'!F312</f>
        <v>7.4959999999999978</v>
      </c>
      <c r="H312" s="2">
        <f>'Moving Avg'!G312</f>
        <v>7.8076000000000008</v>
      </c>
      <c r="I312" s="2">
        <f>'Moving Avg'!H312</f>
        <v>7.3629500000000112</v>
      </c>
      <c r="J312" s="5" t="str">
        <f>OBV!F312</f>
        <v>BULLISH</v>
      </c>
      <c r="K312" s="5" t="str">
        <f>OBV!G312</f>
        <v>STRONG</v>
      </c>
      <c r="L312" s="5" t="str">
        <f>OBV!H312</f>
        <v>CONFIRMED BULLISH</v>
      </c>
    </row>
    <row r="313" spans="1:12" ht="13.5" x14ac:dyDescent="0.25">
      <c r="A313" s="3">
        <f>RSI!A313</f>
        <v>42760</v>
      </c>
      <c r="B313" s="2">
        <f>RSI!B313</f>
        <v>8.8699999999999992</v>
      </c>
      <c r="C313" s="2">
        <f>RSI!I313</f>
        <v>83.400063169027192</v>
      </c>
      <c r="D313" s="2">
        <f>MACD!E313</f>
        <v>-0.73106841775611731</v>
      </c>
      <c r="E313" s="2">
        <f>MACD!F313</f>
        <v>-0.42503817884901662</v>
      </c>
      <c r="F313" s="2">
        <f>'Moving Avg'!D313</f>
        <v>8.5879999999999992</v>
      </c>
      <c r="G313" s="2">
        <f>'Moving Avg'!F313</f>
        <v>7.5870000000000006</v>
      </c>
      <c r="H313" s="2">
        <f>'Moving Avg'!G313</f>
        <v>7.8170000000000002</v>
      </c>
      <c r="I313" s="2">
        <f>'Moving Avg'!H313</f>
        <v>7.3813000000000102</v>
      </c>
      <c r="J313" s="5" t="str">
        <f>OBV!F313</f>
        <v>BULLISH</v>
      </c>
      <c r="K313" s="5" t="str">
        <f>OBV!G313</f>
        <v>STRONG</v>
      </c>
      <c r="L313" s="5" t="str">
        <f>OBV!H313</f>
        <v>CONFIRMED BULLISH</v>
      </c>
    </row>
    <row r="314" spans="1:12" ht="13.5" x14ac:dyDescent="0.25">
      <c r="A314" s="3">
        <f>RSI!A314</f>
        <v>42761</v>
      </c>
      <c r="B314" s="2">
        <f>RSI!B314</f>
        <v>8.8699999999999992</v>
      </c>
      <c r="C314" s="2">
        <f>RSI!I314</f>
        <v>83.400063169027192</v>
      </c>
      <c r="D314" s="2">
        <f>MACD!E314</f>
        <v>-0.76738707964768516</v>
      </c>
      <c r="E314" s="2">
        <f>MACD!F314</f>
        <v>-0.49350795900875033</v>
      </c>
      <c r="F314" s="2">
        <f>'Moving Avg'!D314</f>
        <v>8.7319999999999993</v>
      </c>
      <c r="G314" s="2">
        <f>'Moving Avg'!F314</f>
        <v>7.6779999999999999</v>
      </c>
      <c r="H314" s="2">
        <f>'Moving Avg'!G314</f>
        <v>7.8224</v>
      </c>
      <c r="I314" s="2">
        <f>'Moving Avg'!H314</f>
        <v>7.3996500000000092</v>
      </c>
      <c r="J314" s="5" t="str">
        <f>OBV!F314</f>
        <v>BULLISH</v>
      </c>
      <c r="K314" s="5" t="str">
        <f>OBV!G314</f>
        <v>STRONG</v>
      </c>
      <c r="L314" s="5" t="str">
        <f>OBV!H314</f>
        <v>CONFIRMED BULLISH</v>
      </c>
    </row>
    <row r="315" spans="1:12" ht="13.5" x14ac:dyDescent="0.25">
      <c r="A315" s="3">
        <f>RSI!A315</f>
        <v>42762</v>
      </c>
      <c r="B315" s="2">
        <f>RSI!B315</f>
        <v>8.8699999999999992</v>
      </c>
      <c r="C315" s="2">
        <f>RSI!I315</f>
        <v>83.400063169027192</v>
      </c>
      <c r="D315" s="2">
        <f>MACD!E315</f>
        <v>-0.78892008164651806</v>
      </c>
      <c r="E315" s="2">
        <f>MACD!F315</f>
        <v>-0.55259038353630396</v>
      </c>
      <c r="F315" s="2">
        <f>'Moving Avg'!D315</f>
        <v>8.8279999999999994</v>
      </c>
      <c r="G315" s="2">
        <f>'Moving Avg'!F315</f>
        <v>7.7690000000000001</v>
      </c>
      <c r="H315" s="2">
        <f>'Moving Avg'!G315</f>
        <v>7.8278000000000008</v>
      </c>
      <c r="I315" s="2">
        <f>'Moving Avg'!H315</f>
        <v>7.4187500000000091</v>
      </c>
      <c r="J315" s="5" t="str">
        <f>OBV!F315</f>
        <v>BULLISH</v>
      </c>
      <c r="K315" s="5" t="str">
        <f>OBV!G315</f>
        <v>NEUTRAL</v>
      </c>
      <c r="L315" s="5" t="str">
        <f>OBV!H315</f>
        <v>CONFIRMED BULLISH</v>
      </c>
    </row>
    <row r="316" spans="1:12" ht="13.5" x14ac:dyDescent="0.25">
      <c r="A316" s="3">
        <f>RSI!A316</f>
        <v>42765</v>
      </c>
      <c r="B316" s="2">
        <f>RSI!B316</f>
        <v>8.9</v>
      </c>
      <c r="C316" s="2">
        <f>RSI!I316</f>
        <v>83.758622787714344</v>
      </c>
      <c r="D316" s="2">
        <f>MACD!E316</f>
        <v>-0.77970610792313533</v>
      </c>
      <c r="E316" s="2">
        <f>MACD!F316</f>
        <v>-0.59801352841367028</v>
      </c>
      <c r="F316" s="2">
        <f>'Moving Avg'!D316</f>
        <v>8.879999999999999</v>
      </c>
      <c r="G316" s="2">
        <f>'Moving Avg'!F316</f>
        <v>7.8615000000000013</v>
      </c>
      <c r="H316" s="2">
        <f>'Moving Avg'!G316</f>
        <v>7.8327999999999998</v>
      </c>
      <c r="I316" s="2">
        <f>'Moving Avg'!H316</f>
        <v>7.4391000000000087</v>
      </c>
      <c r="J316" s="5" t="str">
        <f>OBV!F316</f>
        <v>BULLISH</v>
      </c>
      <c r="K316" s="5" t="str">
        <f>OBV!G316</f>
        <v>STRONG</v>
      </c>
      <c r="L316" s="5" t="str">
        <f>OBV!H316</f>
        <v>CONFIRMED BULLISH</v>
      </c>
    </row>
    <row r="317" spans="1:12" ht="13.5" x14ac:dyDescent="0.25">
      <c r="A317" s="3">
        <f>RSI!A317</f>
        <v>42766</v>
      </c>
      <c r="B317" s="2">
        <f>RSI!B317</f>
        <v>8.9</v>
      </c>
      <c r="C317" s="2">
        <f>RSI!I317</f>
        <v>83.758622787714344</v>
      </c>
      <c r="D317" s="2">
        <f>MACD!E317</f>
        <v>-0.74662158596979467</v>
      </c>
      <c r="E317" s="2">
        <f>MACD!F317</f>
        <v>-0.62773513992489516</v>
      </c>
      <c r="F317" s="2">
        <f>'Moving Avg'!D317</f>
        <v>8.8819999999999997</v>
      </c>
      <c r="G317" s="2">
        <f>'Moving Avg'!F317</f>
        <v>7.9540000000000024</v>
      </c>
      <c r="H317" s="2">
        <f>'Moving Avg'!G317</f>
        <v>7.8427999999999995</v>
      </c>
      <c r="I317" s="2">
        <f>'Moving Avg'!H317</f>
        <v>7.4594000000000085</v>
      </c>
      <c r="J317" s="5" t="str">
        <f>OBV!F317</f>
        <v>BULLISH</v>
      </c>
      <c r="K317" s="5" t="str">
        <f>OBV!G317</f>
        <v>STRONG</v>
      </c>
      <c r="L317" s="5" t="str">
        <f>OBV!H317</f>
        <v>CONFIRMED BULLISH</v>
      </c>
    </row>
    <row r="318" spans="1:12" ht="13.5" x14ac:dyDescent="0.25">
      <c r="A318" s="3">
        <f>RSI!A318</f>
        <v>42767</v>
      </c>
      <c r="B318" s="2">
        <f>RSI!B318</f>
        <v>8.9</v>
      </c>
      <c r="C318" s="2">
        <f>RSI!I318</f>
        <v>83.758622787714344</v>
      </c>
      <c r="D318" s="2">
        <f>MACD!E318</f>
        <v>-0.72216366608077021</v>
      </c>
      <c r="E318" s="2">
        <f>MACD!F318</f>
        <v>-0.64662084515607021</v>
      </c>
      <c r="F318" s="2">
        <f>'Moving Avg'!D318</f>
        <v>8.8879999999999999</v>
      </c>
      <c r="G318" s="2">
        <f>'Moving Avg'!F318</f>
        <v>8.0465000000000018</v>
      </c>
      <c r="H318" s="2">
        <f>'Moving Avg'!G318</f>
        <v>7.8477999999999986</v>
      </c>
      <c r="I318" s="2">
        <f>'Moving Avg'!H318</f>
        <v>7.4797000000000091</v>
      </c>
      <c r="J318" s="5" t="str">
        <f>OBV!F318</f>
        <v>BULLISH</v>
      </c>
      <c r="K318" s="5" t="str">
        <f>OBV!G318</f>
        <v>STRONG</v>
      </c>
      <c r="L318" s="5" t="str">
        <f>OBV!H318</f>
        <v>CONFIRMED BULLISH</v>
      </c>
    </row>
    <row r="319" spans="1:12" ht="13.5" x14ac:dyDescent="0.25">
      <c r="A319" s="3">
        <f>RSI!A319</f>
        <v>42768</v>
      </c>
      <c r="B319" s="2">
        <f>RSI!B319</f>
        <v>8.6999999999999993</v>
      </c>
      <c r="C319" s="2">
        <f>RSI!I319</f>
        <v>70.990726316485109</v>
      </c>
      <c r="D319" s="2">
        <f>MACD!E319</f>
        <v>-0.65289135088474382</v>
      </c>
      <c r="E319" s="2">
        <f>MACD!F319</f>
        <v>-0.64787494630180498</v>
      </c>
      <c r="F319" s="2">
        <f>'Moving Avg'!D319</f>
        <v>8.8539999999999992</v>
      </c>
      <c r="G319" s="2">
        <f>'Moving Avg'!F319</f>
        <v>8.1290000000000013</v>
      </c>
      <c r="H319" s="2">
        <f>'Moving Avg'!G319</f>
        <v>7.8487999999999989</v>
      </c>
      <c r="I319" s="2">
        <f>'Moving Avg'!H319</f>
        <v>7.4990000000000085</v>
      </c>
      <c r="J319" s="5" t="str">
        <f>OBV!F319</f>
        <v>BULLISH</v>
      </c>
      <c r="K319" s="5" t="str">
        <f>OBV!G319</f>
        <v>STRONG</v>
      </c>
      <c r="L319" s="5" t="str">
        <f>OBV!H319</f>
        <v>BULLISH DIVERGENCE</v>
      </c>
    </row>
    <row r="320" spans="1:12" ht="13.5" x14ac:dyDescent="0.25">
      <c r="A320" s="3">
        <f>RSI!A320</f>
        <v>42769</v>
      </c>
      <c r="B320" s="2">
        <f>RSI!B320</f>
        <v>8.6300000000000008</v>
      </c>
      <c r="C320" s="2">
        <f>RSI!I320</f>
        <v>67.133443549643403</v>
      </c>
      <c r="D320" s="2">
        <f>MACD!E320</f>
        <v>-0.55533735634785941</v>
      </c>
      <c r="E320" s="2">
        <f>MACD!F320</f>
        <v>-0.629367428311016</v>
      </c>
      <c r="F320" s="2">
        <f>'Moving Avg'!D320</f>
        <v>8.8060000000000009</v>
      </c>
      <c r="G320" s="2">
        <f>'Moving Avg'!F320</f>
        <v>8.2080000000000002</v>
      </c>
      <c r="H320" s="2">
        <f>'Moving Avg'!G320</f>
        <v>7.848399999999998</v>
      </c>
      <c r="I320" s="2">
        <f>'Moving Avg'!H320</f>
        <v>7.5179500000000097</v>
      </c>
      <c r="J320" s="5" t="str">
        <f>OBV!F320</f>
        <v>BULLISH</v>
      </c>
      <c r="K320" s="5" t="str">
        <f>OBV!G320</f>
        <v>STRONG</v>
      </c>
      <c r="L320" s="5" t="str">
        <f>OBV!H320</f>
        <v>BULLISH DIVERGENCE</v>
      </c>
    </row>
    <row r="321" spans="1:12" ht="13.5" x14ac:dyDescent="0.25">
      <c r="A321" s="3">
        <f>RSI!A321</f>
        <v>42772</v>
      </c>
      <c r="B321" s="2">
        <f>RSI!B321</f>
        <v>8.6300000000000008</v>
      </c>
      <c r="C321" s="2">
        <f>RSI!I321</f>
        <v>67.133443549643403</v>
      </c>
      <c r="D321" s="2">
        <f>MACD!E321</f>
        <v>-0.4368510374788146</v>
      </c>
      <c r="E321" s="2">
        <f>MACD!F321</f>
        <v>-0.59086415014457583</v>
      </c>
      <c r="F321" s="2">
        <f>'Moving Avg'!D321</f>
        <v>8.7520000000000007</v>
      </c>
      <c r="G321" s="2">
        <f>'Moving Avg'!F321</f>
        <v>8.2870000000000008</v>
      </c>
      <c r="H321" s="2">
        <f>'Moving Avg'!G321</f>
        <v>7.8529999999999998</v>
      </c>
      <c r="I321" s="2">
        <f>'Moving Avg'!H321</f>
        <v>7.5369000000000099</v>
      </c>
      <c r="J321" s="5" t="str">
        <f>OBV!F321</f>
        <v>BEARISH</v>
      </c>
      <c r="K321" s="5" t="str">
        <f>OBV!G321</f>
        <v>WEAK</v>
      </c>
      <c r="L321" s="5" t="str">
        <f>OBV!H321</f>
        <v>CONFIRMED BEARISH</v>
      </c>
    </row>
    <row r="322" spans="1:12" ht="13.5" x14ac:dyDescent="0.25">
      <c r="A322" s="3">
        <f>RSI!A322</f>
        <v>42773</v>
      </c>
      <c r="B322" s="2">
        <f>RSI!B322</f>
        <v>8.65</v>
      </c>
      <c r="C322" s="2">
        <f>RSI!I322</f>
        <v>67.714723955681606</v>
      </c>
      <c r="D322" s="2">
        <f>MACD!E322</f>
        <v>-0.30194749947624366</v>
      </c>
      <c r="E322" s="2">
        <f>MACD!F322</f>
        <v>-0.5330808200109094</v>
      </c>
      <c r="F322" s="2">
        <f>'Moving Avg'!D322</f>
        <v>8.7020000000000017</v>
      </c>
      <c r="G322" s="2">
        <f>'Moving Avg'!F322</f>
        <v>8.3670000000000009</v>
      </c>
      <c r="H322" s="2">
        <f>'Moving Avg'!G322</f>
        <v>7.8623999999999992</v>
      </c>
      <c r="I322" s="2">
        <f>'Moving Avg'!H322</f>
        <v>7.5549000000000106</v>
      </c>
      <c r="J322" s="5" t="str">
        <f>OBV!F322</f>
        <v>BEARISH</v>
      </c>
      <c r="K322" s="5" t="str">
        <f>OBV!G322</f>
        <v>WEAK</v>
      </c>
      <c r="L322" s="5" t="str">
        <f>OBV!H322</f>
        <v>CONFIRMED BEARISH</v>
      </c>
    </row>
    <row r="323" spans="1:12" ht="13.5" x14ac:dyDescent="0.25">
      <c r="A323" s="3">
        <f>RSI!A323</f>
        <v>42774</v>
      </c>
      <c r="B323" s="2">
        <f>RSI!B323</f>
        <v>8.9</v>
      </c>
      <c r="C323" s="2">
        <f>RSI!I323</f>
        <v>73.923147611746941</v>
      </c>
      <c r="D323" s="2">
        <f>MACD!E323</f>
        <v>-0.21167324606139459</v>
      </c>
      <c r="E323" s="2">
        <f>MACD!F323</f>
        <v>-0.46879930522100643</v>
      </c>
      <c r="F323" s="2">
        <f>'Moving Avg'!D323</f>
        <v>8.702</v>
      </c>
      <c r="G323" s="2">
        <f>'Moving Avg'!F323</f>
        <v>8.459500000000002</v>
      </c>
      <c r="H323" s="2">
        <f>'Moving Avg'!G323</f>
        <v>7.8767999999999985</v>
      </c>
      <c r="I323" s="2">
        <f>'Moving Avg'!H323</f>
        <v>7.5741500000000102</v>
      </c>
      <c r="J323" s="5" t="str">
        <f>OBV!F323</f>
        <v>BEARISH</v>
      </c>
      <c r="K323" s="5" t="str">
        <f>OBV!G323</f>
        <v>WEAK</v>
      </c>
      <c r="L323" s="5" t="str">
        <f>OBV!H323</f>
        <v>NEUTRAL</v>
      </c>
    </row>
    <row r="324" spans="1:12" ht="13.5" x14ac:dyDescent="0.25">
      <c r="A324" s="3">
        <f>RSI!A324</f>
        <v>42775</v>
      </c>
      <c r="B324" s="2">
        <f>RSI!B324</f>
        <v>8.9</v>
      </c>
      <c r="C324" s="2">
        <f>RSI!I324</f>
        <v>73.923147611746941</v>
      </c>
      <c r="D324" s="2">
        <f>MACD!E324</f>
        <v>-0.13887520425703848</v>
      </c>
      <c r="E324" s="2">
        <f>MACD!F324</f>
        <v>-0.40281448502821288</v>
      </c>
      <c r="F324" s="2">
        <f>'Moving Avg'!D324</f>
        <v>8.7420000000000009</v>
      </c>
      <c r="G324" s="2">
        <f>'Moving Avg'!F324</f>
        <v>8.536500000000002</v>
      </c>
      <c r="H324" s="2">
        <f>'Moving Avg'!G324</f>
        <v>7.8911999999999978</v>
      </c>
      <c r="I324" s="2">
        <f>'Moving Avg'!H324</f>
        <v>7.5934000000000097</v>
      </c>
      <c r="J324" s="5" t="str">
        <f>OBV!F324</f>
        <v>BULLISH</v>
      </c>
      <c r="K324" s="5" t="str">
        <f>OBV!G324</f>
        <v>NEUTRAL</v>
      </c>
      <c r="L324" s="5" t="str">
        <f>OBV!H324</f>
        <v>CONFIRMED BULLISH</v>
      </c>
    </row>
    <row r="325" spans="1:12" ht="13.5" x14ac:dyDescent="0.25">
      <c r="A325" s="3">
        <f>RSI!A325</f>
        <v>42776</v>
      </c>
      <c r="B325" s="2">
        <f>RSI!B325</f>
        <v>8.9</v>
      </c>
      <c r="C325" s="2">
        <f>RSI!I325</f>
        <v>73.923147611746941</v>
      </c>
      <c r="D325" s="2">
        <f>MACD!E325</f>
        <v>-8.0598958350412531E-2</v>
      </c>
      <c r="E325" s="2">
        <f>MACD!F325</f>
        <v>-0.3383713796926528</v>
      </c>
      <c r="F325" s="2">
        <f>'Moving Avg'!D325</f>
        <v>8.7959999999999994</v>
      </c>
      <c r="G325" s="2">
        <f>'Moving Avg'!F325</f>
        <v>8.6085000000000029</v>
      </c>
      <c r="H325" s="2">
        <f>'Moving Avg'!G325</f>
        <v>7.905599999999998</v>
      </c>
      <c r="I325" s="2">
        <f>'Moving Avg'!H325</f>
        <v>7.6119000000000092</v>
      </c>
      <c r="J325" s="5" t="str">
        <f>OBV!F325</f>
        <v>BULLISH</v>
      </c>
      <c r="K325" s="5" t="str">
        <f>OBV!G325</f>
        <v>NEUTRAL</v>
      </c>
      <c r="L325" s="5" t="str">
        <f>OBV!H325</f>
        <v>CONFIRMED BULLISH</v>
      </c>
    </row>
    <row r="326" spans="1:12" ht="13.5" x14ac:dyDescent="0.25">
      <c r="A326" s="3">
        <f>RSI!A326</f>
        <v>42779</v>
      </c>
      <c r="B326" s="2">
        <f>RSI!B326</f>
        <v>8.9</v>
      </c>
      <c r="C326" s="2">
        <f>RSI!I326</f>
        <v>73.923147611746955</v>
      </c>
      <c r="D326" s="2">
        <f>MACD!E326</f>
        <v>-2.9748920009318169E-2</v>
      </c>
      <c r="E326" s="2">
        <f>MACD!F326</f>
        <v>-0.27664688775598589</v>
      </c>
      <c r="F326" s="2">
        <f>'Moving Avg'!D326</f>
        <v>8.85</v>
      </c>
      <c r="G326" s="2">
        <f>'Moving Avg'!F326</f>
        <v>8.6690000000000023</v>
      </c>
      <c r="H326" s="2">
        <f>'Moving Avg'!G326</f>
        <v>7.9199999999999982</v>
      </c>
      <c r="I326" s="2">
        <f>'Moving Avg'!H326</f>
        <v>7.6289500000000103</v>
      </c>
      <c r="J326" s="5" t="str">
        <f>OBV!F326</f>
        <v>BULLISH</v>
      </c>
      <c r="K326" s="5" t="str">
        <f>OBV!G326</f>
        <v>NEUTRAL</v>
      </c>
      <c r="L326" s="5" t="str">
        <f>OBV!H326</f>
        <v>CONFIRMED BULLISH</v>
      </c>
    </row>
    <row r="327" spans="1:12" ht="13.5" x14ac:dyDescent="0.25">
      <c r="A327" s="3">
        <f>RSI!A327</f>
        <v>42780</v>
      </c>
      <c r="B327" s="2">
        <f>RSI!B327</f>
        <v>8.89</v>
      </c>
      <c r="C327" s="2">
        <f>RSI!I327</f>
        <v>73.166165078908037</v>
      </c>
      <c r="D327" s="2">
        <f>MACD!E327</f>
        <v>1.1170613391930928E-2</v>
      </c>
      <c r="E327" s="2">
        <f>MACD!F327</f>
        <v>-0.21908338752640255</v>
      </c>
      <c r="F327" s="2">
        <f>'Moving Avg'!D327</f>
        <v>8.8979999999999997</v>
      </c>
      <c r="G327" s="2">
        <f>'Moving Avg'!F327</f>
        <v>8.719000000000003</v>
      </c>
      <c r="H327" s="2">
        <f>'Moving Avg'!G327</f>
        <v>7.934199999999997</v>
      </c>
      <c r="I327" s="2">
        <f>'Moving Avg'!H327</f>
        <v>7.6447000000000109</v>
      </c>
      <c r="J327" s="5" t="str">
        <f>OBV!F327</f>
        <v>BULLISH</v>
      </c>
      <c r="K327" s="5" t="str">
        <f>OBV!G327</f>
        <v>NEUTRAL</v>
      </c>
      <c r="L327" s="5" t="str">
        <f>OBV!H327</f>
        <v>CONFIRMED BULLISH</v>
      </c>
    </row>
    <row r="328" spans="1:12" ht="13.5" x14ac:dyDescent="0.25">
      <c r="A328" s="3">
        <f>RSI!A328</f>
        <v>42781</v>
      </c>
      <c r="B328" s="2">
        <f>RSI!B328</f>
        <v>8.6300000000000008</v>
      </c>
      <c r="C328" s="2">
        <f>RSI!I328</f>
        <v>56.862379104488255</v>
      </c>
      <c r="D328" s="2">
        <f>MACD!E328</f>
        <v>6.2475995818640939E-2</v>
      </c>
      <c r="E328" s="2">
        <f>MACD!F328</f>
        <v>-0.16277151085739386</v>
      </c>
      <c r="F328" s="2">
        <f>'Moving Avg'!D328</f>
        <v>8.8440000000000012</v>
      </c>
      <c r="G328" s="2">
        <f>'Moving Avg'!F328</f>
        <v>8.7555000000000014</v>
      </c>
      <c r="H328" s="2">
        <f>'Moving Avg'!G328</f>
        <v>7.9433999999999969</v>
      </c>
      <c r="I328" s="2">
        <f>'Moving Avg'!H328</f>
        <v>7.658750000000011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8.39</v>
      </c>
      <c r="C329" s="2">
        <f>RSI!I329</f>
        <v>46.550747104820765</v>
      </c>
      <c r="D329" s="2">
        <f>MACD!E329</f>
        <v>9.2046013437077079E-2</v>
      </c>
      <c r="E329" s="2">
        <f>MACD!F329</f>
        <v>-0.11180800599849969</v>
      </c>
      <c r="F329" s="2">
        <f>'Moving Avg'!D329</f>
        <v>8.7420000000000009</v>
      </c>
      <c r="G329" s="2">
        <f>'Moving Avg'!F329</f>
        <v>8.7675000000000018</v>
      </c>
      <c r="H329" s="2">
        <f>'Moving Avg'!G329</f>
        <v>7.9475999999999969</v>
      </c>
      <c r="I329" s="2">
        <f>'Moving Avg'!H329</f>
        <v>7.6716000000000122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8.3699999999999992</v>
      </c>
      <c r="C330" s="2">
        <f>RSI!I330</f>
        <v>45.805292034901072</v>
      </c>
      <c r="D330" s="2">
        <f>MACD!E330</f>
        <v>0.10840946298500143</v>
      </c>
      <c r="E330" s="2">
        <f>MACD!F330</f>
        <v>-6.7764512201799465E-2</v>
      </c>
      <c r="F330" s="2">
        <f>'Moving Avg'!D330</f>
        <v>8.6359999999999992</v>
      </c>
      <c r="G330" s="2">
        <f>'Moving Avg'!F330</f>
        <v>8.7664999999999988</v>
      </c>
      <c r="H330" s="2">
        <f>'Moving Avg'!G330</f>
        <v>7.951399999999996</v>
      </c>
      <c r="I330" s="2">
        <f>'Moving Avg'!H330</f>
        <v>7.6842000000000112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8.34</v>
      </c>
      <c r="C331" s="2">
        <f>RSI!I331</f>
        <v>44.650258127484378</v>
      </c>
      <c r="D331" s="2">
        <f>MACD!E331</f>
        <v>0.12517957914950095</v>
      </c>
      <c r="E331" s="2">
        <f>MACD!F331</f>
        <v>-2.9175693931539379E-2</v>
      </c>
      <c r="F331" s="2">
        <f>'Moving Avg'!D331</f>
        <v>8.5240000000000009</v>
      </c>
      <c r="G331" s="2">
        <f>'Moving Avg'!F331</f>
        <v>8.7515000000000001</v>
      </c>
      <c r="H331" s="2">
        <f>'Moving Avg'!G331</f>
        <v>7.9549999999999956</v>
      </c>
      <c r="I331" s="2">
        <f>'Moving Avg'!H331</f>
        <v>7.6966500000000098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8.34</v>
      </c>
      <c r="C332" s="2">
        <f>RSI!I332</f>
        <v>44.650258127484378</v>
      </c>
      <c r="D332" s="2">
        <f>MACD!E332</f>
        <v>0.14327377752169212</v>
      </c>
      <c r="E332" s="2">
        <f>MACD!F332</f>
        <v>5.3142003591069194E-3</v>
      </c>
      <c r="F332" s="2">
        <f>'Moving Avg'!D332</f>
        <v>8.4140000000000015</v>
      </c>
      <c r="G332" s="2">
        <f>'Moving Avg'!F332</f>
        <v>8.7240000000000002</v>
      </c>
      <c r="H332" s="2">
        <f>'Moving Avg'!G332</f>
        <v>7.9585999999999943</v>
      </c>
      <c r="I332" s="2">
        <f>'Moving Avg'!H332</f>
        <v>7.7091000000000092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8.09</v>
      </c>
      <c r="C333" s="2">
        <f>RSI!I333</f>
        <v>35.900959275439348</v>
      </c>
      <c r="D333" s="2">
        <f>MACD!E333</f>
        <v>0.21633021467914482</v>
      </c>
      <c r="E333" s="2">
        <f>MACD!F333</f>
        <v>4.7517403223114506E-2</v>
      </c>
      <c r="F333" s="2">
        <f>'Moving Avg'!D333</f>
        <v>8.3060000000000009</v>
      </c>
      <c r="G333" s="2">
        <f>'Moving Avg'!F333</f>
        <v>8.6850000000000041</v>
      </c>
      <c r="H333" s="2">
        <f>'Moving Avg'!G333</f>
        <v>7.9571999999999958</v>
      </c>
      <c r="I333" s="2">
        <f>'Moving Avg'!H333</f>
        <v>7.7203000000000079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8.4499999999999993</v>
      </c>
      <c r="C334" s="2">
        <f>RSI!I334</f>
        <v>50.839620523774201</v>
      </c>
      <c r="D334" s="2">
        <f>MACD!E334</f>
        <v>0.25366696499134811</v>
      </c>
      <c r="E334" s="2">
        <f>MACD!F334</f>
        <v>8.8747315576761229E-2</v>
      </c>
      <c r="F334" s="2">
        <f>'Moving Avg'!D334</f>
        <v>8.3180000000000014</v>
      </c>
      <c r="G334" s="2">
        <f>'Moving Avg'!F334</f>
        <v>8.6640000000000015</v>
      </c>
      <c r="H334" s="2">
        <f>'Moving Avg'!G334</f>
        <v>7.9629999999999947</v>
      </c>
      <c r="I334" s="2">
        <f>'Moving Avg'!H334</f>
        <v>7.7343500000000089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</row>
    <row r="335" spans="1:12" ht="13.5" x14ac:dyDescent="0.25">
      <c r="A335" s="3">
        <f>RSI!A335</f>
        <v>42790</v>
      </c>
      <c r="B335" s="2">
        <f>RSI!B335</f>
        <v>8.6</v>
      </c>
      <c r="C335" s="2">
        <f>RSI!I335</f>
        <v>55.493906522792336</v>
      </c>
      <c r="D335" s="2">
        <f>MACD!E335</f>
        <v>0.27404570708790033</v>
      </c>
      <c r="E335" s="2">
        <f>MACD!F335</f>
        <v>0.12580699387898905</v>
      </c>
      <c r="F335" s="2">
        <f>'Moving Avg'!D335</f>
        <v>8.3640000000000008</v>
      </c>
      <c r="G335" s="2">
        <f>'Moving Avg'!F335</f>
        <v>8.650500000000001</v>
      </c>
      <c r="H335" s="2">
        <f>'Moving Avg'!G335</f>
        <v>7.9717999999999964</v>
      </c>
      <c r="I335" s="2">
        <f>'Moving Avg'!H335</f>
        <v>7.7504000000000079</v>
      </c>
      <c r="J335" s="5" t="str">
        <f>OBV!F335</f>
        <v>BULLISH</v>
      </c>
      <c r="K335" s="5" t="str">
        <f>OBV!G335</f>
        <v>NEUTRAL</v>
      </c>
      <c r="L335" s="5" t="str">
        <f>OBV!H335</f>
        <v>CONFIRMED BULLISH</v>
      </c>
    </row>
    <row r="336" spans="1:12" ht="13.5" x14ac:dyDescent="0.25">
      <c r="A336" s="3">
        <f>RSI!A336</f>
        <v>42793</v>
      </c>
      <c r="B336" s="2">
        <f>RSI!B336</f>
        <v>8.6</v>
      </c>
      <c r="C336" s="2">
        <f>RSI!I336</f>
        <v>55.493906522792336</v>
      </c>
      <c r="D336" s="2">
        <f>MACD!E336</f>
        <v>0.29030773343604999</v>
      </c>
      <c r="E336" s="2">
        <f>MACD!F336</f>
        <v>0.15870714179040124</v>
      </c>
      <c r="F336" s="2">
        <f>'Moving Avg'!D336</f>
        <v>8.4160000000000004</v>
      </c>
      <c r="G336" s="2">
        <f>'Moving Avg'!F336</f>
        <v>8.6355000000000004</v>
      </c>
      <c r="H336" s="2">
        <f>'Moving Avg'!G336</f>
        <v>7.9899999999999958</v>
      </c>
      <c r="I336" s="2">
        <f>'Moving Avg'!H336</f>
        <v>7.7652500000000062</v>
      </c>
      <c r="J336" s="5" t="str">
        <f>OBV!F336</f>
        <v>BULLISH</v>
      </c>
      <c r="K336" s="5" t="str">
        <f>OBV!G336</f>
        <v>NEUTRAL</v>
      </c>
      <c r="L336" s="5" t="str">
        <f>OBV!H336</f>
        <v>CONFIRMED BULLISH</v>
      </c>
    </row>
    <row r="337" spans="1:12" ht="13.5" x14ac:dyDescent="0.25">
      <c r="A337" s="3">
        <f>RSI!A337</f>
        <v>42794</v>
      </c>
      <c r="B337" s="2">
        <f>RSI!B337</f>
        <v>8.6</v>
      </c>
      <c r="C337" s="2">
        <f>RSI!I337</f>
        <v>55.493906522792329</v>
      </c>
      <c r="D337" s="2">
        <f>MACD!E337</f>
        <v>0.30162062891182373</v>
      </c>
      <c r="E337" s="2">
        <f>MACD!F337</f>
        <v>0.18728983921468573</v>
      </c>
      <c r="F337" s="2">
        <f>'Moving Avg'!D337</f>
        <v>8.468</v>
      </c>
      <c r="G337" s="2">
        <f>'Moving Avg'!F337</f>
        <v>8.6204999999999998</v>
      </c>
      <c r="H337" s="2">
        <f>'Moving Avg'!G337</f>
        <v>8.014999999999997</v>
      </c>
      <c r="I337" s="2">
        <f>'Moving Avg'!H337</f>
        <v>7.781350000000006</v>
      </c>
      <c r="J337" s="5" t="str">
        <f>OBV!F337</f>
        <v>BULLISH</v>
      </c>
      <c r="K337" s="5" t="str">
        <f>OBV!G337</f>
        <v>NEUTRAL</v>
      </c>
      <c r="L337" s="5" t="str">
        <f>OBV!H337</f>
        <v>CONFIRMED BULLISH</v>
      </c>
    </row>
    <row r="338" spans="1:12" ht="13.5" x14ac:dyDescent="0.25">
      <c r="A338" s="3">
        <f>RSI!A338</f>
        <v>42795</v>
      </c>
      <c r="B338" s="2">
        <f>RSI!B338</f>
        <v>8.6</v>
      </c>
      <c r="C338" s="2">
        <f>RSI!I338</f>
        <v>55.493906522792329</v>
      </c>
      <c r="D338" s="2">
        <f>MACD!E338</f>
        <v>0.27035157973857693</v>
      </c>
      <c r="E338" s="2">
        <f>MACD!F338</f>
        <v>0.20390218731946397</v>
      </c>
      <c r="F338" s="2">
        <f>'Moving Avg'!D338</f>
        <v>8.57</v>
      </c>
      <c r="G338" s="2">
        <f>'Moving Avg'!F338</f>
        <v>8.6054999999999975</v>
      </c>
      <c r="H338" s="2">
        <f>'Moving Avg'!G338</f>
        <v>8.046599999999998</v>
      </c>
      <c r="I338" s="2">
        <f>'Moving Avg'!H338</f>
        <v>7.7974500000000031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8.35</v>
      </c>
      <c r="C339" s="2">
        <f>RSI!I339</f>
        <v>45.778021960374161</v>
      </c>
      <c r="D339" s="2">
        <f>MACD!E339</f>
        <v>0.22470942919271764</v>
      </c>
      <c r="E339" s="2">
        <f>MACD!F339</f>
        <v>0.20806363569411471</v>
      </c>
      <c r="F339" s="2">
        <f>'Moving Avg'!D339</f>
        <v>8.5500000000000007</v>
      </c>
      <c r="G339" s="2">
        <f>'Moving Avg'!F339</f>
        <v>8.5879999999999992</v>
      </c>
      <c r="H339" s="2">
        <f>'Moving Avg'!G339</f>
        <v>8.0787999999999975</v>
      </c>
      <c r="I339" s="2">
        <f>'Moving Avg'!H339</f>
        <v>7.813100000000003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8.35</v>
      </c>
      <c r="C340" s="2">
        <f>RSI!I340</f>
        <v>45.778021960374161</v>
      </c>
      <c r="D340" s="2">
        <f>MACD!E340</f>
        <v>0.18376803569732658</v>
      </c>
      <c r="E340" s="2">
        <f>MACD!F340</f>
        <v>0.20320451569475709</v>
      </c>
      <c r="F340" s="2">
        <f>'Moving Avg'!D340</f>
        <v>8.5</v>
      </c>
      <c r="G340" s="2">
        <f>'Moving Avg'!F340</f>
        <v>8.5739999999999998</v>
      </c>
      <c r="H340" s="2">
        <f>'Moving Avg'!G340</f>
        <v>8.1107999999999976</v>
      </c>
      <c r="I340" s="2">
        <f>'Moving Avg'!H340</f>
        <v>7.8287500000000021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8.35</v>
      </c>
      <c r="C341" s="2">
        <f>RSI!I341</f>
        <v>45.778021960374154</v>
      </c>
      <c r="D341" s="2">
        <f>MACD!E341</f>
        <v>0.14520975833544192</v>
      </c>
      <c r="E341" s="2">
        <f>MACD!F341</f>
        <v>0.19160556422289407</v>
      </c>
      <c r="F341" s="2">
        <f>'Moving Avg'!D341</f>
        <v>8.4499999999999993</v>
      </c>
      <c r="G341" s="2">
        <f>'Moving Avg'!F341</f>
        <v>8.5599999999999987</v>
      </c>
      <c r="H341" s="2">
        <f>'Moving Avg'!G341</f>
        <v>8.1427999999999994</v>
      </c>
      <c r="I341" s="2">
        <f>'Moving Avg'!H341</f>
        <v>7.8451500000000021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</row>
    <row r="342" spans="1:12" ht="13.5" x14ac:dyDescent="0.25">
      <c r="A342" s="3">
        <f>RSI!A342</f>
        <v>42801</v>
      </c>
      <c r="B342" s="2">
        <f>RSI!B342</f>
        <v>8.1</v>
      </c>
      <c r="C342" s="2">
        <f>RSI!I342</f>
        <v>37.563890270275529</v>
      </c>
      <c r="D342" s="2">
        <f>MACD!E342</f>
        <v>0.13175002811361658</v>
      </c>
      <c r="E342" s="2">
        <f>MACD!F342</f>
        <v>0.17963445700103858</v>
      </c>
      <c r="F342" s="2">
        <f>'Moving Avg'!D342</f>
        <v>8.35</v>
      </c>
      <c r="G342" s="2">
        <f>'Moving Avg'!F342</f>
        <v>8.5324999999999989</v>
      </c>
      <c r="H342" s="2">
        <f>'Moving Avg'!G342</f>
        <v>8.1698000000000004</v>
      </c>
      <c r="I342" s="2">
        <f>'Moving Avg'!H342</f>
        <v>7.8603000000000005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7.88</v>
      </c>
      <c r="C343" s="2">
        <f>RSI!I343</f>
        <v>32.104567011116387</v>
      </c>
      <c r="D343" s="2">
        <f>MACD!E343</f>
        <v>0.10027303118069497</v>
      </c>
      <c r="E343" s="2">
        <f>MACD!F343</f>
        <v>0.16376217183696987</v>
      </c>
      <c r="F343" s="2">
        <f>'Moving Avg'!D343</f>
        <v>8.2059999999999995</v>
      </c>
      <c r="G343" s="2">
        <f>'Moving Avg'!F343</f>
        <v>8.4814999999999987</v>
      </c>
      <c r="H343" s="2">
        <f>'Moving Avg'!G343</f>
        <v>8.1864000000000008</v>
      </c>
      <c r="I343" s="2">
        <f>'Moving Avg'!H343</f>
        <v>7.8743500000000015</v>
      </c>
      <c r="J343" s="5" t="str">
        <f>OBV!F343</f>
        <v>BEARISH</v>
      </c>
      <c r="K343" s="5" t="str">
        <f>OBV!G343</f>
        <v>WEAK</v>
      </c>
      <c r="L343" s="5" t="str">
        <f>OBV!H343</f>
        <v>CONFIRMED BEARISH</v>
      </c>
    </row>
    <row r="344" spans="1:12" ht="13.5" x14ac:dyDescent="0.25">
      <c r="A344" s="3">
        <f>RSI!A344</f>
        <v>42803</v>
      </c>
      <c r="B344" s="2">
        <f>RSI!B344</f>
        <v>7.53</v>
      </c>
      <c r="C344" s="2">
        <f>RSI!I344</f>
        <v>25.70422940462835</v>
      </c>
      <c r="D344" s="2">
        <f>MACD!E344</f>
        <v>0.15817255744486403</v>
      </c>
      <c r="E344" s="2">
        <f>MACD!F344</f>
        <v>0.1626442489585487</v>
      </c>
      <c r="F344" s="2">
        <f>'Moving Avg'!D344</f>
        <v>8.0419999999999998</v>
      </c>
      <c r="G344" s="2">
        <f>'Moving Avg'!F344</f>
        <v>8.4129999999999985</v>
      </c>
      <c r="H344" s="2">
        <f>'Moving Avg'!G344</f>
        <v>8.1960000000000015</v>
      </c>
      <c r="I344" s="2">
        <f>'Moving Avg'!H344</f>
        <v>7.8859000000000004</v>
      </c>
      <c r="J344" s="5" t="str">
        <f>OBV!F344</f>
        <v>BEARISH</v>
      </c>
      <c r="K344" s="5" t="str">
        <f>OBV!G344</f>
        <v>WEAK</v>
      </c>
      <c r="L344" s="5" t="str">
        <f>OBV!H344</f>
        <v>CONFIRMED BEARISH</v>
      </c>
    </row>
    <row r="345" spans="1:12" ht="13.5" x14ac:dyDescent="0.25">
      <c r="A345" s="3">
        <f>RSI!A345</f>
        <v>42804</v>
      </c>
      <c r="B345" s="2">
        <f>RSI!B345</f>
        <v>7.53</v>
      </c>
      <c r="C345" s="2">
        <f>RSI!I345</f>
        <v>25.70422940462835</v>
      </c>
      <c r="D345" s="2">
        <f>MACD!E345</f>
        <v>0.23529415144163757</v>
      </c>
      <c r="E345" s="2">
        <f>MACD!F345</f>
        <v>0.1771742294551665</v>
      </c>
      <c r="F345" s="2">
        <f>'Moving Avg'!D345</f>
        <v>7.8780000000000001</v>
      </c>
      <c r="G345" s="2">
        <f>'Moving Avg'!F345</f>
        <v>8.3444999999999983</v>
      </c>
      <c r="H345" s="2">
        <f>'Moving Avg'!G345</f>
        <v>8.2056000000000004</v>
      </c>
      <c r="I345" s="2">
        <f>'Moving Avg'!H345</f>
        <v>7.8974500000000001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</row>
    <row r="346" spans="1:12" ht="13.5" x14ac:dyDescent="0.25">
      <c r="A346" s="3">
        <f>RSI!A346</f>
        <v>42807</v>
      </c>
      <c r="B346" s="2">
        <f>RSI!B346</f>
        <v>7.53</v>
      </c>
      <c r="C346" s="2">
        <f>RSI!I346</f>
        <v>25.70422940462835</v>
      </c>
      <c r="D346" s="2">
        <f>MACD!E346</f>
        <v>0.30522937008364792</v>
      </c>
      <c r="E346" s="2">
        <f>MACD!F346</f>
        <v>0.2027852575808628</v>
      </c>
      <c r="F346" s="2">
        <f>'Moving Avg'!D346</f>
        <v>7.7140000000000004</v>
      </c>
      <c r="G346" s="2">
        <f>'Moving Avg'!F346</f>
        <v>8.2759999999999998</v>
      </c>
      <c r="H346" s="2">
        <f>'Moving Avg'!G346</f>
        <v>8.2152000000000012</v>
      </c>
      <c r="I346" s="2">
        <f>'Moving Avg'!H346</f>
        <v>7.9089999999999998</v>
      </c>
      <c r="J346" s="5" t="str">
        <f>OBV!F346</f>
        <v>BEARISH</v>
      </c>
      <c r="K346" s="5" t="str">
        <f>OBV!G346</f>
        <v>WEAK</v>
      </c>
      <c r="L346" s="5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7.2</v>
      </c>
      <c r="C347" s="2">
        <f>RSI!I347</f>
        <v>20.817078116639777</v>
      </c>
      <c r="D347" s="2">
        <f>MACD!E347</f>
        <v>0.39318169956005278</v>
      </c>
      <c r="E347" s="2">
        <f>MACD!F347</f>
        <v>0.24086454597670082</v>
      </c>
      <c r="F347" s="2">
        <f>'Moving Avg'!D347</f>
        <v>7.5340000000000007</v>
      </c>
      <c r="G347" s="2">
        <f>'Moving Avg'!F347</f>
        <v>8.1914999999999978</v>
      </c>
      <c r="H347" s="2">
        <f>'Moving Avg'!G347</f>
        <v>8.2182000000000013</v>
      </c>
      <c r="I347" s="2">
        <f>'Moving Avg'!H347</f>
        <v>7.9181499999999998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6.8</v>
      </c>
      <c r="C348" s="2">
        <f>RSI!I348</f>
        <v>16.677829904674411</v>
      </c>
      <c r="D348" s="2">
        <f>MACD!E348</f>
        <v>0.50319356226025569</v>
      </c>
      <c r="E348" s="2">
        <f>MACD!F348</f>
        <v>0.29333034923341184</v>
      </c>
      <c r="F348" s="2">
        <f>'Moving Avg'!D348</f>
        <v>7.3179999999999996</v>
      </c>
      <c r="G348" s="2">
        <f>'Moving Avg'!F348</f>
        <v>8.0999999999999979</v>
      </c>
      <c r="H348" s="2">
        <f>'Moving Avg'!G348</f>
        <v>8.2132000000000005</v>
      </c>
      <c r="I348" s="2">
        <f>'Moving Avg'!H348</f>
        <v>7.9236999999999993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6.5</v>
      </c>
      <c r="C349" s="2">
        <f>RSI!I349</f>
        <v>14.369997178492909</v>
      </c>
      <c r="D349" s="2">
        <f>MACD!E349</f>
        <v>0.58792429728451445</v>
      </c>
      <c r="E349" s="2">
        <f>MACD!F349</f>
        <v>0.3522491388436324</v>
      </c>
      <c r="F349" s="2">
        <f>'Moving Avg'!D349</f>
        <v>7.1120000000000001</v>
      </c>
      <c r="G349" s="2">
        <f>'Moving Avg'!F349</f>
        <v>8.0054999999999978</v>
      </c>
      <c r="H349" s="2">
        <f>'Moving Avg'!G349</f>
        <v>8.2021999999999995</v>
      </c>
      <c r="I349" s="2">
        <f>'Moving Avg'!H349</f>
        <v>7.9277499999999987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6.21</v>
      </c>
      <c r="C350" s="2">
        <f>RSI!I350</f>
        <v>12.560590201595119</v>
      </c>
      <c r="D350" s="2">
        <f>MACD!E350</f>
        <v>0.69017288686438061</v>
      </c>
      <c r="E350" s="2">
        <f>MACD!F350</f>
        <v>0.41983388844778202</v>
      </c>
      <c r="F350" s="2">
        <f>'Moving Avg'!D350</f>
        <v>6.8480000000000008</v>
      </c>
      <c r="G350" s="2">
        <f>'Moving Avg'!F350</f>
        <v>7.8974999999999991</v>
      </c>
      <c r="H350" s="2">
        <f>'Moving Avg'!G350</f>
        <v>8.1853999999999996</v>
      </c>
      <c r="I350" s="2">
        <f>'Moving Avg'!H350</f>
        <v>7.9311999999999978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5.94</v>
      </c>
      <c r="C351" s="2">
        <f>RSI!I351</f>
        <v>11.152581228846046</v>
      </c>
      <c r="D351" s="2">
        <f>MACD!E351</f>
        <v>0.80680442699829946</v>
      </c>
      <c r="E351" s="2">
        <f>MACD!F351</f>
        <v>0.49722799615788549</v>
      </c>
      <c r="F351" s="2">
        <f>'Moving Avg'!D351</f>
        <v>6.5299999999999994</v>
      </c>
      <c r="G351" s="2">
        <f>'Moving Avg'!F351</f>
        <v>7.777499999999999</v>
      </c>
      <c r="H351" s="2">
        <f>'Moving Avg'!G351</f>
        <v>8.1632000000000016</v>
      </c>
      <c r="I351" s="2">
        <f>'Moving Avg'!H351</f>
        <v>7.9332999999999982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5.94</v>
      </c>
      <c r="C352" s="2">
        <f>RSI!I352</f>
        <v>11.152581228846032</v>
      </c>
      <c r="D352" s="2">
        <f>MACD!E352</f>
        <v>0.8779909108411319</v>
      </c>
      <c r="E352" s="2">
        <f>MACD!F352</f>
        <v>0.57338057909453477</v>
      </c>
      <c r="F352" s="2">
        <f>'Moving Avg'!D352</f>
        <v>6.2780000000000005</v>
      </c>
      <c r="G352" s="2">
        <f>'Moving Avg'!F352</f>
        <v>7.6575000000000006</v>
      </c>
      <c r="H352" s="2">
        <f>'Moving Avg'!G352</f>
        <v>8.1410000000000018</v>
      </c>
      <c r="I352" s="2">
        <f>'Moving Avg'!H352</f>
        <v>7.9361999999999977</v>
      </c>
      <c r="J352" s="5" t="str">
        <f>OBV!F352</f>
        <v>BEARISH</v>
      </c>
      <c r="K352" s="5" t="str">
        <f>OBV!G352</f>
        <v>WEAK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6.11</v>
      </c>
      <c r="C353" s="2">
        <f>RSI!I353</f>
        <v>17.874995980333452</v>
      </c>
      <c r="D353" s="2">
        <f>MACD!E353</f>
        <v>0.90193484079388053</v>
      </c>
      <c r="E353" s="2">
        <f>MACD!F353</f>
        <v>0.63909143143440394</v>
      </c>
      <c r="F353" s="2">
        <f>'Moving Avg'!D353</f>
        <v>6.1400000000000006</v>
      </c>
      <c r="G353" s="2">
        <f>'Moving Avg'!F353</f>
        <v>7.5585000000000004</v>
      </c>
      <c r="H353" s="2">
        <f>'Moving Avg'!G353</f>
        <v>8.122200000000003</v>
      </c>
      <c r="I353" s="2">
        <f>'Moving Avg'!H353</f>
        <v>7.9387499999999962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6.11</v>
      </c>
      <c r="C354" s="2">
        <f>RSI!I354</f>
        <v>17.874995980333452</v>
      </c>
      <c r="D354" s="2">
        <f>MACD!E354</f>
        <v>0.87674065667373835</v>
      </c>
      <c r="E354" s="2">
        <f>MACD!F354</f>
        <v>0.68662127648227089</v>
      </c>
      <c r="F354" s="2">
        <f>'Moving Avg'!D354</f>
        <v>6.0619999999999994</v>
      </c>
      <c r="G354" s="2">
        <f>'Moving Avg'!F354</f>
        <v>7.4415000000000004</v>
      </c>
      <c r="H354" s="2">
        <f>'Moving Avg'!G354</f>
        <v>8.0972000000000044</v>
      </c>
      <c r="I354" s="2">
        <f>'Moving Avg'!H354</f>
        <v>7.9404999999999966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6.29</v>
      </c>
      <c r="C355" s="2">
        <f>RSI!I355</f>
        <v>24.856733377227215</v>
      </c>
      <c r="D355" s="2">
        <f>MACD!E355</f>
        <v>0.84985927986538012</v>
      </c>
      <c r="E355" s="2">
        <f>MACD!F355</f>
        <v>0.71926887715889276</v>
      </c>
      <c r="F355" s="2">
        <f>'Moving Avg'!D355</f>
        <v>6.0780000000000003</v>
      </c>
      <c r="G355" s="2">
        <f>'Moving Avg'!F355</f>
        <v>7.3260000000000005</v>
      </c>
      <c r="H355" s="2">
        <f>'Moving Avg'!G355</f>
        <v>8.0738000000000021</v>
      </c>
      <c r="I355" s="2">
        <f>'Moving Avg'!H355</f>
        <v>7.941949999999995</v>
      </c>
      <c r="J355" s="5" t="str">
        <f>OBV!F355</f>
        <v>BEARISH</v>
      </c>
      <c r="K355" s="5" t="str">
        <f>OBV!G355</f>
        <v>WEAK</v>
      </c>
      <c r="L355" s="5" t="str">
        <f>OBV!H355</f>
        <v>BEARISH DIVERGENCE</v>
      </c>
    </row>
    <row r="356" spans="1:12" ht="13.5" x14ac:dyDescent="0.25">
      <c r="A356" s="3">
        <f>RSI!A356</f>
        <v>42822</v>
      </c>
      <c r="B356" s="2">
        <f>RSI!B356</f>
        <v>6.57</v>
      </c>
      <c r="C356" s="2">
        <f>RSI!I356</f>
        <v>34.224243426953848</v>
      </c>
      <c r="D356" s="2">
        <f>MACD!E356</f>
        <v>0.81250367946150615</v>
      </c>
      <c r="E356" s="2">
        <f>MACD!F356</f>
        <v>0.73791583761941548</v>
      </c>
      <c r="F356" s="2">
        <f>'Moving Avg'!D356</f>
        <v>6.2039999999999997</v>
      </c>
      <c r="G356" s="2">
        <f>'Moving Avg'!F356</f>
        <v>7.224499999999999</v>
      </c>
      <c r="H356" s="2">
        <f>'Moving Avg'!G356</f>
        <v>8.0514000000000028</v>
      </c>
      <c r="I356" s="2">
        <f>'Moving Avg'!H356</f>
        <v>7.9456999999999933</v>
      </c>
      <c r="J356" s="5" t="str">
        <f>OBV!F356</f>
        <v>NEUTRAL</v>
      </c>
      <c r="K356" s="5" t="str">
        <f>OBV!G356</f>
        <v>NEUTRAL</v>
      </c>
      <c r="L356" s="5" t="str">
        <f>OBV!H356</f>
        <v>NEUTRAL</v>
      </c>
    </row>
    <row r="357" spans="1:12" ht="13.5" x14ac:dyDescent="0.25">
      <c r="A357" s="3">
        <f>RSI!A357</f>
        <v>42823</v>
      </c>
      <c r="B357" s="2">
        <f>RSI!B357</f>
        <v>6.85</v>
      </c>
      <c r="C357" s="2">
        <f>RSI!I357</f>
        <v>42.009542731119147</v>
      </c>
      <c r="D357" s="2">
        <f>MACD!E357</f>
        <v>0.71340736940762728</v>
      </c>
      <c r="E357" s="2">
        <f>MACD!F357</f>
        <v>0.73301414397705789</v>
      </c>
      <c r="F357" s="2">
        <f>'Moving Avg'!D357</f>
        <v>6.3860000000000001</v>
      </c>
      <c r="G357" s="2">
        <f>'Moving Avg'!F357</f>
        <v>7.1369999999999987</v>
      </c>
      <c r="H357" s="2">
        <f>'Moving Avg'!G357</f>
        <v>8.0306000000000015</v>
      </c>
      <c r="I357" s="2">
        <f>'Moving Avg'!H357</f>
        <v>7.950849999999992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</row>
    <row r="358" spans="1:12" ht="13.5" x14ac:dyDescent="0.25">
      <c r="A358" s="3">
        <f>RSI!A358</f>
        <v>42824</v>
      </c>
      <c r="B358" s="2">
        <f>RSI!B358</f>
        <v>7.15</v>
      </c>
      <c r="C358" s="2">
        <f>RSI!I358</f>
        <v>48.977692322648331</v>
      </c>
      <c r="D358" s="2">
        <f>MACD!E358</f>
        <v>0.54786573196475619</v>
      </c>
      <c r="E358" s="2">
        <f>MACD!F358</f>
        <v>0.69598446157459759</v>
      </c>
      <c r="F358" s="2">
        <f>'Moving Avg'!D358</f>
        <v>6.5939999999999994</v>
      </c>
      <c r="G358" s="2">
        <f>'Moving Avg'!F358</f>
        <v>7.0644999999999998</v>
      </c>
      <c r="H358" s="2">
        <f>'Moving Avg'!G358</f>
        <v>8.0156000000000009</v>
      </c>
      <c r="I358" s="2">
        <f>'Moving Avg'!H358</f>
        <v>7.958799999999993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</row>
    <row r="359" spans="1:12" ht="13.5" x14ac:dyDescent="0.25">
      <c r="A359" s="3">
        <f>RSI!A359</f>
        <v>42825</v>
      </c>
      <c r="B359" s="2">
        <f>RSI!B359</f>
        <v>6.94</v>
      </c>
      <c r="C359" s="2">
        <f>RSI!I359</f>
        <v>44.909668350433634</v>
      </c>
      <c r="D359" s="2">
        <f>MACD!E359</f>
        <v>0.3773374891594905</v>
      </c>
      <c r="E359" s="2">
        <f>MACD!F359</f>
        <v>0.6322550670915762</v>
      </c>
      <c r="F359" s="2">
        <f>'Moving Avg'!D359</f>
        <v>6.76</v>
      </c>
      <c r="G359" s="2">
        <f>'Moving Avg'!F359</f>
        <v>6.9939999999999998</v>
      </c>
      <c r="H359" s="2">
        <f>'Moving Avg'!G359</f>
        <v>7.9913999999999996</v>
      </c>
      <c r="I359" s="2">
        <f>'Moving Avg'!H359</f>
        <v>7.9656999999999938</v>
      </c>
      <c r="J359" s="5" t="str">
        <f>OBV!F359</f>
        <v>BULLISH</v>
      </c>
      <c r="K359" s="5" t="str">
        <f>OBV!G359</f>
        <v>NEUTRAL</v>
      </c>
      <c r="L359" s="5" t="str">
        <f>OBV!H359</f>
        <v>CONFIRMED BULLISH</v>
      </c>
    </row>
    <row r="360" spans="1:12" ht="13.5" x14ac:dyDescent="0.25">
      <c r="A360" s="3">
        <f>RSI!A360</f>
        <v>42828</v>
      </c>
      <c r="B360" s="2">
        <f>RSI!B360</f>
        <v>6.63</v>
      </c>
      <c r="C360" s="2">
        <f>RSI!I360</f>
        <v>39.671378145125693</v>
      </c>
      <c r="D360" s="2">
        <f>MACD!E360</f>
        <v>0.21276593152961532</v>
      </c>
      <c r="E360" s="2">
        <f>MACD!F360</f>
        <v>0.54835723997918406</v>
      </c>
      <c r="F360" s="2">
        <f>'Moving Avg'!D360</f>
        <v>6.8280000000000003</v>
      </c>
      <c r="G360" s="2">
        <f>'Moving Avg'!F360</f>
        <v>6.9079999999999995</v>
      </c>
      <c r="H360" s="2">
        <f>'Moving Avg'!G360</f>
        <v>7.9561999999999991</v>
      </c>
      <c r="I360" s="2">
        <f>'Moving Avg'!H360</f>
        <v>7.9710499999999946</v>
      </c>
      <c r="J360" s="5" t="str">
        <f>OBV!F360</f>
        <v>NEUTRAL</v>
      </c>
      <c r="K360" s="5" t="str">
        <f>OBV!G360</f>
        <v>NEUTRAL</v>
      </c>
      <c r="L360" s="5" t="str">
        <f>OBV!H360</f>
        <v>NEUTRAL</v>
      </c>
    </row>
    <row r="361" spans="1:12" ht="13.5" x14ac:dyDescent="0.25">
      <c r="A361" s="3">
        <f>RSI!A361</f>
        <v>42829</v>
      </c>
      <c r="B361" s="2">
        <f>RSI!B361</f>
        <v>6.56</v>
      </c>
      <c r="C361" s="2">
        <f>RSI!I361</f>
        <v>38.577167162245367</v>
      </c>
      <c r="D361" s="2">
        <f>MACD!E361</f>
        <v>4.0263817357724108E-2</v>
      </c>
      <c r="E361" s="2">
        <f>MACD!F361</f>
        <v>0.44673855545489211</v>
      </c>
      <c r="F361" s="2">
        <f>'Moving Avg'!D361</f>
        <v>6.8260000000000005</v>
      </c>
      <c r="G361" s="2">
        <f>'Moving Avg'!F361</f>
        <v>6.8185000000000002</v>
      </c>
      <c r="H361" s="2">
        <f>'Moving Avg'!G361</f>
        <v>7.9145999999999983</v>
      </c>
      <c r="I361" s="2">
        <f>'Moving Avg'!H361</f>
        <v>7.9760499999999945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6.56</v>
      </c>
      <c r="C362" s="2">
        <f>RSI!I362</f>
        <v>38.577167162245367</v>
      </c>
      <c r="D362" s="2">
        <f>MACD!E362</f>
        <v>-0.10241178568131026</v>
      </c>
      <c r="E362" s="2">
        <f>MACD!F362</f>
        <v>0.33690848722765165</v>
      </c>
      <c r="F362" s="2">
        <f>'Moving Avg'!D362</f>
        <v>6.7679999999999989</v>
      </c>
      <c r="G362" s="2">
        <f>'Moving Avg'!F362</f>
        <v>6.7415000000000003</v>
      </c>
      <c r="H362" s="2">
        <f>'Moving Avg'!G362</f>
        <v>7.8679999999999986</v>
      </c>
      <c r="I362" s="2">
        <f>'Moving Avg'!H362</f>
        <v>7.9797999999999956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6.56</v>
      </c>
      <c r="C363" s="2">
        <f>RSI!I363</f>
        <v>38.57716716224536</v>
      </c>
      <c r="D363" s="2">
        <f>MACD!E363</f>
        <v>-0.19393926059016842</v>
      </c>
      <c r="E363" s="2">
        <f>MACD!F363</f>
        <v>0.23073893766408768</v>
      </c>
      <c r="F363" s="2">
        <f>'Moving Avg'!D363</f>
        <v>6.65</v>
      </c>
      <c r="G363" s="2">
        <f>'Moving Avg'!F363</f>
        <v>6.6754999999999995</v>
      </c>
      <c r="H363" s="2">
        <f>'Moving Avg'!G363</f>
        <v>7.8217999999999996</v>
      </c>
      <c r="I363" s="2">
        <f>'Moving Avg'!H363</f>
        <v>7.9835499999999948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6.56</v>
      </c>
      <c r="C364" s="2">
        <f>RSI!I364</f>
        <v>38.577167162245367</v>
      </c>
      <c r="D364" s="2">
        <f>MACD!E364</f>
        <v>-0.26856689180833104</v>
      </c>
      <c r="E364" s="2">
        <f>MACD!F364</f>
        <v>0.13087777176960394</v>
      </c>
      <c r="F364" s="2">
        <f>'Moving Avg'!D364</f>
        <v>6.5739999999999998</v>
      </c>
      <c r="G364" s="2">
        <f>'Moving Avg'!F364</f>
        <v>6.6270000000000007</v>
      </c>
      <c r="H364" s="2">
        <f>'Moving Avg'!G364</f>
        <v>7.7755999999999981</v>
      </c>
      <c r="I364" s="2">
        <f>'Moving Avg'!H364</f>
        <v>7.9885999999999946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6.56</v>
      </c>
      <c r="C365" s="2">
        <f>RSI!I365</f>
        <v>38.57716716224536</v>
      </c>
      <c r="D365" s="2">
        <f>MACD!E365</f>
        <v>-0.30141113972218214</v>
      </c>
      <c r="E365" s="2">
        <f>MACD!F365</f>
        <v>4.4419989471246722E-2</v>
      </c>
      <c r="F365" s="2">
        <f>'Moving Avg'!D365</f>
        <v>6.56</v>
      </c>
      <c r="G365" s="2">
        <f>'Moving Avg'!F365</f>
        <v>6.5785</v>
      </c>
      <c r="H365" s="2">
        <f>'Moving Avg'!G365</f>
        <v>7.7293999999999992</v>
      </c>
      <c r="I365" s="2">
        <f>'Moving Avg'!H365</f>
        <v>7.9936499999999944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6.56</v>
      </c>
      <c r="C366" s="2">
        <f>RSI!I366</f>
        <v>38.57716716224536</v>
      </c>
      <c r="D366" s="2">
        <f>MACD!E366</f>
        <v>-0.28370892780600077</v>
      </c>
      <c r="E366" s="2">
        <f>MACD!F366</f>
        <v>-2.1205793984202782E-2</v>
      </c>
      <c r="F366" s="2">
        <f>'Moving Avg'!D366</f>
        <v>6.56</v>
      </c>
      <c r="G366" s="2">
        <f>'Moving Avg'!F366</f>
        <v>6.5299999999999994</v>
      </c>
      <c r="H366" s="2">
        <f>'Moving Avg'!G366</f>
        <v>7.6825999999999999</v>
      </c>
      <c r="I366" s="2">
        <f>'Moving Avg'!H366</f>
        <v>7.9978999999999942</v>
      </c>
      <c r="J366" s="5" t="str">
        <f>OBV!F366</f>
        <v>NEUTRAL</v>
      </c>
      <c r="K366" s="5" t="str">
        <f>OBV!G366</f>
        <v>NEUTRAL</v>
      </c>
      <c r="L366" s="5" t="str">
        <f>OBV!H366</f>
        <v>NEUTRAL</v>
      </c>
    </row>
    <row r="367" spans="1:12" ht="13.5" x14ac:dyDescent="0.25">
      <c r="A367" s="3">
        <f>RSI!A367</f>
        <v>42837</v>
      </c>
      <c r="B367" s="2">
        <f>RSI!B367</f>
        <v>6.56</v>
      </c>
      <c r="C367" s="2">
        <f>RSI!I367</f>
        <v>38.57716716224536</v>
      </c>
      <c r="D367" s="2">
        <f>MACD!E367</f>
        <v>-0.22341564009040571</v>
      </c>
      <c r="E367" s="2">
        <f>MACD!F367</f>
        <v>-6.1647763205443365E-2</v>
      </c>
      <c r="F367" s="2">
        <f>'Moving Avg'!D367</f>
        <v>6.56</v>
      </c>
      <c r="G367" s="2">
        <f>'Moving Avg'!F367</f>
        <v>6.4980000000000002</v>
      </c>
      <c r="H367" s="2">
        <f>'Moving Avg'!G367</f>
        <v>7.6357999999999997</v>
      </c>
      <c r="I367" s="2">
        <f>'Moving Avg'!H367</f>
        <v>8.0012999999999934</v>
      </c>
      <c r="J367" s="5" t="str">
        <f>OBV!F367</f>
        <v>NEUTRAL</v>
      </c>
      <c r="K367" s="5" t="str">
        <f>OBV!G367</f>
        <v>NEUTRAL</v>
      </c>
      <c r="L367" s="5" t="str">
        <f>OBV!H367</f>
        <v>NEUTRAL</v>
      </c>
    </row>
    <row r="368" spans="1:12" ht="13.5" x14ac:dyDescent="0.25">
      <c r="A368" s="3">
        <f>RSI!A368</f>
        <v>42838</v>
      </c>
      <c r="B368" s="2">
        <f>RSI!B368</f>
        <v>6.56</v>
      </c>
      <c r="C368" s="2">
        <f>RSI!I368</f>
        <v>38.57716716224536</v>
      </c>
      <c r="D368" s="2">
        <f>MACD!E368</f>
        <v>-0.12417257261989167</v>
      </c>
      <c r="E368" s="2">
        <f>MACD!F368</f>
        <v>-7.4152725088333038E-2</v>
      </c>
      <c r="F368" s="2">
        <f>'Moving Avg'!D368</f>
        <v>6.56</v>
      </c>
      <c r="G368" s="2">
        <f>'Moving Avg'!F368</f>
        <v>6.4859999999999998</v>
      </c>
      <c r="H368" s="2">
        <f>'Moving Avg'!G368</f>
        <v>7.5889999999999986</v>
      </c>
      <c r="I368" s="2">
        <f>'Moving Avg'!H368</f>
        <v>8.0038499999999928</v>
      </c>
      <c r="J368" s="5" t="str">
        <f>OBV!F368</f>
        <v>NEUTRAL</v>
      </c>
      <c r="K368" s="5" t="str">
        <f>OBV!G368</f>
        <v>NEUTRAL</v>
      </c>
      <c r="L368" s="5" t="str">
        <f>OBV!H368</f>
        <v>NEUTRAL</v>
      </c>
    </row>
    <row r="369" spans="1:12" ht="13.5" x14ac:dyDescent="0.25">
      <c r="A369" s="3">
        <f>RSI!A369</f>
        <v>42839</v>
      </c>
      <c r="B369" s="2">
        <f>RSI!B369</f>
        <v>6.27</v>
      </c>
      <c r="C369" s="2">
        <f>RSI!I369</f>
        <v>31.968379115507219</v>
      </c>
      <c r="D369" s="2">
        <f>MACD!E369</f>
        <v>-4.910552462880613E-2</v>
      </c>
      <c r="E369" s="2">
        <f>MACD!F369</f>
        <v>-6.9143284996427662E-2</v>
      </c>
      <c r="F369" s="2">
        <f>'Moving Avg'!D369</f>
        <v>6.5019999999999998</v>
      </c>
      <c r="G369" s="2">
        <f>'Moving Avg'!F369</f>
        <v>6.4745000000000008</v>
      </c>
      <c r="H369" s="2">
        <f>'Moving Avg'!G369</f>
        <v>7.5404000000000009</v>
      </c>
      <c r="I369" s="2">
        <f>'Moving Avg'!H369</f>
        <v>8.0042499999999936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</row>
    <row r="370" spans="1:12" ht="13.5" x14ac:dyDescent="0.25">
      <c r="A370" s="3">
        <f>RSI!A370</f>
        <v>42842</v>
      </c>
      <c r="B370" s="2">
        <f>RSI!B370</f>
        <v>6.27</v>
      </c>
      <c r="C370" s="2">
        <f>RSI!I370</f>
        <v>31.968379115507219</v>
      </c>
      <c r="D370" s="2">
        <f>MACD!E370</f>
        <v>-2.9789683329479288E-2</v>
      </c>
      <c r="E370" s="2">
        <f>MACD!F370</f>
        <v>-6.1272564663037987E-2</v>
      </c>
      <c r="F370" s="2">
        <f>'Moving Avg'!D370</f>
        <v>6.444</v>
      </c>
      <c r="G370" s="2">
        <f>'Moving Avg'!F370</f>
        <v>6.4775000000000009</v>
      </c>
      <c r="H370" s="2">
        <f>'Moving Avg'!G370</f>
        <v>7.4932000000000007</v>
      </c>
      <c r="I370" s="2">
        <f>'Moving Avg'!H370</f>
        <v>8.0046499999999927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6.55</v>
      </c>
      <c r="C371" s="2">
        <f>RSI!I371</f>
        <v>42.918444030948947</v>
      </c>
      <c r="D371" s="2">
        <f>MACD!E371</f>
        <v>-4.1724113270697138E-2</v>
      </c>
      <c r="E371" s="2">
        <f>MACD!F371</f>
        <v>-5.7362874384569815E-2</v>
      </c>
      <c r="F371" s="2">
        <f>'Moving Avg'!D371</f>
        <v>6.4420000000000002</v>
      </c>
      <c r="G371" s="2">
        <f>'Moving Avg'!F371</f>
        <v>6.508</v>
      </c>
      <c r="H371" s="2">
        <f>'Moving Avg'!G371</f>
        <v>7.4516</v>
      </c>
      <c r="I371" s="2">
        <f>'Moving Avg'!H371</f>
        <v>8.0064499999999938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6.63</v>
      </c>
      <c r="C372" s="2">
        <f>RSI!I372</f>
        <v>45.611997631740621</v>
      </c>
      <c r="D372" s="2">
        <f>MACD!E372</f>
        <v>-5.641092746087395E-2</v>
      </c>
      <c r="E372" s="2">
        <f>MACD!F372</f>
        <v>-5.7172484999830644E-2</v>
      </c>
      <c r="F372" s="2">
        <f>'Moving Avg'!D372</f>
        <v>6.4560000000000004</v>
      </c>
      <c r="G372" s="2">
        <f>'Moving Avg'!F372</f>
        <v>6.5424999999999995</v>
      </c>
      <c r="H372" s="2">
        <f>'Moving Avg'!G372</f>
        <v>7.4112</v>
      </c>
      <c r="I372" s="2">
        <f>'Moving Avg'!H372</f>
        <v>8.0085999999999942</v>
      </c>
      <c r="J372" s="5" t="str">
        <f>OBV!F372</f>
        <v>NEUTRAL</v>
      </c>
      <c r="K372" s="5" t="str">
        <f>OBV!G372</f>
        <v>NEUTRAL</v>
      </c>
      <c r="L372" s="5" t="str">
        <f>OBV!H372</f>
        <v>NEUTRAL</v>
      </c>
    </row>
    <row r="373" spans="1:12" ht="13.5" x14ac:dyDescent="0.25">
      <c r="A373" s="3">
        <f>RSI!A373</f>
        <v>42845</v>
      </c>
      <c r="B373" s="2">
        <f>RSI!B373</f>
        <v>6.63</v>
      </c>
      <c r="C373" s="2">
        <f>RSI!I373</f>
        <v>45.611997631740621</v>
      </c>
      <c r="D373" s="2">
        <f>MACD!E373</f>
        <v>-6.8072551940802306E-2</v>
      </c>
      <c r="E373" s="2">
        <f>MACD!F373</f>
        <v>-5.9352498388024977E-2</v>
      </c>
      <c r="F373" s="2">
        <f>'Moving Avg'!D373</f>
        <v>6.4700000000000006</v>
      </c>
      <c r="G373" s="2">
        <f>'Moving Avg'!F373</f>
        <v>6.5685000000000002</v>
      </c>
      <c r="H373" s="2">
        <f>'Moving Avg'!G373</f>
        <v>7.3657999999999992</v>
      </c>
      <c r="I373" s="2">
        <f>'Moving Avg'!H373</f>
        <v>8.0098499999999948</v>
      </c>
      <c r="J373" s="5" t="str">
        <f>OBV!F373</f>
        <v>NEUTRAL</v>
      </c>
      <c r="K373" s="5" t="str">
        <f>OBV!G373</f>
        <v>NEUTRAL</v>
      </c>
      <c r="L373" s="5" t="str">
        <f>OBV!H373</f>
        <v>NEUTRAL</v>
      </c>
    </row>
    <row r="374" spans="1:12" ht="13.5" x14ac:dyDescent="0.25">
      <c r="A374" s="3">
        <f>RSI!A374</f>
        <v>42846</v>
      </c>
      <c r="B374" s="2">
        <f>RSI!B374</f>
        <v>6.63</v>
      </c>
      <c r="C374" s="2">
        <f>RSI!I374</f>
        <v>45.611997631740621</v>
      </c>
      <c r="D374" s="2">
        <f>MACD!E374</f>
        <v>-7.7231117536862293E-2</v>
      </c>
      <c r="E374" s="2">
        <f>MACD!F374</f>
        <v>-6.2928222217792443E-2</v>
      </c>
      <c r="F374" s="2">
        <f>'Moving Avg'!D374</f>
        <v>6.5419999999999998</v>
      </c>
      <c r="G374" s="2">
        <f>'Moving Avg'!F374</f>
        <v>6.5944999999999991</v>
      </c>
      <c r="H374" s="2">
        <f>'Moving Avg'!G374</f>
        <v>7.3203999999999985</v>
      </c>
      <c r="I374" s="2">
        <f>'Moving Avg'!H374</f>
        <v>8.0111999999999952</v>
      </c>
      <c r="J374" s="5" t="str">
        <f>OBV!F374</f>
        <v>BULLISH</v>
      </c>
      <c r="K374" s="5" t="str">
        <f>OBV!G374</f>
        <v>NEUTRAL</v>
      </c>
      <c r="L374" s="5" t="str">
        <f>OBV!H374</f>
        <v>CONFIRMED BULLISH</v>
      </c>
    </row>
    <row r="375" spans="1:12" ht="13.5" x14ac:dyDescent="0.25">
      <c r="A375" s="3">
        <f>RSI!A375</f>
        <v>42849</v>
      </c>
      <c r="B375" s="2">
        <f>RSI!B375</f>
        <v>6.63</v>
      </c>
      <c r="C375" s="2">
        <f>RSI!I375</f>
        <v>45.611997631740621</v>
      </c>
      <c r="D375" s="2">
        <f>MACD!E375</f>
        <v>-8.4324225994893531E-2</v>
      </c>
      <c r="E375" s="2">
        <f>MACD!F375</f>
        <v>-6.7207422973212666E-2</v>
      </c>
      <c r="F375" s="2">
        <f>'Moving Avg'!D375</f>
        <v>6.6139999999999999</v>
      </c>
      <c r="G375" s="2">
        <f>'Moving Avg'!F375</f>
        <v>6.6114999999999995</v>
      </c>
      <c r="H375" s="2">
        <f>'Moving Avg'!G375</f>
        <v>7.2749999999999986</v>
      </c>
      <c r="I375" s="2">
        <f>'Moving Avg'!H375</f>
        <v>8.0125499999999956</v>
      </c>
      <c r="J375" s="5" t="str">
        <f>OBV!F375</f>
        <v>BULLISH</v>
      </c>
      <c r="K375" s="5" t="str">
        <f>OBV!G375</f>
        <v>NEUTRAL</v>
      </c>
      <c r="L375" s="5" t="str">
        <f>OBV!H375</f>
        <v>CONFIRMED BULLISH</v>
      </c>
    </row>
    <row r="376" spans="1:12" ht="13.5" x14ac:dyDescent="0.25">
      <c r="A376" s="3">
        <f>RSI!A376</f>
        <v>42850</v>
      </c>
      <c r="B376" s="2">
        <f>RSI!B376</f>
        <v>6.68</v>
      </c>
      <c r="C376" s="2">
        <f>RSI!I376</f>
        <v>47.68718199173022</v>
      </c>
      <c r="D376" s="2">
        <f>MACD!E376</f>
        <v>-9.3421969362355028E-2</v>
      </c>
      <c r="E376" s="2">
        <f>MACD!F376</f>
        <v>-7.2450332251041138E-2</v>
      </c>
      <c r="F376" s="2">
        <f>'Moving Avg'!D376</f>
        <v>6.6400000000000006</v>
      </c>
      <c r="G376" s="2">
        <f>'Moving Avg'!F376</f>
        <v>6.6169999999999991</v>
      </c>
      <c r="H376" s="2">
        <f>'Moving Avg'!G376</f>
        <v>7.230599999999999</v>
      </c>
      <c r="I376" s="2">
        <f>'Moving Avg'!H376</f>
        <v>8.0141499999999954</v>
      </c>
      <c r="J376" s="5" t="str">
        <f>OBV!F376</f>
        <v>BULLISH</v>
      </c>
      <c r="K376" s="5" t="str">
        <f>OBV!G376</f>
        <v>NEUTRAL</v>
      </c>
      <c r="L376" s="5" t="str">
        <f>OBV!H376</f>
        <v>CONFIRMED BULLISH</v>
      </c>
    </row>
    <row r="377" spans="1:12" ht="13.5" x14ac:dyDescent="0.25">
      <c r="A377" s="3">
        <f>RSI!A377</f>
        <v>42851</v>
      </c>
      <c r="B377" s="2">
        <f>RSI!B377</f>
        <v>6.68</v>
      </c>
      <c r="C377" s="2">
        <f>RSI!I377</f>
        <v>47.68718199173022</v>
      </c>
      <c r="D377" s="2">
        <f>MACD!E377</f>
        <v>-0.10085271451506905</v>
      </c>
      <c r="E377" s="2">
        <f>MACD!F377</f>
        <v>-7.8130808703846727E-2</v>
      </c>
      <c r="F377" s="2">
        <f>'Moving Avg'!D377</f>
        <v>6.65</v>
      </c>
      <c r="G377" s="2">
        <f>'Moving Avg'!F377</f>
        <v>6.6084999999999994</v>
      </c>
      <c r="H377" s="2">
        <f>'Moving Avg'!G377</f>
        <v>7.186399999999999</v>
      </c>
      <c r="I377" s="2">
        <f>'Moving Avg'!H377</f>
        <v>8.0157499999999953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6.88</v>
      </c>
      <c r="C378" s="2">
        <f>RSI!I378</f>
        <v>55.554254162726565</v>
      </c>
      <c r="D378" s="2">
        <f>MACD!E378</f>
        <v>-0.1217075408938042</v>
      </c>
      <c r="E378" s="2">
        <f>MACD!F378</f>
        <v>-8.6846155141838216E-2</v>
      </c>
      <c r="F378" s="2">
        <f>'Moving Avg'!D378</f>
        <v>6.7</v>
      </c>
      <c r="G378" s="2">
        <f>'Moving Avg'!F378</f>
        <v>6.5949999999999989</v>
      </c>
      <c r="H378" s="2">
        <f>'Moving Avg'!G378</f>
        <v>7.1513999999999989</v>
      </c>
      <c r="I378" s="2">
        <f>'Moving Avg'!H378</f>
        <v>8.0183499999999963</v>
      </c>
      <c r="J378" s="5" t="str">
        <f>OBV!F378</f>
        <v>BULLISH</v>
      </c>
      <c r="K378" s="5" t="str">
        <f>OBV!G378</f>
        <v>STRONG</v>
      </c>
      <c r="L378" s="5" t="str">
        <f>OBV!H378</f>
        <v>CONFIRMED BULLISH</v>
      </c>
    </row>
    <row r="379" spans="1:12" ht="13.5" x14ac:dyDescent="0.25">
      <c r="A379" s="3">
        <f>RSI!A379</f>
        <v>42853</v>
      </c>
      <c r="B379" s="2">
        <f>RSI!B379</f>
        <v>7.02</v>
      </c>
      <c r="C379" s="2">
        <f>RSI!I379</f>
        <v>60.079888753376231</v>
      </c>
      <c r="D379" s="2">
        <f>MACD!E379</f>
        <v>-0.19529229043960683</v>
      </c>
      <c r="E379" s="2">
        <f>MACD!F379</f>
        <v>-0.10853538220139194</v>
      </c>
      <c r="F379" s="2">
        <f>'Moving Avg'!D379</f>
        <v>6.7780000000000005</v>
      </c>
      <c r="G379" s="2">
        <f>'Moving Avg'!F379</f>
        <v>6.5989999999999993</v>
      </c>
      <c r="H379" s="2">
        <f>'Moving Avg'!G379</f>
        <v>7.1239999999999988</v>
      </c>
      <c r="I379" s="2">
        <f>'Moving Avg'!H379</f>
        <v>8.0206999999999962</v>
      </c>
      <c r="J379" s="5" t="str">
        <f>OBV!F379</f>
        <v>BULLISH</v>
      </c>
      <c r="K379" s="5" t="str">
        <f>OBV!G379</f>
        <v>STRONG</v>
      </c>
      <c r="L379" s="5" t="str">
        <f>OBV!H379</f>
        <v>CONFIRMED BULLISH</v>
      </c>
    </row>
    <row r="380" spans="1:12" ht="13.5" x14ac:dyDescent="0.25">
      <c r="A380" s="3">
        <f>RSI!A380</f>
        <v>42857</v>
      </c>
      <c r="B380" s="2">
        <f>RSI!B380</f>
        <v>6.81</v>
      </c>
      <c r="C380" s="2">
        <f>RSI!I380</f>
        <v>51.593545353910613</v>
      </c>
      <c r="D380" s="2">
        <f>MACD!E380</f>
        <v>-0.24371005956592384</v>
      </c>
      <c r="E380" s="2">
        <f>MACD!F380</f>
        <v>-0.13557031767429834</v>
      </c>
      <c r="F380" s="2">
        <f>'Moving Avg'!D380</f>
        <v>6.8140000000000001</v>
      </c>
      <c r="G380" s="2">
        <f>'Moving Avg'!F380</f>
        <v>6.6079999999999988</v>
      </c>
      <c r="H380" s="2">
        <f>'Moving Avg'!G380</f>
        <v>7.0927999999999987</v>
      </c>
      <c r="I380" s="2">
        <f>'Moving Avg'!H380</f>
        <v>8.0217499999999955</v>
      </c>
      <c r="J380" s="5" t="str">
        <f>OBV!F380</f>
        <v>BULLISH</v>
      </c>
      <c r="K380" s="5" t="str">
        <f>OBV!G380</f>
        <v>STRONG</v>
      </c>
      <c r="L380" s="5" t="str">
        <f>OBV!H380</f>
        <v>CONFIRMED BULLISH</v>
      </c>
    </row>
    <row r="381" spans="1:12" ht="13.5" x14ac:dyDescent="0.25">
      <c r="A381" s="3">
        <f>RSI!A381</f>
        <v>42858</v>
      </c>
      <c r="B381" s="2">
        <f>RSI!B381</f>
        <v>6.71</v>
      </c>
      <c r="C381" s="2">
        <f>RSI!I381</f>
        <v>48.108722584862775</v>
      </c>
      <c r="D381" s="2">
        <f>MACD!E381</f>
        <v>-0.23453640221969607</v>
      </c>
      <c r="E381" s="2">
        <f>MACD!F381</f>
        <v>-0.15536353458337787</v>
      </c>
      <c r="F381" s="2">
        <f>'Moving Avg'!D381</f>
        <v>6.8199999999999985</v>
      </c>
      <c r="G381" s="2">
        <f>'Moving Avg'!F381</f>
        <v>6.615499999999999</v>
      </c>
      <c r="H381" s="2">
        <f>'Moving Avg'!G381</f>
        <v>7.0601999999999983</v>
      </c>
      <c r="I381" s="2">
        <f>'Moving Avg'!H381</f>
        <v>8.0206999999999944</v>
      </c>
      <c r="J381" s="5" t="str">
        <f>OBV!F381</f>
        <v>BULLISH</v>
      </c>
      <c r="K381" s="5" t="str">
        <f>OBV!G381</f>
        <v>STRONG</v>
      </c>
      <c r="L381" s="5" t="str">
        <f>OBV!H381</f>
        <v>CONFIRMED BULLISH</v>
      </c>
    </row>
    <row r="382" spans="1:12" ht="13.5" x14ac:dyDescent="0.25">
      <c r="A382" s="3">
        <f>RSI!A382</f>
        <v>42859</v>
      </c>
      <c r="B382" s="2">
        <f>RSI!B382</f>
        <v>6.81</v>
      </c>
      <c r="C382" s="2">
        <f>RSI!I382</f>
        <v>51.627324355966564</v>
      </c>
      <c r="D382" s="2">
        <f>MACD!E382</f>
        <v>-0.2215993612536229</v>
      </c>
      <c r="E382" s="2">
        <f>MACD!F382</f>
        <v>-0.16861069991742689</v>
      </c>
      <c r="F382" s="2">
        <f>'Moving Avg'!D382</f>
        <v>6.8459999999999992</v>
      </c>
      <c r="G382" s="2">
        <f>'Moving Avg'!F382</f>
        <v>6.6279999999999983</v>
      </c>
      <c r="H382" s="2">
        <f>'Moving Avg'!G382</f>
        <v>7.0295999999999994</v>
      </c>
      <c r="I382" s="2">
        <f>'Moving Avg'!H382</f>
        <v>8.0198499999999946</v>
      </c>
      <c r="J382" s="5" t="str">
        <f>OBV!F382</f>
        <v>BULLISH</v>
      </c>
      <c r="K382" s="5" t="str">
        <f>OBV!G382</f>
        <v>STRONG</v>
      </c>
      <c r="L382" s="5" t="str">
        <f>OBV!H382</f>
        <v>CONFIRMED BULLISH</v>
      </c>
    </row>
    <row r="383" spans="1:12" ht="13.5" x14ac:dyDescent="0.25">
      <c r="A383" s="3">
        <f>RSI!A383</f>
        <v>42860</v>
      </c>
      <c r="B383" s="2">
        <f>RSI!B383</f>
        <v>6.81</v>
      </c>
      <c r="C383" s="2">
        <f>RSI!I383</f>
        <v>51.627324355966564</v>
      </c>
      <c r="D383" s="2">
        <f>MACD!E383</f>
        <v>-0.21098943615195775</v>
      </c>
      <c r="E383" s="2">
        <f>MACD!F383</f>
        <v>-0.17708644716433308</v>
      </c>
      <c r="F383" s="2">
        <f>'Moving Avg'!D383</f>
        <v>6.831999999999999</v>
      </c>
      <c r="G383" s="2">
        <f>'Moving Avg'!F383</f>
        <v>6.6404999999999985</v>
      </c>
      <c r="H383" s="2">
        <f>'Moving Avg'!G383</f>
        <v>7.0039999999999996</v>
      </c>
      <c r="I383" s="2">
        <f>'Moving Avg'!H383</f>
        <v>8.018899999999995</v>
      </c>
      <c r="J383" s="5" t="str">
        <f>OBV!F383</f>
        <v>BULLISH</v>
      </c>
      <c r="K383" s="5" t="str">
        <f>OBV!G383</f>
        <v>NEUTRAL</v>
      </c>
      <c r="L383" s="5" t="str">
        <f>OBV!H383</f>
        <v>BULLISH DIVERGENCE</v>
      </c>
    </row>
    <row r="384" spans="1:12" ht="13.5" x14ac:dyDescent="0.25">
      <c r="A384" s="3">
        <f>RSI!A384</f>
        <v>42863</v>
      </c>
      <c r="B384" s="2">
        <f>RSI!B384</f>
        <v>6.81</v>
      </c>
      <c r="C384" s="2">
        <f>RSI!I384</f>
        <v>51.62732435596655</v>
      </c>
      <c r="D384" s="2">
        <f>MACD!E384</f>
        <v>-0.20232366080276698</v>
      </c>
      <c r="E384" s="2">
        <f>MACD!F384</f>
        <v>-0.18213388989201987</v>
      </c>
      <c r="F384" s="2">
        <f>'Moving Avg'!D384</f>
        <v>6.7899999999999991</v>
      </c>
      <c r="G384" s="2">
        <f>'Moving Avg'!F384</f>
        <v>6.6530000000000005</v>
      </c>
      <c r="H384" s="2">
        <f>'Moving Avg'!G384</f>
        <v>6.9711999999999996</v>
      </c>
      <c r="I384" s="2">
        <f>'Moving Avg'!H384</f>
        <v>8.0168999999999944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6.81</v>
      </c>
      <c r="C385" s="2">
        <f>RSI!I385</f>
        <v>51.627324355966543</v>
      </c>
      <c r="D385" s="2">
        <f>MACD!E385</f>
        <v>-0.19527983497872636</v>
      </c>
      <c r="E385" s="2">
        <f>MACD!F385</f>
        <v>-0.18476307890936117</v>
      </c>
      <c r="F385" s="2">
        <f>'Moving Avg'!D385</f>
        <v>6.7899999999999991</v>
      </c>
      <c r="G385" s="2">
        <f>'Moving Avg'!F385</f>
        <v>6.6654999999999998</v>
      </c>
      <c r="H385" s="2">
        <f>'Moving Avg'!G385</f>
        <v>6.9354000000000005</v>
      </c>
      <c r="I385" s="2">
        <f>'Moving Avg'!H385</f>
        <v>8.0142999999999933</v>
      </c>
      <c r="J385" s="5" t="str">
        <f>OBV!F385</f>
        <v>BEARISH</v>
      </c>
      <c r="K385" s="5" t="str">
        <f>OBV!G385</f>
        <v>WEAK</v>
      </c>
      <c r="L385" s="5" t="str">
        <f>OBV!H385</f>
        <v>NEUTRAL</v>
      </c>
    </row>
    <row r="386" spans="1:12" ht="13.5" x14ac:dyDescent="0.25">
      <c r="A386" s="3">
        <f>RSI!A386</f>
        <v>42865</v>
      </c>
      <c r="B386" s="2">
        <f>RSI!B386</f>
        <v>6.81</v>
      </c>
      <c r="C386" s="2">
        <f>RSI!I386</f>
        <v>51.62732435596655</v>
      </c>
      <c r="D386" s="2">
        <f>MACD!E386</f>
        <v>-0.18189473115671362</v>
      </c>
      <c r="E386" s="2">
        <f>MACD!F386</f>
        <v>-0.18418940935883166</v>
      </c>
      <c r="F386" s="2">
        <f>'Moving Avg'!D386</f>
        <v>6.81</v>
      </c>
      <c r="G386" s="2">
        <f>'Moving Avg'!F386</f>
        <v>6.6779999999999999</v>
      </c>
      <c r="H386" s="2">
        <f>'Moving Avg'!G386</f>
        <v>6.8996000000000004</v>
      </c>
      <c r="I386" s="2">
        <f>'Moving Avg'!H386</f>
        <v>8.0127499999999916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6.81</v>
      </c>
      <c r="C387" s="2">
        <f>RSI!I387</f>
        <v>51.62732435596655</v>
      </c>
      <c r="D387" s="2">
        <f>MACD!E387</f>
        <v>-0.1708164335052027</v>
      </c>
      <c r="E387" s="2">
        <f>MACD!F387</f>
        <v>-0.18151481418810589</v>
      </c>
      <c r="F387" s="2">
        <f>'Moving Avg'!D387</f>
        <v>6.81</v>
      </c>
      <c r="G387" s="2">
        <f>'Moving Avg'!F387</f>
        <v>6.6905000000000001</v>
      </c>
      <c r="H387" s="2">
        <f>'Moving Avg'!G387</f>
        <v>6.8638000000000003</v>
      </c>
      <c r="I387" s="2">
        <f>'Moving Avg'!H387</f>
        <v>8.0101499999999923</v>
      </c>
      <c r="J387" s="5" t="str">
        <f>OBV!F387</f>
        <v>NEUTRAL</v>
      </c>
      <c r="K387" s="5" t="str">
        <f>OBV!G387</f>
        <v>NEUTRAL</v>
      </c>
      <c r="L387" s="5" t="str">
        <f>OBV!H387</f>
        <v>NEUTRAL</v>
      </c>
    </row>
    <row r="388" spans="1:12" ht="13.5" x14ac:dyDescent="0.25">
      <c r="A388" s="3">
        <f>RSI!A388</f>
        <v>42867</v>
      </c>
      <c r="B388" s="2">
        <f>RSI!B388</f>
        <v>6.81</v>
      </c>
      <c r="C388" s="2">
        <f>RSI!I388</f>
        <v>51.627324355966543</v>
      </c>
      <c r="D388" s="2">
        <f>MACD!E388</f>
        <v>-0.13090248026250695</v>
      </c>
      <c r="E388" s="2">
        <f>MACD!F388</f>
        <v>-0.17139234740298612</v>
      </c>
      <c r="F388" s="2">
        <f>'Moving Avg'!D388</f>
        <v>6.81</v>
      </c>
      <c r="G388" s="2">
        <f>'Moving Avg'!F388</f>
        <v>6.7030000000000003</v>
      </c>
      <c r="H388" s="2">
        <f>'Moving Avg'!G388</f>
        <v>6.8279999999999994</v>
      </c>
      <c r="I388" s="2">
        <f>'Moving Avg'!H388</f>
        <v>8.0071499999999904</v>
      </c>
      <c r="J388" s="5" t="str">
        <f>OBV!F388</f>
        <v>NEUTRAL</v>
      </c>
      <c r="K388" s="5" t="str">
        <f>OBV!G388</f>
        <v>NEUTRAL</v>
      </c>
      <c r="L388" s="5" t="str">
        <f>OBV!H388</f>
        <v>NEUTRAL</v>
      </c>
    </row>
    <row r="389" spans="1:12" ht="13.5" x14ac:dyDescent="0.25">
      <c r="A389" s="3">
        <f>RSI!A389</f>
        <v>42870</v>
      </c>
      <c r="B389" s="2">
        <f>RSI!B389</f>
        <v>7.01</v>
      </c>
      <c r="C389" s="2">
        <f>RSI!I389</f>
        <v>60.602908041101742</v>
      </c>
      <c r="D389" s="2">
        <f>MACD!E389</f>
        <v>-9.0617730795864659E-2</v>
      </c>
      <c r="E389" s="2">
        <f>MACD!F389</f>
        <v>-0.15523742408156185</v>
      </c>
      <c r="F389" s="2">
        <f>'Moving Avg'!D389</f>
        <v>6.85</v>
      </c>
      <c r="G389" s="2">
        <f>'Moving Avg'!F389</f>
        <v>6.74</v>
      </c>
      <c r="H389" s="2">
        <f>'Moving Avg'!G389</f>
        <v>6.8011999999999997</v>
      </c>
      <c r="I389" s="2">
        <f>'Moving Avg'!H389</f>
        <v>8.0050999999999917</v>
      </c>
      <c r="J389" s="5" t="str">
        <f>OBV!F389</f>
        <v>NEUTRAL</v>
      </c>
      <c r="K389" s="5" t="str">
        <f>OBV!G389</f>
        <v>NEUTRAL</v>
      </c>
      <c r="L389" s="5" t="str">
        <f>OBV!H389</f>
        <v>NEUTRAL</v>
      </c>
    </row>
    <row r="390" spans="1:12" ht="13.5" x14ac:dyDescent="0.25">
      <c r="A390" s="3">
        <f>RSI!A390</f>
        <v>42871</v>
      </c>
      <c r="B390" s="2">
        <f>RSI!B390</f>
        <v>7.03</v>
      </c>
      <c r="C390" s="2">
        <f>RSI!I390</f>
        <v>61.374732912329272</v>
      </c>
      <c r="D390" s="2">
        <f>MACD!E390</f>
        <v>-9.1698138127744855E-2</v>
      </c>
      <c r="E390" s="2">
        <f>MACD!F390</f>
        <v>-0.14252956689079846</v>
      </c>
      <c r="F390" s="2">
        <f>'Moving Avg'!D390</f>
        <v>6.8940000000000001</v>
      </c>
      <c r="G390" s="2">
        <f>'Moving Avg'!F390</f>
        <v>6.7780000000000005</v>
      </c>
      <c r="H390" s="2">
        <f>'Moving Avg'!G390</f>
        <v>6.7747999999999999</v>
      </c>
      <c r="I390" s="2">
        <f>'Moving Avg'!H390</f>
        <v>8.0031499999999909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6.82</v>
      </c>
      <c r="C391" s="2">
        <f>RSI!I391</f>
        <v>50.244230151550987</v>
      </c>
      <c r="D391" s="2">
        <f>MACD!E391</f>
        <v>-9.383580041764894E-2</v>
      </c>
      <c r="E391" s="2">
        <f>MACD!F391</f>
        <v>-0.13279081359616857</v>
      </c>
      <c r="F391" s="2">
        <f>'Moving Avg'!D391</f>
        <v>6.8960000000000008</v>
      </c>
      <c r="G391" s="2">
        <f>'Moving Avg'!F391</f>
        <v>6.791500000000001</v>
      </c>
      <c r="H391" s="2">
        <f>'Moving Avg'!G391</f>
        <v>6.7441999999999993</v>
      </c>
      <c r="I391" s="2">
        <f>'Moving Avg'!H391</f>
        <v>7.9984999999999911</v>
      </c>
      <c r="J391" s="5" t="str">
        <f>OBV!F391</f>
        <v>BEARISH</v>
      </c>
      <c r="K391" s="5" t="str">
        <f>OBV!G391</f>
        <v>WEAK</v>
      </c>
      <c r="L391" s="5" t="str">
        <f>OBV!H391</f>
        <v>BEARISH DIVERGENCE</v>
      </c>
    </row>
    <row r="392" spans="1:12" ht="13.5" x14ac:dyDescent="0.25">
      <c r="A392" s="3">
        <f>RSI!A392</f>
        <v>42873</v>
      </c>
      <c r="B392" s="2">
        <f>RSI!B392</f>
        <v>7</v>
      </c>
      <c r="C392" s="2">
        <f>RSI!I392</f>
        <v>57.379094668817089</v>
      </c>
      <c r="D392" s="2">
        <f>MACD!E392</f>
        <v>-9.3643532406402663E-2</v>
      </c>
      <c r="E392" s="2">
        <f>MACD!F392</f>
        <v>-0.1249613573582154</v>
      </c>
      <c r="F392" s="2">
        <f>'Moving Avg'!D392</f>
        <v>6.9340000000000002</v>
      </c>
      <c r="G392" s="2">
        <f>'Moving Avg'!F392</f>
        <v>6.8100000000000005</v>
      </c>
      <c r="H392" s="2">
        <f>'Moving Avg'!G392</f>
        <v>6.7222</v>
      </c>
      <c r="I392" s="2">
        <f>'Moving Avg'!H392</f>
        <v>7.9964499999999923</v>
      </c>
      <c r="J392" s="5" t="str">
        <f>OBV!F392</f>
        <v>BULLISH</v>
      </c>
      <c r="K392" s="5" t="str">
        <f>OBV!G392</f>
        <v>STRONG</v>
      </c>
      <c r="L392" s="5" t="str">
        <f>OBV!H392</f>
        <v>CONFIRMED BULLISH</v>
      </c>
    </row>
    <row r="393" spans="1:12" ht="13.5" x14ac:dyDescent="0.25">
      <c r="A393" s="3">
        <f>RSI!A393</f>
        <v>42874</v>
      </c>
      <c r="B393" s="2">
        <f>RSI!B393</f>
        <v>7</v>
      </c>
      <c r="C393" s="2">
        <f>RSI!I393</f>
        <v>57.379094668817089</v>
      </c>
      <c r="D393" s="2">
        <f>MACD!E393</f>
        <v>-9.4590974478430567E-2</v>
      </c>
      <c r="E393" s="2">
        <f>MACD!F393</f>
        <v>-0.11888728078225844</v>
      </c>
      <c r="F393" s="2">
        <f>'Moving Avg'!D393</f>
        <v>6.9719999999999995</v>
      </c>
      <c r="G393" s="2">
        <f>'Moving Avg'!F393</f>
        <v>6.8285000000000009</v>
      </c>
      <c r="H393" s="2">
        <f>'Moving Avg'!G393</f>
        <v>6.7046000000000001</v>
      </c>
      <c r="I393" s="2">
        <f>'Moving Avg'!H393</f>
        <v>7.9944999999999924</v>
      </c>
      <c r="J393" s="5" t="str">
        <f>OBV!F393</f>
        <v>BULLISH</v>
      </c>
      <c r="K393" s="5" t="str">
        <f>OBV!G393</f>
        <v>STRONG</v>
      </c>
      <c r="L393" s="5" t="str">
        <f>OBV!H393</f>
        <v>CONFIRMED BULLISH</v>
      </c>
    </row>
    <row r="394" spans="1:12" ht="13.5" x14ac:dyDescent="0.25">
      <c r="A394" s="3">
        <f>RSI!A394</f>
        <v>42877</v>
      </c>
      <c r="B394" s="2">
        <f>RSI!B394</f>
        <v>7</v>
      </c>
      <c r="C394" s="2">
        <f>RSI!I394</f>
        <v>57.379094668817089</v>
      </c>
      <c r="D394" s="2">
        <f>MACD!E394</f>
        <v>-9.642055474023703E-2</v>
      </c>
      <c r="E394" s="2">
        <f>MACD!F394</f>
        <v>-0.11439393557385416</v>
      </c>
      <c r="F394" s="2">
        <f>'Moving Avg'!D394</f>
        <v>6.9700000000000006</v>
      </c>
      <c r="G394" s="2">
        <f>'Moving Avg'!F394</f>
        <v>6.8470000000000013</v>
      </c>
      <c r="H394" s="2">
        <f>'Moving Avg'!G394</f>
        <v>6.6940000000000008</v>
      </c>
      <c r="I394" s="2">
        <f>'Moving Avg'!H394</f>
        <v>7.9924999999999917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</row>
    <row r="395" spans="1:12" ht="13.5" x14ac:dyDescent="0.25">
      <c r="A395" s="3">
        <f>RSI!A395</f>
        <v>42878</v>
      </c>
      <c r="B395" s="2">
        <f>RSI!B395</f>
        <v>7</v>
      </c>
      <c r="C395" s="2">
        <f>RSI!I395</f>
        <v>57.379094668817089</v>
      </c>
      <c r="D395" s="2">
        <f>MACD!E395</f>
        <v>-9.8920418993899695E-2</v>
      </c>
      <c r="E395" s="2">
        <f>MACD!F395</f>
        <v>-0.11129923225786327</v>
      </c>
      <c r="F395" s="2">
        <f>'Moving Avg'!D395</f>
        <v>6.9640000000000004</v>
      </c>
      <c r="G395" s="2">
        <f>'Moving Avg'!F395</f>
        <v>6.8655000000000017</v>
      </c>
      <c r="H395" s="2">
        <f>'Moving Avg'!G395</f>
        <v>6.6834000000000007</v>
      </c>
      <c r="I395" s="2">
        <f>'Moving Avg'!H395</f>
        <v>7.9893999999999927</v>
      </c>
      <c r="J395" s="5" t="str">
        <f>OBV!F395</f>
        <v>BULLISH</v>
      </c>
      <c r="K395" s="5" t="str">
        <f>OBV!G395</f>
        <v>STRONG</v>
      </c>
      <c r="L395" s="5" t="str">
        <f>OBV!H395</f>
        <v>BULLISH DIVERGENCE</v>
      </c>
    </row>
    <row r="396" spans="1:12" ht="13.5" x14ac:dyDescent="0.25">
      <c r="A396" s="3">
        <f>RSI!A396</f>
        <v>42879</v>
      </c>
      <c r="B396" s="2">
        <f>RSI!B396</f>
        <v>7</v>
      </c>
      <c r="C396" s="2">
        <f>RSI!I396</f>
        <v>57.379094668817082</v>
      </c>
      <c r="D396" s="2">
        <f>MACD!E396</f>
        <v>-0.10191694604171175</v>
      </c>
      <c r="E396" s="2">
        <f>MACD!F396</f>
        <v>-0.10942277501463296</v>
      </c>
      <c r="F396" s="2">
        <f>'Moving Avg'!D396</f>
        <v>7</v>
      </c>
      <c r="G396" s="2">
        <f>'Moving Avg'!F396</f>
        <v>6.8815000000000008</v>
      </c>
      <c r="H396" s="2">
        <f>'Moving Avg'!G396</f>
        <v>6.6727999999999996</v>
      </c>
      <c r="I396" s="2">
        <f>'Moving Avg'!H396</f>
        <v>7.9855999999999918</v>
      </c>
      <c r="J396" s="5" t="str">
        <f>OBV!F396</f>
        <v>BULLISH</v>
      </c>
      <c r="K396" s="5" t="str">
        <f>OBV!G396</f>
        <v>STRONG</v>
      </c>
      <c r="L396" s="5" t="str">
        <f>OBV!H396</f>
        <v>CONFIRMED BULLISH</v>
      </c>
    </row>
    <row r="397" spans="1:12" ht="13.5" x14ac:dyDescent="0.25">
      <c r="A397" s="3">
        <f>RSI!A397</f>
        <v>42880</v>
      </c>
      <c r="B397" s="2">
        <f>RSI!B397</f>
        <v>7</v>
      </c>
      <c r="C397" s="2">
        <f>RSI!I397</f>
        <v>57.379094668817082</v>
      </c>
      <c r="D397" s="2">
        <f>MACD!E397</f>
        <v>-0.10526844790490664</v>
      </c>
      <c r="E397" s="2">
        <f>MACD!F397</f>
        <v>-0.1085919095926877</v>
      </c>
      <c r="F397" s="2">
        <f>'Moving Avg'!D397</f>
        <v>7</v>
      </c>
      <c r="G397" s="2">
        <f>'Moving Avg'!F397</f>
        <v>6.8975000000000009</v>
      </c>
      <c r="H397" s="2">
        <f>'Moving Avg'!G397</f>
        <v>6.6688000000000001</v>
      </c>
      <c r="I397" s="2">
        <f>'Moving Avg'!H397</f>
        <v>7.9814499999999917</v>
      </c>
      <c r="J397" s="5" t="str">
        <f>OBV!F397</f>
        <v>NEUTRAL</v>
      </c>
      <c r="K397" s="5" t="str">
        <f>OBV!G397</f>
        <v>NEUTRAL</v>
      </c>
      <c r="L397" s="5" t="str">
        <f>OBV!H397</f>
        <v>NEUTRAL</v>
      </c>
    </row>
    <row r="398" spans="1:12" ht="13.5" x14ac:dyDescent="0.25">
      <c r="A398" s="3">
        <f>RSI!A398</f>
        <v>42881</v>
      </c>
      <c r="B398" s="2">
        <f>RSI!B398</f>
        <v>7</v>
      </c>
      <c r="C398" s="2">
        <f>RSI!I398</f>
        <v>57.379094668817082</v>
      </c>
      <c r="D398" s="2">
        <f>MACD!E398</f>
        <v>-0.10885987018627041</v>
      </c>
      <c r="E398" s="2">
        <f>MACD!F398</f>
        <v>-0.10864550171140426</v>
      </c>
      <c r="F398" s="2">
        <f>'Moving Avg'!D398</f>
        <v>7</v>
      </c>
      <c r="G398" s="2">
        <f>'Moving Avg'!F398</f>
        <v>6.9035000000000011</v>
      </c>
      <c r="H398" s="2">
        <f>'Moving Avg'!G398</f>
        <v>6.6727999999999996</v>
      </c>
      <c r="I398" s="2">
        <f>'Moving Avg'!H398</f>
        <v>7.9772499999999926</v>
      </c>
      <c r="J398" s="5" t="str">
        <f>OBV!F398</f>
        <v>NEUTRAL</v>
      </c>
      <c r="K398" s="5" t="str">
        <f>OBV!G398</f>
        <v>NEUTRAL</v>
      </c>
      <c r="L398" s="5" t="str">
        <f>OBV!H398</f>
        <v>NEUTRAL</v>
      </c>
    </row>
    <row r="399" spans="1:12" ht="13.5" x14ac:dyDescent="0.25">
      <c r="A399" s="3">
        <f>RSI!A399</f>
        <v>42884</v>
      </c>
      <c r="B399" s="2">
        <f>RSI!B399</f>
        <v>7</v>
      </c>
      <c r="C399" s="2">
        <f>RSI!I399</f>
        <v>57.379094668817082</v>
      </c>
      <c r="D399" s="2">
        <f>MACD!E399</f>
        <v>-8.1829105646754385E-2</v>
      </c>
      <c r="E399" s="2">
        <f>MACD!F399</f>
        <v>-0.1032822224984743</v>
      </c>
      <c r="F399" s="2">
        <f>'Moving Avg'!D399</f>
        <v>7</v>
      </c>
      <c r="G399" s="2">
        <f>'Moving Avg'!F399</f>
        <v>6.9025000000000007</v>
      </c>
      <c r="H399" s="2">
        <f>'Moving Avg'!G399</f>
        <v>6.6827999999999994</v>
      </c>
      <c r="I399" s="2">
        <f>'Moving Avg'!H399</f>
        <v>7.9719499999999917</v>
      </c>
      <c r="J399" s="5" t="str">
        <f>OBV!F399</f>
        <v>NEUTRAL</v>
      </c>
      <c r="K399" s="5" t="str">
        <f>OBV!G399</f>
        <v>NEUTRAL</v>
      </c>
      <c r="L399" s="5" t="str">
        <f>OBV!H399</f>
        <v>NEUTRAL</v>
      </c>
    </row>
    <row r="400" spans="1:12" ht="13.5" x14ac:dyDescent="0.25">
      <c r="A400" s="3">
        <f>RSI!A400</f>
        <v>42885</v>
      </c>
      <c r="B400" s="2">
        <f>RSI!B400</f>
        <v>7</v>
      </c>
      <c r="C400" s="2">
        <f>RSI!I400</f>
        <v>57.379094668817082</v>
      </c>
      <c r="D400" s="2">
        <f>MACD!E400</f>
        <v>-5.6527747609848689E-2</v>
      </c>
      <c r="E400" s="2">
        <f>MACD!F400</f>
        <v>-9.3931327520749189E-2</v>
      </c>
      <c r="F400" s="2">
        <f>'Moving Avg'!D400</f>
        <v>7</v>
      </c>
      <c r="G400" s="2">
        <f>'Moving Avg'!F400</f>
        <v>6.9120000000000008</v>
      </c>
      <c r="H400" s="2">
        <f>'Moving Avg'!G400</f>
        <v>6.6985999999999999</v>
      </c>
      <c r="I400" s="2">
        <f>'Moving Avg'!H400</f>
        <v>7.9666499999999907</v>
      </c>
      <c r="J400" s="5" t="str">
        <f>OBV!F400</f>
        <v>NEUTRAL</v>
      </c>
      <c r="K400" s="5" t="str">
        <f>OBV!G400</f>
        <v>NEUTRAL</v>
      </c>
      <c r="L400" s="5" t="str">
        <f>OBV!H400</f>
        <v>NEUTRAL</v>
      </c>
    </row>
    <row r="401" spans="1:12" ht="13.5" x14ac:dyDescent="0.25">
      <c r="A401" s="3">
        <f>RSI!A401</f>
        <v>42886</v>
      </c>
      <c r="B401" s="2">
        <f>RSI!B401</f>
        <v>6.79</v>
      </c>
      <c r="C401" s="2">
        <f>RSI!I401</f>
        <v>43.273944743576983</v>
      </c>
      <c r="D401" s="2">
        <f>MACD!E401</f>
        <v>-5.2470811853186028E-2</v>
      </c>
      <c r="E401" s="2">
        <f>MACD!F401</f>
        <v>-8.5639224387236562E-2</v>
      </c>
      <c r="F401" s="2">
        <f>'Moving Avg'!D401</f>
        <v>6.9580000000000002</v>
      </c>
      <c r="G401" s="2">
        <f>'Moving Avg'!F401</f>
        <v>6.9159999999999995</v>
      </c>
      <c r="H401" s="2">
        <f>'Moving Avg'!G401</f>
        <v>6.7156000000000002</v>
      </c>
      <c r="I401" s="2">
        <f>'Moving Avg'!H401</f>
        <v>7.9600999999999908</v>
      </c>
      <c r="J401" s="5" t="str">
        <f>OBV!F401</f>
        <v>BEARISH</v>
      </c>
      <c r="K401" s="5" t="str">
        <f>OBV!G401</f>
        <v>WEAK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6.79</v>
      </c>
      <c r="C402" s="2">
        <f>RSI!I402</f>
        <v>43.273944743576983</v>
      </c>
      <c r="D402" s="2">
        <f>MACD!E402</f>
        <v>-2.0660154928700436E-2</v>
      </c>
      <c r="E402" s="2">
        <f>MACD!F402</f>
        <v>-7.2643410495529331E-2</v>
      </c>
      <c r="F402" s="2">
        <f>'Moving Avg'!D402</f>
        <v>6.9159999999999995</v>
      </c>
      <c r="G402" s="2">
        <f>'Moving Avg'!F402</f>
        <v>6.9149999999999991</v>
      </c>
      <c r="H402" s="2">
        <f>'Moving Avg'!G402</f>
        <v>6.7326000000000015</v>
      </c>
      <c r="I402" s="2">
        <f>'Moving Avg'!H402</f>
        <v>7.9525499999999898</v>
      </c>
      <c r="J402" s="5" t="str">
        <f>OBV!F402</f>
        <v>BEARISH</v>
      </c>
      <c r="K402" s="5" t="str">
        <f>OBV!G402</f>
        <v>WEAK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6.9</v>
      </c>
      <c r="C403" s="2">
        <f>RSI!I403</f>
        <v>50.644531329878269</v>
      </c>
      <c r="D403" s="2">
        <f>MACD!E403</f>
        <v>-1.2568179658840606E-3</v>
      </c>
      <c r="E403" s="2">
        <f>MACD!F403</f>
        <v>-5.8366091989600279E-2</v>
      </c>
      <c r="F403" s="2">
        <f>'Moving Avg'!D403</f>
        <v>6.895999999999999</v>
      </c>
      <c r="G403" s="2">
        <f>'Moving Avg'!F403</f>
        <v>6.9195000000000011</v>
      </c>
      <c r="H403" s="2">
        <f>'Moving Avg'!G403</f>
        <v>6.7484000000000011</v>
      </c>
      <c r="I403" s="2">
        <f>'Moving Avg'!H403</f>
        <v>7.9447999999999901</v>
      </c>
      <c r="J403" s="5" t="str">
        <f>OBV!F403</f>
        <v>BEARISH</v>
      </c>
      <c r="K403" s="5" t="str">
        <f>OBV!G403</f>
        <v>WEAK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6.9</v>
      </c>
      <c r="C404" s="2">
        <f>RSI!I404</f>
        <v>50.644531329878269</v>
      </c>
      <c r="D404" s="2">
        <f>MACD!E404</f>
        <v>1.509915051456634E-2</v>
      </c>
      <c r="E404" s="2">
        <f>MACD!F404</f>
        <v>-4.3673043488766959E-2</v>
      </c>
      <c r="F404" s="2">
        <f>'Moving Avg'!D404</f>
        <v>6.8759999999999994</v>
      </c>
      <c r="G404" s="2">
        <f>'Moving Avg'!F404</f>
        <v>6.9240000000000013</v>
      </c>
      <c r="H404" s="2">
        <f>'Moving Avg'!G404</f>
        <v>6.7642000000000007</v>
      </c>
      <c r="I404" s="2">
        <f>'Moving Avg'!H404</f>
        <v>7.93454999999999</v>
      </c>
      <c r="J404" s="5" t="str">
        <f>OBV!F404</f>
        <v>BEARISH</v>
      </c>
      <c r="K404" s="5" t="str">
        <f>OBV!G404</f>
        <v>WEAK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7</v>
      </c>
      <c r="C405" s="2">
        <f>RSI!I405</f>
        <v>56.591202276432284</v>
      </c>
      <c r="D405" s="2">
        <f>MACD!E405</f>
        <v>2.1473779375152269E-2</v>
      </c>
      <c r="E405" s="2">
        <f>MACD!F405</f>
        <v>-3.0643678915983116E-2</v>
      </c>
      <c r="F405" s="2">
        <f>'Moving Avg'!D405</f>
        <v>6.8760000000000003</v>
      </c>
      <c r="G405" s="2">
        <f>'Moving Avg'!F405</f>
        <v>6.9335000000000004</v>
      </c>
      <c r="H405" s="2">
        <f>'Moving Avg'!G405</f>
        <v>6.7784000000000004</v>
      </c>
      <c r="I405" s="2">
        <f>'Moving Avg'!H405</f>
        <v>7.9247999999999896</v>
      </c>
      <c r="J405" s="5" t="str">
        <f>OBV!F405</f>
        <v>BEARISH</v>
      </c>
      <c r="K405" s="5" t="str">
        <f>OBV!G405</f>
        <v>WEAK</v>
      </c>
      <c r="L405" s="5" t="str">
        <f>OBV!H405</f>
        <v>NEUTRAL</v>
      </c>
    </row>
    <row r="406" spans="1:12" ht="13.5" x14ac:dyDescent="0.25">
      <c r="A406" s="3">
        <f>RSI!A406</f>
        <v>42893</v>
      </c>
      <c r="B406" s="2">
        <f>RSI!B406</f>
        <v>7</v>
      </c>
      <c r="C406" s="2">
        <f>RSI!I406</f>
        <v>56.591202276432284</v>
      </c>
      <c r="D406" s="2">
        <f>MACD!E406</f>
        <v>2.6223431281593435E-2</v>
      </c>
      <c r="E406" s="2">
        <f>MACD!F406</f>
        <v>-1.9270256876467808E-2</v>
      </c>
      <c r="F406" s="2">
        <f>'Moving Avg'!D406</f>
        <v>6.918000000000001</v>
      </c>
      <c r="G406" s="2">
        <f>'Moving Avg'!F406</f>
        <v>6.9430000000000005</v>
      </c>
      <c r="H406" s="2">
        <f>'Moving Avg'!G406</f>
        <v>6.7870000000000008</v>
      </c>
      <c r="I406" s="2">
        <f>'Moving Avg'!H406</f>
        <v>7.9137499999999887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7.21</v>
      </c>
      <c r="C407" s="2">
        <f>RSI!I407</f>
        <v>66.439404318300305</v>
      </c>
      <c r="D407" s="2">
        <f>MACD!E407</f>
        <v>1.4090270452944864E-2</v>
      </c>
      <c r="E407" s="2">
        <f>MACD!F407</f>
        <v>-1.2598151410585274E-2</v>
      </c>
      <c r="F407" s="2">
        <f>'Moving Avg'!D407</f>
        <v>7.0019999999999998</v>
      </c>
      <c r="G407" s="2">
        <f>'Moving Avg'!F407</f>
        <v>6.963000000000001</v>
      </c>
      <c r="H407" s="2">
        <f>'Moving Avg'!G407</f>
        <v>6.7942</v>
      </c>
      <c r="I407" s="2">
        <f>'Moving Avg'!H407</f>
        <v>7.9023999999999885</v>
      </c>
      <c r="J407" s="5" t="str">
        <f>OBV!F407</f>
        <v>BULLISH</v>
      </c>
      <c r="K407" s="5" t="str">
        <f>OBV!G407</f>
        <v>STRONG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7.01</v>
      </c>
      <c r="C408" s="2">
        <f>RSI!I408</f>
        <v>53.897975225867405</v>
      </c>
      <c r="D408" s="2">
        <f>MACD!E408</f>
        <v>1.6845312305680871E-2</v>
      </c>
      <c r="E408" s="2">
        <f>MACD!F408</f>
        <v>-6.7094586673320461E-3</v>
      </c>
      <c r="F408" s="2">
        <f>'Moving Avg'!D408</f>
        <v>7.0239999999999991</v>
      </c>
      <c r="G408" s="2">
        <f>'Moving Avg'!F408</f>
        <v>6.9730000000000008</v>
      </c>
      <c r="H408" s="2">
        <f>'Moving Avg'!G408</f>
        <v>6.7913999999999994</v>
      </c>
      <c r="I408" s="2">
        <f>'Moving Avg'!H408</f>
        <v>7.8889499999999888</v>
      </c>
      <c r="J408" s="5" t="str">
        <f>OBV!F408</f>
        <v>BULLISH</v>
      </c>
      <c r="K408" s="5" t="str">
        <f>OBV!G408</f>
        <v>STRONG</v>
      </c>
      <c r="L408" s="5" t="str">
        <f>OBV!H408</f>
        <v>CONFIRMED BULLISH</v>
      </c>
    </row>
    <row r="409" spans="1:12" ht="13.5" x14ac:dyDescent="0.25">
      <c r="A409" s="3">
        <f>RSI!A409</f>
        <v>42898</v>
      </c>
      <c r="B409" s="2">
        <f>RSI!B409</f>
        <v>7.22</v>
      </c>
      <c r="C409" s="2">
        <f>RSI!I409</f>
        <v>62.007465326406731</v>
      </c>
      <c r="D409" s="2">
        <f>MACD!E409</f>
        <v>3.1423358392412837E-3</v>
      </c>
      <c r="E409" s="2">
        <f>MACD!F409</f>
        <v>-4.7390997660173807E-3</v>
      </c>
      <c r="F409" s="2">
        <f>'Moving Avg'!D409</f>
        <v>7.0879999999999992</v>
      </c>
      <c r="G409" s="2">
        <f>'Moving Avg'!F409</f>
        <v>6.9835000000000012</v>
      </c>
      <c r="H409" s="2">
        <f>'Moving Avg'!G409</f>
        <v>6.7969999999999997</v>
      </c>
      <c r="I409" s="2">
        <f>'Moving Avg'!H409</f>
        <v>7.8765499999999893</v>
      </c>
      <c r="J409" s="5" t="str">
        <f>OBV!F409</f>
        <v>BULLISH</v>
      </c>
      <c r="K409" s="5" t="str">
        <f>OBV!G409</f>
        <v>STRONG</v>
      </c>
      <c r="L409" s="5" t="str">
        <f>OBV!H409</f>
        <v>CONFIRMED BULLISH</v>
      </c>
    </row>
    <row r="410" spans="1:12" ht="13.5" x14ac:dyDescent="0.25">
      <c r="A410" s="3">
        <f>RSI!A410</f>
        <v>42899</v>
      </c>
      <c r="B410" s="2">
        <f>RSI!B410</f>
        <v>7.34</v>
      </c>
      <c r="C410" s="2">
        <f>RSI!I410</f>
        <v>65.71838424772227</v>
      </c>
      <c r="D410" s="2">
        <f>MACD!E410</f>
        <v>-1.9025435874798546E-2</v>
      </c>
      <c r="E410" s="2">
        <f>MACD!F410</f>
        <v>-7.596366987773614E-3</v>
      </c>
      <c r="F410" s="2">
        <f>'Moving Avg'!D410</f>
        <v>7.1560000000000006</v>
      </c>
      <c r="G410" s="2">
        <f>'Moving Avg'!F410</f>
        <v>6.9990000000000006</v>
      </c>
      <c r="H410" s="2">
        <f>'Moving Avg'!G410</f>
        <v>6.8111999999999986</v>
      </c>
      <c r="I410" s="2">
        <f>'Moving Avg'!H410</f>
        <v>7.8638499999999896</v>
      </c>
      <c r="J410" s="5" t="str">
        <f>OBV!F410</f>
        <v>BULLISH</v>
      </c>
      <c r="K410" s="5" t="str">
        <f>OBV!G410</f>
        <v>STRONG</v>
      </c>
      <c r="L410" s="5" t="str">
        <f>OBV!H410</f>
        <v>CONFIRMED BULLISH</v>
      </c>
    </row>
    <row r="411" spans="1:12" ht="13.5" x14ac:dyDescent="0.25">
      <c r="A411" s="3">
        <f>RSI!A411</f>
        <v>42900</v>
      </c>
      <c r="B411" s="2">
        <f>RSI!B411</f>
        <v>7.34</v>
      </c>
      <c r="C411" s="2">
        <f>RSI!I411</f>
        <v>65.71838424772227</v>
      </c>
      <c r="D411" s="2">
        <f>MACD!E411</f>
        <v>-7.235887028466248E-2</v>
      </c>
      <c r="E411" s="2">
        <f>MACD!F411</f>
        <v>-2.0548867647151386E-2</v>
      </c>
      <c r="F411" s="2">
        <f>'Moving Avg'!D411</f>
        <v>7.2239999999999993</v>
      </c>
      <c r="G411" s="2">
        <f>'Moving Avg'!F411</f>
        <v>7.0250000000000012</v>
      </c>
      <c r="H411" s="2">
        <f>'Moving Avg'!G411</f>
        <v>6.8267999999999986</v>
      </c>
      <c r="I411" s="2">
        <f>'Moving Avg'!H411</f>
        <v>7.8511499999999899</v>
      </c>
      <c r="J411" s="5" t="str">
        <f>OBV!F411</f>
        <v>BULLISH</v>
      </c>
      <c r="K411" s="5" t="str">
        <f>OBV!G411</f>
        <v>STRONG</v>
      </c>
      <c r="L411" s="5" t="str">
        <f>OBV!H411</f>
        <v>CONFIRMED BULLISH</v>
      </c>
    </row>
    <row r="412" spans="1:12" ht="13.5" x14ac:dyDescent="0.25">
      <c r="A412" s="3">
        <f>RSI!A412</f>
        <v>42901</v>
      </c>
      <c r="B412" s="2">
        <f>RSI!B412</f>
        <v>7.34</v>
      </c>
      <c r="C412" s="2">
        <f>RSI!I412</f>
        <v>65.71838424772227</v>
      </c>
      <c r="D412" s="2">
        <f>MACD!E412</f>
        <v>-0.11958752835182374</v>
      </c>
      <c r="E412" s="2">
        <f>MACD!F412</f>
        <v>-4.0356599788085853E-2</v>
      </c>
      <c r="F412" s="2">
        <f>'Moving Avg'!D412</f>
        <v>7.25</v>
      </c>
      <c r="G412" s="2">
        <f>'Moving Avg'!F412</f>
        <v>7.0419999999999998</v>
      </c>
      <c r="H412" s="2">
        <f>'Moving Avg'!G412</f>
        <v>6.8423999999999978</v>
      </c>
      <c r="I412" s="2">
        <f>'Moving Avg'!H412</f>
        <v>7.8384499999999901</v>
      </c>
      <c r="J412" s="5" t="str">
        <f>OBV!F412</f>
        <v>BULLISH</v>
      </c>
      <c r="K412" s="5" t="str">
        <f>OBV!G412</f>
        <v>NEUTRAL</v>
      </c>
      <c r="L412" s="5" t="str">
        <f>OBV!H412</f>
        <v>CONFIRMED BULLISH</v>
      </c>
    </row>
    <row r="413" spans="1:12" ht="13.5" x14ac:dyDescent="0.25">
      <c r="A413" s="3">
        <f>RSI!A413</f>
        <v>42902</v>
      </c>
      <c r="B413" s="2">
        <f>RSI!B413</f>
        <v>7.34</v>
      </c>
      <c r="C413" s="2">
        <f>RSI!I413</f>
        <v>65.71838424772227</v>
      </c>
      <c r="D413" s="2">
        <f>MACD!E413</f>
        <v>-0.14457194674231477</v>
      </c>
      <c r="E413" s="2">
        <f>MACD!F413</f>
        <v>-6.1199669178931645E-2</v>
      </c>
      <c r="F413" s="2">
        <f>'Moving Avg'!D413</f>
        <v>7.3159999999999998</v>
      </c>
      <c r="G413" s="2">
        <f>'Moving Avg'!F413</f>
        <v>7.0590000000000002</v>
      </c>
      <c r="H413" s="2">
        <f>'Moving Avg'!G413</f>
        <v>6.857999999999997</v>
      </c>
      <c r="I413" s="2">
        <f>'Moving Avg'!H413</f>
        <v>7.8279499999999906</v>
      </c>
      <c r="J413" s="5" t="str">
        <f>OBV!F413</f>
        <v>BULLISH</v>
      </c>
      <c r="K413" s="5" t="str">
        <f>OBV!G413</f>
        <v>STRONG</v>
      </c>
      <c r="L413" s="5" t="str">
        <f>OBV!H413</f>
        <v>CONFIRMED BULLISH</v>
      </c>
    </row>
    <row r="414" spans="1:12" ht="13.5" x14ac:dyDescent="0.25">
      <c r="A414" s="3">
        <f>RSI!A414</f>
        <v>42905</v>
      </c>
      <c r="B414" s="2">
        <f>RSI!B414</f>
        <v>7.12</v>
      </c>
      <c r="C414" s="2">
        <f>RSI!I414</f>
        <v>52.961996453054283</v>
      </c>
      <c r="D414" s="2">
        <f>MACD!E414</f>
        <v>-0.15121703868082115</v>
      </c>
      <c r="E414" s="2">
        <f>MACD!F414</f>
        <v>-7.9203143079309549E-2</v>
      </c>
      <c r="F414" s="2">
        <f>'Moving Avg'!D414</f>
        <v>7.2959999999999994</v>
      </c>
      <c r="G414" s="2">
        <f>'Moving Avg'!F414</f>
        <v>7.0650000000000004</v>
      </c>
      <c r="H414" s="2">
        <f>'Moving Avg'!G414</f>
        <v>6.8691999999999975</v>
      </c>
      <c r="I414" s="2">
        <f>'Moving Avg'!H414</f>
        <v>7.8142499999999906</v>
      </c>
      <c r="J414" s="5" t="str">
        <f>OBV!F414</f>
        <v>BULLISH</v>
      </c>
      <c r="K414" s="5" t="str">
        <f>OBV!G414</f>
        <v>STRONG</v>
      </c>
      <c r="L414" s="5" t="str">
        <f>OBV!H414</f>
        <v>BULLISH DIVERGENCE</v>
      </c>
    </row>
    <row r="415" spans="1:12" ht="13.5" x14ac:dyDescent="0.25">
      <c r="A415" s="3">
        <f>RSI!A415</f>
        <v>42906</v>
      </c>
      <c r="B415" s="2">
        <f>RSI!B415</f>
        <v>6.91</v>
      </c>
      <c r="C415" s="2">
        <f>RSI!I415</f>
        <v>44.152054440986745</v>
      </c>
      <c r="D415" s="2">
        <f>MACD!E415</f>
        <v>-0.12626698776448464</v>
      </c>
      <c r="E415" s="2">
        <f>MACD!F415</f>
        <v>-8.861591201634457E-2</v>
      </c>
      <c r="F415" s="2">
        <f>'Moving Avg'!D415</f>
        <v>7.2099999999999991</v>
      </c>
      <c r="G415" s="2">
        <f>'Moving Avg'!F415</f>
        <v>7.0605000000000002</v>
      </c>
      <c r="H415" s="2">
        <f>'Moving Avg'!G415</f>
        <v>6.8761999999999981</v>
      </c>
      <c r="I415" s="2">
        <f>'Moving Avg'!H415</f>
        <v>7.7993499999999916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6.61</v>
      </c>
      <c r="C416" s="2">
        <f>RSI!I416</f>
        <v>35.155295270023061</v>
      </c>
      <c r="D416" s="2">
        <f>MACD!E416</f>
        <v>-8.2032423795679321E-2</v>
      </c>
      <c r="E416" s="2">
        <f>MACD!F416</f>
        <v>-8.7299214372211525E-2</v>
      </c>
      <c r="F416" s="2">
        <f>'Moving Avg'!D416</f>
        <v>7.0640000000000001</v>
      </c>
      <c r="G416" s="2">
        <f>'Moving Avg'!F416</f>
        <v>7.0410000000000013</v>
      </c>
      <c r="H416" s="2">
        <f>'Moving Avg'!G416</f>
        <v>6.8771999999999984</v>
      </c>
      <c r="I416" s="2">
        <f>'Moving Avg'!H416</f>
        <v>7.7828999999999917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6.61</v>
      </c>
      <c r="C417" s="2">
        <f>RSI!I417</f>
        <v>35.155295270023075</v>
      </c>
      <c r="D417" s="2">
        <f>MACD!E417</f>
        <v>-9.6887349449552573E-3</v>
      </c>
      <c r="E417" s="2">
        <f>MACD!F417</f>
        <v>-7.1777118486760272E-2</v>
      </c>
      <c r="F417" s="2">
        <f>'Moving Avg'!D417</f>
        <v>6.918000000000001</v>
      </c>
      <c r="G417" s="2">
        <f>'Moving Avg'!F417</f>
        <v>7.0215000000000014</v>
      </c>
      <c r="H417" s="2">
        <f>'Moving Avg'!G417</f>
        <v>6.8781999999999996</v>
      </c>
      <c r="I417" s="2">
        <f>'Moving Avg'!H417</f>
        <v>7.7686499999999921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6.61</v>
      </c>
      <c r="C418" s="2">
        <f>RSI!I418</f>
        <v>35.155295270023075</v>
      </c>
      <c r="D418" s="2">
        <f>MACD!E418</f>
        <v>2.3169582359114926E-2</v>
      </c>
      <c r="E418" s="2">
        <f>MACD!F418</f>
        <v>-5.2787778317585236E-2</v>
      </c>
      <c r="F418" s="2">
        <f>'Moving Avg'!D418</f>
        <v>6.7720000000000002</v>
      </c>
      <c r="G418" s="2">
        <f>'Moving Avg'!F418</f>
        <v>7.0020000000000007</v>
      </c>
      <c r="H418" s="2">
        <f>'Moving Avg'!G418</f>
        <v>6.8791999999999982</v>
      </c>
      <c r="I418" s="2">
        <f>'Moving Avg'!H418</f>
        <v>7.752299999999992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6.61</v>
      </c>
      <c r="C419" s="2">
        <f>RSI!I419</f>
        <v>35.155295270023061</v>
      </c>
      <c r="D419" s="2">
        <f>MACD!E419</f>
        <v>8.5515334294109735E-2</v>
      </c>
      <c r="E419" s="2">
        <f>MACD!F419</f>
        <v>-2.5127155795246246E-2</v>
      </c>
      <c r="F419" s="2">
        <f>'Moving Avg'!D419</f>
        <v>6.67</v>
      </c>
      <c r="G419" s="2">
        <f>'Moving Avg'!F419</f>
        <v>6.9825000000000017</v>
      </c>
      <c r="H419" s="2">
        <f>'Moving Avg'!G419</f>
        <v>6.8860000000000001</v>
      </c>
      <c r="I419" s="2">
        <f>'Moving Avg'!H419</f>
        <v>7.7358999999999938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6.61</v>
      </c>
      <c r="C420" s="2">
        <f>RSI!I420</f>
        <v>35.155295270023061</v>
      </c>
      <c r="D420" s="2">
        <f>MACD!E420</f>
        <v>0.15880029282672137</v>
      </c>
      <c r="E420" s="2">
        <f>MACD!F420</f>
        <v>1.1658333929147273E-2</v>
      </c>
      <c r="F420" s="2">
        <f>'Moving Avg'!D420</f>
        <v>6.6100000000000012</v>
      </c>
      <c r="G420" s="2">
        <f>'Moving Avg'!F420</f>
        <v>6.963000000000001</v>
      </c>
      <c r="H420" s="2">
        <f>'Moving Avg'!G420</f>
        <v>6.8928000000000011</v>
      </c>
      <c r="I420" s="2">
        <f>'Moving Avg'!H420</f>
        <v>7.7194999999999929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6.61</v>
      </c>
      <c r="C421" s="2">
        <f>RSI!I421</f>
        <v>35.155295270023061</v>
      </c>
      <c r="D421" s="2">
        <f>MACD!E421</f>
        <v>0.22272668150239561</v>
      </c>
      <c r="E421" s="2">
        <f>MACD!F421</f>
        <v>5.3872003443796945E-2</v>
      </c>
      <c r="F421" s="2">
        <f>'Moving Avg'!D421</f>
        <v>6.6100000000000012</v>
      </c>
      <c r="G421" s="2">
        <f>'Moving Avg'!F421</f>
        <v>6.9540000000000024</v>
      </c>
      <c r="H421" s="2">
        <f>'Moving Avg'!G421</f>
        <v>6.894000000000001</v>
      </c>
      <c r="I421" s="2">
        <f>'Moving Avg'!H421</f>
        <v>7.7045499999999922</v>
      </c>
      <c r="J421" s="5" t="str">
        <f>OBV!F421</f>
        <v>NEUTRAL</v>
      </c>
      <c r="K421" s="5" t="str">
        <f>OBV!G421</f>
        <v>NEUTRAL</v>
      </c>
      <c r="L421" s="5" t="str">
        <f>OBV!H421</f>
        <v>NEUTRAL</v>
      </c>
    </row>
    <row r="422" spans="1:12" ht="13.5" x14ac:dyDescent="0.25">
      <c r="A422" s="3">
        <f>RSI!A422</f>
        <v>42919</v>
      </c>
      <c r="B422" s="2">
        <f>RSI!B422</f>
        <v>6.61</v>
      </c>
      <c r="C422" s="2">
        <f>RSI!I422</f>
        <v>35.155295270023061</v>
      </c>
      <c r="D422" s="2">
        <f>MACD!E422</f>
        <v>0.27859235147333727</v>
      </c>
      <c r="E422" s="2">
        <f>MACD!F422</f>
        <v>9.8816073049705022E-2</v>
      </c>
      <c r="F422" s="2">
        <f>'Moving Avg'!D422</f>
        <v>6.6100000000000012</v>
      </c>
      <c r="G422" s="2">
        <f>'Moving Avg'!F422</f>
        <v>6.9450000000000021</v>
      </c>
      <c r="H422" s="2">
        <f>'Moving Avg'!G422</f>
        <v>6.8936000000000011</v>
      </c>
      <c r="I422" s="2">
        <f>'Moving Avg'!H422</f>
        <v>7.6903499999999916</v>
      </c>
      <c r="J422" s="5" t="str">
        <f>OBV!F422</f>
        <v>NEUTRAL</v>
      </c>
      <c r="K422" s="5" t="str">
        <f>OBV!G422</f>
        <v>NEUTRAL</v>
      </c>
      <c r="L422" s="5" t="str">
        <f>OBV!H422</f>
        <v>NEUTRAL</v>
      </c>
    </row>
    <row r="423" spans="1:12" ht="13.5" x14ac:dyDescent="0.25">
      <c r="A423" s="3">
        <f>RSI!A423</f>
        <v>42920</v>
      </c>
      <c r="B423" s="2">
        <f>RSI!B423</f>
        <v>6.45</v>
      </c>
      <c r="C423" s="2">
        <f>RSI!I423</f>
        <v>29.727905602687471</v>
      </c>
      <c r="D423" s="2">
        <f>MACD!E423</f>
        <v>0.33935784958192983</v>
      </c>
      <c r="E423" s="2">
        <f>MACD!F423</f>
        <v>0.14692442835614999</v>
      </c>
      <c r="F423" s="2">
        <f>'Moving Avg'!D423</f>
        <v>6.5780000000000003</v>
      </c>
      <c r="G423" s="2">
        <f>'Moving Avg'!F423</f>
        <v>6.9224999999999994</v>
      </c>
      <c r="H423" s="2">
        <f>'Moving Avg'!G423</f>
        <v>6.8900000000000015</v>
      </c>
      <c r="I423" s="2">
        <f>'Moving Avg'!H423</f>
        <v>7.6737499999999921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6.45</v>
      </c>
      <c r="C424" s="2">
        <f>RSI!I424</f>
        <v>29.727905602687471</v>
      </c>
      <c r="D424" s="2">
        <f>MACD!E424</f>
        <v>0.35939511619598985</v>
      </c>
      <c r="E424" s="2">
        <f>MACD!F424</f>
        <v>0.18941856592411799</v>
      </c>
      <c r="F424" s="2">
        <f>'Moving Avg'!D424</f>
        <v>6.5460000000000012</v>
      </c>
      <c r="G424" s="2">
        <f>'Moving Avg'!F424</f>
        <v>6.9</v>
      </c>
      <c r="H424" s="2">
        <f>'Moving Avg'!G424</f>
        <v>6.886400000000001</v>
      </c>
      <c r="I424" s="2">
        <f>'Moving Avg'!H424</f>
        <v>7.6570499999999928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</row>
    <row r="425" spans="1:12" ht="13.5" x14ac:dyDescent="0.25">
      <c r="A425" s="3">
        <f>RSI!A425</f>
        <v>42922</v>
      </c>
      <c r="B425" s="2">
        <f>RSI!B425</f>
        <v>6.45</v>
      </c>
      <c r="C425" s="2">
        <f>RSI!I425</f>
        <v>29.727905602687485</v>
      </c>
      <c r="D425" s="2">
        <f>MACD!E425</f>
        <v>0.34632579384294804</v>
      </c>
      <c r="E425" s="2">
        <f>MACD!F425</f>
        <v>0.22080001150788403</v>
      </c>
      <c r="F425" s="2">
        <f>'Moving Avg'!D425</f>
        <v>6.5140000000000002</v>
      </c>
      <c r="G425" s="2">
        <f>'Moving Avg'!F425</f>
        <v>6.8724999999999996</v>
      </c>
      <c r="H425" s="2">
        <f>'Moving Avg'!G425</f>
        <v>6.8828000000000022</v>
      </c>
      <c r="I425" s="2">
        <f>'Moving Avg'!H425</f>
        <v>7.6403499999999926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</row>
    <row r="426" spans="1:12" ht="13.5" x14ac:dyDescent="0.25">
      <c r="A426" s="3">
        <f>RSI!A426</f>
        <v>42923</v>
      </c>
      <c r="B426" s="2">
        <f>RSI!B426</f>
        <v>6.45</v>
      </c>
      <c r="C426" s="2">
        <f>RSI!I426</f>
        <v>29.727905602687485</v>
      </c>
      <c r="D426" s="2">
        <f>MACD!E426</f>
        <v>0.2912278826678536</v>
      </c>
      <c r="E426" s="2">
        <f>MACD!F426</f>
        <v>0.23488558573987794</v>
      </c>
      <c r="F426" s="2">
        <f>'Moving Avg'!D426</f>
        <v>6.4820000000000011</v>
      </c>
      <c r="G426" s="2">
        <f>'Moving Avg'!F426</f>
        <v>6.8449999999999989</v>
      </c>
      <c r="H426" s="2">
        <f>'Moving Avg'!G426</f>
        <v>6.8782000000000014</v>
      </c>
      <c r="I426" s="2">
        <f>'Moving Avg'!H426</f>
        <v>7.6236499999999934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</row>
    <row r="427" spans="1:12" ht="13.5" x14ac:dyDescent="0.25">
      <c r="A427" s="3">
        <f>RSI!A427</f>
        <v>42926</v>
      </c>
      <c r="B427" s="2">
        <f>RSI!B427</f>
        <v>6.45</v>
      </c>
      <c r="C427" s="2">
        <f>RSI!I427</f>
        <v>29.727905602687485</v>
      </c>
      <c r="D427" s="2">
        <f>MACD!E427</f>
        <v>0.24656452909570969</v>
      </c>
      <c r="E427" s="2">
        <f>MACD!F427</f>
        <v>0.23722137441104429</v>
      </c>
      <c r="F427" s="2">
        <f>'Moving Avg'!D427</f>
        <v>6.45</v>
      </c>
      <c r="G427" s="2">
        <f>'Moving Avg'!F427</f>
        <v>6.8069999999999995</v>
      </c>
      <c r="H427" s="2">
        <f>'Moving Avg'!G427</f>
        <v>6.8736000000000015</v>
      </c>
      <c r="I427" s="2">
        <f>'Moving Avg'!H427</f>
        <v>7.606999999999994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6.45</v>
      </c>
      <c r="C428" s="2">
        <f>RSI!I428</f>
        <v>29.727905602687485</v>
      </c>
      <c r="D428" s="2">
        <f>MACD!E428</f>
        <v>0.21058538280305328</v>
      </c>
      <c r="E428" s="2">
        <f>MACD!F428</f>
        <v>0.23189417608944612</v>
      </c>
      <c r="F428" s="2">
        <f>'Moving Avg'!D428</f>
        <v>6.45</v>
      </c>
      <c r="G428" s="2">
        <f>'Moving Avg'!F428</f>
        <v>6.778999999999999</v>
      </c>
      <c r="H428" s="2">
        <f>'Moving Avg'!G428</f>
        <v>6.8650000000000011</v>
      </c>
      <c r="I428" s="2">
        <f>'Moving Avg'!H428</f>
        <v>7.5902499999999939</v>
      </c>
      <c r="J428" s="5" t="str">
        <f>OBV!F428</f>
        <v>NEUTRAL</v>
      </c>
      <c r="K428" s="5" t="str">
        <f>OBV!G428</f>
        <v>NEUTRAL</v>
      </c>
      <c r="L428" s="5" t="str">
        <f>OBV!H428</f>
        <v>NEUTRAL</v>
      </c>
    </row>
    <row r="429" spans="1:12" ht="13.5" x14ac:dyDescent="0.25">
      <c r="A429" s="3">
        <f>RSI!A429</f>
        <v>42928</v>
      </c>
      <c r="B429" s="2">
        <f>RSI!B429</f>
        <v>6.45</v>
      </c>
      <c r="C429" s="2">
        <f>RSI!I429</f>
        <v>29.727905602687485</v>
      </c>
      <c r="D429" s="2">
        <f>MACD!E429</f>
        <v>0.18182012137372983</v>
      </c>
      <c r="E429" s="2">
        <f>MACD!F429</f>
        <v>0.22187936514630288</v>
      </c>
      <c r="F429" s="2">
        <f>'Moving Avg'!D429</f>
        <v>6.45</v>
      </c>
      <c r="G429" s="2">
        <f>'Moving Avg'!F429</f>
        <v>6.7404999999999999</v>
      </c>
      <c r="H429" s="2">
        <f>'Moving Avg'!G429</f>
        <v>6.8536000000000001</v>
      </c>
      <c r="I429" s="2">
        <f>'Moving Avg'!H429</f>
        <v>7.5731499999999947</v>
      </c>
      <c r="J429" s="5" t="str">
        <f>OBV!F429</f>
        <v>NEUTRAL</v>
      </c>
      <c r="K429" s="5" t="str">
        <f>OBV!G429</f>
        <v>NEUTRAL</v>
      </c>
      <c r="L429" s="5" t="str">
        <f>OBV!H429</f>
        <v>NEUTRAL</v>
      </c>
    </row>
    <row r="430" spans="1:12" ht="13.5" x14ac:dyDescent="0.25">
      <c r="A430" s="3">
        <f>RSI!A430</f>
        <v>42929</v>
      </c>
      <c r="B430" s="2">
        <f>RSI!B430</f>
        <v>6.5</v>
      </c>
      <c r="C430" s="2">
        <f>RSI!I430</f>
        <v>34.996332059071051</v>
      </c>
      <c r="D430" s="2">
        <f>MACD!E430</f>
        <v>0.15533086958296316</v>
      </c>
      <c r="E430" s="2">
        <f>MACD!F430</f>
        <v>0.20856966603363494</v>
      </c>
      <c r="F430" s="2">
        <f>'Moving Avg'!D430</f>
        <v>6.4599999999999991</v>
      </c>
      <c r="G430" s="2">
        <f>'Moving Avg'!F430</f>
        <v>6.698500000000001</v>
      </c>
      <c r="H430" s="2">
        <f>'Moving Avg'!G430</f>
        <v>6.8474000000000004</v>
      </c>
      <c r="I430" s="2">
        <f>'Moving Avg'!H430</f>
        <v>7.5577499999999951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6.56</v>
      </c>
      <c r="C431" s="2">
        <f>RSI!I431</f>
        <v>40.738026345475355</v>
      </c>
      <c r="D431" s="2">
        <f>MACD!E431</f>
        <v>0.12961614673170185</v>
      </c>
      <c r="E431" s="2">
        <f>MACD!F431</f>
        <v>0.19277896217324833</v>
      </c>
      <c r="F431" s="2">
        <f>'Moving Avg'!D431</f>
        <v>6.4820000000000011</v>
      </c>
      <c r="G431" s="2">
        <f>'Moving Avg'!F431</f>
        <v>6.6595000000000013</v>
      </c>
      <c r="H431" s="2">
        <f>'Moving Avg'!G431</f>
        <v>6.8444000000000003</v>
      </c>
      <c r="I431" s="2">
        <f>'Moving Avg'!H431</f>
        <v>7.544799999999996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</row>
    <row r="432" spans="1:12" ht="13.5" x14ac:dyDescent="0.25">
      <c r="A432" s="3">
        <f>RSI!A432</f>
        <v>42933</v>
      </c>
      <c r="B432" s="2">
        <f>RSI!B432</f>
        <v>6.56</v>
      </c>
      <c r="C432" s="2">
        <f>RSI!I432</f>
        <v>40.738026345475355</v>
      </c>
      <c r="D432" s="2">
        <f>MACD!E432</f>
        <v>0.10856197758348696</v>
      </c>
      <c r="E432" s="2">
        <f>MACD!F432</f>
        <v>0.17593556525529608</v>
      </c>
      <c r="F432" s="2">
        <f>'Moving Avg'!D432</f>
        <v>6.5039999999999996</v>
      </c>
      <c r="G432" s="2">
        <f>'Moving Avg'!F432</f>
        <v>6.6205000000000016</v>
      </c>
      <c r="H432" s="2">
        <f>'Moving Avg'!G432</f>
        <v>6.8394000000000004</v>
      </c>
      <c r="I432" s="2">
        <f>'Moving Avg'!H432</f>
        <v>7.5309999999999953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6.56</v>
      </c>
      <c r="C433" s="2">
        <f>RSI!I433</f>
        <v>40.738026345475355</v>
      </c>
      <c r="D433" s="2">
        <f>MACD!E433</f>
        <v>6.6783788335357919E-2</v>
      </c>
      <c r="E433" s="2">
        <f>MACD!F433</f>
        <v>0.15410520987130846</v>
      </c>
      <c r="F433" s="2">
        <f>'Moving Avg'!D433</f>
        <v>6.5259999999999989</v>
      </c>
      <c r="G433" s="2">
        <f>'Moving Avg'!F433</f>
        <v>6.581500000000001</v>
      </c>
      <c r="H433" s="2">
        <f>'Moving Avg'!G433</f>
        <v>6.8344000000000005</v>
      </c>
      <c r="I433" s="2">
        <f>'Moving Avg'!H433</f>
        <v>7.5185499999999958</v>
      </c>
      <c r="J433" s="5" t="str">
        <f>OBV!F433</f>
        <v>BULLISH</v>
      </c>
      <c r="K433" s="5" t="str">
        <f>OBV!G433</f>
        <v>STRONG</v>
      </c>
      <c r="L433" s="5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6.56</v>
      </c>
      <c r="C434" s="2">
        <f>RSI!I434</f>
        <v>40.738026345475355</v>
      </c>
      <c r="D434" s="2">
        <f>MACD!E434</f>
        <v>3.2036958715480957E-2</v>
      </c>
      <c r="E434" s="2">
        <f>MACD!F434</f>
        <v>0.12969155964014295</v>
      </c>
      <c r="F434" s="2">
        <f>'Moving Avg'!D434</f>
        <v>6.5479999999999992</v>
      </c>
      <c r="G434" s="2">
        <f>'Moving Avg'!F434</f>
        <v>6.5535000000000014</v>
      </c>
      <c r="H434" s="2">
        <f>'Moving Avg'!G434</f>
        <v>6.8294000000000006</v>
      </c>
      <c r="I434" s="2">
        <f>'Moving Avg'!H434</f>
        <v>7.5085499999999961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6.89</v>
      </c>
      <c r="C435" s="2">
        <f>RSI!I435</f>
        <v>64.158308478634197</v>
      </c>
      <c r="D435" s="2">
        <f>MACD!E435</f>
        <v>-2.1249440088872085E-2</v>
      </c>
      <c r="E435" s="2">
        <f>MACD!F435</f>
        <v>9.9503359694339946E-2</v>
      </c>
      <c r="F435" s="2">
        <f>'Moving Avg'!D435</f>
        <v>6.6259999999999994</v>
      </c>
      <c r="G435" s="2">
        <f>'Moving Avg'!F435</f>
        <v>6.5525000000000002</v>
      </c>
      <c r="H435" s="2">
        <f>'Moving Avg'!G435</f>
        <v>6.8310000000000004</v>
      </c>
      <c r="I435" s="2">
        <f>'Moving Avg'!H435</f>
        <v>7.5013999999999967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6.89</v>
      </c>
      <c r="C436" s="2">
        <f>RSI!I436</f>
        <v>64.158308478634197</v>
      </c>
      <c r="D436" s="2">
        <f>MACD!E436</f>
        <v>-6.777012929354953E-2</v>
      </c>
      <c r="E436" s="2">
        <f>MACD!F436</f>
        <v>6.6048661896762062E-2</v>
      </c>
      <c r="F436" s="2">
        <f>'Moving Avg'!D436</f>
        <v>6.6920000000000002</v>
      </c>
      <c r="G436" s="2">
        <f>'Moving Avg'!F436</f>
        <v>6.5665000000000004</v>
      </c>
      <c r="H436" s="2">
        <f>'Moving Avg'!G436</f>
        <v>6.8326000000000011</v>
      </c>
      <c r="I436" s="2">
        <f>'Moving Avg'!H436</f>
        <v>7.4942499999999974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</row>
    <row r="437" spans="1:12" ht="13.5" x14ac:dyDescent="0.25">
      <c r="A437" s="3">
        <f>RSI!A437</f>
        <v>42940</v>
      </c>
      <c r="B437" s="2">
        <f>RSI!B437</f>
        <v>6.89</v>
      </c>
      <c r="C437" s="2">
        <f>RSI!I437</f>
        <v>64.158308478634197</v>
      </c>
      <c r="D437" s="2">
        <f>MACD!E437</f>
        <v>-0.10845989856452487</v>
      </c>
      <c r="E437" s="2">
        <f>MACD!F437</f>
        <v>3.1146949804504675E-2</v>
      </c>
      <c r="F437" s="2">
        <f>'Moving Avg'!D437</f>
        <v>6.758</v>
      </c>
      <c r="G437" s="2">
        <f>'Moving Avg'!F437</f>
        <v>6.5805000000000007</v>
      </c>
      <c r="H437" s="2">
        <f>'Moving Avg'!G437</f>
        <v>6.8342000000000009</v>
      </c>
      <c r="I437" s="2">
        <f>'Moving Avg'!H437</f>
        <v>7.4870999999999981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</row>
    <row r="438" spans="1:12" ht="13.5" x14ac:dyDescent="0.25">
      <c r="A438" s="3">
        <f>RSI!A438</f>
        <v>42942</v>
      </c>
      <c r="B438" s="2">
        <f>RSI!B438</f>
        <v>6.89</v>
      </c>
      <c r="C438" s="2">
        <f>RSI!I438</f>
        <v>64.158308478634197</v>
      </c>
      <c r="D438" s="2">
        <f>MACD!E438</f>
        <v>-0.14411758219774384</v>
      </c>
      <c r="E438" s="2">
        <f>MACD!F438</f>
        <v>-3.9059565959450281E-3</v>
      </c>
      <c r="F438" s="2">
        <f>'Moving Avg'!D438</f>
        <v>6.8239999999999998</v>
      </c>
      <c r="G438" s="2">
        <f>'Moving Avg'!F438</f>
        <v>6.5945000000000009</v>
      </c>
      <c r="H438" s="2">
        <f>'Moving Avg'!G438</f>
        <v>6.8358000000000008</v>
      </c>
      <c r="I438" s="2">
        <f>'Moving Avg'!H438</f>
        <v>7.4810999999999988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7.1</v>
      </c>
      <c r="C439" s="2">
        <f>RSI!I439</f>
        <v>73.217839370484086</v>
      </c>
      <c r="D439" s="2">
        <f>MACD!E439</f>
        <v>-0.19098194877992114</v>
      </c>
      <c r="E439" s="2">
        <f>MACD!F439</f>
        <v>-4.1321155032740253E-2</v>
      </c>
      <c r="F439" s="2">
        <f>'Moving Avg'!D439</f>
        <v>6.9319999999999995</v>
      </c>
      <c r="G439" s="2">
        <f>'Moving Avg'!F439</f>
        <v>6.6190000000000015</v>
      </c>
      <c r="H439" s="2">
        <f>'Moving Avg'!G439</f>
        <v>6.837600000000001</v>
      </c>
      <c r="I439" s="2">
        <f>'Moving Avg'!H439</f>
        <v>7.4761499999999987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7.28</v>
      </c>
      <c r="C440" s="2">
        <f>RSI!I440</f>
        <v>78.284529551118737</v>
      </c>
      <c r="D440" s="2">
        <f>MACD!E440</f>
        <v>-0.23857104568869314</v>
      </c>
      <c r="E440" s="2">
        <f>MACD!F440</f>
        <v>-8.0771133163930836E-2</v>
      </c>
      <c r="F440" s="2">
        <f>'Moving Avg'!D440</f>
        <v>7.01</v>
      </c>
      <c r="G440" s="2">
        <f>'Moving Avg'!F440</f>
        <v>6.6525000000000007</v>
      </c>
      <c r="H440" s="2">
        <f>'Moving Avg'!G440</f>
        <v>6.8426</v>
      </c>
      <c r="I440" s="2">
        <f>'Moving Avg'!H440</f>
        <v>7.4720999999999984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</row>
    <row r="441" spans="1:12" ht="13.5" x14ac:dyDescent="0.25">
      <c r="A441" s="3">
        <f>RSI!A441</f>
        <v>42947</v>
      </c>
      <c r="B441" s="2">
        <f>RSI!B441</f>
        <v>7.28</v>
      </c>
      <c r="C441" s="2">
        <f>RSI!I441</f>
        <v>78.284529551118737</v>
      </c>
      <c r="D441" s="2">
        <f>MACD!E441</f>
        <v>-0.27279531197689177</v>
      </c>
      <c r="E441" s="2">
        <f>MACD!F441</f>
        <v>-0.11917596892652303</v>
      </c>
      <c r="F441" s="2">
        <f>'Moving Avg'!D441</f>
        <v>7.0879999999999992</v>
      </c>
      <c r="G441" s="2">
        <f>'Moving Avg'!F441</f>
        <v>6.6859999999999999</v>
      </c>
      <c r="H441" s="2">
        <f>'Moving Avg'!G441</f>
        <v>6.8517999999999999</v>
      </c>
      <c r="I441" s="2">
        <f>'Moving Avg'!H441</f>
        <v>7.4692499999999971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</row>
    <row r="442" spans="1:12" ht="13.5" x14ac:dyDescent="0.25">
      <c r="A442" s="3">
        <f>RSI!A442</f>
        <v>42948</v>
      </c>
      <c r="B442" s="2">
        <f>RSI!B442</f>
        <v>7.28</v>
      </c>
      <c r="C442" s="2">
        <f>RSI!I442</f>
        <v>78.284529551118737</v>
      </c>
      <c r="D442" s="2">
        <f>MACD!E442</f>
        <v>-0.30470554554198248</v>
      </c>
      <c r="E442" s="2">
        <f>MACD!F442</f>
        <v>-0.15628188424961492</v>
      </c>
      <c r="F442" s="2">
        <f>'Moving Avg'!D442</f>
        <v>7.1659999999999995</v>
      </c>
      <c r="G442" s="2">
        <f>'Moving Avg'!F442</f>
        <v>6.7195000000000009</v>
      </c>
      <c r="H442" s="2">
        <f>'Moving Avg'!G442</f>
        <v>6.8573999999999975</v>
      </c>
      <c r="I442" s="2">
        <f>'Moving Avg'!H442</f>
        <v>7.4663999999999966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7.28</v>
      </c>
      <c r="C443" s="2">
        <f>RSI!I443</f>
        <v>78.284529551118737</v>
      </c>
      <c r="D443" s="2">
        <f>MACD!E443</f>
        <v>-0.33443914112099016</v>
      </c>
      <c r="E443" s="2">
        <f>MACD!F443</f>
        <v>-0.19191333562388999</v>
      </c>
      <c r="F443" s="2">
        <f>'Moving Avg'!D443</f>
        <v>7.2439999999999998</v>
      </c>
      <c r="G443" s="2">
        <f>'Moving Avg'!F443</f>
        <v>6.7610000000000001</v>
      </c>
      <c r="H443" s="2">
        <f>'Moving Avg'!G443</f>
        <v>6.8629999999999969</v>
      </c>
      <c r="I443" s="2">
        <f>'Moving Avg'!H443</f>
        <v>7.4635499999999952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</row>
    <row r="444" spans="1:12" ht="13.5" x14ac:dyDescent="0.25">
      <c r="A444" s="3">
        <f>RSI!A444</f>
        <v>42950</v>
      </c>
      <c r="B444" s="2">
        <f>RSI!B444</f>
        <v>7.28</v>
      </c>
      <c r="C444" s="2">
        <f>RSI!I444</f>
        <v>78.284529551118737</v>
      </c>
      <c r="D444" s="2">
        <f>MACD!E444</f>
        <v>-0.36212854915444748</v>
      </c>
      <c r="E444" s="2">
        <f>MACD!F444</f>
        <v>-0.22595637833000151</v>
      </c>
      <c r="F444" s="2">
        <f>'Moving Avg'!D444</f>
        <v>7.2799999999999994</v>
      </c>
      <c r="G444" s="2">
        <f>'Moving Avg'!F444</f>
        <v>6.8025000000000002</v>
      </c>
      <c r="H444" s="2">
        <f>'Moving Avg'!G444</f>
        <v>6.8685999999999972</v>
      </c>
      <c r="I444" s="2">
        <f>'Moving Avg'!H444</f>
        <v>7.4606999999999957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7.28</v>
      </c>
      <c r="C445" s="2">
        <f>RSI!I445</f>
        <v>78.284529551118737</v>
      </c>
      <c r="D445" s="2">
        <f>MACD!E445</f>
        <v>-0.33713160617035243</v>
      </c>
      <c r="E445" s="2">
        <f>MACD!F445</f>
        <v>-0.24819142389807169</v>
      </c>
      <c r="F445" s="2">
        <f>'Moving Avg'!D445</f>
        <v>7.2799999999999994</v>
      </c>
      <c r="G445" s="2">
        <f>'Moving Avg'!F445</f>
        <v>6.8439999999999994</v>
      </c>
      <c r="H445" s="2">
        <f>'Moving Avg'!G445</f>
        <v>6.8741999999999965</v>
      </c>
      <c r="I445" s="2">
        <f>'Moving Avg'!H445</f>
        <v>7.457599999999994</v>
      </c>
      <c r="J445" s="5" t="str">
        <f>OBV!F445</f>
        <v>NEUTRAL</v>
      </c>
      <c r="K445" s="5" t="str">
        <f>OBV!G445</f>
        <v>NEUTRAL</v>
      </c>
      <c r="L445" s="5" t="str">
        <f>OBV!H445</f>
        <v>NEUTRAL</v>
      </c>
    </row>
    <row r="446" spans="1:12" ht="13.5" x14ac:dyDescent="0.25">
      <c r="A446" s="3">
        <f>RSI!A446</f>
        <v>42954</v>
      </c>
      <c r="B446" s="2">
        <f>RSI!B446</f>
        <v>7.28</v>
      </c>
      <c r="C446" s="2">
        <f>RSI!I446</f>
        <v>78.284529551118737</v>
      </c>
      <c r="D446" s="2">
        <f>MACD!E446</f>
        <v>-0.31814959549996136</v>
      </c>
      <c r="E446" s="2">
        <f>MACD!F446</f>
        <v>-0.26218305821844967</v>
      </c>
      <c r="F446" s="2">
        <f>'Moving Avg'!D446</f>
        <v>7.2799999999999994</v>
      </c>
      <c r="G446" s="2">
        <f>'Moving Avg'!F446</f>
        <v>6.8855000000000004</v>
      </c>
      <c r="H446" s="2">
        <f>'Moving Avg'!G446</f>
        <v>6.8797999999999959</v>
      </c>
      <c r="I446" s="2">
        <f>'Moving Avg'!H446</f>
        <v>7.4539999999999944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</row>
    <row r="447" spans="1:12" ht="13.5" x14ac:dyDescent="0.25">
      <c r="A447" s="3">
        <f>RSI!A447</f>
        <v>42955</v>
      </c>
      <c r="B447" s="2">
        <f>RSI!B447</f>
        <v>7.28</v>
      </c>
      <c r="C447" s="2">
        <f>RSI!I447</f>
        <v>78.284529551118737</v>
      </c>
      <c r="D447" s="2">
        <f>MACD!E447</f>
        <v>-0.30409645784652106</v>
      </c>
      <c r="E447" s="2">
        <f>MACD!F447</f>
        <v>-0.27056573814406393</v>
      </c>
      <c r="F447" s="2">
        <f>'Moving Avg'!D447</f>
        <v>7.2799999999999994</v>
      </c>
      <c r="G447" s="2">
        <f>'Moving Avg'!F447</f>
        <v>6.9269999999999996</v>
      </c>
      <c r="H447" s="2">
        <f>'Moving Avg'!G447</f>
        <v>6.8853999999999962</v>
      </c>
      <c r="I447" s="2">
        <f>'Moving Avg'!H447</f>
        <v>7.449199999999994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</row>
    <row r="448" spans="1:12" ht="13.5" x14ac:dyDescent="0.25">
      <c r="A448" s="3">
        <f>RSI!A448</f>
        <v>42956</v>
      </c>
      <c r="B448" s="2">
        <f>RSI!B448</f>
        <v>7.28</v>
      </c>
      <c r="C448" s="2">
        <f>RSI!I448</f>
        <v>78.284529551118737</v>
      </c>
      <c r="D448" s="2">
        <f>MACD!E448</f>
        <v>-0.29406512255853734</v>
      </c>
      <c r="E448" s="2">
        <f>MACD!F448</f>
        <v>-0.27526561502695862</v>
      </c>
      <c r="F448" s="2">
        <f>'Moving Avg'!D448</f>
        <v>7.2799999999999994</v>
      </c>
      <c r="G448" s="2">
        <f>'Moving Avg'!F448</f>
        <v>6.9685000000000006</v>
      </c>
      <c r="H448" s="2">
        <f>'Moving Avg'!G448</f>
        <v>6.8909999999999947</v>
      </c>
      <c r="I448" s="2">
        <f>'Moving Avg'!H448</f>
        <v>7.4428999999999927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7.28</v>
      </c>
      <c r="C449" s="2">
        <f>RSI!I449</f>
        <v>78.284529551118737</v>
      </c>
      <c r="D449" s="2">
        <f>MACD!E449</f>
        <v>-0.25499139693338169</v>
      </c>
      <c r="E449" s="2">
        <f>MACD!F449</f>
        <v>-0.27121077140824323</v>
      </c>
      <c r="F449" s="2">
        <f>'Moving Avg'!D449</f>
        <v>7.2799999999999994</v>
      </c>
      <c r="G449" s="2">
        <f>'Moving Avg'!F449</f>
        <v>7.01</v>
      </c>
      <c r="H449" s="2">
        <f>'Moving Avg'!G449</f>
        <v>6.8965999999999941</v>
      </c>
      <c r="I449" s="2">
        <f>'Moving Avg'!H449</f>
        <v>7.4365999999999932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7.28</v>
      </c>
      <c r="C450" s="2">
        <f>RSI!I450</f>
        <v>78.284529551118737</v>
      </c>
      <c r="D450" s="2">
        <f>MACD!E450</f>
        <v>-0.19583116862953176</v>
      </c>
      <c r="E450" s="2">
        <f>MACD!F450</f>
        <v>-0.25613485085250098</v>
      </c>
      <c r="F450" s="2">
        <f>'Moving Avg'!D450</f>
        <v>7.2799999999999994</v>
      </c>
      <c r="G450" s="2">
        <f>'Moving Avg'!F450</f>
        <v>7.0489999999999995</v>
      </c>
      <c r="H450" s="2">
        <f>'Moving Avg'!G450</f>
        <v>6.9021999999999935</v>
      </c>
      <c r="I450" s="2">
        <f>'Moving Avg'!H450</f>
        <v>7.4302999999999928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</row>
    <row r="451" spans="1:12" ht="13.5" x14ac:dyDescent="0.25">
      <c r="A451" s="3">
        <f>RSI!A451</f>
        <v>42961</v>
      </c>
      <c r="B451" s="2">
        <f>RSI!B451</f>
        <v>7.28</v>
      </c>
      <c r="C451" s="2">
        <f>RSI!I451</f>
        <v>78.284529551118737</v>
      </c>
      <c r="D451" s="2">
        <f>MACD!E451</f>
        <v>-0.1472488681791706</v>
      </c>
      <c r="E451" s="2">
        <f>MACD!F451</f>
        <v>-0.23435765431783492</v>
      </c>
      <c r="F451" s="2">
        <f>'Moving Avg'!D451</f>
        <v>7.2799999999999994</v>
      </c>
      <c r="G451" s="2">
        <f>'Moving Avg'!F451</f>
        <v>7.0850000000000009</v>
      </c>
      <c r="H451" s="2">
        <f>'Moving Avg'!G451</f>
        <v>6.9119999999999928</v>
      </c>
      <c r="I451" s="2">
        <f>'Moving Avg'!H451</f>
        <v>7.4239999999999933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</row>
    <row r="452" spans="1:12" ht="13.5" x14ac:dyDescent="0.25">
      <c r="A452" s="3">
        <f>RSI!A452</f>
        <v>42962</v>
      </c>
      <c r="B452" s="2">
        <f>RSI!B452</f>
        <v>7.28</v>
      </c>
      <c r="C452" s="2">
        <f>RSI!I452</f>
        <v>78.284529551118737</v>
      </c>
      <c r="D452" s="2">
        <f>MACD!E452</f>
        <v>-0.10750776249094773</v>
      </c>
      <c r="E452" s="2">
        <f>MACD!F452</f>
        <v>-0.20898767595245751</v>
      </c>
      <c r="F452" s="2">
        <f>'Moving Avg'!D452</f>
        <v>7.2799999999999994</v>
      </c>
      <c r="G452" s="2">
        <f>'Moving Avg'!F452</f>
        <v>7.1210000000000004</v>
      </c>
      <c r="H452" s="2">
        <f>'Moving Avg'!G452</f>
        <v>6.9217999999999913</v>
      </c>
      <c r="I452" s="2">
        <f>'Moving Avg'!H452</f>
        <v>7.4176999999999929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7.28</v>
      </c>
      <c r="C453" s="2">
        <f>RSI!I453</f>
        <v>78.284529551118737</v>
      </c>
      <c r="D453" s="2">
        <f>MACD!E453</f>
        <v>-7.5146408889167127E-2</v>
      </c>
      <c r="E453" s="2">
        <f>MACD!F453</f>
        <v>-0.18221942253979945</v>
      </c>
      <c r="F453" s="2">
        <f>'Moving Avg'!D453</f>
        <v>7.2799999999999994</v>
      </c>
      <c r="G453" s="2">
        <f>'Moving Avg'!F453</f>
        <v>7.1570000000000009</v>
      </c>
      <c r="H453" s="2">
        <f>'Moving Avg'!G453</f>
        <v>6.9293999999999905</v>
      </c>
      <c r="I453" s="2">
        <f>'Moving Avg'!H453</f>
        <v>7.4132999999999925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</row>
    <row r="454" spans="1:12" ht="13.5" x14ac:dyDescent="0.25">
      <c r="A454" s="3">
        <f>RSI!A454</f>
        <v>42964</v>
      </c>
      <c r="B454" s="2">
        <f>RSI!B454</f>
        <v>7.28</v>
      </c>
      <c r="C454" s="2">
        <f>RSI!I454</f>
        <v>78.284529551118737</v>
      </c>
      <c r="D454" s="2">
        <f>MACD!E454</f>
        <v>-4.8935702689605343E-2</v>
      </c>
      <c r="E454" s="2">
        <f>MACD!F454</f>
        <v>-0.15556267856976064</v>
      </c>
      <c r="F454" s="2">
        <f>'Moving Avg'!D454</f>
        <v>7.2799999999999994</v>
      </c>
      <c r="G454" s="2">
        <f>'Moving Avg'!F454</f>
        <v>7.1930000000000005</v>
      </c>
      <c r="H454" s="2">
        <f>'Moving Avg'!G454</f>
        <v>6.9369999999999914</v>
      </c>
      <c r="I454" s="2">
        <f>'Moving Avg'!H454</f>
        <v>7.408899999999992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</row>
    <row r="455" spans="1:12" ht="13.5" x14ac:dyDescent="0.25">
      <c r="A455" s="3">
        <f>RSI!A455</f>
        <v>42965</v>
      </c>
      <c r="B455" s="2">
        <f>RSI!B455</f>
        <v>7.28</v>
      </c>
      <c r="C455" s="2">
        <f>RSI!I455</f>
        <v>78.284529551118737</v>
      </c>
      <c r="D455" s="2">
        <f>MACD!E455</f>
        <v>-2.7842577288927473E-2</v>
      </c>
      <c r="E455" s="2">
        <f>MACD!F455</f>
        <v>-0.13001865831359402</v>
      </c>
      <c r="F455" s="2">
        <f>'Moving Avg'!D455</f>
        <v>7.2799999999999994</v>
      </c>
      <c r="G455" s="2">
        <f>'Moving Avg'!F455</f>
        <v>7.2125000000000004</v>
      </c>
      <c r="H455" s="2">
        <f>'Moving Avg'!G455</f>
        <v>6.9425999999999908</v>
      </c>
      <c r="I455" s="2">
        <f>'Moving Avg'!H455</f>
        <v>7.4044999999999916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</row>
    <row r="456" spans="1:12" ht="13.5" x14ac:dyDescent="0.25">
      <c r="A456" s="3">
        <f>RSI!A456</f>
        <v>42968</v>
      </c>
      <c r="B456" s="2">
        <f>RSI!B456</f>
        <v>7.28</v>
      </c>
      <c r="C456" s="2">
        <f>RSI!I456</f>
        <v>78.284529551118737</v>
      </c>
      <c r="D456" s="2">
        <f>MACD!E456</f>
        <v>-1.0999330011599362E-2</v>
      </c>
      <c r="E456" s="2">
        <f>MACD!F456</f>
        <v>-0.1062147926531951</v>
      </c>
      <c r="F456" s="2">
        <f>'Moving Avg'!D456</f>
        <v>7.2799999999999994</v>
      </c>
      <c r="G456" s="2">
        <f>'Moving Avg'!F456</f>
        <v>7.2320000000000011</v>
      </c>
      <c r="H456" s="2">
        <f>'Moving Avg'!G456</f>
        <v>6.9481999999999911</v>
      </c>
      <c r="I456" s="2">
        <f>'Moving Avg'!H456</f>
        <v>7.4000999999999921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42969</v>
      </c>
      <c r="B457" s="2">
        <f>RSI!B457</f>
        <v>7.28</v>
      </c>
      <c r="C457" s="2">
        <f>RSI!I457</f>
        <v>78.284529551118752</v>
      </c>
      <c r="D457" s="2">
        <f>MACD!E457</f>
        <v>2.322294835442662E-3</v>
      </c>
      <c r="E457" s="2">
        <f>MACD!F457</f>
        <v>-8.4507375155467551E-2</v>
      </c>
      <c r="F457" s="2">
        <f>'Moving Avg'!D457</f>
        <v>7.2799999999999994</v>
      </c>
      <c r="G457" s="2">
        <f>'Moving Avg'!F457</f>
        <v>7.2515000000000001</v>
      </c>
      <c r="H457" s="2">
        <f>'Moving Avg'!G457</f>
        <v>6.9495999999999913</v>
      </c>
      <c r="I457" s="2">
        <f>'Moving Avg'!H457</f>
        <v>7.3956999999999917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7.28</v>
      </c>
      <c r="C458" s="2">
        <f>RSI!I458</f>
        <v>78.284529551118752</v>
      </c>
      <c r="D458" s="2">
        <f>MACD!E458</f>
        <v>1.2733000401239813E-2</v>
      </c>
      <c r="E458" s="2">
        <f>MACD!F458</f>
        <v>-6.5059300044126092E-2</v>
      </c>
      <c r="F458" s="2">
        <f>'Moving Avg'!D458</f>
        <v>7.2799999999999994</v>
      </c>
      <c r="G458" s="2">
        <f>'Moving Avg'!F458</f>
        <v>7.2710000000000008</v>
      </c>
      <c r="H458" s="2">
        <f>'Moving Avg'!G458</f>
        <v>6.9549999999999921</v>
      </c>
      <c r="I458" s="2">
        <f>'Moving Avg'!H458</f>
        <v>7.3912999999999922</v>
      </c>
      <c r="J458" s="5" t="str">
        <f>OBV!F458</f>
        <v>NEUTRAL</v>
      </c>
      <c r="K458" s="5" t="str">
        <f>OBV!G458</f>
        <v>NEUTRAL</v>
      </c>
      <c r="L458" s="5" t="str">
        <f>OBV!H458</f>
        <v>NEUTRAL</v>
      </c>
    </row>
    <row r="459" spans="1:12" ht="13.5" x14ac:dyDescent="0.25">
      <c r="A459" s="3">
        <f>RSI!A459</f>
        <v>42971</v>
      </c>
      <c r="B459" s="2">
        <f>RSI!B459</f>
        <v>7.07</v>
      </c>
      <c r="C459" s="2">
        <f>RSI!I459</f>
        <v>41.15330685076357</v>
      </c>
      <c r="D459" s="2">
        <f>MACD!E459</f>
        <v>3.6299986238816473E-2</v>
      </c>
      <c r="E459" s="2">
        <f>MACD!F459</f>
        <v>-4.4787442787537581E-2</v>
      </c>
      <c r="F459" s="2">
        <f>'Moving Avg'!D459</f>
        <v>7.2379999999999995</v>
      </c>
      <c r="G459" s="2">
        <f>'Moving Avg'!F459</f>
        <v>7.269499999999999</v>
      </c>
      <c r="H459" s="2">
        <f>'Moving Avg'!G459</f>
        <v>6.9519999999999929</v>
      </c>
      <c r="I459" s="2">
        <f>'Moving Avg'!H459</f>
        <v>7.3833999999999911</v>
      </c>
      <c r="J459" s="5" t="str">
        <f>OBV!F459</f>
        <v>NEUTRAL</v>
      </c>
      <c r="K459" s="5" t="str">
        <f>OBV!G459</f>
        <v>NEUTRAL</v>
      </c>
      <c r="L459" s="5" t="str">
        <f>OBV!H459</f>
        <v>NEUTRAL</v>
      </c>
    </row>
    <row r="460" spans="1:12" ht="13.5" x14ac:dyDescent="0.25">
      <c r="A460" s="3">
        <f>RSI!A460</f>
        <v>42972</v>
      </c>
      <c r="B460" s="2">
        <f>RSI!B460</f>
        <v>6.87</v>
      </c>
      <c r="C460" s="2">
        <f>RSI!I460</f>
        <v>27.685204158638328</v>
      </c>
      <c r="D460" s="2">
        <f>MACD!E460</f>
        <v>7.1558451083198804E-2</v>
      </c>
      <c r="E460" s="2">
        <f>MACD!F460</f>
        <v>-2.1518264013390305E-2</v>
      </c>
      <c r="F460" s="2">
        <f>'Moving Avg'!D460</f>
        <v>7.1560000000000006</v>
      </c>
      <c r="G460" s="2">
        <f>'Moving Avg'!F460</f>
        <v>7.2489999999999997</v>
      </c>
      <c r="H460" s="2">
        <f>'Moving Avg'!G460</f>
        <v>6.9425999999999943</v>
      </c>
      <c r="I460" s="2">
        <f>'Moving Avg'!H460</f>
        <v>7.3757499999999903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6.87</v>
      </c>
      <c r="C461" s="2">
        <f>RSI!I461</f>
        <v>27.685204158638328</v>
      </c>
      <c r="D461" s="2">
        <f>MACD!E461</f>
        <v>0.10303948819964415</v>
      </c>
      <c r="E461" s="2">
        <f>MACD!F461</f>
        <v>3.3932864292165882E-3</v>
      </c>
      <c r="F461" s="2">
        <f>'Moving Avg'!D461</f>
        <v>7.0740000000000007</v>
      </c>
      <c r="G461" s="2">
        <f>'Moving Avg'!F461</f>
        <v>7.2285000000000013</v>
      </c>
      <c r="H461" s="2">
        <f>'Moving Avg'!G461</f>
        <v>6.9331999999999949</v>
      </c>
      <c r="I461" s="2">
        <f>'Moving Avg'!H461</f>
        <v>7.3680999999999894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6.87</v>
      </c>
      <c r="C462" s="2">
        <f>RSI!I462</f>
        <v>27.685204158638328</v>
      </c>
      <c r="D462" s="2">
        <f>MACD!E462</f>
        <v>0.1312022439096836</v>
      </c>
      <c r="E462" s="2">
        <f>MACD!F462</f>
        <v>2.8955077925309994E-2</v>
      </c>
      <c r="F462" s="2">
        <f>'Moving Avg'!D462</f>
        <v>6.992</v>
      </c>
      <c r="G462" s="2">
        <f>'Moving Avg'!F462</f>
        <v>7.2080000000000011</v>
      </c>
      <c r="H462" s="2">
        <f>'Moving Avg'!G462</f>
        <v>6.9237999999999955</v>
      </c>
      <c r="I462" s="2">
        <f>'Moving Avg'!H462</f>
        <v>7.3604499999999895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6.87</v>
      </c>
      <c r="C463" s="2">
        <f>RSI!I463</f>
        <v>27.685204158638328</v>
      </c>
      <c r="D463" s="2">
        <f>MACD!E463</f>
        <v>0.15644426341003115</v>
      </c>
      <c r="E463" s="2">
        <f>MACD!F463</f>
        <v>5.4452915022254224E-2</v>
      </c>
      <c r="F463" s="2">
        <f>'Moving Avg'!D463</f>
        <v>6.910000000000001</v>
      </c>
      <c r="G463" s="2">
        <f>'Moving Avg'!F463</f>
        <v>7.1875000000000018</v>
      </c>
      <c r="H463" s="2">
        <f>'Moving Avg'!G463</f>
        <v>6.9143999999999961</v>
      </c>
      <c r="I463" s="2">
        <f>'Moving Avg'!H463</f>
        <v>7.3527999999999896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6.87</v>
      </c>
      <c r="C464" s="2">
        <f>RSI!I464</f>
        <v>27.685204158638342</v>
      </c>
      <c r="D464" s="2">
        <f>MACD!E464</f>
        <v>0.17911029847828086</v>
      </c>
      <c r="E464" s="2">
        <f>MACD!F464</f>
        <v>7.9384391713459554E-2</v>
      </c>
      <c r="F464" s="2">
        <f>'Moving Avg'!D464</f>
        <v>6.87</v>
      </c>
      <c r="G464" s="2">
        <f>'Moving Avg'!F464</f>
        <v>7.1670000000000016</v>
      </c>
      <c r="H464" s="2">
        <f>'Moving Avg'!G464</f>
        <v>6.9093999999999962</v>
      </c>
      <c r="I464" s="2">
        <f>'Moving Avg'!H464</f>
        <v>7.3441499999999884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6.57</v>
      </c>
      <c r="C465" s="2">
        <f>RSI!I465</f>
        <v>16.179991572541212</v>
      </c>
      <c r="D465" s="2">
        <f>MACD!E465</f>
        <v>0.22172203195365281</v>
      </c>
      <c r="E465" s="2">
        <f>MACD!F465</f>
        <v>0.1078519197614982</v>
      </c>
      <c r="F465" s="2">
        <f>'Moving Avg'!D465</f>
        <v>6.81</v>
      </c>
      <c r="G465" s="2">
        <f>'Moving Avg'!F465</f>
        <v>7.1315000000000008</v>
      </c>
      <c r="H465" s="2">
        <f>'Moving Avg'!G465</f>
        <v>6.9025999999999961</v>
      </c>
      <c r="I465" s="2">
        <f>'Moving Avg'!H465</f>
        <v>7.3339999999999881</v>
      </c>
      <c r="J465" s="5" t="str">
        <f>OBV!F465</f>
        <v>NEUTRAL</v>
      </c>
      <c r="K465" s="5" t="str">
        <f>OBV!G465</f>
        <v>NEUTRAL</v>
      </c>
      <c r="L465" s="5" t="str">
        <f>OBV!H465</f>
        <v>NEUTRAL</v>
      </c>
    </row>
    <row r="466" spans="1:12" ht="13.5" x14ac:dyDescent="0.25">
      <c r="A466" s="3">
        <f>RSI!A466</f>
        <v>42983</v>
      </c>
      <c r="B466" s="2">
        <f>RSI!B466</f>
        <v>6.28</v>
      </c>
      <c r="C466" s="2">
        <f>RSI!I466</f>
        <v>11.293973192648096</v>
      </c>
      <c r="D466" s="2">
        <f>MACD!E466</f>
        <v>0.28215319599329014</v>
      </c>
      <c r="E466" s="2">
        <f>MACD!F466</f>
        <v>0.1427121750078566</v>
      </c>
      <c r="F466" s="2">
        <f>'Moving Avg'!D466</f>
        <v>6.6920000000000002</v>
      </c>
      <c r="G466" s="2">
        <f>'Moving Avg'!F466</f>
        <v>7.081500000000001</v>
      </c>
      <c r="H466" s="2">
        <f>'Moving Avg'!G466</f>
        <v>6.8959999999999972</v>
      </c>
      <c r="I466" s="2">
        <f>'Moving Avg'!H466</f>
        <v>7.3221499999999864</v>
      </c>
      <c r="J466" s="5" t="str">
        <f>OBV!F466</f>
        <v>NEUTRAL</v>
      </c>
      <c r="K466" s="5" t="str">
        <f>OBV!G466</f>
        <v>NEUTRAL</v>
      </c>
      <c r="L466" s="5" t="str">
        <f>OBV!H466</f>
        <v>NEUTRAL</v>
      </c>
    </row>
    <row r="467" spans="1:12" ht="13.5" x14ac:dyDescent="0.25">
      <c r="A467" s="3">
        <f>RSI!A467</f>
        <v>42984</v>
      </c>
      <c r="B467" s="2">
        <f>RSI!B467</f>
        <v>6.12</v>
      </c>
      <c r="C467" s="2">
        <f>RSI!I467</f>
        <v>9.5758281716939848</v>
      </c>
      <c r="D467" s="2">
        <f>MACD!E467</f>
        <v>0.34953199179650163</v>
      </c>
      <c r="E467" s="2">
        <f>MACD!F467</f>
        <v>0.18407613836558562</v>
      </c>
      <c r="F467" s="2">
        <f>'Moving Avg'!D467</f>
        <v>6.5419999999999998</v>
      </c>
      <c r="G467" s="2">
        <f>'Moving Avg'!F467</f>
        <v>7.0235000000000012</v>
      </c>
      <c r="H467" s="2">
        <f>'Moving Avg'!G467</f>
        <v>6.8861999999999979</v>
      </c>
      <c r="I467" s="2">
        <f>'Moving Avg'!H467</f>
        <v>7.3107499999999854</v>
      </c>
      <c r="J467" s="5" t="str">
        <f>OBV!F467</f>
        <v>BEARISH</v>
      </c>
      <c r="K467" s="5" t="str">
        <f>OBV!G467</f>
        <v>WEAK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6.12</v>
      </c>
      <c r="C468" s="2">
        <f>RSI!I468</f>
        <v>9.5758281716939848</v>
      </c>
      <c r="D468" s="2">
        <f>MACD!E468</f>
        <v>0.41155774928566746</v>
      </c>
      <c r="E468" s="2">
        <f>MACD!F468</f>
        <v>0.22957246054960201</v>
      </c>
      <c r="F468" s="2">
        <f>'Moving Avg'!D468</f>
        <v>6.3920000000000012</v>
      </c>
      <c r="G468" s="2">
        <f>'Moving Avg'!F468</f>
        <v>6.9655000000000014</v>
      </c>
      <c r="H468" s="2">
        <f>'Moving Avg'!G468</f>
        <v>6.8763999999999985</v>
      </c>
      <c r="I468" s="2">
        <f>'Moving Avg'!H468</f>
        <v>7.2980999999999847</v>
      </c>
      <c r="J468" s="5" t="str">
        <f>OBV!F468</f>
        <v>BEARISH</v>
      </c>
      <c r="K468" s="5" t="str">
        <f>OBV!G468</f>
        <v>WEAK</v>
      </c>
      <c r="L468" s="5" t="str">
        <f>OBV!H468</f>
        <v>CONFIRMED BEARISH</v>
      </c>
    </row>
    <row r="469" spans="1:12" ht="13.5" x14ac:dyDescent="0.25">
      <c r="A469" s="3">
        <f>RSI!A469</f>
        <v>42986</v>
      </c>
      <c r="B469" s="2">
        <f>RSI!B469</f>
        <v>5.94</v>
      </c>
      <c r="C469" s="2">
        <f>RSI!I469</f>
        <v>7.9899219849416738</v>
      </c>
      <c r="D469" s="2">
        <f>MACD!E469</f>
        <v>0.44970832567420782</v>
      </c>
      <c r="E469" s="2">
        <f>MACD!F469</f>
        <v>0.27359963357452322</v>
      </c>
      <c r="F469" s="2">
        <f>'Moving Avg'!D469</f>
        <v>6.2060000000000013</v>
      </c>
      <c r="G469" s="2">
        <f>'Moving Avg'!F469</f>
        <v>6.8985000000000012</v>
      </c>
      <c r="H469" s="2">
        <f>'Moving Avg'!G469</f>
        <v>6.8629999999999995</v>
      </c>
      <c r="I469" s="2">
        <f>'Moving Avg'!H469</f>
        <v>7.2845499999999843</v>
      </c>
      <c r="J469" s="5" t="str">
        <f>OBV!F469</f>
        <v>BEARISH</v>
      </c>
      <c r="K469" s="5" t="str">
        <f>OBV!G469</f>
        <v>WEAK</v>
      </c>
      <c r="L469" s="5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5.94</v>
      </c>
      <c r="C470" s="2">
        <f>RSI!I470</f>
        <v>7.9899219849416738</v>
      </c>
      <c r="D470" s="2">
        <f>MACD!E470</f>
        <v>0.45658175930427003</v>
      </c>
      <c r="E470" s="2">
        <f>MACD!F470</f>
        <v>0.31019605872047262</v>
      </c>
      <c r="F470" s="2">
        <f>'Moving Avg'!D470</f>
        <v>6.08</v>
      </c>
      <c r="G470" s="2">
        <f>'Moving Avg'!F470</f>
        <v>6.831500000000001</v>
      </c>
      <c r="H470" s="2">
        <f>'Moving Avg'!G470</f>
        <v>6.8495999999999988</v>
      </c>
      <c r="I470" s="2">
        <f>'Moving Avg'!H470</f>
        <v>7.2709999999999857</v>
      </c>
      <c r="J470" s="5" t="str">
        <f>OBV!F470</f>
        <v>BEARISH</v>
      </c>
      <c r="K470" s="5" t="str">
        <f>OBV!G470</f>
        <v>WEAK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5.94</v>
      </c>
      <c r="C471" s="2">
        <f>RSI!I471</f>
        <v>7.9899219849416738</v>
      </c>
      <c r="D471" s="2">
        <f>MACD!E471</f>
        <v>0.46736200776880032</v>
      </c>
      <c r="E471" s="2">
        <f>MACD!F471</f>
        <v>0.34162924853013821</v>
      </c>
      <c r="F471" s="2">
        <f>'Moving Avg'!D471</f>
        <v>6.0120000000000005</v>
      </c>
      <c r="G471" s="2">
        <f>'Moving Avg'!F471</f>
        <v>6.7645000000000008</v>
      </c>
      <c r="H471" s="2">
        <f>'Moving Avg'!G471</f>
        <v>6.8361999999999998</v>
      </c>
      <c r="I471" s="2">
        <f>'Moving Avg'!H471</f>
        <v>7.2586999999999851</v>
      </c>
      <c r="J471" s="5" t="str">
        <f>OBV!F471</f>
        <v>BEARISH</v>
      </c>
      <c r="K471" s="5" t="str">
        <f>OBV!G471</f>
        <v>WEAK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5.94</v>
      </c>
      <c r="C472" s="2">
        <f>RSI!I472</f>
        <v>7.9899219849416738</v>
      </c>
      <c r="D472" s="2">
        <f>MACD!E472</f>
        <v>0.48108029921230511</v>
      </c>
      <c r="E472" s="2">
        <f>MACD!F472</f>
        <v>0.3695194586665716</v>
      </c>
      <c r="F472" s="2">
        <f>'Moving Avg'!D472</f>
        <v>5.9760000000000009</v>
      </c>
      <c r="G472" s="2">
        <f>'Moving Avg'!F472</f>
        <v>6.6975000000000007</v>
      </c>
      <c r="H472" s="2">
        <f>'Moving Avg'!G472</f>
        <v>6.8228000000000009</v>
      </c>
      <c r="I472" s="2">
        <f>'Moving Avg'!H472</f>
        <v>7.2474999999999854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5.94</v>
      </c>
      <c r="C473" s="2">
        <f>RSI!I473</f>
        <v>7.9899219849416738</v>
      </c>
      <c r="D473" s="2">
        <f>MACD!E473</f>
        <v>0.4969441423750256</v>
      </c>
      <c r="E473" s="2">
        <f>MACD!F473</f>
        <v>0.39500439540826243</v>
      </c>
      <c r="F473" s="2">
        <f>'Moving Avg'!D473</f>
        <v>5.94</v>
      </c>
      <c r="G473" s="2">
        <f>'Moving Avg'!F473</f>
        <v>6.6305000000000005</v>
      </c>
      <c r="H473" s="2">
        <f>'Moving Avg'!G473</f>
        <v>6.8125999999999998</v>
      </c>
      <c r="I473" s="2">
        <f>'Moving Avg'!H473</f>
        <v>7.2362999999999866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5.96</v>
      </c>
      <c r="C474" s="2">
        <f>RSI!I474</f>
        <v>10.378793770499911</v>
      </c>
      <c r="D474" s="2">
        <f>MACD!E474</f>
        <v>0.51282670733299618</v>
      </c>
      <c r="E474" s="2">
        <f>MACD!F474</f>
        <v>0.41856885779320918</v>
      </c>
      <c r="F474" s="2">
        <f>'Moving Avg'!D474</f>
        <v>5.9440000000000008</v>
      </c>
      <c r="G474" s="2">
        <f>'Moving Avg'!F474</f>
        <v>6.5644999999999998</v>
      </c>
      <c r="H474" s="2">
        <f>'Moving Avg'!G474</f>
        <v>6.8027999999999995</v>
      </c>
      <c r="I474" s="2">
        <f>'Moving Avg'!H474</f>
        <v>7.2251999999999876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</row>
    <row r="475" spans="1:12" ht="13.5" x14ac:dyDescent="0.25">
      <c r="A475" s="3">
        <f>RSI!A475</f>
        <v>42996</v>
      </c>
      <c r="B475" s="2">
        <f>RSI!B475</f>
        <v>6</v>
      </c>
      <c r="C475" s="2">
        <f>RSI!I475</f>
        <v>15.125054890292091</v>
      </c>
      <c r="D475" s="2">
        <f>MACD!E475</f>
        <v>0.48067969460966342</v>
      </c>
      <c r="E475" s="2">
        <f>MACD!F475</f>
        <v>0.43099102515650006</v>
      </c>
      <c r="F475" s="2">
        <f>'Moving Avg'!D475</f>
        <v>5.9560000000000004</v>
      </c>
      <c r="G475" s="2">
        <f>'Moving Avg'!F475</f>
        <v>6.5004999999999997</v>
      </c>
      <c r="H475" s="2">
        <f>'Moving Avg'!G475</f>
        <v>6.7937999999999992</v>
      </c>
      <c r="I475" s="2">
        <f>'Moving Avg'!H475</f>
        <v>7.2142999999999882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</row>
    <row r="476" spans="1:12" ht="13.5" x14ac:dyDescent="0.25">
      <c r="A476" s="3">
        <f>RSI!A476</f>
        <v>42997</v>
      </c>
      <c r="B476" s="2">
        <f>RSI!B476</f>
        <v>6</v>
      </c>
      <c r="C476" s="2">
        <f>RSI!I476</f>
        <v>15.125054890292091</v>
      </c>
      <c r="D476" s="2">
        <f>MACD!E476</f>
        <v>0.41189579923258268</v>
      </c>
      <c r="E476" s="2">
        <f>MACD!F476</f>
        <v>0.42717197997171663</v>
      </c>
      <c r="F476" s="2">
        <f>'Moving Avg'!D476</f>
        <v>5.968</v>
      </c>
      <c r="G476" s="2">
        <f>'Moving Avg'!F476</f>
        <v>6.4364999999999997</v>
      </c>
      <c r="H476" s="2">
        <f>'Moving Avg'!G476</f>
        <v>6.7847999999999988</v>
      </c>
      <c r="I476" s="2">
        <f>'Moving Avg'!H476</f>
        <v>7.2033999999999887</v>
      </c>
      <c r="J476" s="5" t="str">
        <f>OBV!F476</f>
        <v>BULLISH</v>
      </c>
      <c r="K476" s="5" t="str">
        <f>OBV!G476</f>
        <v>NEUTRAL</v>
      </c>
      <c r="L476" s="5" t="str">
        <f>OBV!H476</f>
        <v>CONFIRMED BULLISH</v>
      </c>
    </row>
    <row r="477" spans="1:12" ht="13.5" x14ac:dyDescent="0.25">
      <c r="A477" s="3">
        <f>RSI!A477</f>
        <v>42998</v>
      </c>
      <c r="B477" s="2">
        <f>RSI!B477</f>
        <v>6</v>
      </c>
      <c r="C477" s="2">
        <f>RSI!I477</f>
        <v>15.125054890292105</v>
      </c>
      <c r="D477" s="2">
        <f>MACD!E477</f>
        <v>0.33188681226498318</v>
      </c>
      <c r="E477" s="2">
        <f>MACD!F477</f>
        <v>0.40811494643036994</v>
      </c>
      <c r="F477" s="2">
        <f>'Moving Avg'!D477</f>
        <v>5.9799999999999995</v>
      </c>
      <c r="G477" s="2">
        <f>'Moving Avg'!F477</f>
        <v>6.3724999999999996</v>
      </c>
      <c r="H477" s="2">
        <f>'Moving Avg'!G477</f>
        <v>6.7757999999999994</v>
      </c>
      <c r="I477" s="2">
        <f>'Moving Avg'!H477</f>
        <v>7.1924999999999883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</row>
    <row r="478" spans="1:12" ht="13.5" x14ac:dyDescent="0.25">
      <c r="A478" s="3">
        <f>RSI!A478</f>
        <v>43000</v>
      </c>
      <c r="B478" s="2">
        <f>RSI!B478</f>
        <v>5.95</v>
      </c>
      <c r="C478" s="2">
        <f>RSI!I478</f>
        <v>13.970003220901376</v>
      </c>
      <c r="D478" s="2">
        <f>MACD!E478</f>
        <v>0.27049074769190717</v>
      </c>
      <c r="E478" s="2">
        <f>MACD!F478</f>
        <v>0.3805901066826774</v>
      </c>
      <c r="F478" s="2">
        <f>'Moving Avg'!D478</f>
        <v>5.9820000000000002</v>
      </c>
      <c r="G478" s="2">
        <f>'Moving Avg'!F478</f>
        <v>6.3059999999999992</v>
      </c>
      <c r="H478" s="2">
        <f>'Moving Avg'!G478</f>
        <v>6.7657999999999996</v>
      </c>
      <c r="I478" s="2">
        <f>'Moving Avg'!H478</f>
        <v>7.1813999999999893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5.95</v>
      </c>
      <c r="C479" s="2">
        <f>RSI!I479</f>
        <v>13.970003220901361</v>
      </c>
      <c r="D479" s="2">
        <f>MACD!E479</f>
        <v>0.19355091649998801</v>
      </c>
      <c r="E479" s="2">
        <f>MACD!F479</f>
        <v>0.34318226864613954</v>
      </c>
      <c r="F479" s="2">
        <f>'Moving Avg'!D479</f>
        <v>5.9799999999999995</v>
      </c>
      <c r="G479" s="2">
        <f>'Moving Avg'!F479</f>
        <v>6.2499999999999991</v>
      </c>
      <c r="H479" s="2">
        <f>'Moving Avg'!G479</f>
        <v>6.7557999999999989</v>
      </c>
      <c r="I479" s="2">
        <f>'Moving Avg'!H479</f>
        <v>7.1702499999999905</v>
      </c>
      <c r="J479" s="5" t="str">
        <f>OBV!F479</f>
        <v>BULLISH</v>
      </c>
      <c r="K479" s="5" t="str">
        <f>OBV!G479</f>
        <v>NEUTRAL</v>
      </c>
      <c r="L479" s="5" t="str">
        <f>OBV!H479</f>
        <v>BULLISH DIVERGENCE</v>
      </c>
    </row>
    <row r="480" spans="1:12" ht="13.5" x14ac:dyDescent="0.25">
      <c r="A480" s="3">
        <f>RSI!A480</f>
        <v>43004</v>
      </c>
      <c r="B480" s="2">
        <f>RSI!B480</f>
        <v>6</v>
      </c>
      <c r="C480" s="2">
        <f>RSI!I480</f>
        <v>20.969525628779564</v>
      </c>
      <c r="D480" s="2">
        <f>MACD!E480</f>
        <v>0.12724704970859779</v>
      </c>
      <c r="E480" s="2">
        <f>MACD!F480</f>
        <v>0.29999522485863123</v>
      </c>
      <c r="F480" s="2">
        <f>'Moving Avg'!D480</f>
        <v>5.9799999999999995</v>
      </c>
      <c r="G480" s="2">
        <f>'Moving Avg'!F480</f>
        <v>6.2064999999999992</v>
      </c>
      <c r="H480" s="2">
        <f>'Moving Avg'!G480</f>
        <v>6.7457999999999991</v>
      </c>
      <c r="I480" s="2">
        <f>'Moving Avg'!H480</f>
        <v>7.1593499999999919</v>
      </c>
      <c r="J480" s="5" t="str">
        <f>OBV!F480</f>
        <v>BULLISH</v>
      </c>
      <c r="K480" s="5" t="str">
        <f>OBV!G480</f>
        <v>STRONG</v>
      </c>
      <c r="L480" s="5" t="str">
        <f>OBV!H480</f>
        <v>NEUTRAL</v>
      </c>
    </row>
    <row r="481" spans="1:12" ht="13.5" x14ac:dyDescent="0.25">
      <c r="A481" s="3">
        <f>RSI!A481</f>
        <v>43005</v>
      </c>
      <c r="B481" s="2">
        <f>RSI!B481</f>
        <v>6.27</v>
      </c>
      <c r="C481" s="2">
        <f>RSI!I481</f>
        <v>46.352655601028545</v>
      </c>
      <c r="D481" s="2">
        <f>MACD!E481</f>
        <v>5.3165706214391761E-2</v>
      </c>
      <c r="E481" s="2">
        <f>MACD!F481</f>
        <v>0.25062932112978337</v>
      </c>
      <c r="F481" s="2">
        <f>'Moving Avg'!D481</f>
        <v>6.0339999999999998</v>
      </c>
      <c r="G481" s="2">
        <f>'Moving Avg'!F481</f>
        <v>6.176499999999999</v>
      </c>
      <c r="H481" s="2">
        <f>'Moving Avg'!G481</f>
        <v>6.7399999999999984</v>
      </c>
      <c r="I481" s="2">
        <f>'Moving Avg'!H481</f>
        <v>7.1498999999999917</v>
      </c>
      <c r="J481" s="5" t="str">
        <f>OBV!F481</f>
        <v>BULLISH</v>
      </c>
      <c r="K481" s="5" t="str">
        <f>OBV!G481</f>
        <v>STRONG</v>
      </c>
      <c r="L481" s="5" t="str">
        <f>OBV!H481</f>
        <v>CONFIRMED BULLISH</v>
      </c>
    </row>
    <row r="482" spans="1:12" ht="13.5" x14ac:dyDescent="0.25">
      <c r="A482" s="3">
        <f>RSI!A482</f>
        <v>43006</v>
      </c>
      <c r="B482" s="2">
        <f>RSI!B482</f>
        <v>6.27</v>
      </c>
      <c r="C482" s="2">
        <f>RSI!I482</f>
        <v>46.352655601028545</v>
      </c>
      <c r="D482" s="2">
        <f>MACD!E482</f>
        <v>-9.2417931752502014E-3</v>
      </c>
      <c r="E482" s="2">
        <f>MACD!F482</f>
        <v>0.19865509826877667</v>
      </c>
      <c r="F482" s="2">
        <f>'Moving Avg'!D482</f>
        <v>6.0879999999999992</v>
      </c>
      <c r="G482" s="2">
        <f>'Moving Avg'!F482</f>
        <v>6.1464999999999987</v>
      </c>
      <c r="H482" s="2">
        <f>'Moving Avg'!G482</f>
        <v>6.7341999999999995</v>
      </c>
      <c r="I482" s="2">
        <f>'Moving Avg'!H482</f>
        <v>7.1404499999999915</v>
      </c>
      <c r="J482" s="5" t="str">
        <f>OBV!F482</f>
        <v>BULLISH</v>
      </c>
      <c r="K482" s="5" t="str">
        <f>OBV!G482</f>
        <v>STRONG</v>
      </c>
      <c r="L482" s="5" t="str">
        <f>OBV!H482</f>
        <v>CONFIRMED BULLISH</v>
      </c>
    </row>
    <row r="483" spans="1:12" ht="13.5" x14ac:dyDescent="0.25">
      <c r="A483" s="3">
        <f>RSI!A483</f>
        <v>43007</v>
      </c>
      <c r="B483" s="2">
        <f>RSI!B483</f>
        <v>6.27</v>
      </c>
      <c r="C483" s="2">
        <f>RSI!I483</f>
        <v>46.352655601028545</v>
      </c>
      <c r="D483" s="2">
        <f>MACD!E483</f>
        <v>-6.1791921834653429E-2</v>
      </c>
      <c r="E483" s="2">
        <f>MACD!F483</f>
        <v>0.14656569424809066</v>
      </c>
      <c r="F483" s="2">
        <f>'Moving Avg'!D483</f>
        <v>6.1519999999999992</v>
      </c>
      <c r="G483" s="2">
        <f>'Moving Avg'!F483</f>
        <v>6.1164999999999994</v>
      </c>
      <c r="H483" s="2">
        <f>'Moving Avg'!G483</f>
        <v>6.7283999999999988</v>
      </c>
      <c r="I483" s="2">
        <f>'Moving Avg'!H483</f>
        <v>7.1309999999999922</v>
      </c>
      <c r="J483" s="5" t="str">
        <f>OBV!F483</f>
        <v>BULLISH</v>
      </c>
      <c r="K483" s="5" t="str">
        <f>OBV!G483</f>
        <v>STRONG</v>
      </c>
      <c r="L483" s="5" t="str">
        <f>OBV!H483</f>
        <v>CONFIRMED BULLISH</v>
      </c>
    </row>
    <row r="484" spans="1:12" ht="13.5" x14ac:dyDescent="0.25">
      <c r="A484" s="3">
        <f>RSI!A484</f>
        <v>43010</v>
      </c>
      <c r="B484" s="2">
        <f>RSI!B484</f>
        <v>6.32</v>
      </c>
      <c r="C484" s="2">
        <f>RSI!I484</f>
        <v>50.062356694354847</v>
      </c>
      <c r="D484" s="2">
        <f>MACD!E484</f>
        <v>-0.10664695799988877</v>
      </c>
      <c r="E484" s="2">
        <f>MACD!F484</f>
        <v>9.5923163798494776E-2</v>
      </c>
      <c r="F484" s="2">
        <f>'Moving Avg'!D484</f>
        <v>6.226</v>
      </c>
      <c r="G484" s="2">
        <f>'Moving Avg'!F484</f>
        <v>6.0890000000000004</v>
      </c>
      <c r="H484" s="2">
        <f>'Moving Avg'!G484</f>
        <v>6.7235999999999994</v>
      </c>
      <c r="I484" s="2">
        <f>'Moving Avg'!H484</f>
        <v>7.1217999999999915</v>
      </c>
      <c r="J484" s="5" t="str">
        <f>OBV!F484</f>
        <v>BULLISH</v>
      </c>
      <c r="K484" s="5" t="str">
        <f>OBV!G484</f>
        <v>STRONG</v>
      </c>
      <c r="L484" s="5" t="str">
        <f>OBV!H484</f>
        <v>CONFIRMED BULLISH</v>
      </c>
    </row>
    <row r="485" spans="1:12" ht="13.5" x14ac:dyDescent="0.25">
      <c r="A485" s="3">
        <f>RSI!A485</f>
        <v>43011</v>
      </c>
      <c r="B485" s="2">
        <f>RSI!B485</f>
        <v>6.32</v>
      </c>
      <c r="C485" s="2">
        <f>RSI!I485</f>
        <v>50.062356694354847</v>
      </c>
      <c r="D485" s="2">
        <f>MACD!E485</f>
        <v>-0.13852316060228098</v>
      </c>
      <c r="E485" s="2">
        <f>MACD!F485</f>
        <v>4.9033898918339633E-2</v>
      </c>
      <c r="F485" s="2">
        <f>'Moving Avg'!D485</f>
        <v>6.29</v>
      </c>
      <c r="G485" s="2">
        <f>'Moving Avg'!F485</f>
        <v>6.0765000000000002</v>
      </c>
      <c r="H485" s="2">
        <f>'Moving Avg'!G485</f>
        <v>6.7121999999999984</v>
      </c>
      <c r="I485" s="2">
        <f>'Moving Avg'!H485</f>
        <v>7.1125999999999916</v>
      </c>
      <c r="J485" s="5" t="str">
        <f>OBV!F485</f>
        <v>BULLISH</v>
      </c>
      <c r="K485" s="5" t="str">
        <f>OBV!G485</f>
        <v>NEUTRAL</v>
      </c>
      <c r="L485" s="5" t="str">
        <f>OBV!H485</f>
        <v>CONFIRMED BULLISH</v>
      </c>
    </row>
    <row r="486" spans="1:12" ht="13.5" x14ac:dyDescent="0.25">
      <c r="A486" s="3">
        <f>RSI!A486</f>
        <v>43012</v>
      </c>
      <c r="B486" s="2">
        <f>RSI!B486</f>
        <v>6.32</v>
      </c>
      <c r="C486" s="2">
        <f>RSI!I486</f>
        <v>50.062356694354847</v>
      </c>
      <c r="D486" s="2">
        <f>MACD!E486</f>
        <v>-0.1655655055403118</v>
      </c>
      <c r="E486" s="2">
        <f>MACD!F486</f>
        <v>6.1140180266093455E-3</v>
      </c>
      <c r="F486" s="2">
        <f>'Moving Avg'!D486</f>
        <v>6.3</v>
      </c>
      <c r="G486" s="2">
        <f>'Moving Avg'!F486</f>
        <v>6.0785</v>
      </c>
      <c r="H486" s="2">
        <f>'Moving Avg'!G486</f>
        <v>6.7007999999999983</v>
      </c>
      <c r="I486" s="2">
        <f>'Moving Avg'!H486</f>
        <v>7.1057499999999898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</row>
    <row r="487" spans="1:12" ht="13.5" x14ac:dyDescent="0.25">
      <c r="A487" s="3">
        <f>RSI!A487</f>
        <v>43013</v>
      </c>
      <c r="B487" s="2">
        <f>RSI!B487</f>
        <v>6.32</v>
      </c>
      <c r="C487" s="2">
        <f>RSI!I487</f>
        <v>50.062356694354847</v>
      </c>
      <c r="D487" s="2">
        <f>MACD!E487</f>
        <v>-0.18851246518645848</v>
      </c>
      <c r="E487" s="2">
        <f>MACD!F487</f>
        <v>-3.2811278616004226E-2</v>
      </c>
      <c r="F487" s="2">
        <f>'Moving Avg'!D487</f>
        <v>6.3100000000000005</v>
      </c>
      <c r="G487" s="2">
        <f>'Moving Avg'!F487</f>
        <v>6.0884999999999989</v>
      </c>
      <c r="H487" s="2">
        <f>'Moving Avg'!G487</f>
        <v>6.6893999999999982</v>
      </c>
      <c r="I487" s="2">
        <f>'Moving Avg'!H487</f>
        <v>7.1005999999999903</v>
      </c>
      <c r="J487" s="5" t="str">
        <f>OBV!F487</f>
        <v>BULLISH</v>
      </c>
      <c r="K487" s="5" t="str">
        <f>OBV!G487</f>
        <v>NEUTRAL</v>
      </c>
      <c r="L487" s="5" t="str">
        <f>OBV!H487</f>
        <v>CONFIRMED BULLISH</v>
      </c>
    </row>
    <row r="488" spans="1:12" ht="13.5" x14ac:dyDescent="0.25">
      <c r="A488" s="3">
        <f>RSI!A488</f>
        <v>43014</v>
      </c>
      <c r="B488" s="2">
        <f>RSI!B488</f>
        <v>6.32</v>
      </c>
      <c r="C488" s="2">
        <f>RSI!I488</f>
        <v>50.06235669435484</v>
      </c>
      <c r="D488" s="2">
        <f>MACD!E488</f>
        <v>-0.21568159351108562</v>
      </c>
      <c r="E488" s="2">
        <f>MACD!F488</f>
        <v>-6.9385341595020508E-2</v>
      </c>
      <c r="F488" s="2">
        <f>'Moving Avg'!D488</f>
        <v>6.32</v>
      </c>
      <c r="G488" s="2">
        <f>'Moving Avg'!F488</f>
        <v>6.0984999999999987</v>
      </c>
      <c r="H488" s="2">
        <f>'Moving Avg'!G488</f>
        <v>6.6779999999999982</v>
      </c>
      <c r="I488" s="2">
        <f>'Moving Avg'!H488</f>
        <v>7.0970999999999904</v>
      </c>
      <c r="J488" s="5" t="str">
        <f>OBV!F488</f>
        <v>BULLISH</v>
      </c>
      <c r="K488" s="5" t="str">
        <f>OBV!G488</f>
        <v>NEUTRAL</v>
      </c>
      <c r="L488" s="5" t="str">
        <f>OBV!H488</f>
        <v>CONFIRMED BULLISH</v>
      </c>
    </row>
    <row r="489" spans="1:12" ht="13.5" x14ac:dyDescent="0.25">
      <c r="A489" s="3">
        <f>RSI!A489</f>
        <v>43017</v>
      </c>
      <c r="B489" s="2">
        <f>RSI!B489</f>
        <v>6.49</v>
      </c>
      <c r="C489" s="2">
        <f>RSI!I489</f>
        <v>62.748656351031457</v>
      </c>
      <c r="D489" s="2">
        <f>MACD!E489</f>
        <v>-0.25131915452313169</v>
      </c>
      <c r="E489" s="2">
        <f>MACD!F489</f>
        <v>-0.10577210418064276</v>
      </c>
      <c r="F489" s="2">
        <f>'Moving Avg'!D489</f>
        <v>6.354000000000001</v>
      </c>
      <c r="G489" s="2">
        <f>'Moving Avg'!F489</f>
        <v>6.1259999999999986</v>
      </c>
      <c r="H489" s="2">
        <f>'Moving Avg'!G489</f>
        <v>6.6657999999999982</v>
      </c>
      <c r="I489" s="2">
        <f>'Moving Avg'!H489</f>
        <v>7.0958499999999898</v>
      </c>
      <c r="J489" s="5" t="str">
        <f>OBV!F489</f>
        <v>BULLISH</v>
      </c>
      <c r="K489" s="5" t="str">
        <f>OBV!G489</f>
        <v>STRONG</v>
      </c>
      <c r="L489" s="5" t="str">
        <f>OBV!H489</f>
        <v>CONFIRMED BULLISH</v>
      </c>
    </row>
    <row r="490" spans="1:12" ht="13.5" x14ac:dyDescent="0.25">
      <c r="A490" s="3">
        <f>RSI!A490</f>
        <v>43018</v>
      </c>
      <c r="B490" s="2">
        <f>RSI!B490</f>
        <v>6.68</v>
      </c>
      <c r="C490" s="2">
        <f>RSI!I490</f>
        <v>71.47176356906958</v>
      </c>
      <c r="D490" s="2">
        <f>MACD!E490</f>
        <v>-0.28891189714484167</v>
      </c>
      <c r="E490" s="2">
        <f>MACD!F490</f>
        <v>-0.14240006277348255</v>
      </c>
      <c r="F490" s="2">
        <f>'Moving Avg'!D490</f>
        <v>6.4260000000000002</v>
      </c>
      <c r="G490" s="2">
        <f>'Moving Avg'!F490</f>
        <v>6.1629999999999985</v>
      </c>
      <c r="H490" s="2">
        <f>'Moving Avg'!G490</f>
        <v>6.6537999999999986</v>
      </c>
      <c r="I490" s="2">
        <f>'Moving Avg'!H490</f>
        <v>7.0954999999999906</v>
      </c>
      <c r="J490" s="5" t="str">
        <f>OBV!F490</f>
        <v>BULLISH</v>
      </c>
      <c r="K490" s="5" t="str">
        <f>OBV!G490</f>
        <v>STRONG</v>
      </c>
      <c r="L490" s="5" t="str">
        <f>OBV!H490</f>
        <v>CONFIRMED BULLISH</v>
      </c>
    </row>
    <row r="491" spans="1:12" ht="13.5" x14ac:dyDescent="0.25">
      <c r="A491" s="3">
        <f>RSI!A491</f>
        <v>43019</v>
      </c>
      <c r="B491" s="2">
        <f>RSI!B491</f>
        <v>6.88</v>
      </c>
      <c r="C491" s="2">
        <f>RSI!I491</f>
        <v>77.456136964781805</v>
      </c>
      <c r="D491" s="2">
        <f>MACD!E491</f>
        <v>-0.29609809837672518</v>
      </c>
      <c r="E491" s="2">
        <f>MACD!F491</f>
        <v>-0.17313966989413107</v>
      </c>
      <c r="F491" s="2">
        <f>'Moving Avg'!D491</f>
        <v>6.5380000000000011</v>
      </c>
      <c r="G491" s="2">
        <f>'Moving Avg'!F491</f>
        <v>6.2099999999999982</v>
      </c>
      <c r="H491" s="2">
        <f>'Moving Avg'!G491</f>
        <v>6.6457999999999995</v>
      </c>
      <c r="I491" s="2">
        <f>'Moving Avg'!H491</f>
        <v>7.0961499999999909</v>
      </c>
      <c r="J491" s="5" t="str">
        <f>OBV!F491</f>
        <v>BULLISH</v>
      </c>
      <c r="K491" s="5" t="str">
        <f>OBV!G491</f>
        <v>STRONG</v>
      </c>
      <c r="L491" s="5" t="str">
        <f>OBV!H491</f>
        <v>CONFIRMED BULLISH</v>
      </c>
    </row>
    <row r="492" spans="1:12" ht="13.5" x14ac:dyDescent="0.25">
      <c r="A492" s="3">
        <f>RSI!A492</f>
        <v>43020</v>
      </c>
      <c r="B492" s="2">
        <f>RSI!B492</f>
        <v>6.88</v>
      </c>
      <c r="C492" s="2">
        <f>RSI!I492</f>
        <v>77.456136964781805</v>
      </c>
      <c r="D492" s="2">
        <f>MACD!E492</f>
        <v>-0.30530554266521737</v>
      </c>
      <c r="E492" s="2">
        <f>MACD!F492</f>
        <v>-0.19957284444834833</v>
      </c>
      <c r="F492" s="2">
        <f>'Moving Avg'!D492</f>
        <v>6.65</v>
      </c>
      <c r="G492" s="2">
        <f>'Moving Avg'!F492</f>
        <v>6.2569999999999979</v>
      </c>
      <c r="H492" s="2">
        <f>'Moving Avg'!G492</f>
        <v>6.6377999999999986</v>
      </c>
      <c r="I492" s="2">
        <f>'Moving Avg'!H492</f>
        <v>7.0967999999999929</v>
      </c>
      <c r="J492" s="5" t="str">
        <f>OBV!F492</f>
        <v>BULLISH</v>
      </c>
      <c r="K492" s="5" t="str">
        <f>OBV!G492</f>
        <v>STRONG</v>
      </c>
      <c r="L492" s="5" t="str">
        <f>OBV!H492</f>
        <v>CONFIRMED BULLISH</v>
      </c>
    </row>
    <row r="493" spans="1:12" ht="13.5" x14ac:dyDescent="0.25">
      <c r="A493" s="3">
        <f>RSI!A493</f>
        <v>43021</v>
      </c>
      <c r="B493" s="2">
        <f>RSI!B493</f>
        <v>7.08</v>
      </c>
      <c r="C493" s="2">
        <f>RSI!I493</f>
        <v>81.867483755000862</v>
      </c>
      <c r="D493" s="2">
        <f>MACD!E493</f>
        <v>-0.33080646861585716</v>
      </c>
      <c r="E493" s="2">
        <f>MACD!F493</f>
        <v>-0.2258195692818501</v>
      </c>
      <c r="F493" s="2">
        <f>'Moving Avg'!D493</f>
        <v>6.8019999999999996</v>
      </c>
      <c r="G493" s="2">
        <f>'Moving Avg'!F493</f>
        <v>6.3139999999999965</v>
      </c>
      <c r="H493" s="2">
        <f>'Moving Avg'!G493</f>
        <v>6.633799999999999</v>
      </c>
      <c r="I493" s="2">
        <f>'Moving Avg'!H493</f>
        <v>7.0969499999999917</v>
      </c>
      <c r="J493" s="5" t="str">
        <f>OBV!F493</f>
        <v>BULLISH</v>
      </c>
      <c r="K493" s="5" t="str">
        <f>OBV!G493</f>
        <v>STRONG</v>
      </c>
      <c r="L493" s="5" t="str">
        <f>OBV!H493</f>
        <v>CONFIRMED BULLISH</v>
      </c>
    </row>
    <row r="494" spans="1:12" ht="13.5" x14ac:dyDescent="0.25">
      <c r="A494" s="3">
        <f>RSI!A494</f>
        <v>43024</v>
      </c>
      <c r="B494" s="2">
        <f>RSI!B494</f>
        <v>7.08</v>
      </c>
      <c r="C494" s="2">
        <f>RSI!I494</f>
        <v>81.867483755000862</v>
      </c>
      <c r="D494" s="2">
        <f>MACD!E494</f>
        <v>-0.34855441380663343</v>
      </c>
      <c r="E494" s="2">
        <f>MACD!F494</f>
        <v>-0.25036653818680676</v>
      </c>
      <c r="F494" s="2">
        <f>'Moving Avg'!D494</f>
        <v>6.919999999999999</v>
      </c>
      <c r="G494" s="2">
        <f>'Moving Avg'!F494</f>
        <v>6.3699999999999974</v>
      </c>
      <c r="H494" s="2">
        <f>'Moving Avg'!G494</f>
        <v>6.6297999999999995</v>
      </c>
      <c r="I494" s="2">
        <f>'Moving Avg'!H494</f>
        <v>7.0970999999999904</v>
      </c>
      <c r="J494" s="5" t="str">
        <f>OBV!F494</f>
        <v>BULLISH</v>
      </c>
      <c r="K494" s="5" t="str">
        <f>OBV!G494</f>
        <v>STRONG</v>
      </c>
      <c r="L494" s="5" t="str">
        <f>OBV!H494</f>
        <v>CONFIRMED BULLISH</v>
      </c>
    </row>
    <row r="495" spans="1:12" ht="13.5" x14ac:dyDescent="0.25">
      <c r="A495" s="3">
        <f>RSI!A495</f>
        <v>43025</v>
      </c>
      <c r="B495" s="2">
        <f>RSI!B495</f>
        <v>7.08</v>
      </c>
      <c r="C495" s="2">
        <f>RSI!I495</f>
        <v>81.867483755000848</v>
      </c>
      <c r="D495" s="2">
        <f>MACD!E495</f>
        <v>-0.36714833765916044</v>
      </c>
      <c r="E495" s="2">
        <f>MACD!F495</f>
        <v>-0.27372289808127753</v>
      </c>
      <c r="F495" s="2">
        <f>'Moving Avg'!D495</f>
        <v>7</v>
      </c>
      <c r="G495" s="2">
        <f>'Moving Avg'!F495</f>
        <v>6.4239999999999977</v>
      </c>
      <c r="H495" s="2">
        <f>'Moving Avg'!G495</f>
        <v>6.625799999999999</v>
      </c>
      <c r="I495" s="2">
        <f>'Moving Avg'!H495</f>
        <v>7.0972499999999901</v>
      </c>
      <c r="J495" s="5" t="str">
        <f>OBV!F495</f>
        <v>BULLISH</v>
      </c>
      <c r="K495" s="5" t="str">
        <f>OBV!G495</f>
        <v>STRONG</v>
      </c>
      <c r="L495" s="5" t="str">
        <f>OBV!H495</f>
        <v>CONFIRMED BULLISH</v>
      </c>
    </row>
    <row r="496" spans="1:12" ht="13.5" x14ac:dyDescent="0.25">
      <c r="A496" s="3">
        <f>RSI!A496</f>
        <v>43026</v>
      </c>
      <c r="B496" s="2">
        <f>RSI!B496</f>
        <v>7.08</v>
      </c>
      <c r="C496" s="2">
        <f>RSI!I496</f>
        <v>81.867483755000862</v>
      </c>
      <c r="D496" s="2">
        <f>MACD!E496</f>
        <v>-0.38619316873838638</v>
      </c>
      <c r="E496" s="2">
        <f>MACD!F496</f>
        <v>-0.29621695221269928</v>
      </c>
      <c r="F496" s="2">
        <f>'Moving Avg'!D496</f>
        <v>7.0399999999999991</v>
      </c>
      <c r="G496" s="2">
        <f>'Moving Avg'!F496</f>
        <v>6.4779999999999989</v>
      </c>
      <c r="H496" s="2">
        <f>'Moving Avg'!G496</f>
        <v>6.6217999999999995</v>
      </c>
      <c r="I496" s="2">
        <f>'Moving Avg'!H496</f>
        <v>7.0973999999999888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7.08</v>
      </c>
      <c r="C497" s="2">
        <f>RSI!I497</f>
        <v>81.867483755000862</v>
      </c>
      <c r="D497" s="2">
        <f>MACD!E497</f>
        <v>-0.40537423959831109</v>
      </c>
      <c r="E497" s="2">
        <f>MACD!F497</f>
        <v>-0.31804840968982168</v>
      </c>
      <c r="F497" s="2">
        <f>'Moving Avg'!D497</f>
        <v>7.08</v>
      </c>
      <c r="G497" s="2">
        <f>'Moving Avg'!F497</f>
        <v>6.5319999999999991</v>
      </c>
      <c r="H497" s="2">
        <f>'Moving Avg'!G497</f>
        <v>6.617799999999999</v>
      </c>
      <c r="I497" s="2">
        <f>'Moving Avg'!H497</f>
        <v>7.0975499999999885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</row>
    <row r="498" spans="1:12" ht="13.5" x14ac:dyDescent="0.25">
      <c r="A498" s="3">
        <f>RSI!A498</f>
        <v>43028</v>
      </c>
      <c r="B498" s="2">
        <f>RSI!B498</f>
        <v>7.27</v>
      </c>
      <c r="C498" s="2">
        <f>RSI!I498</f>
        <v>85.714230003782234</v>
      </c>
      <c r="D498" s="2">
        <f>MACD!E498</f>
        <v>-0.43851753739912613</v>
      </c>
      <c r="E498" s="2">
        <f>MACD!F498</f>
        <v>-0.34214223523168258</v>
      </c>
      <c r="F498" s="2">
        <f>'Moving Avg'!D498</f>
        <v>7.1180000000000003</v>
      </c>
      <c r="G498" s="2">
        <f>'Moving Avg'!F498</f>
        <v>6.597999999999999</v>
      </c>
      <c r="H498" s="2">
        <f>'Moving Avg'!G498</f>
        <v>6.6175999999999986</v>
      </c>
      <c r="I498" s="2">
        <f>'Moving Avg'!H498</f>
        <v>7.0986499999999895</v>
      </c>
      <c r="J498" s="5" t="str">
        <f>OBV!F498</f>
        <v>BULLISH</v>
      </c>
      <c r="K498" s="5" t="str">
        <f>OBV!G498</f>
        <v>NEUTRAL</v>
      </c>
      <c r="L498" s="5" t="str">
        <f>OBV!H498</f>
        <v>CONFIRMED BULLISH</v>
      </c>
    </row>
    <row r="499" spans="1:12" ht="13.5" x14ac:dyDescent="0.25">
      <c r="A499" s="3">
        <f>RSI!A499</f>
        <v>43031</v>
      </c>
      <c r="B499" s="2">
        <f>RSI!B499</f>
        <v>7.27</v>
      </c>
      <c r="C499" s="2">
        <f>RSI!I499</f>
        <v>85.714230003782234</v>
      </c>
      <c r="D499" s="2">
        <f>MACD!E499</f>
        <v>-0.4441595224294046</v>
      </c>
      <c r="E499" s="2">
        <f>MACD!F499</f>
        <v>-0.36254569267122699</v>
      </c>
      <c r="F499" s="2">
        <f>'Moving Avg'!D499</f>
        <v>7.1560000000000006</v>
      </c>
      <c r="G499" s="2">
        <f>'Moving Avg'!F499</f>
        <v>6.6639999999999997</v>
      </c>
      <c r="H499" s="2">
        <f>'Moving Avg'!G499</f>
        <v>6.6173999999999982</v>
      </c>
      <c r="I499" s="2">
        <f>'Moving Avg'!H499</f>
        <v>7.0997499999999896</v>
      </c>
      <c r="J499" s="5" t="str">
        <f>OBV!F499</f>
        <v>BULLISH</v>
      </c>
      <c r="K499" s="5" t="str">
        <f>OBV!G499</f>
        <v>NEUTRAL</v>
      </c>
      <c r="L499" s="5" t="str">
        <f>OBV!H499</f>
        <v>CONFIRMED BULLISH</v>
      </c>
    </row>
    <row r="500" spans="1:12" ht="13.5" x14ac:dyDescent="0.25">
      <c r="A500" s="3">
        <f>RSI!A500</f>
        <v>43032</v>
      </c>
      <c r="B500" s="2">
        <f>RSI!B500</f>
        <v>7.26</v>
      </c>
      <c r="C500" s="2">
        <f>RSI!I500</f>
        <v>84.618467624285827</v>
      </c>
      <c r="D500" s="2">
        <f>MACD!E500</f>
        <v>-0.42243561300948684</v>
      </c>
      <c r="E500" s="2">
        <f>MACD!F500</f>
        <v>-0.37452367673887899</v>
      </c>
      <c r="F500" s="2">
        <f>'Moving Avg'!D500</f>
        <v>7.1920000000000002</v>
      </c>
      <c r="G500" s="2">
        <f>'Moving Avg'!F500</f>
        <v>6.7269999999999985</v>
      </c>
      <c r="H500" s="2">
        <f>'Moving Avg'!G500</f>
        <v>6.6169999999999973</v>
      </c>
      <c r="I500" s="2">
        <f>'Moving Avg'!H500</f>
        <v>7.1007999999999898</v>
      </c>
      <c r="J500" s="5" t="str">
        <f>OBV!F500</f>
        <v>BEARISH</v>
      </c>
      <c r="K500" s="5" t="str">
        <f>OBV!G500</f>
        <v>WEAK</v>
      </c>
      <c r="L500" s="5" t="str">
        <f>OBV!H500</f>
        <v>BEARISH DIVERGENCE</v>
      </c>
    </row>
    <row r="501" spans="1:12" ht="13.5" x14ac:dyDescent="0.25">
      <c r="A501" s="3">
        <f>RSI!A501</f>
        <v>43033</v>
      </c>
      <c r="B501" s="2">
        <f>RSI!B501</f>
        <v>7.28</v>
      </c>
      <c r="C501" s="2">
        <f>RSI!I501</f>
        <v>85.030642298195673</v>
      </c>
      <c r="D501" s="2">
        <f>MACD!E501</f>
        <v>-0.37792331231855947</v>
      </c>
      <c r="E501" s="2">
        <f>MACD!F501</f>
        <v>-0.3752036038548151</v>
      </c>
      <c r="F501" s="2">
        <f>'Moving Avg'!D501</f>
        <v>7.2319999999999993</v>
      </c>
      <c r="G501" s="2">
        <f>'Moving Avg'!F501</f>
        <v>6.777499999999999</v>
      </c>
      <c r="H501" s="2">
        <f>'Moving Avg'!G501</f>
        <v>6.6169999999999973</v>
      </c>
      <c r="I501" s="2">
        <f>'Moving Avg'!H501</f>
        <v>7.1019499999999907</v>
      </c>
      <c r="J501" s="5" t="str">
        <f>OBV!F501</f>
        <v>BEARISH</v>
      </c>
      <c r="K501" s="5" t="str">
        <f>OBV!G501</f>
        <v>WEAK</v>
      </c>
      <c r="L501" s="5" t="str">
        <f>OBV!H501</f>
        <v>BEARISH DIVERGENCE</v>
      </c>
    </row>
    <row r="502" spans="1:12" ht="13.5" x14ac:dyDescent="0.25">
      <c r="A502" s="3">
        <f>RSI!A502</f>
        <v>43034</v>
      </c>
      <c r="B502" s="2">
        <f>RSI!B502</f>
        <v>7.32</v>
      </c>
      <c r="C502" s="2">
        <f>RSI!I502</f>
        <v>85.847470007697808</v>
      </c>
      <c r="D502" s="2">
        <f>MACD!E502</f>
        <v>-0.34626355180779278</v>
      </c>
      <c r="E502" s="2">
        <f>MACD!F502</f>
        <v>-0.36941559344541064</v>
      </c>
      <c r="F502" s="2">
        <f>'Moving Avg'!D502</f>
        <v>7.2799999999999994</v>
      </c>
      <c r="G502" s="2">
        <f>'Moving Avg'!F502</f>
        <v>6.83</v>
      </c>
      <c r="H502" s="2">
        <f>'Moving Avg'!G502</f>
        <v>6.6177999999999972</v>
      </c>
      <c r="I502" s="2">
        <f>'Moving Avg'!H502</f>
        <v>7.1032999999999902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</row>
    <row r="503" spans="1:12" ht="13.5" x14ac:dyDescent="0.25">
      <c r="A503" s="3">
        <f>RSI!A503</f>
        <v>43035</v>
      </c>
      <c r="B503" s="2">
        <f>RSI!B503</f>
        <v>7.49</v>
      </c>
      <c r="C503" s="2">
        <f>RSI!I503</f>
        <v>88.675687242737951</v>
      </c>
      <c r="D503" s="2">
        <f>MACD!E503</f>
        <v>-0.30435047959214589</v>
      </c>
      <c r="E503" s="2">
        <f>MACD!F503</f>
        <v>-0.35640257067475772</v>
      </c>
      <c r="F503" s="2">
        <f>'Moving Avg'!D503</f>
        <v>7.3239999999999998</v>
      </c>
      <c r="G503" s="2">
        <f>'Moving Avg'!F503</f>
        <v>6.8910000000000009</v>
      </c>
      <c r="H503" s="2">
        <f>'Moving Avg'!G503</f>
        <v>6.6219999999999972</v>
      </c>
      <c r="I503" s="2">
        <f>'Moving Avg'!H503</f>
        <v>7.1054999999999913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7.49</v>
      </c>
      <c r="C504" s="2">
        <f>RSI!I504</f>
        <v>88.675687242737951</v>
      </c>
      <c r="D504" s="2">
        <f>MACD!E504</f>
        <v>-0.27271658563866641</v>
      </c>
      <c r="E504" s="2">
        <f>MACD!F504</f>
        <v>-0.33966537366753952</v>
      </c>
      <c r="F504" s="2">
        <f>'Moving Avg'!D504</f>
        <v>7.3680000000000003</v>
      </c>
      <c r="G504" s="2">
        <f>'Moving Avg'!F504</f>
        <v>6.9495000000000005</v>
      </c>
      <c r="H504" s="2">
        <f>'Moving Avg'!G504</f>
        <v>6.6261999999999981</v>
      </c>
      <c r="I504" s="2">
        <f>'Moving Avg'!H504</f>
        <v>7.1061499999999906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7.45</v>
      </c>
      <c r="C505" s="2">
        <f>RSI!I505</f>
        <v>84.090009627262532</v>
      </c>
      <c r="D505" s="2">
        <f>MACD!E505</f>
        <v>-0.24653371618065467</v>
      </c>
      <c r="E505" s="2">
        <f>MACD!F505</f>
        <v>-0.32103904217016255</v>
      </c>
      <c r="F505" s="2">
        <f>'Moving Avg'!D505</f>
        <v>7.4060000000000015</v>
      </c>
      <c r="G505" s="2">
        <f>'Moving Avg'!F505</f>
        <v>7.0059999999999985</v>
      </c>
      <c r="H505" s="2">
        <f>'Moving Avg'!G505</f>
        <v>6.6295999999999982</v>
      </c>
      <c r="I505" s="2">
        <f>'Moving Avg'!H505</f>
        <v>7.1060999999999908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7.45</v>
      </c>
      <c r="C506" s="2">
        <f>RSI!I506</f>
        <v>84.090009627262532</v>
      </c>
      <c r="D506" s="2">
        <f>MACD!E506</f>
        <v>-0.22742709519582505</v>
      </c>
      <c r="E506" s="2">
        <f>MACD!F506</f>
        <v>-0.30231665277529507</v>
      </c>
      <c r="F506" s="2">
        <f>'Moving Avg'!D506</f>
        <v>7.44</v>
      </c>
      <c r="G506" s="2">
        <f>'Moving Avg'!F506</f>
        <v>7.0624999999999982</v>
      </c>
      <c r="H506" s="2">
        <f>'Moving Avg'!G506</f>
        <v>6.6329999999999982</v>
      </c>
      <c r="I506" s="2">
        <f>'Moving Avg'!H506</f>
        <v>7.1048999999999918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7.45</v>
      </c>
      <c r="C507" s="2">
        <f>RSI!I507</f>
        <v>84.090009627262532</v>
      </c>
      <c r="D507" s="2">
        <f>MACD!E507</f>
        <v>-0.21408228279807062</v>
      </c>
      <c r="E507" s="2">
        <f>MACD!F507</f>
        <v>-0.28466977877985017</v>
      </c>
      <c r="F507" s="2">
        <f>'Moving Avg'!D507</f>
        <v>7.4659999999999993</v>
      </c>
      <c r="G507" s="2">
        <f>'Moving Avg'!F507</f>
        <v>7.118999999999998</v>
      </c>
      <c r="H507" s="2">
        <f>'Moving Avg'!G507</f>
        <v>6.6363999999999983</v>
      </c>
      <c r="I507" s="2">
        <f>'Moving Avg'!H507</f>
        <v>7.1026999999999916</v>
      </c>
      <c r="J507" s="5" t="str">
        <f>OBV!F507</f>
        <v>BEARISH</v>
      </c>
      <c r="K507" s="5" t="str">
        <f>OBV!G507</f>
        <v>NEUTRAL</v>
      </c>
      <c r="L507" s="5" t="str">
        <f>OBV!H507</f>
        <v>BEARISH DIVERGENCE</v>
      </c>
    </row>
    <row r="508" spans="1:12" ht="13.5" x14ac:dyDescent="0.25">
      <c r="A508" s="3">
        <f>RSI!A508</f>
        <v>43042</v>
      </c>
      <c r="B508" s="2">
        <f>RSI!B508</f>
        <v>7.45</v>
      </c>
      <c r="C508" s="2">
        <f>RSI!I508</f>
        <v>84.090009627262532</v>
      </c>
      <c r="D508" s="2">
        <f>MACD!E508</f>
        <v>-0.17617301630070692</v>
      </c>
      <c r="E508" s="2">
        <f>MACD!F508</f>
        <v>-0.26297042628402156</v>
      </c>
      <c r="F508" s="2">
        <f>'Moving Avg'!D508</f>
        <v>7.4580000000000002</v>
      </c>
      <c r="G508" s="2">
        <f>'Moving Avg'!F508</f>
        <v>7.1754999999999978</v>
      </c>
      <c r="H508" s="2">
        <f>'Moving Avg'!G508</f>
        <v>6.6397999999999993</v>
      </c>
      <c r="I508" s="2">
        <f>'Moving Avg'!H508</f>
        <v>7.1004499999999915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</row>
    <row r="509" spans="1:12" ht="13.5" x14ac:dyDescent="0.25">
      <c r="A509" s="3">
        <f>RSI!A509</f>
        <v>43045</v>
      </c>
      <c r="B509" s="2">
        <f>RSI!B509</f>
        <v>7.45</v>
      </c>
      <c r="C509" s="2">
        <f>RSI!I509</f>
        <v>84.090009627262532</v>
      </c>
      <c r="D509" s="2">
        <f>MACD!E509</f>
        <v>-0.14651563638054199</v>
      </c>
      <c r="E509" s="2">
        <f>MACD!F509</f>
        <v>-0.23967946830332565</v>
      </c>
      <c r="F509" s="2">
        <f>'Moving Avg'!D509</f>
        <v>7.45</v>
      </c>
      <c r="G509" s="2">
        <f>'Moving Avg'!F509</f>
        <v>7.2234999999999969</v>
      </c>
      <c r="H509" s="2">
        <f>'Moving Avg'!G509</f>
        <v>6.6474000000000002</v>
      </c>
      <c r="I509" s="2">
        <f>'Moving Avg'!H509</f>
        <v>7.0969499999999925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</row>
    <row r="510" spans="1:12" ht="13.5" x14ac:dyDescent="0.25">
      <c r="A510" s="3">
        <f>RSI!A510</f>
        <v>43046</v>
      </c>
      <c r="B510" s="2">
        <f>RSI!B510</f>
        <v>7.45</v>
      </c>
      <c r="C510" s="2">
        <f>RSI!I510</f>
        <v>84.090009627262532</v>
      </c>
      <c r="D510" s="2">
        <f>MACD!E510</f>
        <v>-0.1251998471396103</v>
      </c>
      <c r="E510" s="2">
        <f>MACD!F510</f>
        <v>-0.21678354407058259</v>
      </c>
      <c r="F510" s="2">
        <f>'Moving Avg'!D510</f>
        <v>7.45</v>
      </c>
      <c r="G510" s="2">
        <f>'Moving Avg'!F510</f>
        <v>7.2619999999999987</v>
      </c>
      <c r="H510" s="2">
        <f>'Moving Avg'!G510</f>
        <v>6.6589999999999998</v>
      </c>
      <c r="I510" s="2">
        <f>'Moving Avg'!H510</f>
        <v>7.0922499999999919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7.45</v>
      </c>
      <c r="C511" s="2">
        <f>RSI!I511</f>
        <v>84.090009627262532</v>
      </c>
      <c r="D511" s="2">
        <f>MACD!E511</f>
        <v>-0.10616098266720364</v>
      </c>
      <c r="E511" s="2">
        <f>MACD!F511</f>
        <v>-0.19465903178990679</v>
      </c>
      <c r="F511" s="2">
        <f>'Moving Avg'!D511</f>
        <v>7.45</v>
      </c>
      <c r="G511" s="2">
        <f>'Moving Avg'!F511</f>
        <v>7.2904999999999989</v>
      </c>
      <c r="H511" s="2">
        <f>'Moving Avg'!G511</f>
        <v>6.6705999999999994</v>
      </c>
      <c r="I511" s="2">
        <f>'Moving Avg'!H511</f>
        <v>7.0862999999999916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</row>
    <row r="512" spans="1:12" ht="13.5" x14ac:dyDescent="0.25">
      <c r="A512" s="3">
        <f>RSI!A512</f>
        <v>43048</v>
      </c>
      <c r="B512" s="2">
        <f>RSI!B512</f>
        <v>7.45</v>
      </c>
      <c r="C512" s="2">
        <f>RSI!I512</f>
        <v>84.090009627262532</v>
      </c>
      <c r="D512" s="2">
        <f>MACD!E512</f>
        <v>-8.581815742338339E-2</v>
      </c>
      <c r="E512" s="2">
        <f>MACD!F512</f>
        <v>-0.17289085691660211</v>
      </c>
      <c r="F512" s="2">
        <f>'Moving Avg'!D512</f>
        <v>7.45</v>
      </c>
      <c r="G512" s="2">
        <f>'Moving Avg'!F512</f>
        <v>7.3189999999999982</v>
      </c>
      <c r="H512" s="2">
        <f>'Moving Avg'!G512</f>
        <v>6.682199999999999</v>
      </c>
      <c r="I512" s="2">
        <f>'Moving Avg'!H512</f>
        <v>7.0790999999999933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</row>
    <row r="513" spans="1:12" ht="13.5" x14ac:dyDescent="0.25">
      <c r="A513" s="3">
        <f>RSI!A513</f>
        <v>43049</v>
      </c>
      <c r="B513" s="2">
        <f>RSI!B513</f>
        <v>7.45</v>
      </c>
      <c r="C513" s="2">
        <f>RSI!I513</f>
        <v>84.090009627262532</v>
      </c>
      <c r="D513" s="2">
        <f>MACD!E513</f>
        <v>-4.4229697105024002E-2</v>
      </c>
      <c r="E513" s="2">
        <f>MACD!F513</f>
        <v>-0.1471586249542865</v>
      </c>
      <c r="F513" s="2">
        <f>'Moving Avg'!D513</f>
        <v>7.45</v>
      </c>
      <c r="G513" s="2">
        <f>'Moving Avg'!F513</f>
        <v>7.3374999999999986</v>
      </c>
      <c r="H513" s="2">
        <f>'Moving Avg'!G513</f>
        <v>6.6937999999999986</v>
      </c>
      <c r="I513" s="2">
        <f>'Moving Avg'!H513</f>
        <v>7.0719999999999938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</row>
    <row r="514" spans="1:12" ht="13.5" x14ac:dyDescent="0.25">
      <c r="A514" s="3">
        <f>RSI!A514</f>
        <v>43052</v>
      </c>
      <c r="B514" s="2">
        <f>RSI!B514</f>
        <v>7.45</v>
      </c>
      <c r="C514" s="2">
        <f>RSI!I514</f>
        <v>84.090009627262532</v>
      </c>
      <c r="D514" s="2">
        <f>MACD!E514</f>
        <v>-1.068626298545361E-2</v>
      </c>
      <c r="E514" s="2">
        <f>MACD!F514</f>
        <v>-0.11986415256051992</v>
      </c>
      <c r="F514" s="2">
        <f>'Moving Avg'!D514</f>
        <v>7.45</v>
      </c>
      <c r="G514" s="2">
        <f>'Moving Avg'!F514</f>
        <v>7.355999999999999</v>
      </c>
      <c r="H514" s="2">
        <f>'Moving Avg'!G514</f>
        <v>6.7053999999999983</v>
      </c>
      <c r="I514" s="2">
        <f>'Moving Avg'!H514</f>
        <v>7.0648999999999935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</row>
    <row r="515" spans="1:12" ht="13.5" x14ac:dyDescent="0.25">
      <c r="A515" s="3">
        <f>RSI!A515</f>
        <v>43053</v>
      </c>
      <c r="B515" s="2">
        <f>RSI!B515</f>
        <v>7.45</v>
      </c>
      <c r="C515" s="2">
        <f>RSI!I515</f>
        <v>84.090009627262532</v>
      </c>
      <c r="D515" s="2">
        <f>MACD!E515</f>
        <v>1.001798041860269E-2</v>
      </c>
      <c r="E515" s="2">
        <f>MACD!F515</f>
        <v>-9.3887725964695398E-2</v>
      </c>
      <c r="F515" s="2">
        <f>'Moving Avg'!D515</f>
        <v>7.45</v>
      </c>
      <c r="G515" s="2">
        <f>'Moving Avg'!F515</f>
        <v>7.3745000000000003</v>
      </c>
      <c r="H515" s="2">
        <f>'Moving Avg'!G515</f>
        <v>6.7229999999999999</v>
      </c>
      <c r="I515" s="2">
        <f>'Moving Avg'!H515</f>
        <v>7.0577999999999941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7.45</v>
      </c>
      <c r="C516" s="2">
        <f>RSI!I516</f>
        <v>84.090009627262532</v>
      </c>
      <c r="D516" s="2">
        <f>MACD!E516</f>
        <v>2.6125088721852485E-2</v>
      </c>
      <c r="E516" s="2">
        <f>MACD!F516</f>
        <v>-6.988516302738583E-2</v>
      </c>
      <c r="F516" s="2">
        <f>'Moving Avg'!D516</f>
        <v>7.45</v>
      </c>
      <c r="G516" s="2">
        <f>'Moving Avg'!F516</f>
        <v>7.3929999999999989</v>
      </c>
      <c r="H516" s="2">
        <f>'Moving Avg'!G516</f>
        <v>6.7463999999999986</v>
      </c>
      <c r="I516" s="2">
        <f>'Moving Avg'!H516</f>
        <v>7.050549999999995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</row>
    <row r="517" spans="1:12" ht="13.5" x14ac:dyDescent="0.25">
      <c r="A517" s="3">
        <f>RSI!A517</f>
        <v>43055</v>
      </c>
      <c r="B517" s="2">
        <f>RSI!B517</f>
        <v>7.45</v>
      </c>
      <c r="C517" s="2">
        <f>RSI!I517</f>
        <v>84.090009627262532</v>
      </c>
      <c r="D517" s="2">
        <f>MACD!E517</f>
        <v>3.8446896210474257E-2</v>
      </c>
      <c r="E517" s="2">
        <f>MACD!F517</f>
        <v>-4.8218751179813814E-2</v>
      </c>
      <c r="F517" s="2">
        <f>'Moving Avg'!D517</f>
        <v>7.45</v>
      </c>
      <c r="G517" s="2">
        <f>'Moving Avg'!F517</f>
        <v>7.4114999999999993</v>
      </c>
      <c r="H517" s="2">
        <f>'Moving Avg'!G517</f>
        <v>6.7729999999999988</v>
      </c>
      <c r="I517" s="2">
        <f>'Moving Avg'!H517</f>
        <v>7.0432999999999968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</row>
    <row r="518" spans="1:12" ht="13.5" x14ac:dyDescent="0.25">
      <c r="A518" s="3">
        <f>RSI!A518</f>
        <v>43056</v>
      </c>
      <c r="B518" s="2">
        <f>RSI!B518</f>
        <v>7.45</v>
      </c>
      <c r="C518" s="2">
        <f>RSI!I518</f>
        <v>84.090009627262532</v>
      </c>
      <c r="D518" s="2">
        <f>MACD!E518</f>
        <v>4.7662592719104779E-2</v>
      </c>
      <c r="E518" s="2">
        <f>MACD!F518</f>
        <v>-2.9042482400030094E-2</v>
      </c>
      <c r="F518" s="2">
        <f>'Moving Avg'!D518</f>
        <v>7.45</v>
      </c>
      <c r="G518" s="2">
        <f>'Moving Avg'!F518</f>
        <v>7.4204999999999997</v>
      </c>
      <c r="H518" s="2">
        <f>'Moving Avg'!G518</f>
        <v>6.7995999999999981</v>
      </c>
      <c r="I518" s="2">
        <f>'Moving Avg'!H518</f>
        <v>7.0360499999999977</v>
      </c>
      <c r="J518" s="5" t="str">
        <f>OBV!F518</f>
        <v>NEUTRAL</v>
      </c>
      <c r="K518" s="5" t="str">
        <f>OBV!G518</f>
        <v>NEUTRAL</v>
      </c>
      <c r="L518" s="5" t="str">
        <f>OBV!H518</f>
        <v>NEUTRAL</v>
      </c>
    </row>
    <row r="519" spans="1:12" ht="13.5" x14ac:dyDescent="0.25">
      <c r="A519" s="3">
        <f>RSI!A519</f>
        <v>43059</v>
      </c>
      <c r="B519" s="2">
        <f>RSI!B519</f>
        <v>7.3</v>
      </c>
      <c r="C519" s="2">
        <f>RSI!I519</f>
        <v>54.346714268575418</v>
      </c>
      <c r="D519" s="2">
        <f>MACD!E519</f>
        <v>6.5450815422798847E-2</v>
      </c>
      <c r="E519" s="2">
        <f>MACD!F519</f>
        <v>-1.0143822835464306E-2</v>
      </c>
      <c r="F519" s="2">
        <f>'Moving Avg'!D519</f>
        <v>7.42</v>
      </c>
      <c r="G519" s="2">
        <f>'Moving Avg'!F519</f>
        <v>7.4220000000000015</v>
      </c>
      <c r="H519" s="2">
        <f>'Moving Avg'!G519</f>
        <v>6.8267999999999986</v>
      </c>
      <c r="I519" s="2">
        <f>'Moving Avg'!H519</f>
        <v>7.0290499999999989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7.3</v>
      </c>
      <c r="C520" s="2">
        <f>RSI!I520</f>
        <v>54.346714268575418</v>
      </c>
      <c r="D520" s="2">
        <f>MACD!E520</f>
        <v>8.0350980613183687E-2</v>
      </c>
      <c r="E520" s="2">
        <f>MACD!F520</f>
        <v>7.9551378542652949E-3</v>
      </c>
      <c r="F520" s="2">
        <f>'Moving Avg'!D520</f>
        <v>7.3900000000000006</v>
      </c>
      <c r="G520" s="2">
        <f>'Moving Avg'!F520</f>
        <v>7.4240000000000022</v>
      </c>
      <c r="H520" s="2">
        <f>'Moving Avg'!G520</f>
        <v>6.8539999999999983</v>
      </c>
      <c r="I520" s="2">
        <f>'Moving Avg'!H520</f>
        <v>7.0223999999999993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7.3</v>
      </c>
      <c r="C521" s="2">
        <f>RSI!I521</f>
        <v>54.346714268575418</v>
      </c>
      <c r="D521" s="2">
        <f>MACD!E521</f>
        <v>9.2818620228293014E-2</v>
      </c>
      <c r="E521" s="2">
        <f>MACD!F521</f>
        <v>2.4927834329070839E-2</v>
      </c>
      <c r="F521" s="2">
        <f>'Moving Avg'!D521</f>
        <v>7.3599999999999994</v>
      </c>
      <c r="G521" s="2">
        <f>'Moving Avg'!F521</f>
        <v>7.4250000000000025</v>
      </c>
      <c r="H521" s="2">
        <f>'Moving Avg'!G521</f>
        <v>6.8811999999999989</v>
      </c>
      <c r="I521" s="2">
        <f>'Moving Avg'!H521</f>
        <v>7.0157499999999997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7.3</v>
      </c>
      <c r="C522" s="2">
        <f>RSI!I522</f>
        <v>54.346714268575425</v>
      </c>
      <c r="D522" s="2">
        <f>MACD!E522</f>
        <v>0.10323835359935174</v>
      </c>
      <c r="E522" s="2">
        <f>MACD!F522</f>
        <v>4.058993818312702E-2</v>
      </c>
      <c r="F522" s="2">
        <f>'Moving Avg'!D522</f>
        <v>7.33</v>
      </c>
      <c r="G522" s="2">
        <f>'Moving Avg'!F522</f>
        <v>7.4240000000000022</v>
      </c>
      <c r="H522" s="2">
        <f>'Moving Avg'!G522</f>
        <v>6.9083999999999994</v>
      </c>
      <c r="I522" s="2">
        <f>'Moving Avg'!H522</f>
        <v>7.0089999999999995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7.3</v>
      </c>
      <c r="C523" s="2">
        <f>RSI!I523</f>
        <v>54.346714268575433</v>
      </c>
      <c r="D523" s="2">
        <f>MACD!E523</f>
        <v>0.11193485862112773</v>
      </c>
      <c r="E523" s="2">
        <f>MACD!F523</f>
        <v>5.485892227072716E-2</v>
      </c>
      <c r="F523" s="2">
        <f>'Moving Avg'!D523</f>
        <v>7.3</v>
      </c>
      <c r="G523" s="2">
        <f>'Moving Avg'!F523</f>
        <v>7.4145000000000021</v>
      </c>
      <c r="H523" s="2">
        <f>'Moving Avg'!G523</f>
        <v>6.9355999999999982</v>
      </c>
      <c r="I523" s="2">
        <f>'Moving Avg'!H523</f>
        <v>7.0009999999999994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7.3</v>
      </c>
      <c r="C524" s="2">
        <f>RSI!I524</f>
        <v>54.346714268575425</v>
      </c>
      <c r="D524" s="2">
        <f>MACD!E524</f>
        <v>0.11918215049151026</v>
      </c>
      <c r="E524" s="2">
        <f>MACD!F524</f>
        <v>6.7723567914883792E-2</v>
      </c>
      <c r="F524" s="2">
        <f>'Moving Avg'!D524</f>
        <v>7.3</v>
      </c>
      <c r="G524" s="2">
        <f>'Moving Avg'!F524</f>
        <v>7.4050000000000029</v>
      </c>
      <c r="H524" s="2">
        <f>'Moving Avg'!G524</f>
        <v>6.9623999999999988</v>
      </c>
      <c r="I524" s="2">
        <f>'Moving Avg'!H524</f>
        <v>6.9929999999999986</v>
      </c>
      <c r="J524" s="5" t="str">
        <f>OBV!F524</f>
        <v>NEUTRAL</v>
      </c>
      <c r="K524" s="5" t="str">
        <f>OBV!G524</f>
        <v>NEUTRAL</v>
      </c>
      <c r="L524" s="5" t="str">
        <f>OBV!H524</f>
        <v>NEUTRAL</v>
      </c>
    </row>
    <row r="525" spans="1:12" ht="13.5" x14ac:dyDescent="0.25">
      <c r="A525" s="3">
        <f>RSI!A525</f>
        <v>43067</v>
      </c>
      <c r="B525" s="2">
        <f>RSI!B525</f>
        <v>7.3</v>
      </c>
      <c r="C525" s="2">
        <f>RSI!I525</f>
        <v>54.346714268575433</v>
      </c>
      <c r="D525" s="2">
        <f>MACD!E525</f>
        <v>0.12521142873193547</v>
      </c>
      <c r="E525" s="2">
        <f>MACD!F525</f>
        <v>7.9221140078294131E-2</v>
      </c>
      <c r="F525" s="2">
        <f>'Moving Avg'!D525</f>
        <v>7.3</v>
      </c>
      <c r="G525" s="2">
        <f>'Moving Avg'!F525</f>
        <v>7.3975000000000026</v>
      </c>
      <c r="H525" s="2">
        <f>'Moving Avg'!G525</f>
        <v>6.9883999999999995</v>
      </c>
      <c r="I525" s="2">
        <f>'Moving Avg'!H525</f>
        <v>6.9849999999999985</v>
      </c>
      <c r="J525" s="5" t="str">
        <f>OBV!F525</f>
        <v>NEUTRAL</v>
      </c>
      <c r="K525" s="5" t="str">
        <f>OBV!G525</f>
        <v>NEUTRAL</v>
      </c>
      <c r="L525" s="5" t="str">
        <f>OBV!H525</f>
        <v>NEUTRAL</v>
      </c>
    </row>
    <row r="526" spans="1:12" ht="13.5" x14ac:dyDescent="0.25">
      <c r="A526" s="3">
        <f>RSI!A526</f>
        <v>43068</v>
      </c>
      <c r="B526" s="2">
        <f>RSI!B526</f>
        <v>7.3</v>
      </c>
      <c r="C526" s="2">
        <f>RSI!I526</f>
        <v>54.346714268575433</v>
      </c>
      <c r="D526" s="2">
        <f>MACD!E526</f>
        <v>0.13021771306580732</v>
      </c>
      <c r="E526" s="2">
        <f>MACD!F526</f>
        <v>8.9420454675796776E-2</v>
      </c>
      <c r="F526" s="2">
        <f>'Moving Avg'!D526</f>
        <v>7.3</v>
      </c>
      <c r="G526" s="2">
        <f>'Moving Avg'!F526</f>
        <v>7.3900000000000023</v>
      </c>
      <c r="H526" s="2">
        <f>'Moving Avg'!G526</f>
        <v>7.0143999999999993</v>
      </c>
      <c r="I526" s="2">
        <f>'Moving Avg'!H526</f>
        <v>6.9769999999999985</v>
      </c>
      <c r="J526" s="5" t="str">
        <f>OBV!F526</f>
        <v>NEUTRAL</v>
      </c>
      <c r="K526" s="5" t="str">
        <f>OBV!G526</f>
        <v>NEUTRAL</v>
      </c>
      <c r="L526" s="5" t="str">
        <f>OBV!H526</f>
        <v>NEUTRAL</v>
      </c>
    </row>
    <row r="527" spans="1:12" ht="13.5" x14ac:dyDescent="0.25">
      <c r="A527" s="3">
        <f>RSI!A527</f>
        <v>43069</v>
      </c>
      <c r="B527" s="2">
        <f>RSI!B527</f>
        <v>7.06</v>
      </c>
      <c r="C527" s="2">
        <f>RSI!I527</f>
        <v>26.852952199142791</v>
      </c>
      <c r="D527" s="2">
        <f>MACD!E527</f>
        <v>0.15214323255170825</v>
      </c>
      <c r="E527" s="2">
        <f>MACD!F527</f>
        <v>0.10196501025097907</v>
      </c>
      <c r="F527" s="2">
        <f>'Moving Avg'!D527</f>
        <v>7.2519999999999998</v>
      </c>
      <c r="G527" s="2">
        <f>'Moving Avg'!F527</f>
        <v>7.3705000000000016</v>
      </c>
      <c r="H527" s="2">
        <f>'Moving Avg'!G527</f>
        <v>7.0355999999999996</v>
      </c>
      <c r="I527" s="2">
        <f>'Moving Avg'!H527</f>
        <v>6.9678499999999985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</row>
    <row r="528" spans="1:12" ht="13.5" x14ac:dyDescent="0.25">
      <c r="A528" s="3">
        <f>RSI!A528</f>
        <v>43073</v>
      </c>
      <c r="B528" s="2">
        <f>RSI!B528</f>
        <v>6.91</v>
      </c>
      <c r="C528" s="2">
        <f>RSI!I528</f>
        <v>20.031942778880321</v>
      </c>
      <c r="D528" s="2">
        <f>MACD!E528</f>
        <v>0.1831430756526089</v>
      </c>
      <c r="E528" s="2">
        <f>MACD!F528</f>
        <v>0.11820062333130504</v>
      </c>
      <c r="F528" s="2">
        <f>'Moving Avg'!D528</f>
        <v>7.1739999999999995</v>
      </c>
      <c r="G528" s="2">
        <f>'Moving Avg'!F528</f>
        <v>7.3435000000000006</v>
      </c>
      <c r="H528" s="2">
        <f>'Moving Avg'!G528</f>
        <v>7.0547999999999993</v>
      </c>
      <c r="I528" s="2">
        <f>'Moving Avg'!H528</f>
        <v>6.9592499999999982</v>
      </c>
      <c r="J528" s="5" t="str">
        <f>OBV!F528</f>
        <v>BEARISH</v>
      </c>
      <c r="K528" s="5" t="str">
        <f>OBV!G528</f>
        <v>WEAK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6.58</v>
      </c>
      <c r="C529" s="2">
        <f>RSI!I529</f>
        <v>12.505767537530971</v>
      </c>
      <c r="D529" s="2">
        <f>MACD!E529</f>
        <v>0.21286496895784346</v>
      </c>
      <c r="E529" s="2">
        <f>MACD!F529</f>
        <v>0.13713349245661274</v>
      </c>
      <c r="F529" s="2">
        <f>'Moving Avg'!D529</f>
        <v>7.0299999999999994</v>
      </c>
      <c r="G529" s="2">
        <f>'Moving Avg'!F529</f>
        <v>7.3</v>
      </c>
      <c r="H529" s="2">
        <f>'Moving Avg'!G529</f>
        <v>7.0673999999999992</v>
      </c>
      <c r="I529" s="2">
        <f>'Moving Avg'!H529</f>
        <v>6.9501999999999988</v>
      </c>
      <c r="J529" s="5" t="str">
        <f>OBV!F529</f>
        <v>BEARISH</v>
      </c>
      <c r="K529" s="5" t="str">
        <f>OBV!G529</f>
        <v>WEAK</v>
      </c>
      <c r="L529" s="5" t="str">
        <f>OBV!H529</f>
        <v>CONFIRMED BEARISH</v>
      </c>
    </row>
    <row r="530" spans="1:12" ht="13.5" x14ac:dyDescent="0.25">
      <c r="A530" s="3">
        <f>RSI!A530</f>
        <v>43075</v>
      </c>
      <c r="B530" s="2">
        <f>RSI!B530</f>
        <v>6.49</v>
      </c>
      <c r="C530" s="2">
        <f>RSI!I530</f>
        <v>11.262926053022682</v>
      </c>
      <c r="D530" s="2">
        <f>MACD!E530</f>
        <v>0.24859733586128563</v>
      </c>
      <c r="E530" s="2">
        <f>MACD!F530</f>
        <v>0.15942626113754732</v>
      </c>
      <c r="F530" s="2">
        <f>'Moving Avg'!D530</f>
        <v>6.8680000000000003</v>
      </c>
      <c r="G530" s="2">
        <f>'Moving Avg'!F530</f>
        <v>7.2520000000000007</v>
      </c>
      <c r="H530" s="2">
        <f>'Moving Avg'!G530</f>
        <v>7.0771999999999995</v>
      </c>
      <c r="I530" s="2">
        <f>'Moving Avg'!H530</f>
        <v>6.9407999999999994</v>
      </c>
      <c r="J530" s="5" t="str">
        <f>OBV!F530</f>
        <v>BEARISH</v>
      </c>
      <c r="K530" s="5" t="str">
        <f>OBV!G530</f>
        <v>WEAK</v>
      </c>
      <c r="L530" s="5" t="str">
        <f>OBV!H530</f>
        <v>CONFIRMED BEARISH</v>
      </c>
    </row>
    <row r="531" spans="1:12" ht="13.5" x14ac:dyDescent="0.25">
      <c r="A531" s="3">
        <f>RSI!A531</f>
        <v>43076</v>
      </c>
      <c r="B531" s="2">
        <f>RSI!B531</f>
        <v>6.2</v>
      </c>
      <c r="C531" s="2">
        <f>RSI!I531</f>
        <v>8.3747809055263218</v>
      </c>
      <c r="D531" s="2">
        <f>MACD!E531</f>
        <v>0.30447201265616108</v>
      </c>
      <c r="E531" s="2">
        <f>MACD!F531</f>
        <v>0.18843541144127007</v>
      </c>
      <c r="F531" s="2">
        <f>'Moving Avg'!D531</f>
        <v>6.6480000000000006</v>
      </c>
      <c r="G531" s="2">
        <f>'Moving Avg'!F531</f>
        <v>7.1894999999999998</v>
      </c>
      <c r="H531" s="2">
        <f>'Moving Avg'!G531</f>
        <v>7.0757999999999992</v>
      </c>
      <c r="I531" s="2">
        <f>'Moving Avg'!H531</f>
        <v>6.9300999999999986</v>
      </c>
      <c r="J531" s="5" t="str">
        <f>OBV!F531</f>
        <v>BEARISH</v>
      </c>
      <c r="K531" s="5" t="str">
        <f>OBV!G531</f>
        <v>WEAK</v>
      </c>
      <c r="L531" s="5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5.94</v>
      </c>
      <c r="C532" s="2">
        <f>RSI!I532</f>
        <v>6.7127831464131873</v>
      </c>
      <c r="D532" s="2">
        <f>MACD!E532</f>
        <v>0.37657357410335823</v>
      </c>
      <c r="E532" s="2">
        <f>MACD!F532</f>
        <v>0.22606304397368771</v>
      </c>
      <c r="F532" s="2">
        <f>'Moving Avg'!D532</f>
        <v>6.4239999999999995</v>
      </c>
      <c r="G532" s="2">
        <f>'Moving Avg'!F532</f>
        <v>7.113999999999999</v>
      </c>
      <c r="H532" s="2">
        <f>'Moving Avg'!G532</f>
        <v>7.0691999999999986</v>
      </c>
      <c r="I532" s="2">
        <f>'Moving Avg'!H532</f>
        <v>6.9181000000000008</v>
      </c>
      <c r="J532" s="5" t="str">
        <f>OBV!F532</f>
        <v>BEARISH</v>
      </c>
      <c r="K532" s="5" t="str">
        <f>OBV!G532</f>
        <v>WEAK</v>
      </c>
      <c r="L532" s="5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5.94</v>
      </c>
      <c r="C533" s="2">
        <f>RSI!I533</f>
        <v>6.7127831464131873</v>
      </c>
      <c r="D533" s="2">
        <f>MACD!E533</f>
        <v>0.44427054020468404</v>
      </c>
      <c r="E533" s="2">
        <f>MACD!F533</f>
        <v>0.26970454321988696</v>
      </c>
      <c r="F533" s="2">
        <f>'Moving Avg'!D533</f>
        <v>6.23</v>
      </c>
      <c r="G533" s="2">
        <f>'Moving Avg'!F533</f>
        <v>7.0384999999999973</v>
      </c>
      <c r="H533" s="2">
        <f>'Moving Avg'!G533</f>
        <v>7.0625999999999989</v>
      </c>
      <c r="I533" s="2">
        <f>'Moving Avg'!H533</f>
        <v>6.9073500000000001</v>
      </c>
      <c r="J533" s="5" t="str">
        <f>OBV!F533</f>
        <v>BEARISH</v>
      </c>
      <c r="K533" s="5" t="str">
        <f>OBV!G533</f>
        <v>WEAK</v>
      </c>
      <c r="L533" s="5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5.68</v>
      </c>
      <c r="C534" s="2">
        <f>RSI!I534</f>
        <v>5.4568456746822704</v>
      </c>
      <c r="D534" s="2">
        <f>MACD!E534</f>
        <v>0.52700439637860441</v>
      </c>
      <c r="E534" s="2">
        <f>MACD!F534</f>
        <v>0.32116451385163047</v>
      </c>
      <c r="F534" s="2">
        <f>'Moving Avg'!D534</f>
        <v>6.0500000000000007</v>
      </c>
      <c r="G534" s="2">
        <f>'Moving Avg'!F534</f>
        <v>6.95</v>
      </c>
      <c r="H534" s="2">
        <f>'Moving Avg'!G534</f>
        <v>7.0497999999999994</v>
      </c>
      <c r="I534" s="2">
        <f>'Moving Avg'!H534</f>
        <v>6.8935000000000013</v>
      </c>
      <c r="J534" s="5" t="str">
        <f>OBV!F534</f>
        <v>BEARISH</v>
      </c>
      <c r="K534" s="5" t="str">
        <f>OBV!G534</f>
        <v>WEAK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5.7</v>
      </c>
      <c r="C535" s="2">
        <f>RSI!I535</f>
        <v>6.8998155773885088</v>
      </c>
      <c r="D535" s="2">
        <f>MACD!E535</f>
        <v>0.602798678037618</v>
      </c>
      <c r="E535" s="2">
        <f>MACD!F535</f>
        <v>0.377491346688828</v>
      </c>
      <c r="F535" s="2">
        <f>'Moving Avg'!D535</f>
        <v>5.8920000000000003</v>
      </c>
      <c r="G535" s="2">
        <f>'Moving Avg'!F535</f>
        <v>6.8624999999999989</v>
      </c>
      <c r="H535" s="2">
        <f>'Moving Avg'!G535</f>
        <v>7.0373999999999981</v>
      </c>
      <c r="I535" s="2">
        <f>'Moving Avg'!H535</f>
        <v>6.8790000000000022</v>
      </c>
      <c r="J535" s="5" t="str">
        <f>OBV!F535</f>
        <v>BEARISH</v>
      </c>
      <c r="K535" s="5" t="str">
        <f>OBV!G535</f>
        <v>WEAK</v>
      </c>
      <c r="L535" s="5" t="str">
        <f>OBV!H535</f>
        <v>CONFIRMED BEARISH</v>
      </c>
    </row>
    <row r="536" spans="1:12" ht="13.5" x14ac:dyDescent="0.25">
      <c r="A536" s="3">
        <f>RSI!A536</f>
        <v>43083</v>
      </c>
      <c r="B536" s="2">
        <f>RSI!B536</f>
        <v>5.7</v>
      </c>
      <c r="C536" s="2">
        <f>RSI!I536</f>
        <v>6.8998155773885088</v>
      </c>
      <c r="D536" s="2">
        <f>MACD!E536</f>
        <v>0.67354577987259923</v>
      </c>
      <c r="E536" s="2">
        <f>MACD!F536</f>
        <v>0.43670223332558222</v>
      </c>
      <c r="F536" s="2">
        <f>'Moving Avg'!D536</f>
        <v>5.7919999999999998</v>
      </c>
      <c r="G536" s="2">
        <f>'Moving Avg'!F536</f>
        <v>6.7749999999999968</v>
      </c>
      <c r="H536" s="2">
        <f>'Moving Avg'!G536</f>
        <v>7.0249999999999977</v>
      </c>
      <c r="I536" s="2">
        <f>'Moving Avg'!H536</f>
        <v>6.8645000000000032</v>
      </c>
      <c r="J536" s="5" t="str">
        <f>OBV!F536</f>
        <v>BEARISH</v>
      </c>
      <c r="K536" s="5" t="str">
        <f>OBV!G536</f>
        <v>WEAK</v>
      </c>
      <c r="L536" s="5" t="str">
        <f>OBV!H536</f>
        <v>CONFIRMED BEARISH</v>
      </c>
    </row>
    <row r="537" spans="1:12" ht="13.5" x14ac:dyDescent="0.25">
      <c r="A537" s="3">
        <f>RSI!A537</f>
        <v>43084</v>
      </c>
      <c r="B537" s="2">
        <f>RSI!B537</f>
        <v>5.95</v>
      </c>
      <c r="C537" s="2">
        <f>RSI!I537</f>
        <v>23.767222040396973</v>
      </c>
      <c r="D537" s="2">
        <f>MACD!E537</f>
        <v>0.68409070832026142</v>
      </c>
      <c r="E537" s="2">
        <f>MACD!F537</f>
        <v>0.48617992832451806</v>
      </c>
      <c r="F537" s="2">
        <f>'Moving Avg'!D537</f>
        <v>5.7939999999999996</v>
      </c>
      <c r="G537" s="2">
        <f>'Moving Avg'!F537</f>
        <v>6.6999999999999984</v>
      </c>
      <c r="H537" s="2">
        <f>'Moving Avg'!G537</f>
        <v>7.0175999999999981</v>
      </c>
      <c r="I537" s="2">
        <f>'Moving Avg'!H537</f>
        <v>6.8512500000000038</v>
      </c>
      <c r="J537" s="5" t="str">
        <f>OBV!F537</f>
        <v>BEARISH</v>
      </c>
      <c r="K537" s="5" t="str">
        <f>OBV!G537</f>
        <v>WEAK</v>
      </c>
      <c r="L537" s="5" t="str">
        <f>OBV!H537</f>
        <v>BEARISH DIVERGENCE</v>
      </c>
    </row>
    <row r="538" spans="1:12" ht="13.5" x14ac:dyDescent="0.25">
      <c r="A538" s="3">
        <f>RSI!A538</f>
        <v>43087</v>
      </c>
      <c r="B538" s="2">
        <f>RSI!B538</f>
        <v>5.95</v>
      </c>
      <c r="C538" s="2">
        <f>RSI!I538</f>
        <v>23.767222040396973</v>
      </c>
      <c r="D538" s="2">
        <f>MACD!E538</f>
        <v>0.67412914846221561</v>
      </c>
      <c r="E538" s="2">
        <f>MACD!F538</f>
        <v>0.52376977235205757</v>
      </c>
      <c r="F538" s="2">
        <f>'Moving Avg'!D538</f>
        <v>5.7959999999999994</v>
      </c>
      <c r="G538" s="2">
        <f>'Moving Avg'!F538</f>
        <v>6.625</v>
      </c>
      <c r="H538" s="2">
        <f>'Moving Avg'!G538</f>
        <v>7.0101999999999975</v>
      </c>
      <c r="I538" s="2">
        <f>'Moving Avg'!H538</f>
        <v>6.8380000000000027</v>
      </c>
      <c r="J538" s="5" t="str">
        <f>OBV!F538</f>
        <v>BEARISH</v>
      </c>
      <c r="K538" s="5" t="str">
        <f>OBV!G538</f>
        <v>WEAK</v>
      </c>
      <c r="L538" s="5" t="str">
        <f>OBV!H538</f>
        <v>BEARISH DIVERGENCE</v>
      </c>
    </row>
    <row r="539" spans="1:12" ht="13.5" x14ac:dyDescent="0.25">
      <c r="A539" s="3">
        <f>RSI!A539</f>
        <v>43088</v>
      </c>
      <c r="B539" s="2">
        <f>RSI!B539</f>
        <v>5.69</v>
      </c>
      <c r="C539" s="2">
        <f>RSI!I539</f>
        <v>19.504916563572706</v>
      </c>
      <c r="D539" s="2">
        <f>MACD!E539</f>
        <v>0.63807232351973298</v>
      </c>
      <c r="E539" s="2">
        <f>MACD!F539</f>
        <v>0.54663028258559265</v>
      </c>
      <c r="F539" s="2">
        <f>'Moving Avg'!D539</f>
        <v>5.798</v>
      </c>
      <c r="G539" s="2">
        <f>'Moving Avg'!F539</f>
        <v>6.5444999999999993</v>
      </c>
      <c r="H539" s="2">
        <f>'Moving Avg'!G539</f>
        <v>6.9941999999999975</v>
      </c>
      <c r="I539" s="2">
        <f>'Moving Avg'!H539</f>
        <v>6.8247000000000027</v>
      </c>
      <c r="J539" s="5" t="str">
        <f>OBV!F539</f>
        <v>BULLISH</v>
      </c>
      <c r="K539" s="5" t="str">
        <f>OBV!G539</f>
        <v>WEAK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5.69</v>
      </c>
      <c r="C540" s="2">
        <f>RSI!I540</f>
        <v>19.504916563572706</v>
      </c>
      <c r="D540" s="2">
        <f>MACD!E540</f>
        <v>0.59884749117425784</v>
      </c>
      <c r="E540" s="2">
        <f>MACD!F540</f>
        <v>0.55707372430332569</v>
      </c>
      <c r="F540" s="2">
        <f>'Moving Avg'!D540</f>
        <v>5.7960000000000012</v>
      </c>
      <c r="G540" s="2">
        <f>'Moving Avg'!F540</f>
        <v>6.4640000000000004</v>
      </c>
      <c r="H540" s="2">
        <f>'Moving Avg'!G540</f>
        <v>6.9743999999999984</v>
      </c>
      <c r="I540" s="2">
        <f>'Moving Avg'!H540</f>
        <v>6.8114000000000026</v>
      </c>
      <c r="J540" s="5" t="str">
        <f>OBV!F540</f>
        <v>NEUTRAL</v>
      </c>
      <c r="K540" s="5" t="str">
        <f>OBV!G540</f>
        <v>NEUTRAL</v>
      </c>
      <c r="L540" s="5" t="str">
        <f>OBV!H540</f>
        <v>NEUTRAL</v>
      </c>
    </row>
    <row r="541" spans="1:12" ht="13.5" x14ac:dyDescent="0.25">
      <c r="A541" s="3">
        <f>RSI!A541</f>
        <v>43090</v>
      </c>
      <c r="B541" s="2">
        <f>RSI!B541</f>
        <v>5.7</v>
      </c>
      <c r="C541" s="2">
        <f>RSI!I541</f>
        <v>20.143725835362858</v>
      </c>
      <c r="D541" s="2">
        <f>MACD!E541</f>
        <v>0.52505199584746887</v>
      </c>
      <c r="E541" s="2">
        <f>MACD!F541</f>
        <v>0.55066937861215437</v>
      </c>
      <c r="F541" s="2">
        <f>'Moving Avg'!D541</f>
        <v>5.7960000000000003</v>
      </c>
      <c r="G541" s="2">
        <f>'Moving Avg'!F541</f>
        <v>6.3839999999999995</v>
      </c>
      <c r="H541" s="2">
        <f>'Moving Avg'!G541</f>
        <v>6.9507999999999983</v>
      </c>
      <c r="I541" s="2">
        <f>'Moving Avg'!H541</f>
        <v>6.7981500000000032</v>
      </c>
      <c r="J541" s="5" t="str">
        <f>OBV!F541</f>
        <v>BULLISH</v>
      </c>
      <c r="K541" s="5" t="str">
        <f>OBV!G541</f>
        <v>WEAK</v>
      </c>
      <c r="L541" s="5" t="str">
        <f>OBV!H541</f>
        <v>NEUTRAL</v>
      </c>
    </row>
    <row r="542" spans="1:12" ht="13.5" x14ac:dyDescent="0.25">
      <c r="A542" s="3">
        <f>RSI!A542</f>
        <v>43091</v>
      </c>
      <c r="B542" s="2">
        <f>RSI!B542</f>
        <v>5.53</v>
      </c>
      <c r="C542" s="2">
        <f>RSI!I542</f>
        <v>17.588320322911443</v>
      </c>
      <c r="D542" s="2">
        <f>MACD!E542</f>
        <v>0.4395421120917522</v>
      </c>
      <c r="E542" s="2">
        <f>MACD!F542</f>
        <v>0.52844392530807394</v>
      </c>
      <c r="F542" s="2">
        <f>'Moving Avg'!D542</f>
        <v>5.7120000000000006</v>
      </c>
      <c r="G542" s="2">
        <f>'Moving Avg'!F542</f>
        <v>6.2955000000000005</v>
      </c>
      <c r="H542" s="2">
        <f>'Moving Avg'!G542</f>
        <v>6.9237999999999973</v>
      </c>
      <c r="I542" s="2">
        <f>'Moving Avg'!H542</f>
        <v>6.785300000000003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5.38</v>
      </c>
      <c r="C543" s="2">
        <f>RSI!I543</f>
        <v>15.696227916609132</v>
      </c>
      <c r="D543" s="2">
        <f>MACD!E543</f>
        <v>0.38332163778636996</v>
      </c>
      <c r="E543" s="2">
        <f>MACD!F543</f>
        <v>0.49941946780373314</v>
      </c>
      <c r="F543" s="2">
        <f>'Moving Avg'!D543</f>
        <v>5.5980000000000008</v>
      </c>
      <c r="G543" s="2">
        <f>'Moving Avg'!F543</f>
        <v>6.1994999999999996</v>
      </c>
      <c r="H543" s="2">
        <f>'Moving Avg'!G543</f>
        <v>6.8897999999999975</v>
      </c>
      <c r="I543" s="2">
        <f>'Moving Avg'!H543</f>
        <v>6.7728000000000046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5.38</v>
      </c>
      <c r="C544" s="2">
        <f>RSI!I544</f>
        <v>15.696227916609132</v>
      </c>
      <c r="D544" s="2">
        <f>MACD!E544</f>
        <v>0.30128768626179614</v>
      </c>
      <c r="E544" s="2">
        <f>MACD!F544</f>
        <v>0.45979311149534574</v>
      </c>
      <c r="F544" s="2">
        <f>'Moving Avg'!D544</f>
        <v>5.5359999999999996</v>
      </c>
      <c r="G544" s="2">
        <f>'Moving Avg'!F544</f>
        <v>6.1035000000000004</v>
      </c>
      <c r="H544" s="2">
        <f>'Moving Avg'!G544</f>
        <v>6.8557999999999986</v>
      </c>
      <c r="I544" s="2">
        <f>'Moving Avg'!H544</f>
        <v>6.7620500000000057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5.38</v>
      </c>
      <c r="C545" s="2">
        <f>RSI!I545</f>
        <v>15.696227916609132</v>
      </c>
      <c r="D545" s="2">
        <f>MACD!E545</f>
        <v>0.24007832040907573</v>
      </c>
      <c r="E545" s="2">
        <f>MACD!F545</f>
        <v>0.41585015327809172</v>
      </c>
      <c r="F545" s="2">
        <f>'Moving Avg'!D545</f>
        <v>5.4739999999999993</v>
      </c>
      <c r="G545" s="2">
        <f>'Moving Avg'!F545</f>
        <v>6.0074999999999994</v>
      </c>
      <c r="H545" s="2">
        <f>'Moving Avg'!G545</f>
        <v>6.8217999999999996</v>
      </c>
      <c r="I545" s="2">
        <f>'Moving Avg'!H545</f>
        <v>6.7513000000000067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5.27</v>
      </c>
      <c r="C546" s="2">
        <f>RSI!I546</f>
        <v>14.288377929240227</v>
      </c>
      <c r="D546" s="2">
        <f>MACD!E546</f>
        <v>0.20118120106111448</v>
      </c>
      <c r="E546" s="2">
        <f>MACD!F546</f>
        <v>0.37291636283469626</v>
      </c>
      <c r="F546" s="2">
        <f>'Moving Avg'!D546</f>
        <v>5.3879999999999999</v>
      </c>
      <c r="G546" s="2">
        <f>'Moving Avg'!F546</f>
        <v>5.9059999999999997</v>
      </c>
      <c r="H546" s="2">
        <f>'Moving Avg'!G546</f>
        <v>6.7855999999999996</v>
      </c>
      <c r="I546" s="2">
        <f>'Moving Avg'!H546</f>
        <v>6.7400000000000064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5.3</v>
      </c>
      <c r="C547" s="2">
        <f>RSI!I547</f>
        <v>16.488370902552973</v>
      </c>
      <c r="D547" s="2">
        <f>MACD!E547</f>
        <v>0.20955318788466482</v>
      </c>
      <c r="E547" s="2">
        <f>MACD!F547</f>
        <v>0.34024372784468998</v>
      </c>
      <c r="F547" s="2">
        <f>'Moving Avg'!D547</f>
        <v>5.3420000000000005</v>
      </c>
      <c r="G547" s="2">
        <f>'Moving Avg'!F547</f>
        <v>5.8179999999999996</v>
      </c>
      <c r="H547" s="2">
        <f>'Moving Avg'!G547</f>
        <v>6.75</v>
      </c>
      <c r="I547" s="2">
        <f>'Moving Avg'!H547</f>
        <v>6.7305000000000064</v>
      </c>
      <c r="J547" s="5" t="str">
        <f>OBV!F547</f>
        <v>BULLISH</v>
      </c>
      <c r="K547" s="5" t="str">
        <f>OBV!G547</f>
        <v>WEAK</v>
      </c>
      <c r="L547" s="5" t="str">
        <f>OBV!H547</f>
        <v>BULLISH DIVERGENCE</v>
      </c>
    </row>
    <row r="548" spans="1:12" ht="13.5" x14ac:dyDescent="0.25">
      <c r="A548" s="3">
        <f>RSI!A548</f>
        <v>43102</v>
      </c>
      <c r="B548" s="2">
        <f>RSI!B548</f>
        <v>5.3</v>
      </c>
      <c r="C548" s="2">
        <f>RSI!I548</f>
        <v>16.488370902552973</v>
      </c>
      <c r="D548" s="2">
        <f>MACD!E548</f>
        <v>0.22113177371069792</v>
      </c>
      <c r="E548" s="2">
        <f>MACD!F548</f>
        <v>0.3164213370178916</v>
      </c>
      <c r="F548" s="2">
        <f>'Moving Avg'!D548</f>
        <v>5.3260000000000005</v>
      </c>
      <c r="G548" s="2">
        <f>'Moving Avg'!F548</f>
        <v>5.7374999999999989</v>
      </c>
      <c r="H548" s="2">
        <f>'Moving Avg'!G548</f>
        <v>6.7105999999999995</v>
      </c>
      <c r="I548" s="2">
        <f>'Moving Avg'!H548</f>
        <v>6.7230000000000061</v>
      </c>
      <c r="J548" s="5" t="str">
        <f>OBV!F548</f>
        <v>BULLISH</v>
      </c>
      <c r="K548" s="5" t="str">
        <f>OBV!G548</f>
        <v>WEAK</v>
      </c>
      <c r="L548" s="5" t="str">
        <f>OBV!H548</f>
        <v>BULLISH DIVERGENCE</v>
      </c>
    </row>
    <row r="549" spans="1:12" ht="13.5" x14ac:dyDescent="0.25">
      <c r="A549" s="3">
        <f>RSI!A549</f>
        <v>43103</v>
      </c>
      <c r="B549" s="2">
        <f>RSI!B549</f>
        <v>5.15</v>
      </c>
      <c r="C549" s="2">
        <f>RSI!I549</f>
        <v>14.352185300489481</v>
      </c>
      <c r="D549" s="2">
        <f>MACD!E549</f>
        <v>0.20620181361758227</v>
      </c>
      <c r="E549" s="2">
        <f>MACD!F549</f>
        <v>0.29437743233782976</v>
      </c>
      <c r="F549" s="2">
        <f>'Moving Avg'!D549</f>
        <v>5.2799999999999994</v>
      </c>
      <c r="G549" s="2">
        <f>'Moving Avg'!F549</f>
        <v>5.6659999999999995</v>
      </c>
      <c r="H549" s="2">
        <f>'Moving Avg'!G549</f>
        <v>6.6682000000000006</v>
      </c>
      <c r="I549" s="2">
        <f>'Moving Avg'!H549</f>
        <v>6.7162500000000067</v>
      </c>
      <c r="J549" s="5" t="str">
        <f>OBV!F549</f>
        <v>BULLISH</v>
      </c>
      <c r="K549" s="5" t="str">
        <f>OBV!G549</f>
        <v>WEAK</v>
      </c>
      <c r="L549" s="5" t="str">
        <f>OBV!H549</f>
        <v>BULLISH DIVERGENCE</v>
      </c>
    </row>
    <row r="550" spans="1:12" ht="13.5" x14ac:dyDescent="0.25">
      <c r="A550" s="3">
        <f>RSI!A550</f>
        <v>43104</v>
      </c>
      <c r="B550" s="2">
        <f>RSI!B550</f>
        <v>5.1100000000000003</v>
      </c>
      <c r="C550" s="2">
        <f>RSI!I550</f>
        <v>13.837350846098403</v>
      </c>
      <c r="D550" s="2">
        <f>MACD!E550</f>
        <v>0.20127148233531145</v>
      </c>
      <c r="E550" s="2">
        <f>MACD!F550</f>
        <v>0.2757562423373261</v>
      </c>
      <c r="F550" s="2">
        <f>'Moving Avg'!D550</f>
        <v>5.2260000000000009</v>
      </c>
      <c r="G550" s="2">
        <f>'Moving Avg'!F550</f>
        <v>5.5969999999999995</v>
      </c>
      <c r="H550" s="2">
        <f>'Moving Avg'!G550</f>
        <v>6.6252000000000013</v>
      </c>
      <c r="I550" s="2">
        <f>'Moving Avg'!H550</f>
        <v>6.7107500000000062</v>
      </c>
      <c r="J550" s="5" t="str">
        <f>OBV!F550</f>
        <v>BULLISH</v>
      </c>
      <c r="K550" s="5" t="str">
        <f>OBV!G550</f>
        <v>WEAK</v>
      </c>
      <c r="L550" s="5" t="str">
        <f>OBV!H550</f>
        <v>BULLISH DIVERGENCE</v>
      </c>
    </row>
    <row r="551" spans="1:12" ht="13.5" x14ac:dyDescent="0.25">
      <c r="A551" s="3">
        <f>RSI!A551</f>
        <v>43105</v>
      </c>
      <c r="B551" s="2">
        <f>RSI!B551</f>
        <v>5.26</v>
      </c>
      <c r="C551" s="2">
        <f>RSI!I551</f>
        <v>24.739949545094603</v>
      </c>
      <c r="D551" s="2">
        <f>MACD!E551</f>
        <v>0.19215203210179066</v>
      </c>
      <c r="E551" s="2">
        <f>MACD!F551</f>
        <v>0.25903540029021899</v>
      </c>
      <c r="F551" s="2">
        <f>'Moving Avg'!D551</f>
        <v>5.2239999999999993</v>
      </c>
      <c r="G551" s="2">
        <f>'Moving Avg'!F551</f>
        <v>5.55</v>
      </c>
      <c r="H551" s="2">
        <f>'Moving Avg'!G551</f>
        <v>6.5848000000000004</v>
      </c>
      <c r="I551" s="2">
        <f>'Moving Avg'!H551</f>
        <v>6.7073500000000061</v>
      </c>
      <c r="J551" s="5" t="str">
        <f>OBV!F551</f>
        <v>BULLISH</v>
      </c>
      <c r="K551" s="5" t="str">
        <f>OBV!G551</f>
        <v>WEAK</v>
      </c>
      <c r="L551" s="5" t="str">
        <f>OBV!H551</f>
        <v>BULLISH DIVERGENCE</v>
      </c>
    </row>
    <row r="552" spans="1:12" ht="13.5" x14ac:dyDescent="0.25">
      <c r="A552" s="3">
        <f>RSI!A552</f>
        <v>43108</v>
      </c>
      <c r="B552" s="2">
        <f>RSI!B552</f>
        <v>5.1100000000000003</v>
      </c>
      <c r="C552" s="2">
        <f>RSI!I552</f>
        <v>21.7729772811945</v>
      </c>
      <c r="D552" s="2">
        <f>MACD!E552</f>
        <v>0.17278890690912529</v>
      </c>
      <c r="E552" s="2">
        <f>MACD!F552</f>
        <v>0.24178610161400024</v>
      </c>
      <c r="F552" s="2">
        <f>'Moving Avg'!D552</f>
        <v>5.1859999999999999</v>
      </c>
      <c r="G552" s="2">
        <f>'Moving Avg'!F552</f>
        <v>5.5084999999999997</v>
      </c>
      <c r="H552" s="2">
        <f>'Moving Avg'!G552</f>
        <v>6.5406000000000004</v>
      </c>
      <c r="I552" s="2">
        <f>'Moving Avg'!H552</f>
        <v>6.7032000000000052</v>
      </c>
      <c r="J552" s="5" t="str">
        <f>OBV!F552</f>
        <v>BEARISH</v>
      </c>
      <c r="K552" s="5" t="str">
        <f>OBV!G552</f>
        <v>NEUTRAL</v>
      </c>
      <c r="L552" s="5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5.26</v>
      </c>
      <c r="C553" s="2">
        <f>RSI!I553</f>
        <v>30.72052362994053</v>
      </c>
      <c r="D553" s="2">
        <f>MACD!E553</f>
        <v>0.12624755347431194</v>
      </c>
      <c r="E553" s="2">
        <f>MACD!F553</f>
        <v>0.21867839198606259</v>
      </c>
      <c r="F553" s="2">
        <f>'Moving Avg'!D553</f>
        <v>5.1779999999999999</v>
      </c>
      <c r="G553" s="2">
        <f>'Moving Avg'!F553</f>
        <v>5.4745000000000008</v>
      </c>
      <c r="H553" s="2">
        <f>'Moving Avg'!G553</f>
        <v>6.4960000000000004</v>
      </c>
      <c r="I553" s="2">
        <f>'Moving Avg'!H553</f>
        <v>6.6989500000000044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5.49</v>
      </c>
      <c r="C554" s="2">
        <f>RSI!I554</f>
        <v>41.726733261320575</v>
      </c>
      <c r="D554" s="2">
        <f>MACD!E554</f>
        <v>7.2675295900321402E-2</v>
      </c>
      <c r="E554" s="2">
        <f>MACD!F554</f>
        <v>0.18947777276891437</v>
      </c>
      <c r="F554" s="2">
        <f>'Moving Avg'!D554</f>
        <v>5.2460000000000004</v>
      </c>
      <c r="G554" s="2">
        <f>'Moving Avg'!F554</f>
        <v>5.4650000000000007</v>
      </c>
      <c r="H554" s="2">
        <f>'Moving Avg'!G554</f>
        <v>6.4560000000000004</v>
      </c>
      <c r="I554" s="2">
        <f>'Moving Avg'!H554</f>
        <v>6.6958500000000045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</row>
    <row r="555" spans="1:12" ht="13.5" x14ac:dyDescent="0.25">
      <c r="A555" s="3">
        <f>RSI!A555</f>
        <v>43111</v>
      </c>
      <c r="B555" s="2">
        <f>RSI!B555</f>
        <v>5.49</v>
      </c>
      <c r="C555" s="2">
        <f>RSI!I555</f>
        <v>41.726733261320575</v>
      </c>
      <c r="D555" s="2">
        <f>MACD!E555</f>
        <v>2.8620959671123103E-2</v>
      </c>
      <c r="E555" s="2">
        <f>MACD!F555</f>
        <v>0.15730641014935615</v>
      </c>
      <c r="F555" s="2">
        <f>'Moving Avg'!D555</f>
        <v>5.3220000000000001</v>
      </c>
      <c r="G555" s="2">
        <f>'Moving Avg'!F555</f>
        <v>5.4545000000000012</v>
      </c>
      <c r="H555" s="2">
        <f>'Moving Avg'!G555</f>
        <v>6.4168000000000003</v>
      </c>
      <c r="I555" s="2">
        <f>'Moving Avg'!H555</f>
        <v>6.6918500000000041</v>
      </c>
      <c r="J555" s="5" t="str">
        <f>OBV!F555</f>
        <v>BULLISH</v>
      </c>
      <c r="K555" s="5" t="str">
        <f>OBV!G555</f>
        <v>NEUTRAL</v>
      </c>
      <c r="L555" s="5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5.49</v>
      </c>
      <c r="C556" s="2">
        <f>RSI!I556</f>
        <v>41.726733261320575</v>
      </c>
      <c r="D556" s="2">
        <f>MACD!E556</f>
        <v>-2.4397348880768277E-2</v>
      </c>
      <c r="E556" s="2">
        <f>MACD!F556</f>
        <v>0.12096565834333127</v>
      </c>
      <c r="F556" s="2">
        <f>'Moving Avg'!D556</f>
        <v>5.3680000000000003</v>
      </c>
      <c r="G556" s="2">
        <f>'Moving Avg'!F556</f>
        <v>5.444</v>
      </c>
      <c r="H556" s="2">
        <f>'Moving Avg'!G556</f>
        <v>6.3776000000000002</v>
      </c>
      <c r="I556" s="2">
        <f>'Moving Avg'!H556</f>
        <v>6.6864500000000042</v>
      </c>
      <c r="J556" s="5" t="str">
        <f>OBV!F556</f>
        <v>BULLISH</v>
      </c>
      <c r="K556" s="5" t="str">
        <f>OBV!G556</f>
        <v>NEUTRAL</v>
      </c>
      <c r="L556" s="5" t="str">
        <f>OBV!H556</f>
        <v>CONFIRMED BULLISH</v>
      </c>
    </row>
    <row r="557" spans="1:12" ht="13.5" x14ac:dyDescent="0.25">
      <c r="A557" s="3">
        <f>RSI!A557</f>
        <v>43115</v>
      </c>
      <c r="B557" s="2">
        <f>RSI!B557</f>
        <v>5.49</v>
      </c>
      <c r="C557" s="2">
        <f>RSI!I557</f>
        <v>41.726733261320575</v>
      </c>
      <c r="D557" s="2">
        <f>MACD!E557</f>
        <v>-6.3549615137883819E-2</v>
      </c>
      <c r="E557" s="2">
        <f>MACD!F557</f>
        <v>8.4062603647088258E-2</v>
      </c>
      <c r="F557" s="2">
        <f>'Moving Avg'!D557</f>
        <v>5.4440000000000008</v>
      </c>
      <c r="G557" s="2">
        <f>'Moving Avg'!F557</f>
        <v>5.4210000000000003</v>
      </c>
      <c r="H557" s="2">
        <f>'Moving Avg'!G557</f>
        <v>6.3384</v>
      </c>
      <c r="I557" s="2">
        <f>'Moving Avg'!H557</f>
        <v>6.679650000000005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</row>
    <row r="558" spans="1:12" ht="13.5" x14ac:dyDescent="0.25">
      <c r="A558" s="3">
        <f>RSI!A558</f>
        <v>43116</v>
      </c>
      <c r="B558" s="2">
        <f>RSI!B558</f>
        <v>5.49</v>
      </c>
      <c r="C558" s="2">
        <f>RSI!I558</f>
        <v>41.726733261320575</v>
      </c>
      <c r="D558" s="2">
        <f>MACD!E558</f>
        <v>-9.5665497645448738E-2</v>
      </c>
      <c r="E558" s="2">
        <f>MACD!F558</f>
        <v>4.8116983388580864E-2</v>
      </c>
      <c r="F558" s="2">
        <f>'Moving Avg'!D558</f>
        <v>5.49</v>
      </c>
      <c r="G558" s="2">
        <f>'Moving Avg'!F558</f>
        <v>5.3979999999999997</v>
      </c>
      <c r="H558" s="2">
        <f>'Moving Avg'!G558</f>
        <v>6.2991999999999999</v>
      </c>
      <c r="I558" s="2">
        <f>'Moving Avg'!H558</f>
        <v>6.6713500000000057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</row>
    <row r="559" spans="1:12" ht="13.5" x14ac:dyDescent="0.25">
      <c r="A559" s="3">
        <f>RSI!A559</f>
        <v>43117</v>
      </c>
      <c r="B559" s="2">
        <f>RSI!B559</f>
        <v>5.49</v>
      </c>
      <c r="C559" s="2">
        <f>RSI!I559</f>
        <v>41.726733261320575</v>
      </c>
      <c r="D559" s="2">
        <f>MACD!E559</f>
        <v>-0.14497947399587208</v>
      </c>
      <c r="E559" s="2">
        <f>MACD!F559</f>
        <v>9.4976919116902814E-3</v>
      </c>
      <c r="F559" s="2">
        <f>'Moving Avg'!D559</f>
        <v>5.49</v>
      </c>
      <c r="G559" s="2">
        <f>'Moving Avg'!F559</f>
        <v>5.3879999999999981</v>
      </c>
      <c r="H559" s="2">
        <f>'Moving Avg'!G559</f>
        <v>6.26</v>
      </c>
      <c r="I559" s="2">
        <f>'Moving Avg'!H559</f>
        <v>6.6641000000000057</v>
      </c>
      <c r="J559" s="5" t="str">
        <f>OBV!F559</f>
        <v>NEUTRAL</v>
      </c>
      <c r="K559" s="5" t="str">
        <f>OBV!G559</f>
        <v>NEUTRAL</v>
      </c>
      <c r="L559" s="5" t="str">
        <f>OBV!H559</f>
        <v>NEUTRAL</v>
      </c>
    </row>
    <row r="560" spans="1:12" ht="13.5" x14ac:dyDescent="0.25">
      <c r="A560" s="3">
        <f>RSI!A560</f>
        <v>43118</v>
      </c>
      <c r="B560" s="2">
        <f>RSI!B560</f>
        <v>5.49</v>
      </c>
      <c r="C560" s="2">
        <f>RSI!I560</f>
        <v>41.726733261320575</v>
      </c>
      <c r="D560" s="2">
        <f>MACD!E560</f>
        <v>-0.19199208254397071</v>
      </c>
      <c r="E560" s="2">
        <f>MACD!F560</f>
        <v>-3.0800262979441918E-2</v>
      </c>
      <c r="F560" s="2">
        <f>'Moving Avg'!D560</f>
        <v>5.49</v>
      </c>
      <c r="G560" s="2">
        <f>'Moving Avg'!F560</f>
        <v>5.3779999999999983</v>
      </c>
      <c r="H560" s="2">
        <f>'Moving Avg'!G560</f>
        <v>6.2208000000000006</v>
      </c>
      <c r="I560" s="2">
        <f>'Moving Avg'!H560</f>
        <v>6.6584000000000056</v>
      </c>
      <c r="J560" s="5" t="str">
        <f>OBV!F560</f>
        <v>NEUTRAL</v>
      </c>
      <c r="K560" s="5" t="str">
        <f>OBV!G560</f>
        <v>NEUTRAL</v>
      </c>
      <c r="L560" s="5" t="str">
        <f>OBV!H560</f>
        <v>NEUTRAL</v>
      </c>
    </row>
    <row r="561" spans="1:12" ht="13.5" x14ac:dyDescent="0.25">
      <c r="A561" s="3">
        <f>RSI!A561</f>
        <v>43119</v>
      </c>
      <c r="B561" s="2">
        <f>RSI!B561</f>
        <v>5.49</v>
      </c>
      <c r="C561" s="2">
        <f>RSI!I561</f>
        <v>41.726733261320575</v>
      </c>
      <c r="D561" s="2">
        <f>MACD!E561</f>
        <v>-0.20789094015237897</v>
      </c>
      <c r="E561" s="2">
        <f>MACD!F561</f>
        <v>-6.6218398414029336E-2</v>
      </c>
      <c r="F561" s="2">
        <f>'Moving Avg'!D561</f>
        <v>5.49</v>
      </c>
      <c r="G561" s="2">
        <f>'Moving Avg'!F561</f>
        <v>5.3674999999999979</v>
      </c>
      <c r="H561" s="2">
        <f>'Moving Avg'!G561</f>
        <v>6.1816000000000004</v>
      </c>
      <c r="I561" s="2">
        <f>'Moving Avg'!H561</f>
        <v>6.6530500000000048</v>
      </c>
      <c r="J561" s="5" t="str">
        <f>OBV!F561</f>
        <v>NEUTRAL</v>
      </c>
      <c r="K561" s="5" t="str">
        <f>OBV!G561</f>
        <v>NEUTRAL</v>
      </c>
      <c r="L561" s="5" t="str">
        <f>OBV!H561</f>
        <v>NEUTRAL</v>
      </c>
    </row>
    <row r="562" spans="1:12" ht="13.5" x14ac:dyDescent="0.25">
      <c r="A562" s="3">
        <f>RSI!A562</f>
        <v>43122</v>
      </c>
      <c r="B562" s="2">
        <f>RSI!B562</f>
        <v>5.49</v>
      </c>
      <c r="C562" s="2">
        <f>RSI!I562</f>
        <v>41.726733261320575</v>
      </c>
      <c r="D562" s="2">
        <f>MACD!E562</f>
        <v>-0.24367618824839798</v>
      </c>
      <c r="E562" s="2">
        <f>MACD!F562</f>
        <v>-0.10170995638090308</v>
      </c>
      <c r="F562" s="2">
        <f>'Moving Avg'!D562</f>
        <v>5.49</v>
      </c>
      <c r="G562" s="2">
        <f>'Moving Avg'!F562</f>
        <v>5.3654999999999982</v>
      </c>
      <c r="H562" s="2">
        <f>'Moving Avg'!G562</f>
        <v>6.1424000000000012</v>
      </c>
      <c r="I562" s="2">
        <f>'Moving Avg'!H562</f>
        <v>6.6477000000000057</v>
      </c>
      <c r="J562" s="5" t="str">
        <f>OBV!F562</f>
        <v>NEUTRAL</v>
      </c>
      <c r="K562" s="5" t="str">
        <f>OBV!G562</f>
        <v>NEUTRAL</v>
      </c>
      <c r="L562" s="5" t="str">
        <f>OBV!H562</f>
        <v>NEUTRAL</v>
      </c>
    </row>
    <row r="563" spans="1:12" ht="13.5" x14ac:dyDescent="0.25">
      <c r="A563" s="3">
        <f>RSI!A563</f>
        <v>43123</v>
      </c>
      <c r="B563" s="2">
        <f>RSI!B563</f>
        <v>5.25</v>
      </c>
      <c r="C563" s="2">
        <f>RSI!I563</f>
        <v>31.53990258347234</v>
      </c>
      <c r="D563" s="2">
        <f>MACD!E563</f>
        <v>-0.23241191039486964</v>
      </c>
      <c r="E563" s="2">
        <f>MACD!F563</f>
        <v>-0.12785034718369639</v>
      </c>
      <c r="F563" s="2">
        <f>'Moving Avg'!D563</f>
        <v>5.4420000000000002</v>
      </c>
      <c r="G563" s="2">
        <f>'Moving Avg'!F563</f>
        <v>5.3589999999999982</v>
      </c>
      <c r="H563" s="2">
        <f>'Moving Avg'!G563</f>
        <v>6.0984000000000007</v>
      </c>
      <c r="I563" s="2">
        <f>'Moving Avg'!H563</f>
        <v>6.6411500000000059</v>
      </c>
      <c r="J563" s="5" t="str">
        <f>OBV!F563</f>
        <v>NEUTRAL</v>
      </c>
      <c r="K563" s="5" t="str">
        <f>OBV!G563</f>
        <v>NEUTRAL</v>
      </c>
      <c r="L563" s="5" t="str">
        <f>OBV!H563</f>
        <v>NEUTRAL</v>
      </c>
    </row>
    <row r="564" spans="1:12" ht="13.5" x14ac:dyDescent="0.25">
      <c r="A564" s="3">
        <f>RSI!A564</f>
        <v>43124</v>
      </c>
      <c r="B564" s="2">
        <f>RSI!B564</f>
        <v>5.48</v>
      </c>
      <c r="C564" s="2">
        <f>RSI!I564</f>
        <v>45.317521557735105</v>
      </c>
      <c r="D564" s="2">
        <f>MACD!E564</f>
        <v>-0.20247651423732105</v>
      </c>
      <c r="E564" s="2">
        <f>MACD!F564</f>
        <v>-0.14277558059442133</v>
      </c>
      <c r="F564" s="2">
        <f>'Moving Avg'!D564</f>
        <v>5.4399999999999995</v>
      </c>
      <c r="G564" s="2">
        <f>'Moving Avg'!F564</f>
        <v>5.363999999999999</v>
      </c>
      <c r="H564" s="2">
        <f>'Moving Avg'!G564</f>
        <v>6.0590000000000011</v>
      </c>
      <c r="I564" s="2">
        <f>'Moving Avg'!H564</f>
        <v>6.635750000000006</v>
      </c>
      <c r="J564" s="5" t="str">
        <f>OBV!F564</f>
        <v>BULLISH</v>
      </c>
      <c r="K564" s="5" t="str">
        <f>OBV!G564</f>
        <v>NEUTRAL</v>
      </c>
      <c r="L564" s="5" t="str">
        <f>OBV!H564</f>
        <v>BULLISH DIVERGENCE</v>
      </c>
    </row>
    <row r="565" spans="1:12" ht="13.5" x14ac:dyDescent="0.25">
      <c r="A565" s="3">
        <f>RSI!A565</f>
        <v>43125</v>
      </c>
      <c r="B565" s="2">
        <f>RSI!B565</f>
        <v>5.48</v>
      </c>
      <c r="C565" s="2">
        <f>RSI!I565</f>
        <v>45.317521557735105</v>
      </c>
      <c r="D565" s="2">
        <f>MACD!E565</f>
        <v>-0.17660147150149363</v>
      </c>
      <c r="E565" s="2">
        <f>MACD!F565</f>
        <v>-0.14954075877583581</v>
      </c>
      <c r="F565" s="2">
        <f>'Moving Avg'!D565</f>
        <v>5.4380000000000006</v>
      </c>
      <c r="G565" s="2">
        <f>'Moving Avg'!F565</f>
        <v>5.3689999999999998</v>
      </c>
      <c r="H565" s="2">
        <f>'Moving Avg'!G565</f>
        <v>6.0196000000000014</v>
      </c>
      <c r="I565" s="2">
        <f>'Moving Avg'!H565</f>
        <v>6.6303500000000053</v>
      </c>
      <c r="J565" s="5" t="str">
        <f>OBV!F565</f>
        <v>BULLISH</v>
      </c>
      <c r="K565" s="5" t="str">
        <f>OBV!G565</f>
        <v>NEUTRAL</v>
      </c>
      <c r="L565" s="5" t="str">
        <f>OBV!H565</f>
        <v>BULLISH DIVERGENCE</v>
      </c>
    </row>
    <row r="566" spans="1:12" ht="13.5" x14ac:dyDescent="0.25">
      <c r="A566" s="3">
        <f>RSI!A566</f>
        <v>43126</v>
      </c>
      <c r="B566" s="2">
        <f>RSI!B566</f>
        <v>5.48</v>
      </c>
      <c r="C566" s="2">
        <f>RSI!I566</f>
        <v>45.317521557735112</v>
      </c>
      <c r="D566" s="2">
        <f>MACD!E566</f>
        <v>-0.15420248962582939</v>
      </c>
      <c r="E566" s="2">
        <f>MACD!F566</f>
        <v>-0.15047310494583452</v>
      </c>
      <c r="F566" s="2">
        <f>'Moving Avg'!D566</f>
        <v>5.4359999999999999</v>
      </c>
      <c r="G566" s="2">
        <f>'Moving Avg'!F566</f>
        <v>5.3795000000000002</v>
      </c>
      <c r="H566" s="2">
        <f>'Moving Avg'!G566</f>
        <v>5.9802000000000008</v>
      </c>
      <c r="I566" s="2">
        <f>'Moving Avg'!H566</f>
        <v>6.6249500000000054</v>
      </c>
      <c r="J566" s="5" t="str">
        <f>OBV!F566</f>
        <v>BULLISH</v>
      </c>
      <c r="K566" s="5" t="str">
        <f>OBV!G566</f>
        <v>NEUTRAL</v>
      </c>
      <c r="L566" s="5" t="str">
        <f>OBV!H566</f>
        <v>BULLISH DIVERGENCE</v>
      </c>
    </row>
    <row r="567" spans="1:12" ht="13.5" x14ac:dyDescent="0.25">
      <c r="A567" s="3">
        <f>RSI!A567</f>
        <v>43129</v>
      </c>
      <c r="B567" s="2">
        <f>RSI!B567</f>
        <v>5.47</v>
      </c>
      <c r="C567" s="2">
        <f>RSI!I567</f>
        <v>44.827620298248739</v>
      </c>
      <c r="D567" s="2">
        <f>MACD!E567</f>
        <v>-0.13404143556796289</v>
      </c>
      <c r="E567" s="2">
        <f>MACD!F567</f>
        <v>-0.14718677107026018</v>
      </c>
      <c r="F567" s="2">
        <f>'Moving Avg'!D567</f>
        <v>5.4320000000000004</v>
      </c>
      <c r="G567" s="2">
        <f>'Moving Avg'!F567</f>
        <v>5.3879999999999999</v>
      </c>
      <c r="H567" s="2">
        <f>'Moving Avg'!G567</f>
        <v>5.9406000000000025</v>
      </c>
      <c r="I567" s="2">
        <f>'Moving Avg'!H567</f>
        <v>6.6195000000000057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5.48</v>
      </c>
      <c r="C568" s="2">
        <f>RSI!I568</f>
        <v>45.462544614659947</v>
      </c>
      <c r="D568" s="2">
        <f>MACD!E568</f>
        <v>-0.11723102072982794</v>
      </c>
      <c r="E568" s="2">
        <f>MACD!F568</f>
        <v>-0.14119562100217375</v>
      </c>
      <c r="F568" s="2">
        <f>'Moving Avg'!D568</f>
        <v>5.4779999999999998</v>
      </c>
      <c r="G568" s="2">
        <f>'Moving Avg'!F568</f>
        <v>5.3970000000000002</v>
      </c>
      <c r="H568" s="2">
        <f>'Moving Avg'!G568</f>
        <v>5.9012000000000038</v>
      </c>
      <c r="I568" s="2">
        <f>'Moving Avg'!H568</f>
        <v>6.6141000000000068</v>
      </c>
      <c r="J568" s="5" t="str">
        <f>OBV!F568</f>
        <v>BULLISH</v>
      </c>
      <c r="K568" s="5" t="str">
        <f>OBV!G568</f>
        <v>STRONG</v>
      </c>
      <c r="L568" s="5" t="str">
        <f>OBV!H568</f>
        <v>CONFIRMED BULLISH</v>
      </c>
    </row>
    <row r="569" spans="1:12" ht="13.5" x14ac:dyDescent="0.25">
      <c r="A569" s="3">
        <f>RSI!A569</f>
        <v>43131</v>
      </c>
      <c r="B569" s="2">
        <f>RSI!B569</f>
        <v>5.48</v>
      </c>
      <c r="C569" s="2">
        <f>RSI!I569</f>
        <v>45.462544614659947</v>
      </c>
      <c r="D569" s="2">
        <f>MACD!E569</f>
        <v>-0.10261054163180372</v>
      </c>
      <c r="E569" s="2">
        <f>MACD!F569</f>
        <v>-0.13347860512809975</v>
      </c>
      <c r="F569" s="2">
        <f>'Moving Avg'!D569</f>
        <v>5.4779999999999998</v>
      </c>
      <c r="G569" s="2">
        <f>'Moving Avg'!F569</f>
        <v>5.4135000000000009</v>
      </c>
      <c r="H569" s="2">
        <f>'Moving Avg'!G569</f>
        <v>5.8648000000000051</v>
      </c>
      <c r="I569" s="2">
        <f>'Moving Avg'!H569</f>
        <v>6.6101500000000071</v>
      </c>
      <c r="J569" s="5" t="str">
        <f>OBV!F569</f>
        <v>BULLISH</v>
      </c>
      <c r="K569" s="5" t="str">
        <f>OBV!G569</f>
        <v>STRONG</v>
      </c>
      <c r="L569" s="5" t="str">
        <f>OBV!H569</f>
        <v>NEUTRAL</v>
      </c>
    </row>
    <row r="570" spans="1:12" ht="13.5" x14ac:dyDescent="0.25">
      <c r="A570" s="3">
        <f>RSI!A570</f>
        <v>43132</v>
      </c>
      <c r="B570" s="2">
        <f>RSI!B570</f>
        <v>5.48</v>
      </c>
      <c r="C570" s="2">
        <f>RSI!I570</f>
        <v>45.462544614659947</v>
      </c>
      <c r="D570" s="2">
        <f>MACD!E570</f>
        <v>-8.9872439299941043E-2</v>
      </c>
      <c r="E570" s="2">
        <f>MACD!F570</f>
        <v>-0.12475737196246803</v>
      </c>
      <c r="F570" s="2">
        <f>'Moving Avg'!D570</f>
        <v>5.4779999999999998</v>
      </c>
      <c r="G570" s="2">
        <f>'Moving Avg'!F570</f>
        <v>5.4320000000000013</v>
      </c>
      <c r="H570" s="2">
        <f>'Moving Avg'!G570</f>
        <v>5.8284000000000047</v>
      </c>
      <c r="I570" s="2">
        <f>'Moving Avg'!H570</f>
        <v>6.6062000000000065</v>
      </c>
      <c r="J570" s="5" t="str">
        <f>OBV!F570</f>
        <v>BULLISH</v>
      </c>
      <c r="K570" s="5" t="str">
        <f>OBV!G570</f>
        <v>STRONG</v>
      </c>
      <c r="L570" s="5" t="str">
        <f>OBV!H570</f>
        <v>NEUTRAL</v>
      </c>
    </row>
    <row r="571" spans="1:12" ht="13.5" x14ac:dyDescent="0.25">
      <c r="A571" s="3">
        <f>RSI!A571</f>
        <v>43133</v>
      </c>
      <c r="B571" s="2">
        <f>RSI!B571</f>
        <v>5.48</v>
      </c>
      <c r="C571" s="2">
        <f>RSI!I571</f>
        <v>45.462544614659947</v>
      </c>
      <c r="D571" s="2">
        <f>MACD!E571</f>
        <v>-7.8754297139081331E-2</v>
      </c>
      <c r="E571" s="2">
        <f>MACD!F571</f>
        <v>-0.11555675699779069</v>
      </c>
      <c r="F571" s="2">
        <f>'Moving Avg'!D571</f>
        <v>5.4779999999999998</v>
      </c>
      <c r="G571" s="2">
        <f>'Moving Avg'!F571</f>
        <v>5.4430000000000023</v>
      </c>
      <c r="H571" s="2">
        <f>'Moving Avg'!G571</f>
        <v>5.7920000000000043</v>
      </c>
      <c r="I571" s="2">
        <f>'Moving Avg'!H571</f>
        <v>6.6008500000000074</v>
      </c>
      <c r="J571" s="5" t="str">
        <f>OBV!F571</f>
        <v>BULLISH</v>
      </c>
      <c r="K571" s="5" t="str">
        <f>OBV!G571</f>
        <v>STRONG</v>
      </c>
      <c r="L571" s="5" t="str">
        <f>OBV!H571</f>
        <v>NEUTRAL</v>
      </c>
    </row>
    <row r="572" spans="1:12" ht="13.5" x14ac:dyDescent="0.25">
      <c r="A572" s="3">
        <f>RSI!A572</f>
        <v>43136</v>
      </c>
      <c r="B572" s="2">
        <f>RSI!B572</f>
        <v>5.48</v>
      </c>
      <c r="C572" s="2">
        <f>RSI!I572</f>
        <v>45.462544614659947</v>
      </c>
      <c r="D572" s="2">
        <f>MACD!E572</f>
        <v>-6.9032057017164306E-2</v>
      </c>
      <c r="E572" s="2">
        <f>MACD!F572</f>
        <v>-0.10625181700166542</v>
      </c>
      <c r="F572" s="2">
        <f>'Moving Avg'!D572</f>
        <v>5.48</v>
      </c>
      <c r="G572" s="2">
        <f>'Moving Avg'!F572</f>
        <v>5.4615000000000027</v>
      </c>
      <c r="H572" s="2">
        <f>'Moving Avg'!G572</f>
        <v>5.7556000000000038</v>
      </c>
      <c r="I572" s="2">
        <f>'Moving Avg'!H572</f>
        <v>6.5951000000000075</v>
      </c>
      <c r="J572" s="5" t="str">
        <f>OBV!F572</f>
        <v>BULLISH</v>
      </c>
      <c r="K572" s="5" t="str">
        <f>OBV!G572</f>
        <v>STRONG</v>
      </c>
      <c r="L572" s="5" t="str">
        <f>OBV!H572</f>
        <v>CONFIRMED BULLISH</v>
      </c>
    </row>
    <row r="573" spans="1:12" ht="13.5" x14ac:dyDescent="0.25">
      <c r="A573" s="3">
        <f>RSI!A573</f>
        <v>43137</v>
      </c>
      <c r="B573" s="2">
        <f>RSI!B573</f>
        <v>5.32</v>
      </c>
      <c r="C573" s="2">
        <f>RSI!I573</f>
        <v>35.890179183238374</v>
      </c>
      <c r="D573" s="2">
        <f>MACD!E573</f>
        <v>-8.5585492169313326E-2</v>
      </c>
      <c r="E573" s="2">
        <f>MACD!F573</f>
        <v>-0.102118552035195</v>
      </c>
      <c r="F573" s="2">
        <f>'Moving Avg'!D573</f>
        <v>5.4480000000000004</v>
      </c>
      <c r="G573" s="2">
        <f>'Moving Avg'!F573</f>
        <v>5.4645000000000028</v>
      </c>
      <c r="H573" s="2">
        <f>'Moving Avg'!G573</f>
        <v>5.7160000000000037</v>
      </c>
      <c r="I573" s="2">
        <f>'Moving Avg'!H573</f>
        <v>6.5885500000000068</v>
      </c>
      <c r="J573" s="5" t="str">
        <f>OBV!F573</f>
        <v>BEARISH</v>
      </c>
      <c r="K573" s="5" t="str">
        <f>OBV!G573</f>
        <v>WEAK</v>
      </c>
      <c r="L573" s="5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5.22</v>
      </c>
      <c r="C574" s="2">
        <f>RSI!I574</f>
        <v>31.435193001396925</v>
      </c>
      <c r="D574" s="2">
        <f>MACD!E574</f>
        <v>-5.5585072505961897E-2</v>
      </c>
      <c r="E574" s="2">
        <f>MACD!F574</f>
        <v>-9.2811856129348391E-2</v>
      </c>
      <c r="F574" s="2">
        <f>'Moving Avg'!D574</f>
        <v>5.3959999999999999</v>
      </c>
      <c r="G574" s="2">
        <f>'Moving Avg'!F574</f>
        <v>5.4510000000000023</v>
      </c>
      <c r="H574" s="2">
        <f>'Moving Avg'!G574</f>
        <v>5.674400000000003</v>
      </c>
      <c r="I574" s="2">
        <f>'Moving Avg'!H574</f>
        <v>6.5815000000000081</v>
      </c>
      <c r="J574" s="5" t="str">
        <f>OBV!F574</f>
        <v>BEARISH</v>
      </c>
      <c r="K574" s="5" t="str">
        <f>OBV!G574</f>
        <v>WEAK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5.22</v>
      </c>
      <c r="C575" s="2">
        <f>RSI!I575</f>
        <v>31.435193001396925</v>
      </c>
      <c r="D575" s="2">
        <f>MACD!E575</f>
        <v>-2.848405912292673E-2</v>
      </c>
      <c r="E575" s="2">
        <f>MACD!F575</f>
        <v>-7.9946296728064054E-2</v>
      </c>
      <c r="F575" s="2">
        <f>'Moving Avg'!D575</f>
        <v>5.3439999999999994</v>
      </c>
      <c r="G575" s="2">
        <f>'Moving Avg'!F575</f>
        <v>5.4375000000000018</v>
      </c>
      <c r="H575" s="2">
        <f>'Moving Avg'!G575</f>
        <v>5.6328000000000022</v>
      </c>
      <c r="I575" s="2">
        <f>'Moving Avg'!H575</f>
        <v>6.5744500000000077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5.22</v>
      </c>
      <c r="C576" s="2">
        <f>RSI!I576</f>
        <v>31.435193001396925</v>
      </c>
      <c r="D576" s="2">
        <f>MACD!E576</f>
        <v>-3.9635038043330795E-3</v>
      </c>
      <c r="E576" s="2">
        <f>MACD!F576</f>
        <v>-6.4749738143317859E-2</v>
      </c>
      <c r="F576" s="2">
        <f>'Moving Avg'!D576</f>
        <v>5.2919999999999998</v>
      </c>
      <c r="G576" s="2">
        <f>'Moving Avg'!F576</f>
        <v>5.4240000000000013</v>
      </c>
      <c r="H576" s="2">
        <f>'Moving Avg'!G576</f>
        <v>5.5912000000000024</v>
      </c>
      <c r="I576" s="2">
        <f>'Moving Avg'!H576</f>
        <v>6.5671500000000087</v>
      </c>
      <c r="J576" s="5" t="str">
        <f>OBV!F576</f>
        <v>BEARISH</v>
      </c>
      <c r="K576" s="5" t="str">
        <f>OBV!G576</f>
        <v>WEAK</v>
      </c>
      <c r="L576" s="5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5.22</v>
      </c>
      <c r="C577" s="2">
        <f>RSI!I577</f>
        <v>31.435193001396925</v>
      </c>
      <c r="D577" s="2">
        <f>MACD!E577</f>
        <v>1.6717427044187438E-2</v>
      </c>
      <c r="E577" s="2">
        <f>MACD!F577</f>
        <v>-4.8456305105816805E-2</v>
      </c>
      <c r="F577" s="2">
        <f>'Moving Avg'!D577</f>
        <v>5.2399999999999993</v>
      </c>
      <c r="G577" s="2">
        <f>'Moving Avg'!F577</f>
        <v>5.4105000000000016</v>
      </c>
      <c r="H577" s="2">
        <f>'Moving Avg'!G577</f>
        <v>5.554400000000002</v>
      </c>
      <c r="I577" s="2">
        <f>'Moving Avg'!H577</f>
        <v>6.559850000000008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5.22</v>
      </c>
      <c r="C578" s="2">
        <f>RSI!I578</f>
        <v>31.435193001396925</v>
      </c>
      <c r="D578" s="2">
        <f>MACD!E578</f>
        <v>3.7117387942097402E-2</v>
      </c>
      <c r="E578" s="2">
        <f>MACD!F578</f>
        <v>-3.1341566496233972E-2</v>
      </c>
      <c r="F578" s="2">
        <f>'Moving Avg'!D578</f>
        <v>5.22</v>
      </c>
      <c r="G578" s="2">
        <f>'Moving Avg'!F578</f>
        <v>5.3970000000000011</v>
      </c>
      <c r="H578" s="2">
        <f>'Moving Avg'!G578</f>
        <v>5.5206000000000017</v>
      </c>
      <c r="I578" s="2">
        <f>'Moving Avg'!H578</f>
        <v>6.5515500000000078</v>
      </c>
      <c r="J578" s="5" t="str">
        <f>OBV!F578</f>
        <v>BEARISH</v>
      </c>
      <c r="K578" s="5" t="str">
        <f>OBV!G578</f>
        <v>WEAK</v>
      </c>
      <c r="L578" s="5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5.22</v>
      </c>
      <c r="C579" s="2">
        <f>RSI!I579</f>
        <v>31.435193001396925</v>
      </c>
      <c r="D579" s="2">
        <f>MACD!E579</f>
        <v>5.5640236076447636E-2</v>
      </c>
      <c r="E579" s="2">
        <f>MACD!F579</f>
        <v>-1.3945205981697652E-2</v>
      </c>
      <c r="F579" s="2">
        <f>'Moving Avg'!D579</f>
        <v>5.22</v>
      </c>
      <c r="G579" s="2">
        <f>'Moving Avg'!F579</f>
        <v>5.3835000000000006</v>
      </c>
      <c r="H579" s="2">
        <f>'Moving Avg'!G579</f>
        <v>5.4934000000000012</v>
      </c>
      <c r="I579" s="2">
        <f>'Moving Avg'!H579</f>
        <v>6.5425500000000083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</row>
    <row r="580" spans="1:12" ht="13.5" x14ac:dyDescent="0.25">
      <c r="A580" s="3">
        <f>RSI!A580</f>
        <v>43146</v>
      </c>
      <c r="B580" s="2">
        <f>RSI!B580</f>
        <v>5.37</v>
      </c>
      <c r="C580" s="2">
        <f>RSI!I580</f>
        <v>46.867485974931547</v>
      </c>
      <c r="D580" s="2">
        <f>MACD!E580</f>
        <v>6.1370214118158017E-2</v>
      </c>
      <c r="E580" s="2">
        <f>MACD!F580</f>
        <v>1.1178780382734826E-3</v>
      </c>
      <c r="F580" s="2">
        <f>'Moving Avg'!D580</f>
        <v>5.25</v>
      </c>
      <c r="G580" s="2">
        <f>'Moving Avg'!F580</f>
        <v>5.3775000000000004</v>
      </c>
      <c r="H580" s="2">
        <f>'Moving Avg'!G580</f>
        <v>5.471000000000001</v>
      </c>
      <c r="I580" s="2">
        <f>'Moving Avg'!H580</f>
        <v>6.5353500000000064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</row>
    <row r="581" spans="1:12" ht="13.5" x14ac:dyDescent="0.25">
      <c r="A581" s="3">
        <f>RSI!A581</f>
        <v>43147</v>
      </c>
      <c r="B581" s="2">
        <f>RSI!B581</f>
        <v>5.37</v>
      </c>
      <c r="C581" s="2">
        <f>RSI!I581</f>
        <v>46.867485974931547</v>
      </c>
      <c r="D581" s="2">
        <f>MACD!E581</f>
        <v>6.6413698747781247E-2</v>
      </c>
      <c r="E581" s="2">
        <f>MACD!F581</f>
        <v>1.4177042180175037E-2</v>
      </c>
      <c r="F581" s="2">
        <f>'Moving Avg'!D581</f>
        <v>5.28</v>
      </c>
      <c r="G581" s="2">
        <f>'Moving Avg'!F581</f>
        <v>5.3715000000000002</v>
      </c>
      <c r="H581" s="2">
        <f>'Moving Avg'!G581</f>
        <v>5.4544000000000006</v>
      </c>
      <c r="I581" s="2">
        <f>'Moving Avg'!H581</f>
        <v>6.5286500000000069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</row>
    <row r="582" spans="1:12" ht="13.5" x14ac:dyDescent="0.25">
      <c r="A582" s="3">
        <f>RSI!A582</f>
        <v>43150</v>
      </c>
      <c r="B582" s="2">
        <f>RSI!B582</f>
        <v>5.37</v>
      </c>
      <c r="C582" s="2">
        <f>RSI!I582</f>
        <v>46.867485974931554</v>
      </c>
      <c r="D582" s="2">
        <f>MACD!E582</f>
        <v>7.0861856805204404E-2</v>
      </c>
      <c r="E582" s="2">
        <f>MACD!F582</f>
        <v>2.5514005105180912E-2</v>
      </c>
      <c r="F582" s="2">
        <f>'Moving Avg'!D582</f>
        <v>5.3100000000000005</v>
      </c>
      <c r="G582" s="2">
        <f>'Moving Avg'!F582</f>
        <v>5.3655000000000017</v>
      </c>
      <c r="H582" s="2">
        <f>'Moving Avg'!G582</f>
        <v>5.4429999999999996</v>
      </c>
      <c r="I582" s="2">
        <f>'Moving Avg'!H582</f>
        <v>6.5214500000000051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</row>
    <row r="583" spans="1:12" ht="13.5" x14ac:dyDescent="0.25">
      <c r="A583" s="3">
        <f>RSI!A583</f>
        <v>43151</v>
      </c>
      <c r="B583" s="2">
        <f>RSI!B583</f>
        <v>5.37</v>
      </c>
      <c r="C583" s="2">
        <f>RSI!I583</f>
        <v>46.867485974931554</v>
      </c>
      <c r="D583" s="2">
        <f>MACD!E583</f>
        <v>5.0177515034748765E-2</v>
      </c>
      <c r="E583" s="2">
        <f>MACD!F583</f>
        <v>3.0446707091094486E-2</v>
      </c>
      <c r="F583" s="2">
        <f>'Moving Avg'!D583</f>
        <v>5.3400000000000007</v>
      </c>
      <c r="G583" s="2">
        <f>'Moving Avg'!F583</f>
        <v>5.3715000000000019</v>
      </c>
      <c r="H583" s="2">
        <f>'Moving Avg'!G583</f>
        <v>5.4315999999999987</v>
      </c>
      <c r="I583" s="2">
        <f>'Moving Avg'!H583</f>
        <v>6.514250000000005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</row>
    <row r="584" spans="1:12" ht="13.5" x14ac:dyDescent="0.25">
      <c r="A584" s="3">
        <f>RSI!A584</f>
        <v>43152</v>
      </c>
      <c r="B584" s="2">
        <f>RSI!B584</f>
        <v>5.48</v>
      </c>
      <c r="C584" s="2">
        <f>RSI!I584</f>
        <v>56.520335671083998</v>
      </c>
      <c r="D584" s="2">
        <f>MACD!E584</f>
        <v>9.2974465247372962E-3</v>
      </c>
      <c r="E584" s="2">
        <f>MACD!F584</f>
        <v>2.6216854977823049E-2</v>
      </c>
      <c r="F584" s="2">
        <f>'Moving Avg'!D584</f>
        <v>5.3920000000000003</v>
      </c>
      <c r="G584" s="2">
        <f>'Moving Avg'!F584</f>
        <v>5.3715000000000019</v>
      </c>
      <c r="H584" s="2">
        <f>'Moving Avg'!G584</f>
        <v>5.4275999999999991</v>
      </c>
      <c r="I584" s="2">
        <f>'Moving Avg'!H584</f>
        <v>6.5076000000000054</v>
      </c>
      <c r="J584" s="5" t="str">
        <f>OBV!F584</f>
        <v>BULLISH</v>
      </c>
      <c r="K584" s="5" t="str">
        <f>OBV!G584</f>
        <v>NEUTRAL</v>
      </c>
      <c r="L584" s="5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5.48</v>
      </c>
      <c r="C585" s="2">
        <f>RSI!I585</f>
        <v>56.520335671083998</v>
      </c>
      <c r="D585" s="2">
        <f>MACD!E585</f>
        <v>-2.5800013949201173E-2</v>
      </c>
      <c r="E585" s="2">
        <f>MACD!F585</f>
        <v>1.5813481192418207E-2</v>
      </c>
      <c r="F585" s="2">
        <f>'Moving Avg'!D585</f>
        <v>5.4139999999999997</v>
      </c>
      <c r="G585" s="2">
        <f>'Moving Avg'!F585</f>
        <v>5.3715000000000019</v>
      </c>
      <c r="H585" s="2">
        <f>'Moving Avg'!G585</f>
        <v>5.4231999999999996</v>
      </c>
      <c r="I585" s="2">
        <f>'Moving Avg'!H585</f>
        <v>6.5009500000000049</v>
      </c>
      <c r="J585" s="5" t="str">
        <f>OBV!F585</f>
        <v>BULLISH</v>
      </c>
      <c r="K585" s="5" t="str">
        <f>OBV!G585</f>
        <v>NEUTRAL</v>
      </c>
      <c r="L585" s="5" t="str">
        <f>OBV!H585</f>
        <v>CONFIRMED BULLISH</v>
      </c>
    </row>
    <row r="586" spans="1:12" ht="13.5" x14ac:dyDescent="0.25">
      <c r="A586" s="3">
        <f>RSI!A586</f>
        <v>43154</v>
      </c>
      <c r="B586" s="2">
        <f>RSI!B586</f>
        <v>5.48</v>
      </c>
      <c r="C586" s="2">
        <f>RSI!I586</f>
        <v>56.520335671083998</v>
      </c>
      <c r="D586" s="2">
        <f>MACD!E586</f>
        <v>-5.5966970002010896E-2</v>
      </c>
      <c r="E586" s="2">
        <f>MACD!F586</f>
        <v>1.4573909535323861E-3</v>
      </c>
      <c r="F586" s="2">
        <f>'Moving Avg'!D586</f>
        <v>5.4359999999999999</v>
      </c>
      <c r="G586" s="2">
        <f>'Moving Avg'!F586</f>
        <v>5.3715000000000019</v>
      </c>
      <c r="H586" s="2">
        <f>'Moving Avg'!G586</f>
        <v>5.4187999999999992</v>
      </c>
      <c r="I586" s="2">
        <f>'Moving Avg'!H586</f>
        <v>6.4943000000000053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</row>
    <row r="587" spans="1:12" ht="13.5" x14ac:dyDescent="0.25">
      <c r="A587" s="3">
        <f>RSI!A587</f>
        <v>43157</v>
      </c>
      <c r="B587" s="2">
        <f>RSI!B587</f>
        <v>5.48</v>
      </c>
      <c r="C587" s="2">
        <f>RSI!I587</f>
        <v>56.520335671083998</v>
      </c>
      <c r="D587" s="2">
        <f>MACD!E587</f>
        <v>-8.192721226558497E-2</v>
      </c>
      <c r="E587" s="2">
        <f>MACD!F587</f>
        <v>-1.5219529690291087E-2</v>
      </c>
      <c r="F587" s="2">
        <f>'Moving Avg'!D587</f>
        <v>5.4580000000000002</v>
      </c>
      <c r="G587" s="2">
        <f>'Moving Avg'!F587</f>
        <v>5.3720000000000017</v>
      </c>
      <c r="H587" s="2">
        <f>'Moving Avg'!G587</f>
        <v>5.4093999999999998</v>
      </c>
      <c r="I587" s="2">
        <f>'Moving Avg'!H587</f>
        <v>6.4876500000000048</v>
      </c>
      <c r="J587" s="5" t="str">
        <f>OBV!F587</f>
        <v>BULLISH</v>
      </c>
      <c r="K587" s="5" t="str">
        <f>OBV!G587</f>
        <v>NEUTRAL</v>
      </c>
      <c r="L587" s="5" t="str">
        <f>OBV!H587</f>
        <v>CONFIRMED BULLISH</v>
      </c>
    </row>
    <row r="588" spans="1:12" ht="13.5" x14ac:dyDescent="0.25">
      <c r="A588" s="3">
        <f>RSI!A588</f>
        <v>43158</v>
      </c>
      <c r="B588" s="2">
        <f>RSI!B588</f>
        <v>5.48</v>
      </c>
      <c r="C588" s="2">
        <f>RSI!I588</f>
        <v>56.520335671083998</v>
      </c>
      <c r="D588" s="2">
        <f>MACD!E588</f>
        <v>-0.104295752930601</v>
      </c>
      <c r="E588" s="2">
        <f>MACD!F588</f>
        <v>-3.3034774338353071E-2</v>
      </c>
      <c r="F588" s="2">
        <f>'Moving Avg'!D588</f>
        <v>5.48</v>
      </c>
      <c r="G588" s="2">
        <f>'Moving Avg'!F588</f>
        <v>5.3720000000000017</v>
      </c>
      <c r="H588" s="2">
        <f>'Moving Avg'!G588</f>
        <v>5.3999999999999986</v>
      </c>
      <c r="I588" s="2">
        <f>'Moving Avg'!H588</f>
        <v>6.4810000000000052</v>
      </c>
      <c r="J588" s="5" t="str">
        <f>OBV!F588</f>
        <v>BULLISH</v>
      </c>
      <c r="K588" s="5" t="str">
        <f>OBV!G588</f>
        <v>NEUTRAL</v>
      </c>
      <c r="L588" s="5" t="str">
        <f>OBV!H588</f>
        <v>CONFIRMED BULLISH</v>
      </c>
    </row>
    <row r="589" spans="1:12" ht="13.5" x14ac:dyDescent="0.25">
      <c r="A589" s="3">
        <f>RSI!A589</f>
        <v>43159</v>
      </c>
      <c r="B589" s="2">
        <f>RSI!B589</f>
        <v>5.48</v>
      </c>
      <c r="C589" s="2">
        <f>RSI!I589</f>
        <v>56.520335671083998</v>
      </c>
      <c r="D589" s="2">
        <f>MACD!E589</f>
        <v>-0.12359537022734468</v>
      </c>
      <c r="E589" s="2">
        <f>MACD!F589</f>
        <v>-5.1146893516151398E-2</v>
      </c>
      <c r="F589" s="2">
        <f>'Moving Avg'!D589</f>
        <v>5.48</v>
      </c>
      <c r="G589" s="2">
        <f>'Moving Avg'!F589</f>
        <v>5.3720000000000017</v>
      </c>
      <c r="H589" s="2">
        <f>'Moving Avg'!G589</f>
        <v>5.3957999999999977</v>
      </c>
      <c r="I589" s="2">
        <f>'Moving Avg'!H589</f>
        <v>6.4733500000000053</v>
      </c>
      <c r="J589" s="5" t="str">
        <f>OBV!F589</f>
        <v>NEUTRAL</v>
      </c>
      <c r="K589" s="5" t="str">
        <f>OBV!G589</f>
        <v>NEUTRAL</v>
      </c>
      <c r="L589" s="5" t="str">
        <f>OBV!H589</f>
        <v>NEUTRAL</v>
      </c>
    </row>
    <row r="590" spans="1:12" ht="13.5" x14ac:dyDescent="0.25">
      <c r="A590" s="3">
        <f>RSI!A590</f>
        <v>43160</v>
      </c>
      <c r="B590" s="2">
        <f>RSI!B590</f>
        <v>5.32</v>
      </c>
      <c r="C590" s="2">
        <f>RSI!I590</f>
        <v>40.022289755842095</v>
      </c>
      <c r="D590" s="2">
        <f>MACD!E590</f>
        <v>-0.10534184679627678</v>
      </c>
      <c r="E590" s="2">
        <f>MACD!F590</f>
        <v>-6.1985884172176479E-2</v>
      </c>
      <c r="F590" s="2">
        <f>'Moving Avg'!D590</f>
        <v>5.4480000000000004</v>
      </c>
      <c r="G590" s="2">
        <f>'Moving Avg'!F590</f>
        <v>5.3639999999999999</v>
      </c>
      <c r="H590" s="2">
        <f>'Moving Avg'!G590</f>
        <v>5.3883999999999972</v>
      </c>
      <c r="I590" s="2">
        <f>'Moving Avg'!H590</f>
        <v>6.4648000000000048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5.32</v>
      </c>
      <c r="C591" s="2">
        <f>RSI!I591</f>
        <v>40.022289755842095</v>
      </c>
      <c r="D591" s="2">
        <f>MACD!E591</f>
        <v>-8.9270375768558452E-2</v>
      </c>
      <c r="E591" s="2">
        <f>MACD!F591</f>
        <v>-6.7442782491452871E-2</v>
      </c>
      <c r="F591" s="2">
        <f>'Moving Avg'!D591</f>
        <v>5.4160000000000004</v>
      </c>
      <c r="G591" s="2">
        <f>'Moving Avg'!F591</f>
        <v>5.3559999999999999</v>
      </c>
      <c r="H591" s="2">
        <f>'Moving Avg'!G591</f>
        <v>5.3807999999999971</v>
      </c>
      <c r="I591" s="2">
        <f>'Moving Avg'!H591</f>
        <v>6.4573000000000045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5.32</v>
      </c>
      <c r="C592" s="2">
        <f>RSI!I592</f>
        <v>40.022289755842095</v>
      </c>
      <c r="D592" s="2">
        <f>MACD!E592</f>
        <v>-7.509164062412399E-2</v>
      </c>
      <c r="E592" s="2">
        <f>MACD!F592</f>
        <v>-6.8972554117987098E-2</v>
      </c>
      <c r="F592" s="2">
        <f>'Moving Avg'!D592</f>
        <v>5.3840000000000003</v>
      </c>
      <c r="G592" s="2">
        <f>'Moving Avg'!F592</f>
        <v>5.347999999999999</v>
      </c>
      <c r="H592" s="2">
        <f>'Moving Avg'!G592</f>
        <v>5.3765999999999972</v>
      </c>
      <c r="I592" s="2">
        <f>'Moving Avg'!H592</f>
        <v>6.4489000000000036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5.31</v>
      </c>
      <c r="C593" s="2">
        <f>RSI!I593</f>
        <v>39.13067111548046</v>
      </c>
      <c r="D593" s="2">
        <f>MACD!E593</f>
        <v>-6.1816658495303933E-2</v>
      </c>
      <c r="E593" s="2">
        <f>MACD!F593</f>
        <v>-6.7541374993450476E-2</v>
      </c>
      <c r="F593" s="2">
        <f>'Moving Avg'!D593</f>
        <v>5.35</v>
      </c>
      <c r="G593" s="2">
        <f>'Moving Avg'!F593</f>
        <v>5.3474999999999993</v>
      </c>
      <c r="H593" s="2">
        <f>'Moving Avg'!G593</f>
        <v>5.3751999999999978</v>
      </c>
      <c r="I593" s="2">
        <f>'Moving Avg'!H593</f>
        <v>6.4404500000000029</v>
      </c>
      <c r="J593" s="5" t="str">
        <f>OBV!F593</f>
        <v>BEARISH</v>
      </c>
      <c r="K593" s="5" t="str">
        <f>OBV!G593</f>
        <v>WEAK</v>
      </c>
      <c r="L593" s="5" t="str">
        <f>OBV!H593</f>
        <v>CONFIRMED BEARISH</v>
      </c>
    </row>
    <row r="594" spans="1:12" ht="13.5" x14ac:dyDescent="0.25">
      <c r="A594" s="3">
        <f>RSI!A594</f>
        <v>43166</v>
      </c>
      <c r="B594" s="2">
        <f>RSI!B594</f>
        <v>5.31</v>
      </c>
      <c r="C594" s="2">
        <f>RSI!I594</f>
        <v>39.13067111548046</v>
      </c>
      <c r="D594" s="2">
        <f>MACD!E594</f>
        <v>-3.3104730519785797E-2</v>
      </c>
      <c r="E594" s="2">
        <f>MACD!F594</f>
        <v>-6.0654046098717544E-2</v>
      </c>
      <c r="F594" s="2">
        <f>'Moving Avg'!D594</f>
        <v>5.3159999999999998</v>
      </c>
      <c r="G594" s="2">
        <f>'Moving Avg'!F594</f>
        <v>5.3519999999999994</v>
      </c>
      <c r="H594" s="2">
        <f>'Moving Avg'!G594</f>
        <v>5.3737999999999975</v>
      </c>
      <c r="I594" s="2">
        <f>'Moving Avg'!H594</f>
        <v>6.4320000000000013</v>
      </c>
      <c r="J594" s="5" t="str">
        <f>OBV!F594</f>
        <v>BEARISH</v>
      </c>
      <c r="K594" s="5" t="str">
        <f>OBV!G594</f>
        <v>WEAK</v>
      </c>
      <c r="L594" s="5" t="str">
        <f>OBV!H594</f>
        <v>CONFIRMED BEARISH</v>
      </c>
    </row>
    <row r="595" spans="1:12" ht="13.5" x14ac:dyDescent="0.25">
      <c r="A595" s="3">
        <f>RSI!A595</f>
        <v>43167</v>
      </c>
      <c r="B595" s="2">
        <f>RSI!B595</f>
        <v>5.31</v>
      </c>
      <c r="C595" s="2">
        <f>RSI!I595</f>
        <v>39.130671115480453</v>
      </c>
      <c r="D595" s="2">
        <f>MACD!E595</f>
        <v>-8.2950464304785143E-3</v>
      </c>
      <c r="E595" s="2">
        <f>MACD!F595</f>
        <v>-5.0182246165069742E-2</v>
      </c>
      <c r="F595" s="2">
        <f>'Moving Avg'!D595</f>
        <v>5.3139999999999992</v>
      </c>
      <c r="G595" s="2">
        <f>'Moving Avg'!F595</f>
        <v>5.3565000000000014</v>
      </c>
      <c r="H595" s="2">
        <f>'Moving Avg'!G595</f>
        <v>5.3723999999999981</v>
      </c>
      <c r="I595" s="2">
        <f>'Moving Avg'!H595</f>
        <v>6.4235500000000014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5.31</v>
      </c>
      <c r="C596" s="2">
        <f>RSI!I596</f>
        <v>39.130671115480453</v>
      </c>
      <c r="D596" s="2">
        <f>MACD!E596</f>
        <v>1.3174592630151416E-2</v>
      </c>
      <c r="E596" s="2">
        <f>MACD!F596</f>
        <v>-3.7510878406025516E-2</v>
      </c>
      <c r="F596" s="2">
        <f>'Moving Avg'!D596</f>
        <v>5.3119999999999994</v>
      </c>
      <c r="G596" s="2">
        <f>'Moving Avg'!F596</f>
        <v>5.3610000000000015</v>
      </c>
      <c r="H596" s="2">
        <f>'Moving Avg'!G596</f>
        <v>5.373199999999998</v>
      </c>
      <c r="I596" s="2">
        <f>'Moving Avg'!H596</f>
        <v>6.4151000000000007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5.31</v>
      </c>
      <c r="C597" s="2">
        <f>RSI!I597</f>
        <v>39.130671115480453</v>
      </c>
      <c r="D597" s="2">
        <f>MACD!E597</f>
        <v>3.1782719043692786E-2</v>
      </c>
      <c r="E597" s="2">
        <f>MACD!F597</f>
        <v>-2.3652158916081856E-2</v>
      </c>
      <c r="F597" s="2">
        <f>'Moving Avg'!D597</f>
        <v>5.31</v>
      </c>
      <c r="G597" s="2">
        <f>'Moving Avg'!F597</f>
        <v>5.3655000000000017</v>
      </c>
      <c r="H597" s="2">
        <f>'Moving Avg'!G597</f>
        <v>5.3733999999999984</v>
      </c>
      <c r="I597" s="2">
        <f>'Moving Avg'!H597</f>
        <v>6.40665</v>
      </c>
      <c r="J597" s="5" t="str">
        <f>OBV!F597</f>
        <v>BEARISH</v>
      </c>
      <c r="K597" s="5" t="str">
        <f>OBV!G597</f>
        <v>WEAK</v>
      </c>
      <c r="L597" s="5" t="str">
        <f>OBV!H597</f>
        <v>CONFIRMED BEARISH</v>
      </c>
    </row>
    <row r="598" spans="1:12" ht="13.5" x14ac:dyDescent="0.25">
      <c r="A598" s="3">
        <f>RSI!A598</f>
        <v>43172</v>
      </c>
      <c r="B598" s="2">
        <f>RSI!B598</f>
        <v>5.31</v>
      </c>
      <c r="C598" s="2">
        <f>RSI!I598</f>
        <v>39.130671115480453</v>
      </c>
      <c r="D598" s="2">
        <f>MACD!E598</f>
        <v>4.7936861173461409E-2</v>
      </c>
      <c r="E598" s="2">
        <f>MACD!F598</f>
        <v>-9.334354898173202E-3</v>
      </c>
      <c r="F598" s="2">
        <f>'Moving Avg'!D598</f>
        <v>5.31</v>
      </c>
      <c r="G598" s="2">
        <f>'Moving Avg'!F598</f>
        <v>5.3700000000000019</v>
      </c>
      <c r="H598" s="2">
        <f>'Moving Avg'!G598</f>
        <v>5.3735999999999988</v>
      </c>
      <c r="I598" s="2">
        <f>'Moving Avg'!H598</f>
        <v>6.3981999999999992</v>
      </c>
      <c r="J598" s="5" t="str">
        <f>OBV!F598</f>
        <v>NEUTRAL</v>
      </c>
      <c r="K598" s="5" t="str">
        <f>OBV!G598</f>
        <v>NEUTRAL</v>
      </c>
      <c r="L598" s="5" t="str">
        <f>OBV!H598</f>
        <v>NEUTRAL</v>
      </c>
    </row>
    <row r="599" spans="1:12" ht="13.5" x14ac:dyDescent="0.25">
      <c r="A599" s="3">
        <f>RSI!A599</f>
        <v>43173</v>
      </c>
      <c r="B599" s="2">
        <f>RSI!B599</f>
        <v>5.31</v>
      </c>
      <c r="C599" s="2">
        <f>RSI!I599</f>
        <v>39.130671115480453</v>
      </c>
      <c r="D599" s="2">
        <f>MACD!E599</f>
        <v>6.1984273256061151E-2</v>
      </c>
      <c r="E599" s="2">
        <f>MACD!F599</f>
        <v>4.9293707326736689E-3</v>
      </c>
      <c r="F599" s="2">
        <f>'Moving Avg'!D599</f>
        <v>5.31</v>
      </c>
      <c r="G599" s="2">
        <f>'Moving Avg'!F599</f>
        <v>5.3745000000000021</v>
      </c>
      <c r="H599" s="2">
        <f>'Moving Avg'!G599</f>
        <v>5.3767999999999994</v>
      </c>
      <c r="I599" s="2">
        <f>'Moving Avg'!H599</f>
        <v>6.3897499999999994</v>
      </c>
      <c r="J599" s="5" t="str">
        <f>OBV!F599</f>
        <v>NEUTRAL</v>
      </c>
      <c r="K599" s="5" t="str">
        <f>OBV!G599</f>
        <v>NEUTRAL</v>
      </c>
      <c r="L599" s="5" t="str">
        <f>OBV!H599</f>
        <v>NEUTRAL</v>
      </c>
    </row>
    <row r="600" spans="1:12" ht="13.5" x14ac:dyDescent="0.25">
      <c r="A600" s="3">
        <f>RSI!A600</f>
        <v>43174</v>
      </c>
      <c r="B600" s="2">
        <f>RSI!B600</f>
        <v>5.31</v>
      </c>
      <c r="C600" s="2">
        <f>RSI!I600</f>
        <v>39.130671115480453</v>
      </c>
      <c r="D600" s="2">
        <f>MACD!E600</f>
        <v>4.9605644280821259E-2</v>
      </c>
      <c r="E600" s="2">
        <f>MACD!F600</f>
        <v>1.3864625442303187E-2</v>
      </c>
      <c r="F600" s="2">
        <f>'Moving Avg'!D600</f>
        <v>5.31</v>
      </c>
      <c r="G600" s="2">
        <f>'Moving Avg'!F600</f>
        <v>5.3715000000000019</v>
      </c>
      <c r="H600" s="2">
        <f>'Moving Avg'!G600</f>
        <v>5.3807999999999989</v>
      </c>
      <c r="I600" s="2">
        <f>'Moving Avg'!H600</f>
        <v>6.3812999999999986</v>
      </c>
      <c r="J600" s="5" t="str">
        <f>OBV!F600</f>
        <v>NEUTRAL</v>
      </c>
      <c r="K600" s="5" t="str">
        <f>OBV!G600</f>
        <v>NEUTRAL</v>
      </c>
      <c r="L600" s="5" t="str">
        <f>OBV!H600</f>
        <v>NEUTRAL</v>
      </c>
    </row>
    <row r="601" spans="1:12" ht="13.5" x14ac:dyDescent="0.25">
      <c r="A601" s="3">
        <f>RSI!A601</f>
        <v>43175</v>
      </c>
      <c r="B601" s="2">
        <f>RSI!B601</f>
        <v>5.31</v>
      </c>
      <c r="C601" s="2">
        <f>RSI!I601</f>
        <v>39.130671115480453</v>
      </c>
      <c r="D601" s="2">
        <f>MACD!E601</f>
        <v>3.9455941872518885E-2</v>
      </c>
      <c r="E601" s="2">
        <f>MACD!F601</f>
        <v>1.8982888728346328E-2</v>
      </c>
      <c r="F601" s="2">
        <f>'Moving Avg'!D601</f>
        <v>5.31</v>
      </c>
      <c r="G601" s="2">
        <f>'Moving Avg'!F601</f>
        <v>5.3685000000000009</v>
      </c>
      <c r="H601" s="2">
        <f>'Moving Avg'!G601</f>
        <v>5.3817999999999993</v>
      </c>
      <c r="I601" s="2">
        <f>'Moving Avg'!H601</f>
        <v>6.3738999999999972</v>
      </c>
      <c r="J601" s="5" t="str">
        <f>OBV!F601</f>
        <v>NEUTRAL</v>
      </c>
      <c r="K601" s="5" t="str">
        <f>OBV!G601</f>
        <v>NEUTRAL</v>
      </c>
      <c r="L601" s="5" t="str">
        <f>OBV!H601</f>
        <v>NEUTRAL</v>
      </c>
    </row>
    <row r="602" spans="1:12" ht="13.5" x14ac:dyDescent="0.25">
      <c r="A602" s="3">
        <f>RSI!A602</f>
        <v>43178</v>
      </c>
      <c r="B602" s="2">
        <f>RSI!B602</f>
        <v>5.31</v>
      </c>
      <c r="C602" s="2">
        <f>RSI!I602</f>
        <v>39.130671115480453</v>
      </c>
      <c r="D602" s="2">
        <f>MACD!E602</f>
        <v>3.1168215576868441E-2</v>
      </c>
      <c r="E602" s="2">
        <f>MACD!F602</f>
        <v>2.1419954098050753E-2</v>
      </c>
      <c r="F602" s="2">
        <f>'Moving Avg'!D602</f>
        <v>5.31</v>
      </c>
      <c r="G602" s="2">
        <f>'Moving Avg'!F602</f>
        <v>5.3655000000000008</v>
      </c>
      <c r="H602" s="2">
        <f>'Moving Avg'!G602</f>
        <v>5.3857999999999997</v>
      </c>
      <c r="I602" s="2">
        <f>'Moving Avg'!H602</f>
        <v>6.3664999999999976</v>
      </c>
      <c r="J602" s="5" t="str">
        <f>OBV!F602</f>
        <v>NEUTRAL</v>
      </c>
      <c r="K602" s="5" t="str">
        <f>OBV!G602</f>
        <v>NEUTRAL</v>
      </c>
      <c r="L602" s="5" t="str">
        <f>OBV!H602</f>
        <v>NEUTRAL</v>
      </c>
    </row>
    <row r="603" spans="1:12" ht="13.5" x14ac:dyDescent="0.25">
      <c r="A603" s="3">
        <f>RSI!A603</f>
        <v>43180</v>
      </c>
      <c r="B603" s="2">
        <f>RSI!B603</f>
        <v>5.16</v>
      </c>
      <c r="C603" s="2">
        <f>RSI!I603</f>
        <v>23.002386109598973</v>
      </c>
      <c r="D603" s="2">
        <f>MACD!E603</f>
        <v>3.4006399070853455E-2</v>
      </c>
      <c r="E603" s="2">
        <f>MACD!F603</f>
        <v>2.3937243092611298E-2</v>
      </c>
      <c r="F603" s="2">
        <f>'Moving Avg'!D603</f>
        <v>5.2799999999999994</v>
      </c>
      <c r="G603" s="2">
        <f>'Moving Avg'!F603</f>
        <v>5.3550000000000013</v>
      </c>
      <c r="H603" s="2">
        <f>'Moving Avg'!G603</f>
        <v>5.3837999999999999</v>
      </c>
      <c r="I603" s="2">
        <f>'Moving Avg'!H603</f>
        <v>6.3577999999999975</v>
      </c>
      <c r="J603" s="5" t="str">
        <f>OBV!F603</f>
        <v>NEUTRAL</v>
      </c>
      <c r="K603" s="5" t="str">
        <f>OBV!G603</f>
        <v>NEUTRAL</v>
      </c>
      <c r="L603" s="5" t="str">
        <f>OBV!H603</f>
        <v>NEUTRAL</v>
      </c>
    </row>
    <row r="604" spans="1:12" ht="13.5" x14ac:dyDescent="0.25">
      <c r="A604" s="3">
        <f>RSI!A604</f>
        <v>43181</v>
      </c>
      <c r="B604" s="2">
        <f>RSI!B604</f>
        <v>5.16</v>
      </c>
      <c r="C604" s="2">
        <f>RSI!I604</f>
        <v>23.002386109598973</v>
      </c>
      <c r="D604" s="2">
        <f>MACD!E604</f>
        <v>3.7551911505503632E-2</v>
      </c>
      <c r="E604" s="2">
        <f>MACD!F604</f>
        <v>2.6660176775189767E-2</v>
      </c>
      <c r="F604" s="2">
        <f>'Moving Avg'!D604</f>
        <v>5.25</v>
      </c>
      <c r="G604" s="2">
        <f>'Moving Avg'!F604</f>
        <v>5.3390000000000004</v>
      </c>
      <c r="H604" s="2">
        <f>'Moving Avg'!G604</f>
        <v>5.3772000000000002</v>
      </c>
      <c r="I604" s="2">
        <f>'Moving Avg'!H604</f>
        <v>6.3490999999999982</v>
      </c>
      <c r="J604" s="5" t="str">
        <f>OBV!F604</f>
        <v>NEUTRAL</v>
      </c>
      <c r="K604" s="5" t="str">
        <f>OBV!G604</f>
        <v>NEUTRAL</v>
      </c>
      <c r="L604" s="5" t="str">
        <f>OBV!H604</f>
        <v>NEUTRAL</v>
      </c>
    </row>
    <row r="605" spans="1:12" ht="13.5" x14ac:dyDescent="0.25">
      <c r="A605" s="3">
        <f>RSI!A605</f>
        <v>43182</v>
      </c>
      <c r="B605" s="2">
        <f>RSI!B605</f>
        <v>5.01</v>
      </c>
      <c r="C605" s="2">
        <f>RSI!I605</f>
        <v>15.563040823094894</v>
      </c>
      <c r="D605" s="2">
        <f>MACD!E605</f>
        <v>5.2722305447118423E-2</v>
      </c>
      <c r="E605" s="2">
        <f>MACD!F605</f>
        <v>3.18726025095755E-2</v>
      </c>
      <c r="F605" s="2">
        <f>'Moving Avg'!D605</f>
        <v>5.1899999999999995</v>
      </c>
      <c r="G605" s="2">
        <f>'Moving Avg'!F605</f>
        <v>5.315500000000001</v>
      </c>
      <c r="H605" s="2">
        <f>'Moving Avg'!G605</f>
        <v>5.3675999999999995</v>
      </c>
      <c r="I605" s="2">
        <f>'Moving Avg'!H605</f>
        <v>6.3391499999999983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5.01</v>
      </c>
      <c r="C606" s="2">
        <f>RSI!I606</f>
        <v>15.563040823094894</v>
      </c>
      <c r="D606" s="2">
        <f>MACD!E606</f>
        <v>6.7425921151265555E-2</v>
      </c>
      <c r="E606" s="2">
        <f>MACD!F606</f>
        <v>3.8983266237913511E-2</v>
      </c>
      <c r="F606" s="2">
        <f>'Moving Avg'!D606</f>
        <v>5.13</v>
      </c>
      <c r="G606" s="2">
        <f>'Moving Avg'!F606</f>
        <v>5.2920000000000016</v>
      </c>
      <c r="H606" s="2">
        <f>'Moving Avg'!G606</f>
        <v>5.3579999999999997</v>
      </c>
      <c r="I606" s="2">
        <f>'Moving Avg'!H606</f>
        <v>6.3291999999999984</v>
      </c>
      <c r="J606" s="5" t="str">
        <f>OBV!F606</f>
        <v>BEARISH</v>
      </c>
      <c r="K606" s="5" t="str">
        <f>OBV!G606</f>
        <v>WEAK</v>
      </c>
      <c r="L606" s="5" t="str">
        <f>OBV!H606</f>
        <v>CONFIRMED BEARISH</v>
      </c>
    </row>
    <row r="607" spans="1:12" ht="13.5" x14ac:dyDescent="0.25">
      <c r="A607" s="3">
        <f>RSI!A607</f>
        <v>43186</v>
      </c>
      <c r="B607" s="2">
        <f>RSI!B607</f>
        <v>5</v>
      </c>
      <c r="C607" s="2">
        <f>RSI!I607</f>
        <v>15.183369243898127</v>
      </c>
      <c r="D607" s="2">
        <f>MACD!E607</f>
        <v>8.2337005578716926E-2</v>
      </c>
      <c r="E607" s="2">
        <f>MACD!F607</f>
        <v>4.76540141060742E-2</v>
      </c>
      <c r="F607" s="2">
        <f>'Moving Avg'!D607</f>
        <v>5.0679999999999996</v>
      </c>
      <c r="G607" s="2">
        <f>'Moving Avg'!F607</f>
        <v>5.2680000000000016</v>
      </c>
      <c r="H607" s="2">
        <f>'Moving Avg'!G607</f>
        <v>5.3481999999999994</v>
      </c>
      <c r="I607" s="2">
        <f>'Moving Avg'!H607</f>
        <v>6.3181499999999993</v>
      </c>
      <c r="J607" s="5" t="str">
        <f>OBV!F607</f>
        <v>BEARISH</v>
      </c>
      <c r="K607" s="5" t="str">
        <f>OBV!G607</f>
        <v>WEAK</v>
      </c>
      <c r="L607" s="5" t="str">
        <f>OBV!H607</f>
        <v>CONFIRMED BEARISH</v>
      </c>
    </row>
    <row r="608" spans="1:12" ht="13.5" x14ac:dyDescent="0.25">
      <c r="A608" s="3">
        <f>RSI!A608</f>
        <v>43187</v>
      </c>
      <c r="B608" s="2">
        <f>RSI!B608</f>
        <v>5</v>
      </c>
      <c r="C608" s="2">
        <f>RSI!I608</f>
        <v>15.183369243898127</v>
      </c>
      <c r="D608" s="2">
        <f>MACD!E608</f>
        <v>9.6613929211862626E-2</v>
      </c>
      <c r="E608" s="2">
        <f>MACD!F608</f>
        <v>5.744599712723189E-2</v>
      </c>
      <c r="F608" s="2">
        <f>'Moving Avg'!D608</f>
        <v>5.0359999999999996</v>
      </c>
      <c r="G608" s="2">
        <f>'Moving Avg'!F608</f>
        <v>5.2440000000000015</v>
      </c>
      <c r="H608" s="2">
        <f>'Moving Avg'!G608</f>
        <v>5.3383999999999991</v>
      </c>
      <c r="I608" s="2">
        <f>'Moving Avg'!H608</f>
        <v>6.3080999999999987</v>
      </c>
      <c r="J608" s="5" t="str">
        <f>OBV!F608</f>
        <v>BEARISH</v>
      </c>
      <c r="K608" s="5" t="str">
        <f>OBV!G608</f>
        <v>WEAK</v>
      </c>
      <c r="L608" s="5" t="str">
        <f>OBV!H608</f>
        <v>CONFIRMED BEARISH</v>
      </c>
    </row>
    <row r="609" spans="1:12" ht="13.5" x14ac:dyDescent="0.25">
      <c r="A609" s="3">
        <f>RSI!A609</f>
        <v>43188</v>
      </c>
      <c r="B609" s="2">
        <f>RSI!B609</f>
        <v>5</v>
      </c>
      <c r="C609" s="2">
        <f>RSI!I609</f>
        <v>15.183369243898127</v>
      </c>
      <c r="D609" s="2">
        <f>MACD!E609</f>
        <v>0.11023130323541697</v>
      </c>
      <c r="E609" s="2">
        <f>MACD!F609</f>
        <v>6.8003058348868911E-2</v>
      </c>
      <c r="F609" s="2">
        <f>'Moving Avg'!D609</f>
        <v>5.0039999999999996</v>
      </c>
      <c r="G609" s="2">
        <f>'Moving Avg'!F609</f>
        <v>5.2200000000000006</v>
      </c>
      <c r="H609" s="2">
        <f>'Moving Avg'!G609</f>
        <v>5.3285999999999989</v>
      </c>
      <c r="I609" s="2">
        <f>'Moving Avg'!H609</f>
        <v>6.2969999999999979</v>
      </c>
      <c r="J609" s="5" t="str">
        <f>OBV!F609</f>
        <v>BEARISH</v>
      </c>
      <c r="K609" s="5" t="str">
        <f>OBV!G609</f>
        <v>WEAK</v>
      </c>
      <c r="L609" s="5" t="str">
        <f>OBV!H609</f>
        <v>CONFIRMED BEARISH</v>
      </c>
    </row>
    <row r="610" spans="1:12" ht="13.5" x14ac:dyDescent="0.25">
      <c r="A610" s="3">
        <f>RSI!A610</f>
        <v>43189</v>
      </c>
      <c r="B610" s="2">
        <f>RSI!B610</f>
        <v>5</v>
      </c>
      <c r="C610" s="2">
        <f>RSI!I610</f>
        <v>15.183369243898127</v>
      </c>
      <c r="D610" s="2">
        <f>MACD!E610</f>
        <v>0.12317675236230041</v>
      </c>
      <c r="E610" s="2">
        <f>MACD!F610</f>
        <v>7.903779715155522E-2</v>
      </c>
      <c r="F610" s="2">
        <f>'Moving Avg'!D610</f>
        <v>5.0019999999999998</v>
      </c>
      <c r="G610" s="2">
        <f>'Moving Avg'!F610</f>
        <v>5.2040000000000006</v>
      </c>
      <c r="H610" s="2">
        <f>'Moving Avg'!G610</f>
        <v>5.3187999999999986</v>
      </c>
      <c r="I610" s="2">
        <f>'Moving Avg'!H610</f>
        <v>6.2852999999999986</v>
      </c>
      <c r="J610" s="5" t="str">
        <f>OBV!F610</f>
        <v>BEARISH</v>
      </c>
      <c r="K610" s="5" t="str">
        <f>OBV!G610</f>
        <v>WEAK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5</v>
      </c>
      <c r="C611" s="2">
        <f>RSI!I611</f>
        <v>15.183369243898127</v>
      </c>
      <c r="D611" s="2">
        <f>MACD!E611</f>
        <v>0.13544823811855</v>
      </c>
      <c r="E611" s="2">
        <f>MACD!F611</f>
        <v>9.0319885344954193E-2</v>
      </c>
      <c r="F611" s="2">
        <f>'Moving Avg'!D611</f>
        <v>5</v>
      </c>
      <c r="G611" s="2">
        <f>'Moving Avg'!F611</f>
        <v>5.1880000000000006</v>
      </c>
      <c r="H611" s="2">
        <f>'Moving Avg'!G611</f>
        <v>5.3089999999999984</v>
      </c>
      <c r="I611" s="2">
        <f>'Moving Avg'!H611</f>
        <v>6.2735999999999983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5</v>
      </c>
      <c r="C612" s="2">
        <f>RSI!I612</f>
        <v>15.183369243898127</v>
      </c>
      <c r="D612" s="2">
        <f>MACD!E612</f>
        <v>0.14705184390343451</v>
      </c>
      <c r="E612" s="2">
        <f>MACD!F612</f>
        <v>0.10166627705665027</v>
      </c>
      <c r="F612" s="2">
        <f>'Moving Avg'!D612</f>
        <v>5</v>
      </c>
      <c r="G612" s="2">
        <f>'Moving Avg'!F612</f>
        <v>5.1720000000000006</v>
      </c>
      <c r="H612" s="2">
        <f>'Moving Avg'!G612</f>
        <v>5.2991999999999999</v>
      </c>
      <c r="I612" s="2">
        <f>'Moving Avg'!H612</f>
        <v>6.261899999999998</v>
      </c>
      <c r="J612" s="5" t="str">
        <f>OBV!F612</f>
        <v>NEUTRAL</v>
      </c>
      <c r="K612" s="5" t="str">
        <f>OBV!G612</f>
        <v>NEUTRAL</v>
      </c>
      <c r="L612" s="5" t="str">
        <f>OBV!H612</f>
        <v>NEUTRAL</v>
      </c>
    </row>
    <row r="613" spans="1:12" ht="13.5" x14ac:dyDescent="0.25">
      <c r="A613" s="3">
        <f>RSI!A613</f>
        <v>43194</v>
      </c>
      <c r="B613" s="2">
        <f>RSI!B613</f>
        <v>4.78</v>
      </c>
      <c r="C613" s="2">
        <f>RSI!I613</f>
        <v>8.2642756311017394</v>
      </c>
      <c r="D613" s="2">
        <f>MACD!E613</f>
        <v>0.15121932030010043</v>
      </c>
      <c r="E613" s="2">
        <f>MACD!F613</f>
        <v>0.1115768857053403</v>
      </c>
      <c r="F613" s="2">
        <f>'Moving Avg'!D613</f>
        <v>4.9560000000000004</v>
      </c>
      <c r="G613" s="2">
        <f>'Moving Avg'!F613</f>
        <v>5.1455000000000002</v>
      </c>
      <c r="H613" s="2">
        <f>'Moving Avg'!G613</f>
        <v>5.2898000000000005</v>
      </c>
      <c r="I613" s="2">
        <f>'Moving Avg'!H613</f>
        <v>6.2490999999999985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4.6399999999999997</v>
      </c>
      <c r="C614" s="2">
        <f>RSI!I614</f>
        <v>6.2975536663113445</v>
      </c>
      <c r="D614" s="2">
        <f>MACD!E614</f>
        <v>0.16746199473851142</v>
      </c>
      <c r="E614" s="2">
        <f>MACD!F614</f>
        <v>0.12275390751197453</v>
      </c>
      <c r="F614" s="2">
        <f>'Moving Avg'!D614</f>
        <v>4.8840000000000003</v>
      </c>
      <c r="G614" s="2">
        <f>'Moving Avg'!F614</f>
        <v>5.1120000000000001</v>
      </c>
      <c r="H614" s="2">
        <f>'Moving Avg'!G614</f>
        <v>5.2729999999999997</v>
      </c>
      <c r="I614" s="2">
        <f>'Moving Avg'!H614</f>
        <v>6.2366999999999999</v>
      </c>
      <c r="J614" s="5" t="str">
        <f>OBV!F614</f>
        <v>BEARISH</v>
      </c>
      <c r="K614" s="5" t="str">
        <f>OBV!G614</f>
        <v>STRONG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4.6399999999999997</v>
      </c>
      <c r="C615" s="2">
        <f>RSI!I615</f>
        <v>6.2975536663113445</v>
      </c>
      <c r="D615" s="2">
        <f>MACD!E615</f>
        <v>0.16112834086845229</v>
      </c>
      <c r="E615" s="2">
        <f>MACD!F615</f>
        <v>0.13042879418327008</v>
      </c>
      <c r="F615" s="2">
        <f>'Moving Avg'!D615</f>
        <v>4.8120000000000003</v>
      </c>
      <c r="G615" s="2">
        <f>'Moving Avg'!F615</f>
        <v>5.0785</v>
      </c>
      <c r="H615" s="2">
        <f>'Moving Avg'!G615</f>
        <v>5.2561999999999998</v>
      </c>
      <c r="I615" s="2">
        <f>'Moving Avg'!H615</f>
        <v>6.2253500000000006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4.6399999999999997</v>
      </c>
      <c r="C616" s="2">
        <f>RSI!I616</f>
        <v>6.2975536663113445</v>
      </c>
      <c r="D616" s="2">
        <f>MACD!E616</f>
        <v>0.15854638024810974</v>
      </c>
      <c r="E616" s="2">
        <f>MACD!F616</f>
        <v>0.13605231139623802</v>
      </c>
      <c r="F616" s="2">
        <f>'Moving Avg'!D616</f>
        <v>4.74</v>
      </c>
      <c r="G616" s="2">
        <f>'Moving Avg'!F616</f>
        <v>5.0449999999999999</v>
      </c>
      <c r="H616" s="2">
        <f>'Moving Avg'!G616</f>
        <v>5.2394000000000007</v>
      </c>
      <c r="I616" s="2">
        <f>'Moving Avg'!H616</f>
        <v>6.2155000000000005</v>
      </c>
      <c r="J616" s="5" t="str">
        <f>OBV!F616</f>
        <v>BEARISH</v>
      </c>
      <c r="K616" s="5" t="str">
        <f>OBV!G616</f>
        <v>STRONG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4.6399999999999997</v>
      </c>
      <c r="C617" s="2">
        <f>RSI!I617</f>
        <v>6.2975536663113445</v>
      </c>
      <c r="D617" s="2">
        <f>MACD!E617</f>
        <v>0.15739474295014233</v>
      </c>
      <c r="E617" s="2">
        <f>MACD!F617</f>
        <v>0.14032079770701888</v>
      </c>
      <c r="F617" s="2">
        <f>'Moving Avg'!D617</f>
        <v>4.6680000000000001</v>
      </c>
      <c r="G617" s="2">
        <f>'Moving Avg'!F617</f>
        <v>5.0114999999999998</v>
      </c>
      <c r="H617" s="2">
        <f>'Moving Avg'!G617</f>
        <v>5.2227999999999994</v>
      </c>
      <c r="I617" s="2">
        <f>'Moving Avg'!H617</f>
        <v>6.2056500000000021</v>
      </c>
      <c r="J617" s="5" t="str">
        <f>OBV!F617</f>
        <v>BEARISH</v>
      </c>
      <c r="K617" s="5" t="str">
        <f>OBV!G617</f>
        <v>STRONG</v>
      </c>
      <c r="L617" s="5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4.6399999999999997</v>
      </c>
      <c r="C618" s="2">
        <f>RSI!I618</f>
        <v>6.2975536663113445</v>
      </c>
      <c r="D618" s="2">
        <f>MACD!E618</f>
        <v>0.15880135483406921</v>
      </c>
      <c r="E618" s="2">
        <f>MACD!F618</f>
        <v>0.14401690913242896</v>
      </c>
      <c r="F618" s="2">
        <f>'Moving Avg'!D618</f>
        <v>4.6399999999999997</v>
      </c>
      <c r="G618" s="2">
        <f>'Moving Avg'!F618</f>
        <v>4.9779999999999998</v>
      </c>
      <c r="H618" s="2">
        <f>'Moving Avg'!G618</f>
        <v>5.2059999999999995</v>
      </c>
      <c r="I618" s="2">
        <f>'Moving Avg'!H618</f>
        <v>6.195800000000002</v>
      </c>
      <c r="J618" s="5" t="str">
        <f>OBV!F618</f>
        <v>BEARISH</v>
      </c>
      <c r="K618" s="5" t="str">
        <f>OBV!G618</f>
        <v>STRONG</v>
      </c>
      <c r="L618" s="5" t="str">
        <f>OBV!H618</f>
        <v>CONFIRMED BEARISH</v>
      </c>
    </row>
    <row r="619" spans="1:12" ht="13.5" x14ac:dyDescent="0.25">
      <c r="A619" s="3">
        <f>RSI!A619</f>
        <v>43203</v>
      </c>
      <c r="B619" s="2">
        <f>RSI!B619</f>
        <v>4.6399999999999997</v>
      </c>
      <c r="C619" s="2">
        <f>RSI!I619</f>
        <v>6.2975536663113445</v>
      </c>
      <c r="D619" s="2">
        <f>MACD!E619</f>
        <v>0.16219626323504777</v>
      </c>
      <c r="E619" s="2">
        <f>MACD!F619</f>
        <v>0.14765277995295273</v>
      </c>
      <c r="F619" s="2">
        <f>'Moving Avg'!D619</f>
        <v>4.6399999999999997</v>
      </c>
      <c r="G619" s="2">
        <f>'Moving Avg'!F619</f>
        <v>4.9444999999999997</v>
      </c>
      <c r="H619" s="2">
        <f>'Moving Avg'!G619</f>
        <v>5.1891999999999987</v>
      </c>
      <c r="I619" s="2">
        <f>'Moving Avg'!H619</f>
        <v>6.1859500000000027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</row>
    <row r="620" spans="1:12" ht="13.5" x14ac:dyDescent="0.25">
      <c r="A620" s="3">
        <f>RSI!A620</f>
        <v>43206</v>
      </c>
      <c r="B620" s="2">
        <f>RSI!B620</f>
        <v>4.6399999999999997</v>
      </c>
      <c r="C620" s="2">
        <f>RSI!I620</f>
        <v>6.2975536663113445</v>
      </c>
      <c r="D620" s="2">
        <f>MACD!E620</f>
        <v>0.16711026539268037</v>
      </c>
      <c r="E620" s="2">
        <f>MACD!F620</f>
        <v>0.15154427704089826</v>
      </c>
      <c r="F620" s="2">
        <f>'Moving Avg'!D620</f>
        <v>4.6399999999999997</v>
      </c>
      <c r="G620" s="2">
        <f>'Moving Avg'!F620</f>
        <v>4.9109999999999996</v>
      </c>
      <c r="H620" s="2">
        <f>'Moving Avg'!G620</f>
        <v>5.1723999999999979</v>
      </c>
      <c r="I620" s="2">
        <f>'Moving Avg'!H620</f>
        <v>6.1761000000000026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</row>
    <row r="621" spans="1:12" ht="13.5" x14ac:dyDescent="0.25">
      <c r="A621" s="3">
        <f>RSI!A621</f>
        <v>43207</v>
      </c>
      <c r="B621" s="2">
        <f>RSI!B621</f>
        <v>4.4400000000000004</v>
      </c>
      <c r="C621" s="2">
        <f>RSI!I621</f>
        <v>4.0083026215658606</v>
      </c>
      <c r="D621" s="2">
        <f>MACD!E621</f>
        <v>0.18797325551170641</v>
      </c>
      <c r="E621" s="2">
        <f>MACD!F621</f>
        <v>0.15883007273505989</v>
      </c>
      <c r="F621" s="2">
        <f>'Moving Avg'!D621</f>
        <v>4.5999999999999996</v>
      </c>
      <c r="G621" s="2">
        <f>'Moving Avg'!F621</f>
        <v>4.8674999999999997</v>
      </c>
      <c r="H621" s="2">
        <f>'Moving Avg'!G621</f>
        <v>5.1515999999999984</v>
      </c>
      <c r="I621" s="2">
        <f>'Moving Avg'!H621</f>
        <v>6.1652500000000039</v>
      </c>
      <c r="J621" s="5" t="str">
        <f>OBV!F621</f>
        <v>NEUTRAL</v>
      </c>
      <c r="K621" s="5" t="str">
        <f>OBV!G621</f>
        <v>NEUTRAL</v>
      </c>
      <c r="L621" s="5" t="str">
        <f>OBV!H621</f>
        <v>NEUTRAL</v>
      </c>
    </row>
    <row r="622" spans="1:12" ht="13.5" x14ac:dyDescent="0.25">
      <c r="A622" s="3">
        <f>RSI!A622</f>
        <v>43208</v>
      </c>
      <c r="B622" s="2">
        <f>RSI!B622</f>
        <v>4.4400000000000004</v>
      </c>
      <c r="C622" s="2">
        <f>RSI!I622</f>
        <v>4.0083026215658606</v>
      </c>
      <c r="D622" s="2">
        <f>MACD!E622</f>
        <v>0.20855852406066777</v>
      </c>
      <c r="E622" s="2">
        <f>MACD!F622</f>
        <v>0.16877576300018149</v>
      </c>
      <c r="F622" s="2">
        <f>'Moving Avg'!D622</f>
        <v>4.5600000000000005</v>
      </c>
      <c r="G622" s="2">
        <f>'Moving Avg'!F622</f>
        <v>4.8239999999999998</v>
      </c>
      <c r="H622" s="2">
        <f>'Moving Avg'!G622</f>
        <v>5.130799999999998</v>
      </c>
      <c r="I622" s="2">
        <f>'Moving Avg'!H622</f>
        <v>6.1544000000000052</v>
      </c>
      <c r="J622" s="5" t="str">
        <f>OBV!F622</f>
        <v>NEUTRAL</v>
      </c>
      <c r="K622" s="5" t="str">
        <f>OBV!G622</f>
        <v>NEUTRAL</v>
      </c>
      <c r="L622" s="5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4.4400000000000004</v>
      </c>
      <c r="C623" s="2">
        <f>RSI!I623</f>
        <v>4.0083026215658606</v>
      </c>
      <c r="D623" s="2">
        <f>MACD!E623</f>
        <v>0.19484546068380659</v>
      </c>
      <c r="E623" s="2">
        <f>MACD!F623</f>
        <v>0.17398970253690654</v>
      </c>
      <c r="F623" s="2">
        <f>'Moving Avg'!D623</f>
        <v>4.5200000000000005</v>
      </c>
      <c r="G623" s="2">
        <f>'Moving Avg'!F623</f>
        <v>4.7879999999999994</v>
      </c>
      <c r="H623" s="2">
        <f>'Moving Avg'!G623</f>
        <v>5.1131999999999973</v>
      </c>
      <c r="I623" s="2">
        <f>'Moving Avg'!H623</f>
        <v>6.1443500000000055</v>
      </c>
      <c r="J623" s="5" t="str">
        <f>OBV!F623</f>
        <v>NEUTRAL</v>
      </c>
      <c r="K623" s="5" t="str">
        <f>OBV!G623</f>
        <v>NEUTRAL</v>
      </c>
      <c r="L623" s="5" t="str">
        <f>OBV!H623</f>
        <v>NEUTRAL</v>
      </c>
    </row>
    <row r="624" spans="1:12" ht="13.5" x14ac:dyDescent="0.25">
      <c r="A624" s="3">
        <f>RSI!A624</f>
        <v>43210</v>
      </c>
      <c r="B624" s="2">
        <f>RSI!B624</f>
        <v>4.4400000000000004</v>
      </c>
      <c r="C624" s="2">
        <f>RSI!I624</f>
        <v>4.0083026215658606</v>
      </c>
      <c r="D624" s="2">
        <f>MACD!E624</f>
        <v>0.16421732885653562</v>
      </c>
      <c r="E624" s="2">
        <f>MACD!F624</f>
        <v>0.17203522780083236</v>
      </c>
      <c r="F624" s="2">
        <f>'Moving Avg'!D624</f>
        <v>4.4800000000000004</v>
      </c>
      <c r="G624" s="2">
        <f>'Moving Avg'!F624</f>
        <v>4.7519999999999998</v>
      </c>
      <c r="H624" s="2">
        <f>'Moving Avg'!G624</f>
        <v>5.0975999999999972</v>
      </c>
      <c r="I624" s="2">
        <f>'Moving Avg'!H624</f>
        <v>6.1343000000000067</v>
      </c>
      <c r="J624" s="5" t="str">
        <f>OBV!F624</f>
        <v>NEUTRAL</v>
      </c>
      <c r="K624" s="5" t="str">
        <f>OBV!G624</f>
        <v>NEUTRAL</v>
      </c>
      <c r="L624" s="5" t="str">
        <f>OBV!H624</f>
        <v>NEUTRAL</v>
      </c>
    </row>
    <row r="625" spans="1:12" ht="13.5" x14ac:dyDescent="0.25">
      <c r="A625" s="3">
        <f>RSI!A625</f>
        <v>43213</v>
      </c>
      <c r="B625" s="2">
        <f>RSI!B625</f>
        <v>4.4400000000000004</v>
      </c>
      <c r="C625" s="2">
        <f>RSI!I625</f>
        <v>4.0083026215658606</v>
      </c>
      <c r="D625" s="2">
        <f>MACD!E625</f>
        <v>0.14062870900489521</v>
      </c>
      <c r="E625" s="2">
        <f>MACD!F625</f>
        <v>0.16575392404164493</v>
      </c>
      <c r="F625" s="2">
        <f>'Moving Avg'!D625</f>
        <v>4.4400000000000004</v>
      </c>
      <c r="G625" s="2">
        <f>'Moving Avg'!F625</f>
        <v>4.7234999999999996</v>
      </c>
      <c r="H625" s="2">
        <f>'Moving Avg'!G625</f>
        <v>5.0819999999999981</v>
      </c>
      <c r="I625" s="2">
        <f>'Moving Avg'!H625</f>
        <v>6.1242500000000053</v>
      </c>
      <c r="J625" s="5" t="str">
        <f>OBV!F625</f>
        <v>NEUTRAL</v>
      </c>
      <c r="K625" s="5" t="str">
        <f>OBV!G625</f>
        <v>NEUTRAL</v>
      </c>
      <c r="L625" s="5" t="str">
        <f>OBV!H625</f>
        <v>NEUTRAL</v>
      </c>
    </row>
    <row r="626" spans="1:12" ht="13.5" x14ac:dyDescent="0.25">
      <c r="A626" s="3">
        <f>RSI!A626</f>
        <v>43214</v>
      </c>
      <c r="B626" s="2">
        <f>RSI!B626</f>
        <v>4.4000000000000004</v>
      </c>
      <c r="C626" s="2">
        <f>RSI!I626</f>
        <v>3.6264015729429815</v>
      </c>
      <c r="D626" s="2">
        <f>MACD!E626</f>
        <v>0.12578715545725849</v>
      </c>
      <c r="E626" s="2">
        <f>MACD!F626</f>
        <v>0.15776057032476765</v>
      </c>
      <c r="F626" s="2">
        <f>'Moving Avg'!D626</f>
        <v>4.4320000000000004</v>
      </c>
      <c r="G626" s="2">
        <f>'Moving Avg'!F626</f>
        <v>4.6929999999999996</v>
      </c>
      <c r="H626" s="2">
        <f>'Moving Avg'!G626</f>
        <v>5.0655999999999981</v>
      </c>
      <c r="I626" s="2">
        <f>'Moving Avg'!H626</f>
        <v>6.114000000000007</v>
      </c>
      <c r="J626" s="5" t="str">
        <f>OBV!F626</f>
        <v>BEARISH</v>
      </c>
      <c r="K626" s="5" t="str">
        <f>OBV!G626</f>
        <v>STRONG</v>
      </c>
      <c r="L626" s="5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4.4000000000000004</v>
      </c>
      <c r="C627" s="2">
        <f>RSI!I627</f>
        <v>3.6264015729429815</v>
      </c>
      <c r="D627" s="2">
        <f>MACD!E627</f>
        <v>0.11546072854150502</v>
      </c>
      <c r="E627" s="2">
        <f>MACD!F627</f>
        <v>0.14930060196811512</v>
      </c>
      <c r="F627" s="2">
        <f>'Moving Avg'!D627</f>
        <v>4.4239999999999995</v>
      </c>
      <c r="G627" s="2">
        <f>'Moving Avg'!F627</f>
        <v>4.6630000000000003</v>
      </c>
      <c r="H627" s="2">
        <f>'Moving Avg'!G627</f>
        <v>5.0491999999999981</v>
      </c>
      <c r="I627" s="2">
        <f>'Moving Avg'!H627</f>
        <v>6.1037500000000069</v>
      </c>
      <c r="J627" s="5" t="str">
        <f>OBV!F627</f>
        <v>BEARISH</v>
      </c>
      <c r="K627" s="5" t="str">
        <f>OBV!G627</f>
        <v>STRONG</v>
      </c>
      <c r="L627" s="5" t="str">
        <f>OBV!H627</f>
        <v>CONFIRMED BEARISH</v>
      </c>
    </row>
    <row r="628" spans="1:12" ht="13.5" x14ac:dyDescent="0.25">
      <c r="A628" s="3">
        <f>RSI!A628</f>
        <v>43216</v>
      </c>
      <c r="B628" s="2">
        <f>RSI!B628</f>
        <v>4.4000000000000004</v>
      </c>
      <c r="C628" s="2">
        <f>RSI!I628</f>
        <v>3.6264015729429815</v>
      </c>
      <c r="D628" s="2">
        <f>MACD!E628</f>
        <v>0.10878947407997153</v>
      </c>
      <c r="E628" s="2">
        <f>MACD!F628</f>
        <v>0.14119837639048641</v>
      </c>
      <c r="F628" s="2">
        <f>'Moving Avg'!D628</f>
        <v>4.4159999999999995</v>
      </c>
      <c r="G628" s="2">
        <f>'Moving Avg'!F628</f>
        <v>4.6330000000000009</v>
      </c>
      <c r="H628" s="2">
        <f>'Moving Avg'!G628</f>
        <v>5.0327999999999982</v>
      </c>
      <c r="I628" s="2">
        <f>'Moving Avg'!H628</f>
        <v>6.0935000000000068</v>
      </c>
      <c r="J628" s="5" t="str">
        <f>OBV!F628</f>
        <v>BEARISH</v>
      </c>
      <c r="K628" s="5" t="str">
        <f>OBV!G628</f>
        <v>STRONG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4.4000000000000004</v>
      </c>
      <c r="C629" s="2">
        <f>RSI!I629</f>
        <v>3.6264015729429815</v>
      </c>
      <c r="D629" s="2">
        <f>MACD!E629</f>
        <v>0.1050579844126176</v>
      </c>
      <c r="E629" s="2">
        <f>MACD!F629</f>
        <v>0.13397029799491267</v>
      </c>
      <c r="F629" s="2">
        <f>'Moving Avg'!D629</f>
        <v>4.4079999999999995</v>
      </c>
      <c r="G629" s="2">
        <f>'Moving Avg'!F629</f>
        <v>4.6030000000000006</v>
      </c>
      <c r="H629" s="2">
        <f>'Moving Avg'!G629</f>
        <v>5.0163999999999991</v>
      </c>
      <c r="I629" s="2">
        <f>'Moving Avg'!H629</f>
        <v>6.0832500000000085</v>
      </c>
      <c r="J629" s="5" t="str">
        <f>OBV!F629</f>
        <v>BEARISH</v>
      </c>
      <c r="K629" s="5" t="str">
        <f>OBV!G629</f>
        <v>STRONG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4.4000000000000004</v>
      </c>
      <c r="C630" s="2">
        <f>RSI!I630</f>
        <v>3.6264015729429815</v>
      </c>
      <c r="D630" s="2">
        <f>MACD!E630</f>
        <v>0.1036722533693899</v>
      </c>
      <c r="E630" s="2">
        <f>MACD!F630</f>
        <v>0.12791068906980813</v>
      </c>
      <c r="F630" s="2">
        <f>'Moving Avg'!D630</f>
        <v>4.4000000000000004</v>
      </c>
      <c r="G630" s="2">
        <f>'Moving Avg'!F630</f>
        <v>4.5730000000000013</v>
      </c>
      <c r="H630" s="2">
        <f>'Moving Avg'!G630</f>
        <v>4.996999999999999</v>
      </c>
      <c r="I630" s="2">
        <f>'Moving Avg'!H630</f>
        <v>6.072750000000009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4.3899999999999997</v>
      </c>
      <c r="C631" s="2">
        <f>RSI!I631</f>
        <v>3.505453760856426</v>
      </c>
      <c r="D631" s="2">
        <f>MACD!E631</f>
        <v>7.4111669180314976E-2</v>
      </c>
      <c r="E631" s="2">
        <f>MACD!F631</f>
        <v>0.11715088509190949</v>
      </c>
      <c r="F631" s="2">
        <f>'Moving Avg'!D631</f>
        <v>4.3980000000000006</v>
      </c>
      <c r="G631" s="2">
        <f>'Moving Avg'!F631</f>
        <v>4.5425000000000013</v>
      </c>
      <c r="H631" s="2">
        <f>'Moving Avg'!G631</f>
        <v>4.9773999999999985</v>
      </c>
      <c r="I631" s="2">
        <f>'Moving Avg'!H631</f>
        <v>6.0619000000000094</v>
      </c>
      <c r="J631" s="5" t="str">
        <f>OBV!F631</f>
        <v>BEARISH</v>
      </c>
      <c r="K631" s="5" t="str">
        <f>OBV!G631</f>
        <v>STRONG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4.2</v>
      </c>
      <c r="C632" s="2">
        <f>RSI!I632</f>
        <v>2.0835614223059054</v>
      </c>
      <c r="D632" s="2">
        <f>MACD!E632</f>
        <v>6.4750964540096767E-2</v>
      </c>
      <c r="E632" s="2">
        <f>MACD!F632</f>
        <v>0.10667090098154695</v>
      </c>
      <c r="F632" s="2">
        <f>'Moving Avg'!D632</f>
        <v>4.3579999999999997</v>
      </c>
      <c r="G632" s="2">
        <f>'Moving Avg'!F632</f>
        <v>4.5025000000000004</v>
      </c>
      <c r="H632" s="2">
        <f>'Moving Avg'!G632</f>
        <v>4.9539999999999988</v>
      </c>
      <c r="I632" s="2">
        <f>'Moving Avg'!H632</f>
        <v>6.0501000000000102</v>
      </c>
      <c r="J632" s="5" t="str">
        <f>OBV!F632</f>
        <v>BEARISH</v>
      </c>
      <c r="K632" s="5" t="str">
        <f>OBV!G632</f>
        <v>STRONG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4.2</v>
      </c>
      <c r="C633" s="2">
        <f>RSI!I633</f>
        <v>2.0835614223059054</v>
      </c>
      <c r="D633" s="2">
        <f>MACD!E633</f>
        <v>5.9414219143457458E-2</v>
      </c>
      <c r="E633" s="2">
        <f>MACD!F633</f>
        <v>9.7219564613929069E-2</v>
      </c>
      <c r="F633" s="2">
        <f>'Moving Avg'!D633</f>
        <v>4.3179999999999996</v>
      </c>
      <c r="G633" s="2">
        <f>'Moving Avg'!F633</f>
        <v>4.4734999999999996</v>
      </c>
      <c r="H633" s="2">
        <f>'Moving Avg'!G633</f>
        <v>4.9305999999999983</v>
      </c>
      <c r="I633" s="2">
        <f>'Moving Avg'!H633</f>
        <v>6.0383000000000102</v>
      </c>
      <c r="J633" s="5" t="str">
        <f>OBV!F633</f>
        <v>BEARISH</v>
      </c>
      <c r="K633" s="5" t="str">
        <f>OBV!G633</f>
        <v>STRONG</v>
      </c>
      <c r="L633" s="5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4.03</v>
      </c>
      <c r="C634" s="2">
        <f>RSI!I634</f>
        <v>1.4663591543503003</v>
      </c>
      <c r="D634" s="2">
        <f>MACD!E634</f>
        <v>6.9883558571805615E-2</v>
      </c>
      <c r="E634" s="2">
        <f>MACD!F634</f>
        <v>9.1752363405504384E-2</v>
      </c>
      <c r="F634" s="2">
        <f>'Moving Avg'!D634</f>
        <v>4.2439999999999998</v>
      </c>
      <c r="G634" s="2">
        <f>'Moving Avg'!F634</f>
        <v>4.4429999999999996</v>
      </c>
      <c r="H634" s="2">
        <f>'Moving Avg'!G634</f>
        <v>4.9015999999999984</v>
      </c>
      <c r="I634" s="2">
        <f>'Moving Avg'!H634</f>
        <v>6.0256500000000095</v>
      </c>
      <c r="J634" s="5" t="str">
        <f>OBV!F634</f>
        <v>BEARISH</v>
      </c>
      <c r="K634" s="5" t="str">
        <f>OBV!G634</f>
        <v>STRONG</v>
      </c>
      <c r="L634" s="5" t="str">
        <f>OBV!H634</f>
        <v>CONFIRMED BEARISH</v>
      </c>
    </row>
    <row r="635" spans="1:12" ht="13.5" x14ac:dyDescent="0.25">
      <c r="A635" s="3">
        <f>RSI!A635</f>
        <v>43228</v>
      </c>
      <c r="B635" s="2">
        <f>RSI!B635</f>
        <v>4.0599999999999996</v>
      </c>
      <c r="C635" s="2">
        <f>RSI!I635</f>
        <v>6.7177831093910783</v>
      </c>
      <c r="D635" s="2">
        <f>MACD!E635</f>
        <v>7.9739781103168816E-2</v>
      </c>
      <c r="E635" s="2">
        <f>MACD!F635</f>
        <v>8.9349846945037267E-2</v>
      </c>
      <c r="F635" s="2">
        <f>'Moving Avg'!D635</f>
        <v>4.1760000000000002</v>
      </c>
      <c r="G635" s="2">
        <f>'Moving Avg'!F635</f>
        <v>4.4139999999999997</v>
      </c>
      <c r="H635" s="2">
        <f>'Moving Avg'!G635</f>
        <v>4.873199999999998</v>
      </c>
      <c r="I635" s="2">
        <f>'Moving Avg'!H635</f>
        <v>6.0115000000000087</v>
      </c>
      <c r="J635" s="5" t="str">
        <f>OBV!F635</f>
        <v>BEARISH</v>
      </c>
      <c r="K635" s="5" t="str">
        <f>OBV!G635</f>
        <v>STRONG</v>
      </c>
      <c r="L635" s="5" t="str">
        <f>OBV!H635</f>
        <v>CONFIRMED BEARISH</v>
      </c>
    </row>
    <row r="636" spans="1:12" ht="13.5" x14ac:dyDescent="0.25">
      <c r="A636" s="3">
        <f>RSI!A636</f>
        <v>43229</v>
      </c>
      <c r="B636" s="2">
        <f>RSI!B636</f>
        <v>4.0599999999999996</v>
      </c>
      <c r="C636" s="2">
        <f>RSI!I636</f>
        <v>6.7177831093910783</v>
      </c>
      <c r="D636" s="2">
        <f>MACD!E636</f>
        <v>8.4729815495511396E-2</v>
      </c>
      <c r="E636" s="2">
        <f>MACD!F636</f>
        <v>8.8425840655132093E-2</v>
      </c>
      <c r="F636" s="2">
        <f>'Moving Avg'!D636</f>
        <v>4.1099999999999994</v>
      </c>
      <c r="G636" s="2">
        <f>'Moving Avg'!F636</f>
        <v>4.3849999999999998</v>
      </c>
      <c r="H636" s="2">
        <f>'Moving Avg'!G636</f>
        <v>4.8447999999999984</v>
      </c>
      <c r="I636" s="2">
        <f>'Moving Avg'!H636</f>
        <v>5.9973500000000088</v>
      </c>
      <c r="J636" s="5" t="str">
        <f>OBV!F636</f>
        <v>BEARISH</v>
      </c>
      <c r="K636" s="5" t="str">
        <f>OBV!G636</f>
        <v>STRONG</v>
      </c>
      <c r="L636" s="5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4.0599999999999996</v>
      </c>
      <c r="C637" s="2">
        <f>RSI!I637</f>
        <v>6.7177831093910783</v>
      </c>
      <c r="D637" s="2">
        <f>MACD!E637</f>
        <v>9.1548448532297932E-2</v>
      </c>
      <c r="E637" s="2">
        <f>MACD!F637</f>
        <v>8.9050362230565269E-2</v>
      </c>
      <c r="F637" s="2">
        <f>'Moving Avg'!D637</f>
        <v>4.081999999999999</v>
      </c>
      <c r="G637" s="2">
        <f>'Moving Avg'!F637</f>
        <v>4.3559999999999999</v>
      </c>
      <c r="H637" s="2">
        <f>'Moving Avg'!G637</f>
        <v>4.816399999999998</v>
      </c>
      <c r="I637" s="2">
        <f>'Moving Avg'!H637</f>
        <v>5.9832000000000081</v>
      </c>
      <c r="J637" s="5" t="str">
        <f>OBV!F637</f>
        <v>BEARISH</v>
      </c>
      <c r="K637" s="5" t="str">
        <f>OBV!G637</f>
        <v>STRONG</v>
      </c>
      <c r="L637" s="5" t="str">
        <f>OBV!H637</f>
        <v>CONFIRMED BEARISH</v>
      </c>
    </row>
    <row r="638" spans="1:12" ht="13.5" x14ac:dyDescent="0.25">
      <c r="A638" s="3">
        <f>RSI!A638</f>
        <v>43231</v>
      </c>
      <c r="B638" s="2">
        <f>RSI!B638</f>
        <v>4.0599999999999996</v>
      </c>
      <c r="C638" s="2">
        <f>RSI!I638</f>
        <v>6.7177831093910783</v>
      </c>
      <c r="D638" s="2">
        <f>MACD!E638</f>
        <v>9.9722039104910287E-2</v>
      </c>
      <c r="E638" s="2">
        <f>MACD!F638</f>
        <v>9.1184697605434281E-2</v>
      </c>
      <c r="F638" s="2">
        <f>'Moving Avg'!D638</f>
        <v>4.0539999999999994</v>
      </c>
      <c r="G638" s="2">
        <f>'Moving Avg'!F638</f>
        <v>4.327</v>
      </c>
      <c r="H638" s="2">
        <f>'Moving Avg'!G638</f>
        <v>4.7879999999999985</v>
      </c>
      <c r="I638" s="2">
        <f>'Moving Avg'!H638</f>
        <v>5.9690500000000073</v>
      </c>
      <c r="J638" s="5" t="str">
        <f>OBV!F638</f>
        <v>BEARISH</v>
      </c>
      <c r="K638" s="5" t="str">
        <f>OBV!G638</f>
        <v>STRONG</v>
      </c>
      <c r="L638" s="5" t="str">
        <f>OBV!H638</f>
        <v>CONFIRMED BEARISH</v>
      </c>
    </row>
    <row r="639" spans="1:12" ht="13.5" x14ac:dyDescent="0.25">
      <c r="A639" s="3">
        <f>RSI!A639</f>
        <v>43234</v>
      </c>
      <c r="B639" s="2">
        <f>RSI!B639</f>
        <v>4.0599999999999996</v>
      </c>
      <c r="C639" s="2">
        <f>RSI!I639</f>
        <v>6.7177831093910783</v>
      </c>
      <c r="D639" s="2">
        <f>MACD!E639</f>
        <v>0.10886405976316915</v>
      </c>
      <c r="E639" s="2">
        <f>MACD!F639</f>
        <v>9.4720570036981269E-2</v>
      </c>
      <c r="F639" s="2">
        <f>'Moving Avg'!D639</f>
        <v>4.0599999999999996</v>
      </c>
      <c r="G639" s="2">
        <f>'Moving Avg'!F639</f>
        <v>4.298</v>
      </c>
      <c r="H639" s="2">
        <f>'Moving Avg'!G639</f>
        <v>4.7595999999999981</v>
      </c>
      <c r="I639" s="2">
        <f>'Moving Avg'!H639</f>
        <v>5.9538500000000063</v>
      </c>
      <c r="J639" s="5" t="str">
        <f>OBV!F639</f>
        <v>BULLISH</v>
      </c>
      <c r="K639" s="5" t="str">
        <f>OBV!G639</f>
        <v>WEAK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4.05</v>
      </c>
      <c r="C640" s="2">
        <f>RSI!I640</f>
        <v>6.5492496035272296</v>
      </c>
      <c r="D640" s="2">
        <f>MACD!E640</f>
        <v>0.11940138011065837</v>
      </c>
      <c r="E640" s="2">
        <f>MACD!F640</f>
        <v>9.9656732051716698E-2</v>
      </c>
      <c r="F640" s="2">
        <f>'Moving Avg'!D640</f>
        <v>4.0579999999999998</v>
      </c>
      <c r="G640" s="2">
        <f>'Moving Avg'!F640</f>
        <v>4.2685000000000004</v>
      </c>
      <c r="H640" s="2">
        <f>'Moving Avg'!G640</f>
        <v>4.7341999999999986</v>
      </c>
      <c r="I640" s="2">
        <f>'Moving Avg'!H640</f>
        <v>5.9377000000000058</v>
      </c>
      <c r="J640" s="5" t="str">
        <f>OBV!F640</f>
        <v>BEARISH</v>
      </c>
      <c r="K640" s="5" t="str">
        <f>OBV!G640</f>
        <v>STRONG</v>
      </c>
      <c r="L640" s="5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4.04</v>
      </c>
      <c r="C641" s="2">
        <f>RSI!I641</f>
        <v>6.3769601615858136</v>
      </c>
      <c r="D641" s="2">
        <f>MACD!E641</f>
        <v>0.1294872991280851</v>
      </c>
      <c r="E641" s="2">
        <f>MACD!F641</f>
        <v>0.10562284546699038</v>
      </c>
      <c r="F641" s="2">
        <f>'Moving Avg'!D641</f>
        <v>4.0540000000000003</v>
      </c>
      <c r="G641" s="2">
        <f>'Moving Avg'!F641</f>
        <v>4.2485000000000008</v>
      </c>
      <c r="H641" s="2">
        <f>'Moving Avg'!G641</f>
        <v>4.7085999999999988</v>
      </c>
      <c r="I641" s="2">
        <f>'Moving Avg'!H641</f>
        <v>5.9215000000000053</v>
      </c>
      <c r="J641" s="5" t="str">
        <f>OBV!F641</f>
        <v>BEARISH</v>
      </c>
      <c r="K641" s="5" t="str">
        <f>OBV!G641</f>
        <v>STRONG</v>
      </c>
      <c r="L641" s="5" t="str">
        <f>OBV!H641</f>
        <v>CONFIRMED BEARISH</v>
      </c>
    </row>
    <row r="642" spans="1:12" ht="13.5" x14ac:dyDescent="0.25">
      <c r="A642" s="3">
        <f>RSI!A642</f>
        <v>43237</v>
      </c>
      <c r="B642" s="2">
        <f>RSI!B642</f>
        <v>3.98</v>
      </c>
      <c r="C642" s="2">
        <f>RSI!I642</f>
        <v>5.4504769338319932</v>
      </c>
      <c r="D642" s="2">
        <f>MACD!E642</f>
        <v>0.11511601289811413</v>
      </c>
      <c r="E642" s="2">
        <f>MACD!F642</f>
        <v>0.10752147895321514</v>
      </c>
      <c r="F642" s="2">
        <f>'Moving Avg'!D642</f>
        <v>4.0379999999999994</v>
      </c>
      <c r="G642" s="2">
        <f>'Moving Avg'!F642</f>
        <v>4.2255000000000011</v>
      </c>
      <c r="H642" s="2">
        <f>'Moving Avg'!G642</f>
        <v>4.6817999999999991</v>
      </c>
      <c r="I642" s="2">
        <f>'Moving Avg'!H642</f>
        <v>5.9050000000000047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</row>
    <row r="643" spans="1:12" ht="13.5" x14ac:dyDescent="0.25">
      <c r="A643" s="3">
        <f>RSI!A643</f>
        <v>43238</v>
      </c>
      <c r="B643" s="2">
        <f>RSI!B643</f>
        <v>3.98</v>
      </c>
      <c r="C643" s="2">
        <f>RSI!I643</f>
        <v>5.4504769338319932</v>
      </c>
      <c r="D643" s="2">
        <f>MACD!E643</f>
        <v>0.10505171727180507</v>
      </c>
      <c r="E643" s="2">
        <f>MACD!F643</f>
        <v>0.10702752661693313</v>
      </c>
      <c r="F643" s="2">
        <f>'Moving Avg'!D643</f>
        <v>4.0220000000000002</v>
      </c>
      <c r="G643" s="2">
        <f>'Moving Avg'!F643</f>
        <v>4.2025000000000015</v>
      </c>
      <c r="H643" s="2">
        <f>'Moving Avg'!G643</f>
        <v>4.6551999999999989</v>
      </c>
      <c r="I643" s="2">
        <f>'Moving Avg'!H643</f>
        <v>5.888500000000005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3.98</v>
      </c>
      <c r="C644" s="2">
        <f>RSI!I644</f>
        <v>5.4504769338319932</v>
      </c>
      <c r="D644" s="2">
        <f>MACD!E644</f>
        <v>7.2322691156927021E-2</v>
      </c>
      <c r="E644" s="2">
        <f>MACD!F644</f>
        <v>0.10008655952493192</v>
      </c>
      <c r="F644" s="2">
        <f>'Moving Avg'!D644</f>
        <v>4.0060000000000002</v>
      </c>
      <c r="G644" s="2">
        <f>'Moving Avg'!F644</f>
        <v>4.1795000000000018</v>
      </c>
      <c r="H644" s="2">
        <f>'Moving Avg'!G644</f>
        <v>4.6285999999999987</v>
      </c>
      <c r="I644" s="2">
        <f>'Moving Avg'!H644</f>
        <v>5.8720000000000052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3.98</v>
      </c>
      <c r="C645" s="2">
        <f>RSI!I645</f>
        <v>5.4504769338319932</v>
      </c>
      <c r="D645" s="2">
        <f>MACD!E645</f>
        <v>5.1041286751743797E-2</v>
      </c>
      <c r="E645" s="2">
        <f>MACD!F645</f>
        <v>9.0277504970294312E-2</v>
      </c>
      <c r="F645" s="2">
        <f>'Moving Avg'!D645</f>
        <v>3.992</v>
      </c>
      <c r="G645" s="2">
        <f>'Moving Avg'!F645</f>
        <v>4.1565000000000012</v>
      </c>
      <c r="H645" s="2">
        <f>'Moving Avg'!G645</f>
        <v>4.6019999999999994</v>
      </c>
      <c r="I645" s="2">
        <f>'Moving Avg'!H645</f>
        <v>5.8555000000000055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3.98</v>
      </c>
      <c r="C646" s="2">
        <f>RSI!I646</f>
        <v>5.4504769338319932</v>
      </c>
      <c r="D646" s="2">
        <f>MACD!E646</f>
        <v>3.4697835588119119E-2</v>
      </c>
      <c r="E646" s="2">
        <f>MACD!F646</f>
        <v>7.9161571093859268E-2</v>
      </c>
      <c r="F646" s="2">
        <f>'Moving Avg'!D646</f>
        <v>3.9799999999999995</v>
      </c>
      <c r="G646" s="2">
        <f>'Moving Avg'!F646</f>
        <v>4.1355000000000013</v>
      </c>
      <c r="H646" s="2">
        <f>'Moving Avg'!G646</f>
        <v>4.5753999999999992</v>
      </c>
      <c r="I646" s="2">
        <f>'Moving Avg'!H646</f>
        <v>5.8390000000000066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3.98</v>
      </c>
      <c r="C647" s="2">
        <f>RSI!I647</f>
        <v>5.4504769338319932</v>
      </c>
      <c r="D647" s="2">
        <f>MACD!E647</f>
        <v>2.2409401364901882E-2</v>
      </c>
      <c r="E647" s="2">
        <f>MACD!F647</f>
        <v>6.7811137148067802E-2</v>
      </c>
      <c r="F647" s="2">
        <f>'Moving Avg'!D647</f>
        <v>3.9799999999999995</v>
      </c>
      <c r="G647" s="2">
        <f>'Moving Avg'!F647</f>
        <v>4.1145000000000014</v>
      </c>
      <c r="H647" s="2">
        <f>'Moving Avg'!G647</f>
        <v>4.5487999999999991</v>
      </c>
      <c r="I647" s="2">
        <f>'Moving Avg'!H647</f>
        <v>5.822500000000006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</row>
    <row r="648" spans="1:12" ht="13.5" x14ac:dyDescent="0.25">
      <c r="A648" s="3">
        <f>RSI!A648</f>
        <v>43245</v>
      </c>
      <c r="B648" s="2">
        <f>RSI!B648</f>
        <v>3.98</v>
      </c>
      <c r="C648" s="2">
        <f>RSI!I648</f>
        <v>5.4504769338319932</v>
      </c>
      <c r="D648" s="2">
        <f>MACD!E648</f>
        <v>1.3438013852525188E-2</v>
      </c>
      <c r="E648" s="2">
        <f>MACD!F648</f>
        <v>5.6936512488959284E-2</v>
      </c>
      <c r="F648" s="2">
        <f>'Moving Avg'!D648</f>
        <v>3.9799999999999995</v>
      </c>
      <c r="G648" s="2">
        <f>'Moving Avg'!F648</f>
        <v>4.0935000000000006</v>
      </c>
      <c r="H648" s="2">
        <f>'Moving Avg'!G648</f>
        <v>4.5221999999999989</v>
      </c>
      <c r="I648" s="2">
        <f>'Moving Avg'!H648</f>
        <v>5.8060000000000045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</row>
    <row r="649" spans="1:12" ht="13.5" x14ac:dyDescent="0.25">
      <c r="A649" s="3">
        <f>RSI!A649</f>
        <v>43248</v>
      </c>
      <c r="B649" s="2">
        <f>RSI!B649</f>
        <v>3.98</v>
      </c>
      <c r="C649" s="2">
        <f>RSI!I649</f>
        <v>5.4504769338319932</v>
      </c>
      <c r="D649" s="2">
        <f>MACD!E649</f>
        <v>7.1676901450787867E-3</v>
      </c>
      <c r="E649" s="2">
        <f>MACD!F649</f>
        <v>4.6982748020183193E-2</v>
      </c>
      <c r="F649" s="2">
        <f>'Moving Avg'!D649</f>
        <v>3.9799999999999995</v>
      </c>
      <c r="G649" s="2">
        <f>'Moving Avg'!F649</f>
        <v>4.0724999999999998</v>
      </c>
      <c r="H649" s="2">
        <f>'Moving Avg'!G649</f>
        <v>4.4955999999999987</v>
      </c>
      <c r="I649" s="2">
        <f>'Moving Avg'!H649</f>
        <v>5.7895000000000039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</row>
    <row r="650" spans="1:12" ht="13.5" x14ac:dyDescent="0.25">
      <c r="A650" s="3">
        <f>RSI!A650</f>
        <v>43249</v>
      </c>
      <c r="B650" s="2">
        <f>RSI!B650</f>
        <v>3.87</v>
      </c>
      <c r="C650" s="2">
        <f>RSI!I650</f>
        <v>3.6780719015971499</v>
      </c>
      <c r="D650" s="2">
        <f>MACD!E650</f>
        <v>9.6947278085313116E-3</v>
      </c>
      <c r="E650" s="2">
        <f>MACD!F650</f>
        <v>3.9525143977852818E-2</v>
      </c>
      <c r="F650" s="2">
        <f>'Moving Avg'!D650</f>
        <v>3.9579999999999997</v>
      </c>
      <c r="G650" s="2">
        <f>'Moving Avg'!F650</f>
        <v>4.0460000000000003</v>
      </c>
      <c r="H650" s="2">
        <f>'Moving Avg'!G650</f>
        <v>4.4667999999999983</v>
      </c>
      <c r="I650" s="2">
        <f>'Moving Avg'!H650</f>
        <v>5.7724500000000036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3.87</v>
      </c>
      <c r="C651" s="2">
        <f>RSI!I651</f>
        <v>3.6780719015971499</v>
      </c>
      <c r="D651" s="2">
        <f>MACD!E651</f>
        <v>1.2076939906010331E-2</v>
      </c>
      <c r="E651" s="2">
        <f>MACD!F651</f>
        <v>3.4035503163484325E-2</v>
      </c>
      <c r="F651" s="2">
        <f>'Moving Avg'!D651</f>
        <v>3.9359999999999999</v>
      </c>
      <c r="G651" s="2">
        <f>'Moving Avg'!F651</f>
        <v>4.0199999999999996</v>
      </c>
      <c r="H651" s="2">
        <f>'Moving Avg'!G651</f>
        <v>4.4379999999999988</v>
      </c>
      <c r="I651" s="2">
        <f>'Moving Avg'!H651</f>
        <v>5.7554000000000016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3.87</v>
      </c>
      <c r="C652" s="2">
        <f>RSI!I652</f>
        <v>3.6780719015971499</v>
      </c>
      <c r="D652" s="2">
        <f>MACD!E652</f>
        <v>6.5122691572430114E-3</v>
      </c>
      <c r="E652" s="2">
        <f>MACD!F652</f>
        <v>2.8530856362236064E-2</v>
      </c>
      <c r="F652" s="2">
        <f>'Moving Avg'!D652</f>
        <v>3.9140000000000001</v>
      </c>
      <c r="G652" s="2">
        <f>'Moving Avg'!F652</f>
        <v>4.0034999999999998</v>
      </c>
      <c r="H652" s="2">
        <f>'Moving Avg'!G652</f>
        <v>4.4091999999999985</v>
      </c>
      <c r="I652" s="2">
        <f>'Moving Avg'!H652</f>
        <v>5.7383500000000014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</row>
    <row r="653" spans="1:12" ht="13.5" x14ac:dyDescent="0.25">
      <c r="A653" s="3">
        <f>RSI!A653</f>
        <v>43252</v>
      </c>
      <c r="B653" s="2">
        <f>RSI!B653</f>
        <v>3.87</v>
      </c>
      <c r="C653" s="2">
        <f>RSI!I653</f>
        <v>3.6780719015971499</v>
      </c>
      <c r="D653" s="2">
        <f>MACD!E653</f>
        <v>3.3318317425994337E-3</v>
      </c>
      <c r="E653" s="2">
        <f>MACD!F653</f>
        <v>2.3491051438308742E-2</v>
      </c>
      <c r="F653" s="2">
        <f>'Moving Avg'!D653</f>
        <v>3.8920000000000003</v>
      </c>
      <c r="G653" s="2">
        <f>'Moving Avg'!F653</f>
        <v>3.9869999999999997</v>
      </c>
      <c r="H653" s="2">
        <f>'Moving Avg'!G653</f>
        <v>4.3833999999999982</v>
      </c>
      <c r="I653" s="2">
        <f>'Moving Avg'!H653</f>
        <v>5.7213000000000012</v>
      </c>
      <c r="J653" s="5" t="str">
        <f>OBV!F653</f>
        <v>BEARISH</v>
      </c>
      <c r="K653" s="5" t="str">
        <f>OBV!G653</f>
        <v>STRONG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3.87</v>
      </c>
      <c r="C654" s="2">
        <f>RSI!I654</f>
        <v>3.6780719015971499</v>
      </c>
      <c r="D654" s="2">
        <f>MACD!E654</f>
        <v>2.0556277084189389E-3</v>
      </c>
      <c r="E654" s="2">
        <f>MACD!F654</f>
        <v>1.9203966692330782E-2</v>
      </c>
      <c r="F654" s="2">
        <f>'Moving Avg'!D654</f>
        <v>3.87</v>
      </c>
      <c r="G654" s="2">
        <f>'Moving Avg'!F654</f>
        <v>3.9790000000000001</v>
      </c>
      <c r="H654" s="2">
        <f>'Moving Avg'!G654</f>
        <v>4.3575999999999997</v>
      </c>
      <c r="I654" s="2">
        <f>'Moving Avg'!H654</f>
        <v>5.7042500000000009</v>
      </c>
      <c r="J654" s="5" t="str">
        <f>OBV!F654</f>
        <v>BEARISH</v>
      </c>
      <c r="K654" s="5" t="str">
        <f>OBV!G654</f>
        <v>STRONG</v>
      </c>
      <c r="L654" s="5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3.87</v>
      </c>
      <c r="C655" s="2">
        <f>RSI!I655</f>
        <v>3.6780719015971499</v>
      </c>
      <c r="D655" s="2">
        <f>MACD!E655</f>
        <v>2.2858880496343659E-3</v>
      </c>
      <c r="E655" s="2">
        <f>MACD!F655</f>
        <v>1.5820350963791498E-2</v>
      </c>
      <c r="F655" s="2">
        <f>'Moving Avg'!D655</f>
        <v>3.87</v>
      </c>
      <c r="G655" s="2">
        <f>'Moving Avg'!F655</f>
        <v>3.9694999999999991</v>
      </c>
      <c r="H655" s="2">
        <f>'Moving Avg'!G655</f>
        <v>4.3347999999999995</v>
      </c>
      <c r="I655" s="2">
        <f>'Moving Avg'!H655</f>
        <v>5.6871999999999989</v>
      </c>
      <c r="J655" s="5" t="str">
        <f>OBV!F655</f>
        <v>NEUTRAL</v>
      </c>
      <c r="K655" s="5" t="str">
        <f>OBV!G655</f>
        <v>NEUTRAL</v>
      </c>
      <c r="L655" s="5" t="str">
        <f>OBV!H655</f>
        <v>NEUTRAL</v>
      </c>
    </row>
    <row r="656" spans="1:12" ht="13.5" x14ac:dyDescent="0.25">
      <c r="A656" s="3">
        <f>RSI!A656</f>
        <v>43257</v>
      </c>
      <c r="B656" s="2">
        <f>RSI!B656</f>
        <v>3.76</v>
      </c>
      <c r="C656" s="2">
        <f>RSI!I656</f>
        <v>2.4402259326882501</v>
      </c>
      <c r="D656" s="2">
        <f>MACD!E656</f>
        <v>1.1841950846316784E-2</v>
      </c>
      <c r="E656" s="2">
        <f>MACD!F656</f>
        <v>1.5024670940296556E-2</v>
      </c>
      <c r="F656" s="2">
        <f>'Moving Avg'!D656</f>
        <v>3.8480000000000003</v>
      </c>
      <c r="G656" s="2">
        <f>'Moving Avg'!F656</f>
        <v>3.9544999999999995</v>
      </c>
      <c r="H656" s="2">
        <f>'Moving Avg'!G656</f>
        <v>4.3097999999999992</v>
      </c>
      <c r="I656" s="2">
        <f>'Moving Avg'!H656</f>
        <v>5.6695999999999991</v>
      </c>
      <c r="J656" s="5" t="str">
        <f>OBV!F656</f>
        <v>NEUTRAL</v>
      </c>
      <c r="K656" s="5" t="str">
        <f>OBV!G656</f>
        <v>NEUTRAL</v>
      </c>
      <c r="L656" s="5" t="str">
        <f>OBV!H656</f>
        <v>NEUTRAL</v>
      </c>
    </row>
    <row r="657" spans="1:12" ht="13.5" x14ac:dyDescent="0.25">
      <c r="A657" s="3">
        <f>RSI!A657</f>
        <v>43258</v>
      </c>
      <c r="B657" s="2">
        <f>RSI!B657</f>
        <v>3.7</v>
      </c>
      <c r="C657" s="2">
        <f>RSI!I657</f>
        <v>2.0374398651023995</v>
      </c>
      <c r="D657" s="2">
        <f>MACD!E657</f>
        <v>2.6145510577663345E-2</v>
      </c>
      <c r="E657" s="2">
        <f>MACD!F657</f>
        <v>1.7248838867769914E-2</v>
      </c>
      <c r="F657" s="2">
        <f>'Moving Avg'!D657</f>
        <v>3.8140000000000001</v>
      </c>
      <c r="G657" s="2">
        <f>'Moving Avg'!F657</f>
        <v>3.9364999999999997</v>
      </c>
      <c r="H657" s="2">
        <f>'Moving Avg'!G657</f>
        <v>4.2837999999999994</v>
      </c>
      <c r="I657" s="2">
        <f>'Moving Avg'!H657</f>
        <v>5.6516999999999973</v>
      </c>
      <c r="J657" s="5" t="str">
        <f>OBV!F657</f>
        <v>BEARISH</v>
      </c>
      <c r="K657" s="5" t="str">
        <f>OBV!G657</f>
        <v>STRONG</v>
      </c>
      <c r="L657" s="5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3.59</v>
      </c>
      <c r="C658" s="2">
        <f>RSI!I658</f>
        <v>1.5366587411078143</v>
      </c>
      <c r="D658" s="2">
        <f>MACD!E658</f>
        <v>4.8393080047206105E-2</v>
      </c>
      <c r="E658" s="2">
        <f>MACD!F658</f>
        <v>2.3477687103657153E-2</v>
      </c>
      <c r="F658" s="2">
        <f>'Moving Avg'!D658</f>
        <v>3.758</v>
      </c>
      <c r="G658" s="2">
        <f>'Moving Avg'!F658</f>
        <v>3.9129999999999994</v>
      </c>
      <c r="H658" s="2">
        <f>'Moving Avg'!G658</f>
        <v>4.2555999999999994</v>
      </c>
      <c r="I658" s="2">
        <f>'Moving Avg'!H658</f>
        <v>5.6332499999999968</v>
      </c>
      <c r="J658" s="5" t="str">
        <f>OBV!F658</f>
        <v>BEARISH</v>
      </c>
      <c r="K658" s="5" t="str">
        <f>OBV!G658</f>
        <v>STRONG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3.5</v>
      </c>
      <c r="C659" s="2">
        <f>RSI!I659</f>
        <v>1.2631078711363841</v>
      </c>
      <c r="D659" s="2">
        <f>MACD!E659</f>
        <v>7.6383134987193291E-2</v>
      </c>
      <c r="E659" s="2">
        <f>MACD!F659</f>
        <v>3.4058776680364382E-2</v>
      </c>
      <c r="F659" s="2">
        <f>'Moving Avg'!D659</f>
        <v>3.6840000000000002</v>
      </c>
      <c r="G659" s="2">
        <f>'Moving Avg'!F659</f>
        <v>3.8849999999999993</v>
      </c>
      <c r="H659" s="2">
        <f>'Moving Avg'!G659</f>
        <v>4.2255999999999991</v>
      </c>
      <c r="I659" s="2">
        <f>'Moving Avg'!H659</f>
        <v>5.6153999999999975</v>
      </c>
      <c r="J659" s="5" t="str">
        <f>OBV!F659</f>
        <v>BEARISH</v>
      </c>
      <c r="K659" s="5" t="str">
        <f>OBV!G659</f>
        <v>STRONG</v>
      </c>
      <c r="L659" s="5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3.65</v>
      </c>
      <c r="C660" s="2">
        <f>RSI!I660</f>
        <v>25.171949414090591</v>
      </c>
      <c r="D660" s="2">
        <f>MACD!E660</f>
        <v>7.4878099569950507E-2</v>
      </c>
      <c r="E660" s="2">
        <f>MACD!F660</f>
        <v>4.222264125828161E-2</v>
      </c>
      <c r="F660" s="2">
        <f>'Moving Avg'!D660</f>
        <v>3.6399999999999997</v>
      </c>
      <c r="G660" s="2">
        <f>'Moving Avg'!F660</f>
        <v>3.8649999999999998</v>
      </c>
      <c r="H660" s="2">
        <f>'Moving Avg'!G660</f>
        <v>4.1985999999999999</v>
      </c>
      <c r="I660" s="2">
        <f>'Moving Avg'!H660</f>
        <v>5.5992999999999968</v>
      </c>
      <c r="J660" s="5" t="str">
        <f>OBV!F660</f>
        <v>BEARISH</v>
      </c>
      <c r="K660" s="5" t="str">
        <f>OBV!G660</f>
        <v>STRONG</v>
      </c>
      <c r="L660" s="5" t="str">
        <f>OBV!H660</f>
        <v>CONFIRMED BEARISH</v>
      </c>
    </row>
    <row r="661" spans="1:12" ht="13.5" x14ac:dyDescent="0.25">
      <c r="A661" s="3">
        <f>RSI!A661</f>
        <v>43264</v>
      </c>
      <c r="B661" s="2">
        <f>RSI!B661</f>
        <v>3.6</v>
      </c>
      <c r="C661" s="2">
        <f>RSI!I661</f>
        <v>23.158874407939507</v>
      </c>
      <c r="D661" s="2">
        <f>MACD!E661</f>
        <v>7.9056455302082274E-2</v>
      </c>
      <c r="E661" s="2">
        <f>MACD!F661</f>
        <v>4.9589404067041744E-2</v>
      </c>
      <c r="F661" s="2">
        <f>'Moving Avg'!D661</f>
        <v>3.6079999999999997</v>
      </c>
      <c r="G661" s="2">
        <f>'Moving Avg'!F661</f>
        <v>3.8429999999999991</v>
      </c>
      <c r="H661" s="2">
        <f>'Moving Avg'!G661</f>
        <v>4.1705999999999994</v>
      </c>
      <c r="I661" s="2">
        <f>'Moving Avg'!H661</f>
        <v>5.5829499999999976</v>
      </c>
      <c r="J661" s="5" t="str">
        <f>OBV!F661</f>
        <v>BEARISH</v>
      </c>
      <c r="K661" s="5" t="str">
        <f>OBV!G661</f>
        <v>STRONG</v>
      </c>
      <c r="L661" s="5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3.61</v>
      </c>
      <c r="C662" s="2">
        <f>RSI!I662</f>
        <v>24.460045789678233</v>
      </c>
      <c r="D662" s="2">
        <f>MACD!E662</f>
        <v>8.3765349903586639E-2</v>
      </c>
      <c r="E662" s="2">
        <f>MACD!F662</f>
        <v>5.6424593234350728E-2</v>
      </c>
      <c r="F662" s="2">
        <f>'Moving Avg'!D662</f>
        <v>3.59</v>
      </c>
      <c r="G662" s="2">
        <f>'Moving Avg'!F662</f>
        <v>3.8244999999999996</v>
      </c>
      <c r="H662" s="2">
        <f>'Moving Avg'!G662</f>
        <v>4.1427999999999994</v>
      </c>
      <c r="I662" s="2">
        <f>'Moving Avg'!H662</f>
        <v>5.5666499999999965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</row>
    <row r="663" spans="1:12" ht="13.5" x14ac:dyDescent="0.25">
      <c r="A663" s="3">
        <f>RSI!A663</f>
        <v>43269</v>
      </c>
      <c r="B663" s="2">
        <f>RSI!B663</f>
        <v>3.61</v>
      </c>
      <c r="C663" s="2">
        <f>RSI!I663</f>
        <v>24.460045789678233</v>
      </c>
      <c r="D663" s="2">
        <f>MACD!E663</f>
        <v>8.9463026871676288E-2</v>
      </c>
      <c r="E663" s="2">
        <f>MACD!F663</f>
        <v>6.3032279961815846E-2</v>
      </c>
      <c r="F663" s="2">
        <f>'Moving Avg'!D663</f>
        <v>3.5939999999999999</v>
      </c>
      <c r="G663" s="2">
        <f>'Moving Avg'!F663</f>
        <v>3.8059999999999996</v>
      </c>
      <c r="H663" s="2">
        <f>'Moving Avg'!G663</f>
        <v>4.1193999999999997</v>
      </c>
      <c r="I663" s="2">
        <f>'Moving Avg'!H663</f>
        <v>5.5503499999999955</v>
      </c>
      <c r="J663" s="5" t="str">
        <f>OBV!F663</f>
        <v>BEARISH</v>
      </c>
      <c r="K663" s="5" t="str">
        <f>OBV!G663</f>
        <v>NEUTRAL</v>
      </c>
      <c r="L663" s="5" t="str">
        <f>OBV!H663</f>
        <v>BEARISH DIVERGENCE</v>
      </c>
    </row>
    <row r="664" spans="1:12" ht="13.5" x14ac:dyDescent="0.25">
      <c r="A664" s="3">
        <f>RSI!A664</f>
        <v>43270</v>
      </c>
      <c r="B664" s="2">
        <f>RSI!B664</f>
        <v>3.6</v>
      </c>
      <c r="C664" s="2">
        <f>RSI!I664</f>
        <v>23.988937054962719</v>
      </c>
      <c r="D664" s="2">
        <f>MACD!E664</f>
        <v>9.6611200828194743E-2</v>
      </c>
      <c r="E664" s="2">
        <f>MACD!F664</f>
        <v>6.9748064135091631E-2</v>
      </c>
      <c r="F664" s="2">
        <f>'Moving Avg'!D664</f>
        <v>3.6139999999999999</v>
      </c>
      <c r="G664" s="2">
        <f>'Moving Avg'!F664</f>
        <v>3.7869999999999999</v>
      </c>
      <c r="H664" s="2">
        <f>'Moving Avg'!G664</f>
        <v>4.0986000000000002</v>
      </c>
      <c r="I664" s="2">
        <f>'Moving Avg'!H664</f>
        <v>5.5339999999999945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3.5</v>
      </c>
      <c r="C665" s="2">
        <f>RSI!I665</f>
        <v>19.86794699635989</v>
      </c>
      <c r="D665" s="2">
        <f>MACD!E665</f>
        <v>0.11159497015790887</v>
      </c>
      <c r="E665" s="2">
        <f>MACD!F665</f>
        <v>7.8117445339655089E-2</v>
      </c>
      <c r="F665" s="2">
        <f>'Moving Avg'!D665</f>
        <v>3.5840000000000005</v>
      </c>
      <c r="G665" s="2">
        <f>'Moving Avg'!F665</f>
        <v>3.7629999999999995</v>
      </c>
      <c r="H665" s="2">
        <f>'Moving Avg'!G665</f>
        <v>4.0758000000000001</v>
      </c>
      <c r="I665" s="2">
        <f>'Moving Avg'!H665</f>
        <v>5.5186499999999947</v>
      </c>
      <c r="J665" s="5" t="str">
        <f>OBV!F665</f>
        <v>BULLISH</v>
      </c>
      <c r="K665" s="5" t="str">
        <f>OBV!G665</f>
        <v>WEAK</v>
      </c>
      <c r="L665" s="5" t="str">
        <f>OBV!H665</f>
        <v>BULLISH DIVERGENCE</v>
      </c>
    </row>
    <row r="666" spans="1:12" ht="13.5" x14ac:dyDescent="0.25">
      <c r="A666" s="3">
        <f>RSI!A666</f>
        <v>43272</v>
      </c>
      <c r="B666" s="2">
        <f>RSI!B666</f>
        <v>3.35</v>
      </c>
      <c r="C666" s="2">
        <f>RSI!I666</f>
        <v>15.552181641811373</v>
      </c>
      <c r="D666" s="2">
        <f>MACD!E666</f>
        <v>0.1204672114258285</v>
      </c>
      <c r="E666" s="2">
        <f>MACD!F666</f>
        <v>8.658739855688978E-2</v>
      </c>
      <c r="F666" s="2">
        <f>'Moving Avg'!D666</f>
        <v>3.5340000000000003</v>
      </c>
      <c r="G666" s="2">
        <f>'Moving Avg'!F666</f>
        <v>3.7314999999999996</v>
      </c>
      <c r="H666" s="2">
        <f>'Moving Avg'!G666</f>
        <v>4.0500000000000007</v>
      </c>
      <c r="I666" s="2">
        <f>'Moving Avg'!H666</f>
        <v>5.5039999999999933</v>
      </c>
      <c r="J666" s="5" t="str">
        <f>OBV!F666</f>
        <v>BULLISH</v>
      </c>
      <c r="K666" s="5" t="str">
        <f>OBV!G666</f>
        <v>WEAK</v>
      </c>
      <c r="L666" s="5" t="str">
        <f>OBV!H666</f>
        <v>BULLISH DIVERGENCE</v>
      </c>
    </row>
    <row r="667" spans="1:12" ht="13.5" x14ac:dyDescent="0.25">
      <c r="A667" s="3">
        <f>RSI!A667</f>
        <v>43273</v>
      </c>
      <c r="B667" s="2">
        <f>RSI!B667</f>
        <v>3.18</v>
      </c>
      <c r="C667" s="2">
        <f>RSI!I667</f>
        <v>12.293020799727827</v>
      </c>
      <c r="D667" s="2">
        <f>MACD!E667</f>
        <v>0.13407973992433186</v>
      </c>
      <c r="E667" s="2">
        <f>MACD!F667</f>
        <v>9.6085866830378203E-2</v>
      </c>
      <c r="F667" s="2">
        <f>'Moving Avg'!D667</f>
        <v>3.4480000000000004</v>
      </c>
      <c r="G667" s="2">
        <f>'Moving Avg'!F667</f>
        <v>3.6915000000000004</v>
      </c>
      <c r="H667" s="2">
        <f>'Moving Avg'!G667</f>
        <v>4.0208000000000013</v>
      </c>
      <c r="I667" s="2">
        <f>'Moving Avg'!H667</f>
        <v>5.4892999999999939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3.04</v>
      </c>
      <c r="C668" s="2">
        <f>RSI!I668</f>
        <v>10.366362629643689</v>
      </c>
      <c r="D668" s="2">
        <f>MACD!E668</f>
        <v>0.14259007148385061</v>
      </c>
      <c r="E668" s="2">
        <f>MACD!F668</f>
        <v>0.1053867077610727</v>
      </c>
      <c r="F668" s="2">
        <f>'Moving Avg'!D668</f>
        <v>3.3339999999999996</v>
      </c>
      <c r="G668" s="2">
        <f>'Moving Avg'!F668</f>
        <v>3.6445000000000007</v>
      </c>
      <c r="H668" s="2">
        <f>'Moving Avg'!G668</f>
        <v>3.9888000000000012</v>
      </c>
      <c r="I668" s="2">
        <f>'Moving Avg'!H668</f>
        <v>5.4738999999999933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2.91</v>
      </c>
      <c r="C669" s="2">
        <f>RSI!I669</f>
        <v>8.9617994677847719</v>
      </c>
      <c r="D669" s="2">
        <f>MACD!E669</f>
        <v>0.14968403414177667</v>
      </c>
      <c r="E669" s="2">
        <f>MACD!F669</f>
        <v>0.1142461730372135</v>
      </c>
      <c r="F669" s="2">
        <f>'Moving Avg'!D669</f>
        <v>3.1960000000000002</v>
      </c>
      <c r="G669" s="2">
        <f>'Moving Avg'!F669</f>
        <v>3.5910000000000002</v>
      </c>
      <c r="H669" s="2">
        <f>'Moving Avg'!G669</f>
        <v>3.9542000000000015</v>
      </c>
      <c r="I669" s="2">
        <f>'Moving Avg'!H669</f>
        <v>5.4587499999999958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2.83</v>
      </c>
      <c r="C670" s="2">
        <f>RSI!I670</f>
        <v>8.2233902717802039</v>
      </c>
      <c r="D670" s="2">
        <f>MACD!E670</f>
        <v>0.18926267686075882</v>
      </c>
      <c r="E670" s="2">
        <f>MACD!F670</f>
        <v>0.12924947380192259</v>
      </c>
      <c r="F670" s="2">
        <f>'Moving Avg'!D670</f>
        <v>3.0620000000000003</v>
      </c>
      <c r="G670" s="2">
        <f>'Moving Avg'!F670</f>
        <v>3.5390000000000001</v>
      </c>
      <c r="H670" s="2">
        <f>'Moving Avg'!G670</f>
        <v>3.918000000000001</v>
      </c>
      <c r="I670" s="2">
        <f>'Moving Avg'!H670</f>
        <v>5.4431999999999956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2.83</v>
      </c>
      <c r="C671" s="2">
        <f>RSI!I671</f>
        <v>8.2233902717802039</v>
      </c>
      <c r="D671" s="2">
        <f>MACD!E671</f>
        <v>0.21976716700399823</v>
      </c>
      <c r="E671" s="2">
        <f>MACD!F671</f>
        <v>0.14735301244233773</v>
      </c>
      <c r="F671" s="2">
        <f>'Moving Avg'!D671</f>
        <v>2.9580000000000002</v>
      </c>
      <c r="G671" s="2">
        <f>'Moving Avg'!F671</f>
        <v>3.4869999999999997</v>
      </c>
      <c r="H671" s="2">
        <f>'Moving Avg'!G671</f>
        <v>3.8858000000000015</v>
      </c>
      <c r="I671" s="2">
        <f>'Moving Avg'!H671</f>
        <v>5.4276499999999963</v>
      </c>
      <c r="J671" s="5" t="str">
        <f>OBV!F671</f>
        <v>BEARISH</v>
      </c>
      <c r="K671" s="5" t="str">
        <f>OBV!G671</f>
        <v>STRONG</v>
      </c>
      <c r="L671" s="5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2.84</v>
      </c>
      <c r="C672" s="2">
        <f>RSI!I672</f>
        <v>9.3067094065380616</v>
      </c>
      <c r="D672" s="2">
        <f>MACD!E672</f>
        <v>0.2507348767515043</v>
      </c>
      <c r="E672" s="2">
        <f>MACD!F672</f>
        <v>0.16802938530417105</v>
      </c>
      <c r="F672" s="2">
        <f>'Moving Avg'!D672</f>
        <v>2.89</v>
      </c>
      <c r="G672" s="2">
        <f>'Moving Avg'!F672</f>
        <v>3.4354999999999998</v>
      </c>
      <c r="H672" s="2">
        <f>'Moving Avg'!G672</f>
        <v>3.8538000000000014</v>
      </c>
      <c r="I672" s="2">
        <f>'Moving Avg'!H672</f>
        <v>5.4121499999999969</v>
      </c>
      <c r="J672" s="5" t="str">
        <f>OBV!F672</f>
        <v>BEARISH</v>
      </c>
      <c r="K672" s="5" t="str">
        <f>OBV!G672</f>
        <v>STRONG</v>
      </c>
      <c r="L672" s="5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2.84</v>
      </c>
      <c r="C673" s="2">
        <f>RSI!I673</f>
        <v>9.3067094065380616</v>
      </c>
      <c r="D673" s="2">
        <f>MACD!E673</f>
        <v>0.28091487867047338</v>
      </c>
      <c r="E673" s="2">
        <f>MACD!F673</f>
        <v>0.19060648397743152</v>
      </c>
      <c r="F673" s="2">
        <f>'Moving Avg'!D673</f>
        <v>2.85</v>
      </c>
      <c r="G673" s="2">
        <f>'Moving Avg'!F673</f>
        <v>3.3840000000000003</v>
      </c>
      <c r="H673" s="2">
        <f>'Moving Avg'!G673</f>
        <v>3.8218000000000019</v>
      </c>
      <c r="I673" s="2">
        <f>'Moving Avg'!H673</f>
        <v>5.3966499999999966</v>
      </c>
      <c r="J673" s="5" t="str">
        <f>OBV!F673</f>
        <v>BEARISH</v>
      </c>
      <c r="K673" s="5" t="str">
        <f>OBV!G673</f>
        <v>STRONG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2.84</v>
      </c>
      <c r="C674" s="2">
        <f>RSI!I674</f>
        <v>9.3067094065380616</v>
      </c>
      <c r="D674" s="2">
        <f>MACD!E674</f>
        <v>0.30859533739706846</v>
      </c>
      <c r="E674" s="2">
        <f>MACD!F674</f>
        <v>0.21420425466135892</v>
      </c>
      <c r="F674" s="2">
        <f>'Moving Avg'!D674</f>
        <v>2.8359999999999999</v>
      </c>
      <c r="G674" s="2">
        <f>'Moving Avg'!F674</f>
        <v>3.3325000000000005</v>
      </c>
      <c r="H674" s="2">
        <f>'Moving Avg'!G674</f>
        <v>3.7898000000000023</v>
      </c>
      <c r="I674" s="2">
        <f>'Moving Avg'!H674</f>
        <v>5.3810499999999957</v>
      </c>
      <c r="J674" s="5" t="str">
        <f>OBV!F674</f>
        <v>BEARISH</v>
      </c>
      <c r="K674" s="5" t="str">
        <f>OBV!G674</f>
        <v>STRONG</v>
      </c>
      <c r="L674" s="5" t="str">
        <f>OBV!H674</f>
        <v>CONFIRMED BEARISH</v>
      </c>
    </row>
    <row r="675" spans="1:12" ht="13.5" x14ac:dyDescent="0.25">
      <c r="A675" s="3">
        <f>RSI!A675</f>
        <v>43285</v>
      </c>
      <c r="B675" s="2">
        <f>RSI!B675</f>
        <v>2.84</v>
      </c>
      <c r="C675" s="2">
        <f>RSI!I675</f>
        <v>9.3067094065380616</v>
      </c>
      <c r="D675" s="2">
        <f>MACD!E675</f>
        <v>0.32004190377947639</v>
      </c>
      <c r="E675" s="2">
        <f>MACD!F675</f>
        <v>0.23537178448498242</v>
      </c>
      <c r="F675" s="2">
        <f>'Moving Avg'!D675</f>
        <v>2.8380000000000001</v>
      </c>
      <c r="G675" s="2">
        <f>'Moving Avg'!F675</f>
        <v>3.2810000000000001</v>
      </c>
      <c r="H675" s="2">
        <f>'Moving Avg'!G675</f>
        <v>3.7578000000000027</v>
      </c>
      <c r="I675" s="2">
        <f>'Moving Avg'!H675</f>
        <v>5.3652499999999952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2.84</v>
      </c>
      <c r="C676" s="2">
        <f>RSI!I676</f>
        <v>9.3067094065380473</v>
      </c>
      <c r="D676" s="2">
        <f>MACD!E676</f>
        <v>0.30980725460581349</v>
      </c>
      <c r="E676" s="2">
        <f>MACD!F676</f>
        <v>0.25025887850914863</v>
      </c>
      <c r="F676" s="2">
        <f>'Moving Avg'!D676</f>
        <v>2.84</v>
      </c>
      <c r="G676" s="2">
        <f>'Moving Avg'!F676</f>
        <v>3.2350000000000008</v>
      </c>
      <c r="H676" s="2">
        <f>'Moving Avg'!G676</f>
        <v>3.7266000000000026</v>
      </c>
      <c r="I676" s="2">
        <f>'Moving Avg'!H676</f>
        <v>5.3494499999999956</v>
      </c>
      <c r="J676" s="5" t="str">
        <f>OBV!F676</f>
        <v>BULLISH</v>
      </c>
      <c r="K676" s="5" t="str">
        <f>OBV!G676</f>
        <v>WEAK</v>
      </c>
      <c r="L676" s="5" t="str">
        <f>OBV!H676</f>
        <v>CONFIRMED BULLISH</v>
      </c>
    </row>
    <row r="677" spans="1:12" ht="13.5" x14ac:dyDescent="0.25">
      <c r="A677" s="3">
        <f>RSI!A677</f>
        <v>43287</v>
      </c>
      <c r="B677" s="2">
        <f>RSI!B677</f>
        <v>2.84</v>
      </c>
      <c r="C677" s="2">
        <f>RSI!I677</f>
        <v>9.3067094065380473</v>
      </c>
      <c r="D677" s="2">
        <f>MACD!E677</f>
        <v>0.27791620747994328</v>
      </c>
      <c r="E677" s="2">
        <f>MACD!F677</f>
        <v>0.25579034430330755</v>
      </c>
      <c r="F677" s="2">
        <f>'Moving Avg'!D677</f>
        <v>2.84</v>
      </c>
      <c r="G677" s="2">
        <f>'Moving Avg'!F677</f>
        <v>3.1920000000000011</v>
      </c>
      <c r="H677" s="2">
        <f>'Moving Avg'!G677</f>
        <v>3.6954000000000025</v>
      </c>
      <c r="I677" s="2">
        <f>'Moving Avg'!H677</f>
        <v>5.3336499999999951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</row>
    <row r="678" spans="1:12" ht="13.5" x14ac:dyDescent="0.25">
      <c r="A678" s="3">
        <f>RSI!A678</f>
        <v>43290</v>
      </c>
      <c r="B678" s="2">
        <f>RSI!B678</f>
        <v>2.84</v>
      </c>
      <c r="C678" s="2">
        <f>RSI!I678</f>
        <v>9.3067094065380473</v>
      </c>
      <c r="D678" s="2">
        <f>MACD!E678</f>
        <v>0.23209939041574312</v>
      </c>
      <c r="E678" s="2">
        <f>MACD!F678</f>
        <v>0.25105215352579469</v>
      </c>
      <c r="F678" s="2">
        <f>'Moving Avg'!D678</f>
        <v>2.84</v>
      </c>
      <c r="G678" s="2">
        <f>'Moving Avg'!F678</f>
        <v>3.154500000000001</v>
      </c>
      <c r="H678" s="2">
        <f>'Moving Avg'!G678</f>
        <v>3.6642000000000023</v>
      </c>
      <c r="I678" s="2">
        <f>'Moving Avg'!H678</f>
        <v>5.3180999999999958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</row>
    <row r="679" spans="1:12" ht="13.5" x14ac:dyDescent="0.25">
      <c r="A679" s="3">
        <f>RSI!A679</f>
        <v>43291</v>
      </c>
      <c r="B679" s="2">
        <f>RSI!B679</f>
        <v>2.96</v>
      </c>
      <c r="C679" s="2">
        <f>RSI!I679</f>
        <v>26.739545338522433</v>
      </c>
      <c r="D679" s="2">
        <f>MACD!E679</f>
        <v>0.1669483298621306</v>
      </c>
      <c r="E679" s="2">
        <f>MACD!F679</f>
        <v>0.23423138879306188</v>
      </c>
      <c r="F679" s="2">
        <f>'Moving Avg'!D679</f>
        <v>2.8639999999999999</v>
      </c>
      <c r="G679" s="2">
        <f>'Moving Avg'!F679</f>
        <v>3.1275000000000008</v>
      </c>
      <c r="H679" s="2">
        <f>'Moving Avg'!G679</f>
        <v>3.635400000000002</v>
      </c>
      <c r="I679" s="2">
        <f>'Moving Avg'!H679</f>
        <v>5.3031499999999969</v>
      </c>
      <c r="J679" s="5" t="str">
        <f>OBV!F679</f>
        <v>BULLISH</v>
      </c>
      <c r="K679" s="5" t="str">
        <f>OBV!G679</f>
        <v>WEAK</v>
      </c>
      <c r="L679" s="5" t="str">
        <f>OBV!H679</f>
        <v>CONFIRMED BULLISH</v>
      </c>
    </row>
    <row r="680" spans="1:12" ht="13.5" x14ac:dyDescent="0.25">
      <c r="A680" s="3">
        <f>RSI!A680</f>
        <v>43292</v>
      </c>
      <c r="B680" s="2">
        <f>RSI!B680</f>
        <v>3.01</v>
      </c>
      <c r="C680" s="2">
        <f>RSI!I680</f>
        <v>32.556632507378353</v>
      </c>
      <c r="D680" s="2">
        <f>MACD!E680</f>
        <v>9.742030999976059E-2</v>
      </c>
      <c r="E680" s="2">
        <f>MACD!F680</f>
        <v>0.20686917303440164</v>
      </c>
      <c r="F680" s="2">
        <f>'Moving Avg'!D680</f>
        <v>2.8980000000000001</v>
      </c>
      <c r="G680" s="2">
        <f>'Moving Avg'!F680</f>
        <v>3.0955000000000013</v>
      </c>
      <c r="H680" s="2">
        <f>'Moving Avg'!G680</f>
        <v>3.6076000000000015</v>
      </c>
      <c r="I680" s="2">
        <f>'Moving Avg'!H680</f>
        <v>5.2881999999999962</v>
      </c>
      <c r="J680" s="5" t="str">
        <f>OBV!F680</f>
        <v>BULLISH</v>
      </c>
      <c r="K680" s="5" t="str">
        <f>OBV!G680</f>
        <v>WEAK</v>
      </c>
      <c r="L680" s="5" t="str">
        <f>OBV!H680</f>
        <v>CONFIRMED BULLISH</v>
      </c>
    </row>
    <row r="681" spans="1:12" ht="13.5" x14ac:dyDescent="0.25">
      <c r="A681" s="3">
        <f>RSI!A681</f>
        <v>43293</v>
      </c>
      <c r="B681" s="2">
        <f>RSI!B681</f>
        <v>3.11</v>
      </c>
      <c r="C681" s="2">
        <f>RSI!I681</f>
        <v>42.406378463634489</v>
      </c>
      <c r="D681" s="2">
        <f>MACD!E681</f>
        <v>3.2377897742920769E-2</v>
      </c>
      <c r="E681" s="2">
        <f>MACD!F681</f>
        <v>0.17197091797610548</v>
      </c>
      <c r="F681" s="2">
        <f>'Moving Avg'!D681</f>
        <v>2.952</v>
      </c>
      <c r="G681" s="2">
        <f>'Moving Avg'!F681</f>
        <v>3.0710000000000006</v>
      </c>
      <c r="H681" s="2">
        <f>'Moving Avg'!G681</f>
        <v>3.5820000000000016</v>
      </c>
      <c r="I681" s="2">
        <f>'Moving Avg'!H681</f>
        <v>5.2723999999999966</v>
      </c>
      <c r="J681" s="5" t="str">
        <f>OBV!F681</f>
        <v>BULLISH</v>
      </c>
      <c r="K681" s="5" t="str">
        <f>OBV!G681</f>
        <v>WEAK</v>
      </c>
      <c r="L681" s="5" t="str">
        <f>OBV!H681</f>
        <v>CONFIRMED BULLISH</v>
      </c>
    </row>
    <row r="682" spans="1:12" ht="13.5" x14ac:dyDescent="0.25">
      <c r="A682" s="3">
        <f>RSI!A682</f>
        <v>43294</v>
      </c>
      <c r="B682" s="2">
        <f>RSI!B682</f>
        <v>3.11</v>
      </c>
      <c r="C682" s="2">
        <f>RSI!I682</f>
        <v>42.406378463634489</v>
      </c>
      <c r="D682" s="2">
        <f>MACD!E682</f>
        <v>-2.0602657703240546E-2</v>
      </c>
      <c r="E682" s="2">
        <f>MACD!F682</f>
        <v>0.13345620284023627</v>
      </c>
      <c r="F682" s="2">
        <f>'Moving Avg'!D682</f>
        <v>3.0059999999999993</v>
      </c>
      <c r="G682" s="2">
        <f>'Moving Avg'!F682</f>
        <v>3.0460000000000007</v>
      </c>
      <c r="H682" s="2">
        <f>'Moving Avg'!G682</f>
        <v>3.5602000000000014</v>
      </c>
      <c r="I682" s="2">
        <f>'Moving Avg'!H682</f>
        <v>5.2565999999999962</v>
      </c>
      <c r="J682" s="5" t="str">
        <f>OBV!F682</f>
        <v>BULLISH</v>
      </c>
      <c r="K682" s="5" t="str">
        <f>OBV!G682</f>
        <v>WEAK</v>
      </c>
      <c r="L682" s="5" t="str">
        <f>OBV!H682</f>
        <v>CONFIRMED BULLISH</v>
      </c>
    </row>
    <row r="683" spans="1:12" ht="13.5" x14ac:dyDescent="0.25">
      <c r="A683" s="3">
        <f>RSI!A683</f>
        <v>43297</v>
      </c>
      <c r="B683" s="2">
        <f>RSI!B683</f>
        <v>3.11</v>
      </c>
      <c r="C683" s="2">
        <f>RSI!I683</f>
        <v>42.406378463634489</v>
      </c>
      <c r="D683" s="2">
        <f>MACD!E683</f>
        <v>-6.4953774845352807E-2</v>
      </c>
      <c r="E683" s="2">
        <f>MACD!F683</f>
        <v>9.3774207303118445E-2</v>
      </c>
      <c r="F683" s="2">
        <f>'Moving Avg'!D683</f>
        <v>3.0599999999999996</v>
      </c>
      <c r="G683" s="2">
        <f>'Moving Avg'!F683</f>
        <v>3.0209999999999999</v>
      </c>
      <c r="H683" s="2">
        <f>'Moving Avg'!G683</f>
        <v>3.5384000000000015</v>
      </c>
      <c r="I683" s="2">
        <f>'Moving Avg'!H683</f>
        <v>5.2407999999999966</v>
      </c>
      <c r="J683" s="5" t="str">
        <f>OBV!F683</f>
        <v>BULLISH</v>
      </c>
      <c r="K683" s="5" t="str">
        <f>OBV!G683</f>
        <v>WEAK</v>
      </c>
      <c r="L683" s="5" t="str">
        <f>OBV!H683</f>
        <v>CONFIRMED BULLISH</v>
      </c>
    </row>
    <row r="684" spans="1:12" ht="13.5" x14ac:dyDescent="0.25">
      <c r="A684" s="3">
        <f>RSI!A684</f>
        <v>43298</v>
      </c>
      <c r="B684" s="2">
        <f>RSI!B684</f>
        <v>3.11</v>
      </c>
      <c r="C684" s="2">
        <f>RSI!I684</f>
        <v>42.406378463634489</v>
      </c>
      <c r="D684" s="2">
        <f>MACD!E684</f>
        <v>-0.10203851021486665</v>
      </c>
      <c r="E684" s="2">
        <f>MACD!F684</f>
        <v>5.4611663799521426E-2</v>
      </c>
      <c r="F684" s="2">
        <f>'Moving Avg'!D684</f>
        <v>3.0899999999999994</v>
      </c>
      <c r="G684" s="2">
        <f>'Moving Avg'!F684</f>
        <v>2.9965000000000002</v>
      </c>
      <c r="H684" s="2">
        <f>'Moving Avg'!G684</f>
        <v>3.5200000000000022</v>
      </c>
      <c r="I684" s="2">
        <f>'Moving Avg'!H684</f>
        <v>5.2247499999999993</v>
      </c>
      <c r="J684" s="5" t="str">
        <f>OBV!F684</f>
        <v>BULLISH</v>
      </c>
      <c r="K684" s="5" t="str">
        <f>OBV!G684</f>
        <v>WEAK</v>
      </c>
      <c r="L684" s="5" t="str">
        <f>OBV!H684</f>
        <v>CONFIRMED BULLISH</v>
      </c>
    </row>
    <row r="685" spans="1:12" ht="13.5" x14ac:dyDescent="0.25">
      <c r="A685" s="3">
        <f>RSI!A685</f>
        <v>43299</v>
      </c>
      <c r="B685" s="2">
        <f>RSI!B685</f>
        <v>3.2</v>
      </c>
      <c r="C685" s="2">
        <f>RSI!I685</f>
        <v>51.058867204869316</v>
      </c>
      <c r="D685" s="2">
        <f>MACD!E685</f>
        <v>-0.13967426003183814</v>
      </c>
      <c r="E685" s="2">
        <f>MACD!F685</f>
        <v>1.5754479033249513E-2</v>
      </c>
      <c r="F685" s="2">
        <f>'Moving Avg'!D685</f>
        <v>3.1280000000000001</v>
      </c>
      <c r="G685" s="2">
        <f>'Moving Avg'!F685</f>
        <v>2.9815000000000005</v>
      </c>
      <c r="H685" s="2">
        <f>'Moving Avg'!G685</f>
        <v>3.5028000000000015</v>
      </c>
      <c r="I685" s="2">
        <f>'Moving Avg'!H685</f>
        <v>5.2091499999999993</v>
      </c>
      <c r="J685" s="5" t="str">
        <f>OBV!F685</f>
        <v>BULLISH</v>
      </c>
      <c r="K685" s="5" t="str">
        <f>OBV!G685</f>
        <v>WEAK</v>
      </c>
      <c r="L685" s="5" t="str">
        <f>OBV!H685</f>
        <v>CONFIRMED BULLISH</v>
      </c>
    </row>
    <row r="686" spans="1:12" ht="13.5" x14ac:dyDescent="0.25">
      <c r="A686" s="3">
        <f>RSI!A686</f>
        <v>43300</v>
      </c>
      <c r="B686" s="2">
        <f>RSI!B686</f>
        <v>3.2</v>
      </c>
      <c r="C686" s="2">
        <f>RSI!I686</f>
        <v>51.058867204869316</v>
      </c>
      <c r="D686" s="2">
        <f>MACD!E686</f>
        <v>-0.17167179324990034</v>
      </c>
      <c r="E686" s="2">
        <f>MACD!F686</f>
        <v>-2.1730775423380463E-2</v>
      </c>
      <c r="F686" s="2">
        <f>'Moving Avg'!D686</f>
        <v>3.1459999999999999</v>
      </c>
      <c r="G686" s="2">
        <f>'Moving Avg'!F686</f>
        <v>2.9740000000000002</v>
      </c>
      <c r="H686" s="2">
        <f>'Moving Avg'!G686</f>
        <v>3.4856000000000011</v>
      </c>
      <c r="I686" s="2">
        <f>'Moving Avg'!H686</f>
        <v>5.1935500000000001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</row>
    <row r="687" spans="1:12" ht="13.5" x14ac:dyDescent="0.25">
      <c r="A687" s="3">
        <f>RSI!A687</f>
        <v>43301</v>
      </c>
      <c r="B687" s="2">
        <f>RSI!B687</f>
        <v>3.2</v>
      </c>
      <c r="C687" s="2">
        <f>RSI!I687</f>
        <v>51.058867204869316</v>
      </c>
      <c r="D687" s="2">
        <f>MACD!E687</f>
        <v>-0.19888727604752843</v>
      </c>
      <c r="E687" s="2">
        <f>MACD!F687</f>
        <v>-5.7162075548210053E-2</v>
      </c>
      <c r="F687" s="2">
        <f>'Moving Avg'!D687</f>
        <v>3.1640000000000001</v>
      </c>
      <c r="G687" s="2">
        <f>'Moving Avg'!F687</f>
        <v>2.9750000000000001</v>
      </c>
      <c r="H687" s="2">
        <f>'Moving Avg'!G687</f>
        <v>3.4684000000000004</v>
      </c>
      <c r="I687" s="2">
        <f>'Moving Avg'!H687</f>
        <v>5.1779500000000018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3.2</v>
      </c>
      <c r="C688" s="2">
        <f>RSI!I688</f>
        <v>51.058867204869316</v>
      </c>
      <c r="D688" s="2">
        <f>MACD!E688</f>
        <v>-0.22204599019327675</v>
      </c>
      <c r="E688" s="2">
        <f>MACD!F688</f>
        <v>-9.0138858477223402E-2</v>
      </c>
      <c r="F688" s="2">
        <f>'Moving Avg'!D688</f>
        <v>3.1819999999999999</v>
      </c>
      <c r="G688" s="2">
        <f>'Moving Avg'!F688</f>
        <v>2.9830000000000005</v>
      </c>
      <c r="H688" s="2">
        <f>'Moving Avg'!G688</f>
        <v>3.4512</v>
      </c>
      <c r="I688" s="2">
        <f>'Moving Avg'!H688</f>
        <v>5.1623500000000009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3.2</v>
      </c>
      <c r="C689" s="2">
        <f>RSI!I689</f>
        <v>51.058867204869316</v>
      </c>
      <c r="D689" s="2">
        <f>MACD!E689</f>
        <v>-0.22330086890925305</v>
      </c>
      <c r="E689" s="2">
        <f>MACD!F689</f>
        <v>-0.11677126056362934</v>
      </c>
      <c r="F689" s="2">
        <f>'Moving Avg'!D689</f>
        <v>3.2</v>
      </c>
      <c r="G689" s="2">
        <f>'Moving Avg'!F689</f>
        <v>2.9975000000000005</v>
      </c>
      <c r="H689" s="2">
        <f>'Moving Avg'!G689</f>
        <v>3.4339999999999997</v>
      </c>
      <c r="I689" s="2">
        <f>'Moving Avg'!H689</f>
        <v>5.145900000000001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3.29</v>
      </c>
      <c r="C690" s="2">
        <f>RSI!I690</f>
        <v>59.805761474992721</v>
      </c>
      <c r="D690" s="2">
        <f>MACD!E690</f>
        <v>-0.22344869845699211</v>
      </c>
      <c r="E690" s="2">
        <f>MACD!F690</f>
        <v>-0.13810674814230189</v>
      </c>
      <c r="F690" s="2">
        <f>'Moving Avg'!D690</f>
        <v>3.218</v>
      </c>
      <c r="G690" s="2">
        <f>'Moving Avg'!F690</f>
        <v>3.0205000000000006</v>
      </c>
      <c r="H690" s="2">
        <f>'Moving Avg'!G690</f>
        <v>3.4188000000000001</v>
      </c>
      <c r="I690" s="2">
        <f>'Moving Avg'!H690</f>
        <v>5.1289500000000023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3.38</v>
      </c>
      <c r="C691" s="2">
        <f>RSI!I691</f>
        <v>66.29331038270837</v>
      </c>
      <c r="D691" s="2">
        <f>MACD!E691</f>
        <v>-0.21549102988662217</v>
      </c>
      <c r="E691" s="2">
        <f>MACD!F691</f>
        <v>-0.15358360449116595</v>
      </c>
      <c r="F691" s="2">
        <f>'Moving Avg'!D691</f>
        <v>3.254</v>
      </c>
      <c r="G691" s="2">
        <f>'Moving Avg'!F691</f>
        <v>3.0480000000000009</v>
      </c>
      <c r="H691" s="2">
        <f>'Moving Avg'!G691</f>
        <v>3.4055999999999993</v>
      </c>
      <c r="I691" s="2">
        <f>'Moving Avg'!H691</f>
        <v>5.1114500000000023</v>
      </c>
      <c r="J691" s="5" t="str">
        <f>OBV!F691</f>
        <v>BULLISH</v>
      </c>
      <c r="K691" s="5" t="str">
        <f>OBV!G691</f>
        <v>NEUTRAL</v>
      </c>
      <c r="L691" s="5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3.38</v>
      </c>
      <c r="C692" s="2">
        <f>RSI!I692</f>
        <v>66.29331038270837</v>
      </c>
      <c r="D692" s="2">
        <f>MACD!E692</f>
        <v>-0.20987757411340802</v>
      </c>
      <c r="E692" s="2">
        <f>MACD!F692</f>
        <v>-0.16484239841561438</v>
      </c>
      <c r="F692" s="2">
        <f>'Moving Avg'!D692</f>
        <v>3.29</v>
      </c>
      <c r="G692" s="2">
        <f>'Moving Avg'!F692</f>
        <v>3.0750000000000006</v>
      </c>
      <c r="H692" s="2">
        <f>'Moving Avg'!G692</f>
        <v>3.3935999999999997</v>
      </c>
      <c r="I692" s="2">
        <f>'Moving Avg'!H692</f>
        <v>5.0939500000000022</v>
      </c>
      <c r="J692" s="5" t="str">
        <f>OBV!F692</f>
        <v>BULLISH</v>
      </c>
      <c r="K692" s="5" t="str">
        <f>OBV!G692</f>
        <v>NEUTRAL</v>
      </c>
      <c r="L692" s="5" t="str">
        <f>OBV!H692</f>
        <v>CONFIRMED BULLISH</v>
      </c>
    </row>
    <row r="693" spans="1:12" ht="13.5" x14ac:dyDescent="0.25">
      <c r="A693" s="3">
        <f>RSI!A693</f>
        <v>43312</v>
      </c>
      <c r="B693" s="2">
        <f>RSI!B693</f>
        <v>3.44</v>
      </c>
      <c r="C693" s="2">
        <f>RSI!I693</f>
        <v>70.033020336418048</v>
      </c>
      <c r="D693" s="2">
        <f>MACD!E693</f>
        <v>-0.21060916774848693</v>
      </c>
      <c r="E693" s="2">
        <f>MACD!F693</f>
        <v>-0.17399575228218891</v>
      </c>
      <c r="F693" s="2">
        <f>'Moving Avg'!D693</f>
        <v>3.3380000000000001</v>
      </c>
      <c r="G693" s="2">
        <f>'Moving Avg'!F693</f>
        <v>3.1050000000000009</v>
      </c>
      <c r="H693" s="2">
        <f>'Moving Avg'!G693</f>
        <v>3.3827999999999996</v>
      </c>
      <c r="I693" s="2">
        <f>'Moving Avg'!H693</f>
        <v>5.075750000000002</v>
      </c>
      <c r="J693" s="5" t="str">
        <f>OBV!F693</f>
        <v>BULLISH</v>
      </c>
      <c r="K693" s="5" t="str">
        <f>OBV!G693</f>
        <v>WEAK</v>
      </c>
      <c r="L693" s="5" t="str">
        <f>OBV!H693</f>
        <v>CONFIRMED BULLISH</v>
      </c>
    </row>
    <row r="694" spans="1:12" ht="13.5" x14ac:dyDescent="0.25">
      <c r="A694" s="3">
        <f>RSI!A694</f>
        <v>43313</v>
      </c>
      <c r="B694" s="2">
        <f>RSI!B694</f>
        <v>3.5</v>
      </c>
      <c r="C694" s="2">
        <f>RSI!I694</f>
        <v>73.231414107541184</v>
      </c>
      <c r="D694" s="2">
        <f>MACD!E694</f>
        <v>-0.21698737737427809</v>
      </c>
      <c r="E694" s="2">
        <f>MACD!F694</f>
        <v>-0.18259407730060676</v>
      </c>
      <c r="F694" s="2">
        <f>'Moving Avg'!D694</f>
        <v>3.3980000000000006</v>
      </c>
      <c r="G694" s="2">
        <f>'Moving Avg'!F694</f>
        <v>3.1380000000000008</v>
      </c>
      <c r="H694" s="2">
        <f>'Moving Avg'!G694</f>
        <v>3.3731999999999993</v>
      </c>
      <c r="I694" s="2">
        <f>'Moving Avg'!H694</f>
        <v>5.0578500000000028</v>
      </c>
      <c r="J694" s="5" t="str">
        <f>OBV!F694</f>
        <v>BULLISH</v>
      </c>
      <c r="K694" s="5" t="str">
        <f>OBV!G694</f>
        <v>WEAK</v>
      </c>
      <c r="L694" s="5" t="str">
        <f>OBV!H694</f>
        <v>CONFIRMED BULLISH</v>
      </c>
    </row>
    <row r="695" spans="1:12" ht="13.5" x14ac:dyDescent="0.25">
      <c r="A695" s="3">
        <f>RSI!A695</f>
        <v>43314</v>
      </c>
      <c r="B695" s="2">
        <f>RSI!B695</f>
        <v>3.7</v>
      </c>
      <c r="C695" s="2">
        <f>RSI!I695</f>
        <v>80.646447133110328</v>
      </c>
      <c r="D695" s="2">
        <f>MACD!E695</f>
        <v>-0.22492486494577468</v>
      </c>
      <c r="E695" s="2">
        <f>MACD!F695</f>
        <v>-0.19106023482964035</v>
      </c>
      <c r="F695" s="2">
        <f>'Moving Avg'!D695</f>
        <v>3.4799999999999995</v>
      </c>
      <c r="G695" s="2">
        <f>'Moving Avg'!F695</f>
        <v>3.1810000000000005</v>
      </c>
      <c r="H695" s="2">
        <f>'Moving Avg'!G695</f>
        <v>3.3675999999999986</v>
      </c>
      <c r="I695" s="2">
        <f>'Moving Avg'!H695</f>
        <v>5.0409500000000032</v>
      </c>
      <c r="J695" s="5" t="str">
        <f>OBV!F695</f>
        <v>BULLISH</v>
      </c>
      <c r="K695" s="5" t="str">
        <f>OBV!G695</f>
        <v>WEAK</v>
      </c>
      <c r="L695" s="5" t="str">
        <f>OBV!H695</f>
        <v>CONFIRMED BULLISH</v>
      </c>
    </row>
    <row r="696" spans="1:12" ht="13.5" x14ac:dyDescent="0.25">
      <c r="A696" s="3">
        <f>RSI!A696</f>
        <v>43315</v>
      </c>
      <c r="B696" s="2">
        <f>RSI!B696</f>
        <v>3.61</v>
      </c>
      <c r="C696" s="2">
        <f>RSI!I696</f>
        <v>71.10169196050667</v>
      </c>
      <c r="D696" s="2">
        <f>MACD!E696</f>
        <v>-0.22761178694685302</v>
      </c>
      <c r="E696" s="2">
        <f>MACD!F696</f>
        <v>-0.1983705452530829</v>
      </c>
      <c r="F696" s="2">
        <f>'Moving Avg'!D696</f>
        <v>3.5259999999999998</v>
      </c>
      <c r="G696" s="2">
        <f>'Moving Avg'!F696</f>
        <v>3.2195000000000009</v>
      </c>
      <c r="H696" s="2">
        <f>'Moving Avg'!G696</f>
        <v>3.3601999999999994</v>
      </c>
      <c r="I696" s="2">
        <f>'Moving Avg'!H696</f>
        <v>5.0236000000000027</v>
      </c>
      <c r="J696" s="5" t="str">
        <f>OBV!F696</f>
        <v>BULLISH</v>
      </c>
      <c r="K696" s="5" t="str">
        <f>OBV!G696</f>
        <v>WEAK</v>
      </c>
      <c r="L696" s="5" t="str">
        <f>OBV!H696</f>
        <v>CONFIRMED BULLISH</v>
      </c>
    </row>
    <row r="697" spans="1:12" ht="13.5" x14ac:dyDescent="0.25">
      <c r="A697" s="3">
        <f>RSI!A697</f>
        <v>43318</v>
      </c>
      <c r="B697" s="2">
        <f>RSI!B697</f>
        <v>3.7</v>
      </c>
      <c r="C697" s="2">
        <f>RSI!I697</f>
        <v>74.368597702081502</v>
      </c>
      <c r="D697" s="2">
        <f>MACD!E697</f>
        <v>-0.23846209008790487</v>
      </c>
      <c r="E697" s="2">
        <f>MACD!F697</f>
        <v>-0.2063888542200473</v>
      </c>
      <c r="F697" s="2">
        <f>'Moving Avg'!D697</f>
        <v>3.59</v>
      </c>
      <c r="G697" s="2">
        <f>'Moving Avg'!F697</f>
        <v>3.2625000000000002</v>
      </c>
      <c r="H697" s="2">
        <f>'Moving Avg'!G697</f>
        <v>3.3545999999999991</v>
      </c>
      <c r="I697" s="2">
        <f>'Moving Avg'!H697</f>
        <v>5.0067000000000039</v>
      </c>
      <c r="J697" s="5" t="str">
        <f>OBV!F697</f>
        <v>BULLISH</v>
      </c>
      <c r="K697" s="5" t="str">
        <f>OBV!G697</f>
        <v>WEAK</v>
      </c>
      <c r="L697" s="5" t="str">
        <f>OBV!H697</f>
        <v>CONFIRMED BULLISH</v>
      </c>
    </row>
    <row r="698" spans="1:12" ht="13.5" x14ac:dyDescent="0.25">
      <c r="A698" s="3">
        <f>RSI!A698</f>
        <v>43319</v>
      </c>
      <c r="B698" s="2">
        <f>RSI!B698</f>
        <v>3.61</v>
      </c>
      <c r="C698" s="2">
        <f>RSI!I698</f>
        <v>66.297277680556959</v>
      </c>
      <c r="D698" s="2">
        <f>MACD!E698</f>
        <v>-0.24327686217747102</v>
      </c>
      <c r="E698" s="2">
        <f>MACD!F698</f>
        <v>-0.21376645581153206</v>
      </c>
      <c r="F698" s="2">
        <f>'Moving Avg'!D698</f>
        <v>3.6240000000000001</v>
      </c>
      <c r="G698" s="2">
        <f>'Moving Avg'!F698</f>
        <v>3.3010000000000006</v>
      </c>
      <c r="H698" s="2">
        <f>'Moving Avg'!G698</f>
        <v>3.3471999999999995</v>
      </c>
      <c r="I698" s="2">
        <f>'Moving Avg'!H698</f>
        <v>4.9884000000000031</v>
      </c>
      <c r="J698" s="5" t="str">
        <f>OBV!F698</f>
        <v>BULLISH</v>
      </c>
      <c r="K698" s="5" t="str">
        <f>OBV!G698</f>
        <v>WEAK</v>
      </c>
      <c r="L698" s="5" t="str">
        <f>OBV!H698</f>
        <v>CONFIRMED BULLISH</v>
      </c>
    </row>
    <row r="699" spans="1:12" ht="13.5" x14ac:dyDescent="0.25">
      <c r="A699" s="3">
        <f>RSI!A699</f>
        <v>43320</v>
      </c>
      <c r="B699" s="2">
        <f>RSI!B699</f>
        <v>3.61</v>
      </c>
      <c r="C699" s="2">
        <f>RSI!I699</f>
        <v>66.297277680556959</v>
      </c>
      <c r="D699" s="2">
        <f>MACD!E699</f>
        <v>-0.24894909829120504</v>
      </c>
      <c r="E699" s="2">
        <f>MACD!F699</f>
        <v>-0.22080298430746667</v>
      </c>
      <c r="F699" s="2">
        <f>'Moving Avg'!D699</f>
        <v>3.6459999999999999</v>
      </c>
      <c r="G699" s="2">
        <f>'Moving Avg'!F699</f>
        <v>3.3334999999999999</v>
      </c>
      <c r="H699" s="2">
        <f>'Moving Avg'!G699</f>
        <v>3.3398000000000003</v>
      </c>
      <c r="I699" s="2">
        <f>'Moving Avg'!H699</f>
        <v>4.970100000000004</v>
      </c>
      <c r="J699" s="5" t="str">
        <f>OBV!F699</f>
        <v>BULLISH</v>
      </c>
      <c r="K699" s="5" t="str">
        <f>OBV!G699</f>
        <v>WEAK</v>
      </c>
      <c r="L699" s="5" t="str">
        <f>OBV!H699</f>
        <v>CONFIRMED BULLISH</v>
      </c>
    </row>
    <row r="700" spans="1:12" ht="13.5" x14ac:dyDescent="0.25">
      <c r="A700" s="3">
        <f>RSI!A700</f>
        <v>43321</v>
      </c>
      <c r="B700" s="2">
        <f>RSI!B700</f>
        <v>3.61</v>
      </c>
      <c r="C700" s="2">
        <f>RSI!I700</f>
        <v>66.297277680556959</v>
      </c>
      <c r="D700" s="2">
        <f>MACD!E700</f>
        <v>-0.24138234198953024</v>
      </c>
      <c r="E700" s="2">
        <f>MACD!F700</f>
        <v>-0.22491885584387941</v>
      </c>
      <c r="F700" s="2">
        <f>'Moving Avg'!D700</f>
        <v>3.6280000000000001</v>
      </c>
      <c r="G700" s="2">
        <f>'Moving Avg'!F700</f>
        <v>3.3635000000000006</v>
      </c>
      <c r="H700" s="2">
        <f>'Moving Avg'!G700</f>
        <v>3.3346000000000009</v>
      </c>
      <c r="I700" s="2">
        <f>'Moving Avg'!H700</f>
        <v>4.9518500000000039</v>
      </c>
      <c r="J700" s="5" t="str">
        <f>OBV!F700</f>
        <v>BULLISH</v>
      </c>
      <c r="K700" s="5" t="str">
        <f>OBV!G700</f>
        <v>WEAK</v>
      </c>
      <c r="L700" s="5" t="str">
        <f>OBV!H700</f>
        <v>BULLISH DIVERGENCE</v>
      </c>
    </row>
    <row r="701" spans="1:12" ht="13.5" x14ac:dyDescent="0.25">
      <c r="A701" s="3">
        <f>RSI!A701</f>
        <v>43322</v>
      </c>
      <c r="B701" s="2">
        <f>RSI!B701</f>
        <v>3.61</v>
      </c>
      <c r="C701" s="2">
        <f>RSI!I701</f>
        <v>66.297277680556959</v>
      </c>
      <c r="D701" s="2">
        <f>MACD!E701</f>
        <v>-0.22250374554816643</v>
      </c>
      <c r="E701" s="2">
        <f>MACD!F701</f>
        <v>-0.22443583378473683</v>
      </c>
      <c r="F701" s="2">
        <f>'Moving Avg'!D701</f>
        <v>3.6280000000000001</v>
      </c>
      <c r="G701" s="2">
        <f>'Moving Avg'!F701</f>
        <v>3.3884999999999996</v>
      </c>
      <c r="H701" s="2">
        <f>'Moving Avg'!G701</f>
        <v>3.3294000000000015</v>
      </c>
      <c r="I701" s="2">
        <f>'Moving Avg'!H701</f>
        <v>4.933500000000004</v>
      </c>
      <c r="J701" s="5" t="str">
        <f>OBV!F701</f>
        <v>BULLISH</v>
      </c>
      <c r="K701" s="5" t="str">
        <f>OBV!G701</f>
        <v>WEAK</v>
      </c>
      <c r="L701" s="5" t="str">
        <f>OBV!H701</f>
        <v>NEUTRAL</v>
      </c>
    </row>
    <row r="702" spans="1:12" ht="13.5" x14ac:dyDescent="0.25">
      <c r="A702" s="3">
        <f>RSI!A702</f>
        <v>43326</v>
      </c>
      <c r="B702" s="2">
        <f>RSI!B702</f>
        <v>3.51</v>
      </c>
      <c r="C702" s="2">
        <f>RSI!I702</f>
        <v>57.044631087580804</v>
      </c>
      <c r="D702" s="2">
        <f>MACD!E702</f>
        <v>-0.20039084240409855</v>
      </c>
      <c r="E702" s="2">
        <f>MACD!F702</f>
        <v>-0.2196268355086092</v>
      </c>
      <c r="F702" s="2">
        <f>'Moving Avg'!D702</f>
        <v>3.59</v>
      </c>
      <c r="G702" s="2">
        <f>'Moving Avg'!F702</f>
        <v>3.4085000000000001</v>
      </c>
      <c r="H702" s="2">
        <f>'Moving Avg'!G702</f>
        <v>3.3222000000000014</v>
      </c>
      <c r="I702" s="2">
        <f>'Moving Avg'!H702</f>
        <v>4.914450000000004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3.51</v>
      </c>
      <c r="C703" s="2">
        <f>RSI!I703</f>
        <v>57.044631087580804</v>
      </c>
      <c r="D703" s="2">
        <f>MACD!E703</f>
        <v>-0.17303297421539465</v>
      </c>
      <c r="E703" s="2">
        <f>MACD!F703</f>
        <v>-0.21030806324996631</v>
      </c>
      <c r="F703" s="2">
        <f>'Moving Avg'!D703</f>
        <v>3.5700000000000003</v>
      </c>
      <c r="G703" s="2">
        <f>'Moving Avg'!F703</f>
        <v>3.4285000000000005</v>
      </c>
      <c r="H703" s="2">
        <f>'Moving Avg'!G703</f>
        <v>3.3150000000000013</v>
      </c>
      <c r="I703" s="2">
        <f>'Moving Avg'!H703</f>
        <v>4.8945500000000042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</row>
    <row r="704" spans="1:12" ht="13.5" x14ac:dyDescent="0.25">
      <c r="A704" s="3">
        <f>RSI!A704</f>
        <v>43328</v>
      </c>
      <c r="B704" s="2">
        <f>RSI!B704</f>
        <v>3.6</v>
      </c>
      <c r="C704" s="2">
        <f>RSI!I704</f>
        <v>62.506465596123618</v>
      </c>
      <c r="D704" s="2">
        <f>MACD!E704</f>
        <v>-0.14786047948959657</v>
      </c>
      <c r="E704" s="2">
        <f>MACD!F704</f>
        <v>-0.19781854649789238</v>
      </c>
      <c r="F704" s="2">
        <f>'Moving Avg'!D704</f>
        <v>3.5680000000000001</v>
      </c>
      <c r="G704" s="2">
        <f>'Moving Avg'!F704</f>
        <v>3.4529999999999994</v>
      </c>
      <c r="H704" s="2">
        <f>'Moving Avg'!G704</f>
        <v>3.309600000000001</v>
      </c>
      <c r="I704" s="2">
        <f>'Moving Avg'!H704</f>
        <v>4.8751000000000042</v>
      </c>
      <c r="J704" s="5" t="str">
        <f>OBV!F704</f>
        <v>BULLISH</v>
      </c>
      <c r="K704" s="5" t="str">
        <f>OBV!G704</f>
        <v>WEAK</v>
      </c>
      <c r="L704" s="5" t="str">
        <f>OBV!H704</f>
        <v>BULLISH DIVERGENCE</v>
      </c>
    </row>
    <row r="705" spans="1:12" ht="13.5" x14ac:dyDescent="0.25">
      <c r="A705" s="3">
        <f>RSI!A705</f>
        <v>43329</v>
      </c>
      <c r="B705" s="2">
        <f>RSI!B705</f>
        <v>3.7</v>
      </c>
      <c r="C705" s="2">
        <f>RSI!I705</f>
        <v>67.457680355906888</v>
      </c>
      <c r="D705" s="2">
        <f>MACD!E705</f>
        <v>-0.1042311975307566</v>
      </c>
      <c r="E705" s="2">
        <f>MACD!F705</f>
        <v>-0.17910107670446523</v>
      </c>
      <c r="F705" s="2">
        <f>'Moving Avg'!D705</f>
        <v>3.5859999999999999</v>
      </c>
      <c r="G705" s="2">
        <f>'Moving Avg'!F705</f>
        <v>3.4780000000000002</v>
      </c>
      <c r="H705" s="2">
        <f>'Moving Avg'!G705</f>
        <v>3.3062000000000005</v>
      </c>
      <c r="I705" s="2">
        <f>'Moving Avg'!H705</f>
        <v>4.8563500000000035</v>
      </c>
      <c r="J705" s="5" t="str">
        <f>OBV!F705</f>
        <v>BULLISH</v>
      </c>
      <c r="K705" s="5" t="str">
        <f>OBV!G705</f>
        <v>WEAK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3.7</v>
      </c>
      <c r="C706" s="2">
        <f>RSI!I706</f>
        <v>67.457680355906888</v>
      </c>
      <c r="D706" s="2">
        <f>MACD!E706</f>
        <v>-8.2707045596842388E-2</v>
      </c>
      <c r="E706" s="2">
        <f>MACD!F706</f>
        <v>-0.15982227048294065</v>
      </c>
      <c r="F706" s="2">
        <f>'Moving Avg'!D706</f>
        <v>3.6040000000000001</v>
      </c>
      <c r="G706" s="2">
        <f>'Moving Avg'!F706</f>
        <v>3.5030000000000001</v>
      </c>
      <c r="H706" s="2">
        <f>'Moving Avg'!G706</f>
        <v>3.3050000000000006</v>
      </c>
      <c r="I706" s="2">
        <f>'Moving Avg'!H706</f>
        <v>4.8376000000000037</v>
      </c>
      <c r="J706" s="5" t="str">
        <f>OBV!F706</f>
        <v>BULLISH</v>
      </c>
      <c r="K706" s="5" t="str">
        <f>OBV!G706</f>
        <v>WEAK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3.71</v>
      </c>
      <c r="C707" s="2">
        <f>RSI!I707</f>
        <v>67.948556963314985</v>
      </c>
      <c r="D707" s="2">
        <f>MACD!E707</f>
        <v>-5.2821091282842403E-2</v>
      </c>
      <c r="E707" s="2">
        <f>MACD!F707</f>
        <v>-0.13842203464292099</v>
      </c>
      <c r="F707" s="2">
        <f>'Moving Avg'!D707</f>
        <v>3.6439999999999997</v>
      </c>
      <c r="G707" s="2">
        <f>'Moving Avg'!F707</f>
        <v>3.5284999999999997</v>
      </c>
      <c r="H707" s="2">
        <f>'Moving Avg'!G707</f>
        <v>3.305200000000001</v>
      </c>
      <c r="I707" s="2">
        <f>'Moving Avg'!H707</f>
        <v>4.8189000000000037</v>
      </c>
      <c r="J707" s="5" t="str">
        <f>OBV!F707</f>
        <v>BULLISH</v>
      </c>
      <c r="K707" s="5" t="str">
        <f>OBV!G707</f>
        <v>WEAK</v>
      </c>
      <c r="L707" s="5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3.8</v>
      </c>
      <c r="C708" s="2">
        <f>RSI!I708</f>
        <v>72.036809738922742</v>
      </c>
      <c r="D708" s="2">
        <f>MACD!E708</f>
        <v>-4.9431000680331572E-2</v>
      </c>
      <c r="E708" s="2">
        <f>MACD!F708</f>
        <v>-0.12062382785040313</v>
      </c>
      <c r="F708" s="2">
        <f>'Moving Avg'!D708</f>
        <v>3.7020000000000004</v>
      </c>
      <c r="G708" s="2">
        <f>'Moving Avg'!F708</f>
        <v>3.5585</v>
      </c>
      <c r="H708" s="2">
        <f>'Moving Avg'!G708</f>
        <v>3.309400000000001</v>
      </c>
      <c r="I708" s="2">
        <f>'Moving Avg'!H708</f>
        <v>4.8006500000000036</v>
      </c>
      <c r="J708" s="5" t="str">
        <f>OBV!F708</f>
        <v>BULLISH</v>
      </c>
      <c r="K708" s="5" t="str">
        <f>OBV!G708</f>
        <v>WEAK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3.8</v>
      </c>
      <c r="C709" s="2">
        <f>RSI!I709</f>
        <v>72.036809738922742</v>
      </c>
      <c r="D709" s="2">
        <f>MACD!E709</f>
        <v>-4.8376872707648566E-2</v>
      </c>
      <c r="E709" s="2">
        <f>MACD!F709</f>
        <v>-0.10617443682185222</v>
      </c>
      <c r="F709" s="2">
        <f>'Moving Avg'!D709</f>
        <v>3.742</v>
      </c>
      <c r="G709" s="2">
        <f>'Moving Avg'!F709</f>
        <v>3.5884999999999998</v>
      </c>
      <c r="H709" s="2">
        <f>'Moving Avg'!G709</f>
        <v>3.3154000000000008</v>
      </c>
      <c r="I709" s="2">
        <f>'Moving Avg'!H709</f>
        <v>4.7824000000000044</v>
      </c>
      <c r="J709" s="5" t="str">
        <f>OBV!F709</f>
        <v>BULLISH</v>
      </c>
      <c r="K709" s="5" t="str">
        <f>OBV!G709</f>
        <v>WEAK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3.8</v>
      </c>
      <c r="C710" s="2">
        <f>RSI!I710</f>
        <v>72.036809738922742</v>
      </c>
      <c r="D710" s="2">
        <f>MACD!E710</f>
        <v>-4.916492774092962E-2</v>
      </c>
      <c r="E710" s="2">
        <f>MACD!F710</f>
        <v>-9.4772535005667707E-2</v>
      </c>
      <c r="F710" s="2">
        <f>'Moving Avg'!D710</f>
        <v>3.7620000000000005</v>
      </c>
      <c r="G710" s="2">
        <f>'Moving Avg'!F710</f>
        <v>3.6139999999999999</v>
      </c>
      <c r="H710" s="2">
        <f>'Moving Avg'!G710</f>
        <v>3.3184000000000009</v>
      </c>
      <c r="I710" s="2">
        <f>'Moving Avg'!H710</f>
        <v>4.7641500000000043</v>
      </c>
      <c r="J710" s="5" t="str">
        <f>OBV!F710</f>
        <v>BULLISH</v>
      </c>
      <c r="K710" s="5" t="str">
        <f>OBV!G710</f>
        <v>WEAK</v>
      </c>
      <c r="L710" s="5" t="str">
        <f>OBV!H710</f>
        <v>CONFIRMED BULLISH</v>
      </c>
    </row>
    <row r="711" spans="1:12" ht="13.5" x14ac:dyDescent="0.25">
      <c r="A711" s="3">
        <f>RSI!A711</f>
        <v>43341</v>
      </c>
      <c r="B711" s="2">
        <f>RSI!B711</f>
        <v>3.8</v>
      </c>
      <c r="C711" s="2">
        <f>RSI!I711</f>
        <v>72.036809738922742</v>
      </c>
      <c r="D711" s="2">
        <f>MACD!E711</f>
        <v>-5.1387307863973941E-2</v>
      </c>
      <c r="E711" s="2">
        <f>MACD!F711</f>
        <v>-8.609548957732896E-2</v>
      </c>
      <c r="F711" s="2">
        <f>'Moving Avg'!D711</f>
        <v>3.782</v>
      </c>
      <c r="G711" s="2">
        <f>'Moving Avg'!F711</f>
        <v>3.6349999999999993</v>
      </c>
      <c r="H711" s="2">
        <f>'Moving Avg'!G711</f>
        <v>3.3224000000000005</v>
      </c>
      <c r="I711" s="2">
        <f>'Moving Avg'!H711</f>
        <v>4.7459000000000042</v>
      </c>
      <c r="J711" s="5" t="str">
        <f>OBV!F711</f>
        <v>BULLISH</v>
      </c>
      <c r="K711" s="5" t="str">
        <f>OBV!G711</f>
        <v>WEAK</v>
      </c>
      <c r="L711" s="5" t="str">
        <f>OBV!H711</f>
        <v>CONFIRMED BULLISH</v>
      </c>
    </row>
    <row r="712" spans="1:12" ht="13.5" x14ac:dyDescent="0.25">
      <c r="A712" s="3">
        <f>RSI!A712</f>
        <v>43342</v>
      </c>
      <c r="B712" s="2">
        <f>RSI!B712</f>
        <v>3.8</v>
      </c>
      <c r="C712" s="2">
        <f>RSI!I712</f>
        <v>72.036809738922742</v>
      </c>
      <c r="D712" s="2">
        <f>MACD!E712</f>
        <v>-7.0092736075886286E-2</v>
      </c>
      <c r="E712" s="2">
        <f>MACD!F712</f>
        <v>-8.2894938877040428E-2</v>
      </c>
      <c r="F712" s="2">
        <f>'Moving Avg'!D712</f>
        <v>3.8</v>
      </c>
      <c r="G712" s="2">
        <f>'Moving Avg'!F712</f>
        <v>3.6559999999999997</v>
      </c>
      <c r="H712" s="2">
        <f>'Moving Avg'!G712</f>
        <v>3.3262000000000014</v>
      </c>
      <c r="I712" s="2">
        <f>'Moving Avg'!H712</f>
        <v>4.727650000000005</v>
      </c>
      <c r="J712" s="5" t="str">
        <f>OBV!F712</f>
        <v>BULLISH</v>
      </c>
      <c r="K712" s="5" t="str">
        <f>OBV!G712</f>
        <v>WEAK</v>
      </c>
      <c r="L712" s="5" t="str">
        <f>OBV!H712</f>
        <v>CONFIRMED BULLISH</v>
      </c>
    </row>
    <row r="713" spans="1:12" ht="13.5" x14ac:dyDescent="0.25">
      <c r="A713" s="3">
        <f>RSI!A713</f>
        <v>43343</v>
      </c>
      <c r="B713" s="2">
        <f>RSI!B713</f>
        <v>3.91</v>
      </c>
      <c r="C713" s="2">
        <f>RSI!I713</f>
        <v>77.188188855137284</v>
      </c>
      <c r="D713" s="2">
        <f>MACD!E713</f>
        <v>-9.5402199933357412E-2</v>
      </c>
      <c r="E713" s="2">
        <f>MACD!F713</f>
        <v>-8.5396391088303825E-2</v>
      </c>
      <c r="F713" s="2">
        <f>'Moving Avg'!D713</f>
        <v>3.8220000000000001</v>
      </c>
      <c r="G713" s="2">
        <f>'Moving Avg'!F713</f>
        <v>3.6794999999999995</v>
      </c>
      <c r="H713" s="2">
        <f>'Moving Avg'!G713</f>
        <v>3.3322000000000007</v>
      </c>
      <c r="I713" s="2">
        <f>'Moving Avg'!H713</f>
        <v>4.7099500000000045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</row>
    <row r="714" spans="1:12" ht="13.5" x14ac:dyDescent="0.25">
      <c r="A714" s="3">
        <f>RSI!A714</f>
        <v>43346</v>
      </c>
      <c r="B714" s="2">
        <f>RSI!B714</f>
        <v>3.95</v>
      </c>
      <c r="C714" s="2">
        <f>RSI!I714</f>
        <v>78.723145814325719</v>
      </c>
      <c r="D714" s="2">
        <f>MACD!E714</f>
        <v>-0.10781956107601021</v>
      </c>
      <c r="E714" s="2">
        <f>MACD!F714</f>
        <v>-8.9881025085845098E-2</v>
      </c>
      <c r="F714" s="2">
        <f>'Moving Avg'!D714</f>
        <v>3.8519999999999994</v>
      </c>
      <c r="G714" s="2">
        <f>'Moving Avg'!F714</f>
        <v>3.7019999999999995</v>
      </c>
      <c r="H714" s="2">
        <f>'Moving Avg'!G714</f>
        <v>3.3392000000000013</v>
      </c>
      <c r="I714" s="2">
        <f>'Moving Avg'!H714</f>
        <v>4.6924500000000053</v>
      </c>
      <c r="J714" s="5" t="str">
        <f>OBV!F714</f>
        <v>BULLISH</v>
      </c>
      <c r="K714" s="5" t="str">
        <f>OBV!G714</f>
        <v>WEAK</v>
      </c>
      <c r="L714" s="5" t="str">
        <f>OBV!H714</f>
        <v>CONFIRMED BULLISH</v>
      </c>
    </row>
    <row r="715" spans="1:12" ht="13.5" x14ac:dyDescent="0.25">
      <c r="A715" s="3">
        <f>RSI!A715</f>
        <v>43347</v>
      </c>
      <c r="B715" s="2">
        <f>RSI!B715</f>
        <v>3.95</v>
      </c>
      <c r="C715" s="2">
        <f>RSI!I715</f>
        <v>78.723145814325719</v>
      </c>
      <c r="D715" s="2">
        <f>MACD!E715</f>
        <v>-0.10492353848320501</v>
      </c>
      <c r="E715" s="2">
        <f>MACD!F715</f>
        <v>-9.2889527765317087E-2</v>
      </c>
      <c r="F715" s="2">
        <f>'Moving Avg'!D715</f>
        <v>3.8820000000000001</v>
      </c>
      <c r="G715" s="2">
        <f>'Moving Avg'!F715</f>
        <v>3.7144999999999997</v>
      </c>
      <c r="H715" s="2">
        <f>'Moving Avg'!G715</f>
        <v>3.3482000000000012</v>
      </c>
      <c r="I715" s="2">
        <f>'Moving Avg'!H715</f>
        <v>4.6749500000000062</v>
      </c>
      <c r="J715" s="5" t="str">
        <f>OBV!F715</f>
        <v>BULLISH</v>
      </c>
      <c r="K715" s="5" t="str">
        <f>OBV!G715</f>
        <v>WEAK</v>
      </c>
      <c r="L715" s="5" t="str">
        <f>OBV!H715</f>
        <v>CONFIRMED BULLISH</v>
      </c>
    </row>
    <row r="716" spans="1:12" ht="13.5" x14ac:dyDescent="0.25">
      <c r="A716" s="3">
        <f>RSI!A716</f>
        <v>43348</v>
      </c>
      <c r="B716" s="2">
        <f>RSI!B716</f>
        <v>4</v>
      </c>
      <c r="C716" s="2">
        <f>RSI!I716</f>
        <v>80.614182421668175</v>
      </c>
      <c r="D716" s="2">
        <f>MACD!E716</f>
        <v>-0.10801157162578523</v>
      </c>
      <c r="E716" s="2">
        <f>MACD!F716</f>
        <v>-9.5913936537410718E-2</v>
      </c>
      <c r="F716" s="2">
        <f>'Moving Avg'!D716</f>
        <v>3.9219999999999997</v>
      </c>
      <c r="G716" s="2">
        <f>'Moving Avg'!F716</f>
        <v>3.7339999999999995</v>
      </c>
      <c r="H716" s="2">
        <f>'Moving Avg'!G716</f>
        <v>3.3612000000000011</v>
      </c>
      <c r="I716" s="2">
        <f>'Moving Avg'!H716</f>
        <v>4.6577000000000064</v>
      </c>
      <c r="J716" s="5" t="str">
        <f>OBV!F716</f>
        <v>BULLISH</v>
      </c>
      <c r="K716" s="5" t="str">
        <f>OBV!G716</f>
        <v>WEAK</v>
      </c>
      <c r="L716" s="5" t="str">
        <f>OBV!H716</f>
        <v>CONFIRMED BULLISH</v>
      </c>
    </row>
    <row r="717" spans="1:12" ht="13.5" x14ac:dyDescent="0.25">
      <c r="A717" s="3">
        <f>RSI!A717</f>
        <v>43349</v>
      </c>
      <c r="B717" s="2">
        <f>RSI!B717</f>
        <v>4.08</v>
      </c>
      <c r="C717" s="2">
        <f>RSI!I717</f>
        <v>83.188713477613717</v>
      </c>
      <c r="D717" s="2">
        <f>MACD!E717</f>
        <v>-0.11700633751668743</v>
      </c>
      <c r="E717" s="2">
        <f>MACD!F717</f>
        <v>-0.10013241673326606</v>
      </c>
      <c r="F717" s="2">
        <f>'Moving Avg'!D717</f>
        <v>3.9780000000000002</v>
      </c>
      <c r="G717" s="2">
        <f>'Moving Avg'!F717</f>
        <v>3.7529999999999992</v>
      </c>
      <c r="H717" s="2">
        <f>'Moving Avg'!G717</f>
        <v>3.3792000000000013</v>
      </c>
      <c r="I717" s="2">
        <f>'Moving Avg'!H717</f>
        <v>4.6408500000000066</v>
      </c>
      <c r="J717" s="5" t="str">
        <f>OBV!F717</f>
        <v>BULLISH</v>
      </c>
      <c r="K717" s="5" t="str">
        <f>OBV!G717</f>
        <v>WEAK</v>
      </c>
      <c r="L717" s="5" t="str">
        <f>OBV!H717</f>
        <v>CONFIRMED BULLISH</v>
      </c>
    </row>
    <row r="718" spans="1:12" ht="13.5" x14ac:dyDescent="0.25">
      <c r="A718" s="3">
        <f>RSI!A718</f>
        <v>43350</v>
      </c>
      <c r="B718" s="2">
        <f>RSI!B718</f>
        <v>4.0999999999999996</v>
      </c>
      <c r="C718" s="2">
        <f>RSI!I718</f>
        <v>83.769053537983609</v>
      </c>
      <c r="D718" s="2">
        <f>MACD!E718</f>
        <v>-0.11457196506634881</v>
      </c>
      <c r="E718" s="2">
        <f>MACD!F718</f>
        <v>-0.10302032639988262</v>
      </c>
      <c r="F718" s="2">
        <f>'Moving Avg'!D718</f>
        <v>4.016</v>
      </c>
      <c r="G718" s="2">
        <f>'Moving Avg'!F718</f>
        <v>3.777499999999999</v>
      </c>
      <c r="H718" s="2">
        <f>'Moving Avg'!G718</f>
        <v>3.4004000000000008</v>
      </c>
      <c r="I718" s="2">
        <f>'Moving Avg'!H718</f>
        <v>4.6241000000000065</v>
      </c>
      <c r="J718" s="5" t="str">
        <f>OBV!F718</f>
        <v>BULLISH</v>
      </c>
      <c r="K718" s="5" t="str">
        <f>OBV!G718</f>
        <v>WEAK</v>
      </c>
      <c r="L718" s="5" t="str">
        <f>OBV!H718</f>
        <v>CONFIRMED BULLISH</v>
      </c>
    </row>
    <row r="719" spans="1:12" ht="13.5" x14ac:dyDescent="0.25">
      <c r="A719" s="3">
        <f>RSI!A719</f>
        <v>43353</v>
      </c>
      <c r="B719" s="2">
        <f>RSI!B719</f>
        <v>4.25</v>
      </c>
      <c r="C719" s="2">
        <f>RSI!I719</f>
        <v>87.307895615506908</v>
      </c>
      <c r="D719" s="2">
        <f>MACD!E719</f>
        <v>-0.12588894431390285</v>
      </c>
      <c r="E719" s="2">
        <f>MACD!F719</f>
        <v>-0.10759404998268668</v>
      </c>
      <c r="F719" s="2">
        <f>'Moving Avg'!D719</f>
        <v>4.0760000000000005</v>
      </c>
      <c r="G719" s="2">
        <f>'Moving Avg'!F719</f>
        <v>3.809499999999999</v>
      </c>
      <c r="H719" s="2">
        <f>'Moving Avg'!G719</f>
        <v>3.4272000000000005</v>
      </c>
      <c r="I719" s="2">
        <f>'Moving Avg'!H719</f>
        <v>4.6088500000000066</v>
      </c>
      <c r="J719" s="5" t="str">
        <f>OBV!F719</f>
        <v>BULLISH</v>
      </c>
      <c r="K719" s="5" t="str">
        <f>OBV!G719</f>
        <v>WEAK</v>
      </c>
      <c r="L719" s="5" t="str">
        <f>OBV!H719</f>
        <v>CONFIRMED BULLISH</v>
      </c>
    </row>
    <row r="720" spans="1:12" ht="13.5" x14ac:dyDescent="0.25">
      <c r="A720" s="3">
        <f>RSI!A720</f>
        <v>43355</v>
      </c>
      <c r="B720" s="2">
        <f>RSI!B720</f>
        <v>4.41</v>
      </c>
      <c r="C720" s="2">
        <f>RSI!I720</f>
        <v>89.850015947295347</v>
      </c>
      <c r="D720" s="2">
        <f>MACD!E720</f>
        <v>-0.15030094863248378</v>
      </c>
      <c r="E720" s="2">
        <f>MACD!F720</f>
        <v>-0.11613542971264611</v>
      </c>
      <c r="F720" s="2">
        <f>'Moving Avg'!D720</f>
        <v>4.1680000000000001</v>
      </c>
      <c r="G720" s="2">
        <f>'Moving Avg'!F720</f>
        <v>3.849499999999999</v>
      </c>
      <c r="H720" s="2">
        <f>'Moving Avg'!G720</f>
        <v>3.4588000000000005</v>
      </c>
      <c r="I720" s="2">
        <f>'Moving Avg'!H720</f>
        <v>4.5944000000000065</v>
      </c>
      <c r="J720" s="5" t="str">
        <f>OBV!F720</f>
        <v>BULLISH</v>
      </c>
      <c r="K720" s="5" t="str">
        <f>OBV!G720</f>
        <v>WEAK</v>
      </c>
      <c r="L720" s="5" t="str">
        <f>OBV!H720</f>
        <v>CONFIRMED BULLISH</v>
      </c>
    </row>
    <row r="721" spans="1:12" ht="13.5" x14ac:dyDescent="0.25">
      <c r="A721" s="3">
        <f>RSI!A721</f>
        <v>43356</v>
      </c>
      <c r="B721" s="2">
        <f>RSI!B721</f>
        <v>4.5999999999999996</v>
      </c>
      <c r="C721" s="2">
        <f>RSI!I721</f>
        <v>91.91971594361938</v>
      </c>
      <c r="D721" s="2">
        <f>MACD!E721</f>
        <v>-0.18873997254439168</v>
      </c>
      <c r="E721" s="2">
        <f>MACD!F721</f>
        <v>-0.13065633827899523</v>
      </c>
      <c r="F721" s="2">
        <f>'Moving Avg'!D721</f>
        <v>4.2879999999999994</v>
      </c>
      <c r="G721" s="2">
        <f>'Moving Avg'!F721</f>
        <v>3.8989999999999996</v>
      </c>
      <c r="H721" s="2">
        <f>'Moving Avg'!G721</f>
        <v>3.4942000000000002</v>
      </c>
      <c r="I721" s="2">
        <f>'Moving Avg'!H721</f>
        <v>4.5809000000000069</v>
      </c>
      <c r="J721" s="5" t="str">
        <f>OBV!F721</f>
        <v>BULLISH</v>
      </c>
      <c r="K721" s="5" t="str">
        <f>OBV!G721</f>
        <v>WEAK</v>
      </c>
      <c r="L721" s="5" t="str">
        <f>OBV!H721</f>
        <v>CONFIRMED BULLISH</v>
      </c>
    </row>
    <row r="722" spans="1:12" ht="13.5" x14ac:dyDescent="0.25">
      <c r="A722" s="3">
        <f>RSI!A722</f>
        <v>43357</v>
      </c>
      <c r="B722" s="2">
        <f>RSI!B722</f>
        <v>4.87</v>
      </c>
      <c r="C722" s="2">
        <f>RSI!I722</f>
        <v>93.841524435777274</v>
      </c>
      <c r="D722" s="2">
        <f>MACD!E722</f>
        <v>-0.24582194315862838</v>
      </c>
      <c r="E722" s="2">
        <f>MACD!F722</f>
        <v>-0.15368945925492186</v>
      </c>
      <c r="F722" s="2">
        <f>'Moving Avg'!D722</f>
        <v>4.4459999999999997</v>
      </c>
      <c r="G722" s="2">
        <f>'Moving Avg'!F722</f>
        <v>3.9670000000000001</v>
      </c>
      <c r="H722" s="2">
        <f>'Moving Avg'!G722</f>
        <v>3.5348000000000002</v>
      </c>
      <c r="I722" s="2">
        <f>'Moving Avg'!H722</f>
        <v>4.5687500000000059</v>
      </c>
      <c r="J722" s="5" t="str">
        <f>OBV!F722</f>
        <v>BULLISH</v>
      </c>
      <c r="K722" s="5" t="str">
        <f>OBV!G722</f>
        <v>WEAK</v>
      </c>
      <c r="L722" s="5" t="str">
        <f>OBV!H722</f>
        <v>CONFIRMED BULLISH</v>
      </c>
    </row>
    <row r="723" spans="1:12" ht="13.5" x14ac:dyDescent="0.25">
      <c r="A723" s="3">
        <f>RSI!A723</f>
        <v>43360</v>
      </c>
      <c r="B723" s="2">
        <f>RSI!B723</f>
        <v>4.9800000000000004</v>
      </c>
      <c r="C723" s="2">
        <f>RSI!I723</f>
        <v>94.423444234693889</v>
      </c>
      <c r="D723" s="2">
        <f>MACD!E723</f>
        <v>-0.29116169856113761</v>
      </c>
      <c r="E723" s="2">
        <f>MACD!F723</f>
        <v>-0.181183907116165</v>
      </c>
      <c r="F723" s="2">
        <f>'Moving Avg'!D723</f>
        <v>4.6219999999999999</v>
      </c>
      <c r="G723" s="2">
        <f>'Moving Avg'!F723</f>
        <v>4.0405000000000006</v>
      </c>
      <c r="H723" s="2">
        <f>'Moving Avg'!G723</f>
        <v>3.5775999999999999</v>
      </c>
      <c r="I723" s="2">
        <f>'Moving Avg'!H723</f>
        <v>4.5571500000000063</v>
      </c>
      <c r="J723" s="5" t="str">
        <f>OBV!F723</f>
        <v>BULLISH</v>
      </c>
      <c r="K723" s="5" t="str">
        <f>OBV!G723</f>
        <v>WEAK</v>
      </c>
      <c r="L723" s="5" t="str">
        <f>OBV!H723</f>
        <v>CONFIRMED BULLISH</v>
      </c>
    </row>
    <row r="724" spans="1:12" ht="13.5" x14ac:dyDescent="0.25">
      <c r="A724" s="3">
        <f>RSI!A724</f>
        <v>43361</v>
      </c>
      <c r="B724" s="2">
        <f>RSI!B724</f>
        <v>5.12</v>
      </c>
      <c r="C724" s="2">
        <f>RSI!I724</f>
        <v>95.062862668896528</v>
      </c>
      <c r="D724" s="2">
        <f>MACD!E724</f>
        <v>-0.33977647332309102</v>
      </c>
      <c r="E724" s="2">
        <f>MACD!F724</f>
        <v>-0.21290242035755019</v>
      </c>
      <c r="F724" s="2">
        <f>'Moving Avg'!D724</f>
        <v>4.7960000000000003</v>
      </c>
      <c r="G724" s="2">
        <f>'Moving Avg'!F724</f>
        <v>4.1165000000000003</v>
      </c>
      <c r="H724" s="2">
        <f>'Moving Avg'!G724</f>
        <v>3.6231999999999993</v>
      </c>
      <c r="I724" s="2">
        <f>'Moving Avg'!H724</f>
        <v>4.5462500000000059</v>
      </c>
      <c r="J724" s="5" t="str">
        <f>OBV!F724</f>
        <v>BULLISH</v>
      </c>
      <c r="K724" s="5" t="str">
        <f>OBV!G724</f>
        <v>STRONG</v>
      </c>
      <c r="L724" s="5" t="str">
        <f>OBV!H724</f>
        <v>CONFIRMED BULLISH</v>
      </c>
    </row>
    <row r="725" spans="1:12" ht="13.5" x14ac:dyDescent="0.25">
      <c r="A725" s="3">
        <f>RSI!A725</f>
        <v>43362</v>
      </c>
      <c r="B725" s="2">
        <f>RSI!B725</f>
        <v>5.42</v>
      </c>
      <c r="C725" s="2">
        <f>RSI!I725</f>
        <v>96.095903616689725</v>
      </c>
      <c r="D725" s="2">
        <f>MACD!E725</f>
        <v>-0.40954843106167971</v>
      </c>
      <c r="E725" s="2">
        <f>MACD!F725</f>
        <v>-0.25223162249837611</v>
      </c>
      <c r="F725" s="2">
        <f>'Moving Avg'!D725</f>
        <v>4.9980000000000002</v>
      </c>
      <c r="G725" s="2">
        <f>'Moving Avg'!F725</f>
        <v>4.2025000000000006</v>
      </c>
      <c r="H725" s="2">
        <f>'Moving Avg'!G725</f>
        <v>3.6747999999999994</v>
      </c>
      <c r="I725" s="2">
        <f>'Moving Avg'!H725</f>
        <v>4.5368500000000056</v>
      </c>
      <c r="J725" s="5" t="str">
        <f>OBV!F725</f>
        <v>BULLISH</v>
      </c>
      <c r="K725" s="5" t="str">
        <f>OBV!G725</f>
        <v>STRONG</v>
      </c>
      <c r="L725" s="5" t="str">
        <f>OBV!H725</f>
        <v>CONFIRMED BULLISH</v>
      </c>
    </row>
    <row r="726" spans="1:12" ht="13.5" x14ac:dyDescent="0.25">
      <c r="A726" s="3">
        <f>RSI!A726</f>
        <v>43363</v>
      </c>
      <c r="B726" s="2">
        <f>RSI!B726</f>
        <v>5.39</v>
      </c>
      <c r="C726" s="2">
        <f>RSI!I726</f>
        <v>93.978252663397711</v>
      </c>
      <c r="D726" s="2">
        <f>MACD!E726</f>
        <v>-0.46638345856556951</v>
      </c>
      <c r="E726" s="2">
        <f>MACD!F726</f>
        <v>-0.2950619897118148</v>
      </c>
      <c r="F726" s="2">
        <f>'Moving Avg'!D726</f>
        <v>5.1560000000000006</v>
      </c>
      <c r="G726" s="2">
        <f>'Moving Avg'!F726</f>
        <v>4.2870000000000008</v>
      </c>
      <c r="H726" s="2">
        <f>'Moving Avg'!G726</f>
        <v>3.7257999999999991</v>
      </c>
      <c r="I726" s="2">
        <f>'Moving Avg'!H726</f>
        <v>4.5273000000000048</v>
      </c>
      <c r="J726" s="5" t="str">
        <f>OBV!F726</f>
        <v>BULLISH</v>
      </c>
      <c r="K726" s="5" t="str">
        <f>OBV!G726</f>
        <v>STRONG</v>
      </c>
      <c r="L726" s="5" t="str">
        <f>OBV!H726</f>
        <v>CONFIRMED BULLISH</v>
      </c>
    </row>
    <row r="727" spans="1:12" ht="13.5" x14ac:dyDescent="0.25">
      <c r="A727" s="3">
        <f>RSI!A727</f>
        <v>43364</v>
      </c>
      <c r="B727" s="2">
        <f>RSI!B727</f>
        <v>5.39</v>
      </c>
      <c r="C727" s="2">
        <f>RSI!I727</f>
        <v>93.978252663397711</v>
      </c>
      <c r="D727" s="2">
        <f>MACD!E727</f>
        <v>-0.50913017859208587</v>
      </c>
      <c r="E727" s="2">
        <f>MACD!F727</f>
        <v>-0.33787562748786903</v>
      </c>
      <c r="F727" s="2">
        <f>'Moving Avg'!D727</f>
        <v>5.26</v>
      </c>
      <c r="G727" s="2">
        <f>'Moving Avg'!F727</f>
        <v>4.3710000000000004</v>
      </c>
      <c r="H727" s="2">
        <f>'Moving Avg'!G727</f>
        <v>3.7767999999999984</v>
      </c>
      <c r="I727" s="2">
        <f>'Moving Avg'!H727</f>
        <v>4.5189500000000047</v>
      </c>
      <c r="J727" s="5" t="str">
        <f>OBV!F727</f>
        <v>BULLISH</v>
      </c>
      <c r="K727" s="5" t="str">
        <f>OBV!G727</f>
        <v>STRONG</v>
      </c>
      <c r="L727" s="5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5.15</v>
      </c>
      <c r="C728" s="2">
        <f>RSI!I728</f>
        <v>78.025201568323837</v>
      </c>
      <c r="D728" s="2">
        <f>MACD!E728</f>
        <v>-0.53089321931266609</v>
      </c>
      <c r="E728" s="2">
        <f>MACD!F728</f>
        <v>-0.37647914585282849</v>
      </c>
      <c r="F728" s="2">
        <f>'Moving Avg'!D728</f>
        <v>5.2939999999999996</v>
      </c>
      <c r="G728" s="2">
        <f>'Moving Avg'!F728</f>
        <v>4.4385000000000003</v>
      </c>
      <c r="H728" s="2">
        <f>'Moving Avg'!G728</f>
        <v>3.8229999999999991</v>
      </c>
      <c r="I728" s="2">
        <f>'Moving Avg'!H728</f>
        <v>4.510150000000003</v>
      </c>
      <c r="J728" s="5" t="str">
        <f>OBV!F728</f>
        <v>BULLISH</v>
      </c>
      <c r="K728" s="5" t="str">
        <f>OBV!G728</f>
        <v>STRONG</v>
      </c>
      <c r="L728" s="5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4.92</v>
      </c>
      <c r="C729" s="2">
        <f>RSI!I729</f>
        <v>66.39350044741461</v>
      </c>
      <c r="D729" s="2">
        <f>MACD!E729</f>
        <v>-0.51374582136653801</v>
      </c>
      <c r="E729" s="2">
        <f>MACD!F729</f>
        <v>-0.40393248095557044</v>
      </c>
      <c r="F729" s="2">
        <f>'Moving Avg'!D729</f>
        <v>5.2540000000000004</v>
      </c>
      <c r="G729" s="2">
        <f>'Moving Avg'!F729</f>
        <v>4.4945000000000004</v>
      </c>
      <c r="H729" s="2">
        <f>'Moving Avg'!G729</f>
        <v>3.8621999999999992</v>
      </c>
      <c r="I729" s="2">
        <f>'Moving Avg'!H729</f>
        <v>4.5018500000000028</v>
      </c>
      <c r="J729" s="5" t="str">
        <f>OBV!F729</f>
        <v>BULLISH</v>
      </c>
      <c r="K729" s="5" t="str">
        <f>OBV!G729</f>
        <v>STRONG</v>
      </c>
      <c r="L729" s="5" t="str">
        <f>OBV!H729</f>
        <v>BULLISH DIVERGENCE</v>
      </c>
    </row>
    <row r="730" spans="1:12" ht="13.5" x14ac:dyDescent="0.25">
      <c r="A730" s="3">
        <f>RSI!A730</f>
        <v>43369</v>
      </c>
      <c r="B730" s="2">
        <f>RSI!B730</f>
        <v>4.7</v>
      </c>
      <c r="C730" s="2">
        <f>RSI!I730</f>
        <v>57.555135256788532</v>
      </c>
      <c r="D730" s="2">
        <f>MACD!E730</f>
        <v>-0.46118024381482492</v>
      </c>
      <c r="E730" s="2">
        <f>MACD!F730</f>
        <v>-0.41538203352742137</v>
      </c>
      <c r="F730" s="2">
        <f>'Moving Avg'!D730</f>
        <v>5.1100000000000003</v>
      </c>
      <c r="G730" s="2">
        <f>'Moving Avg'!F730</f>
        <v>4.5395000000000003</v>
      </c>
      <c r="H730" s="2">
        <f>'Moving Avg'!G730</f>
        <v>3.8959999999999986</v>
      </c>
      <c r="I730" s="2">
        <f>'Moving Avg'!H730</f>
        <v>4.4929000000000032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</row>
    <row r="731" spans="1:12" ht="13.5" x14ac:dyDescent="0.25">
      <c r="A731" s="3">
        <f>RSI!A731</f>
        <v>43370</v>
      </c>
      <c r="B731" s="2">
        <f>RSI!B731</f>
        <v>4.49</v>
      </c>
      <c r="C731" s="2">
        <f>RSI!I731</f>
        <v>50.627091091722924</v>
      </c>
      <c r="D731" s="2">
        <f>MACD!E731</f>
        <v>-0.37325928996302871</v>
      </c>
      <c r="E731" s="2">
        <f>MACD!F731</f>
        <v>-0.40695748481454286</v>
      </c>
      <c r="F731" s="2">
        <f>'Moving Avg'!D731</f>
        <v>4.93</v>
      </c>
      <c r="G731" s="2">
        <f>'Moving Avg'!F731</f>
        <v>4.5739999999999998</v>
      </c>
      <c r="H731" s="2">
        <f>'Moving Avg'!G731</f>
        <v>3.9235999999999986</v>
      </c>
      <c r="I731" s="2">
        <f>'Moving Avg'!H731</f>
        <v>4.4843500000000027</v>
      </c>
      <c r="J731" s="5" t="str">
        <f>OBV!F731</f>
        <v>NEUTRAL</v>
      </c>
      <c r="K731" s="5" t="str">
        <f>OBV!G731</f>
        <v>NEUTRAL</v>
      </c>
      <c r="L731" s="5" t="str">
        <f>OBV!H731</f>
        <v>NEUTRAL</v>
      </c>
    </row>
    <row r="732" spans="1:12" ht="13.5" x14ac:dyDescent="0.25">
      <c r="A732" s="3">
        <f>RSI!A732</f>
        <v>43371</v>
      </c>
      <c r="B732" s="2">
        <f>RSI!B732</f>
        <v>4.29</v>
      </c>
      <c r="C732" s="2">
        <f>RSI!I732</f>
        <v>45.063594990666935</v>
      </c>
      <c r="D732" s="2">
        <f>MACD!E732</f>
        <v>-0.24251484703113046</v>
      </c>
      <c r="E732" s="2">
        <f>MACD!F732</f>
        <v>-0.37406895725786043</v>
      </c>
      <c r="F732" s="2">
        <f>'Moving Avg'!D732</f>
        <v>4.7099999999999991</v>
      </c>
      <c r="G732" s="2">
        <f>'Moving Avg'!F732</f>
        <v>4.5985000000000005</v>
      </c>
      <c r="H732" s="2">
        <f>'Moving Avg'!G732</f>
        <v>3.9471999999999987</v>
      </c>
      <c r="I732" s="2">
        <f>'Moving Avg'!H732</f>
        <v>4.4761000000000024</v>
      </c>
      <c r="J732" s="5" t="str">
        <f>OBV!F732</f>
        <v>NEUTRAL</v>
      </c>
      <c r="K732" s="5" t="str">
        <f>OBV!G732</f>
        <v>NEUTRAL</v>
      </c>
      <c r="L732" s="5" t="str">
        <f>OBV!H732</f>
        <v>NEUTRAL</v>
      </c>
    </row>
    <row r="733" spans="1:12" ht="13.5" x14ac:dyDescent="0.25">
      <c r="A733" s="3">
        <f>RSI!A733</f>
        <v>43374</v>
      </c>
      <c r="B733" s="2">
        <f>RSI!B733</f>
        <v>4.29</v>
      </c>
      <c r="C733" s="2">
        <f>RSI!I733</f>
        <v>45.063594990666942</v>
      </c>
      <c r="D733" s="2">
        <f>MACD!E733</f>
        <v>-0.11378327667672394</v>
      </c>
      <c r="E733" s="2">
        <f>MACD!F733</f>
        <v>-0.32201182114163313</v>
      </c>
      <c r="F733" s="2">
        <f>'Moving Avg'!D733</f>
        <v>4.5380000000000003</v>
      </c>
      <c r="G733" s="2">
        <f>'Moving Avg'!F733</f>
        <v>4.6175000000000006</v>
      </c>
      <c r="H733" s="2">
        <f>'Moving Avg'!G733</f>
        <v>3.9707999999999983</v>
      </c>
      <c r="I733" s="2">
        <f>'Moving Avg'!H733</f>
        <v>4.4678500000000021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</row>
    <row r="734" spans="1:12" ht="13.5" x14ac:dyDescent="0.25">
      <c r="A734" s="3">
        <f>RSI!A734</f>
        <v>43375</v>
      </c>
      <c r="B734" s="2">
        <f>RSI!B734</f>
        <v>4.0999999999999996</v>
      </c>
      <c r="C734" s="2">
        <f>RSI!I734</f>
        <v>40.196737883917315</v>
      </c>
      <c r="D734" s="2">
        <f>MACD!E734</f>
        <v>3.1847250258228321E-2</v>
      </c>
      <c r="E734" s="2">
        <f>MACD!F734</f>
        <v>-0.25124000686166081</v>
      </c>
      <c r="F734" s="2">
        <f>'Moving Avg'!D734</f>
        <v>4.3739999999999997</v>
      </c>
      <c r="G734" s="2">
        <f>'Moving Avg'!F734</f>
        <v>4.625</v>
      </c>
      <c r="H734" s="2">
        <f>'Moving Avg'!G734</f>
        <v>3.9905999999999979</v>
      </c>
      <c r="I734" s="2">
        <f>'Moving Avg'!H734</f>
        <v>4.4599500000000019</v>
      </c>
      <c r="J734" s="5" t="str">
        <f>OBV!F734</f>
        <v>BEARISH</v>
      </c>
      <c r="K734" s="5" t="str">
        <f>OBV!G734</f>
        <v>WEAK</v>
      </c>
      <c r="L734" s="5" t="str">
        <f>OBV!H734</f>
        <v>CONFIRMED BEARISH</v>
      </c>
    </row>
    <row r="735" spans="1:12" ht="13.5" x14ac:dyDescent="0.25">
      <c r="A735" s="3">
        <f>RSI!A735</f>
        <v>43376</v>
      </c>
      <c r="B735" s="2">
        <f>RSI!B735</f>
        <v>3.98</v>
      </c>
      <c r="C735" s="2">
        <f>RSI!I735</f>
        <v>37.446051255903051</v>
      </c>
      <c r="D735" s="2">
        <f>MACD!E735</f>
        <v>0.21224897648637508</v>
      </c>
      <c r="E735" s="2">
        <f>MACD!F735</f>
        <v>-0.15854221019205364</v>
      </c>
      <c r="F735" s="2">
        <f>'Moving Avg'!D735</f>
        <v>4.2300000000000004</v>
      </c>
      <c r="G735" s="2">
        <f>'Moving Avg'!F735</f>
        <v>4.6265000000000001</v>
      </c>
      <c r="H735" s="2">
        <f>'Moving Avg'!G735</f>
        <v>4.006199999999998</v>
      </c>
      <c r="I735" s="2">
        <f>'Moving Avg'!H735</f>
        <v>4.4513500000000015</v>
      </c>
      <c r="J735" s="5" t="str">
        <f>OBV!F735</f>
        <v>BEARISH</v>
      </c>
      <c r="K735" s="5" t="str">
        <f>OBV!G735</f>
        <v>WEAK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3.98</v>
      </c>
      <c r="C736" s="2">
        <f>RSI!I736</f>
        <v>37.446051255903051</v>
      </c>
      <c r="D736" s="2">
        <f>MACD!E736</f>
        <v>0.36296544032339639</v>
      </c>
      <c r="E736" s="2">
        <f>MACD!F736</f>
        <v>-5.4240680088963641E-2</v>
      </c>
      <c r="F736" s="2">
        <f>'Moving Avg'!D736</f>
        <v>4.1280000000000001</v>
      </c>
      <c r="G736" s="2">
        <f>'Moving Avg'!F736</f>
        <v>4.6255000000000006</v>
      </c>
      <c r="H736" s="2">
        <f>'Moving Avg'!G736</f>
        <v>4.021799999999998</v>
      </c>
      <c r="I736" s="2">
        <f>'Moving Avg'!H736</f>
        <v>4.442750000000002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3.81</v>
      </c>
      <c r="C737" s="2">
        <f>RSI!I737</f>
        <v>33.661449694915675</v>
      </c>
      <c r="D737" s="2">
        <f>MACD!E737</f>
        <v>0.50557275027749071</v>
      </c>
      <c r="E737" s="2">
        <f>MACD!F737</f>
        <v>5.7722005984327231E-2</v>
      </c>
      <c r="F737" s="2">
        <f>'Moving Avg'!D737</f>
        <v>4.032</v>
      </c>
      <c r="G737" s="2">
        <f>'Moving Avg'!F737</f>
        <v>4.612000000000001</v>
      </c>
      <c r="H737" s="2">
        <f>'Moving Avg'!G737</f>
        <v>4.0339999999999971</v>
      </c>
      <c r="I737" s="2">
        <f>'Moving Avg'!H737</f>
        <v>4.432050000000002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3.64</v>
      </c>
      <c r="C738" s="2">
        <f>RSI!I738</f>
        <v>30.357284577667613</v>
      </c>
      <c r="D738" s="2">
        <f>MACD!E738</f>
        <v>0.60521582502468796</v>
      </c>
      <c r="E738" s="2">
        <f>MACD!F738</f>
        <v>0.16722076979239939</v>
      </c>
      <c r="F738" s="2">
        <f>'Moving Avg'!D738</f>
        <v>3.9020000000000001</v>
      </c>
      <c r="G738" s="2">
        <f>'Moving Avg'!F738</f>
        <v>4.5890000000000004</v>
      </c>
      <c r="H738" s="2">
        <f>'Moving Avg'!G738</f>
        <v>4.0427999999999971</v>
      </c>
      <c r="I738" s="2">
        <f>'Moving Avg'!H738</f>
        <v>4.4205000000000023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3.48</v>
      </c>
      <c r="C739" s="2">
        <f>RSI!I739</f>
        <v>27.610302444067216</v>
      </c>
      <c r="D739" s="2">
        <f>MACD!E739</f>
        <v>0.67006192831637001</v>
      </c>
      <c r="E739" s="2">
        <f>MACD!F739</f>
        <v>0.26778900149719354</v>
      </c>
      <c r="F739" s="2">
        <f>'Moving Avg'!D739</f>
        <v>3.778</v>
      </c>
      <c r="G739" s="2">
        <f>'Moving Avg'!F739</f>
        <v>4.5505000000000013</v>
      </c>
      <c r="H739" s="2">
        <f>'Moving Avg'!G739</f>
        <v>4.0483999999999973</v>
      </c>
      <c r="I739" s="2">
        <f>'Moving Avg'!H739</f>
        <v>4.4094500000000032</v>
      </c>
      <c r="J739" s="5" t="str">
        <f>OBV!F739</f>
        <v>BEARISH</v>
      </c>
      <c r="K739" s="5" t="str">
        <f>OBV!G739</f>
        <v>WEAK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3.39</v>
      </c>
      <c r="C740" s="2">
        <f>RSI!I740</f>
        <v>26.175490598920149</v>
      </c>
      <c r="D740" s="2">
        <f>MACD!E740</f>
        <v>0.70246201575781431</v>
      </c>
      <c r="E740" s="2">
        <f>MACD!F740</f>
        <v>0.35472360434931771</v>
      </c>
      <c r="F740" s="2">
        <f>'Moving Avg'!D740</f>
        <v>3.66</v>
      </c>
      <c r="G740" s="2">
        <f>'Moving Avg'!F740</f>
        <v>4.4995000000000012</v>
      </c>
      <c r="H740" s="2">
        <f>'Moving Avg'!G740</f>
        <v>4.0503999999999971</v>
      </c>
      <c r="I740" s="2">
        <f>'Moving Avg'!H740</f>
        <v>4.3979500000000025</v>
      </c>
      <c r="J740" s="5" t="str">
        <f>OBV!F740</f>
        <v>BEARISH</v>
      </c>
      <c r="K740" s="5" t="str">
        <f>OBV!G740</f>
        <v>WEAK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3.39</v>
      </c>
      <c r="C741" s="2">
        <f>RSI!I741</f>
        <v>26.175490598920163</v>
      </c>
      <c r="D741" s="2">
        <f>MACD!E741</f>
        <v>0.70246251713492569</v>
      </c>
      <c r="E741" s="2">
        <f>MACD!F741</f>
        <v>0.42427138690643929</v>
      </c>
      <c r="F741" s="2">
        <f>'Moving Avg'!D741</f>
        <v>3.5420000000000003</v>
      </c>
      <c r="G741" s="2">
        <f>'Moving Avg'!F741</f>
        <v>4.4390000000000009</v>
      </c>
      <c r="H741" s="2">
        <f>'Moving Avg'!G741</f>
        <v>4.0505999999999966</v>
      </c>
      <c r="I741" s="2">
        <f>'Moving Avg'!H741</f>
        <v>4.3864000000000019</v>
      </c>
      <c r="J741" s="5" t="str">
        <f>OBV!F741</f>
        <v>BEARISH</v>
      </c>
      <c r="K741" s="5" t="str">
        <f>OBV!G741</f>
        <v>WEAK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3.39</v>
      </c>
      <c r="C742" s="2">
        <f>RSI!I742</f>
        <v>26.175490598920163</v>
      </c>
      <c r="D742" s="2">
        <f>MACD!E742</f>
        <v>0.67622402086759248</v>
      </c>
      <c r="E742" s="2">
        <f>MACD!F742</f>
        <v>0.47466191369866995</v>
      </c>
      <c r="F742" s="2">
        <f>'Moving Avg'!D742</f>
        <v>3.4579999999999997</v>
      </c>
      <c r="G742" s="2">
        <f>'Moving Avg'!F742</f>
        <v>4.3650000000000002</v>
      </c>
      <c r="H742" s="2">
        <f>'Moving Avg'!G742</f>
        <v>4.0507999999999971</v>
      </c>
      <c r="I742" s="2">
        <f>'Moving Avg'!H742</f>
        <v>4.3757000000000019</v>
      </c>
      <c r="J742" s="5" t="str">
        <f>OBV!F742</f>
        <v>BEARISH</v>
      </c>
      <c r="K742" s="5" t="str">
        <f>OBV!G742</f>
        <v>WEAK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3.39</v>
      </c>
      <c r="C743" s="2">
        <f>RSI!I743</f>
        <v>26.175490598920163</v>
      </c>
      <c r="D743" s="2">
        <f>MACD!E743</f>
        <v>0.65821694805566278</v>
      </c>
      <c r="E743" s="2">
        <f>MACD!F743</f>
        <v>0.51137292057006856</v>
      </c>
      <c r="F743" s="2">
        <f>'Moving Avg'!D743</f>
        <v>3.4079999999999999</v>
      </c>
      <c r="G743" s="2">
        <f>'Moving Avg'!F743</f>
        <v>4.2855000000000008</v>
      </c>
      <c r="H743" s="2">
        <f>'Moving Avg'!G743</f>
        <v>4.0497999999999967</v>
      </c>
      <c r="I743" s="2">
        <f>'Moving Avg'!H743</f>
        <v>4.365750000000002</v>
      </c>
      <c r="J743" s="5" t="str">
        <f>OBV!F743</f>
        <v>BEARISH</v>
      </c>
      <c r="K743" s="5" t="str">
        <f>OBV!G743</f>
        <v>WEAK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3.25</v>
      </c>
      <c r="C744" s="2">
        <f>RSI!I744</f>
        <v>23.608541766360403</v>
      </c>
      <c r="D744" s="2">
        <f>MACD!E744</f>
        <v>0.62800380613115214</v>
      </c>
      <c r="E744" s="2">
        <f>MACD!F744</f>
        <v>0.5346990976822853</v>
      </c>
      <c r="F744" s="2">
        <f>'Moving Avg'!D744</f>
        <v>3.3620000000000005</v>
      </c>
      <c r="G744" s="2">
        <f>'Moving Avg'!F744</f>
        <v>4.1920000000000002</v>
      </c>
      <c r="H744" s="2">
        <f>'Moving Avg'!G744</f>
        <v>4.0447999999999968</v>
      </c>
      <c r="I744" s="2">
        <f>'Moving Avg'!H744</f>
        <v>4.355100000000002</v>
      </c>
      <c r="J744" s="5" t="str">
        <f>OBV!F744</f>
        <v>BEARISH</v>
      </c>
      <c r="K744" s="5" t="str">
        <f>OBV!G744</f>
        <v>WEAK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3.17</v>
      </c>
      <c r="C745" s="2">
        <f>RSI!I745</f>
        <v>22.264881705437446</v>
      </c>
      <c r="D745" s="2">
        <f>MACD!E745</f>
        <v>0.59432679971016933</v>
      </c>
      <c r="E745" s="2">
        <f>MACD!F745</f>
        <v>0.5466246380878621</v>
      </c>
      <c r="F745" s="2">
        <f>'Moving Avg'!D745</f>
        <v>3.3180000000000001</v>
      </c>
      <c r="G745" s="2">
        <f>'Moving Avg'!F745</f>
        <v>4.0794999999999995</v>
      </c>
      <c r="H745" s="2">
        <f>'Moving Avg'!G745</f>
        <v>4.0341999999999967</v>
      </c>
      <c r="I745" s="2">
        <f>'Moving Avg'!H745</f>
        <v>4.344050000000002</v>
      </c>
      <c r="J745" s="5" t="str">
        <f>OBV!F745</f>
        <v>BEARISH</v>
      </c>
      <c r="K745" s="5" t="str">
        <f>OBV!G745</f>
        <v>STRONG</v>
      </c>
      <c r="L745" s="5" t="str">
        <f>OBV!H745</f>
        <v>CONFIRMED BEARISH</v>
      </c>
    </row>
    <row r="746" spans="1:12" ht="13.5" x14ac:dyDescent="0.25">
      <c r="A746" s="3">
        <f>RSI!A746</f>
        <v>43392</v>
      </c>
      <c r="B746" s="2">
        <f>RSI!B746</f>
        <v>3.08</v>
      </c>
      <c r="C746" s="2">
        <f>RSI!I746</f>
        <v>20.828668364431508</v>
      </c>
      <c r="D746" s="2">
        <f>MACD!E746</f>
        <v>0.57706616163435465</v>
      </c>
      <c r="E746" s="2">
        <f>MACD!F746</f>
        <v>0.55271294279716066</v>
      </c>
      <c r="F746" s="2">
        <f>'Moving Avg'!D746</f>
        <v>3.2560000000000002</v>
      </c>
      <c r="G746" s="2">
        <f>'Moving Avg'!F746</f>
        <v>3.9639999999999995</v>
      </c>
      <c r="H746" s="2">
        <f>'Moving Avg'!G746</f>
        <v>4.0235999999999974</v>
      </c>
      <c r="I746" s="2">
        <f>'Moving Avg'!H746</f>
        <v>4.3331000000000026</v>
      </c>
      <c r="J746" s="5" t="str">
        <f>OBV!F746</f>
        <v>BEARISH</v>
      </c>
      <c r="K746" s="5" t="str">
        <f>OBV!G746</f>
        <v>STRONG</v>
      </c>
      <c r="L746" s="5" t="str">
        <f>OBV!H746</f>
        <v>CONFIRMED BEARISH</v>
      </c>
    </row>
    <row r="747" spans="1:12" ht="13.5" x14ac:dyDescent="0.25">
      <c r="A747" s="3">
        <f>RSI!A747</f>
        <v>43395</v>
      </c>
      <c r="B747" s="2">
        <f>RSI!B747</f>
        <v>2.91</v>
      </c>
      <c r="C747" s="2">
        <f>RSI!I747</f>
        <v>18.412621837403918</v>
      </c>
      <c r="D747" s="2">
        <f>MACD!E747</f>
        <v>0.55366177383553339</v>
      </c>
      <c r="E747" s="2">
        <f>MACD!F747</f>
        <v>0.55290270900483529</v>
      </c>
      <c r="F747" s="2">
        <f>'Moving Avg'!D747</f>
        <v>3.16</v>
      </c>
      <c r="G747" s="2">
        <f>'Moving Avg'!F747</f>
        <v>3.839999999999999</v>
      </c>
      <c r="H747" s="2">
        <f>'Moving Avg'!G747</f>
        <v>4.0077999999999969</v>
      </c>
      <c r="I747" s="2">
        <f>'Moving Avg'!H747</f>
        <v>4.321150000000002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2.77</v>
      </c>
      <c r="C748" s="2">
        <f>RSI!I748</f>
        <v>16.695120284664625</v>
      </c>
      <c r="D748" s="2">
        <f>MACD!E748</f>
        <v>0.52348840135684949</v>
      </c>
      <c r="E748" s="2">
        <f>MACD!F748</f>
        <v>0.54701984747523813</v>
      </c>
      <c r="F748" s="2">
        <f>'Moving Avg'!D748</f>
        <v>3.036</v>
      </c>
      <c r="G748" s="2">
        <f>'Moving Avg'!F748</f>
        <v>3.7209999999999992</v>
      </c>
      <c r="H748" s="2">
        <f>'Moving Avg'!G748</f>
        <v>3.9909999999999974</v>
      </c>
      <c r="I748" s="2">
        <f>'Moving Avg'!H748</f>
        <v>4.3085000000000022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2.77</v>
      </c>
      <c r="C749" s="2">
        <f>RSI!I749</f>
        <v>16.695120284664625</v>
      </c>
      <c r="D749" s="2">
        <f>MACD!E749</f>
        <v>0.47918176022560877</v>
      </c>
      <c r="E749" s="2">
        <f>MACD!F749</f>
        <v>0.53345223002531228</v>
      </c>
      <c r="F749" s="2">
        <f>'Moving Avg'!D749</f>
        <v>2.94</v>
      </c>
      <c r="G749" s="2">
        <f>'Moving Avg'!F749</f>
        <v>3.6134999999999997</v>
      </c>
      <c r="H749" s="2">
        <f>'Moving Avg'!G749</f>
        <v>3.974199999999998</v>
      </c>
      <c r="I749" s="2">
        <f>'Moving Avg'!H749</f>
        <v>4.2966000000000024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2.69</v>
      </c>
      <c r="C750" s="2">
        <f>RSI!I750</f>
        <v>15.723151280058161</v>
      </c>
      <c r="D750" s="2">
        <f>MACD!E750</f>
        <v>0.4391787592227776</v>
      </c>
      <c r="E750" s="2">
        <f>MACD!F750</f>
        <v>0.51459753586480539</v>
      </c>
      <c r="F750" s="2">
        <f>'Moving Avg'!D750</f>
        <v>2.8439999999999999</v>
      </c>
      <c r="G750" s="2">
        <f>'Moving Avg'!F750</f>
        <v>3.5129999999999995</v>
      </c>
      <c r="H750" s="2">
        <f>'Moving Avg'!G750</f>
        <v>3.9557999999999982</v>
      </c>
      <c r="I750" s="2">
        <f>'Moving Avg'!H750</f>
        <v>4.2845000000000031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2.63</v>
      </c>
      <c r="C751" s="2">
        <f>RSI!I751</f>
        <v>15.017008944568602</v>
      </c>
      <c r="D751" s="2">
        <f>MACD!E751</f>
        <v>0.41525414294736551</v>
      </c>
      <c r="E751" s="2">
        <f>MACD!F751</f>
        <v>0.49472885728131744</v>
      </c>
      <c r="F751" s="2">
        <f>'Moving Avg'!D751</f>
        <v>2.754</v>
      </c>
      <c r="G751" s="2">
        <f>'Moving Avg'!F751</f>
        <v>3.4200000000000004</v>
      </c>
      <c r="H751" s="2">
        <f>'Moving Avg'!G751</f>
        <v>3.9361999999999981</v>
      </c>
      <c r="I751" s="2">
        <f>'Moving Avg'!H751</f>
        <v>4.2713500000000026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2.69</v>
      </c>
      <c r="C752" s="2">
        <f>RSI!I752</f>
        <v>18.937645233065894</v>
      </c>
      <c r="D752" s="2">
        <f>MACD!E752</f>
        <v>0.39599406873788512</v>
      </c>
      <c r="E752" s="2">
        <f>MACD!F752</f>
        <v>0.47498189957263098</v>
      </c>
      <c r="F752" s="2">
        <f>'Moving Avg'!D752</f>
        <v>2.71</v>
      </c>
      <c r="G752" s="2">
        <f>'Moving Avg'!F752</f>
        <v>3.34</v>
      </c>
      <c r="H752" s="2">
        <f>'Moving Avg'!G752</f>
        <v>3.9197999999999986</v>
      </c>
      <c r="I752" s="2">
        <f>'Moving Avg'!H752</f>
        <v>4.2592500000000024</v>
      </c>
      <c r="J752" s="5" t="str">
        <f>OBV!F752</f>
        <v>BULLISH</v>
      </c>
      <c r="K752" s="5" t="str">
        <f>OBV!G752</f>
        <v>WEAK</v>
      </c>
      <c r="L752" s="5" t="str">
        <f>OBV!H752</f>
        <v>BULLISH DIVERGENCE</v>
      </c>
    </row>
    <row r="753" spans="1:12" ht="13.5" x14ac:dyDescent="0.25">
      <c r="A753" s="3">
        <f>RSI!A753</f>
        <v>43403</v>
      </c>
      <c r="B753" s="2">
        <f>RSI!B753</f>
        <v>2.69</v>
      </c>
      <c r="C753" s="2">
        <f>RSI!I753</f>
        <v>18.937645233065894</v>
      </c>
      <c r="D753" s="2">
        <f>MACD!E753</f>
        <v>0.38436872206392803</v>
      </c>
      <c r="E753" s="2">
        <f>MACD!F753</f>
        <v>0.45685926407089039</v>
      </c>
      <c r="F753" s="2">
        <f>'Moving Avg'!D753</f>
        <v>2.694</v>
      </c>
      <c r="G753" s="2">
        <f>'Moving Avg'!F753</f>
        <v>3.2600000000000007</v>
      </c>
      <c r="H753" s="2">
        <f>'Moving Avg'!G753</f>
        <v>3.9033999999999986</v>
      </c>
      <c r="I753" s="2">
        <f>'Moving Avg'!H753</f>
        <v>4.2464000000000031</v>
      </c>
      <c r="J753" s="5" t="str">
        <f>OBV!F753</f>
        <v>BULLISH</v>
      </c>
      <c r="K753" s="5" t="str">
        <f>OBV!G753</f>
        <v>WEAK</v>
      </c>
      <c r="L753" s="5" t="str">
        <f>OBV!H753</f>
        <v>BULLISH DIVERGENCE</v>
      </c>
    </row>
    <row r="754" spans="1:12" ht="13.5" x14ac:dyDescent="0.25">
      <c r="A754" s="3">
        <f>RSI!A754</f>
        <v>43404</v>
      </c>
      <c r="B754" s="2">
        <f>RSI!B754</f>
        <v>2.69</v>
      </c>
      <c r="C754" s="2">
        <f>RSI!I754</f>
        <v>18.937645233065894</v>
      </c>
      <c r="D754" s="2">
        <f>MACD!E754</f>
        <v>0.35731902057220788</v>
      </c>
      <c r="E754" s="2">
        <f>MACD!F754</f>
        <v>0.43695121537115394</v>
      </c>
      <c r="F754" s="2">
        <f>'Moving Avg'!D754</f>
        <v>2.6779999999999999</v>
      </c>
      <c r="G754" s="2">
        <f>'Moving Avg'!F754</f>
        <v>3.1894999999999998</v>
      </c>
      <c r="H754" s="2">
        <f>'Moving Avg'!G754</f>
        <v>3.8851999999999989</v>
      </c>
      <c r="I754" s="2">
        <f>'Moving Avg'!H754</f>
        <v>4.2324000000000028</v>
      </c>
      <c r="J754" s="5" t="str">
        <f>OBV!F754</f>
        <v>BULLISH</v>
      </c>
      <c r="K754" s="5" t="str">
        <f>OBV!G754</f>
        <v>WEAK</v>
      </c>
      <c r="L754" s="5" t="str">
        <f>OBV!H754</f>
        <v>BULLISH DIVERGENCE</v>
      </c>
    </row>
    <row r="755" spans="1:12" ht="13.5" x14ac:dyDescent="0.25">
      <c r="A755" s="3">
        <f>RSI!A755</f>
        <v>43405</v>
      </c>
      <c r="B755" s="2">
        <f>RSI!B755</f>
        <v>2.69</v>
      </c>
      <c r="C755" s="2">
        <f>RSI!I755</f>
        <v>18.937645233065894</v>
      </c>
      <c r="D755" s="2">
        <f>MACD!E755</f>
        <v>0.326128296946818</v>
      </c>
      <c r="E755" s="2">
        <f>MACD!F755</f>
        <v>0.41478663168628677</v>
      </c>
      <c r="F755" s="2">
        <f>'Moving Avg'!D755</f>
        <v>2.6779999999999999</v>
      </c>
      <c r="G755" s="2">
        <f>'Moving Avg'!F755</f>
        <v>3.1249999999999996</v>
      </c>
      <c r="H755" s="2">
        <f>'Moving Avg'!G755</f>
        <v>3.8649999999999989</v>
      </c>
      <c r="I755" s="2">
        <f>'Moving Avg'!H755</f>
        <v>4.2184000000000035</v>
      </c>
      <c r="J755" s="5" t="str">
        <f>OBV!F755</f>
        <v>BULLISH</v>
      </c>
      <c r="K755" s="5" t="str">
        <f>OBV!G755</f>
        <v>WEAK</v>
      </c>
      <c r="L755" s="5" t="str">
        <f>OBV!H755</f>
        <v>NEUTRAL</v>
      </c>
    </row>
    <row r="756" spans="1:12" ht="13.5" x14ac:dyDescent="0.25">
      <c r="A756" s="3">
        <f>RSI!A756</f>
        <v>43406</v>
      </c>
      <c r="B756" s="2">
        <f>RSI!B756</f>
        <v>2.61</v>
      </c>
      <c r="C756" s="2">
        <f>RSI!I756</f>
        <v>17.490524252579277</v>
      </c>
      <c r="D756" s="2">
        <f>MACD!E756</f>
        <v>0.29552441607852886</v>
      </c>
      <c r="E756" s="2">
        <f>MACD!F756</f>
        <v>0.39093418856473522</v>
      </c>
      <c r="F756" s="2">
        <f>'Moving Avg'!D756</f>
        <v>2.6739999999999999</v>
      </c>
      <c r="G756" s="2">
        <f>'Moving Avg'!F756</f>
        <v>3.0565000000000002</v>
      </c>
      <c r="H756" s="2">
        <f>'Moving Avg'!G756</f>
        <v>3.8431999999999995</v>
      </c>
      <c r="I756" s="2">
        <f>'Moving Avg'!H756</f>
        <v>4.2040000000000033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2.61</v>
      </c>
      <c r="C757" s="2">
        <f>RSI!I757</f>
        <v>17.490524252579277</v>
      </c>
      <c r="D757" s="2">
        <f>MACD!E757</f>
        <v>0.24738149612669513</v>
      </c>
      <c r="E757" s="2">
        <f>MACD!F757</f>
        <v>0.3622236500771272</v>
      </c>
      <c r="F757" s="2">
        <f>'Moving Avg'!D757</f>
        <v>2.6579999999999999</v>
      </c>
      <c r="G757" s="2">
        <f>'Moving Avg'!F757</f>
        <v>2.9965000000000002</v>
      </c>
      <c r="H757" s="2">
        <f>'Moving Avg'!G757</f>
        <v>3.8211999999999993</v>
      </c>
      <c r="I757" s="2">
        <f>'Moving Avg'!H757</f>
        <v>4.1896000000000031</v>
      </c>
      <c r="J757" s="5" t="str">
        <f>OBV!F757</f>
        <v>BEARISH</v>
      </c>
      <c r="K757" s="5" t="str">
        <f>OBV!G757</f>
        <v>WEAK</v>
      </c>
      <c r="L757" s="5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2.61</v>
      </c>
      <c r="C758" s="2">
        <f>RSI!I758</f>
        <v>17.490524252579277</v>
      </c>
      <c r="D758" s="2">
        <f>MACD!E758</f>
        <v>0.18872386372993999</v>
      </c>
      <c r="E758" s="2">
        <f>MACD!F758</f>
        <v>0.32752369280768978</v>
      </c>
      <c r="F758" s="2">
        <f>'Moving Avg'!D758</f>
        <v>2.6419999999999999</v>
      </c>
      <c r="G758" s="2">
        <f>'Moving Avg'!F758</f>
        <v>2.9449999999999994</v>
      </c>
      <c r="H758" s="2">
        <f>'Moving Avg'!G758</f>
        <v>3.7974000000000001</v>
      </c>
      <c r="I758" s="2">
        <f>'Moving Avg'!H758</f>
        <v>4.1752000000000038</v>
      </c>
      <c r="J758" s="5" t="str">
        <f>OBV!F758</f>
        <v>BEARISH</v>
      </c>
      <c r="K758" s="5" t="str">
        <f>OBV!G758</f>
        <v>WEAK</v>
      </c>
      <c r="L758" s="5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2.62</v>
      </c>
      <c r="C759" s="2">
        <f>RSI!I759</f>
        <v>18.46326308538967</v>
      </c>
      <c r="D759" s="2">
        <f>MACD!E759</f>
        <v>0.1416989510119131</v>
      </c>
      <c r="E759" s="2">
        <f>MACD!F759</f>
        <v>0.29035874444853449</v>
      </c>
      <c r="F759" s="2">
        <f>'Moving Avg'!D759</f>
        <v>2.6280000000000001</v>
      </c>
      <c r="G759" s="2">
        <f>'Moving Avg'!F759</f>
        <v>2.9019999999999997</v>
      </c>
      <c r="H759" s="2">
        <f>'Moving Avg'!G759</f>
        <v>3.7738</v>
      </c>
      <c r="I759" s="2">
        <f>'Moving Avg'!H759</f>
        <v>4.1608500000000035</v>
      </c>
      <c r="J759" s="5" t="str">
        <f>OBV!F759</f>
        <v>BEARISH</v>
      </c>
      <c r="K759" s="5" t="str">
        <f>OBV!G759</f>
        <v>WEAK</v>
      </c>
      <c r="L759" s="5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2.62</v>
      </c>
      <c r="C760" s="2">
        <f>RSI!I760</f>
        <v>18.46326308538967</v>
      </c>
      <c r="D760" s="2">
        <f>MACD!E760</f>
        <v>9.2642977218451605E-2</v>
      </c>
      <c r="E760" s="2">
        <f>MACD!F760</f>
        <v>0.25081559100251793</v>
      </c>
      <c r="F760" s="2">
        <f>'Moving Avg'!D760</f>
        <v>2.6139999999999999</v>
      </c>
      <c r="G760" s="2">
        <f>'Moving Avg'!F760</f>
        <v>2.8634999999999993</v>
      </c>
      <c r="H760" s="2">
        <f>'Moving Avg'!G760</f>
        <v>3.7502000000000004</v>
      </c>
      <c r="I760" s="2">
        <f>'Moving Avg'!H760</f>
        <v>4.1465000000000032</v>
      </c>
      <c r="J760" s="5" t="str">
        <f>OBV!F760</f>
        <v>BEARISH</v>
      </c>
      <c r="K760" s="5" t="str">
        <f>OBV!G760</f>
        <v>WEAK</v>
      </c>
      <c r="L760" s="5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2.69</v>
      </c>
      <c r="C761" s="2">
        <f>RSI!I761</f>
        <v>25.585514740381086</v>
      </c>
      <c r="D761" s="2">
        <f>MACD!E761</f>
        <v>3.9534815674076018E-2</v>
      </c>
      <c r="E761" s="2">
        <f>MACD!F761</f>
        <v>0.20855943593682957</v>
      </c>
      <c r="F761" s="2">
        <f>'Moving Avg'!D761</f>
        <v>2.63</v>
      </c>
      <c r="G761" s="2">
        <f>'Moving Avg'!F761</f>
        <v>2.8284999999999991</v>
      </c>
      <c r="H761" s="2">
        <f>'Moving Avg'!G761</f>
        <v>3.7280000000000006</v>
      </c>
      <c r="I761" s="2">
        <f>'Moving Avg'!H761</f>
        <v>4.1325000000000038</v>
      </c>
      <c r="J761" s="5" t="str">
        <f>OBV!F761</f>
        <v>BULLISH</v>
      </c>
      <c r="K761" s="5" t="str">
        <f>OBV!G761</f>
        <v>WEAK</v>
      </c>
      <c r="L761" s="5" t="str">
        <f>OBV!H761</f>
        <v>CONFIRMED BULLISH</v>
      </c>
    </row>
    <row r="762" spans="1:12" ht="13.5" x14ac:dyDescent="0.25">
      <c r="A762" s="3">
        <f>RSI!A762</f>
        <v>43416</v>
      </c>
      <c r="B762" s="2">
        <f>RSI!B762</f>
        <v>2.69</v>
      </c>
      <c r="C762" s="2">
        <f>RSI!I762</f>
        <v>25.585514740381086</v>
      </c>
      <c r="D762" s="2">
        <f>MACD!E762</f>
        <v>6.0223265361858402E-3</v>
      </c>
      <c r="E762" s="2">
        <f>MACD!F762</f>
        <v>0.16805201405670084</v>
      </c>
      <c r="F762" s="2">
        <f>'Moving Avg'!D762</f>
        <v>2.6459999999999999</v>
      </c>
      <c r="G762" s="2">
        <f>'Moving Avg'!F762</f>
        <v>2.793499999999999</v>
      </c>
      <c r="H762" s="2">
        <f>'Moving Avg'!G762</f>
        <v>3.7058000000000009</v>
      </c>
      <c r="I762" s="2">
        <f>'Moving Avg'!H762</f>
        <v>4.1185000000000027</v>
      </c>
      <c r="J762" s="5" t="str">
        <f>OBV!F762</f>
        <v>BULLISH</v>
      </c>
      <c r="K762" s="5" t="str">
        <f>OBV!G762</f>
        <v>WEAK</v>
      </c>
      <c r="L762" s="5" t="str">
        <f>OBV!H762</f>
        <v>CONFIRMED BULLISH</v>
      </c>
    </row>
    <row r="763" spans="1:12" ht="13.5" x14ac:dyDescent="0.25">
      <c r="A763" s="3">
        <f>RSI!A763</f>
        <v>43417</v>
      </c>
      <c r="B763" s="2">
        <f>RSI!B763</f>
        <v>2.69</v>
      </c>
      <c r="C763" s="2">
        <f>RSI!I763</f>
        <v>25.585514740381086</v>
      </c>
      <c r="D763" s="2">
        <f>MACD!E763</f>
        <v>-2.0302527649183499E-2</v>
      </c>
      <c r="E763" s="2">
        <f>MACD!F763</f>
        <v>0.13038110571552397</v>
      </c>
      <c r="F763" s="2">
        <f>'Moving Avg'!D763</f>
        <v>2.6619999999999999</v>
      </c>
      <c r="G763" s="2">
        <f>'Moving Avg'!F763</f>
        <v>2.7584999999999993</v>
      </c>
      <c r="H763" s="2">
        <f>'Moving Avg'!G763</f>
        <v>3.6814000000000009</v>
      </c>
      <c r="I763" s="2">
        <f>'Moving Avg'!H763</f>
        <v>4.1057000000000032</v>
      </c>
      <c r="J763" s="5" t="str">
        <f>OBV!F763</f>
        <v>BULLISH</v>
      </c>
      <c r="K763" s="5" t="str">
        <f>OBV!G763</f>
        <v>WEAK</v>
      </c>
      <c r="L763" s="5" t="str">
        <f>OBV!H763</f>
        <v>CONFIRMED BULLISH</v>
      </c>
    </row>
    <row r="764" spans="1:12" ht="13.5" x14ac:dyDescent="0.25">
      <c r="A764" s="3">
        <f>RSI!A764</f>
        <v>43418</v>
      </c>
      <c r="B764" s="2">
        <f>RSI!B764</f>
        <v>2.64</v>
      </c>
      <c r="C764" s="2">
        <f>RSI!I764</f>
        <v>23.735842994163917</v>
      </c>
      <c r="D764" s="2">
        <f>MACD!E764</f>
        <v>-3.699234186678968E-2</v>
      </c>
      <c r="E764" s="2">
        <f>MACD!F764</f>
        <v>9.6906416199061249E-2</v>
      </c>
      <c r="F764" s="2">
        <f>'Moving Avg'!D764</f>
        <v>2.6659999999999999</v>
      </c>
      <c r="G764" s="2">
        <f>'Moving Avg'!F764</f>
        <v>2.7279999999999998</v>
      </c>
      <c r="H764" s="2">
        <f>'Moving Avg'!G764</f>
        <v>3.6552000000000011</v>
      </c>
      <c r="I764" s="2">
        <f>'Moving Avg'!H764</f>
        <v>4.0915000000000026</v>
      </c>
      <c r="J764" s="5" t="str">
        <f>OBV!F764</f>
        <v>BEARISH</v>
      </c>
      <c r="K764" s="5" t="str">
        <f>OBV!G764</f>
        <v>STRONG</v>
      </c>
      <c r="L764" s="5" t="str">
        <f>OBV!H764</f>
        <v>BEARISH DIVERGENCE</v>
      </c>
    </row>
    <row r="765" spans="1:12" ht="13.5" x14ac:dyDescent="0.25">
      <c r="A765" s="3">
        <f>RSI!A765</f>
        <v>43419</v>
      </c>
      <c r="B765" s="2">
        <f>RSI!B765</f>
        <v>2.64</v>
      </c>
      <c r="C765" s="2">
        <f>RSI!I765</f>
        <v>23.735842994163917</v>
      </c>
      <c r="D765" s="2">
        <f>MACD!E765</f>
        <v>-4.9077041417714629E-2</v>
      </c>
      <c r="E765" s="2">
        <f>MACD!F765</f>
        <v>6.7709724675706087E-2</v>
      </c>
      <c r="F765" s="2">
        <f>'Moving Avg'!D765</f>
        <v>2.6700000000000004</v>
      </c>
      <c r="G765" s="2">
        <f>'Moving Avg'!F765</f>
        <v>2.7014999999999998</v>
      </c>
      <c r="H765" s="2">
        <f>'Moving Avg'!G765</f>
        <v>3.6290000000000009</v>
      </c>
      <c r="I765" s="2">
        <f>'Moving Avg'!H765</f>
        <v>4.0773000000000028</v>
      </c>
      <c r="J765" s="5" t="str">
        <f>OBV!F765</f>
        <v>BEARISH</v>
      </c>
      <c r="K765" s="5" t="str">
        <f>OBV!G765</f>
        <v>STRONG</v>
      </c>
      <c r="L765" s="5" t="str">
        <f>OBV!H765</f>
        <v>BEARISH DIVERGENCE</v>
      </c>
    </row>
    <row r="766" spans="1:12" ht="13.5" x14ac:dyDescent="0.25">
      <c r="A766" s="3">
        <f>RSI!A766</f>
        <v>43420</v>
      </c>
      <c r="B766" s="2">
        <f>RSI!B766</f>
        <v>2.63</v>
      </c>
      <c r="C766" s="2">
        <f>RSI!I766</f>
        <v>23.344387537976004</v>
      </c>
      <c r="D766" s="2">
        <f>MACD!E766</f>
        <v>-6.8982979340316941E-2</v>
      </c>
      <c r="E766" s="2">
        <f>MACD!F766</f>
        <v>4.0371183872501486E-2</v>
      </c>
      <c r="F766" s="2">
        <f>'Moving Avg'!D766</f>
        <v>2.6579999999999999</v>
      </c>
      <c r="G766" s="2">
        <f>'Moving Avg'!F766</f>
        <v>2.6789999999999998</v>
      </c>
      <c r="H766" s="2">
        <f>'Moving Avg'!G766</f>
        <v>3.6016000000000008</v>
      </c>
      <c r="I766" s="2">
        <f>'Moving Avg'!H766</f>
        <v>4.0630500000000023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</row>
    <row r="767" spans="1:12" ht="13.5" x14ac:dyDescent="0.25">
      <c r="A767" s="3">
        <f>RSI!A767</f>
        <v>43423</v>
      </c>
      <c r="B767" s="2">
        <f>RSI!B767</f>
        <v>2.61</v>
      </c>
      <c r="C767" s="2">
        <f>RSI!I767</f>
        <v>22.543602967923292</v>
      </c>
      <c r="D767" s="2">
        <f>MACD!E767</f>
        <v>-8.2539107577793924E-2</v>
      </c>
      <c r="E767" s="2">
        <f>MACD!F767</f>
        <v>1.5789125582442404E-2</v>
      </c>
      <c r="F767" s="2">
        <f>'Moving Avg'!D767</f>
        <v>2.6420000000000003</v>
      </c>
      <c r="G767" s="2">
        <f>'Moving Avg'!F767</f>
        <v>2.6639999999999997</v>
      </c>
      <c r="H767" s="2">
        <f>'Moving Avg'!G767</f>
        <v>3.5722000000000009</v>
      </c>
      <c r="I767" s="2">
        <f>'Moving Avg'!H767</f>
        <v>4.0487500000000018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</row>
    <row r="768" spans="1:12" ht="13.5" x14ac:dyDescent="0.25">
      <c r="A768" s="3">
        <f>RSI!A768</f>
        <v>43425</v>
      </c>
      <c r="B768" s="2">
        <f>RSI!B768</f>
        <v>2.61</v>
      </c>
      <c r="C768" s="2">
        <f>RSI!I768</f>
        <v>22.543602967923292</v>
      </c>
      <c r="D768" s="2">
        <f>MACD!E768</f>
        <v>-9.2219389158976206E-2</v>
      </c>
      <c r="E768" s="2">
        <f>MACD!F768</f>
        <v>-5.8125773658413166E-3</v>
      </c>
      <c r="F768" s="2">
        <f>'Moving Avg'!D768</f>
        <v>2.6259999999999999</v>
      </c>
      <c r="G768" s="2">
        <f>'Moving Avg'!F768</f>
        <v>2.6559999999999997</v>
      </c>
      <c r="H768" s="2">
        <f>'Moving Avg'!G768</f>
        <v>3.5424000000000007</v>
      </c>
      <c r="I768" s="2">
        <f>'Moving Avg'!H768</f>
        <v>4.0344000000000024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</row>
    <row r="769" spans="1:12" ht="13.5" x14ac:dyDescent="0.25">
      <c r="A769" s="3">
        <f>RSI!A769</f>
        <v>43426</v>
      </c>
      <c r="B769" s="2">
        <f>RSI!B769</f>
        <v>2.61</v>
      </c>
      <c r="C769" s="2">
        <f>RSI!I769</f>
        <v>22.543602967923292</v>
      </c>
      <c r="D769" s="2">
        <f>MACD!E769</f>
        <v>-9.7214260606808711E-2</v>
      </c>
      <c r="E769" s="2">
        <f>MACD!F769</f>
        <v>-2.4092914014034798E-2</v>
      </c>
      <c r="F769" s="2">
        <f>'Moving Avg'!D769</f>
        <v>2.6199999999999997</v>
      </c>
      <c r="G769" s="2">
        <f>'Moving Avg'!F769</f>
        <v>2.6480000000000001</v>
      </c>
      <c r="H769" s="2">
        <f>'Moving Avg'!G769</f>
        <v>3.5096000000000007</v>
      </c>
      <c r="I769" s="2">
        <f>'Moving Avg'!H769</f>
        <v>4.0200500000000012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</row>
    <row r="770" spans="1:12" ht="13.5" x14ac:dyDescent="0.25">
      <c r="A770" s="3">
        <f>RSI!A770</f>
        <v>43427</v>
      </c>
      <c r="B770" s="2">
        <f>RSI!B770</f>
        <v>2.61</v>
      </c>
      <c r="C770" s="2">
        <f>RSI!I770</f>
        <v>22.543602967923292</v>
      </c>
      <c r="D770" s="2">
        <f>MACD!E770</f>
        <v>-9.9905806492070148E-2</v>
      </c>
      <c r="E770" s="2">
        <f>MACD!F770</f>
        <v>-3.9255492509641873E-2</v>
      </c>
      <c r="F770" s="2">
        <f>'Moving Avg'!D770</f>
        <v>2.6139999999999999</v>
      </c>
      <c r="G770" s="2">
        <f>'Moving Avg'!F770</f>
        <v>2.6440000000000001</v>
      </c>
      <c r="H770" s="2">
        <f>'Moving Avg'!G770</f>
        <v>3.4736000000000011</v>
      </c>
      <c r="I770" s="2">
        <f>'Moving Avg'!H770</f>
        <v>4.0057000000000009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2.61</v>
      </c>
      <c r="C771" s="2">
        <f>RSI!I771</f>
        <v>22.543602967923292</v>
      </c>
      <c r="D771" s="2">
        <f>MACD!E771</f>
        <v>-8.9992848920783963E-2</v>
      </c>
      <c r="E771" s="2">
        <f>MACD!F771</f>
        <v>-4.9402963791870293E-2</v>
      </c>
      <c r="F771" s="2">
        <f>'Moving Avg'!D771</f>
        <v>2.61</v>
      </c>
      <c r="G771" s="2">
        <f>'Moving Avg'!F771</f>
        <v>2.6430000000000002</v>
      </c>
      <c r="H771" s="2">
        <f>'Moving Avg'!G771</f>
        <v>3.4338000000000015</v>
      </c>
      <c r="I771" s="2">
        <f>'Moving Avg'!H771</f>
        <v>3.9913500000000015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2.61</v>
      </c>
      <c r="C772" s="2">
        <f>RSI!I772</f>
        <v>22.543602967923292</v>
      </c>
      <c r="D772" s="2">
        <f>MACD!E772</f>
        <v>-8.028904627751654E-2</v>
      </c>
      <c r="E772" s="2">
        <f>MACD!F772</f>
        <v>-5.5580180288999539E-2</v>
      </c>
      <c r="F772" s="2">
        <f>'Moving Avg'!D772</f>
        <v>2.61</v>
      </c>
      <c r="G772" s="2">
        <f>'Moving Avg'!F772</f>
        <v>2.6390000000000002</v>
      </c>
      <c r="H772" s="2">
        <f>'Moving Avg'!G772</f>
        <v>3.3886000000000012</v>
      </c>
      <c r="I772" s="2">
        <f>'Moving Avg'!H772</f>
        <v>3.9770000000000016</v>
      </c>
      <c r="J772" s="5" t="str">
        <f>OBV!F772</f>
        <v>NEUTRAL</v>
      </c>
      <c r="K772" s="5" t="str">
        <f>OBV!G772</f>
        <v>NEUTRAL</v>
      </c>
      <c r="L772" s="5" t="str">
        <f>OBV!H772</f>
        <v>NEUTRAL</v>
      </c>
    </row>
    <row r="773" spans="1:12" ht="13.5" x14ac:dyDescent="0.25">
      <c r="A773" s="3">
        <f>RSI!A773</f>
        <v>43432</v>
      </c>
      <c r="B773" s="2">
        <f>RSI!B773</f>
        <v>2.54</v>
      </c>
      <c r="C773" s="2">
        <f>RSI!I773</f>
        <v>18.987480579869285</v>
      </c>
      <c r="D773" s="2">
        <f>MACD!E773</f>
        <v>-6.5674510915668449E-2</v>
      </c>
      <c r="E773" s="2">
        <f>MACD!F773</f>
        <v>-5.7599046414333326E-2</v>
      </c>
      <c r="F773" s="2">
        <f>'Moving Avg'!D773</f>
        <v>2.5960000000000001</v>
      </c>
      <c r="G773" s="2">
        <f>'Moving Avg'!F773</f>
        <v>2.6315</v>
      </c>
      <c r="H773" s="2">
        <f>'Moving Avg'!G773</f>
        <v>3.3398000000000003</v>
      </c>
      <c r="I773" s="2">
        <f>'Moving Avg'!H773</f>
        <v>3.9631000000000012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2.54</v>
      </c>
      <c r="C774" s="2">
        <f>RSI!I774</f>
        <v>18.987480579869299</v>
      </c>
      <c r="D774" s="2">
        <f>MACD!E774</f>
        <v>-5.9458854880993339E-2</v>
      </c>
      <c r="E774" s="2">
        <f>MACD!F774</f>
        <v>-5.7971008107665332E-2</v>
      </c>
      <c r="F774" s="2">
        <f>'Moving Avg'!D774</f>
        <v>2.5819999999999999</v>
      </c>
      <c r="G774" s="2">
        <f>'Moving Avg'!F774</f>
        <v>2.6240000000000001</v>
      </c>
      <c r="H774" s="2">
        <f>'Moving Avg'!G774</f>
        <v>3.2882000000000007</v>
      </c>
      <c r="I774" s="2">
        <f>'Moving Avg'!H774</f>
        <v>3.9497000000000004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2.54</v>
      </c>
      <c r="C775" s="2">
        <f>RSI!I775</f>
        <v>18.987480579869285</v>
      </c>
      <c r="D775" s="2">
        <f>MACD!E775</f>
        <v>-5.277184397199175E-2</v>
      </c>
      <c r="E775" s="2">
        <f>MACD!F775</f>
        <v>-5.6931175280530613E-2</v>
      </c>
      <c r="F775" s="2">
        <f>'Moving Avg'!D775</f>
        <v>2.5680000000000001</v>
      </c>
      <c r="G775" s="2">
        <f>'Moving Avg'!F775</f>
        <v>2.6164999999999998</v>
      </c>
      <c r="H775" s="2">
        <f>'Moving Avg'!G775</f>
        <v>3.2305999999999999</v>
      </c>
      <c r="I775" s="2">
        <f>'Moving Avg'!H775</f>
        <v>3.9363000000000006</v>
      </c>
      <c r="J775" s="5" t="str">
        <f>OBV!F775</f>
        <v>BEARISH</v>
      </c>
      <c r="K775" s="5" t="str">
        <f>OBV!G775</f>
        <v>STRONG</v>
      </c>
      <c r="L775" s="5" t="str">
        <f>OBV!H775</f>
        <v>CONFIRMED BEARISH</v>
      </c>
    </row>
    <row r="776" spans="1:12" ht="13.5" x14ac:dyDescent="0.25">
      <c r="A776" s="3">
        <f>RSI!A776</f>
        <v>43437</v>
      </c>
      <c r="B776" s="2">
        <f>RSI!B776</f>
        <v>2.5499999999999998</v>
      </c>
      <c r="C776" s="2">
        <f>RSI!I776</f>
        <v>21.20520168988385</v>
      </c>
      <c r="D776" s="2">
        <f>MACD!E776</f>
        <v>-4.8070945465258141E-2</v>
      </c>
      <c r="E776" s="2">
        <f>MACD!F776</f>
        <v>-5.5159129317476123E-2</v>
      </c>
      <c r="F776" s="2">
        <f>'Moving Avg'!D776</f>
        <v>2.556</v>
      </c>
      <c r="G776" s="2">
        <f>'Moving Avg'!F776</f>
        <v>2.6134999999999997</v>
      </c>
      <c r="H776" s="2">
        <f>'Moving Avg'!G776</f>
        <v>3.1738000000000004</v>
      </c>
      <c r="I776" s="2">
        <f>'Moving Avg'!H776</f>
        <v>3.9229500000000002</v>
      </c>
      <c r="J776" s="5" t="str">
        <f>OBV!F776</f>
        <v>BEARISH</v>
      </c>
      <c r="K776" s="5" t="str">
        <f>OBV!G776</f>
        <v>STRONG</v>
      </c>
      <c r="L776" s="5" t="str">
        <f>OBV!H776</f>
        <v>CONFIRMED BEARISH</v>
      </c>
    </row>
    <row r="777" spans="1:12" ht="13.5" x14ac:dyDescent="0.25">
      <c r="A777" s="3">
        <f>RSI!A777</f>
        <v>43438</v>
      </c>
      <c r="B777" s="2">
        <f>RSI!B777</f>
        <v>2.5499999999999998</v>
      </c>
      <c r="C777" s="2">
        <f>RSI!I777</f>
        <v>21.20520168988385</v>
      </c>
      <c r="D777" s="2">
        <f>MACD!E777</f>
        <v>-4.6005330447558279E-2</v>
      </c>
      <c r="E777" s="2">
        <f>MACD!F777</f>
        <v>-5.3328369543492557E-2</v>
      </c>
      <c r="F777" s="2">
        <f>'Moving Avg'!D777</f>
        <v>2.5439999999999996</v>
      </c>
      <c r="G777" s="2">
        <f>'Moving Avg'!F777</f>
        <v>2.6104999999999992</v>
      </c>
      <c r="H777" s="2">
        <f>'Moving Avg'!G777</f>
        <v>3.1170000000000004</v>
      </c>
      <c r="I777" s="2">
        <f>'Moving Avg'!H777</f>
        <v>3.9095999999999997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</row>
    <row r="778" spans="1:12" ht="13.5" x14ac:dyDescent="0.25">
      <c r="A778" s="3">
        <f>RSI!A778</f>
        <v>43439</v>
      </c>
      <c r="B778" s="2">
        <f>RSI!B778</f>
        <v>2.5499999999999998</v>
      </c>
      <c r="C778" s="2">
        <f>RSI!I778</f>
        <v>21.20520168988385</v>
      </c>
      <c r="D778" s="2">
        <f>MACD!E778</f>
        <v>-4.3178933149388143E-2</v>
      </c>
      <c r="E778" s="2">
        <f>MACD!F778</f>
        <v>-5.129848226467168E-2</v>
      </c>
      <c r="F778" s="2">
        <f>'Moving Avg'!D778</f>
        <v>2.5460000000000003</v>
      </c>
      <c r="G778" s="2">
        <f>'Moving Avg'!F778</f>
        <v>2.607499999999999</v>
      </c>
      <c r="H778" s="2">
        <f>'Moving Avg'!G778</f>
        <v>3.0650000000000004</v>
      </c>
      <c r="I778" s="2">
        <f>'Moving Avg'!H778</f>
        <v>3.8962500000000002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</row>
    <row r="779" spans="1:12" ht="13.5" x14ac:dyDescent="0.25">
      <c r="A779" s="3">
        <f>RSI!A779</f>
        <v>43440</v>
      </c>
      <c r="B779" s="2">
        <f>RSI!B779</f>
        <v>2.5499999999999998</v>
      </c>
      <c r="C779" s="2">
        <f>RSI!I779</f>
        <v>21.205201689883836</v>
      </c>
      <c r="D779" s="2">
        <f>MACD!E779</f>
        <v>-3.9788691013791677E-2</v>
      </c>
      <c r="E779" s="2">
        <f>MACD!F779</f>
        <v>-4.8996524014495682E-2</v>
      </c>
      <c r="F779" s="2">
        <f>'Moving Avg'!D779</f>
        <v>2.5479999999999996</v>
      </c>
      <c r="G779" s="2">
        <f>'Moving Avg'!F779</f>
        <v>2.6039999999999992</v>
      </c>
      <c r="H779" s="2">
        <f>'Moving Avg'!G779</f>
        <v>3.0176000000000003</v>
      </c>
      <c r="I779" s="2">
        <f>'Moving Avg'!H779</f>
        <v>3.8829000000000002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2.62</v>
      </c>
      <c r="C780" s="2">
        <f>RSI!I780</f>
        <v>37.352365247035323</v>
      </c>
      <c r="D780" s="2">
        <f>MACD!E780</f>
        <v>-4.1180510525631764E-2</v>
      </c>
      <c r="E780" s="2">
        <f>MACD!F780</f>
        <v>-4.7433321316722905E-2</v>
      </c>
      <c r="F780" s="2">
        <f>'Moving Avg'!D780</f>
        <v>2.5640000000000001</v>
      </c>
      <c r="G780" s="2">
        <f>'Moving Avg'!F780</f>
        <v>2.6039999999999992</v>
      </c>
      <c r="H780" s="2">
        <f>'Moving Avg'!G780</f>
        <v>2.9760000000000004</v>
      </c>
      <c r="I780" s="2">
        <f>'Moving Avg'!H780</f>
        <v>3.8691500000000003</v>
      </c>
      <c r="J780" s="5" t="str">
        <f>OBV!F780</f>
        <v>BULLISH</v>
      </c>
      <c r="K780" s="5" t="str">
        <f>OBV!G780</f>
        <v>WEAK</v>
      </c>
      <c r="L780" s="5" t="str">
        <f>OBV!H780</f>
        <v>CONFIRMED BULLISH</v>
      </c>
    </row>
    <row r="781" spans="1:12" ht="13.5" x14ac:dyDescent="0.25">
      <c r="A781" s="3">
        <f>RSI!A781</f>
        <v>43444</v>
      </c>
      <c r="B781" s="2">
        <f>RSI!B781</f>
        <v>2.62</v>
      </c>
      <c r="C781" s="2">
        <f>RSI!I781</f>
        <v>37.352365247035323</v>
      </c>
      <c r="D781" s="2">
        <f>MACD!E781</f>
        <v>-4.19156339548441E-2</v>
      </c>
      <c r="E781" s="2">
        <f>MACD!F781</f>
        <v>-4.6329783844347147E-2</v>
      </c>
      <c r="F781" s="2">
        <f>'Moving Avg'!D781</f>
        <v>2.5780000000000003</v>
      </c>
      <c r="G781" s="2">
        <f>'Moving Avg'!F781</f>
        <v>2.6004999999999989</v>
      </c>
      <c r="H781" s="2">
        <f>'Moving Avg'!G781</f>
        <v>2.9386000000000005</v>
      </c>
      <c r="I781" s="2">
        <f>'Moving Avg'!H781</f>
        <v>3.8553999999999995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</row>
    <row r="782" spans="1:12" ht="13.5" x14ac:dyDescent="0.25">
      <c r="A782" s="3">
        <f>RSI!A782</f>
        <v>43445</v>
      </c>
      <c r="B782" s="2">
        <f>RSI!B782</f>
        <v>2.69</v>
      </c>
      <c r="C782" s="2">
        <f>RSI!I782</f>
        <v>49.382461110233095</v>
      </c>
      <c r="D782" s="2">
        <f>MACD!E782</f>
        <v>-4.7313059616422404E-2</v>
      </c>
      <c r="E782" s="2">
        <f>MACD!F782</f>
        <v>-4.6526438998762201E-2</v>
      </c>
      <c r="F782" s="2">
        <f>'Moving Avg'!D782</f>
        <v>2.6059999999999999</v>
      </c>
      <c r="G782" s="2">
        <f>'Moving Avg'!F782</f>
        <v>2.6004999999999989</v>
      </c>
      <c r="H782" s="2">
        <f>'Moving Avg'!G782</f>
        <v>2.906600000000001</v>
      </c>
      <c r="I782" s="2">
        <f>'Moving Avg'!H782</f>
        <v>3.8420000000000001</v>
      </c>
      <c r="J782" s="5" t="str">
        <f>OBV!F782</f>
        <v>BULLISH</v>
      </c>
      <c r="K782" s="5" t="str">
        <f>OBV!G782</f>
        <v>WEAK</v>
      </c>
      <c r="L782" s="5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2.78</v>
      </c>
      <c r="C783" s="2">
        <f>RSI!I783</f>
        <v>60.014104261346937</v>
      </c>
      <c r="D783" s="2">
        <f>MACD!E783</f>
        <v>-6.9350210096389198E-2</v>
      </c>
      <c r="E783" s="2">
        <f>MACD!F783</f>
        <v>-5.1091193218287603E-2</v>
      </c>
      <c r="F783" s="2">
        <f>'Moving Avg'!D783</f>
        <v>2.6520000000000001</v>
      </c>
      <c r="G783" s="2">
        <f>'Moving Avg'!F783</f>
        <v>2.6049999999999991</v>
      </c>
      <c r="H783" s="2">
        <f>'Moving Avg'!G783</f>
        <v>2.8764000000000012</v>
      </c>
      <c r="I783" s="2">
        <f>'Moving Avg'!H783</f>
        <v>3.8290499999999996</v>
      </c>
      <c r="J783" s="5" t="str">
        <f>OBV!F783</f>
        <v>BULLISH</v>
      </c>
      <c r="K783" s="5" t="str">
        <f>OBV!G783</f>
        <v>WEAK</v>
      </c>
      <c r="L783" s="5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2.8</v>
      </c>
      <c r="C784" s="2">
        <f>RSI!I784</f>
        <v>61.927827770544802</v>
      </c>
      <c r="D784" s="2">
        <f>MACD!E784</f>
        <v>-9.0041992266204574E-2</v>
      </c>
      <c r="E784" s="2">
        <f>MACD!F784</f>
        <v>-5.8881353027870995E-2</v>
      </c>
      <c r="F784" s="2">
        <f>'Moving Avg'!D784</f>
        <v>2.7019999999999995</v>
      </c>
      <c r="G784" s="2">
        <f>'Moving Avg'!F784</f>
        <v>2.6129999999999987</v>
      </c>
      <c r="H784" s="2">
        <f>'Moving Avg'!G784</f>
        <v>2.8504000000000009</v>
      </c>
      <c r="I784" s="2">
        <f>'Moving Avg'!H784</f>
        <v>3.8156499999999998</v>
      </c>
      <c r="J784" s="5" t="str">
        <f>OBV!F784</f>
        <v>BULLISH</v>
      </c>
      <c r="K784" s="5" t="str">
        <f>OBV!G784</f>
        <v>WEAK</v>
      </c>
      <c r="L784" s="5" t="str">
        <f>OBV!H784</f>
        <v>CONFIRMED BULLISH</v>
      </c>
    </row>
    <row r="785" spans="1:12" ht="13.5" x14ac:dyDescent="0.25">
      <c r="A785" s="3">
        <f>RSI!A785</f>
        <v>43448</v>
      </c>
      <c r="B785" s="2">
        <f>RSI!B785</f>
        <v>2.79</v>
      </c>
      <c r="C785" s="2">
        <f>RSI!I785</f>
        <v>60.371996176728295</v>
      </c>
      <c r="D785" s="2">
        <f>MACD!E785</f>
        <v>-0.10744960516544788</v>
      </c>
      <c r="E785" s="2">
        <f>MACD!F785</f>
        <v>-6.8595003455386383E-2</v>
      </c>
      <c r="F785" s="2">
        <f>'Moving Avg'!D785</f>
        <v>2.7359999999999998</v>
      </c>
      <c r="G785" s="2">
        <f>'Moving Avg'!F785</f>
        <v>2.6204999999999989</v>
      </c>
      <c r="H785" s="2">
        <f>'Moving Avg'!G785</f>
        <v>2.8266000000000004</v>
      </c>
      <c r="I785" s="2">
        <f>'Moving Avg'!H785</f>
        <v>3.8022000000000005</v>
      </c>
      <c r="J785" s="5" t="str">
        <f>OBV!F785</f>
        <v>BULLISH</v>
      </c>
      <c r="K785" s="5" t="str">
        <f>OBV!G785</f>
        <v>WEAK</v>
      </c>
      <c r="L785" s="5" t="str">
        <f>OBV!H785</f>
        <v>CONFIRMED BULLISH</v>
      </c>
    </row>
    <row r="786" spans="1:12" ht="13.5" x14ac:dyDescent="0.25">
      <c r="A786" s="3">
        <f>RSI!A786</f>
        <v>43451</v>
      </c>
      <c r="B786" s="2">
        <f>RSI!B786</f>
        <v>2.79</v>
      </c>
      <c r="C786" s="2">
        <f>RSI!I786</f>
        <v>60.371996176728295</v>
      </c>
      <c r="D786" s="2">
        <f>MACD!E786</f>
        <v>-0.12117409270570478</v>
      </c>
      <c r="E786" s="2">
        <f>MACD!F786</f>
        <v>-7.9110821305450066E-2</v>
      </c>
      <c r="F786" s="2">
        <f>'Moving Avg'!D786</f>
        <v>2.7699999999999996</v>
      </c>
      <c r="G786" s="2">
        <f>'Moving Avg'!F786</f>
        <v>2.6284999999999994</v>
      </c>
      <c r="H786" s="2">
        <f>'Moving Avg'!G786</f>
        <v>2.8028000000000004</v>
      </c>
      <c r="I786" s="2">
        <f>'Moving Avg'!H786</f>
        <v>3.7887500000000007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</row>
    <row r="787" spans="1:12" ht="13.5" x14ac:dyDescent="0.25">
      <c r="A787" s="3">
        <f>RSI!A787</f>
        <v>43452</v>
      </c>
      <c r="B787" s="2">
        <f>RSI!B787</f>
        <v>2.8</v>
      </c>
      <c r="C787" s="2">
        <f>RSI!I787</f>
        <v>61.493950236045364</v>
      </c>
      <c r="D787" s="2">
        <f>MACD!E787</f>
        <v>-0.13402177846851915</v>
      </c>
      <c r="E787" s="2">
        <f>MACD!F787</f>
        <v>-9.0093012738063888E-2</v>
      </c>
      <c r="F787" s="2">
        <f>'Moving Avg'!D787</f>
        <v>2.7920000000000003</v>
      </c>
      <c r="G787" s="2">
        <f>'Moving Avg'!F787</f>
        <v>2.6379999999999995</v>
      </c>
      <c r="H787" s="2">
        <f>'Moving Avg'!G787</f>
        <v>2.7826</v>
      </c>
      <c r="I787" s="2">
        <f>'Moving Avg'!H787</f>
        <v>3.7753499999999995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</row>
    <row r="788" spans="1:12" ht="13.5" x14ac:dyDescent="0.25">
      <c r="A788" s="3">
        <f>RSI!A788</f>
        <v>43453</v>
      </c>
      <c r="B788" s="2">
        <f>RSI!B788</f>
        <v>2.8</v>
      </c>
      <c r="C788" s="2">
        <f>RSI!I788</f>
        <v>61.493950236045372</v>
      </c>
      <c r="D788" s="2">
        <f>MACD!E788</f>
        <v>-0.14540931827165293</v>
      </c>
      <c r="E788" s="2">
        <f>MACD!F788</f>
        <v>-0.10115627384478171</v>
      </c>
      <c r="F788" s="2">
        <f>'Moving Avg'!D788</f>
        <v>2.7960000000000003</v>
      </c>
      <c r="G788" s="2">
        <f>'Moving Avg'!F788</f>
        <v>2.6474999999999995</v>
      </c>
      <c r="H788" s="2">
        <f>'Moving Avg'!G788</f>
        <v>2.7658</v>
      </c>
      <c r="I788" s="2">
        <f>'Moving Avg'!H788</f>
        <v>3.7619499999999992</v>
      </c>
      <c r="J788" s="5" t="str">
        <f>OBV!F788</f>
        <v>BULLISH</v>
      </c>
      <c r="K788" s="5" t="str">
        <f>OBV!G788</f>
        <v>WEAK</v>
      </c>
      <c r="L788" s="5" t="str">
        <f>OBV!H788</f>
        <v>CONFIRMED BULLISH</v>
      </c>
    </row>
    <row r="789" spans="1:12" ht="13.5" x14ac:dyDescent="0.25">
      <c r="A789" s="3">
        <f>RSI!A789</f>
        <v>43454</v>
      </c>
      <c r="B789" s="2">
        <f>RSI!B789</f>
        <v>2.7</v>
      </c>
      <c r="C789" s="2">
        <f>RSI!I789</f>
        <v>46.293346926308004</v>
      </c>
      <c r="D789" s="2">
        <f>MACD!E789</f>
        <v>-0.14811568913426054</v>
      </c>
      <c r="E789" s="2">
        <f>MACD!F789</f>
        <v>-0.11054815690267748</v>
      </c>
      <c r="F789" s="2">
        <f>'Moving Avg'!D789</f>
        <v>2.7759999999999998</v>
      </c>
      <c r="G789" s="2">
        <f>'Moving Avg'!F789</f>
        <v>2.6520000000000001</v>
      </c>
      <c r="H789" s="2">
        <f>'Moving Avg'!G789</f>
        <v>2.7502000000000004</v>
      </c>
      <c r="I789" s="2">
        <f>'Moving Avg'!H789</f>
        <v>3.7480499999999988</v>
      </c>
      <c r="J789" s="5" t="str">
        <f>OBV!F789</f>
        <v>BEARISH</v>
      </c>
      <c r="K789" s="5" t="str">
        <f>OBV!G789</f>
        <v>STRONG</v>
      </c>
      <c r="L789" s="5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2.7</v>
      </c>
      <c r="C790" s="2">
        <f>RSI!I790</f>
        <v>46.293346926308004</v>
      </c>
      <c r="D790" s="2">
        <f>MACD!E790</f>
        <v>-0.13948830802508638</v>
      </c>
      <c r="E790" s="2">
        <f>MACD!F790</f>
        <v>-0.11633618712715926</v>
      </c>
      <c r="F790" s="2">
        <f>'Moving Avg'!D790</f>
        <v>2.758</v>
      </c>
      <c r="G790" s="2">
        <f>'Moving Avg'!F790</f>
        <v>2.6565000000000003</v>
      </c>
      <c r="H790" s="2">
        <f>'Moving Avg'!G790</f>
        <v>2.7363999999999997</v>
      </c>
      <c r="I790" s="2">
        <f>'Moving Avg'!H790</f>
        <v>3.7349499999999995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</row>
    <row r="791" spans="1:12" ht="13.5" x14ac:dyDescent="0.25">
      <c r="A791" s="3">
        <f>RSI!A791</f>
        <v>43458</v>
      </c>
      <c r="B791" s="2">
        <f>RSI!B791</f>
        <v>2.7</v>
      </c>
      <c r="C791" s="2">
        <f>RSI!I791</f>
        <v>46.293346926307997</v>
      </c>
      <c r="D791" s="2">
        <f>MACD!E791</f>
        <v>-0.13205103441504917</v>
      </c>
      <c r="E791" s="2">
        <f>MACD!F791</f>
        <v>-0.11947915658473725</v>
      </c>
      <c r="F791" s="2">
        <f>'Moving Avg'!D791</f>
        <v>2.7399999999999998</v>
      </c>
      <c r="G791" s="2">
        <f>'Moving Avg'!F791</f>
        <v>2.6610000000000005</v>
      </c>
      <c r="H791" s="2">
        <f>'Moving Avg'!G791</f>
        <v>2.7225999999999995</v>
      </c>
      <c r="I791" s="2">
        <f>'Moving Avg'!H791</f>
        <v>3.7218499999999994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2.7</v>
      </c>
      <c r="C792" s="2">
        <f>RSI!I792</f>
        <v>46.293346926307997</v>
      </c>
      <c r="D792" s="2">
        <f>MACD!E792</f>
        <v>-0.11486170569590204</v>
      </c>
      <c r="E792" s="2">
        <f>MACD!F792</f>
        <v>-0.11855566640697021</v>
      </c>
      <c r="F792" s="2">
        <f>'Moving Avg'!D792</f>
        <v>2.7199999999999998</v>
      </c>
      <c r="G792" s="2">
        <f>'Moving Avg'!F792</f>
        <v>2.6655000000000006</v>
      </c>
      <c r="H792" s="2">
        <f>'Moving Avg'!G792</f>
        <v>2.7087999999999992</v>
      </c>
      <c r="I792" s="2">
        <f>'Moving Avg'!H792</f>
        <v>3.7087499999999993</v>
      </c>
      <c r="J792" s="5" t="str">
        <f>OBV!F792</f>
        <v>BEARISH</v>
      </c>
      <c r="K792" s="5" t="str">
        <f>OBV!G792</f>
        <v>WEAK</v>
      </c>
      <c r="L792" s="5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2.7</v>
      </c>
      <c r="C793" s="2">
        <f>RSI!I793</f>
        <v>46.293346926307997</v>
      </c>
      <c r="D793" s="2">
        <f>MACD!E793</f>
        <v>-8.6353123870976489E-2</v>
      </c>
      <c r="E793" s="2">
        <f>MACD!F793</f>
        <v>-0.11211515789977147</v>
      </c>
      <c r="F793" s="2">
        <f>'Moving Avg'!D793</f>
        <v>2.7</v>
      </c>
      <c r="G793" s="2">
        <f>'Moving Avg'!F793</f>
        <v>2.6735000000000007</v>
      </c>
      <c r="H793" s="2">
        <f>'Moving Avg'!G793</f>
        <v>2.6949999999999998</v>
      </c>
      <c r="I793" s="2">
        <f>'Moving Avg'!H793</f>
        <v>3.6957</v>
      </c>
      <c r="J793" s="5" t="str">
        <f>OBV!F793</f>
        <v>BEARISH</v>
      </c>
      <c r="K793" s="5" t="str">
        <f>OBV!G793</f>
        <v>WEAK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2.77</v>
      </c>
      <c r="C794" s="2">
        <f>RSI!I794</f>
        <v>57.056654785114311</v>
      </c>
      <c r="D794" s="2">
        <f>MACD!E794</f>
        <v>-6.4229840402775018E-2</v>
      </c>
      <c r="E794" s="2">
        <f>MACD!F794</f>
        <v>-0.10253809440037219</v>
      </c>
      <c r="F794" s="2">
        <f>'Moving Avg'!D794</f>
        <v>2.714</v>
      </c>
      <c r="G794" s="2">
        <f>'Moving Avg'!F794</f>
        <v>2.6850000000000009</v>
      </c>
      <c r="H794" s="2">
        <f>'Moving Avg'!G794</f>
        <v>2.6854</v>
      </c>
      <c r="I794" s="2">
        <f>'Moving Avg'!H794</f>
        <v>3.6829999999999994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</row>
    <row r="795" spans="1:12" ht="13.5" x14ac:dyDescent="0.25">
      <c r="A795" s="3">
        <f>RSI!A795</f>
        <v>43462</v>
      </c>
      <c r="B795" s="2">
        <f>RSI!B795</f>
        <v>2.85</v>
      </c>
      <c r="C795" s="2">
        <f>RSI!I795</f>
        <v>65.55321278730321</v>
      </c>
      <c r="D795" s="2">
        <f>MACD!E795</f>
        <v>-5.3287326683782776E-2</v>
      </c>
      <c r="E795" s="2">
        <f>MACD!F795</f>
        <v>-9.2687940857054313E-2</v>
      </c>
      <c r="F795" s="2">
        <f>'Moving Avg'!D795</f>
        <v>2.7440000000000002</v>
      </c>
      <c r="G795" s="2">
        <f>'Moving Avg'!F795</f>
        <v>2.7005000000000008</v>
      </c>
      <c r="H795" s="2">
        <f>'Moving Avg'!G795</f>
        <v>2.6790000000000003</v>
      </c>
      <c r="I795" s="2">
        <f>'Moving Avg'!H795</f>
        <v>3.6707000000000001</v>
      </c>
      <c r="J795" s="5" t="str">
        <f>OBV!F795</f>
        <v>BULLISH</v>
      </c>
      <c r="K795" s="5" t="str">
        <f>OBV!G795</f>
        <v>WEAK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2.85</v>
      </c>
      <c r="C796" s="2">
        <f>RSI!I796</f>
        <v>65.55321278730321</v>
      </c>
      <c r="D796" s="2">
        <f>MACD!E796</f>
        <v>-4.4790629876210186E-2</v>
      </c>
      <c r="E796" s="2">
        <f>MACD!F796</f>
        <v>-8.3108478660885485E-2</v>
      </c>
      <c r="F796" s="2">
        <f>'Moving Avg'!D796</f>
        <v>2.774</v>
      </c>
      <c r="G796" s="2">
        <f>'Moving Avg'!F796</f>
        <v>2.7155000000000009</v>
      </c>
      <c r="H796" s="2">
        <f>'Moving Avg'!G796</f>
        <v>2.6744000000000003</v>
      </c>
      <c r="I796" s="2">
        <f>'Moving Avg'!H796</f>
        <v>3.6584000000000003</v>
      </c>
      <c r="J796" s="5" t="str">
        <f>OBV!F796</f>
        <v>BULLISH</v>
      </c>
      <c r="K796" s="5" t="str">
        <f>OBV!G796</f>
        <v>WEAK</v>
      </c>
      <c r="L796" s="5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2.9</v>
      </c>
      <c r="C797" s="2">
        <f>RSI!I797</f>
        <v>69.873783619407604</v>
      </c>
      <c r="D797" s="2">
        <f>MACD!E797</f>
        <v>-4.047224200844024E-2</v>
      </c>
      <c r="E797" s="2">
        <f>MACD!F797</f>
        <v>-7.4581231330396444E-2</v>
      </c>
      <c r="F797" s="2">
        <f>'Moving Avg'!D797</f>
        <v>2.8140000000000001</v>
      </c>
      <c r="G797" s="2">
        <f>'Moving Avg'!F797</f>
        <v>2.733000000000001</v>
      </c>
      <c r="H797" s="2">
        <f>'Moving Avg'!G797</f>
        <v>2.6742000000000008</v>
      </c>
      <c r="I797" s="2">
        <f>'Moving Avg'!H797</f>
        <v>3.6463500000000004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2.95</v>
      </c>
      <c r="C798" s="2">
        <f>RSI!I798</f>
        <v>73.458847276673765</v>
      </c>
      <c r="D798" s="2">
        <f>MACD!E798</f>
        <v>-4.1470972402541495E-2</v>
      </c>
      <c r="E798" s="2">
        <f>MACD!F798</f>
        <v>-6.7959179544825457E-2</v>
      </c>
      <c r="F798" s="2">
        <f>'Moving Avg'!D798</f>
        <v>2.8639999999999999</v>
      </c>
      <c r="G798" s="2">
        <f>'Moving Avg'!F798</f>
        <v>2.753000000000001</v>
      </c>
      <c r="H798" s="2">
        <f>'Moving Avg'!G798</f>
        <v>2.6778000000000004</v>
      </c>
      <c r="I798" s="2">
        <f>'Moving Avg'!H798</f>
        <v>3.6345500000000004</v>
      </c>
      <c r="J798" s="5" t="str">
        <f>OBV!F798</f>
        <v>BULLISH</v>
      </c>
      <c r="K798" s="5" t="str">
        <f>OBV!G798</f>
        <v>WEAK</v>
      </c>
      <c r="L798" s="5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3.04</v>
      </c>
      <c r="C799" s="2">
        <f>RSI!I799</f>
        <v>78.433745448781025</v>
      </c>
      <c r="D799" s="2">
        <f>MACD!E799</f>
        <v>-6.5541533567121668E-2</v>
      </c>
      <c r="E799" s="2">
        <f>MACD!F799</f>
        <v>-6.747565034928471E-2</v>
      </c>
      <c r="F799" s="2">
        <f>'Moving Avg'!D799</f>
        <v>2.9180000000000001</v>
      </c>
      <c r="G799" s="2">
        <f>'Moving Avg'!F799</f>
        <v>2.7775000000000007</v>
      </c>
      <c r="H799" s="2">
        <f>'Moving Avg'!G799</f>
        <v>2.6831999999999998</v>
      </c>
      <c r="I799" s="2">
        <f>'Moving Avg'!H799</f>
        <v>3.6232000000000006</v>
      </c>
      <c r="J799" s="5" t="str">
        <f>OBV!F799</f>
        <v>BULLISH</v>
      </c>
      <c r="K799" s="5" t="str">
        <f>OBV!G799</f>
        <v>WEAK</v>
      </c>
      <c r="L799" s="5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3.05</v>
      </c>
      <c r="C800" s="2">
        <f>RSI!I800</f>
        <v>78.906840308546478</v>
      </c>
      <c r="D800" s="2">
        <f>MACD!E800</f>
        <v>-8.8268707886184572E-2</v>
      </c>
      <c r="E800" s="2">
        <f>MACD!F800</f>
        <v>-7.1634261856664688E-2</v>
      </c>
      <c r="F800" s="2">
        <f>'Moving Avg'!D800</f>
        <v>2.9579999999999997</v>
      </c>
      <c r="G800" s="2">
        <f>'Moving Avg'!F800</f>
        <v>2.7990000000000004</v>
      </c>
      <c r="H800" s="2">
        <f>'Moving Avg'!G800</f>
        <v>2.6904000000000003</v>
      </c>
      <c r="I800" s="2">
        <f>'Moving Avg'!H800</f>
        <v>3.6118999999999999</v>
      </c>
      <c r="J800" s="5" t="str">
        <f>OBV!F800</f>
        <v>BULLISH</v>
      </c>
      <c r="K800" s="5" t="str">
        <f>OBV!G800</f>
        <v>WEAK</v>
      </c>
      <c r="L800" s="5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3.05</v>
      </c>
      <c r="C801" s="2">
        <f>RSI!I801</f>
        <v>78.906840308546478</v>
      </c>
      <c r="D801" s="2">
        <f>MACD!E801</f>
        <v>-0.10905759137962479</v>
      </c>
      <c r="E801" s="2">
        <f>MACD!F801</f>
        <v>-7.9118927761256702E-2</v>
      </c>
      <c r="F801" s="2">
        <f>'Moving Avg'!D801</f>
        <v>2.9980000000000002</v>
      </c>
      <c r="G801" s="2">
        <f>'Moving Avg'!F801</f>
        <v>2.8205</v>
      </c>
      <c r="H801" s="2">
        <f>'Moving Avg'!G801</f>
        <v>2.6988000000000003</v>
      </c>
      <c r="I801" s="2">
        <f>'Moving Avg'!H801</f>
        <v>3.6006</v>
      </c>
      <c r="J801" s="5" t="str">
        <f>OBV!F801</f>
        <v>BULLISH</v>
      </c>
      <c r="K801" s="5" t="str">
        <f>OBV!G801</f>
        <v>WEAK</v>
      </c>
      <c r="L801" s="5" t="str">
        <f>OBV!H801</f>
        <v>CONFIRMED BULLISH</v>
      </c>
    </row>
    <row r="802" spans="1:12" ht="13.5" x14ac:dyDescent="0.25">
      <c r="A802" s="3">
        <f>RSI!A802</f>
        <v>43474</v>
      </c>
      <c r="B802" s="2">
        <f>RSI!B802</f>
        <v>3.1</v>
      </c>
      <c r="C802" s="2">
        <f>RSI!I802</f>
        <v>81.287244064138889</v>
      </c>
      <c r="D802" s="2">
        <f>MACD!E802</f>
        <v>-0.13179466430035802</v>
      </c>
      <c r="E802" s="2">
        <f>MACD!F802</f>
        <v>-8.9654075069076966E-2</v>
      </c>
      <c r="F802" s="2">
        <f>'Moving Avg'!D802</f>
        <v>3.0379999999999998</v>
      </c>
      <c r="G802" s="2">
        <f>'Moving Avg'!F802</f>
        <v>2.8410000000000002</v>
      </c>
      <c r="H802" s="2">
        <f>'Moving Avg'!G802</f>
        <v>2.7070000000000003</v>
      </c>
      <c r="I802" s="2">
        <f>'Moving Avg'!H802</f>
        <v>3.58955</v>
      </c>
      <c r="J802" s="5" t="str">
        <f>OBV!F802</f>
        <v>BULLISH</v>
      </c>
      <c r="K802" s="5" t="str">
        <f>OBV!G802</f>
        <v>WEAK</v>
      </c>
      <c r="L802" s="5" t="str">
        <f>OBV!H802</f>
        <v>CONFIRMED BULLISH</v>
      </c>
    </row>
    <row r="803" spans="1:12" ht="13.5" x14ac:dyDescent="0.25">
      <c r="A803" s="3">
        <f>RSI!A803</f>
        <v>43475</v>
      </c>
      <c r="B803" s="2">
        <f>RSI!B803</f>
        <v>3.1</v>
      </c>
      <c r="C803" s="2">
        <f>RSI!I803</f>
        <v>81.287244064138889</v>
      </c>
      <c r="D803" s="2">
        <f>MACD!E803</f>
        <v>-0.15266508138298063</v>
      </c>
      <c r="E803" s="2">
        <f>MACD!F803</f>
        <v>-0.1022562763318577</v>
      </c>
      <c r="F803" s="2">
        <f>'Moving Avg'!D803</f>
        <v>3.0680000000000001</v>
      </c>
      <c r="G803" s="2">
        <f>'Moving Avg'!F803</f>
        <v>2.8569999999999998</v>
      </c>
      <c r="H803" s="2">
        <f>'Moving Avg'!G803</f>
        <v>2.7152000000000003</v>
      </c>
      <c r="I803" s="2">
        <f>'Moving Avg'!H803</f>
        <v>3.5792500000000005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</row>
    <row r="804" spans="1:12" ht="13.5" x14ac:dyDescent="0.25">
      <c r="A804" s="3">
        <f>RSI!A804</f>
        <v>43476</v>
      </c>
      <c r="B804" s="2">
        <f>RSI!B804</f>
        <v>3.1</v>
      </c>
      <c r="C804" s="2">
        <f>RSI!I804</f>
        <v>81.287244064138889</v>
      </c>
      <c r="D804" s="2">
        <f>MACD!E804</f>
        <v>-0.16106594854021461</v>
      </c>
      <c r="E804" s="2">
        <f>MACD!F804</f>
        <v>-0.11401821077352908</v>
      </c>
      <c r="F804" s="2">
        <f>'Moving Avg'!D804</f>
        <v>3.0799999999999996</v>
      </c>
      <c r="G804" s="2">
        <f>'Moving Avg'!F804</f>
        <v>2.8719999999999999</v>
      </c>
      <c r="H804" s="2">
        <f>'Moving Avg'!G804</f>
        <v>2.7234000000000003</v>
      </c>
      <c r="I804" s="2">
        <f>'Moving Avg'!H804</f>
        <v>3.568950000000001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</row>
    <row r="805" spans="1:12" ht="13.5" x14ac:dyDescent="0.25">
      <c r="A805" s="3">
        <f>RSI!A805</f>
        <v>43480</v>
      </c>
      <c r="B805" s="2">
        <f>RSI!B805</f>
        <v>3.1</v>
      </c>
      <c r="C805" s="2">
        <f>RSI!I805</f>
        <v>81.287244064138889</v>
      </c>
      <c r="D805" s="2">
        <f>MACD!E805</f>
        <v>-0.15726530658602167</v>
      </c>
      <c r="E805" s="2">
        <f>MACD!F805</f>
        <v>-0.1226676299360276</v>
      </c>
      <c r="F805" s="2">
        <f>'Moving Avg'!D805</f>
        <v>3.09</v>
      </c>
      <c r="G805" s="2">
        <f>'Moving Avg'!F805</f>
        <v>2.8875000000000002</v>
      </c>
      <c r="H805" s="2">
        <f>'Moving Avg'!G805</f>
        <v>2.7315999999999998</v>
      </c>
      <c r="I805" s="2">
        <f>'Moving Avg'!H805</f>
        <v>3.5594000000000006</v>
      </c>
      <c r="J805" s="5" t="str">
        <f>OBV!F805</f>
        <v>BULLISH</v>
      </c>
      <c r="K805" s="5" t="str">
        <f>OBV!G805</f>
        <v>STRONG</v>
      </c>
      <c r="L805" s="5" t="str">
        <f>OBV!H805</f>
        <v>CONFIRMED BULLISH</v>
      </c>
    </row>
    <row r="806" spans="1:12" ht="13.5" x14ac:dyDescent="0.25">
      <c r="A806" s="3">
        <f>RSI!A806</f>
        <v>43481</v>
      </c>
      <c r="B806" s="2">
        <f>RSI!B806</f>
        <v>3.1</v>
      </c>
      <c r="C806" s="2">
        <f>RSI!I806</f>
        <v>81.287244064138889</v>
      </c>
      <c r="D806" s="2">
        <f>MACD!E806</f>
        <v>-0.15534440127620153</v>
      </c>
      <c r="E806" s="2">
        <f>MACD!F806</f>
        <v>-0.1292029842040624</v>
      </c>
      <c r="F806" s="2">
        <f>'Moving Avg'!D806</f>
        <v>3.1</v>
      </c>
      <c r="G806" s="2">
        <f>'Moving Avg'!F806</f>
        <v>2.903</v>
      </c>
      <c r="H806" s="2">
        <f>'Moving Avg'!G806</f>
        <v>2.7413999999999992</v>
      </c>
      <c r="I806" s="2">
        <f>'Moving Avg'!H806</f>
        <v>3.5498500000000011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</row>
    <row r="807" spans="1:12" ht="13.5" x14ac:dyDescent="0.25">
      <c r="A807" s="3">
        <f>RSI!A807</f>
        <v>43482</v>
      </c>
      <c r="B807" s="2">
        <f>RSI!B807</f>
        <v>3.01</v>
      </c>
      <c r="C807" s="2">
        <f>RSI!I807</f>
        <v>62.806827215876531</v>
      </c>
      <c r="D807" s="2">
        <f>MACD!E807</f>
        <v>-0.14055914040638573</v>
      </c>
      <c r="E807" s="2">
        <f>MACD!F807</f>
        <v>-0.13147421544452709</v>
      </c>
      <c r="F807" s="2">
        <f>'Moving Avg'!D807</f>
        <v>3.0819999999999999</v>
      </c>
      <c r="G807" s="2">
        <f>'Moving Avg'!F807</f>
        <v>2.9135</v>
      </c>
      <c r="H807" s="2">
        <f>'Moving Avg'!G807</f>
        <v>2.7493999999999996</v>
      </c>
      <c r="I807" s="2">
        <f>'Moving Avg'!H807</f>
        <v>3.5399000000000012</v>
      </c>
      <c r="J807" s="5" t="str">
        <f>OBV!F807</f>
        <v>BEARISH</v>
      </c>
      <c r="K807" s="5" t="str">
        <f>OBV!G807</f>
        <v>WEAK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3.01</v>
      </c>
      <c r="C808" s="2">
        <f>RSI!I808</f>
        <v>62.806827215876531</v>
      </c>
      <c r="D808" s="2">
        <f>MACD!E808</f>
        <v>-0.12093468655788175</v>
      </c>
      <c r="E808" s="2">
        <f>MACD!F808</f>
        <v>-0.12936630966719803</v>
      </c>
      <c r="F808" s="2">
        <f>'Moving Avg'!D808</f>
        <v>3.0640000000000001</v>
      </c>
      <c r="G808" s="2">
        <f>'Moving Avg'!F808</f>
        <v>2.9239999999999999</v>
      </c>
      <c r="H808" s="2">
        <f>'Moving Avg'!G808</f>
        <v>2.7573999999999987</v>
      </c>
      <c r="I808" s="2">
        <f>'Moving Avg'!H808</f>
        <v>3.5299500000000013</v>
      </c>
      <c r="J808" s="5" t="str">
        <f>OBV!F808</f>
        <v>BEARISH</v>
      </c>
      <c r="K808" s="5" t="str">
        <f>OBV!G808</f>
        <v>WEAK</v>
      </c>
      <c r="L808" s="5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3.01</v>
      </c>
      <c r="C809" s="2">
        <f>RSI!I809</f>
        <v>62.806827215876531</v>
      </c>
      <c r="D809" s="2">
        <f>MACD!E809</f>
        <v>-9.1018835975060775E-2</v>
      </c>
      <c r="E809" s="2">
        <f>MACD!F809</f>
        <v>-0.12169681492877059</v>
      </c>
      <c r="F809" s="2">
        <f>'Moving Avg'!D809</f>
        <v>3.0460000000000003</v>
      </c>
      <c r="G809" s="2">
        <f>'Moving Avg'!F809</f>
        <v>2.9394999999999998</v>
      </c>
      <c r="H809" s="2">
        <f>'Moving Avg'!G809</f>
        <v>2.7651999999999988</v>
      </c>
      <c r="I809" s="2">
        <f>'Moving Avg'!H809</f>
        <v>3.5200000000000018</v>
      </c>
      <c r="J809" s="5" t="str">
        <f>OBV!F809</f>
        <v>BEARISH</v>
      </c>
      <c r="K809" s="5" t="str">
        <f>OBV!G809</f>
        <v>WEAK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3.01</v>
      </c>
      <c r="C810" s="2">
        <f>RSI!I810</f>
        <v>62.806827215876531</v>
      </c>
      <c r="D810" s="2">
        <f>MACD!E810</f>
        <v>-6.4662897928975394E-2</v>
      </c>
      <c r="E810" s="2">
        <f>MACD!F810</f>
        <v>-0.11029003152881156</v>
      </c>
      <c r="F810" s="2">
        <f>'Moving Avg'!D810</f>
        <v>3.0279999999999996</v>
      </c>
      <c r="G810" s="2">
        <f>'Moving Avg'!F810</f>
        <v>2.9549999999999996</v>
      </c>
      <c r="H810" s="2">
        <f>'Moving Avg'!G810</f>
        <v>2.7729999999999984</v>
      </c>
      <c r="I810" s="2">
        <f>'Moving Avg'!H810</f>
        <v>3.5100500000000014</v>
      </c>
      <c r="J810" s="5" t="str">
        <f>OBV!F810</f>
        <v>BEARISH</v>
      </c>
      <c r="K810" s="5" t="str">
        <f>OBV!G810</f>
        <v>WEAK</v>
      </c>
      <c r="L810" s="5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3.01</v>
      </c>
      <c r="C811" s="2">
        <f>RSI!I811</f>
        <v>62.806827215876531</v>
      </c>
      <c r="D811" s="2">
        <f>MACD!E811</f>
        <v>-4.2820919141540958E-2</v>
      </c>
      <c r="E811" s="2">
        <f>MACD!F811</f>
        <v>-9.679620905135744E-2</v>
      </c>
      <c r="F811" s="2">
        <f>'Moving Avg'!D811</f>
        <v>3.01</v>
      </c>
      <c r="G811" s="2">
        <f>'Moving Avg'!F811</f>
        <v>2.9704999999999999</v>
      </c>
      <c r="H811" s="2">
        <f>'Moving Avg'!G811</f>
        <v>2.7793999999999981</v>
      </c>
      <c r="I811" s="2">
        <f>'Moving Avg'!H811</f>
        <v>3.500100000000002</v>
      </c>
      <c r="J811" s="5" t="str">
        <f>OBV!F811</f>
        <v>BEARISH</v>
      </c>
      <c r="K811" s="5" t="str">
        <f>OBV!G811</f>
        <v>WEAK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3.01</v>
      </c>
      <c r="C812" s="2">
        <f>RSI!I812</f>
        <v>62.806827215876531</v>
      </c>
      <c r="D812" s="2">
        <f>MACD!E812</f>
        <v>-1.707212186772189E-2</v>
      </c>
      <c r="E812" s="2">
        <f>MACD!F812</f>
        <v>-8.0851391614630327E-2</v>
      </c>
      <c r="F812" s="2">
        <f>'Moving Avg'!D812</f>
        <v>3.01</v>
      </c>
      <c r="G812" s="2">
        <f>'Moving Avg'!F812</f>
        <v>2.9859999999999998</v>
      </c>
      <c r="H812" s="2">
        <f>'Moving Avg'!G812</f>
        <v>2.7857999999999987</v>
      </c>
      <c r="I812" s="2">
        <f>'Moving Avg'!H812</f>
        <v>3.4901500000000021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</row>
    <row r="813" spans="1:12" ht="13.5" x14ac:dyDescent="0.25">
      <c r="A813" s="3">
        <f>RSI!A813</f>
        <v>43490</v>
      </c>
      <c r="B813" s="2">
        <f>RSI!B813</f>
        <v>3.01</v>
      </c>
      <c r="C813" s="2">
        <f>RSI!I813</f>
        <v>62.806827215876524</v>
      </c>
      <c r="D813" s="2">
        <f>MACD!E813</f>
        <v>4.3216323709422966E-3</v>
      </c>
      <c r="E813" s="2">
        <f>MACD!F813</f>
        <v>-6.3816786817515805E-2</v>
      </c>
      <c r="F813" s="2">
        <f>'Moving Avg'!D813</f>
        <v>3.01</v>
      </c>
      <c r="G813" s="2">
        <f>'Moving Avg'!F813</f>
        <v>3.0014999999999996</v>
      </c>
      <c r="H813" s="2">
        <f>'Moving Avg'!G813</f>
        <v>2.7921999999999985</v>
      </c>
      <c r="I813" s="2">
        <f>'Moving Avg'!H813</f>
        <v>3.4813000000000023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</row>
    <row r="814" spans="1:12" ht="13.5" x14ac:dyDescent="0.25">
      <c r="A814" s="3">
        <f>RSI!A814</f>
        <v>43493</v>
      </c>
      <c r="B814" s="2">
        <f>RSI!B814</f>
        <v>3.01</v>
      </c>
      <c r="C814" s="2">
        <f>RSI!I814</f>
        <v>62.806827215876524</v>
      </c>
      <c r="D814" s="2">
        <f>MACD!E814</f>
        <v>2.20595123884606E-2</v>
      </c>
      <c r="E814" s="2">
        <f>MACD!F814</f>
        <v>-4.6641526976320527E-2</v>
      </c>
      <c r="F814" s="2">
        <f>'Moving Avg'!D814</f>
        <v>3.01</v>
      </c>
      <c r="G814" s="2">
        <f>'Moving Avg'!F814</f>
        <v>3.0134999999999996</v>
      </c>
      <c r="H814" s="2">
        <f>'Moving Avg'!G814</f>
        <v>2.7995999999999985</v>
      </c>
      <c r="I814" s="2">
        <f>'Moving Avg'!H814</f>
        <v>3.4731500000000022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3.01</v>
      </c>
      <c r="C815" s="2">
        <f>RSI!I815</f>
        <v>62.806827215876531</v>
      </c>
      <c r="D815" s="2">
        <f>MACD!E815</f>
        <v>3.6730962403456857E-2</v>
      </c>
      <c r="E815" s="2">
        <f>MACD!F815</f>
        <v>-2.9967029100365056E-2</v>
      </c>
      <c r="F815" s="2">
        <f>'Moving Avg'!D815</f>
        <v>3.01</v>
      </c>
      <c r="G815" s="2">
        <f>'Moving Avg'!F815</f>
        <v>3.0214999999999992</v>
      </c>
      <c r="H815" s="2">
        <f>'Moving Avg'!G815</f>
        <v>2.8069999999999986</v>
      </c>
      <c r="I815" s="2">
        <f>'Moving Avg'!H815</f>
        <v>3.4650000000000021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</row>
    <row r="816" spans="1:12" ht="13.5" x14ac:dyDescent="0.25">
      <c r="A816" s="3">
        <f>RSI!A816</f>
        <v>43495</v>
      </c>
      <c r="B816" s="2">
        <f>RSI!B816</f>
        <v>3.01</v>
      </c>
      <c r="C816" s="2">
        <f>RSI!I816</f>
        <v>62.806827215876524</v>
      </c>
      <c r="D816" s="2">
        <f>MACD!E816</f>
        <v>4.8832742758186942E-2</v>
      </c>
      <c r="E816" s="2">
        <f>MACD!F816</f>
        <v>-1.4207074728654658E-2</v>
      </c>
      <c r="F816" s="2">
        <f>'Moving Avg'!D816</f>
        <v>3.01</v>
      </c>
      <c r="G816" s="2">
        <f>'Moving Avg'!F816</f>
        <v>3.0294999999999996</v>
      </c>
      <c r="H816" s="2">
        <f>'Moving Avg'!G816</f>
        <v>2.8145999999999987</v>
      </c>
      <c r="I816" s="2">
        <f>'Moving Avg'!H816</f>
        <v>3.4568500000000024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</row>
    <row r="817" spans="1:12" ht="13.5" x14ac:dyDescent="0.25">
      <c r="A817" s="3">
        <f>RSI!A817</f>
        <v>43496</v>
      </c>
      <c r="B817" s="2">
        <f>RSI!B817</f>
        <v>3.01</v>
      </c>
      <c r="C817" s="2">
        <f>RSI!I817</f>
        <v>62.806827215876517</v>
      </c>
      <c r="D817" s="2">
        <f>MACD!E817</f>
        <v>4.4937183289576854E-2</v>
      </c>
      <c r="E817" s="2">
        <f>MACD!F817</f>
        <v>-2.3782231250083549E-3</v>
      </c>
      <c r="F817" s="2">
        <f>'Moving Avg'!D817</f>
        <v>3.01</v>
      </c>
      <c r="G817" s="2">
        <f>'Moving Avg'!F817</f>
        <v>3.0349999999999993</v>
      </c>
      <c r="H817" s="2">
        <f>'Moving Avg'!G817</f>
        <v>2.8225999999999996</v>
      </c>
      <c r="I817" s="2">
        <f>'Moving Avg'!H817</f>
        <v>3.4487000000000019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</row>
    <row r="818" spans="1:12" ht="13.5" x14ac:dyDescent="0.25">
      <c r="A818" s="3">
        <f>RSI!A818</f>
        <v>43497</v>
      </c>
      <c r="B818" s="2">
        <f>RSI!B818</f>
        <v>3.01</v>
      </c>
      <c r="C818" s="2">
        <f>RSI!I818</f>
        <v>62.806827215876517</v>
      </c>
      <c r="D818" s="2">
        <f>MACD!E818</f>
        <v>4.1373002129958536E-2</v>
      </c>
      <c r="E818" s="2">
        <f>MACD!F818</f>
        <v>6.3720219259850233E-3</v>
      </c>
      <c r="F818" s="2">
        <f>'Moving Avg'!D818</f>
        <v>3.01</v>
      </c>
      <c r="G818" s="2">
        <f>'Moving Avg'!F818</f>
        <v>3.0379999999999994</v>
      </c>
      <c r="H818" s="2">
        <f>'Moving Avg'!G818</f>
        <v>2.8305999999999996</v>
      </c>
      <c r="I818" s="2">
        <f>'Moving Avg'!H818</f>
        <v>3.4405500000000013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</row>
    <row r="819" spans="1:12" ht="13.5" x14ac:dyDescent="0.25">
      <c r="A819" s="3">
        <f>RSI!A819</f>
        <v>43500</v>
      </c>
      <c r="B819" s="2">
        <f>RSI!B819</f>
        <v>2.88</v>
      </c>
      <c r="C819" s="2">
        <f>RSI!I819</f>
        <v>34.909948479882033</v>
      </c>
      <c r="D819" s="2">
        <f>MACD!E819</f>
        <v>4.7738694929346348E-2</v>
      </c>
      <c r="E819" s="2">
        <f>MACD!F819</f>
        <v>1.4645356526657289E-2</v>
      </c>
      <c r="F819" s="2">
        <f>'Moving Avg'!D819</f>
        <v>2.9839999999999995</v>
      </c>
      <c r="G819" s="2">
        <f>'Moving Avg'!F819</f>
        <v>3.0299999999999989</v>
      </c>
      <c r="H819" s="2">
        <f>'Moving Avg'!G819</f>
        <v>2.8359999999999999</v>
      </c>
      <c r="I819" s="2">
        <f>'Moving Avg'!H819</f>
        <v>3.4317500000000014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</row>
    <row r="820" spans="1:12" ht="13.5" x14ac:dyDescent="0.25">
      <c r="A820" s="3">
        <f>RSI!A820</f>
        <v>43501</v>
      </c>
      <c r="B820" s="2">
        <f>RSI!B820</f>
        <v>2.76</v>
      </c>
      <c r="C820" s="2">
        <f>RSI!I820</f>
        <v>24.217098990096787</v>
      </c>
      <c r="D820" s="2">
        <f>MACD!E820</f>
        <v>6.2552400741637815E-2</v>
      </c>
      <c r="E820" s="2">
        <f>MACD!F820</f>
        <v>2.4226765369653395E-2</v>
      </c>
      <c r="F820" s="2">
        <f>'Moving Avg'!D820</f>
        <v>2.9340000000000002</v>
      </c>
      <c r="G820" s="2">
        <f>'Moving Avg'!F820</f>
        <v>3.015499999999999</v>
      </c>
      <c r="H820" s="2">
        <f>'Moving Avg'!G820</f>
        <v>2.839</v>
      </c>
      <c r="I820" s="2">
        <f>'Moving Avg'!H820</f>
        <v>3.4223500000000007</v>
      </c>
      <c r="J820" s="5" t="str">
        <f>OBV!F820</f>
        <v>BEARISH</v>
      </c>
      <c r="K820" s="5" t="str">
        <f>OBV!G820</f>
        <v>WEAK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2.76</v>
      </c>
      <c r="C821" s="2">
        <f>RSI!I821</f>
        <v>24.217098990096787</v>
      </c>
      <c r="D821" s="2">
        <f>MACD!E821</f>
        <v>7.6294735486405862E-2</v>
      </c>
      <c r="E821" s="2">
        <f>MACD!F821</f>
        <v>3.4640359393003889E-2</v>
      </c>
      <c r="F821" s="2">
        <f>'Moving Avg'!D821</f>
        <v>2.8839999999999995</v>
      </c>
      <c r="G821" s="2">
        <f>'Moving Avg'!F821</f>
        <v>3.0009999999999986</v>
      </c>
      <c r="H821" s="2">
        <f>'Moving Avg'!G821</f>
        <v>2.8420000000000001</v>
      </c>
      <c r="I821" s="2">
        <f>'Moving Avg'!H821</f>
        <v>3.4139500000000012</v>
      </c>
      <c r="J821" s="5" t="str">
        <f>OBV!F821</f>
        <v>BEARISH</v>
      </c>
      <c r="K821" s="5" t="str">
        <f>OBV!G821</f>
        <v>WEAK</v>
      </c>
      <c r="L821" s="5" t="str">
        <f>OBV!H821</f>
        <v>CONFIRMED BEARISH</v>
      </c>
    </row>
    <row r="822" spans="1:12" ht="13.5" x14ac:dyDescent="0.25">
      <c r="A822" s="3">
        <f>RSI!A822</f>
        <v>43503</v>
      </c>
      <c r="B822" s="2">
        <f>RSI!B822</f>
        <v>2.76</v>
      </c>
      <c r="C822" s="2">
        <f>RSI!I822</f>
        <v>24.217098990096787</v>
      </c>
      <c r="D822" s="2">
        <f>MACD!E822</f>
        <v>8.9041069141293505E-2</v>
      </c>
      <c r="E822" s="2">
        <f>MACD!F822</f>
        <v>4.5520501342661814E-2</v>
      </c>
      <c r="F822" s="2">
        <f>'Moving Avg'!D822</f>
        <v>2.8339999999999996</v>
      </c>
      <c r="G822" s="2">
        <f>'Moving Avg'!F822</f>
        <v>2.9839999999999991</v>
      </c>
      <c r="H822" s="2">
        <f>'Moving Avg'!G822</f>
        <v>2.8450000000000002</v>
      </c>
      <c r="I822" s="2">
        <f>'Moving Avg'!H822</f>
        <v>3.4055500000000007</v>
      </c>
      <c r="J822" s="5" t="str">
        <f>OBV!F822</f>
        <v>BEARISH</v>
      </c>
      <c r="K822" s="5" t="str">
        <f>OBV!G822</f>
        <v>WEAK</v>
      </c>
      <c r="L822" s="5" t="str">
        <f>OBV!H822</f>
        <v>CONFIRMED BEARISH</v>
      </c>
    </row>
    <row r="823" spans="1:12" ht="13.5" x14ac:dyDescent="0.25">
      <c r="A823" s="3">
        <f>RSI!A823</f>
        <v>43504</v>
      </c>
      <c r="B823" s="2">
        <f>RSI!B823</f>
        <v>2.84</v>
      </c>
      <c r="C823" s="2">
        <f>RSI!I823</f>
        <v>39.617107195488117</v>
      </c>
      <c r="D823" s="2">
        <f>MACD!E823</f>
        <v>9.4935876772429761E-2</v>
      </c>
      <c r="E823" s="2">
        <f>MACD!F823</f>
        <v>5.5403576428615403E-2</v>
      </c>
      <c r="F823" s="2">
        <f>'Moving Avg'!D823</f>
        <v>2.8</v>
      </c>
      <c r="G823" s="2">
        <f>'Moving Avg'!F823</f>
        <v>2.9709999999999988</v>
      </c>
      <c r="H823" s="2">
        <f>'Moving Avg'!G823</f>
        <v>2.8510000000000004</v>
      </c>
      <c r="I823" s="2">
        <f>'Moving Avg'!H823</f>
        <v>3.3975499999999998</v>
      </c>
      <c r="J823" s="5" t="str">
        <f>OBV!F823</f>
        <v>BEARISH</v>
      </c>
      <c r="K823" s="5" t="str">
        <f>OBV!G823</f>
        <v>WEAK</v>
      </c>
      <c r="L823" s="5" t="str">
        <f>OBV!H823</f>
        <v>CONFIRMED BEARISH</v>
      </c>
    </row>
    <row r="824" spans="1:12" ht="13.5" x14ac:dyDescent="0.25">
      <c r="A824" s="3">
        <f>RSI!A824</f>
        <v>43507</v>
      </c>
      <c r="B824" s="2">
        <f>RSI!B824</f>
        <v>2.92</v>
      </c>
      <c r="C824" s="2">
        <f>RSI!I824</f>
        <v>50.458878521999253</v>
      </c>
      <c r="D824" s="2">
        <f>MACD!E824</f>
        <v>9.4483821477480578E-2</v>
      </c>
      <c r="E824" s="2">
        <f>MACD!F824</f>
        <v>6.3219625438388438E-2</v>
      </c>
      <c r="F824" s="2">
        <f>'Moving Avg'!D824</f>
        <v>2.8079999999999998</v>
      </c>
      <c r="G824" s="2">
        <f>'Moving Avg'!F824</f>
        <v>2.9619999999999989</v>
      </c>
      <c r="H824" s="2">
        <f>'Moving Avg'!G824</f>
        <v>2.8586</v>
      </c>
      <c r="I824" s="2">
        <f>'Moving Avg'!H824</f>
        <v>3.3899500000000002</v>
      </c>
      <c r="J824" s="5" t="str">
        <f>OBV!F824</f>
        <v>BEARISH</v>
      </c>
      <c r="K824" s="5" t="str">
        <f>OBV!G824</f>
        <v>WEAK</v>
      </c>
      <c r="L824" s="5" t="str">
        <f>OBV!H824</f>
        <v>BEARISH DIVERGENCE</v>
      </c>
    </row>
    <row r="825" spans="1:12" ht="13.5" x14ac:dyDescent="0.25">
      <c r="A825" s="3">
        <f>RSI!A825</f>
        <v>43508</v>
      </c>
      <c r="B825" s="2">
        <f>RSI!B825</f>
        <v>3.05</v>
      </c>
      <c r="C825" s="2">
        <f>RSI!I825</f>
        <v>62.303587559878309</v>
      </c>
      <c r="D825" s="2">
        <f>MACD!E825</f>
        <v>8.444891979081115E-2</v>
      </c>
      <c r="E825" s="2">
        <f>MACD!F825</f>
        <v>6.7465484308872989E-2</v>
      </c>
      <c r="F825" s="2">
        <f>'Moving Avg'!D825</f>
        <v>2.8659999999999997</v>
      </c>
      <c r="G825" s="2">
        <f>'Moving Avg'!F825</f>
        <v>2.9594999999999994</v>
      </c>
      <c r="H825" s="2">
        <f>'Moving Avg'!G825</f>
        <v>2.8688000000000007</v>
      </c>
      <c r="I825" s="2">
        <f>'Moving Avg'!H825</f>
        <v>3.3829999999999996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43509</v>
      </c>
      <c r="B826" s="2">
        <f>RSI!B826</f>
        <v>3</v>
      </c>
      <c r="C826" s="2">
        <f>RSI!I826</f>
        <v>56.689578295328126</v>
      </c>
      <c r="D826" s="2">
        <f>MACD!E826</f>
        <v>7.887229972529175E-2</v>
      </c>
      <c r="E826" s="2">
        <f>MACD!F826</f>
        <v>6.9746847392156752E-2</v>
      </c>
      <c r="F826" s="2">
        <f>'Moving Avg'!D826</f>
        <v>2.9140000000000001</v>
      </c>
      <c r="G826" s="2">
        <f>'Moving Avg'!F826</f>
        <v>2.9544999999999995</v>
      </c>
      <c r="H826" s="2">
        <f>'Moving Avg'!G826</f>
        <v>2.877800000000001</v>
      </c>
      <c r="I826" s="2">
        <f>'Moving Avg'!H826</f>
        <v>3.3759999999999994</v>
      </c>
      <c r="J826" s="5" t="str">
        <f>OBV!F826</f>
        <v>BEARISH</v>
      </c>
      <c r="K826" s="5" t="str">
        <f>OBV!G826</f>
        <v>WEAK</v>
      </c>
      <c r="L826" s="5" t="str">
        <f>OBV!H826</f>
        <v>BEARISH DIVERGENCE</v>
      </c>
    </row>
    <row r="827" spans="1:12" ht="13.5" x14ac:dyDescent="0.25">
      <c r="A827" s="3">
        <f>RSI!A827</f>
        <v>43510</v>
      </c>
      <c r="B827" s="2">
        <f>RSI!B827</f>
        <v>3.13</v>
      </c>
      <c r="C827" s="2">
        <f>RSI!I827</f>
        <v>65.415312139303012</v>
      </c>
      <c r="D827" s="2">
        <f>MACD!E827</f>
        <v>6.4088653808143548E-2</v>
      </c>
      <c r="E827" s="2">
        <f>MACD!F827</f>
        <v>6.8615208675354117E-2</v>
      </c>
      <c r="F827" s="2">
        <f>'Moving Avg'!D827</f>
        <v>2.9879999999999995</v>
      </c>
      <c r="G827" s="2">
        <f>'Moving Avg'!F827</f>
        <v>2.9604999999999992</v>
      </c>
      <c r="H827" s="2">
        <f>'Moving Avg'!G827</f>
        <v>2.8894000000000011</v>
      </c>
      <c r="I827" s="2">
        <f>'Moving Avg'!H827</f>
        <v>3.3696499999999996</v>
      </c>
      <c r="J827" s="5" t="str">
        <f>OBV!F827</f>
        <v>BEARISH</v>
      </c>
      <c r="K827" s="5" t="str">
        <f>OBV!G827</f>
        <v>WEAK</v>
      </c>
      <c r="L827" s="5" t="str">
        <f>OBV!H827</f>
        <v>BEARISH DIVERGENCE</v>
      </c>
    </row>
    <row r="828" spans="1:12" ht="13.5" x14ac:dyDescent="0.25">
      <c r="A828" s="3">
        <f>RSI!A828</f>
        <v>43511</v>
      </c>
      <c r="B828" s="2">
        <f>RSI!B828</f>
        <v>3</v>
      </c>
      <c r="C828" s="2">
        <f>RSI!I828</f>
        <v>53.752729041008394</v>
      </c>
      <c r="D828" s="2">
        <f>MACD!E828</f>
        <v>6.0037778473532644E-2</v>
      </c>
      <c r="E828" s="2">
        <f>MACD!F828</f>
        <v>6.6899722634989819E-2</v>
      </c>
      <c r="F828" s="2">
        <f>'Moving Avg'!D828</f>
        <v>3.0199999999999996</v>
      </c>
      <c r="G828" s="2">
        <f>'Moving Avg'!F828</f>
        <v>2.96</v>
      </c>
      <c r="H828" s="2">
        <f>'Moving Avg'!G828</f>
        <v>2.898400000000001</v>
      </c>
      <c r="I828" s="2">
        <f>'Moving Avg'!H828</f>
        <v>3.3626499999999995</v>
      </c>
      <c r="J828" s="5" t="str">
        <f>OBV!F828</f>
        <v>BEARISH</v>
      </c>
      <c r="K828" s="5" t="str">
        <f>OBV!G828</f>
        <v>WEAK</v>
      </c>
      <c r="L828" s="5" t="str">
        <f>OBV!H828</f>
        <v>BEARISH DIVERGENCE</v>
      </c>
    </row>
    <row r="829" spans="1:12" ht="13.5" x14ac:dyDescent="0.25">
      <c r="A829" s="3">
        <f>RSI!A829</f>
        <v>43514</v>
      </c>
      <c r="B829" s="2">
        <f>RSI!B829</f>
        <v>3.18</v>
      </c>
      <c r="C829" s="2">
        <f>RSI!I829</f>
        <v>63.465309012898381</v>
      </c>
      <c r="D829" s="2">
        <f>MACD!E829</f>
        <v>2.2960451319936848E-2</v>
      </c>
      <c r="E829" s="2">
        <f>MACD!F829</f>
        <v>5.8111868371979222E-2</v>
      </c>
      <c r="F829" s="2">
        <f>'Moving Avg'!D829</f>
        <v>3.0720000000000001</v>
      </c>
      <c r="G829" s="2">
        <f>'Moving Avg'!F829</f>
        <v>2.9684999999999997</v>
      </c>
      <c r="H829" s="2">
        <f>'Moving Avg'!G829</f>
        <v>2.9110000000000014</v>
      </c>
      <c r="I829" s="2">
        <f>'Moving Avg'!H829</f>
        <v>3.3565499999999999</v>
      </c>
      <c r="J829" s="5" t="str">
        <f>OBV!F829</f>
        <v>BEARISH</v>
      </c>
      <c r="K829" s="5" t="str">
        <f>OBV!G829</f>
        <v>WEAK</v>
      </c>
      <c r="L829" s="5" t="str">
        <f>OBV!H829</f>
        <v>BEARISH DIVERGENCE</v>
      </c>
    </row>
    <row r="830" spans="1:12" ht="13.5" x14ac:dyDescent="0.25">
      <c r="A830" s="3">
        <f>RSI!A830</f>
        <v>43515</v>
      </c>
      <c r="B830" s="2">
        <f>RSI!B830</f>
        <v>3.36</v>
      </c>
      <c r="C830" s="2">
        <f>RSI!I830</f>
        <v>70.204197473928076</v>
      </c>
      <c r="D830" s="2">
        <f>MACD!E830</f>
        <v>-4.1564069399488979E-2</v>
      </c>
      <c r="E830" s="2">
        <f>MACD!F830</f>
        <v>3.8176680817685583E-2</v>
      </c>
      <c r="F830" s="2">
        <f>'Moving Avg'!D830</f>
        <v>3.1339999999999995</v>
      </c>
      <c r="G830" s="2">
        <f>'Moving Avg'!F830</f>
        <v>2.9859999999999998</v>
      </c>
      <c r="H830" s="2">
        <f>'Moving Avg'!G830</f>
        <v>2.9258000000000015</v>
      </c>
      <c r="I830" s="2">
        <f>'Moving Avg'!H830</f>
        <v>3.3513500000000005</v>
      </c>
      <c r="J830" s="5" t="str">
        <f>OBV!F830</f>
        <v>BEARISH</v>
      </c>
      <c r="K830" s="5" t="str">
        <f>OBV!G830</f>
        <v>WEAK</v>
      </c>
      <c r="L830" s="5" t="str">
        <f>OBV!H830</f>
        <v>BEARISH DIVERGENCE</v>
      </c>
    </row>
    <row r="831" spans="1:12" ht="13.5" x14ac:dyDescent="0.25">
      <c r="A831" s="3">
        <f>RSI!A831</f>
        <v>43516</v>
      </c>
      <c r="B831" s="2">
        <f>RSI!B831</f>
        <v>3.41</v>
      </c>
      <c r="C831" s="2">
        <f>RSI!I831</f>
        <v>71.762294222125192</v>
      </c>
      <c r="D831" s="2">
        <f>MACD!E831</f>
        <v>-0.1021851147563102</v>
      </c>
      <c r="E831" s="2">
        <f>MACD!F831</f>
        <v>1.0104321702886429E-2</v>
      </c>
      <c r="F831" s="2">
        <f>'Moving Avg'!D831</f>
        <v>3.2159999999999997</v>
      </c>
      <c r="G831" s="2">
        <f>'Moving Avg'!F831</f>
        <v>3.0059999999999993</v>
      </c>
      <c r="H831" s="2">
        <f>'Moving Avg'!G831</f>
        <v>2.9416000000000015</v>
      </c>
      <c r="I831" s="2">
        <f>'Moving Avg'!H831</f>
        <v>3.3464500000000004</v>
      </c>
      <c r="J831" s="5" t="str">
        <f>OBV!F831</f>
        <v>BEARISH</v>
      </c>
      <c r="K831" s="5" t="str">
        <f>OBV!G831</f>
        <v>WEAK</v>
      </c>
      <c r="L831" s="5" t="str">
        <f>OBV!H831</f>
        <v>BEARISH DIVERGENCE</v>
      </c>
    </row>
    <row r="832" spans="1:12" ht="13.5" x14ac:dyDescent="0.25">
      <c r="A832" s="3">
        <f>RSI!A832</f>
        <v>43517</v>
      </c>
      <c r="B832" s="2">
        <f>RSI!B832</f>
        <v>3.54</v>
      </c>
      <c r="C832" s="2">
        <f>RSI!I832</f>
        <v>75.36877322424381</v>
      </c>
      <c r="D832" s="2">
        <f>MACD!E832</f>
        <v>-0.16555277006713798</v>
      </c>
      <c r="E832" s="2">
        <f>MACD!F832</f>
        <v>-2.5027096651118456E-2</v>
      </c>
      <c r="F832" s="2">
        <f>'Moving Avg'!D832</f>
        <v>3.2979999999999996</v>
      </c>
      <c r="G832" s="2">
        <f>'Moving Avg'!F832</f>
        <v>3.0324999999999993</v>
      </c>
      <c r="H832" s="2">
        <f>'Moving Avg'!G832</f>
        <v>2.9586000000000015</v>
      </c>
      <c r="I832" s="2">
        <f>'Moving Avg'!H832</f>
        <v>3.3431500000000005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</row>
    <row r="833" spans="1:12" ht="13.5" x14ac:dyDescent="0.25">
      <c r="A833" s="3">
        <f>RSI!A833</f>
        <v>43518</v>
      </c>
      <c r="B833" s="2">
        <f>RSI!B833</f>
        <v>3.65</v>
      </c>
      <c r="C833" s="2">
        <f>RSI!I833</f>
        <v>77.936572093758812</v>
      </c>
      <c r="D833" s="2">
        <f>MACD!E833</f>
        <v>-0.21804249693383015</v>
      </c>
      <c r="E833" s="2">
        <f>MACD!F833</f>
        <v>-6.3630176707660802E-2</v>
      </c>
      <c r="F833" s="2">
        <f>'Moving Avg'!D833</f>
        <v>3.4279999999999995</v>
      </c>
      <c r="G833" s="2">
        <f>'Moving Avg'!F833</f>
        <v>3.0644999999999998</v>
      </c>
      <c r="H833" s="2">
        <f>'Moving Avg'!G833</f>
        <v>2.9760000000000018</v>
      </c>
      <c r="I833" s="2">
        <f>'Moving Avg'!H833</f>
        <v>3.3404000000000003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</row>
    <row r="834" spans="1:12" ht="13.5" x14ac:dyDescent="0.25">
      <c r="A834" s="3">
        <f>RSI!A834</f>
        <v>43521</v>
      </c>
      <c r="B834" s="2">
        <f>RSI!B834</f>
        <v>3.75</v>
      </c>
      <c r="C834" s="2">
        <f>RSI!I834</f>
        <v>79.979879230162723</v>
      </c>
      <c r="D834" s="2">
        <f>MACD!E834</f>
        <v>-0.26101259636575325</v>
      </c>
      <c r="E834" s="2">
        <f>MACD!F834</f>
        <v>-0.10310666063927929</v>
      </c>
      <c r="F834" s="2">
        <f>'Moving Avg'!D834</f>
        <v>3.5420000000000003</v>
      </c>
      <c r="G834" s="2">
        <f>'Moving Avg'!F834</f>
        <v>3.1014999999999993</v>
      </c>
      <c r="H834" s="2">
        <f>'Moving Avg'!G834</f>
        <v>2.9950000000000019</v>
      </c>
      <c r="I834" s="2">
        <f>'Moving Avg'!H834</f>
        <v>3.3390000000000004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</row>
    <row r="835" spans="1:12" ht="13.5" x14ac:dyDescent="0.25">
      <c r="A835" s="3">
        <f>RSI!A835</f>
        <v>43522</v>
      </c>
      <c r="B835" s="2">
        <f>RSI!B835</f>
        <v>3.82</v>
      </c>
      <c r="C835" s="2">
        <f>RSI!I835</f>
        <v>81.28635616481813</v>
      </c>
      <c r="D835" s="2">
        <f>MACD!E835</f>
        <v>-0.28634800080540002</v>
      </c>
      <c r="E835" s="2">
        <f>MACD!F835</f>
        <v>-0.13975492867250344</v>
      </c>
      <c r="F835" s="2">
        <f>'Moving Avg'!D835</f>
        <v>3.6339999999999995</v>
      </c>
      <c r="G835" s="2">
        <f>'Moving Avg'!F835</f>
        <v>3.1419999999999999</v>
      </c>
      <c r="H835" s="2">
        <f>'Moving Avg'!G835</f>
        <v>3.0156000000000009</v>
      </c>
      <c r="I835" s="2">
        <f>'Moving Avg'!H835</f>
        <v>3.337800000000001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</row>
    <row r="836" spans="1:12" ht="13.5" x14ac:dyDescent="0.25">
      <c r="A836" s="3">
        <f>RSI!A836</f>
        <v>43523</v>
      </c>
      <c r="B836" s="2">
        <f>RSI!B836</f>
        <v>3.89</v>
      </c>
      <c r="C836" s="2">
        <f>RSI!I836</f>
        <v>82.515156937557705</v>
      </c>
      <c r="D836" s="2">
        <f>MACD!E836</f>
        <v>-0.32458687322044577</v>
      </c>
      <c r="E836" s="2">
        <f>MACD!F836</f>
        <v>-0.17672131758209192</v>
      </c>
      <c r="F836" s="2">
        <f>'Moving Avg'!D836</f>
        <v>3.7299999999999995</v>
      </c>
      <c r="G836" s="2">
        <f>'Moving Avg'!F836</f>
        <v>3.1859999999999995</v>
      </c>
      <c r="H836" s="2">
        <f>'Moving Avg'!G836</f>
        <v>3.0376000000000012</v>
      </c>
      <c r="I836" s="2">
        <f>'Moving Avg'!H836</f>
        <v>3.3369500000000012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</row>
    <row r="837" spans="1:12" ht="13.5" x14ac:dyDescent="0.25">
      <c r="A837" s="3">
        <f>RSI!A837</f>
        <v>43524</v>
      </c>
      <c r="B837" s="2">
        <f>RSI!B837</f>
        <v>3.89</v>
      </c>
      <c r="C837" s="2">
        <f>RSI!I837</f>
        <v>82.51515693755772</v>
      </c>
      <c r="D837" s="2">
        <f>MACD!E837</f>
        <v>-0.34098955818128873</v>
      </c>
      <c r="E837" s="2">
        <f>MACD!F837</f>
        <v>-0.20957496570193129</v>
      </c>
      <c r="F837" s="2">
        <f>'Moving Avg'!D837</f>
        <v>3.8</v>
      </c>
      <c r="G837" s="2">
        <f>'Moving Avg'!F837</f>
        <v>3.2299999999999995</v>
      </c>
      <c r="H837" s="2">
        <f>'Moving Avg'!G837</f>
        <v>3.0594000000000006</v>
      </c>
      <c r="I837" s="2">
        <f>'Moving Avg'!H837</f>
        <v>3.3361000000000014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</row>
    <row r="838" spans="1:12" ht="13.5" x14ac:dyDescent="0.25">
      <c r="A838" s="3">
        <f>RSI!A838</f>
        <v>43525</v>
      </c>
      <c r="B838" s="2">
        <f>RSI!B838</f>
        <v>3.89</v>
      </c>
      <c r="C838" s="2">
        <f>RSI!I838</f>
        <v>82.51515693755772</v>
      </c>
      <c r="D838" s="2">
        <f>MACD!E838</f>
        <v>-0.37861571240210568</v>
      </c>
      <c r="E838" s="2">
        <f>MACD!F838</f>
        <v>-0.24338311504196619</v>
      </c>
      <c r="F838" s="2">
        <f>'Moving Avg'!D838</f>
        <v>3.8480000000000003</v>
      </c>
      <c r="G838" s="2">
        <f>'Moving Avg'!F838</f>
        <v>3.2739999999999996</v>
      </c>
      <c r="H838" s="2">
        <f>'Moving Avg'!G838</f>
        <v>3.0811999999999999</v>
      </c>
      <c r="I838" s="2">
        <f>'Moving Avg'!H838</f>
        <v>3.3352500000000016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3.89</v>
      </c>
      <c r="C839" s="2">
        <f>RSI!I839</f>
        <v>82.51515693755772</v>
      </c>
      <c r="D839" s="2">
        <f>MACD!E839</f>
        <v>-0.3862303265363396</v>
      </c>
      <c r="E839" s="2">
        <f>MACD!F839</f>
        <v>-0.27195255734084089</v>
      </c>
      <c r="F839" s="2">
        <f>'Moving Avg'!D839</f>
        <v>3.8759999999999999</v>
      </c>
      <c r="G839" s="2">
        <f>'Moving Avg'!F839</f>
        <v>3.3244999999999996</v>
      </c>
      <c r="H839" s="2">
        <f>'Moving Avg'!G839</f>
        <v>3.105</v>
      </c>
      <c r="I839" s="2">
        <f>'Moving Avg'!H839</f>
        <v>3.3344000000000009</v>
      </c>
      <c r="J839" s="5" t="str">
        <f>OBV!F839</f>
        <v>BULLISH</v>
      </c>
      <c r="K839" s="5" t="str">
        <f>OBV!G839</f>
        <v>STRONG</v>
      </c>
      <c r="L839" s="5" t="str">
        <f>OBV!H839</f>
        <v>CONFIRMED BULLISH</v>
      </c>
    </row>
    <row r="840" spans="1:12" ht="13.5" x14ac:dyDescent="0.25">
      <c r="A840" s="3">
        <f>RSI!A840</f>
        <v>43529</v>
      </c>
      <c r="B840" s="2">
        <f>RSI!B840</f>
        <v>3.72</v>
      </c>
      <c r="C840" s="2">
        <f>RSI!I840</f>
        <v>67.94207138778485</v>
      </c>
      <c r="D840" s="2">
        <f>MACD!E840</f>
        <v>-0.35560097491459919</v>
      </c>
      <c r="E840" s="2">
        <f>MACD!F840</f>
        <v>-0.28868224085559258</v>
      </c>
      <c r="F840" s="2">
        <f>'Moving Avg'!D840</f>
        <v>3.8560000000000003</v>
      </c>
      <c r="G840" s="2">
        <f>'Moving Avg'!F840</f>
        <v>3.3725000000000001</v>
      </c>
      <c r="H840" s="2">
        <f>'Moving Avg'!G840</f>
        <v>3.1253999999999995</v>
      </c>
      <c r="I840" s="2">
        <f>'Moving Avg'!H840</f>
        <v>3.3327500000000008</v>
      </c>
      <c r="J840" s="5" t="str">
        <f>OBV!F840</f>
        <v>BULLISH</v>
      </c>
      <c r="K840" s="5" t="str">
        <f>OBV!G840</f>
        <v>STRONG</v>
      </c>
      <c r="L840" s="5" t="str">
        <f>OBV!H840</f>
        <v>BULLISH DIVERGENCE</v>
      </c>
    </row>
    <row r="841" spans="1:12" ht="13.5" x14ac:dyDescent="0.25">
      <c r="A841" s="3">
        <f>RSI!A841</f>
        <v>43530</v>
      </c>
      <c r="B841" s="2">
        <f>RSI!B841</f>
        <v>3.56</v>
      </c>
      <c r="C841" s="2">
        <f>RSI!I841</f>
        <v>57.6264499721768</v>
      </c>
      <c r="D841" s="2">
        <f>MACD!E841</f>
        <v>-0.31210959145124573</v>
      </c>
      <c r="E841" s="2">
        <f>MACD!F841</f>
        <v>-0.29336771097472325</v>
      </c>
      <c r="F841" s="2">
        <f>'Moving Avg'!D841</f>
        <v>3.79</v>
      </c>
      <c r="G841" s="2">
        <f>'Moving Avg'!F841</f>
        <v>3.4125000000000001</v>
      </c>
      <c r="H841" s="2">
        <f>'Moving Avg'!G841</f>
        <v>3.1425999999999994</v>
      </c>
      <c r="I841" s="2">
        <f>'Moving Avg'!H841</f>
        <v>3.3303500000000001</v>
      </c>
      <c r="J841" s="5" t="str">
        <f>OBV!F841</f>
        <v>NEUTRAL</v>
      </c>
      <c r="K841" s="5" t="str">
        <f>OBV!G841</f>
        <v>NEUTRAL</v>
      </c>
      <c r="L841" s="5" t="str">
        <f>OBV!H841</f>
        <v>NEUTRAL</v>
      </c>
    </row>
    <row r="842" spans="1:12" ht="13.5" x14ac:dyDescent="0.25">
      <c r="A842" s="3">
        <f>RSI!A842</f>
        <v>43531</v>
      </c>
      <c r="B842" s="2">
        <f>RSI!B842</f>
        <v>3.72</v>
      </c>
      <c r="C842" s="2">
        <f>RSI!I842</f>
        <v>63.581239969831856</v>
      </c>
      <c r="D842" s="2">
        <f>MACD!E842</f>
        <v>-0.26803959481811956</v>
      </c>
      <c r="E842" s="2">
        <f>MACD!F842</f>
        <v>-0.28830208774340255</v>
      </c>
      <c r="F842" s="2">
        <f>'Moving Avg'!D842</f>
        <v>3.7560000000000002</v>
      </c>
      <c r="G842" s="2">
        <f>'Moving Avg'!F842</f>
        <v>3.4604999999999997</v>
      </c>
      <c r="H842" s="2">
        <f>'Moving Avg'!G842</f>
        <v>3.1629999999999994</v>
      </c>
      <c r="I842" s="2">
        <f>'Moving Avg'!H842</f>
        <v>3.3290500000000005</v>
      </c>
      <c r="J842" s="5" t="str">
        <f>OBV!F842</f>
        <v>BULLISH</v>
      </c>
      <c r="K842" s="5" t="str">
        <f>OBV!G842</f>
        <v>NEUTRAL</v>
      </c>
      <c r="L842" s="5" t="str">
        <f>OBV!H842</f>
        <v>BULLISH DIVERGENCE</v>
      </c>
    </row>
    <row r="843" spans="1:12" ht="13.5" x14ac:dyDescent="0.25">
      <c r="A843" s="3">
        <f>RSI!A843</f>
        <v>43532</v>
      </c>
      <c r="B843" s="2">
        <f>RSI!B843</f>
        <v>3.64</v>
      </c>
      <c r="C843" s="2">
        <f>RSI!I843</f>
        <v>59.108475342268626</v>
      </c>
      <c r="D843" s="2">
        <f>MACD!E843</f>
        <v>-0.20965951660335591</v>
      </c>
      <c r="E843" s="2">
        <f>MACD!F843</f>
        <v>-0.27257357351539324</v>
      </c>
      <c r="F843" s="2">
        <f>'Moving Avg'!D843</f>
        <v>3.7060000000000004</v>
      </c>
      <c r="G843" s="2">
        <f>'Moving Avg'!F843</f>
        <v>3.5005000000000002</v>
      </c>
      <c r="H843" s="2">
        <f>'Moving Avg'!G843</f>
        <v>3.1817999999999995</v>
      </c>
      <c r="I843" s="2">
        <f>'Moving Avg'!H843</f>
        <v>3.32735</v>
      </c>
      <c r="J843" s="5" t="str">
        <f>OBV!F843</f>
        <v>BEARISH</v>
      </c>
      <c r="K843" s="5" t="str">
        <f>OBV!G843</f>
        <v>WEAK</v>
      </c>
      <c r="L843" s="5" t="str">
        <f>OBV!H843</f>
        <v>CONFIRMED BEARISH</v>
      </c>
    </row>
    <row r="844" spans="1:12" ht="13.5" x14ac:dyDescent="0.25">
      <c r="A844" s="3">
        <f>RSI!A844</f>
        <v>43535</v>
      </c>
      <c r="B844" s="2">
        <f>RSI!B844</f>
        <v>3.64</v>
      </c>
      <c r="C844" s="2">
        <f>RSI!I844</f>
        <v>59.108475342268626</v>
      </c>
      <c r="D844" s="2">
        <f>MACD!E844</f>
        <v>-0.14603228134559654</v>
      </c>
      <c r="E844" s="2">
        <f>MACD!F844</f>
        <v>-0.2472653150814339</v>
      </c>
      <c r="F844" s="2">
        <f>'Moving Avg'!D844</f>
        <v>3.6560000000000001</v>
      </c>
      <c r="G844" s="2">
        <f>'Moving Avg'!F844</f>
        <v>3.5364999999999993</v>
      </c>
      <c r="H844" s="2">
        <f>'Moving Avg'!G844</f>
        <v>3.1991999999999989</v>
      </c>
      <c r="I844" s="2">
        <f>'Moving Avg'!H844</f>
        <v>3.32565</v>
      </c>
      <c r="J844" s="5" t="str">
        <f>OBV!F844</f>
        <v>BEARISH</v>
      </c>
      <c r="K844" s="5" t="str">
        <f>OBV!G844</f>
        <v>WEAK</v>
      </c>
      <c r="L844" s="5" t="str">
        <f>OBV!H844</f>
        <v>CONFIRMED BEARISH</v>
      </c>
    </row>
    <row r="845" spans="1:12" ht="13.5" x14ac:dyDescent="0.25">
      <c r="A845" s="3">
        <f>RSI!A845</f>
        <v>43536</v>
      </c>
      <c r="B845" s="2">
        <f>RSI!B845</f>
        <v>3.74</v>
      </c>
      <c r="C845" s="2">
        <f>RSI!I845</f>
        <v>62.892770178459372</v>
      </c>
      <c r="D845" s="2">
        <f>MACD!E845</f>
        <v>-8.990231319384101E-2</v>
      </c>
      <c r="E845" s="2">
        <f>MACD!F845</f>
        <v>-0.21579271470391534</v>
      </c>
      <c r="F845" s="2">
        <f>'Moving Avg'!D845</f>
        <v>3.66</v>
      </c>
      <c r="G845" s="2">
        <f>'Moving Avg'!F845</f>
        <v>3.5709999999999993</v>
      </c>
      <c r="H845" s="2">
        <f>'Moving Avg'!G845</f>
        <v>3.2169999999999992</v>
      </c>
      <c r="I845" s="2">
        <f>'Moving Avg'!H845</f>
        <v>3.3244500000000001</v>
      </c>
      <c r="J845" s="5" t="str">
        <f>OBV!F845</f>
        <v>BEARISH</v>
      </c>
      <c r="K845" s="5" t="str">
        <f>OBV!G845</f>
        <v>NEUTRAL</v>
      </c>
      <c r="L845" s="5" t="str">
        <f>OBV!H845</f>
        <v>BEARISH DIVERGENCE</v>
      </c>
    </row>
    <row r="846" spans="1:12" ht="13.5" x14ac:dyDescent="0.25">
      <c r="A846" s="3">
        <f>RSI!A846</f>
        <v>43537</v>
      </c>
      <c r="B846" s="2">
        <f>RSI!B846</f>
        <v>3.8</v>
      </c>
      <c r="C846" s="2">
        <f>RSI!I846</f>
        <v>64.98651129039763</v>
      </c>
      <c r="D846" s="2">
        <f>MACD!E846</f>
        <v>-3.7664847397522294E-2</v>
      </c>
      <c r="E846" s="2">
        <f>MACD!F846</f>
        <v>-0.18016714124263675</v>
      </c>
      <c r="F846" s="2">
        <f>'Moving Avg'!D846</f>
        <v>3.7079999999999997</v>
      </c>
      <c r="G846" s="2">
        <f>'Moving Avg'!F846</f>
        <v>3.6109999999999993</v>
      </c>
      <c r="H846" s="2">
        <f>'Moving Avg'!G846</f>
        <v>3.2359999999999989</v>
      </c>
      <c r="I846" s="2">
        <f>'Moving Avg'!H846</f>
        <v>3.3235499999999996</v>
      </c>
      <c r="J846" s="5" t="str">
        <f>OBV!F846</f>
        <v>BULLISH</v>
      </c>
      <c r="K846" s="5" t="str">
        <f>OBV!G846</f>
        <v>NEUTRAL</v>
      </c>
      <c r="L846" s="5" t="str">
        <f>OBV!H846</f>
        <v>CONFIRMED BULLISH</v>
      </c>
    </row>
    <row r="847" spans="1:12" ht="13.5" x14ac:dyDescent="0.25">
      <c r="A847" s="3">
        <f>RSI!A847</f>
        <v>43538</v>
      </c>
      <c r="B847" s="2">
        <f>RSI!B847</f>
        <v>3.69</v>
      </c>
      <c r="C847" s="2">
        <f>RSI!I847</f>
        <v>58.472584745448344</v>
      </c>
      <c r="D847" s="2">
        <f>MACD!E847</f>
        <v>1.286496024799888E-2</v>
      </c>
      <c r="E847" s="2">
        <f>MACD!F847</f>
        <v>-0.14156072094450964</v>
      </c>
      <c r="F847" s="2">
        <f>'Moving Avg'!D847</f>
        <v>3.7020000000000004</v>
      </c>
      <c r="G847" s="2">
        <f>'Moving Avg'!F847</f>
        <v>3.6389999999999993</v>
      </c>
      <c r="H847" s="2">
        <f>'Moving Avg'!G847</f>
        <v>3.2517999999999994</v>
      </c>
      <c r="I847" s="2">
        <f>'Moving Avg'!H847</f>
        <v>3.3221000000000003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</row>
    <row r="848" spans="1:12" ht="13.5" x14ac:dyDescent="0.25">
      <c r="A848" s="3">
        <f>RSI!A848</f>
        <v>43539</v>
      </c>
      <c r="B848" s="2">
        <f>RSI!B848</f>
        <v>3.58</v>
      </c>
      <c r="C848" s="2">
        <f>RSI!I848</f>
        <v>52.775689507245943</v>
      </c>
      <c r="D848" s="2">
        <f>MACD!E848</f>
        <v>6.2734582075709255E-2</v>
      </c>
      <c r="E848" s="2">
        <f>MACD!F848</f>
        <v>-0.10070166034046586</v>
      </c>
      <c r="F848" s="2">
        <f>'Moving Avg'!D848</f>
        <v>3.69</v>
      </c>
      <c r="G848" s="2">
        <f>'Moving Avg'!F848</f>
        <v>3.6680000000000001</v>
      </c>
      <c r="H848" s="2">
        <f>'Moving Avg'!G848</f>
        <v>3.2644000000000002</v>
      </c>
      <c r="I848" s="2">
        <f>'Moving Avg'!H848</f>
        <v>3.3201000000000005</v>
      </c>
      <c r="J848" s="5" t="str">
        <f>OBV!F848</f>
        <v>BULLISH</v>
      </c>
      <c r="K848" s="5" t="str">
        <f>OBV!G848</f>
        <v>STRONG</v>
      </c>
      <c r="L848" s="5" t="str">
        <f>OBV!H848</f>
        <v>BULLISH DIVERGENCE</v>
      </c>
    </row>
    <row r="849" spans="1:12" ht="13.5" x14ac:dyDescent="0.25">
      <c r="A849" s="3">
        <f>RSI!A849</f>
        <v>43542</v>
      </c>
      <c r="B849" s="2">
        <f>RSI!B849</f>
        <v>3.68</v>
      </c>
      <c r="C849" s="2">
        <f>RSI!I849</f>
        <v>56.887915390546382</v>
      </c>
      <c r="D849" s="2">
        <f>MACD!E849</f>
        <v>9.7216655221912696E-2</v>
      </c>
      <c r="E849" s="2">
        <f>MACD!F849</f>
        <v>-6.1117997227990155E-2</v>
      </c>
      <c r="F849" s="2">
        <f>'Moving Avg'!D849</f>
        <v>3.6980000000000004</v>
      </c>
      <c r="G849" s="2">
        <f>'Moving Avg'!F849</f>
        <v>3.6930000000000005</v>
      </c>
      <c r="H849" s="2">
        <f>'Moving Avg'!G849</f>
        <v>3.2772000000000001</v>
      </c>
      <c r="I849" s="2">
        <f>'Moving Avg'!H849</f>
        <v>3.3186</v>
      </c>
      <c r="J849" s="5" t="str">
        <f>OBV!F849</f>
        <v>BULLISH</v>
      </c>
      <c r="K849" s="5" t="str">
        <f>OBV!G849</f>
        <v>STRONG</v>
      </c>
      <c r="L849" s="5" t="str">
        <f>OBV!H849</f>
        <v>CONFIRMED BULLISH</v>
      </c>
    </row>
    <row r="850" spans="1:12" ht="13.5" x14ac:dyDescent="0.25">
      <c r="A850" s="3">
        <f>RSI!A850</f>
        <v>43543</v>
      </c>
      <c r="B850" s="2">
        <f>RSI!B850</f>
        <v>3.68</v>
      </c>
      <c r="C850" s="2">
        <f>RSI!I850</f>
        <v>56.887915390546382</v>
      </c>
      <c r="D850" s="2">
        <f>MACD!E850</f>
        <v>9.9363958624528959E-2</v>
      </c>
      <c r="E850" s="2">
        <f>MACD!F850</f>
        <v>-2.9021606057486337E-2</v>
      </c>
      <c r="F850" s="2">
        <f>'Moving Avg'!D850</f>
        <v>3.6859999999999999</v>
      </c>
      <c r="G850" s="2">
        <f>'Moving Avg'!F850</f>
        <v>3.7090000000000005</v>
      </c>
      <c r="H850" s="2">
        <f>'Moving Avg'!G850</f>
        <v>3.2898000000000001</v>
      </c>
      <c r="I850" s="2">
        <f>'Moving Avg'!H850</f>
        <v>3.31765</v>
      </c>
      <c r="J850" s="5" t="str">
        <f>OBV!F850</f>
        <v>BULLISH</v>
      </c>
      <c r="K850" s="5" t="str">
        <f>OBV!G850</f>
        <v>NEUTRAL</v>
      </c>
      <c r="L850" s="5" t="str">
        <f>OBV!H850</f>
        <v>BULLISH DIVERGENCE</v>
      </c>
    </row>
    <row r="851" spans="1:12" ht="13.5" x14ac:dyDescent="0.25">
      <c r="A851" s="3">
        <f>RSI!A851</f>
        <v>43545</v>
      </c>
      <c r="B851" s="2">
        <f>RSI!B851</f>
        <v>3.84</v>
      </c>
      <c r="C851" s="2">
        <f>RSI!I851</f>
        <v>62.885118581363585</v>
      </c>
      <c r="D851" s="2">
        <f>MACD!E851</f>
        <v>6.3902570024020111E-2</v>
      </c>
      <c r="E851" s="2">
        <f>MACD!F851</f>
        <v>-1.0436770841185048E-2</v>
      </c>
      <c r="F851" s="2">
        <f>'Moving Avg'!D851</f>
        <v>3.694</v>
      </c>
      <c r="G851" s="2">
        <f>'Moving Avg'!F851</f>
        <v>3.7305000000000006</v>
      </c>
      <c r="H851" s="2">
        <f>'Moving Avg'!G851</f>
        <v>3.3056000000000001</v>
      </c>
      <c r="I851" s="2">
        <f>'Moving Avg'!H851</f>
        <v>3.3174999999999999</v>
      </c>
      <c r="J851" s="5" t="str">
        <f>OBV!F851</f>
        <v>BEARISH</v>
      </c>
      <c r="K851" s="5" t="str">
        <f>OBV!G851</f>
        <v>NEUTRAL</v>
      </c>
      <c r="L851" s="5" t="str">
        <f>OBV!H851</f>
        <v>BEARISH DIVERGENCE</v>
      </c>
    </row>
    <row r="852" spans="1:12" ht="13.5" x14ac:dyDescent="0.25">
      <c r="A852" s="3">
        <f>RSI!A852</f>
        <v>43546</v>
      </c>
      <c r="B852" s="2">
        <f>RSI!B852</f>
        <v>3.95</v>
      </c>
      <c r="C852" s="2">
        <f>RSI!I852</f>
        <v>66.350751034236808</v>
      </c>
      <c r="D852" s="2">
        <f>MACD!E852</f>
        <v>4.8667549667222421E-2</v>
      </c>
      <c r="E852" s="2">
        <f>MACD!F852</f>
        <v>1.384093260496445E-3</v>
      </c>
      <c r="F852" s="2">
        <f>'Moving Avg'!D852</f>
        <v>3.746</v>
      </c>
      <c r="G852" s="2">
        <f>'Moving Avg'!F852</f>
        <v>3.7510000000000003</v>
      </c>
      <c r="H852" s="2">
        <f>'Moving Avg'!G852</f>
        <v>3.3226</v>
      </c>
      <c r="I852" s="2">
        <f>'Moving Avg'!H852</f>
        <v>3.3179000000000007</v>
      </c>
      <c r="J852" s="5" t="str">
        <f>OBV!F852</f>
        <v>BULLISH</v>
      </c>
      <c r="K852" s="5" t="str">
        <f>OBV!G852</f>
        <v>STRONG</v>
      </c>
      <c r="L852" s="5" t="str">
        <f>OBV!H852</f>
        <v>CONFIRMED BULLISH</v>
      </c>
    </row>
    <row r="853" spans="1:12" ht="13.5" x14ac:dyDescent="0.25">
      <c r="A853" s="3">
        <f>RSI!A853</f>
        <v>43549</v>
      </c>
      <c r="B853" s="2">
        <f>RSI!B853</f>
        <v>3.92</v>
      </c>
      <c r="C853" s="2">
        <f>RSI!I853</f>
        <v>64.579649890111085</v>
      </c>
      <c r="D853" s="2">
        <f>MACD!E853</f>
        <v>2.3470111499734436E-2</v>
      </c>
      <c r="E853" s="2">
        <f>MACD!F853</f>
        <v>5.8012969083440433E-3</v>
      </c>
      <c r="F853" s="2">
        <f>'Moving Avg'!D853</f>
        <v>3.8140000000000001</v>
      </c>
      <c r="G853" s="2">
        <f>'Moving Avg'!F853</f>
        <v>3.7645000000000004</v>
      </c>
      <c r="H853" s="2">
        <f>'Moving Avg'!G853</f>
        <v>3.339</v>
      </c>
      <c r="I853" s="2">
        <f>'Moving Avg'!H853</f>
        <v>3.3181500000000006</v>
      </c>
      <c r="J853" s="5" t="str">
        <f>OBV!F853</f>
        <v>BEARISH</v>
      </c>
      <c r="K853" s="5" t="str">
        <f>OBV!G853</f>
        <v>WEAK</v>
      </c>
      <c r="L853" s="5" t="str">
        <f>OBV!H853</f>
        <v>BEARISH DIVERGENCE</v>
      </c>
    </row>
    <row r="854" spans="1:12" ht="13.5" x14ac:dyDescent="0.25">
      <c r="A854" s="3">
        <f>RSI!A854</f>
        <v>43550</v>
      </c>
      <c r="B854" s="2">
        <f>RSI!B854</f>
        <v>3.94</v>
      </c>
      <c r="C854" s="2">
        <f>RSI!I854</f>
        <v>65.245688843815145</v>
      </c>
      <c r="D854" s="2">
        <f>MACD!E854</f>
        <v>-1.2113014406018863E-3</v>
      </c>
      <c r="E854" s="2">
        <f>MACD!F854</f>
        <v>4.3987772385548568E-3</v>
      </c>
      <c r="F854" s="2">
        <f>'Moving Avg'!D854</f>
        <v>3.8659999999999997</v>
      </c>
      <c r="G854" s="2">
        <f>'Moving Avg'!F854</f>
        <v>3.7739999999999996</v>
      </c>
      <c r="H854" s="2">
        <f>'Moving Avg'!G854</f>
        <v>3.3557999999999999</v>
      </c>
      <c r="I854" s="2">
        <f>'Moving Avg'!H854</f>
        <v>3.3185000000000007</v>
      </c>
      <c r="J854" s="5" t="str">
        <f>OBV!F854</f>
        <v>BEARISH</v>
      </c>
      <c r="K854" s="5" t="str">
        <f>OBV!G854</f>
        <v>WEAK</v>
      </c>
      <c r="L854" s="5" t="str">
        <f>OBV!H854</f>
        <v>BEARISH DIVERGENCE</v>
      </c>
    </row>
    <row r="855" spans="1:12" ht="13.5" x14ac:dyDescent="0.25">
      <c r="A855" s="3">
        <f>RSI!A855</f>
        <v>43551</v>
      </c>
      <c r="B855" s="2">
        <f>RSI!B855</f>
        <v>4.05</v>
      </c>
      <c r="C855" s="2">
        <f>RSI!I855</f>
        <v>68.728593372031597</v>
      </c>
      <c r="D855" s="2">
        <f>MACD!E855</f>
        <v>-1.6717122958636477E-2</v>
      </c>
      <c r="E855" s="2">
        <f>MACD!F855</f>
        <v>1.755971991165904E-4</v>
      </c>
      <c r="F855" s="2">
        <f>'Moving Avg'!D855</f>
        <v>3.94</v>
      </c>
      <c r="G855" s="2">
        <f>'Moving Avg'!F855</f>
        <v>3.7854999999999999</v>
      </c>
      <c r="H855" s="2">
        <f>'Moving Avg'!G855</f>
        <v>3.3748</v>
      </c>
      <c r="I855" s="2">
        <f>'Moving Avg'!H855</f>
        <v>3.3194000000000004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4.1500000000000004</v>
      </c>
      <c r="C856" s="2">
        <f>RSI!I856</f>
        <v>71.522587032382134</v>
      </c>
      <c r="D856" s="2">
        <f>MACD!E856</f>
        <v>-3.0384451806570567E-2</v>
      </c>
      <c r="E856" s="2">
        <f>MACD!F856</f>
        <v>-5.9364126020208415E-3</v>
      </c>
      <c r="F856" s="2">
        <f>'Moving Avg'!D856</f>
        <v>4.0019999999999998</v>
      </c>
      <c r="G856" s="2">
        <f>'Moving Avg'!F856</f>
        <v>3.7984999999999998</v>
      </c>
      <c r="H856" s="2">
        <f>'Moving Avg'!G856</f>
        <v>3.3958000000000004</v>
      </c>
      <c r="I856" s="2">
        <f>'Moving Avg'!H856</f>
        <v>3.3213500000000007</v>
      </c>
      <c r="J856" s="5" t="str">
        <f>OBV!F856</f>
        <v>BULLISH</v>
      </c>
      <c r="K856" s="5" t="str">
        <f>OBV!G856</f>
        <v>STRONG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4.16</v>
      </c>
      <c r="C857" s="2">
        <f>RSI!I857</f>
        <v>71.793983653364961</v>
      </c>
      <c r="D857" s="2">
        <f>MACD!E857</f>
        <v>-6.2398633077099586E-2</v>
      </c>
      <c r="E857" s="2">
        <f>MACD!F857</f>
        <v>-1.7228856697036592E-2</v>
      </c>
      <c r="F857" s="2">
        <f>'Moving Avg'!D857</f>
        <v>4.0440000000000005</v>
      </c>
      <c r="G857" s="2">
        <f>'Moving Avg'!F857</f>
        <v>3.8119999999999998</v>
      </c>
      <c r="H857" s="2">
        <f>'Moving Avg'!G857</f>
        <v>3.4188000000000001</v>
      </c>
      <c r="I857" s="2">
        <f>'Moving Avg'!H857</f>
        <v>3.3236500000000002</v>
      </c>
      <c r="J857" s="5" t="str">
        <f>OBV!F857</f>
        <v>BULLISH</v>
      </c>
      <c r="K857" s="5" t="str">
        <f>OBV!G857</f>
        <v>STRONG</v>
      </c>
      <c r="L857" s="5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4.22</v>
      </c>
      <c r="C858" s="2">
        <f>RSI!I858</f>
        <v>73.430155265250235</v>
      </c>
      <c r="D858" s="2">
        <f>MACD!E858</f>
        <v>-0.11349352002036772</v>
      </c>
      <c r="E858" s="2">
        <f>MACD!F858</f>
        <v>-3.6481789361702821E-2</v>
      </c>
      <c r="F858" s="2">
        <f>'Moving Avg'!D858</f>
        <v>4.1040000000000001</v>
      </c>
      <c r="G858" s="2">
        <f>'Moving Avg'!F858</f>
        <v>3.8285000000000005</v>
      </c>
      <c r="H858" s="2">
        <f>'Moving Avg'!G858</f>
        <v>3.4430000000000001</v>
      </c>
      <c r="I858" s="2">
        <f>'Moving Avg'!H858</f>
        <v>3.3268</v>
      </c>
      <c r="J858" s="5" t="str">
        <f>OBV!F858</f>
        <v>BULLISH</v>
      </c>
      <c r="K858" s="5" t="str">
        <f>OBV!G858</f>
        <v>STRONG</v>
      </c>
      <c r="L858" s="5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4.32</v>
      </c>
      <c r="C859" s="2">
        <f>RSI!I859</f>
        <v>75.935656134408021</v>
      </c>
      <c r="D859" s="2">
        <f>MACD!E859</f>
        <v>-0.15154799246856498</v>
      </c>
      <c r="E859" s="2">
        <f>MACD!F859</f>
        <v>-5.9495029983075251E-2</v>
      </c>
      <c r="F859" s="2">
        <f>'Moving Avg'!D859</f>
        <v>4.18</v>
      </c>
      <c r="G859" s="2">
        <f>'Moving Avg'!F859</f>
        <v>3.85</v>
      </c>
      <c r="H859" s="2">
        <f>'Moving Avg'!G859</f>
        <v>3.4691999999999994</v>
      </c>
      <c r="I859" s="2">
        <f>'Moving Avg'!H859</f>
        <v>3.3309000000000002</v>
      </c>
      <c r="J859" s="5" t="str">
        <f>OBV!F859</f>
        <v>BULLISH</v>
      </c>
      <c r="K859" s="5" t="str">
        <f>OBV!G859</f>
        <v>STRONG</v>
      </c>
      <c r="L859" s="5" t="str">
        <f>OBV!H859</f>
        <v>CONFIRMED BULLISH</v>
      </c>
    </row>
    <row r="860" spans="1:12" ht="13.5" x14ac:dyDescent="0.25">
      <c r="A860" s="3">
        <f>RSI!A860</f>
        <v>43558</v>
      </c>
      <c r="B860" s="2">
        <f>RSI!B860</f>
        <v>4.4000000000000004</v>
      </c>
      <c r="C860" s="2">
        <f>RSI!I860</f>
        <v>77.743793240695126</v>
      </c>
      <c r="D860" s="2">
        <f>MACD!E860</f>
        <v>-0.19285508065483326</v>
      </c>
      <c r="E860" s="2">
        <f>MACD!F860</f>
        <v>-8.616704011742686E-2</v>
      </c>
      <c r="F860" s="2">
        <f>'Moving Avg'!D860</f>
        <v>4.25</v>
      </c>
      <c r="G860" s="2">
        <f>'Moving Avg'!F860</f>
        <v>3.8840000000000003</v>
      </c>
      <c r="H860" s="2">
        <f>'Moving Avg'!G860</f>
        <v>3.4969999999999999</v>
      </c>
      <c r="I860" s="2">
        <f>'Moving Avg'!H860</f>
        <v>3.3346500000000003</v>
      </c>
      <c r="J860" s="5" t="str">
        <f>OBV!F860</f>
        <v>BULLISH</v>
      </c>
      <c r="K860" s="5" t="str">
        <f>OBV!G860</f>
        <v>STRONG</v>
      </c>
      <c r="L860" s="5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4.5199999999999996</v>
      </c>
      <c r="C861" s="2">
        <f>RSI!I861</f>
        <v>80.152772813848088</v>
      </c>
      <c r="D861" s="2">
        <f>MACD!E861</f>
        <v>-0.21549903771638368</v>
      </c>
      <c r="E861" s="2">
        <f>MACD!F861</f>
        <v>-0.11203343963721824</v>
      </c>
      <c r="F861" s="2">
        <f>'Moving Avg'!D861</f>
        <v>4.3239999999999998</v>
      </c>
      <c r="G861" s="2">
        <f>'Moving Avg'!F861</f>
        <v>3.9319999999999999</v>
      </c>
      <c r="H861" s="2">
        <f>'Moving Avg'!G861</f>
        <v>3.5271999999999997</v>
      </c>
      <c r="I861" s="2">
        <f>'Moving Avg'!H861</f>
        <v>3.3392500000000003</v>
      </c>
      <c r="J861" s="5" t="str">
        <f>OBV!F861</f>
        <v>BULLISH</v>
      </c>
      <c r="K861" s="5" t="str">
        <f>OBV!G861</f>
        <v>STRONG</v>
      </c>
      <c r="L861" s="5" t="str">
        <f>OBV!H861</f>
        <v>CONFIRMED BULLISH</v>
      </c>
    </row>
    <row r="862" spans="1:12" ht="13.5" x14ac:dyDescent="0.25">
      <c r="A862" s="3">
        <f>RSI!A862</f>
        <v>43560</v>
      </c>
      <c r="B862" s="2">
        <f>RSI!B862</f>
        <v>4.5199999999999996</v>
      </c>
      <c r="C862" s="2">
        <f>RSI!I862</f>
        <v>80.152772813848088</v>
      </c>
      <c r="D862" s="2">
        <f>MACD!E862</f>
        <v>-0.22161041105273949</v>
      </c>
      <c r="E862" s="2">
        <f>MACD!F862</f>
        <v>-0.13394883392032247</v>
      </c>
      <c r="F862" s="2">
        <f>'Moving Avg'!D862</f>
        <v>4.3959999999999999</v>
      </c>
      <c r="G862" s="2">
        <f>'Moving Avg'!F862</f>
        <v>3.972</v>
      </c>
      <c r="H862" s="2">
        <f>'Moving Avg'!G862</f>
        <v>3.5573999999999995</v>
      </c>
      <c r="I862" s="2">
        <f>'Moving Avg'!H862</f>
        <v>3.3437999999999999</v>
      </c>
      <c r="J862" s="5" t="str">
        <f>OBV!F862</f>
        <v>BULLISH</v>
      </c>
      <c r="K862" s="5" t="str">
        <f>OBV!G862</f>
        <v>STRONG</v>
      </c>
      <c r="L862" s="5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4.55</v>
      </c>
      <c r="C863" s="2">
        <f>RSI!I863</f>
        <v>80.756681550431296</v>
      </c>
      <c r="D863" s="2">
        <f>MACD!E863</f>
        <v>-0.23720638262905513</v>
      </c>
      <c r="E863" s="2">
        <f>MACD!F863</f>
        <v>-0.15460034366206901</v>
      </c>
      <c r="F863" s="2">
        <f>'Moving Avg'!D863</f>
        <v>4.4619999999999997</v>
      </c>
      <c r="G863" s="2">
        <f>'Moving Avg'!F863</f>
        <v>4.0174999999999992</v>
      </c>
      <c r="H863" s="2">
        <f>'Moving Avg'!G863</f>
        <v>3.5882000000000001</v>
      </c>
      <c r="I863" s="2">
        <f>'Moving Avg'!H863</f>
        <v>3.3484999999999996</v>
      </c>
      <c r="J863" s="5" t="str">
        <f>OBV!F863</f>
        <v>BULLISH</v>
      </c>
      <c r="K863" s="5" t="str">
        <f>OBV!G863</f>
        <v>STRONG</v>
      </c>
      <c r="L863" s="5" t="str">
        <f>OBV!H863</f>
        <v>CONFIRMED BULLISH</v>
      </c>
    </row>
    <row r="864" spans="1:12" ht="13.5" x14ac:dyDescent="0.25">
      <c r="A864" s="3">
        <f>RSI!A864</f>
        <v>43565</v>
      </c>
      <c r="B864" s="2">
        <f>RSI!B864</f>
        <v>4.55</v>
      </c>
      <c r="C864" s="2">
        <f>RSI!I864</f>
        <v>80.756681550431296</v>
      </c>
      <c r="D864" s="2">
        <f>MACD!E864</f>
        <v>-0.25082480614179214</v>
      </c>
      <c r="E864" s="2">
        <f>MACD!F864</f>
        <v>-0.17384523615801364</v>
      </c>
      <c r="F864" s="2">
        <f>'Moving Avg'!D864</f>
        <v>4.508</v>
      </c>
      <c r="G864" s="2">
        <f>'Moving Avg'!F864</f>
        <v>4.0629999999999988</v>
      </c>
      <c r="H864" s="2">
        <f>'Moving Avg'!G864</f>
        <v>3.6190000000000002</v>
      </c>
      <c r="I864" s="2">
        <f>'Moving Avg'!H864</f>
        <v>3.3532499999999992</v>
      </c>
      <c r="J864" s="5" t="str">
        <f>OBV!F864</f>
        <v>BULLISH</v>
      </c>
      <c r="K864" s="5" t="str">
        <f>OBV!G864</f>
        <v>STRONG</v>
      </c>
      <c r="L864" s="5" t="str">
        <f>OBV!H864</f>
        <v>CONFIRMED BULLISH</v>
      </c>
    </row>
    <row r="865" spans="1:12" ht="13.5" x14ac:dyDescent="0.25">
      <c r="A865" s="3">
        <f>RSI!A865</f>
        <v>43566</v>
      </c>
      <c r="B865" s="2">
        <f>RSI!B865</f>
        <v>4.66</v>
      </c>
      <c r="C865" s="2">
        <f>RSI!I865</f>
        <v>82.961368714514379</v>
      </c>
      <c r="D865" s="2">
        <f>MACD!E865</f>
        <v>-0.25681274700058276</v>
      </c>
      <c r="E865" s="2">
        <f>MACD!F865</f>
        <v>-0.19043873832652747</v>
      </c>
      <c r="F865" s="2">
        <f>'Moving Avg'!D865</f>
        <v>4.5600000000000005</v>
      </c>
      <c r="G865" s="2">
        <f>'Moving Avg'!F865</f>
        <v>4.1089999999999991</v>
      </c>
      <c r="H865" s="2">
        <f>'Moving Avg'!G865</f>
        <v>3.652000000000001</v>
      </c>
      <c r="I865" s="2">
        <f>'Moving Avg'!H865</f>
        <v>3.3590499999999985</v>
      </c>
      <c r="J865" s="5" t="str">
        <f>OBV!F865</f>
        <v>BULLISH</v>
      </c>
      <c r="K865" s="5" t="str">
        <f>OBV!G865</f>
        <v>STRONG</v>
      </c>
      <c r="L865" s="5" t="str">
        <f>OBV!H865</f>
        <v>CONFIRMED BULLISH</v>
      </c>
    </row>
    <row r="866" spans="1:12" ht="13.5" x14ac:dyDescent="0.25">
      <c r="A866" s="3">
        <f>RSI!A866</f>
        <v>43567</v>
      </c>
      <c r="B866" s="2">
        <f>RSI!B866</f>
        <v>4.7</v>
      </c>
      <c r="C866" s="2">
        <f>RSI!I866</f>
        <v>83.693001288685892</v>
      </c>
      <c r="D866" s="2">
        <f>MACD!E866</f>
        <v>-0.25310742719478529</v>
      </c>
      <c r="E866" s="2">
        <f>MACD!F866</f>
        <v>-0.20297247610017904</v>
      </c>
      <c r="F866" s="2">
        <f>'Moving Avg'!D866</f>
        <v>4.5960000000000001</v>
      </c>
      <c r="G866" s="2">
        <f>'Moving Avg'!F866</f>
        <v>4.153999999999999</v>
      </c>
      <c r="H866" s="2">
        <f>'Moving Avg'!G866</f>
        <v>3.6858000000000009</v>
      </c>
      <c r="I866" s="2">
        <f>'Moving Avg'!H866</f>
        <v>3.3657999999999992</v>
      </c>
      <c r="J866" s="5" t="str">
        <f>OBV!F866</f>
        <v>BULLISH</v>
      </c>
      <c r="K866" s="5" t="str">
        <f>OBV!G866</f>
        <v>STRONG</v>
      </c>
      <c r="L866" s="5" t="str">
        <f>OBV!H866</f>
        <v>CONFIRMED BULLISH</v>
      </c>
    </row>
    <row r="867" spans="1:12" ht="13.5" x14ac:dyDescent="0.25">
      <c r="A867" s="3">
        <f>RSI!A867</f>
        <v>43570</v>
      </c>
      <c r="B867" s="2">
        <f>RSI!B867</f>
        <v>4.8</v>
      </c>
      <c r="C867" s="2">
        <f>RSI!I867</f>
        <v>85.382842672433966</v>
      </c>
      <c r="D867" s="2">
        <f>MACD!E867</f>
        <v>-0.25945673586893481</v>
      </c>
      <c r="E867" s="2">
        <f>MACD!F867</f>
        <v>-0.2142693280539302</v>
      </c>
      <c r="F867" s="2">
        <f>'Moving Avg'!D867</f>
        <v>4.6520000000000001</v>
      </c>
      <c r="G867" s="2">
        <f>'Moving Avg'!F867</f>
        <v>4.2094999999999994</v>
      </c>
      <c r="H867" s="2">
        <f>'Moving Avg'!G867</f>
        <v>3.7216000000000014</v>
      </c>
      <c r="I867" s="2">
        <f>'Moving Avg'!H867</f>
        <v>3.3738999999999986</v>
      </c>
      <c r="J867" s="5" t="str">
        <f>OBV!F867</f>
        <v>BULLISH</v>
      </c>
      <c r="K867" s="5" t="str">
        <f>OBV!G867</f>
        <v>STRONG</v>
      </c>
      <c r="L867" s="5" t="str">
        <f>OBV!H867</f>
        <v>CONFIRMED BULLISH</v>
      </c>
    </row>
    <row r="868" spans="1:12" ht="13.5" x14ac:dyDescent="0.25">
      <c r="A868" s="3">
        <f>RSI!A868</f>
        <v>43571</v>
      </c>
      <c r="B868" s="2">
        <f>RSI!B868</f>
        <v>4.96</v>
      </c>
      <c r="C868" s="2">
        <f>RSI!I868</f>
        <v>87.597410301588866</v>
      </c>
      <c r="D868" s="2">
        <f>MACD!E868</f>
        <v>-0.27138902345273941</v>
      </c>
      <c r="E868" s="2">
        <f>MACD!F868</f>
        <v>-0.22569326713369206</v>
      </c>
      <c r="F868" s="2">
        <f>'Moving Avg'!D868</f>
        <v>4.734</v>
      </c>
      <c r="G868" s="2">
        <f>'Moving Avg'!F868</f>
        <v>4.2784999999999993</v>
      </c>
      <c r="H868" s="2">
        <f>'Moving Avg'!G868</f>
        <v>3.7606000000000011</v>
      </c>
      <c r="I868" s="2">
        <f>'Moving Avg'!H868</f>
        <v>3.3834999999999993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</row>
    <row r="869" spans="1:12" ht="13.5" x14ac:dyDescent="0.25">
      <c r="A869" s="3">
        <f>RSI!A869</f>
        <v>43572</v>
      </c>
      <c r="B869" s="2">
        <f>RSI!B869</f>
        <v>5.0999999999999996</v>
      </c>
      <c r="C869" s="2">
        <f>RSI!I869</f>
        <v>89.146849653247457</v>
      </c>
      <c r="D869" s="2">
        <f>MACD!E869</f>
        <v>-0.28106373283090225</v>
      </c>
      <c r="E869" s="2">
        <f>MACD!F869</f>
        <v>-0.23676736027313411</v>
      </c>
      <c r="F869" s="2">
        <f>'Moving Avg'!D869</f>
        <v>4.8439999999999994</v>
      </c>
      <c r="G869" s="2">
        <f>'Moving Avg'!F869</f>
        <v>4.349499999999999</v>
      </c>
      <c r="H869" s="2">
        <f>'Moving Avg'!G869</f>
        <v>3.8050000000000006</v>
      </c>
      <c r="I869" s="2">
        <f>'Moving Avg'!H869</f>
        <v>3.3944499999999995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</row>
    <row r="870" spans="1:12" ht="13.5" x14ac:dyDescent="0.25">
      <c r="A870" s="3">
        <f>RSI!A870</f>
        <v>43573</v>
      </c>
      <c r="B870" s="2">
        <f>RSI!B870</f>
        <v>5.32</v>
      </c>
      <c r="C870" s="2">
        <f>RSI!I870</f>
        <v>91.040951837420508</v>
      </c>
      <c r="D870" s="2">
        <f>MACD!E870</f>
        <v>-0.29831812071600616</v>
      </c>
      <c r="E870" s="2">
        <f>MACD!F870</f>
        <v>-0.24907751236170853</v>
      </c>
      <c r="F870" s="2">
        <f>'Moving Avg'!D870</f>
        <v>4.9760000000000009</v>
      </c>
      <c r="G870" s="2">
        <f>'Moving Avg'!F870</f>
        <v>4.431499999999998</v>
      </c>
      <c r="H870" s="2">
        <f>'Moving Avg'!G870</f>
        <v>3.8562000000000007</v>
      </c>
      <c r="I870" s="2">
        <f>'Moving Avg'!H870</f>
        <v>3.4068999999999994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</row>
    <row r="871" spans="1:12" ht="13.5" x14ac:dyDescent="0.25">
      <c r="A871" s="3">
        <f>RSI!A871</f>
        <v>43574</v>
      </c>
      <c r="B871" s="2">
        <f>RSI!B871</f>
        <v>5.56</v>
      </c>
      <c r="C871" s="2">
        <f>RSI!I871</f>
        <v>92.565300312045764</v>
      </c>
      <c r="D871" s="2">
        <f>MACD!E871</f>
        <v>-0.31823744887993666</v>
      </c>
      <c r="E871" s="2">
        <f>MACD!F871</f>
        <v>-0.26290949966535415</v>
      </c>
      <c r="F871" s="2">
        <f>'Moving Avg'!D871</f>
        <v>5.1479999999999997</v>
      </c>
      <c r="G871" s="2">
        <f>'Moving Avg'!F871</f>
        <v>4.5174999999999983</v>
      </c>
      <c r="H871" s="2">
        <f>'Moving Avg'!G871</f>
        <v>3.9122000000000008</v>
      </c>
      <c r="I871" s="2">
        <f>'Moving Avg'!H871</f>
        <v>3.4205499999999991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</row>
    <row r="872" spans="1:12" ht="13.5" x14ac:dyDescent="0.25">
      <c r="A872" s="3">
        <f>RSI!A872</f>
        <v>43577</v>
      </c>
      <c r="B872" s="2">
        <f>RSI!B872</f>
        <v>5.89</v>
      </c>
      <c r="C872" s="2">
        <f>RSI!I872</f>
        <v>94.061491666772511</v>
      </c>
      <c r="D872" s="2">
        <f>MACD!E872</f>
        <v>-0.36651341882170652</v>
      </c>
      <c r="E872" s="2">
        <f>MACD!F872</f>
        <v>-0.28363028349662461</v>
      </c>
      <c r="F872" s="2">
        <f>'Moving Avg'!D872</f>
        <v>5.3659999999999997</v>
      </c>
      <c r="G872" s="2">
        <f>'Moving Avg'!F872</f>
        <v>4.6144999999999987</v>
      </c>
      <c r="H872" s="2">
        <f>'Moving Avg'!G872</f>
        <v>3.9748000000000006</v>
      </c>
      <c r="I872" s="2">
        <f>'Moving Avg'!H872</f>
        <v>3.4357999999999986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</row>
    <row r="873" spans="1:12" ht="13.5" x14ac:dyDescent="0.25">
      <c r="A873" s="3">
        <f>RSI!A873</f>
        <v>43578</v>
      </c>
      <c r="B873" s="2">
        <f>RSI!B873</f>
        <v>6</v>
      </c>
      <c r="C873" s="2">
        <f>RSI!I873</f>
        <v>94.461594725244467</v>
      </c>
      <c r="D873" s="2">
        <f>MACD!E873</f>
        <v>-0.41930498024250351</v>
      </c>
      <c r="E873" s="2">
        <f>MACD!F873</f>
        <v>-0.31076522284580044</v>
      </c>
      <c r="F873" s="2">
        <f>'Moving Avg'!D873</f>
        <v>5.5739999999999998</v>
      </c>
      <c r="G873" s="2">
        <f>'Moving Avg'!F873</f>
        <v>4.7184999999999997</v>
      </c>
      <c r="H873" s="2">
        <f>'Moving Avg'!G873</f>
        <v>4.0380000000000003</v>
      </c>
      <c r="I873" s="2">
        <f>'Moving Avg'!H873</f>
        <v>3.4515999999999991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</row>
    <row r="874" spans="1:12" ht="13.5" x14ac:dyDescent="0.25">
      <c r="A874" s="3">
        <f>RSI!A874</f>
        <v>43579</v>
      </c>
      <c r="B874" s="2">
        <f>RSI!B874</f>
        <v>5.73</v>
      </c>
      <c r="C874" s="2">
        <f>RSI!I874</f>
        <v>80.181685556677635</v>
      </c>
      <c r="D874" s="2">
        <f>MACD!E874</f>
        <v>-0.45241170237854078</v>
      </c>
      <c r="E874" s="2">
        <f>MACD!F874</f>
        <v>-0.33909451875234853</v>
      </c>
      <c r="F874" s="2">
        <f>'Moving Avg'!D874</f>
        <v>5.7</v>
      </c>
      <c r="G874" s="2">
        <f>'Moving Avg'!F874</f>
        <v>4.8079999999999998</v>
      </c>
      <c r="H874" s="2">
        <f>'Moving Avg'!G874</f>
        <v>4.0941999999999998</v>
      </c>
      <c r="I874" s="2">
        <f>'Moving Avg'!H874</f>
        <v>3.4660499999999996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</row>
    <row r="875" spans="1:12" ht="13.5" x14ac:dyDescent="0.25">
      <c r="A875" s="3">
        <f>RSI!A875</f>
        <v>43580</v>
      </c>
      <c r="B875" s="2">
        <f>RSI!B875</f>
        <v>5.56</v>
      </c>
      <c r="C875" s="2">
        <f>RSI!I875</f>
        <v>72.726901037459726</v>
      </c>
      <c r="D875" s="2">
        <f>MACD!E875</f>
        <v>-0.45712595245801602</v>
      </c>
      <c r="E875" s="2">
        <f>MACD!F875</f>
        <v>-0.36270080549348205</v>
      </c>
      <c r="F875" s="2">
        <f>'Moving Avg'!D875</f>
        <v>5.7479999999999993</v>
      </c>
      <c r="G875" s="2">
        <f>'Moving Avg'!F875</f>
        <v>4.8835000000000006</v>
      </c>
      <c r="H875" s="2">
        <f>'Moving Avg'!G875</f>
        <v>4.144400000000001</v>
      </c>
      <c r="I875" s="2">
        <f>'Moving Avg'!H875</f>
        <v>3.4796499999999999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</row>
    <row r="876" spans="1:12" ht="13.5" x14ac:dyDescent="0.25">
      <c r="A876" s="3">
        <f>RSI!A876</f>
        <v>43581</v>
      </c>
      <c r="B876" s="2">
        <f>RSI!B876</f>
        <v>5.4</v>
      </c>
      <c r="C876" s="2">
        <f>RSI!I876</f>
        <v>66.463649650285987</v>
      </c>
      <c r="D876" s="2">
        <f>MACD!E876</f>
        <v>-0.44786075291962302</v>
      </c>
      <c r="E876" s="2">
        <f>MACD!F876</f>
        <v>-0.37973279497871026</v>
      </c>
      <c r="F876" s="2">
        <f>'Moving Avg'!D876</f>
        <v>5.7159999999999993</v>
      </c>
      <c r="G876" s="2">
        <f>'Moving Avg'!F876</f>
        <v>4.9460000000000006</v>
      </c>
      <c r="H876" s="2">
        <f>'Moving Avg'!G876</f>
        <v>4.192400000000001</v>
      </c>
      <c r="I876" s="2">
        <f>'Moving Avg'!H876</f>
        <v>3.4924499999999994</v>
      </c>
      <c r="J876" s="5" t="str">
        <f>OBV!F876</f>
        <v>BULLISH</v>
      </c>
      <c r="K876" s="5" t="str">
        <f>OBV!G876</f>
        <v>STRONG</v>
      </c>
      <c r="L876" s="5" t="str">
        <f>OBV!H876</f>
        <v>BULLISH DIVERGENCE</v>
      </c>
    </row>
    <row r="877" spans="1:12" ht="13.5" x14ac:dyDescent="0.25">
      <c r="A877" s="3">
        <f>RSI!A877</f>
        <v>43584</v>
      </c>
      <c r="B877" s="2">
        <f>RSI!B877</f>
        <v>5.63</v>
      </c>
      <c r="C877" s="2">
        <f>RSI!I877</f>
        <v>70.408770472840985</v>
      </c>
      <c r="D877" s="2">
        <f>MACD!E877</f>
        <v>-0.44512749683775166</v>
      </c>
      <c r="E877" s="2">
        <f>MACD!F877</f>
        <v>-0.39281173535051855</v>
      </c>
      <c r="F877" s="2">
        <f>'Moving Avg'!D877</f>
        <v>5.6639999999999997</v>
      </c>
      <c r="G877" s="2">
        <f>'Moving Avg'!F877</f>
        <v>5.0195000000000007</v>
      </c>
      <c r="H877" s="2">
        <f>'Moving Avg'!G877</f>
        <v>4.2424000000000008</v>
      </c>
      <c r="I877" s="2">
        <f>'Moving Avg'!H877</f>
        <v>3.5063999999999989</v>
      </c>
      <c r="J877" s="5" t="str">
        <f>OBV!F877</f>
        <v>BULLISH</v>
      </c>
      <c r="K877" s="5" t="str">
        <f>OBV!G877</f>
        <v>STRONG</v>
      </c>
      <c r="L877" s="5" t="str">
        <f>OBV!H877</f>
        <v>BULLISH DIVERGENCE</v>
      </c>
    </row>
    <row r="878" spans="1:12" ht="13.5" x14ac:dyDescent="0.25">
      <c r="A878" s="3">
        <f>RSI!A878</f>
        <v>43585</v>
      </c>
      <c r="B878" s="2">
        <f>RSI!B878</f>
        <v>5.79</v>
      </c>
      <c r="C878" s="2">
        <f>RSI!I878</f>
        <v>72.805415772286636</v>
      </c>
      <c r="D878" s="2">
        <f>MACD!E878</f>
        <v>-0.43460853555608381</v>
      </c>
      <c r="E878" s="2">
        <f>MACD!F878</f>
        <v>-0.40117109539163165</v>
      </c>
      <c r="F878" s="2">
        <f>'Moving Avg'!D878</f>
        <v>5.621999999999999</v>
      </c>
      <c r="G878" s="2">
        <f>'Moving Avg'!F878</f>
        <v>5.0980000000000008</v>
      </c>
      <c r="H878" s="2">
        <f>'Moving Avg'!G878</f>
        <v>4.2981999999999996</v>
      </c>
      <c r="I878" s="2">
        <f>'Moving Avg'!H878</f>
        <v>3.5211499999999991</v>
      </c>
      <c r="J878" s="5" t="str">
        <f>OBV!F878</f>
        <v>BULLISH</v>
      </c>
      <c r="K878" s="5" t="str">
        <f>OBV!G878</f>
        <v>STRONG</v>
      </c>
      <c r="L878" s="5" t="str">
        <f>OBV!H878</f>
        <v>BULLISH DIVERGENCE</v>
      </c>
    </row>
    <row r="879" spans="1:12" ht="13.5" x14ac:dyDescent="0.25">
      <c r="A879" s="3">
        <f>RSI!A879</f>
        <v>43587</v>
      </c>
      <c r="B879" s="2">
        <f>RSI!B879</f>
        <v>5.96</v>
      </c>
      <c r="C879" s="2">
        <f>RSI!I879</f>
        <v>75.111878755792048</v>
      </c>
      <c r="D879" s="2">
        <f>MACD!E879</f>
        <v>-0.42192720081339807</v>
      </c>
      <c r="E879" s="2">
        <f>MACD!F879</f>
        <v>-0.40532231647598499</v>
      </c>
      <c r="F879" s="2">
        <f>'Moving Avg'!D879</f>
        <v>5.6680000000000001</v>
      </c>
      <c r="G879" s="2">
        <f>'Moving Avg'!F879</f>
        <v>5.1800000000000006</v>
      </c>
      <c r="H879" s="2">
        <f>'Moving Avg'!G879</f>
        <v>4.3538000000000006</v>
      </c>
      <c r="I879" s="2">
        <f>'Moving Avg'!H879</f>
        <v>3.5361499999999988</v>
      </c>
      <c r="J879" s="5" t="str">
        <f>OBV!F879</f>
        <v>BULLISH</v>
      </c>
      <c r="K879" s="5" t="str">
        <f>OBV!G879</f>
        <v>STRONG</v>
      </c>
      <c r="L879" s="5" t="str">
        <f>OBV!H879</f>
        <v>CONFIRMED BULLISH</v>
      </c>
    </row>
    <row r="880" spans="1:12" ht="13.5" x14ac:dyDescent="0.25">
      <c r="A880" s="3">
        <f>RSI!A880</f>
        <v>43588</v>
      </c>
      <c r="B880" s="2">
        <f>RSI!B880</f>
        <v>5.96</v>
      </c>
      <c r="C880" s="2">
        <f>RSI!I880</f>
        <v>75.111878755792048</v>
      </c>
      <c r="D880" s="2">
        <f>MACD!E880</f>
        <v>-0.38313781090601307</v>
      </c>
      <c r="E880" s="2">
        <f>MACD!F880</f>
        <v>-0.40088541536199063</v>
      </c>
      <c r="F880" s="2">
        <f>'Moving Avg'!D880</f>
        <v>5.7480000000000002</v>
      </c>
      <c r="G880" s="2">
        <f>'Moving Avg'!F880</f>
        <v>5.258</v>
      </c>
      <c r="H880" s="2">
        <f>'Moving Avg'!G880</f>
        <v>4.4058000000000002</v>
      </c>
      <c r="I880" s="2">
        <f>'Moving Avg'!H880</f>
        <v>3.5508999999999991</v>
      </c>
      <c r="J880" s="5" t="str">
        <f>OBV!F880</f>
        <v>BULLISH</v>
      </c>
      <c r="K880" s="5" t="str">
        <f>OBV!G880</f>
        <v>STRONG</v>
      </c>
      <c r="L880" s="5" t="str">
        <f>OBV!H880</f>
        <v>CONFIRMED BULLISH</v>
      </c>
    </row>
    <row r="881" spans="1:12" ht="13.5" x14ac:dyDescent="0.25">
      <c r="A881" s="3">
        <f>RSI!A881</f>
        <v>43591</v>
      </c>
      <c r="B881" s="2">
        <f>RSI!B881</f>
        <v>6</v>
      </c>
      <c r="C881" s="2">
        <f>RSI!I881</f>
        <v>75.674867506041608</v>
      </c>
      <c r="D881" s="2">
        <f>MACD!E881</f>
        <v>-0.32171435373178259</v>
      </c>
      <c r="E881" s="2">
        <f>MACD!F881</f>
        <v>-0.38505120303594903</v>
      </c>
      <c r="F881" s="2">
        <f>'Moving Avg'!D881</f>
        <v>5.8680000000000003</v>
      </c>
      <c r="G881" s="2">
        <f>'Moving Avg'!F881</f>
        <v>5.3319999999999999</v>
      </c>
      <c r="H881" s="2">
        <f>'Moving Avg'!G881</f>
        <v>4.4576000000000002</v>
      </c>
      <c r="I881" s="2">
        <f>'Moving Avg'!H881</f>
        <v>3.5653499999999991</v>
      </c>
      <c r="J881" s="5" t="str">
        <f>OBV!F881</f>
        <v>BULLISH</v>
      </c>
      <c r="K881" s="5" t="str">
        <f>OBV!G881</f>
        <v>STRONG</v>
      </c>
      <c r="L881" s="5" t="str">
        <f>OBV!H881</f>
        <v>CONFIRMED BULLISH</v>
      </c>
    </row>
    <row r="882" spans="1:12" ht="13.5" x14ac:dyDescent="0.25">
      <c r="A882" s="3">
        <f>RSI!A882</f>
        <v>43592</v>
      </c>
      <c r="B882" s="2">
        <f>RSI!B882</f>
        <v>6</v>
      </c>
      <c r="C882" s="2">
        <f>RSI!I882</f>
        <v>75.674867506041608</v>
      </c>
      <c r="D882" s="2">
        <f>MACD!E882</f>
        <v>-0.22416931630203685</v>
      </c>
      <c r="E882" s="2">
        <f>MACD!F882</f>
        <v>-0.35287482568916662</v>
      </c>
      <c r="F882" s="2">
        <f>'Moving Avg'!D882</f>
        <v>5.9420000000000002</v>
      </c>
      <c r="G882" s="2">
        <f>'Moving Avg'!F882</f>
        <v>5.4060000000000006</v>
      </c>
      <c r="H882" s="2">
        <f>'Moving Avg'!G882</f>
        <v>4.5067999999999993</v>
      </c>
      <c r="I882" s="2">
        <f>'Moving Avg'!H882</f>
        <v>3.5797999999999992</v>
      </c>
      <c r="J882" s="5" t="str">
        <f>OBV!F882</f>
        <v>BULLISH</v>
      </c>
      <c r="K882" s="5" t="str">
        <f>OBV!G882</f>
        <v>STRONG</v>
      </c>
      <c r="L882" s="5" t="str">
        <f>OBV!H882</f>
        <v>CONFIRMED BULLISH</v>
      </c>
    </row>
    <row r="883" spans="1:12" ht="13.5" x14ac:dyDescent="0.25">
      <c r="A883" s="3">
        <f>RSI!A883</f>
        <v>43593</v>
      </c>
      <c r="B883" s="2">
        <f>RSI!B883</f>
        <v>6.09</v>
      </c>
      <c r="C883" s="2">
        <f>RSI!I883</f>
        <v>77.030703566628375</v>
      </c>
      <c r="D883" s="2">
        <f>MACD!E883</f>
        <v>-0.1361876565915292</v>
      </c>
      <c r="E883" s="2">
        <f>MACD!F883</f>
        <v>-0.30953739186963919</v>
      </c>
      <c r="F883" s="2">
        <f>'Moving Avg'!D883</f>
        <v>6.0020000000000007</v>
      </c>
      <c r="G883" s="2">
        <f>'Moving Avg'!F883</f>
        <v>5.4830000000000005</v>
      </c>
      <c r="H883" s="2">
        <f>'Moving Avg'!G883</f>
        <v>4.5555999999999992</v>
      </c>
      <c r="I883" s="2">
        <f>'Moving Avg'!H883</f>
        <v>3.5946999999999996</v>
      </c>
      <c r="J883" s="5" t="str">
        <f>OBV!F883</f>
        <v>BULLISH</v>
      </c>
      <c r="K883" s="5" t="str">
        <f>OBV!G883</f>
        <v>NEUTRAL</v>
      </c>
      <c r="L883" s="5" t="str">
        <f>OBV!H883</f>
        <v>CONFIRMED BULLISH</v>
      </c>
    </row>
    <row r="884" spans="1:12" ht="13.5" x14ac:dyDescent="0.25">
      <c r="A884" s="3">
        <f>RSI!A884</f>
        <v>43594</v>
      </c>
      <c r="B884" s="2">
        <f>RSI!B884</f>
        <v>6.09</v>
      </c>
      <c r="C884" s="2">
        <f>RSI!I884</f>
        <v>77.030703566628375</v>
      </c>
      <c r="D884" s="2">
        <f>MACD!E884</f>
        <v>-0.10826826329592887</v>
      </c>
      <c r="E884" s="2">
        <f>MACD!F884</f>
        <v>-0.26928356615489712</v>
      </c>
      <c r="F884" s="2">
        <f>'Moving Avg'!D884</f>
        <v>6.0280000000000005</v>
      </c>
      <c r="G884" s="2">
        <f>'Moving Avg'!F884</f>
        <v>5.5600000000000005</v>
      </c>
      <c r="H884" s="2">
        <f>'Moving Avg'!G884</f>
        <v>4.6023999999999994</v>
      </c>
      <c r="I884" s="2">
        <f>'Moving Avg'!H884</f>
        <v>3.609599999999999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</row>
    <row r="885" spans="1:12" ht="13.5" x14ac:dyDescent="0.25">
      <c r="A885" s="3">
        <f>RSI!A885</f>
        <v>43595</v>
      </c>
      <c r="B885" s="2">
        <f>RSI!B885</f>
        <v>6.09</v>
      </c>
      <c r="C885" s="2">
        <f>RSI!I885</f>
        <v>77.030703566628375</v>
      </c>
      <c r="D885" s="2">
        <f>MACD!E885</f>
        <v>-0.11541667865355354</v>
      </c>
      <c r="E885" s="2">
        <f>MACD!F885</f>
        <v>-0.23851018865462842</v>
      </c>
      <c r="F885" s="2">
        <f>'Moving Avg'!D885</f>
        <v>6.0540000000000003</v>
      </c>
      <c r="G885" s="2">
        <f>'Moving Avg'!F885</f>
        <v>5.6315000000000008</v>
      </c>
      <c r="H885" s="2">
        <f>'Moving Avg'!G885</f>
        <v>4.6478000000000002</v>
      </c>
      <c r="I885" s="2">
        <f>'Moving Avg'!H885</f>
        <v>3.6240499999999995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</row>
    <row r="886" spans="1:12" ht="13.5" x14ac:dyDescent="0.25">
      <c r="A886" s="3">
        <f>RSI!A886</f>
        <v>43598</v>
      </c>
      <c r="B886" s="2">
        <f>RSI!B886</f>
        <v>6.09</v>
      </c>
      <c r="C886" s="2">
        <f>RSI!I886</f>
        <v>77.030703566628375</v>
      </c>
      <c r="D886" s="2">
        <f>MACD!E886</f>
        <v>-0.15035726984652431</v>
      </c>
      <c r="E886" s="2">
        <f>MACD!F886</f>
        <v>-0.22087960489300759</v>
      </c>
      <c r="F886" s="2">
        <f>'Moving Avg'!D886</f>
        <v>6.0720000000000001</v>
      </c>
      <c r="G886" s="2">
        <f>'Moving Avg'!F886</f>
        <v>5.7010000000000005</v>
      </c>
      <c r="H886" s="2">
        <f>'Moving Avg'!G886</f>
        <v>4.6917999999999997</v>
      </c>
      <c r="I886" s="2">
        <f>'Moving Avg'!H886</f>
        <v>3.6385000000000001</v>
      </c>
      <c r="J886" s="5" t="str">
        <f>OBV!F886</f>
        <v>BULLISH</v>
      </c>
      <c r="K886" s="5" t="str">
        <f>OBV!G886</f>
        <v>NEUTRAL</v>
      </c>
      <c r="L886" s="5" t="str">
        <f>OBV!H886</f>
        <v>CONFIRMED BULLISH</v>
      </c>
    </row>
    <row r="887" spans="1:12" ht="13.5" x14ac:dyDescent="0.25">
      <c r="A887" s="3">
        <f>RSI!A887</f>
        <v>43599</v>
      </c>
      <c r="B887" s="2">
        <f>RSI!B887</f>
        <v>6.09</v>
      </c>
      <c r="C887" s="2">
        <f>RSI!I887</f>
        <v>77.030703566628375</v>
      </c>
      <c r="D887" s="2">
        <f>MACD!E887</f>
        <v>-0.14849753622453132</v>
      </c>
      <c r="E887" s="2">
        <f>MACD!F887</f>
        <v>-0.20640319115931235</v>
      </c>
      <c r="F887" s="2">
        <f>'Moving Avg'!D887</f>
        <v>6.09</v>
      </c>
      <c r="G887" s="2">
        <f>'Moving Avg'!F887</f>
        <v>5.7655000000000012</v>
      </c>
      <c r="H887" s="2">
        <f>'Moving Avg'!G887</f>
        <v>4.7358000000000002</v>
      </c>
      <c r="I887" s="2">
        <f>'Moving Avg'!H887</f>
        <v>3.6529500000000001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</row>
    <row r="888" spans="1:12" ht="13.5" x14ac:dyDescent="0.25">
      <c r="A888" s="3">
        <f>RSI!A888</f>
        <v>43600</v>
      </c>
      <c r="B888" s="2">
        <f>RSI!B888</f>
        <v>5.91</v>
      </c>
      <c r="C888" s="2">
        <f>RSI!I888</f>
        <v>66.321445974129077</v>
      </c>
      <c r="D888" s="2">
        <f>MACD!E888</f>
        <v>-0.11264164764633744</v>
      </c>
      <c r="E888" s="2">
        <f>MACD!F888</f>
        <v>-0.1876508824567174</v>
      </c>
      <c r="F888" s="2">
        <f>'Moving Avg'!D888</f>
        <v>6.0540000000000003</v>
      </c>
      <c r="G888" s="2">
        <f>'Moving Avg'!F888</f>
        <v>5.8130000000000006</v>
      </c>
      <c r="H888" s="2">
        <f>'Moving Avg'!G888</f>
        <v>4.7762000000000002</v>
      </c>
      <c r="I888" s="2">
        <f>'Moving Avg'!H888</f>
        <v>3.6665000000000005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5.9</v>
      </c>
      <c r="C889" s="2">
        <f>RSI!I889</f>
        <v>65.774349094735229</v>
      </c>
      <c r="D889" s="2">
        <f>MACD!E889</f>
        <v>-5.7738696223007757E-2</v>
      </c>
      <c r="E889" s="2">
        <f>MACD!F889</f>
        <v>-0.1616684452099755</v>
      </c>
      <c r="F889" s="2">
        <f>'Moving Avg'!D889</f>
        <v>6.016</v>
      </c>
      <c r="G889" s="2">
        <f>'Moving Avg'!F889</f>
        <v>5.8530000000000015</v>
      </c>
      <c r="H889" s="2">
        <f>'Moving Avg'!G889</f>
        <v>4.8163999999999998</v>
      </c>
      <c r="I889" s="2">
        <f>'Moving Avg'!H889</f>
        <v>3.68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5.73</v>
      </c>
      <c r="C890" s="2">
        <f>RSI!I890</f>
        <v>57.144239458602556</v>
      </c>
      <c r="D890" s="2">
        <f>MACD!E890</f>
        <v>-7.8921922498054187E-4</v>
      </c>
      <c r="E890" s="2">
        <f>MACD!F890</f>
        <v>-0.12949260001297652</v>
      </c>
      <c r="F890" s="2">
        <f>'Moving Avg'!D890</f>
        <v>5.9440000000000008</v>
      </c>
      <c r="G890" s="2">
        <f>'Moving Avg'!F890</f>
        <v>5.8735000000000017</v>
      </c>
      <c r="H890" s="2">
        <f>'Moving Avg'!G890</f>
        <v>4.8565999999999994</v>
      </c>
      <c r="I890" s="2">
        <f>'Moving Avg'!H890</f>
        <v>3.6921999999999997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5.73</v>
      </c>
      <c r="C891" s="2">
        <f>RSI!I891</f>
        <v>57.144239458602563</v>
      </c>
      <c r="D891" s="2">
        <f>MACD!E891</f>
        <v>5.2613239610797002E-2</v>
      </c>
      <c r="E891" s="2">
        <f>MACD!F891</f>
        <v>-9.3071432088221828E-2</v>
      </c>
      <c r="F891" s="2">
        <f>'Moving Avg'!D891</f>
        <v>5.8719999999999999</v>
      </c>
      <c r="G891" s="2">
        <f>'Moving Avg'!F891</f>
        <v>5.8820000000000014</v>
      </c>
      <c r="H891" s="2">
        <f>'Moving Avg'!G891</f>
        <v>4.8999999999999995</v>
      </c>
      <c r="I891" s="2">
        <f>'Moving Avg'!H891</f>
        <v>3.7039500000000003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5.73</v>
      </c>
      <c r="C892" s="2">
        <f>RSI!I892</f>
        <v>57.144239458602563</v>
      </c>
      <c r="D892" s="2">
        <f>MACD!E892</f>
        <v>9.6930114885427798E-2</v>
      </c>
      <c r="E892" s="2">
        <f>MACD!F892</f>
        <v>-5.507112269349191E-2</v>
      </c>
      <c r="F892" s="2">
        <f>'Moving Avg'!D892</f>
        <v>5.8</v>
      </c>
      <c r="G892" s="2">
        <f>'Moving Avg'!F892</f>
        <v>5.8740000000000014</v>
      </c>
      <c r="H892" s="2">
        <f>'Moving Avg'!G892</f>
        <v>4.940199999999999</v>
      </c>
      <c r="I892" s="2">
        <f>'Moving Avg'!H892</f>
        <v>3.7157000000000004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5.73</v>
      </c>
      <c r="C893" s="2">
        <f>RSI!I893</f>
        <v>57.144239458602563</v>
      </c>
      <c r="D893" s="2">
        <f>MACD!E893</f>
        <v>0.14746977369164327</v>
      </c>
      <c r="E893" s="2">
        <f>MACD!F893</f>
        <v>-1.4562943416464875E-2</v>
      </c>
      <c r="F893" s="2">
        <f>'Moving Avg'!D893</f>
        <v>5.7640000000000002</v>
      </c>
      <c r="G893" s="2">
        <f>'Moving Avg'!F893</f>
        <v>5.8605000000000009</v>
      </c>
      <c r="H893" s="2">
        <f>'Moving Avg'!G893</f>
        <v>4.9819999999999993</v>
      </c>
      <c r="I893" s="2">
        <f>'Moving Avg'!H893</f>
        <v>3.7271500000000004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</row>
    <row r="894" spans="1:12" ht="13.5" x14ac:dyDescent="0.25">
      <c r="A894" s="3">
        <f>RSI!A894</f>
        <v>43608</v>
      </c>
      <c r="B894" s="2">
        <f>RSI!B894</f>
        <v>5.73</v>
      </c>
      <c r="C894" s="2">
        <f>RSI!I894</f>
        <v>57.144239458602556</v>
      </c>
      <c r="D894" s="2">
        <f>MACD!E894</f>
        <v>0.18948836935244895</v>
      </c>
      <c r="E894" s="2">
        <f>MACD!F894</f>
        <v>2.6247319137317891E-2</v>
      </c>
      <c r="F894" s="2">
        <f>'Moving Avg'!D894</f>
        <v>5.73</v>
      </c>
      <c r="G894" s="2">
        <f>'Moving Avg'!F894</f>
        <v>5.8605000000000018</v>
      </c>
      <c r="H894" s="2">
        <f>'Moving Avg'!G894</f>
        <v>5.0237999999999978</v>
      </c>
      <c r="I894" s="2">
        <f>'Moving Avg'!H894</f>
        <v>3.7383000000000006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</row>
    <row r="895" spans="1:12" ht="13.5" x14ac:dyDescent="0.25">
      <c r="A895" s="3">
        <f>RSI!A895</f>
        <v>43609</v>
      </c>
      <c r="B895" s="2">
        <f>RSI!B895</f>
        <v>5.73</v>
      </c>
      <c r="C895" s="2">
        <f>RSI!I895</f>
        <v>57.144239458602556</v>
      </c>
      <c r="D895" s="2">
        <f>MACD!E895</f>
        <v>0.22435207399436319</v>
      </c>
      <c r="E895" s="2">
        <f>MACD!F895</f>
        <v>6.5868270108726951E-2</v>
      </c>
      <c r="F895" s="2">
        <f>'Moving Avg'!D895</f>
        <v>5.73</v>
      </c>
      <c r="G895" s="2">
        <f>'Moving Avg'!F895</f>
        <v>5.8690000000000015</v>
      </c>
      <c r="H895" s="2">
        <f>'Moving Avg'!G895</f>
        <v>5.0635999999999992</v>
      </c>
      <c r="I895" s="2">
        <f>'Moving Avg'!H895</f>
        <v>3.7484500000000009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</row>
    <row r="896" spans="1:12" ht="13.5" x14ac:dyDescent="0.25">
      <c r="A896" s="3">
        <f>RSI!A896</f>
        <v>43612</v>
      </c>
      <c r="B896" s="2">
        <f>RSI!B896</f>
        <v>5.73</v>
      </c>
      <c r="C896" s="2">
        <f>RSI!I896</f>
        <v>57.144239458602556</v>
      </c>
      <c r="D896" s="2">
        <f>MACD!E896</f>
        <v>0.25321278761416011</v>
      </c>
      <c r="E896" s="2">
        <f>MACD!F896</f>
        <v>0.10333717360981359</v>
      </c>
      <c r="F896" s="2">
        <f>'Moving Avg'!D896</f>
        <v>5.73</v>
      </c>
      <c r="G896" s="2">
        <f>'Moving Avg'!F896</f>
        <v>5.8855000000000022</v>
      </c>
      <c r="H896" s="2">
        <f>'Moving Avg'!G896</f>
        <v>5.102199999999999</v>
      </c>
      <c r="I896" s="2">
        <f>'Moving Avg'!H896</f>
        <v>3.7590500000000007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5.48</v>
      </c>
      <c r="C897" s="2">
        <f>RSI!I897</f>
        <v>43.155470903748444</v>
      </c>
      <c r="D897" s="2">
        <f>MACD!E897</f>
        <v>0.29555992463691627</v>
      </c>
      <c r="E897" s="2">
        <f>MACD!F897</f>
        <v>0.14178172381523413</v>
      </c>
      <c r="F897" s="2">
        <f>'Moving Avg'!D897</f>
        <v>5.6800000000000006</v>
      </c>
      <c r="G897" s="2">
        <f>'Moving Avg'!F897</f>
        <v>5.8780000000000019</v>
      </c>
      <c r="H897" s="2">
        <f>'Moving Avg'!G897</f>
        <v>5.1379999999999981</v>
      </c>
      <c r="I897" s="2">
        <f>'Moving Avg'!H897</f>
        <v>3.7679500000000008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</row>
    <row r="898" spans="1:12" ht="13.5" x14ac:dyDescent="0.25">
      <c r="A898" s="3">
        <f>RSI!A898</f>
        <v>43614</v>
      </c>
      <c r="B898" s="2">
        <f>RSI!B898</f>
        <v>5.24</v>
      </c>
      <c r="C898" s="2">
        <f>RSI!I898</f>
        <v>34.43943577467995</v>
      </c>
      <c r="D898" s="2">
        <f>MACD!E898</f>
        <v>0.32240671376144725</v>
      </c>
      <c r="E898" s="2">
        <f>MACD!F898</f>
        <v>0.17790672180447675</v>
      </c>
      <c r="F898" s="2">
        <f>'Moving Avg'!D898</f>
        <v>5.5820000000000007</v>
      </c>
      <c r="G898" s="2">
        <f>'Moving Avg'!F898</f>
        <v>5.850500000000002</v>
      </c>
      <c r="H898" s="2">
        <f>'Moving Avg'!G898</f>
        <v>5.1711999999999989</v>
      </c>
      <c r="I898" s="2">
        <f>'Moving Avg'!H898</f>
        <v>3.7761000000000009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</row>
    <row r="899" spans="1:12" ht="13.5" x14ac:dyDescent="0.25">
      <c r="A899" s="3">
        <f>RSI!A899</f>
        <v>43615</v>
      </c>
      <c r="B899" s="2">
        <f>RSI!B899</f>
        <v>5.1100000000000003</v>
      </c>
      <c r="C899" s="2">
        <f>RSI!I899</f>
        <v>30.809607556908304</v>
      </c>
      <c r="D899" s="2">
        <f>MACD!E899</f>
        <v>0.35549286804691871</v>
      </c>
      <c r="E899" s="2">
        <f>MACD!F899</f>
        <v>0.21342395105296513</v>
      </c>
      <c r="F899" s="2">
        <f>'Moving Avg'!D899</f>
        <v>5.4580000000000002</v>
      </c>
      <c r="G899" s="2">
        <f>'Moving Avg'!F899</f>
        <v>5.8080000000000016</v>
      </c>
      <c r="H899" s="2">
        <f>'Moving Avg'!G899</f>
        <v>5.1997999999999989</v>
      </c>
      <c r="I899" s="2">
        <f>'Moving Avg'!H899</f>
        <v>3.7836000000000007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5.1100000000000003</v>
      </c>
      <c r="C900" s="2">
        <f>RSI!I900</f>
        <v>30.809607556908304</v>
      </c>
      <c r="D900" s="2">
        <f>MACD!E900</f>
        <v>0.36021287077146802</v>
      </c>
      <c r="E900" s="2">
        <f>MACD!F900</f>
        <v>0.24278173499666572</v>
      </c>
      <c r="F900" s="2">
        <f>'Moving Avg'!D900</f>
        <v>5.3340000000000005</v>
      </c>
      <c r="G900" s="2">
        <f>'Moving Avg'!F900</f>
        <v>5.7655000000000012</v>
      </c>
      <c r="H900" s="2">
        <f>'Moving Avg'!G900</f>
        <v>5.2283999999999988</v>
      </c>
      <c r="I900" s="2">
        <f>'Moving Avg'!H900</f>
        <v>3.7911000000000015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5.1100000000000003</v>
      </c>
      <c r="C901" s="2">
        <f>RSI!I901</f>
        <v>30.809607556908304</v>
      </c>
      <c r="D901" s="2">
        <f>MACD!E901</f>
        <v>0.36687141568931736</v>
      </c>
      <c r="E901" s="2">
        <f>MACD!F901</f>
        <v>0.26759967113519606</v>
      </c>
      <c r="F901" s="2">
        <f>'Moving Avg'!D901</f>
        <v>5.21</v>
      </c>
      <c r="G901" s="2">
        <f>'Moving Avg'!F901</f>
        <v>5.721000000000001</v>
      </c>
      <c r="H901" s="2">
        <f>'Moving Avg'!G901</f>
        <v>5.2537999999999991</v>
      </c>
      <c r="I901" s="2">
        <f>'Moving Avg'!H901</f>
        <v>3.7986000000000013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5.1100000000000003</v>
      </c>
      <c r="C902" s="2">
        <f>RSI!I902</f>
        <v>30.809607556908304</v>
      </c>
      <c r="D902" s="2">
        <f>MACD!E902</f>
        <v>0.37497288061709888</v>
      </c>
      <c r="E902" s="2">
        <f>MACD!F902</f>
        <v>0.2890743130315766</v>
      </c>
      <c r="F902" s="2">
        <f>'Moving Avg'!D902</f>
        <v>5.1360000000000001</v>
      </c>
      <c r="G902" s="2">
        <f>'Moving Avg'!F902</f>
        <v>5.6765000000000008</v>
      </c>
      <c r="H902" s="2">
        <f>'Moving Avg'!G902</f>
        <v>5.2769999999999992</v>
      </c>
      <c r="I902" s="2">
        <f>'Moving Avg'!H902</f>
        <v>3.8066000000000013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5.1100000000000003</v>
      </c>
      <c r="C903" s="2">
        <f>RSI!I903</f>
        <v>30.809607556908304</v>
      </c>
      <c r="D903" s="2">
        <f>MACD!E903</f>
        <v>0.38411251404351354</v>
      </c>
      <c r="E903" s="2">
        <f>MACD!F903</f>
        <v>0.30808195323396403</v>
      </c>
      <c r="F903" s="2">
        <f>'Moving Avg'!D903</f>
        <v>5.1100000000000003</v>
      </c>
      <c r="G903" s="2">
        <f>'Moving Avg'!F903</f>
        <v>5.6275000000000013</v>
      </c>
      <c r="H903" s="2">
        <f>'Moving Avg'!G903</f>
        <v>5.3008000000000006</v>
      </c>
      <c r="I903" s="2">
        <f>'Moving Avg'!H903</f>
        <v>3.8146000000000013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</row>
    <row r="904" spans="1:12" ht="13.5" x14ac:dyDescent="0.25">
      <c r="A904" s="3">
        <f>RSI!A904</f>
        <v>43627</v>
      </c>
      <c r="B904" s="2">
        <f>RSI!B904</f>
        <v>5.1100000000000003</v>
      </c>
      <c r="C904" s="2">
        <f>RSI!I904</f>
        <v>30.809607556908304</v>
      </c>
      <c r="D904" s="2">
        <f>MACD!E904</f>
        <v>0.39396137198109127</v>
      </c>
      <c r="E904" s="2">
        <f>MACD!F904</f>
        <v>0.3252578369833895</v>
      </c>
      <c r="F904" s="2">
        <f>'Moving Avg'!D904</f>
        <v>5.1100000000000003</v>
      </c>
      <c r="G904" s="2">
        <f>'Moving Avg'!F904</f>
        <v>5.5785000000000009</v>
      </c>
      <c r="H904" s="2">
        <f>'Moving Avg'!G904</f>
        <v>5.3242000000000012</v>
      </c>
      <c r="I904" s="2">
        <f>'Moving Avg'!H904</f>
        <v>3.8221500000000015</v>
      </c>
      <c r="J904" s="5" t="str">
        <f>OBV!F904</f>
        <v>NEUTRAL</v>
      </c>
      <c r="K904" s="5" t="str">
        <f>OBV!G904</f>
        <v>NEUTRAL</v>
      </c>
      <c r="L904" s="5" t="str">
        <f>OBV!H904</f>
        <v>NEUTRAL</v>
      </c>
    </row>
    <row r="905" spans="1:12" ht="13.5" x14ac:dyDescent="0.25">
      <c r="A905" s="3">
        <f>RSI!A905</f>
        <v>43628</v>
      </c>
      <c r="B905" s="2">
        <f>RSI!B905</f>
        <v>4.8899999999999997</v>
      </c>
      <c r="C905" s="2">
        <f>RSI!I905</f>
        <v>24.103172995280715</v>
      </c>
      <c r="D905" s="2">
        <f>MACD!E905</f>
        <v>0.4205499487472153</v>
      </c>
      <c r="E905" s="2">
        <f>MACD!F905</f>
        <v>0.34431625933615467</v>
      </c>
      <c r="F905" s="2">
        <f>'Moving Avg'!D905</f>
        <v>5.0660000000000007</v>
      </c>
      <c r="G905" s="2">
        <f>'Moving Avg'!F905</f>
        <v>5.5185000000000013</v>
      </c>
      <c r="H905" s="2">
        <f>'Moving Avg'!G905</f>
        <v>5.3410000000000002</v>
      </c>
      <c r="I905" s="2">
        <f>'Moving Avg'!H905</f>
        <v>3.8281000000000009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</row>
    <row r="906" spans="1:12" ht="13.5" x14ac:dyDescent="0.25">
      <c r="A906" s="3">
        <f>RSI!A906</f>
        <v>43629</v>
      </c>
      <c r="B906" s="2">
        <f>RSI!B906</f>
        <v>4.67</v>
      </c>
      <c r="C906" s="2">
        <f>RSI!I906</f>
        <v>19.525947353245968</v>
      </c>
      <c r="D906" s="2">
        <f>MACD!E906</f>
        <v>0.46245780862099206</v>
      </c>
      <c r="E906" s="2">
        <f>MACD!F906</f>
        <v>0.36794456919312218</v>
      </c>
      <c r="F906" s="2">
        <f>'Moving Avg'!D906</f>
        <v>4.9779999999999998</v>
      </c>
      <c r="G906" s="2">
        <f>'Moving Avg'!F906</f>
        <v>5.4475000000000007</v>
      </c>
      <c r="H906" s="2">
        <f>'Moving Avg'!G906</f>
        <v>5.3513999999999999</v>
      </c>
      <c r="I906" s="2">
        <f>'Moving Avg'!H906</f>
        <v>3.8329500000000012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</row>
    <row r="907" spans="1:12" ht="13.5" x14ac:dyDescent="0.25">
      <c r="A907" s="3">
        <f>RSI!A907</f>
        <v>43630</v>
      </c>
      <c r="B907" s="2">
        <f>RSI!B907</f>
        <v>4.46</v>
      </c>
      <c r="C907" s="2">
        <f>RSI!I907</f>
        <v>16.336788892422405</v>
      </c>
      <c r="D907" s="2">
        <f>MACD!E907</f>
        <v>0.47919521668596143</v>
      </c>
      <c r="E907" s="2">
        <f>MACD!F907</f>
        <v>0.39019469869169005</v>
      </c>
      <c r="F907" s="2">
        <f>'Moving Avg'!D907</f>
        <v>4.8480000000000008</v>
      </c>
      <c r="G907" s="2">
        <f>'Moving Avg'!F907</f>
        <v>5.3660000000000014</v>
      </c>
      <c r="H907" s="2">
        <f>'Moving Avg'!G907</f>
        <v>5.3574000000000011</v>
      </c>
      <c r="I907" s="2">
        <f>'Moving Avg'!H907</f>
        <v>3.8367000000000013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</row>
    <row r="908" spans="1:12" ht="13.5" x14ac:dyDescent="0.25">
      <c r="A908" s="3">
        <f>RSI!A908</f>
        <v>43633</v>
      </c>
      <c r="B908" s="2">
        <f>RSI!B908</f>
        <v>4.4000000000000004</v>
      </c>
      <c r="C908" s="2">
        <f>RSI!I908</f>
        <v>15.555066597084789</v>
      </c>
      <c r="D908" s="2">
        <f>MACD!E908</f>
        <v>0.46599295557804954</v>
      </c>
      <c r="E908" s="2">
        <f>MACD!F908</f>
        <v>0.40535435006896198</v>
      </c>
      <c r="F908" s="2">
        <f>'Moving Avg'!D908</f>
        <v>4.7060000000000004</v>
      </c>
      <c r="G908" s="2">
        <f>'Moving Avg'!F908</f>
        <v>5.2905000000000006</v>
      </c>
      <c r="H908" s="2">
        <f>'Moving Avg'!G908</f>
        <v>5.3609999999999989</v>
      </c>
      <c r="I908" s="2">
        <f>'Moving Avg'!H908</f>
        <v>3.8397000000000014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4.4000000000000004</v>
      </c>
      <c r="C909" s="2">
        <f>RSI!I909</f>
        <v>15.555066597084789</v>
      </c>
      <c r="D909" s="2">
        <f>MACD!E909</f>
        <v>0.43991149225329718</v>
      </c>
      <c r="E909" s="2">
        <f>MACD!F909</f>
        <v>0.41226577850582902</v>
      </c>
      <c r="F909" s="2">
        <f>'Moving Avg'!D909</f>
        <v>4.5640000000000001</v>
      </c>
      <c r="G909" s="2">
        <f>'Moving Avg'!F909</f>
        <v>5.2155000000000005</v>
      </c>
      <c r="H909" s="2">
        <f>'Moving Avg'!G909</f>
        <v>5.3625999999999987</v>
      </c>
      <c r="I909" s="2">
        <f>'Moving Avg'!H909</f>
        <v>3.8427000000000016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</row>
    <row r="910" spans="1:12" ht="13.5" x14ac:dyDescent="0.25">
      <c r="A910" s="3">
        <f>RSI!A910</f>
        <v>43635</v>
      </c>
      <c r="B910" s="2">
        <f>RSI!B910</f>
        <v>4.21</v>
      </c>
      <c r="C910" s="2">
        <f>RSI!I910</f>
        <v>13.230082115061805</v>
      </c>
      <c r="D910" s="2">
        <f>MACD!E910</f>
        <v>0.43662930312702919</v>
      </c>
      <c r="E910" s="2">
        <f>MACD!F910</f>
        <v>0.4171384834300691</v>
      </c>
      <c r="F910" s="2">
        <f>'Moving Avg'!D910</f>
        <v>4.4279999999999999</v>
      </c>
      <c r="G910" s="2">
        <f>'Moving Avg'!F910</f>
        <v>5.1395</v>
      </c>
      <c r="H910" s="2">
        <f>'Moving Avg'!G910</f>
        <v>5.3587999999999987</v>
      </c>
      <c r="I910" s="2">
        <f>'Moving Avg'!H910</f>
        <v>3.8447500000000012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</row>
    <row r="911" spans="1:12" ht="13.5" x14ac:dyDescent="0.25">
      <c r="A911" s="3">
        <f>RSI!A911</f>
        <v>43636</v>
      </c>
      <c r="B911" s="2">
        <f>RSI!B911</f>
        <v>4.1900000000000004</v>
      </c>
      <c r="C911" s="2">
        <f>RSI!I911</f>
        <v>13.009649996551886</v>
      </c>
      <c r="D911" s="2">
        <f>MACD!E911</f>
        <v>0.44081984665343388</v>
      </c>
      <c r="E911" s="2">
        <f>MACD!F911</f>
        <v>0.42187475607474206</v>
      </c>
      <c r="F911" s="2">
        <f>'Moving Avg'!D911</f>
        <v>4.3319999999999999</v>
      </c>
      <c r="G911" s="2">
        <f>'Moving Avg'!F911</f>
        <v>5.0625</v>
      </c>
      <c r="H911" s="2">
        <f>'Moving Avg'!G911</f>
        <v>5.352199999999999</v>
      </c>
      <c r="I911" s="2">
        <f>'Moving Avg'!H911</f>
        <v>3.846700000000002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</row>
    <row r="912" spans="1:12" ht="13.5" x14ac:dyDescent="0.25">
      <c r="A912" s="3">
        <f>RSI!A912</f>
        <v>43637</v>
      </c>
      <c r="B912" s="2">
        <f>RSI!B912</f>
        <v>4.1900000000000004</v>
      </c>
      <c r="C912" s="2">
        <f>RSI!I912</f>
        <v>13.009649996551886</v>
      </c>
      <c r="D912" s="2">
        <f>MACD!E912</f>
        <v>0.44956377851425255</v>
      </c>
      <c r="E912" s="2">
        <f>MACD!F912</f>
        <v>0.42741256056264421</v>
      </c>
      <c r="F912" s="2">
        <f>'Moving Avg'!D912</f>
        <v>4.2780000000000005</v>
      </c>
      <c r="G912" s="2">
        <f>'Moving Avg'!F912</f>
        <v>4.9855</v>
      </c>
      <c r="H912" s="2">
        <f>'Moving Avg'!G912</f>
        <v>5.345600000000001</v>
      </c>
      <c r="I912" s="2">
        <f>'Moving Avg'!H912</f>
        <v>3.8486500000000028</v>
      </c>
      <c r="J912" s="5" t="str">
        <f>OBV!F912</f>
        <v>BEARISH</v>
      </c>
      <c r="K912" s="5" t="str">
        <f>OBV!G912</f>
        <v>NEUTRAL</v>
      </c>
      <c r="L912" s="5" t="str">
        <f>OBV!H912</f>
        <v>CONFIRMED BEARISH</v>
      </c>
    </row>
    <row r="913" spans="1:12" ht="13.5" x14ac:dyDescent="0.25">
      <c r="A913" s="3">
        <f>RSI!A913</f>
        <v>43640</v>
      </c>
      <c r="B913" s="2">
        <f>RSI!B913</f>
        <v>4.1900000000000004</v>
      </c>
      <c r="C913" s="2">
        <f>RSI!I913</f>
        <v>13.009649996551886</v>
      </c>
      <c r="D913" s="2">
        <f>MACD!E913</f>
        <v>0.46177553392071502</v>
      </c>
      <c r="E913" s="2">
        <f>MACD!F913</f>
        <v>0.43428515523425837</v>
      </c>
      <c r="F913" s="2">
        <f>'Moving Avg'!D913</f>
        <v>4.2360000000000007</v>
      </c>
      <c r="G913" s="2">
        <f>'Moving Avg'!F913</f>
        <v>4.9084999999999992</v>
      </c>
      <c r="H913" s="2">
        <f>'Moving Avg'!G913</f>
        <v>5.3384</v>
      </c>
      <c r="I913" s="2">
        <f>'Moving Avg'!H913</f>
        <v>3.8500500000000026</v>
      </c>
      <c r="J913" s="5" t="str">
        <f>OBV!F913</f>
        <v>BEARISH</v>
      </c>
      <c r="K913" s="5" t="str">
        <f>OBV!G913</f>
        <v>NEUTRAL</v>
      </c>
      <c r="L913" s="5" t="str">
        <f>OBV!H913</f>
        <v>CONFIRMED BEARISH</v>
      </c>
    </row>
    <row r="914" spans="1:12" ht="13.5" x14ac:dyDescent="0.25">
      <c r="A914" s="3">
        <f>RSI!A914</f>
        <v>43641</v>
      </c>
      <c r="B914" s="2">
        <f>RSI!B914</f>
        <v>4.1900000000000004</v>
      </c>
      <c r="C914" s="2">
        <f>RSI!I914</f>
        <v>13.009649996551886</v>
      </c>
      <c r="D914" s="2">
        <f>MACD!E914</f>
        <v>0.47656507979277851</v>
      </c>
      <c r="E914" s="2">
        <f>MACD!F914</f>
        <v>0.44274114014596244</v>
      </c>
      <c r="F914" s="2">
        <f>'Moving Avg'!D914</f>
        <v>4.1940000000000008</v>
      </c>
      <c r="G914" s="2">
        <f>'Moving Avg'!F914</f>
        <v>4.8315000000000001</v>
      </c>
      <c r="H914" s="2">
        <f>'Moving Avg'!G914</f>
        <v>5.3311999999999999</v>
      </c>
      <c r="I914" s="2">
        <f>'Moving Avg'!H914</f>
        <v>3.8512500000000034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</row>
    <row r="915" spans="1:12" ht="13.5" x14ac:dyDescent="0.25">
      <c r="A915" s="3">
        <f>RSI!A915</f>
        <v>43642</v>
      </c>
      <c r="B915" s="2">
        <f>RSI!B915</f>
        <v>4.1900000000000004</v>
      </c>
      <c r="C915" s="2">
        <f>RSI!I915</f>
        <v>13.009649996551886</v>
      </c>
      <c r="D915" s="2">
        <f>MACD!E915</f>
        <v>0.45935956639006115</v>
      </c>
      <c r="E915" s="2">
        <f>MACD!F915</f>
        <v>0.44606482539478221</v>
      </c>
      <c r="F915" s="2">
        <f>'Moving Avg'!D915</f>
        <v>4.1900000000000004</v>
      </c>
      <c r="G915" s="2">
        <f>'Moving Avg'!F915</f>
        <v>4.7544999999999993</v>
      </c>
      <c r="H915" s="2">
        <f>'Moving Avg'!G915</f>
        <v>5.3218000000000005</v>
      </c>
      <c r="I915" s="2">
        <f>'Moving Avg'!H915</f>
        <v>3.8524500000000033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</row>
    <row r="916" spans="1:12" ht="13.5" x14ac:dyDescent="0.25">
      <c r="A916" s="3">
        <f>RSI!A916</f>
        <v>43643</v>
      </c>
      <c r="B916" s="2">
        <f>RSI!B916</f>
        <v>4.0199999999999996</v>
      </c>
      <c r="C916" s="2">
        <f>RSI!I916</f>
        <v>10.795117527137023</v>
      </c>
      <c r="D916" s="2">
        <f>MACD!E916</f>
        <v>0.42736824316696342</v>
      </c>
      <c r="E916" s="2">
        <f>MACD!F916</f>
        <v>0.44232550894921846</v>
      </c>
      <c r="F916" s="2">
        <f>'Moving Avg'!D916</f>
        <v>4.1560000000000006</v>
      </c>
      <c r="G916" s="2">
        <f>'Moving Avg'!F916</f>
        <v>4.6689999999999987</v>
      </c>
      <c r="H916" s="2">
        <f>'Moving Avg'!G916</f>
        <v>5.3082000000000003</v>
      </c>
      <c r="I916" s="2">
        <f>'Moving Avg'!H916</f>
        <v>3.8525500000000035</v>
      </c>
      <c r="J916" s="5" t="str">
        <f>OBV!F916</f>
        <v>BEARISH</v>
      </c>
      <c r="K916" s="5" t="str">
        <f>OBV!G916</f>
        <v>WEAK</v>
      </c>
      <c r="L916" s="5" t="str">
        <f>OBV!H916</f>
        <v>CONFIRMED BEARISH</v>
      </c>
    </row>
    <row r="917" spans="1:12" ht="13.5" x14ac:dyDescent="0.25">
      <c r="A917" s="3">
        <f>RSI!A917</f>
        <v>43644</v>
      </c>
      <c r="B917" s="2">
        <f>RSI!B917</f>
        <v>3.95</v>
      </c>
      <c r="C917" s="2">
        <f>RSI!I917</f>
        <v>10.037458171932371</v>
      </c>
      <c r="D917" s="2">
        <f>MACD!E917</f>
        <v>0.37771842305579639</v>
      </c>
      <c r="E917" s="2">
        <f>MACD!F917</f>
        <v>0.42940409177053407</v>
      </c>
      <c r="F917" s="2">
        <f>'Moving Avg'!D917</f>
        <v>4.1079999999999997</v>
      </c>
      <c r="G917" s="2">
        <f>'Moving Avg'!F917</f>
        <v>4.5924999999999994</v>
      </c>
      <c r="H917" s="2">
        <f>'Moving Avg'!G917</f>
        <v>5.2911999999999999</v>
      </c>
      <c r="I917" s="2">
        <f>'Moving Avg'!H917</f>
        <v>3.8519000000000032</v>
      </c>
      <c r="J917" s="5" t="str">
        <f>OBV!F917</f>
        <v>BEARISH</v>
      </c>
      <c r="K917" s="5" t="str">
        <f>OBV!G917</f>
        <v>WEAK</v>
      </c>
      <c r="L917" s="5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3.84</v>
      </c>
      <c r="C918" s="2">
        <f>RSI!I918</f>
        <v>8.9718271791310116</v>
      </c>
      <c r="D918" s="2">
        <f>MACD!E918</f>
        <v>0.33924385262048506</v>
      </c>
      <c r="E918" s="2">
        <f>MACD!F918</f>
        <v>0.41137204394052429</v>
      </c>
      <c r="F918" s="2">
        <f>'Moving Avg'!D918</f>
        <v>4.0380000000000003</v>
      </c>
      <c r="G918" s="2">
        <f>'Moving Avg'!F918</f>
        <v>4.5224999999999991</v>
      </c>
      <c r="H918" s="2">
        <f>'Moving Avg'!G918</f>
        <v>5.2688000000000015</v>
      </c>
      <c r="I918" s="2">
        <f>'Moving Avg'!H918</f>
        <v>3.8506000000000036</v>
      </c>
      <c r="J918" s="5" t="str">
        <f>OBV!F918</f>
        <v>BEARISH</v>
      </c>
      <c r="K918" s="5" t="str">
        <f>OBV!G918</f>
        <v>WEAK</v>
      </c>
      <c r="L918" s="5" t="str">
        <f>OBV!H918</f>
        <v>CONFIRMED BEARISH</v>
      </c>
    </row>
    <row r="919" spans="1:12" ht="13.5" x14ac:dyDescent="0.25">
      <c r="A919" s="3">
        <f>RSI!A919</f>
        <v>43648</v>
      </c>
      <c r="B919" s="2">
        <f>RSI!B919</f>
        <v>3.84</v>
      </c>
      <c r="C919" s="2">
        <f>RSI!I919</f>
        <v>8.9718271791310116</v>
      </c>
      <c r="D919" s="2">
        <f>MACD!E919</f>
        <v>0.31161569797606248</v>
      </c>
      <c r="E919" s="2">
        <f>MACD!F919</f>
        <v>0.39142077474763198</v>
      </c>
      <c r="F919" s="2">
        <f>'Moving Avg'!D919</f>
        <v>3.968</v>
      </c>
      <c r="G919" s="2">
        <f>'Moving Avg'!F919</f>
        <v>4.4589999999999996</v>
      </c>
      <c r="H919" s="2">
        <f>'Moving Avg'!G919</f>
        <v>5.2435999999999998</v>
      </c>
      <c r="I919" s="2">
        <f>'Moving Avg'!H919</f>
        <v>3.8485500000000035</v>
      </c>
      <c r="J919" s="5" t="str">
        <f>OBV!F919</f>
        <v>BEARISH</v>
      </c>
      <c r="K919" s="5" t="str">
        <f>OBV!G919</f>
        <v>WEAK</v>
      </c>
      <c r="L919" s="5" t="str">
        <f>OBV!H919</f>
        <v>CONFIRMED BEARISH</v>
      </c>
    </row>
    <row r="920" spans="1:12" ht="13.5" x14ac:dyDescent="0.25">
      <c r="A920" s="3">
        <f>RSI!A920</f>
        <v>43649</v>
      </c>
      <c r="B920" s="2">
        <f>RSI!B920</f>
        <v>3.62</v>
      </c>
      <c r="C920" s="2">
        <f>RSI!I920</f>
        <v>7.1990385544006728</v>
      </c>
      <c r="D920" s="2">
        <f>MACD!E920</f>
        <v>0.2798658252720152</v>
      </c>
      <c r="E920" s="2">
        <f>MACD!F920</f>
        <v>0.36910978485250862</v>
      </c>
      <c r="F920" s="2">
        <f>'Moving Avg'!D920</f>
        <v>3.8540000000000001</v>
      </c>
      <c r="G920" s="2">
        <f>'Moving Avg'!F920</f>
        <v>4.3845000000000001</v>
      </c>
      <c r="H920" s="2">
        <f>'Moving Avg'!G920</f>
        <v>5.2096000000000018</v>
      </c>
      <c r="I920" s="2">
        <f>'Moving Avg'!H920</f>
        <v>3.8446000000000033</v>
      </c>
      <c r="J920" s="5" t="str">
        <f>OBV!F920</f>
        <v>BEARISH</v>
      </c>
      <c r="K920" s="5" t="str">
        <f>OBV!G920</f>
        <v>WEAK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3.46</v>
      </c>
      <c r="C921" s="2">
        <f>RSI!I921</f>
        <v>6.2342305435259959</v>
      </c>
      <c r="D921" s="2">
        <f>MACD!E921</f>
        <v>0.26729979024437611</v>
      </c>
      <c r="E921" s="2">
        <f>MACD!F921</f>
        <v>0.34874778593088213</v>
      </c>
      <c r="F921" s="2">
        <f>'Moving Avg'!D921</f>
        <v>3.742</v>
      </c>
      <c r="G921" s="2">
        <f>'Moving Avg'!F921</f>
        <v>4.3019999999999996</v>
      </c>
      <c r="H921" s="2">
        <f>'Moving Avg'!G921</f>
        <v>5.1676000000000011</v>
      </c>
      <c r="I921" s="2">
        <f>'Moving Avg'!H921</f>
        <v>3.8389000000000038</v>
      </c>
      <c r="J921" s="5" t="str">
        <f>OBV!F921</f>
        <v>BEARISH</v>
      </c>
      <c r="K921" s="5" t="str">
        <f>OBV!G921</f>
        <v>WEAK</v>
      </c>
      <c r="L921" s="5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3.36</v>
      </c>
      <c r="C922" s="2">
        <f>RSI!I922</f>
        <v>5.7184015484023689</v>
      </c>
      <c r="D922" s="2">
        <f>MACD!E922</f>
        <v>0.27013495037663215</v>
      </c>
      <c r="E922" s="2">
        <f>MACD!F922</f>
        <v>0.33302521882003211</v>
      </c>
      <c r="F922" s="2">
        <f>'Moving Avg'!D922</f>
        <v>3.6240000000000001</v>
      </c>
      <c r="G922" s="2">
        <f>'Moving Avg'!F922</f>
        <v>4.2144999999999992</v>
      </c>
      <c r="H922" s="2">
        <f>'Moving Avg'!G922</f>
        <v>5.1170000000000018</v>
      </c>
      <c r="I922" s="2">
        <f>'Moving Avg'!H922</f>
        <v>3.8313500000000031</v>
      </c>
      <c r="J922" s="5" t="str">
        <f>OBV!F922</f>
        <v>BEARISH</v>
      </c>
      <c r="K922" s="5" t="str">
        <f>OBV!G922</f>
        <v>WEAK</v>
      </c>
      <c r="L922" s="5" t="str">
        <f>OBV!H922</f>
        <v>CONFIRMED BEARISH</v>
      </c>
    </row>
    <row r="923" spans="1:12" ht="13.5" x14ac:dyDescent="0.25">
      <c r="A923" s="3">
        <f>RSI!A923</f>
        <v>43654</v>
      </c>
      <c r="B923" s="2">
        <f>RSI!B923</f>
        <v>3.36</v>
      </c>
      <c r="C923" s="2">
        <f>RSI!I923</f>
        <v>5.7184015484023689</v>
      </c>
      <c r="D923" s="2">
        <f>MACD!E923</f>
        <v>0.2787364581682672</v>
      </c>
      <c r="E923" s="2">
        <f>MACD!F923</f>
        <v>0.32216746668967916</v>
      </c>
      <c r="F923" s="2">
        <f>'Moving Avg'!D923</f>
        <v>3.528</v>
      </c>
      <c r="G923" s="2">
        <f>'Moving Avg'!F923</f>
        <v>4.1269999999999998</v>
      </c>
      <c r="H923" s="2">
        <f>'Moving Avg'!G923</f>
        <v>5.0642000000000023</v>
      </c>
      <c r="I923" s="2">
        <f>'Moving Avg'!H923</f>
        <v>3.8232500000000029</v>
      </c>
      <c r="J923" s="5" t="str">
        <f>OBV!F923</f>
        <v>BEARISH</v>
      </c>
      <c r="K923" s="5" t="str">
        <f>OBV!G923</f>
        <v>WEAK</v>
      </c>
      <c r="L923" s="5" t="str">
        <f>OBV!H923</f>
        <v>CONFIRMED BEARISH</v>
      </c>
    </row>
    <row r="924" spans="1:12" ht="13.5" x14ac:dyDescent="0.25">
      <c r="A924" s="3">
        <f>RSI!A924</f>
        <v>43655</v>
      </c>
      <c r="B924" s="2">
        <f>RSI!B924</f>
        <v>3.26</v>
      </c>
      <c r="C924" s="2">
        <f>RSI!I924</f>
        <v>5.2177079640554211</v>
      </c>
      <c r="D924" s="2">
        <f>MACD!E924</f>
        <v>0.29916514423671892</v>
      </c>
      <c r="E924" s="2">
        <f>MACD!F924</f>
        <v>0.31756700219908718</v>
      </c>
      <c r="F924" s="2">
        <f>'Moving Avg'!D924</f>
        <v>3.4119999999999999</v>
      </c>
      <c r="G924" s="2">
        <f>'Moving Avg'!F924</f>
        <v>4.0345000000000004</v>
      </c>
      <c r="H924" s="2">
        <f>'Moving Avg'!G924</f>
        <v>5.0148000000000028</v>
      </c>
      <c r="I924" s="2">
        <f>'Moving Avg'!H924</f>
        <v>3.8139500000000028</v>
      </c>
      <c r="J924" s="5" t="str">
        <f>OBV!F924</f>
        <v>BEARISH</v>
      </c>
      <c r="K924" s="5" t="str">
        <f>OBV!G924</f>
        <v>WEAK</v>
      </c>
      <c r="L924" s="5" t="str">
        <f>OBV!H924</f>
        <v>CONFIRMED BEARISH</v>
      </c>
    </row>
    <row r="925" spans="1:12" ht="13.5" x14ac:dyDescent="0.25">
      <c r="A925" s="3">
        <f>RSI!A925</f>
        <v>43656</v>
      </c>
      <c r="B925" s="2">
        <f>RSI!B925</f>
        <v>3.17</v>
      </c>
      <c r="C925" s="2">
        <f>RSI!I925</f>
        <v>4.8095493589063523</v>
      </c>
      <c r="D925" s="2">
        <f>MACD!E925</f>
        <v>0.32902619293152657</v>
      </c>
      <c r="E925" s="2">
        <f>MACD!F925</f>
        <v>0.3198588403455751</v>
      </c>
      <c r="F925" s="2">
        <f>'Moving Avg'!D925</f>
        <v>3.3220000000000001</v>
      </c>
      <c r="G925" s="2">
        <f>'Moving Avg'!F925</f>
        <v>3.9485000000000006</v>
      </c>
      <c r="H925" s="2">
        <f>'Moving Avg'!G925</f>
        <v>4.9670000000000023</v>
      </c>
      <c r="I925" s="2">
        <f>'Moving Avg'!H925</f>
        <v>3.8027000000000029</v>
      </c>
      <c r="J925" s="5" t="str">
        <f>OBV!F925</f>
        <v>BEARISH</v>
      </c>
      <c r="K925" s="5" t="str">
        <f>OBV!G925</f>
        <v>WEAK</v>
      </c>
      <c r="L925" s="5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3.17</v>
      </c>
      <c r="C926" s="2">
        <f>RSI!I926</f>
        <v>4.8095493589063523</v>
      </c>
      <c r="D926" s="2">
        <f>MACD!E926</f>
        <v>0.33414210067895045</v>
      </c>
      <c r="E926" s="2">
        <f>MACD!F926</f>
        <v>0.32271549241225017</v>
      </c>
      <c r="F926" s="2">
        <f>'Moving Avg'!D926</f>
        <v>3.2640000000000002</v>
      </c>
      <c r="G926" s="2">
        <f>'Moving Avg'!F926</f>
        <v>3.8735000000000008</v>
      </c>
      <c r="H926" s="2">
        <f>'Moving Avg'!G926</f>
        <v>4.9224000000000032</v>
      </c>
      <c r="I926" s="2">
        <f>'Moving Avg'!H926</f>
        <v>3.791600000000003</v>
      </c>
      <c r="J926" s="5" t="str">
        <f>OBV!F926</f>
        <v>BEARISH</v>
      </c>
      <c r="K926" s="5" t="str">
        <f>OBV!G926</f>
        <v>WEAK</v>
      </c>
      <c r="L926" s="5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3.08</v>
      </c>
      <c r="C927" s="2">
        <f>RSI!I927</f>
        <v>4.4095047934363549</v>
      </c>
      <c r="D927" s="2">
        <f>MACD!E927</f>
        <v>0.33992644890637447</v>
      </c>
      <c r="E927" s="2">
        <f>MACD!F927</f>
        <v>0.32615768371107501</v>
      </c>
      <c r="F927" s="2">
        <f>'Moving Avg'!D927</f>
        <v>3.2079999999999997</v>
      </c>
      <c r="G927" s="2">
        <f>'Moving Avg'!F927</f>
        <v>3.8045000000000009</v>
      </c>
      <c r="H927" s="2">
        <f>'Moving Avg'!G927</f>
        <v>4.8714000000000022</v>
      </c>
      <c r="I927" s="2">
        <f>'Moving Avg'!H927</f>
        <v>3.7800500000000032</v>
      </c>
      <c r="J927" s="5" t="str">
        <f>OBV!F927</f>
        <v>BEARISH</v>
      </c>
      <c r="K927" s="5" t="str">
        <f>OBV!G927</f>
        <v>WEAK</v>
      </c>
      <c r="L927" s="5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3.08</v>
      </c>
      <c r="C928" s="2">
        <f>RSI!I928</f>
        <v>4.4095047934363549</v>
      </c>
      <c r="D928" s="2">
        <f>MACD!E928</f>
        <v>0.33357599297166285</v>
      </c>
      <c r="E928" s="2">
        <f>MACD!F928</f>
        <v>0.32764134556319258</v>
      </c>
      <c r="F928" s="2">
        <f>'Moving Avg'!D928</f>
        <v>3.1520000000000001</v>
      </c>
      <c r="G928" s="2">
        <f>'Moving Avg'!F928</f>
        <v>3.7384999999999997</v>
      </c>
      <c r="H928" s="2">
        <f>'Moving Avg'!G928</f>
        <v>4.8172000000000024</v>
      </c>
      <c r="I928" s="2">
        <f>'Moving Avg'!H928</f>
        <v>3.7697000000000029</v>
      </c>
      <c r="J928" s="5" t="str">
        <f>OBV!F928</f>
        <v>BEARISH</v>
      </c>
      <c r="K928" s="5" t="str">
        <f>OBV!G928</f>
        <v>WEAK</v>
      </c>
      <c r="L928" s="5" t="str">
        <f>OBV!H928</f>
        <v>CONFIRMED BEARISH</v>
      </c>
    </row>
    <row r="929" spans="1:12" ht="13.5" x14ac:dyDescent="0.25">
      <c r="A929" s="3">
        <f>RSI!A929</f>
        <v>43662</v>
      </c>
      <c r="B929" s="2">
        <f>RSI!B929</f>
        <v>3.17</v>
      </c>
      <c r="C929" s="2">
        <f>RSI!I929</f>
        <v>12.819446360069733</v>
      </c>
      <c r="D929" s="2">
        <f>MACD!E929</f>
        <v>0.32679343070974687</v>
      </c>
      <c r="E929" s="2">
        <f>MACD!F929</f>
        <v>0.32747176259250349</v>
      </c>
      <c r="F929" s="2">
        <f>'Moving Avg'!D929</f>
        <v>3.1339999999999999</v>
      </c>
      <c r="G929" s="2">
        <f>'Moving Avg'!F929</f>
        <v>3.6769999999999996</v>
      </c>
      <c r="H929" s="2">
        <f>'Moving Avg'!G929</f>
        <v>4.7614000000000019</v>
      </c>
      <c r="I929" s="2">
        <f>'Moving Avg'!H929</f>
        <v>3.7609500000000029</v>
      </c>
      <c r="J929" s="5" t="str">
        <f>OBV!F929</f>
        <v>BEARISH</v>
      </c>
      <c r="K929" s="5" t="str">
        <f>OBV!G929</f>
        <v>WEAK</v>
      </c>
      <c r="L929" s="5" t="str">
        <f>OBV!H929</f>
        <v>CONFIRMED BEARISH</v>
      </c>
    </row>
    <row r="930" spans="1:12" ht="13.5" x14ac:dyDescent="0.25">
      <c r="A930" s="3">
        <f>RSI!A930</f>
        <v>43663</v>
      </c>
      <c r="B930" s="2">
        <f>RSI!B930</f>
        <v>3.25</v>
      </c>
      <c r="C930" s="2">
        <f>RSI!I930</f>
        <v>19.59138492874898</v>
      </c>
      <c r="D930" s="2">
        <f>MACD!E930</f>
        <v>0.28561856363035654</v>
      </c>
      <c r="E930" s="2">
        <f>MACD!F930</f>
        <v>0.31910112280007413</v>
      </c>
      <c r="F930" s="2">
        <f>'Moving Avg'!D930</f>
        <v>3.15</v>
      </c>
      <c r="G930" s="2">
        <f>'Moving Avg'!F930</f>
        <v>3.6290000000000004</v>
      </c>
      <c r="H930" s="2">
        <f>'Moving Avg'!G930</f>
        <v>4.7072000000000012</v>
      </c>
      <c r="I930" s="2">
        <f>'Moving Avg'!H930</f>
        <v>3.7537000000000029</v>
      </c>
      <c r="J930" s="5" t="str">
        <f>OBV!F930</f>
        <v>BEARISH</v>
      </c>
      <c r="K930" s="5" t="str">
        <f>OBV!G930</f>
        <v>WEAK</v>
      </c>
      <c r="L930" s="5" t="str">
        <f>OBV!H930</f>
        <v>BEARISH DIVERGENCE</v>
      </c>
    </row>
    <row r="931" spans="1:12" ht="13.5" x14ac:dyDescent="0.25">
      <c r="A931" s="3">
        <f>RSI!A931</f>
        <v>43664</v>
      </c>
      <c r="B931" s="2">
        <f>RSI!B931</f>
        <v>3.34</v>
      </c>
      <c r="C931" s="2">
        <f>RSI!I931</f>
        <v>26.507665981546054</v>
      </c>
      <c r="D931" s="2">
        <f>MACD!E931</f>
        <v>0.22303861291424987</v>
      </c>
      <c r="E931" s="2">
        <f>MACD!F931</f>
        <v>0.29988862082290935</v>
      </c>
      <c r="F931" s="2">
        <f>'Moving Avg'!D931</f>
        <v>3.1840000000000002</v>
      </c>
      <c r="G931" s="2">
        <f>'Moving Avg'!F931</f>
        <v>3.5864999999999996</v>
      </c>
      <c r="H931" s="2">
        <f>'Moving Avg'!G931</f>
        <v>4.6540000000000008</v>
      </c>
      <c r="I931" s="2">
        <f>'Moving Avg'!H931</f>
        <v>3.747950000000003</v>
      </c>
      <c r="J931" s="5" t="str">
        <f>OBV!F931</f>
        <v>BEARISH</v>
      </c>
      <c r="K931" s="5" t="str">
        <f>OBV!G931</f>
        <v>WEAK</v>
      </c>
      <c r="L931" s="5" t="str">
        <f>OBV!H931</f>
        <v>BEARISH DIVERGENCE</v>
      </c>
    </row>
    <row r="932" spans="1:12" ht="13.5" x14ac:dyDescent="0.25">
      <c r="A932" s="3">
        <f>RSI!A932</f>
        <v>43665</v>
      </c>
      <c r="B932" s="2">
        <f>RSI!B932</f>
        <v>3.34</v>
      </c>
      <c r="C932" s="2">
        <f>RSI!I932</f>
        <v>26.507665981546054</v>
      </c>
      <c r="D932" s="2">
        <f>MACD!E932</f>
        <v>0.15744989240545681</v>
      </c>
      <c r="E932" s="2">
        <f>MACD!F932</f>
        <v>0.27140087513941885</v>
      </c>
      <c r="F932" s="2">
        <f>'Moving Avg'!D932</f>
        <v>3.2359999999999998</v>
      </c>
      <c r="G932" s="2">
        <f>'Moving Avg'!F932</f>
        <v>3.5439999999999996</v>
      </c>
      <c r="H932" s="2">
        <f>'Moving Avg'!G932</f>
        <v>4.6008000000000013</v>
      </c>
      <c r="I932" s="2">
        <f>'Moving Avg'!H932</f>
        <v>3.7432000000000034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</row>
    <row r="933" spans="1:12" ht="13.5" x14ac:dyDescent="0.25">
      <c r="A933" s="3">
        <f>RSI!A933</f>
        <v>43668</v>
      </c>
      <c r="B933" s="2">
        <f>RSI!B933</f>
        <v>3.24</v>
      </c>
      <c r="C933" s="2">
        <f>RSI!I933</f>
        <v>23.862719742383959</v>
      </c>
      <c r="D933" s="2">
        <f>MACD!E933</f>
        <v>0.11190374508483014</v>
      </c>
      <c r="E933" s="2">
        <f>MACD!F933</f>
        <v>0.23950144912850113</v>
      </c>
      <c r="F933" s="2">
        <f>'Moving Avg'!D933</f>
        <v>3.2679999999999998</v>
      </c>
      <c r="G933" s="2">
        <f>'Moving Avg'!F933</f>
        <v>3.4965000000000002</v>
      </c>
      <c r="H933" s="2">
        <f>'Moving Avg'!G933</f>
        <v>4.5438000000000018</v>
      </c>
      <c r="I933" s="2">
        <f>'Moving Avg'!H933</f>
        <v>3.7379500000000032</v>
      </c>
      <c r="J933" s="5" t="str">
        <f>OBV!F933</f>
        <v>BEARISH</v>
      </c>
      <c r="K933" s="5" t="str">
        <f>OBV!G933</f>
        <v>NEUTRAL</v>
      </c>
      <c r="L933" s="5" t="str">
        <f>OBV!H933</f>
        <v>BEARISH DIVERGENCE</v>
      </c>
    </row>
    <row r="934" spans="1:12" ht="13.5" x14ac:dyDescent="0.25">
      <c r="A934" s="3">
        <f>RSI!A934</f>
        <v>43669</v>
      </c>
      <c r="B934" s="2">
        <f>RSI!B934</f>
        <v>3.38</v>
      </c>
      <c r="C934" s="2">
        <f>RSI!I934</f>
        <v>33.818886229918149</v>
      </c>
      <c r="D934" s="2">
        <f>MACD!E934</f>
        <v>5.0556720886791418E-2</v>
      </c>
      <c r="E934" s="2">
        <f>MACD!F934</f>
        <v>0.20171250348015921</v>
      </c>
      <c r="F934" s="2">
        <f>'Moving Avg'!D934</f>
        <v>3.31</v>
      </c>
      <c r="G934" s="2">
        <f>'Moving Avg'!F934</f>
        <v>3.4559999999999995</v>
      </c>
      <c r="H934" s="2">
        <f>'Moving Avg'!G934</f>
        <v>4.4896000000000011</v>
      </c>
      <c r="I934" s="2">
        <f>'Moving Avg'!H934</f>
        <v>3.7343500000000027</v>
      </c>
      <c r="J934" s="5" t="str">
        <f>OBV!F934</f>
        <v>BEARISH</v>
      </c>
      <c r="K934" s="5" t="str">
        <f>OBV!G934</f>
        <v>NEUTRAL</v>
      </c>
      <c r="L934" s="5" t="str">
        <f>OBV!H934</f>
        <v>BEARISH DIVERGENCE</v>
      </c>
    </row>
    <row r="935" spans="1:12" ht="13.5" x14ac:dyDescent="0.25">
      <c r="A935" s="3">
        <f>RSI!A935</f>
        <v>43670</v>
      </c>
      <c r="B935" s="2">
        <f>RSI!B935</f>
        <v>3.42</v>
      </c>
      <c r="C935" s="2">
        <f>RSI!I935</f>
        <v>36.378731721112864</v>
      </c>
      <c r="D935" s="2">
        <f>MACD!E935</f>
        <v>-1.6259970104683941E-2</v>
      </c>
      <c r="E935" s="2">
        <f>MACD!F935</f>
        <v>0.1581180087631906</v>
      </c>
      <c r="F935" s="2">
        <f>'Moving Avg'!D935</f>
        <v>3.3439999999999999</v>
      </c>
      <c r="G935" s="2">
        <f>'Moving Avg'!F935</f>
        <v>3.4175000000000004</v>
      </c>
      <c r="H935" s="2">
        <f>'Moving Avg'!G935</f>
        <v>4.4362000000000004</v>
      </c>
      <c r="I935" s="2">
        <f>'Moving Avg'!H935</f>
        <v>3.7315500000000026</v>
      </c>
      <c r="J935" s="5" t="str">
        <f>OBV!F935</f>
        <v>BEARISH</v>
      </c>
      <c r="K935" s="5" t="str">
        <f>OBV!G935</f>
        <v>NEUTRAL</v>
      </c>
      <c r="L935" s="5" t="str">
        <f>OBV!H935</f>
        <v>BEARISH DIVERGENCE</v>
      </c>
    </row>
    <row r="936" spans="1:12" ht="13.5" x14ac:dyDescent="0.25">
      <c r="A936" s="3">
        <f>RSI!A936</f>
        <v>43672</v>
      </c>
      <c r="B936" s="2">
        <f>RSI!B936</f>
        <v>3.52</v>
      </c>
      <c r="C936" s="2">
        <f>RSI!I936</f>
        <v>42.379181386225042</v>
      </c>
      <c r="D936" s="2">
        <f>MACD!E936</f>
        <v>-7.8680340880287858E-2</v>
      </c>
      <c r="E936" s="2">
        <f>MACD!F936</f>
        <v>0.1107583388344949</v>
      </c>
      <c r="F936" s="2">
        <f>'Moving Avg'!D936</f>
        <v>3.3800000000000003</v>
      </c>
      <c r="G936" s="2">
        <f>'Moving Avg'!F936</f>
        <v>3.3925000000000005</v>
      </c>
      <c r="H936" s="2">
        <f>'Moving Avg'!G936</f>
        <v>4.3848000000000011</v>
      </c>
      <c r="I936" s="2">
        <f>'Moving Avg'!H936</f>
        <v>3.7292500000000022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</row>
    <row r="937" spans="1:12" ht="13.5" x14ac:dyDescent="0.25">
      <c r="A937" s="3">
        <f>RSI!A937</f>
        <v>43675</v>
      </c>
      <c r="B937" s="2">
        <f>RSI!B937</f>
        <v>3.62</v>
      </c>
      <c r="C937" s="2">
        <f>RSI!I937</f>
        <v>47.69210310444543</v>
      </c>
      <c r="D937" s="2">
        <f>MACD!E937</f>
        <v>-0.15193071295940408</v>
      </c>
      <c r="E937" s="2">
        <f>MACD!F937</f>
        <v>5.8220528475715114E-2</v>
      </c>
      <c r="F937" s="2">
        <f>'Moving Avg'!D937</f>
        <v>3.4359999999999999</v>
      </c>
      <c r="G937" s="2">
        <f>'Moving Avg'!F937</f>
        <v>3.3760000000000003</v>
      </c>
      <c r="H937" s="2">
        <f>'Moving Avg'!G937</f>
        <v>4.3354000000000017</v>
      </c>
      <c r="I937" s="2">
        <f>'Moving Avg'!H937</f>
        <v>3.7283000000000017</v>
      </c>
      <c r="J937" s="5" t="str">
        <f>OBV!F937</f>
        <v>BEARISH</v>
      </c>
      <c r="K937" s="5" t="str">
        <f>OBV!G937</f>
        <v>NEUTRAL</v>
      </c>
      <c r="L937" s="5" t="str">
        <f>OBV!H937</f>
        <v>BEARISH DIVERGENCE</v>
      </c>
    </row>
    <row r="938" spans="1:12" ht="13.5" x14ac:dyDescent="0.25">
      <c r="A938" s="3">
        <f>RSI!A938</f>
        <v>43676</v>
      </c>
      <c r="B938" s="2">
        <f>RSI!B938</f>
        <v>3.62</v>
      </c>
      <c r="C938" s="2">
        <f>RSI!I938</f>
        <v>47.692103104445437</v>
      </c>
      <c r="D938" s="2">
        <f>MACD!E938</f>
        <v>-0.21374304763153917</v>
      </c>
      <c r="E938" s="2">
        <f>MACD!F938</f>
        <v>3.8278132542642548E-3</v>
      </c>
      <c r="F938" s="2">
        <f>'Moving Avg'!D938</f>
        <v>3.5120000000000005</v>
      </c>
      <c r="G938" s="2">
        <f>'Moving Avg'!F938</f>
        <v>3.3650000000000007</v>
      </c>
      <c r="H938" s="2">
        <f>'Moving Avg'!G938</f>
        <v>4.289600000000001</v>
      </c>
      <c r="I938" s="2">
        <f>'Moving Avg'!H938</f>
        <v>3.7282000000000015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3.62</v>
      </c>
      <c r="C939" s="2">
        <f>RSI!I939</f>
        <v>47.692103104445437</v>
      </c>
      <c r="D939" s="2">
        <f>MACD!E939</f>
        <v>-0.25204338906832291</v>
      </c>
      <c r="E939" s="2">
        <f>MACD!F939</f>
        <v>-4.7346427210253179E-2</v>
      </c>
      <c r="F939" s="2">
        <f>'Moving Avg'!D939</f>
        <v>3.56</v>
      </c>
      <c r="G939" s="2">
        <f>'Moving Avg'!F939</f>
        <v>3.3540000000000001</v>
      </c>
      <c r="H939" s="2">
        <f>'Moving Avg'!G939</f>
        <v>4.2440000000000007</v>
      </c>
      <c r="I939" s="2">
        <f>'Moving Avg'!H939</f>
        <v>3.7289000000000017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3.52</v>
      </c>
      <c r="C940" s="2">
        <f>RSI!I940</f>
        <v>42.766984714560252</v>
      </c>
      <c r="D940" s="2">
        <f>MACD!E940</f>
        <v>-0.26459159516189024</v>
      </c>
      <c r="E940" s="2">
        <f>MACD!F940</f>
        <v>-9.0795460800580596E-2</v>
      </c>
      <c r="F940" s="2">
        <f>'Moving Avg'!D940</f>
        <v>3.5800000000000005</v>
      </c>
      <c r="G940" s="2">
        <f>'Moving Avg'!F940</f>
        <v>3.3490000000000002</v>
      </c>
      <c r="H940" s="2">
        <f>'Moving Avg'!G940</f>
        <v>4.1998000000000006</v>
      </c>
      <c r="I940" s="2">
        <f>'Moving Avg'!H940</f>
        <v>3.7295500000000015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</row>
    <row r="941" spans="1:12" ht="13.5" x14ac:dyDescent="0.25">
      <c r="A941" s="3">
        <f>RSI!A941</f>
        <v>43679</v>
      </c>
      <c r="B941" s="2">
        <f>RSI!B941</f>
        <v>3.67</v>
      </c>
      <c r="C941" s="2">
        <f>RSI!I941</f>
        <v>50.949544506123551</v>
      </c>
      <c r="D941" s="2">
        <f>MACD!E941</f>
        <v>-0.27174940227039057</v>
      </c>
      <c r="E941" s="2">
        <f>MACD!F941</f>
        <v>-0.12698624909454259</v>
      </c>
      <c r="F941" s="2">
        <f>'Moving Avg'!D941</f>
        <v>3.6099999999999994</v>
      </c>
      <c r="G941" s="2">
        <f>'Moving Avg'!F941</f>
        <v>3.3594999999999997</v>
      </c>
      <c r="H941" s="2">
        <f>'Moving Avg'!G941</f>
        <v>4.1586000000000007</v>
      </c>
      <c r="I941" s="2">
        <f>'Moving Avg'!H941</f>
        <v>3.7309500000000009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</row>
    <row r="942" spans="1:12" ht="13.5" x14ac:dyDescent="0.25">
      <c r="A942" s="3">
        <f>RSI!A942</f>
        <v>43682</v>
      </c>
      <c r="B942" s="2">
        <f>RSI!B942</f>
        <v>3.51</v>
      </c>
      <c r="C942" s="2">
        <f>RSI!I942</f>
        <v>43.762389739601403</v>
      </c>
      <c r="D942" s="2">
        <f>MACD!E942</f>
        <v>-0.26616934342639009</v>
      </c>
      <c r="E942" s="2">
        <f>MACD!F942</f>
        <v>-0.1548228679609121</v>
      </c>
      <c r="F942" s="2">
        <f>'Moving Avg'!D942</f>
        <v>3.5879999999999996</v>
      </c>
      <c r="G942" s="2">
        <f>'Moving Avg'!F942</f>
        <v>3.367</v>
      </c>
      <c r="H942" s="2">
        <f>'Moving Avg'!G942</f>
        <v>4.1142000000000003</v>
      </c>
      <c r="I942" s="2">
        <f>'Moving Avg'!H942</f>
        <v>3.7315500000000008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3.51</v>
      </c>
      <c r="C943" s="2">
        <f>RSI!I943</f>
        <v>43.762389739601403</v>
      </c>
      <c r="D943" s="2">
        <f>MACD!E943</f>
        <v>-0.27608617090272736</v>
      </c>
      <c r="E943" s="2">
        <f>MACD!F943</f>
        <v>-0.17907552854927516</v>
      </c>
      <c r="F943" s="2">
        <f>'Moving Avg'!D943</f>
        <v>3.5659999999999998</v>
      </c>
      <c r="G943" s="2">
        <f>'Moving Avg'!F943</f>
        <v>3.3745000000000003</v>
      </c>
      <c r="H943" s="2">
        <f>'Moving Avg'!G943</f>
        <v>4.0697999999999999</v>
      </c>
      <c r="I943" s="2">
        <f>'Moving Avg'!H943</f>
        <v>3.7321500000000007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3.36</v>
      </c>
      <c r="C944" s="2">
        <f>RSI!I944</f>
        <v>37.942865741089733</v>
      </c>
      <c r="D944" s="2">
        <f>MACD!E944</f>
        <v>-0.25113683435680656</v>
      </c>
      <c r="E944" s="2">
        <f>MACD!F944</f>
        <v>-0.19348778971078145</v>
      </c>
      <c r="F944" s="2">
        <f>'Moving Avg'!D944</f>
        <v>3.5140000000000002</v>
      </c>
      <c r="G944" s="2">
        <f>'Moving Avg'!F944</f>
        <v>3.3795000000000002</v>
      </c>
      <c r="H944" s="2">
        <f>'Moving Avg'!G944</f>
        <v>4.0224000000000002</v>
      </c>
      <c r="I944" s="2">
        <f>'Moving Avg'!H944</f>
        <v>3.7327000000000008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3.26</v>
      </c>
      <c r="C945" s="2">
        <f>RSI!I945</f>
        <v>34.636062373136284</v>
      </c>
      <c r="D945" s="2">
        <f>MACD!E945</f>
        <v>-0.21493850134382875</v>
      </c>
      <c r="E945" s="2">
        <f>MACD!F945</f>
        <v>-0.19777793203739091</v>
      </c>
      <c r="F945" s="2">
        <f>'Moving Avg'!D945</f>
        <v>3.4619999999999997</v>
      </c>
      <c r="G945" s="2">
        <f>'Moving Avg'!F945</f>
        <v>3.3840000000000003</v>
      </c>
      <c r="H945" s="2">
        <f>'Moving Avg'!G945</f>
        <v>3.9730000000000003</v>
      </c>
      <c r="I945" s="2">
        <f>'Moving Avg'!H945</f>
        <v>3.7331500000000011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3.17</v>
      </c>
      <c r="C946" s="2">
        <f>RSI!I946</f>
        <v>31.938222454151855</v>
      </c>
      <c r="D946" s="2">
        <f>MACD!E946</f>
        <v>-0.1602538985405686</v>
      </c>
      <c r="E946" s="2">
        <f>MACD!F946</f>
        <v>-0.19027312533802648</v>
      </c>
      <c r="F946" s="2">
        <f>'Moving Avg'!D946</f>
        <v>3.3619999999999997</v>
      </c>
      <c r="G946" s="2">
        <f>'Moving Avg'!F946</f>
        <v>3.3839999999999995</v>
      </c>
      <c r="H946" s="2">
        <f>'Moving Avg'!G946</f>
        <v>3.9218000000000002</v>
      </c>
      <c r="I946" s="2">
        <f>'Moving Avg'!H946</f>
        <v>3.7336000000000009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3.17</v>
      </c>
      <c r="C947" s="2">
        <f>RSI!I947</f>
        <v>31.93822245415187</v>
      </c>
      <c r="D947" s="2">
        <f>MACD!E947</f>
        <v>-9.6210361887978824E-2</v>
      </c>
      <c r="E947" s="2">
        <f>MACD!F947</f>
        <v>-0.17146057264801695</v>
      </c>
      <c r="F947" s="2">
        <f>'Moving Avg'!D947</f>
        <v>3.2939999999999996</v>
      </c>
      <c r="G947" s="2">
        <f>'Moving Avg'!F947</f>
        <v>3.3884999999999996</v>
      </c>
      <c r="H947" s="2">
        <f>'Moving Avg'!G947</f>
        <v>3.8755999999999995</v>
      </c>
      <c r="I947" s="2">
        <f>'Moving Avg'!H947</f>
        <v>3.7349000000000006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3.08</v>
      </c>
      <c r="C948" s="2">
        <f>RSI!I948</f>
        <v>29.292113410420654</v>
      </c>
      <c r="D948" s="2">
        <f>MACD!E948</f>
        <v>-3.3142515657169636E-2</v>
      </c>
      <c r="E948" s="2">
        <f>MACD!F948</f>
        <v>-0.1437969612498475</v>
      </c>
      <c r="F948" s="2">
        <f>'Moving Avg'!D948</f>
        <v>3.2079999999999997</v>
      </c>
      <c r="G948" s="2">
        <f>'Moving Avg'!F948</f>
        <v>3.3884999999999996</v>
      </c>
      <c r="H948" s="2">
        <f>'Moving Avg'!G948</f>
        <v>3.8323999999999994</v>
      </c>
      <c r="I948" s="2">
        <f>'Moving Avg'!H948</f>
        <v>3.7364500000000009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3.17</v>
      </c>
      <c r="C949" s="2">
        <f>RSI!I949</f>
        <v>35.084163839797611</v>
      </c>
      <c r="D949" s="2">
        <f>MACD!E949</f>
        <v>1.6134486553945226E-2</v>
      </c>
      <c r="E949" s="2">
        <f>MACD!F949</f>
        <v>-0.11181067168908897</v>
      </c>
      <c r="F949" s="2">
        <f>'Moving Avg'!D949</f>
        <v>3.17</v>
      </c>
      <c r="G949" s="2">
        <f>'Moving Avg'!F949</f>
        <v>3.3885000000000005</v>
      </c>
      <c r="H949" s="2">
        <f>'Moving Avg'!G949</f>
        <v>3.7935999999999996</v>
      </c>
      <c r="I949" s="2">
        <f>'Moving Avg'!H949</f>
        <v>3.7384500000000007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3.03</v>
      </c>
      <c r="C950" s="2">
        <f>RSI!I950</f>
        <v>30.850666952721994</v>
      </c>
      <c r="D950" s="2">
        <f>MACD!E950</f>
        <v>5.4671915789958447E-2</v>
      </c>
      <c r="E950" s="2">
        <f>MACD!F950</f>
        <v>-7.8514154193279478E-2</v>
      </c>
      <c r="F950" s="2">
        <f>'Moving Avg'!D950</f>
        <v>3.1239999999999997</v>
      </c>
      <c r="G950" s="2">
        <f>'Moving Avg'!F950</f>
        <v>3.3774999999999999</v>
      </c>
      <c r="H950" s="2">
        <f>'Moving Avg'!G950</f>
        <v>3.7519999999999993</v>
      </c>
      <c r="I950" s="2">
        <f>'Moving Avg'!H950</f>
        <v>3.7401500000000003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3</v>
      </c>
      <c r="C951" s="2">
        <f>RSI!I951</f>
        <v>30.014866816956626</v>
      </c>
      <c r="D951" s="2">
        <f>MACD!E951</f>
        <v>0.1151252074615936</v>
      </c>
      <c r="E951" s="2">
        <f>MACD!F951</f>
        <v>-3.9786281862304859E-2</v>
      </c>
      <c r="F951" s="2">
        <f>'Moving Avg'!D951</f>
        <v>3.09</v>
      </c>
      <c r="G951" s="2">
        <f>'Moving Avg'!F951</f>
        <v>3.3604999999999996</v>
      </c>
      <c r="H951" s="2">
        <f>'Moving Avg'!G951</f>
        <v>3.7097999999999995</v>
      </c>
      <c r="I951" s="2">
        <f>'Moving Avg'!H951</f>
        <v>3.7420000000000004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3</v>
      </c>
      <c r="C952" s="2">
        <f>RSI!I952</f>
        <v>30.014866816956626</v>
      </c>
      <c r="D952" s="2">
        <f>MACD!E952</f>
        <v>0.14419687236146039</v>
      </c>
      <c r="E952" s="2">
        <f>MACD!F952</f>
        <v>-2.9896510175518101E-3</v>
      </c>
      <c r="F952" s="2">
        <f>'Moving Avg'!D952</f>
        <v>3.056</v>
      </c>
      <c r="G952" s="2">
        <f>'Moving Avg'!F952</f>
        <v>3.3435000000000001</v>
      </c>
      <c r="H952" s="2">
        <f>'Moving Avg'!G952</f>
        <v>3.6675999999999993</v>
      </c>
      <c r="I952" s="2">
        <f>'Moving Avg'!H952</f>
        <v>3.7435500000000004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3</v>
      </c>
      <c r="C953" s="2">
        <f>RSI!I953</f>
        <v>30.014866816956626</v>
      </c>
      <c r="D953" s="2">
        <f>MACD!E953</f>
        <v>0.17114251440709438</v>
      </c>
      <c r="E953" s="2">
        <f>MACD!F953</f>
        <v>3.1836782067377431E-2</v>
      </c>
      <c r="F953" s="2">
        <f>'Moving Avg'!D953</f>
        <v>3.04</v>
      </c>
      <c r="G953" s="2">
        <f>'Moving Avg'!F953</f>
        <v>3.3314999999999997</v>
      </c>
      <c r="H953" s="2">
        <f>'Moving Avg'!G953</f>
        <v>3.6253999999999991</v>
      </c>
      <c r="I953" s="2">
        <f>'Moving Avg'!H953</f>
        <v>3.7451000000000003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2.89</v>
      </c>
      <c r="C954" s="2">
        <f>RSI!I954</f>
        <v>26.70197845192412</v>
      </c>
      <c r="D954" s="2">
        <f>MACD!E954</f>
        <v>0.18118662125872076</v>
      </c>
      <c r="E954" s="2">
        <f>MACD!F954</f>
        <v>6.1706749905646105E-2</v>
      </c>
      <c r="F954" s="2">
        <f>'Moving Avg'!D954</f>
        <v>2.984</v>
      </c>
      <c r="G954" s="2">
        <f>'Moving Avg'!F954</f>
        <v>3.3069999999999999</v>
      </c>
      <c r="H954" s="2">
        <f>'Moving Avg'!G954</f>
        <v>3.5809999999999991</v>
      </c>
      <c r="I954" s="2">
        <f>'Moving Avg'!H954</f>
        <v>3.7461000000000002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2.89</v>
      </c>
      <c r="C955" s="2">
        <f>RSI!I955</f>
        <v>26.70197845192412</v>
      </c>
      <c r="D955" s="2">
        <f>MACD!E955</f>
        <v>0.17696264091445402</v>
      </c>
      <c r="E955" s="2">
        <f>MACD!F955</f>
        <v>8.475792810740769E-2</v>
      </c>
      <c r="F955" s="2">
        <f>'Moving Avg'!D955</f>
        <v>2.9560000000000004</v>
      </c>
      <c r="G955" s="2">
        <f>'Moving Avg'!F955</f>
        <v>3.2805</v>
      </c>
      <c r="H955" s="2">
        <f>'Moving Avg'!G955</f>
        <v>3.540999999999999</v>
      </c>
      <c r="I955" s="2">
        <f>'Moving Avg'!H955</f>
        <v>3.7470999999999997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</row>
    <row r="956" spans="1:12" ht="13.5" x14ac:dyDescent="0.25">
      <c r="A956" s="3">
        <f>RSI!A956</f>
        <v>43704</v>
      </c>
      <c r="B956" s="2">
        <f>RSI!B956</f>
        <v>2.97</v>
      </c>
      <c r="C956" s="2">
        <f>RSI!I956</f>
        <v>32.944649969772144</v>
      </c>
      <c r="D956" s="2">
        <f>MACD!E956</f>
        <v>0.15608103077675839</v>
      </c>
      <c r="E956" s="2">
        <f>MACD!F956</f>
        <v>9.9022548641277824E-2</v>
      </c>
      <c r="F956" s="2">
        <f>'Moving Avg'!D956</f>
        <v>2.95</v>
      </c>
      <c r="G956" s="2">
        <f>'Moving Avg'!F956</f>
        <v>3.2530000000000001</v>
      </c>
      <c r="H956" s="2">
        <f>'Moving Avg'!G956</f>
        <v>3.5069999999999988</v>
      </c>
      <c r="I956" s="2">
        <f>'Moving Avg'!H956</f>
        <v>3.7488999999999999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</row>
    <row r="957" spans="1:12" ht="13.5" x14ac:dyDescent="0.25">
      <c r="A957" s="3">
        <f>RSI!A957</f>
        <v>43705</v>
      </c>
      <c r="B957" s="2">
        <f>RSI!B957</f>
        <v>2.9</v>
      </c>
      <c r="C957" s="2">
        <f>RSI!I957</f>
        <v>30.497110725796247</v>
      </c>
      <c r="D957" s="2">
        <f>MACD!E957</f>
        <v>0.14540648117284549</v>
      </c>
      <c r="E957" s="2">
        <f>MACD!F957</f>
        <v>0.10829933514759135</v>
      </c>
      <c r="F957" s="2">
        <f>'Moving Avg'!D957</f>
        <v>2.9300000000000006</v>
      </c>
      <c r="G957" s="2">
        <f>'Moving Avg'!F957</f>
        <v>3.2170000000000001</v>
      </c>
      <c r="H957" s="2">
        <f>'Moving Avg'!G957</f>
        <v>3.4758</v>
      </c>
      <c r="I957" s="2">
        <f>'Moving Avg'!H957</f>
        <v>3.7503500000000001</v>
      </c>
      <c r="J957" s="5" t="str">
        <f>OBV!F957</f>
        <v>BEARISH</v>
      </c>
      <c r="K957" s="5" t="str">
        <f>OBV!G957</f>
        <v>WEAK</v>
      </c>
      <c r="L957" s="5" t="str">
        <f>OBV!H957</f>
        <v>CONFIRMED BEARISH</v>
      </c>
    </row>
    <row r="958" spans="1:12" ht="13.5" x14ac:dyDescent="0.25">
      <c r="A958" s="3">
        <f>RSI!A958</f>
        <v>43706</v>
      </c>
      <c r="B958" s="2">
        <f>RSI!B958</f>
        <v>2.82</v>
      </c>
      <c r="C958" s="2">
        <f>RSI!I958</f>
        <v>27.942166236047143</v>
      </c>
      <c r="D958" s="2">
        <f>MACD!E958</f>
        <v>0.13054287129886477</v>
      </c>
      <c r="E958" s="2">
        <f>MACD!F958</f>
        <v>0.11274804237784605</v>
      </c>
      <c r="F958" s="2">
        <f>'Moving Avg'!D958</f>
        <v>2.8940000000000001</v>
      </c>
      <c r="G958" s="2">
        <f>'Moving Avg'!F958</f>
        <v>3.177</v>
      </c>
      <c r="H958" s="2">
        <f>'Moving Avg'!G958</f>
        <v>3.444199999999999</v>
      </c>
      <c r="I958" s="2">
        <f>'Moving Avg'!H958</f>
        <v>3.7513999999999998</v>
      </c>
      <c r="J958" s="5" t="str">
        <f>OBV!F958</f>
        <v>BEARISH</v>
      </c>
      <c r="K958" s="5" t="str">
        <f>OBV!G958</f>
        <v>WEAK</v>
      </c>
      <c r="L958" s="5" t="str">
        <f>OBV!H958</f>
        <v>CONFIRMED BEARISH</v>
      </c>
    </row>
    <row r="959" spans="1:12" ht="13.5" x14ac:dyDescent="0.25">
      <c r="A959" s="3">
        <f>RSI!A959</f>
        <v>43707</v>
      </c>
      <c r="B959" s="2">
        <f>RSI!B959</f>
        <v>2.73</v>
      </c>
      <c r="C959" s="2">
        <f>RSI!I959</f>
        <v>25.367410066441082</v>
      </c>
      <c r="D959" s="2">
        <f>MACD!E959</f>
        <v>0.14088570833436265</v>
      </c>
      <c r="E959" s="2">
        <f>MACD!F959</f>
        <v>0.11837557556914938</v>
      </c>
      <c r="F959" s="2">
        <f>'Moving Avg'!D959</f>
        <v>2.8620000000000001</v>
      </c>
      <c r="G959" s="2">
        <f>'Moving Avg'!F959</f>
        <v>3.1324999999999998</v>
      </c>
      <c r="H959" s="2">
        <f>'Moving Avg'!G959</f>
        <v>3.4107999999999987</v>
      </c>
      <c r="I959" s="2">
        <f>'Moving Avg'!H959</f>
        <v>3.7519499999999999</v>
      </c>
      <c r="J959" s="5" t="str">
        <f>OBV!F959</f>
        <v>BEARISH</v>
      </c>
      <c r="K959" s="5" t="str">
        <f>OBV!G959</f>
        <v>WEAK</v>
      </c>
      <c r="L959" s="5" t="str">
        <f>OBV!H959</f>
        <v>CONFIRMED BEARISH</v>
      </c>
    </row>
    <row r="960" spans="1:12" ht="13.5" x14ac:dyDescent="0.25">
      <c r="A960" s="3">
        <f>RSI!A960</f>
        <v>43710</v>
      </c>
      <c r="B960" s="2">
        <f>RSI!B960</f>
        <v>2.65</v>
      </c>
      <c r="C960" s="2">
        <f>RSI!I960</f>
        <v>23.311176741187651</v>
      </c>
      <c r="D960" s="2">
        <f>MACD!E960</f>
        <v>0.13678524494810773</v>
      </c>
      <c r="E960" s="2">
        <f>MACD!F960</f>
        <v>0.12205750944494105</v>
      </c>
      <c r="F960" s="2">
        <f>'Moving Avg'!D960</f>
        <v>2.8140000000000001</v>
      </c>
      <c r="G960" s="2">
        <f>'Moving Avg'!F960</f>
        <v>3.0889999999999995</v>
      </c>
      <c r="H960" s="2">
        <f>'Moving Avg'!G960</f>
        <v>3.3795999999999999</v>
      </c>
      <c r="I960" s="2">
        <f>'Moving Avg'!H960</f>
        <v>3.7521</v>
      </c>
      <c r="J960" s="5" t="str">
        <f>OBV!F960</f>
        <v>BEARISH</v>
      </c>
      <c r="K960" s="5" t="str">
        <f>OBV!G960</f>
        <v>WEAK</v>
      </c>
      <c r="L960" s="5" t="str">
        <f>OBV!H960</f>
        <v>CONFIRMED BEARISH</v>
      </c>
    </row>
    <row r="961" spans="1:12" ht="13.5" x14ac:dyDescent="0.25">
      <c r="A961" s="3">
        <f>RSI!A961</f>
        <v>43711</v>
      </c>
      <c r="B961" s="2">
        <f>RSI!B961</f>
        <v>2.58</v>
      </c>
      <c r="C961" s="2">
        <f>RSI!I961</f>
        <v>21.656980937645045</v>
      </c>
      <c r="D961" s="2">
        <f>MACD!E961</f>
        <v>0.13691410987399788</v>
      </c>
      <c r="E961" s="2">
        <f>MACD!F961</f>
        <v>0.12502882953075242</v>
      </c>
      <c r="F961" s="2">
        <f>'Moving Avg'!D961</f>
        <v>2.7359999999999998</v>
      </c>
      <c r="G961" s="2">
        <f>'Moving Avg'!F961</f>
        <v>3.0344999999999995</v>
      </c>
      <c r="H961" s="2">
        <f>'Moving Avg'!G961</f>
        <v>3.3473999999999995</v>
      </c>
      <c r="I961" s="2">
        <f>'Moving Avg'!H961</f>
        <v>3.7515500000000004</v>
      </c>
      <c r="J961" s="5" t="str">
        <f>OBV!F961</f>
        <v>BEARISH</v>
      </c>
      <c r="K961" s="5" t="str">
        <f>OBV!G961</f>
        <v>WEAK</v>
      </c>
      <c r="L961" s="5" t="str">
        <f>OBV!H961</f>
        <v>CONFIRMED BEARISH</v>
      </c>
    </row>
    <row r="962" spans="1:12" ht="13.5" x14ac:dyDescent="0.25">
      <c r="A962" s="3">
        <f>RSI!A962</f>
        <v>43712</v>
      </c>
      <c r="B962" s="2">
        <f>RSI!B962</f>
        <v>2.4700000000000002</v>
      </c>
      <c r="C962" s="2">
        <f>RSI!I962</f>
        <v>19.335059319884508</v>
      </c>
      <c r="D962" s="2">
        <f>MACD!E962</f>
        <v>0.1483892706008465</v>
      </c>
      <c r="E962" s="2">
        <f>MACD!F962</f>
        <v>0.12970091774477124</v>
      </c>
      <c r="F962" s="2">
        <f>'Moving Avg'!D962</f>
        <v>2.65</v>
      </c>
      <c r="G962" s="2">
        <f>'Moving Avg'!F962</f>
        <v>2.9824999999999995</v>
      </c>
      <c r="H962" s="2">
        <f>'Moving Avg'!G962</f>
        <v>3.3129999999999997</v>
      </c>
      <c r="I962" s="2">
        <f>'Moving Avg'!H962</f>
        <v>3.7504500000000007</v>
      </c>
      <c r="J962" s="5" t="str">
        <f>OBV!F962</f>
        <v>BEARISH</v>
      </c>
      <c r="K962" s="5" t="str">
        <f>OBV!G962</f>
        <v>WEAK</v>
      </c>
      <c r="L962" s="5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2.36</v>
      </c>
      <c r="C963" s="2">
        <f>RSI!I963</f>
        <v>17.33369780250122</v>
      </c>
      <c r="D963" s="2">
        <f>MACD!E963</f>
        <v>0.16987676951104547</v>
      </c>
      <c r="E963" s="2">
        <f>MACD!F963</f>
        <v>0.13773608809802609</v>
      </c>
      <c r="F963" s="2">
        <f>'Moving Avg'!D963</f>
        <v>2.5579999999999998</v>
      </c>
      <c r="G963" s="2">
        <f>'Moving Avg'!F963</f>
        <v>2.9249999999999998</v>
      </c>
      <c r="H963" s="2">
        <f>'Moving Avg'!G963</f>
        <v>3.2764000000000006</v>
      </c>
      <c r="I963" s="2">
        <f>'Moving Avg'!H963</f>
        <v>3.7488000000000006</v>
      </c>
      <c r="J963" s="5" t="str">
        <f>OBV!F963</f>
        <v>BEARISH</v>
      </c>
      <c r="K963" s="5" t="str">
        <f>OBV!G963</f>
        <v>WEAK</v>
      </c>
      <c r="L963" s="5" t="str">
        <f>OBV!H963</f>
        <v>CONFIRMED BEARISH</v>
      </c>
    </row>
    <row r="964" spans="1:12" ht="13.5" x14ac:dyDescent="0.25">
      <c r="A964" s="3">
        <f>RSI!A964</f>
        <v>43714</v>
      </c>
      <c r="B964" s="2">
        <f>RSI!B964</f>
        <v>2.46</v>
      </c>
      <c r="C964" s="2">
        <f>RSI!I964</f>
        <v>24.940111611811687</v>
      </c>
      <c r="D964" s="2">
        <f>MACD!E964</f>
        <v>0.1677387499163463</v>
      </c>
      <c r="E964" s="2">
        <f>MACD!F964</f>
        <v>0.14373662046169014</v>
      </c>
      <c r="F964" s="2">
        <f>'Moving Avg'!D964</f>
        <v>2.504</v>
      </c>
      <c r="G964" s="2">
        <f>'Moving Avg'!F964</f>
        <v>2.8799999999999994</v>
      </c>
      <c r="H964" s="2">
        <f>'Moving Avg'!G964</f>
        <v>3.2418</v>
      </c>
      <c r="I964" s="2">
        <f>'Moving Avg'!H964</f>
        <v>3.7479000000000009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</row>
    <row r="965" spans="1:12" ht="13.5" x14ac:dyDescent="0.25">
      <c r="A965" s="3">
        <f>RSI!A965</f>
        <v>43717</v>
      </c>
      <c r="B965" s="2">
        <f>RSI!B965</f>
        <v>2.57</v>
      </c>
      <c r="C965" s="2">
        <f>RSI!I965</f>
        <v>32.317539056653857</v>
      </c>
      <c r="D965" s="2">
        <f>MACD!E965</f>
        <v>0.16090424738584019</v>
      </c>
      <c r="E965" s="2">
        <f>MACD!F965</f>
        <v>0.14717014584652016</v>
      </c>
      <c r="F965" s="2">
        <f>'Moving Avg'!D965</f>
        <v>2.4880000000000004</v>
      </c>
      <c r="G965" s="2">
        <f>'Moving Avg'!F965</f>
        <v>2.8454999999999995</v>
      </c>
      <c r="H965" s="2">
        <f>'Moving Avg'!G965</f>
        <v>3.2094000000000005</v>
      </c>
      <c r="I965" s="2">
        <f>'Moving Avg'!H965</f>
        <v>3.7475500000000013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2.64</v>
      </c>
      <c r="C966" s="2">
        <f>RSI!I966</f>
        <v>36.588771789050263</v>
      </c>
      <c r="D966" s="2">
        <f>MACD!E966</f>
        <v>0.16448514429343986</v>
      </c>
      <c r="E966" s="2">
        <f>MACD!F966</f>
        <v>0.15063314553590409</v>
      </c>
      <c r="F966" s="2">
        <f>'Moving Avg'!D966</f>
        <v>2.5</v>
      </c>
      <c r="G966" s="2">
        <f>'Moving Avg'!F966</f>
        <v>2.819</v>
      </c>
      <c r="H966" s="2">
        <f>'Moving Avg'!G966</f>
        <v>3.1818000000000008</v>
      </c>
      <c r="I966" s="2">
        <f>'Moving Avg'!H966</f>
        <v>3.7476000000000012</v>
      </c>
      <c r="J966" s="5" t="str">
        <f>OBV!F966</f>
        <v>BEARISH</v>
      </c>
      <c r="K966" s="5" t="str">
        <f>OBV!G966</f>
        <v>NEUTRAL</v>
      </c>
      <c r="L966" s="5" t="str">
        <f>OBV!H966</f>
        <v>BEARISH DIVERGENCE</v>
      </c>
    </row>
    <row r="967" spans="1:12" ht="13.5" x14ac:dyDescent="0.25">
      <c r="A967" s="3">
        <f>RSI!A967</f>
        <v>43719</v>
      </c>
      <c r="B967" s="2">
        <f>RSI!B967</f>
        <v>2.75</v>
      </c>
      <c r="C967" s="2">
        <f>RSI!I967</f>
        <v>42.707411328238848</v>
      </c>
      <c r="D967" s="2">
        <f>MACD!E967</f>
        <v>0.15025952056813008</v>
      </c>
      <c r="E967" s="2">
        <f>MACD!F967</f>
        <v>0.1505584205423493</v>
      </c>
      <c r="F967" s="2">
        <f>'Moving Avg'!D967</f>
        <v>2.556</v>
      </c>
      <c r="G967" s="2">
        <f>'Moving Avg'!F967</f>
        <v>2.7979999999999996</v>
      </c>
      <c r="H967" s="2">
        <f>'Moving Avg'!G967</f>
        <v>3.1578000000000008</v>
      </c>
      <c r="I967" s="2">
        <f>'Moving Avg'!H967</f>
        <v>3.7483000000000017</v>
      </c>
      <c r="J967" s="5" t="str">
        <f>OBV!F967</f>
        <v>BEARISH</v>
      </c>
      <c r="K967" s="5" t="str">
        <f>OBV!G967</f>
        <v>NEUTRAL</v>
      </c>
      <c r="L967" s="5" t="str">
        <f>OBV!H967</f>
        <v>BEARISH DIVERGENCE</v>
      </c>
    </row>
    <row r="968" spans="1:12" ht="13.5" x14ac:dyDescent="0.25">
      <c r="A968" s="3">
        <f>RSI!A968</f>
        <v>43720</v>
      </c>
      <c r="B968" s="2">
        <f>RSI!B968</f>
        <v>2.63</v>
      </c>
      <c r="C968" s="2">
        <f>RSI!I968</f>
        <v>38.359012533587808</v>
      </c>
      <c r="D968" s="2">
        <f>MACD!E968</f>
        <v>0.13569232795635555</v>
      </c>
      <c r="E968" s="2">
        <f>MACD!F968</f>
        <v>0.14758520202515055</v>
      </c>
      <c r="F968" s="2">
        <f>'Moving Avg'!D968</f>
        <v>2.6100000000000003</v>
      </c>
      <c r="G968" s="2">
        <f>'Moving Avg'!F968</f>
        <v>2.7755000000000001</v>
      </c>
      <c r="H968" s="2">
        <f>'Moving Avg'!G968</f>
        <v>3.1336000000000008</v>
      </c>
      <c r="I968" s="2">
        <f>'Moving Avg'!H968</f>
        <v>3.748400000000002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</row>
    <row r="969" spans="1:12" ht="13.5" x14ac:dyDescent="0.25">
      <c r="A969" s="3">
        <f>RSI!A969</f>
        <v>43721</v>
      </c>
      <c r="B969" s="2">
        <f>RSI!B969</f>
        <v>2.52</v>
      </c>
      <c r="C969" s="2">
        <f>RSI!I969</f>
        <v>34.855574161146677</v>
      </c>
      <c r="D969" s="2">
        <f>MACD!E969</f>
        <v>0.11920017046329745</v>
      </c>
      <c r="E969" s="2">
        <f>MACD!F969</f>
        <v>0.14190819571277993</v>
      </c>
      <c r="F969" s="2">
        <f>'Moving Avg'!D969</f>
        <v>2.6219999999999999</v>
      </c>
      <c r="G969" s="2">
        <f>'Moving Avg'!F969</f>
        <v>2.7429999999999999</v>
      </c>
      <c r="H969" s="2">
        <f>'Moving Avg'!G969</f>
        <v>3.1072000000000006</v>
      </c>
      <c r="I969" s="2">
        <f>'Moving Avg'!H969</f>
        <v>3.7479500000000017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</row>
    <row r="970" spans="1:12" ht="13.5" x14ac:dyDescent="0.25">
      <c r="A970" s="3">
        <f>RSI!A970</f>
        <v>43724</v>
      </c>
      <c r="B970" s="2">
        <f>RSI!B970</f>
        <v>2.52</v>
      </c>
      <c r="C970" s="2">
        <f>RSI!I970</f>
        <v>34.855574161146677</v>
      </c>
      <c r="D970" s="2">
        <f>MACD!E970</f>
        <v>9.5006028034681389E-2</v>
      </c>
      <c r="E970" s="2">
        <f>MACD!F970</f>
        <v>0.13252776217716022</v>
      </c>
      <c r="F970" s="2">
        <f>'Moving Avg'!D970</f>
        <v>2.6119999999999997</v>
      </c>
      <c r="G970" s="2">
        <f>'Moving Avg'!F970</f>
        <v>2.7175000000000002</v>
      </c>
      <c r="H970" s="2">
        <f>'Moving Avg'!G970</f>
        <v>3.0852000000000008</v>
      </c>
      <c r="I970" s="2">
        <f>'Moving Avg'!H970</f>
        <v>3.7475000000000018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2.52</v>
      </c>
      <c r="C971" s="2">
        <f>RSI!I971</f>
        <v>34.855574161146677</v>
      </c>
      <c r="D971" s="2">
        <f>MACD!E971</f>
        <v>6.5680064273974992E-2</v>
      </c>
      <c r="E971" s="2">
        <f>MACD!F971</f>
        <v>0.11915822259652319</v>
      </c>
      <c r="F971" s="2">
        <f>'Moving Avg'!D971</f>
        <v>2.5880000000000001</v>
      </c>
      <c r="G971" s="2">
        <f>'Moving Avg'!F971</f>
        <v>2.6935000000000007</v>
      </c>
      <c r="H971" s="2">
        <f>'Moving Avg'!G971</f>
        <v>3.0664000000000011</v>
      </c>
      <c r="I971" s="2">
        <f>'Moving Avg'!H971</f>
        <v>3.7470500000000015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2.63</v>
      </c>
      <c r="C972" s="2">
        <f>RSI!I972</f>
        <v>41.525867059421273</v>
      </c>
      <c r="D972" s="2">
        <f>MACD!E972</f>
        <v>1.7567926691951286E-2</v>
      </c>
      <c r="E972" s="2">
        <f>MACD!F972</f>
        <v>9.884016341560882E-2</v>
      </c>
      <c r="F972" s="2">
        <f>'Moving Avg'!D972</f>
        <v>2.5640000000000001</v>
      </c>
      <c r="G972" s="2">
        <f>'Moving Avg'!F972</f>
        <v>2.6750000000000007</v>
      </c>
      <c r="H972" s="2">
        <f>'Moving Avg'!G972</f>
        <v>3.0518000000000005</v>
      </c>
      <c r="I972" s="2">
        <f>'Moving Avg'!H972</f>
        <v>3.7471500000000013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</row>
    <row r="973" spans="1:12" ht="13.5" x14ac:dyDescent="0.25">
      <c r="A973" s="3">
        <f>RSI!A973</f>
        <v>43727</v>
      </c>
      <c r="B973" s="2">
        <f>RSI!B973</f>
        <v>2.64</v>
      </c>
      <c r="C973" s="2">
        <f>RSI!I973</f>
        <v>42.106219152223289</v>
      </c>
      <c r="D973" s="2">
        <f>MACD!E973</f>
        <v>-3.9814151774784978E-2</v>
      </c>
      <c r="E973" s="2">
        <f>MACD!F973</f>
        <v>7.1109300377530063E-2</v>
      </c>
      <c r="F973" s="2">
        <f>'Moving Avg'!D973</f>
        <v>2.5660000000000003</v>
      </c>
      <c r="G973" s="2">
        <f>'Moving Avg'!F973</f>
        <v>2.6570000000000009</v>
      </c>
      <c r="H973" s="2">
        <f>'Moving Avg'!G973</f>
        <v>3.0373999999999999</v>
      </c>
      <c r="I973" s="2">
        <f>'Moving Avg'!H973</f>
        <v>3.7476500000000015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</row>
    <row r="974" spans="1:12" ht="13.5" x14ac:dyDescent="0.25">
      <c r="A974" s="3">
        <f>RSI!A974</f>
        <v>43728</v>
      </c>
      <c r="B974" s="2">
        <f>RSI!B974</f>
        <v>2.71</v>
      </c>
      <c r="C974" s="2">
        <f>RSI!I974</f>
        <v>46.136238800611174</v>
      </c>
      <c r="D974" s="2">
        <f>MACD!E974</f>
        <v>-7.7309351123084902E-2</v>
      </c>
      <c r="E974" s="2">
        <f>MACD!F974</f>
        <v>4.1425570077407076E-2</v>
      </c>
      <c r="F974" s="2">
        <f>'Moving Avg'!D974</f>
        <v>2.6040000000000001</v>
      </c>
      <c r="G974" s="2">
        <f>'Moving Avg'!F974</f>
        <v>2.6480000000000006</v>
      </c>
      <c r="H974" s="2">
        <f>'Moving Avg'!G974</f>
        <v>3.0264000000000006</v>
      </c>
      <c r="I974" s="2">
        <f>'Moving Avg'!H974</f>
        <v>3.7485000000000017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</row>
    <row r="975" spans="1:12" ht="13.5" x14ac:dyDescent="0.25">
      <c r="A975" s="3">
        <f>RSI!A975</f>
        <v>43731</v>
      </c>
      <c r="B975" s="2">
        <f>RSI!B975</f>
        <v>2.79</v>
      </c>
      <c r="C975" s="2">
        <f>RSI!I975</f>
        <v>50.386825666230408</v>
      </c>
      <c r="D975" s="2">
        <f>MACD!E975</f>
        <v>-9.7656765414509739E-2</v>
      </c>
      <c r="E975" s="2">
        <f>MACD!F975</f>
        <v>1.3609102979023714E-2</v>
      </c>
      <c r="F975" s="2">
        <f>'Moving Avg'!D975</f>
        <v>2.6579999999999999</v>
      </c>
      <c r="G975" s="2">
        <f>'Moving Avg'!F975</f>
        <v>2.6430000000000007</v>
      </c>
      <c r="H975" s="2">
        <f>'Moving Avg'!G975</f>
        <v>3.0188000000000006</v>
      </c>
      <c r="I975" s="2">
        <f>'Moving Avg'!H975</f>
        <v>3.7497500000000019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</row>
    <row r="976" spans="1:12" ht="13.5" x14ac:dyDescent="0.25">
      <c r="A976" s="3">
        <f>RSI!A976</f>
        <v>43732</v>
      </c>
      <c r="B976" s="2">
        <f>RSI!B976</f>
        <v>2.79</v>
      </c>
      <c r="C976" s="2">
        <f>RSI!I976</f>
        <v>50.386825666230408</v>
      </c>
      <c r="D976" s="2">
        <f>MACD!E976</f>
        <v>-0.10422346589452003</v>
      </c>
      <c r="E976" s="2">
        <f>MACD!F976</f>
        <v>-9.9574107956850351E-3</v>
      </c>
      <c r="F976" s="2">
        <f>'Moving Avg'!D976</f>
        <v>2.7119999999999997</v>
      </c>
      <c r="G976" s="2">
        <f>'Moving Avg'!F976</f>
        <v>2.6340000000000003</v>
      </c>
      <c r="H976" s="2">
        <f>'Moving Avg'!G976</f>
        <v>3.0112000000000001</v>
      </c>
      <c r="I976" s="2">
        <f>'Moving Avg'!H976</f>
        <v>3.7509500000000013</v>
      </c>
      <c r="J976" s="5" t="str">
        <f>OBV!F976</f>
        <v>BULLISH</v>
      </c>
      <c r="K976" s="5" t="str">
        <f>OBV!G976</f>
        <v>NEUTRAL</v>
      </c>
      <c r="L976" s="5" t="str">
        <f>OBV!H976</f>
        <v>CONFIRMED BULLISH</v>
      </c>
    </row>
    <row r="977" spans="1:12" ht="13.5" x14ac:dyDescent="0.25">
      <c r="A977" s="3">
        <f>RSI!A977</f>
        <v>43733</v>
      </c>
      <c r="B977" s="2">
        <f>RSI!B977</f>
        <v>2.79</v>
      </c>
      <c r="C977" s="2">
        <f>RSI!I977</f>
        <v>50.386825666230393</v>
      </c>
      <c r="D977" s="2">
        <f>MACD!E977</f>
        <v>-9.2966909679206289E-2</v>
      </c>
      <c r="E977" s="2">
        <f>MACD!F977</f>
        <v>-2.6559310572389284E-2</v>
      </c>
      <c r="F977" s="2">
        <f>'Moving Avg'!D977</f>
        <v>2.7439999999999998</v>
      </c>
      <c r="G977" s="2">
        <f>'Moving Avg'!F977</f>
        <v>2.6285000000000003</v>
      </c>
      <c r="H977" s="2">
        <f>'Moving Avg'!G977</f>
        <v>3.0053999999999998</v>
      </c>
      <c r="I977" s="2">
        <f>'Moving Avg'!H977</f>
        <v>3.7521500000000021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</row>
    <row r="978" spans="1:12" ht="13.5" x14ac:dyDescent="0.25">
      <c r="A978" s="3">
        <f>RSI!A978</f>
        <v>43734</v>
      </c>
      <c r="B978" s="2">
        <f>RSI!B978</f>
        <v>2.79</v>
      </c>
      <c r="C978" s="2">
        <f>RSI!I978</f>
        <v>50.386825666230393</v>
      </c>
      <c r="D978" s="2">
        <f>MACD!E978</f>
        <v>-0.10200559743439674</v>
      </c>
      <c r="E978" s="2">
        <f>MACD!F978</f>
        <v>-4.1648567944790785E-2</v>
      </c>
      <c r="F978" s="2">
        <f>'Moving Avg'!D978</f>
        <v>2.7739999999999996</v>
      </c>
      <c r="G978" s="2">
        <f>'Moving Avg'!F978</f>
        <v>2.6269999999999998</v>
      </c>
      <c r="H978" s="2">
        <f>'Moving Avg'!G978</f>
        <v>2.9995999999999992</v>
      </c>
      <c r="I978" s="2">
        <f>'Moving Avg'!H978</f>
        <v>3.7533500000000015</v>
      </c>
      <c r="J978" s="5" t="str">
        <f>OBV!F978</f>
        <v>BULLISH</v>
      </c>
      <c r="K978" s="5" t="str">
        <f>OBV!G978</f>
        <v>NEUTRAL</v>
      </c>
      <c r="L978" s="5" t="str">
        <f>OBV!H978</f>
        <v>CONFIRMED BULLISH</v>
      </c>
    </row>
    <row r="979" spans="1:12" ht="13.5" x14ac:dyDescent="0.25">
      <c r="A979" s="3">
        <f>RSI!A979</f>
        <v>43735</v>
      </c>
      <c r="B979" s="2">
        <f>RSI!B979</f>
        <v>2.79</v>
      </c>
      <c r="C979" s="2">
        <f>RSI!I979</f>
        <v>50.386825666230393</v>
      </c>
      <c r="D979" s="2">
        <f>MACD!E979</f>
        <v>-0.12667117220060709</v>
      </c>
      <c r="E979" s="2">
        <f>MACD!F979</f>
        <v>-5.8653088795954045E-2</v>
      </c>
      <c r="F979" s="2">
        <f>'Moving Avg'!D979</f>
        <v>2.79</v>
      </c>
      <c r="G979" s="2">
        <f>'Moving Avg'!F979</f>
        <v>2.63</v>
      </c>
      <c r="H979" s="2">
        <f>'Moving Avg'!G979</f>
        <v>2.9919999999999987</v>
      </c>
      <c r="I979" s="2">
        <f>'Moving Avg'!H979</f>
        <v>3.7545500000000014</v>
      </c>
      <c r="J979" s="5" t="str">
        <f>OBV!F979</f>
        <v>BULLISH</v>
      </c>
      <c r="K979" s="5" t="str">
        <f>OBV!G979</f>
        <v>NEUTRAL</v>
      </c>
      <c r="L979" s="5" t="str">
        <f>OBV!H979</f>
        <v>CONFIRMED BULLISH</v>
      </c>
    </row>
    <row r="980" spans="1:12" ht="13.5" x14ac:dyDescent="0.25">
      <c r="A980" s="3">
        <f>RSI!A980</f>
        <v>43738</v>
      </c>
      <c r="B980" s="2">
        <f>RSI!B980</f>
        <v>2.8</v>
      </c>
      <c r="C980" s="2">
        <f>RSI!I980</f>
        <v>51.085735541647189</v>
      </c>
      <c r="D980" s="2">
        <f>MACD!E980</f>
        <v>-0.14837017041116374</v>
      </c>
      <c r="E980" s="2">
        <f>MACD!F980</f>
        <v>-7.6596505118995989E-2</v>
      </c>
      <c r="F980" s="2">
        <f>'Moving Avg'!D980</f>
        <v>2.7920000000000003</v>
      </c>
      <c r="G980" s="2">
        <f>'Moving Avg'!F980</f>
        <v>2.6374999999999997</v>
      </c>
      <c r="H980" s="2">
        <f>'Moving Avg'!G980</f>
        <v>2.9829999999999988</v>
      </c>
      <c r="I980" s="2">
        <f>'Moving Avg'!H980</f>
        <v>3.7554500000000015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</row>
    <row r="981" spans="1:12" ht="13.5" x14ac:dyDescent="0.25">
      <c r="A981" s="3">
        <f>RSI!A981</f>
        <v>43739</v>
      </c>
      <c r="B981" s="2">
        <f>RSI!B981</f>
        <v>2.92</v>
      </c>
      <c r="C981" s="2">
        <f>RSI!I981</f>
        <v>58.619115332077335</v>
      </c>
      <c r="D981" s="2">
        <f>MACD!E981</f>
        <v>-0.17575975396175769</v>
      </c>
      <c r="E981" s="2">
        <f>MACD!F981</f>
        <v>-9.642915488754833E-2</v>
      </c>
      <c r="F981" s="2">
        <f>'Moving Avg'!D981</f>
        <v>2.8180000000000005</v>
      </c>
      <c r="G981" s="2">
        <f>'Moving Avg'!F981</f>
        <v>2.6544999999999996</v>
      </c>
      <c r="H981" s="2">
        <f>'Moving Avg'!G981</f>
        <v>2.9745999999999988</v>
      </c>
      <c r="I981" s="2">
        <f>'Moving Avg'!H981</f>
        <v>3.7569500000000011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</row>
    <row r="982" spans="1:12" ht="13.5" x14ac:dyDescent="0.25">
      <c r="A982" s="3">
        <f>RSI!A982</f>
        <v>43740</v>
      </c>
      <c r="B982" s="2">
        <f>RSI!B982</f>
        <v>3.05</v>
      </c>
      <c r="C982" s="2">
        <f>RSI!I982</f>
        <v>64.921958029592986</v>
      </c>
      <c r="D982" s="2">
        <f>MACD!E982</f>
        <v>-0.19248082649898324</v>
      </c>
      <c r="E982" s="2">
        <f>MACD!F982</f>
        <v>-0.11563948920983533</v>
      </c>
      <c r="F982" s="2">
        <f>'Moving Avg'!D982</f>
        <v>2.8699999999999997</v>
      </c>
      <c r="G982" s="2">
        <f>'Moving Avg'!F982</f>
        <v>2.6834999999999996</v>
      </c>
      <c r="H982" s="2">
        <f>'Moving Avg'!G982</f>
        <v>2.968799999999999</v>
      </c>
      <c r="I982" s="2">
        <f>'Moving Avg'!H982</f>
        <v>3.7587500000000005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</row>
    <row r="983" spans="1:12" ht="13.5" x14ac:dyDescent="0.25">
      <c r="A983" s="3">
        <f>RSI!A983</f>
        <v>43741</v>
      </c>
      <c r="B983" s="2">
        <f>RSI!B983</f>
        <v>3.05</v>
      </c>
      <c r="C983" s="2">
        <f>RSI!I983</f>
        <v>64.921958029592986</v>
      </c>
      <c r="D983" s="2">
        <f>MACD!E983</f>
        <v>-0.20663573146120884</v>
      </c>
      <c r="E983" s="2">
        <f>MACD!F983</f>
        <v>-0.13383873766011004</v>
      </c>
      <c r="F983" s="2">
        <f>'Moving Avg'!D983</f>
        <v>2.9219999999999997</v>
      </c>
      <c r="G983" s="2">
        <f>'Moving Avg'!F983</f>
        <v>2.7179999999999995</v>
      </c>
      <c r="H983" s="2">
        <f>'Moving Avg'!G983</f>
        <v>2.9649999999999994</v>
      </c>
      <c r="I983" s="2">
        <f>'Moving Avg'!H983</f>
        <v>3.7601000000000004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</row>
    <row r="984" spans="1:12" ht="13.5" x14ac:dyDescent="0.25">
      <c r="A984" s="3">
        <f>RSI!A984</f>
        <v>43742</v>
      </c>
      <c r="B984" s="2">
        <f>RSI!B984</f>
        <v>3.05</v>
      </c>
      <c r="C984" s="2">
        <f>RSI!I984</f>
        <v>64.921958029592986</v>
      </c>
      <c r="D984" s="2">
        <f>MACD!E984</f>
        <v>-0.20927406746909272</v>
      </c>
      <c r="E984" s="2">
        <f>MACD!F984</f>
        <v>-0.14892580362190658</v>
      </c>
      <c r="F984" s="2">
        <f>'Moving Avg'!D984</f>
        <v>2.9740000000000002</v>
      </c>
      <c r="G984" s="2">
        <f>'Moving Avg'!F984</f>
        <v>2.7474999999999996</v>
      </c>
      <c r="H984" s="2">
        <f>'Moving Avg'!G984</f>
        <v>2.9584000000000001</v>
      </c>
      <c r="I984" s="2">
        <f>'Moving Avg'!H984</f>
        <v>3.7613500000000006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</row>
    <row r="985" spans="1:12" ht="13.5" x14ac:dyDescent="0.25">
      <c r="A985" s="3">
        <f>RSI!A985</f>
        <v>43745</v>
      </c>
      <c r="B985" s="2">
        <f>RSI!B985</f>
        <v>3.1</v>
      </c>
      <c r="C985" s="2">
        <f>RSI!I985</f>
        <v>67.31354008752966</v>
      </c>
      <c r="D985" s="2">
        <f>MACD!E985</f>
        <v>-0.2042269054528294</v>
      </c>
      <c r="E985" s="2">
        <f>MACD!F985</f>
        <v>-0.15998602398809114</v>
      </c>
      <c r="F985" s="2">
        <f>'Moving Avg'!D985</f>
        <v>3.0339999999999998</v>
      </c>
      <c r="G985" s="2">
        <f>'Moving Avg'!F985</f>
        <v>2.7739999999999996</v>
      </c>
      <c r="H985" s="2">
        <f>'Moving Avg'!G985</f>
        <v>2.9520000000000004</v>
      </c>
      <c r="I985" s="2">
        <f>'Moving Avg'!H985</f>
        <v>3.7629000000000001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3.2</v>
      </c>
      <c r="C986" s="2">
        <f>RSI!I986</f>
        <v>71.498844824229209</v>
      </c>
      <c r="D986" s="2">
        <f>MACD!E986</f>
        <v>-0.20888537503606663</v>
      </c>
      <c r="E986" s="2">
        <f>MACD!F986</f>
        <v>-0.16976589419768626</v>
      </c>
      <c r="F986" s="2">
        <f>'Moving Avg'!D986</f>
        <v>3.09</v>
      </c>
      <c r="G986" s="2">
        <f>'Moving Avg'!F986</f>
        <v>2.8019999999999996</v>
      </c>
      <c r="H986" s="2">
        <f>'Moving Avg'!G986</f>
        <v>2.9456000000000002</v>
      </c>
      <c r="I986" s="2">
        <f>'Moving Avg'!H986</f>
        <v>3.7649500000000007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</row>
    <row r="987" spans="1:12" ht="13.5" x14ac:dyDescent="0.25">
      <c r="A987" s="3">
        <f>RSI!A987</f>
        <v>43747</v>
      </c>
      <c r="B987" s="2">
        <f>RSI!B987</f>
        <v>3.32</v>
      </c>
      <c r="C987" s="2">
        <f>RSI!I987</f>
        <v>75.545401793127269</v>
      </c>
      <c r="D987" s="2">
        <f>MACD!E987</f>
        <v>-0.22371596658947412</v>
      </c>
      <c r="E987" s="2">
        <f>MACD!F987</f>
        <v>-0.18055590867604385</v>
      </c>
      <c r="F987" s="2">
        <f>'Moving Avg'!D987</f>
        <v>3.1439999999999997</v>
      </c>
      <c r="G987" s="2">
        <f>'Moving Avg'!F987</f>
        <v>2.8304999999999998</v>
      </c>
      <c r="H987" s="2">
        <f>'Moving Avg'!G987</f>
        <v>2.9396</v>
      </c>
      <c r="I987" s="2">
        <f>'Moving Avg'!H987</f>
        <v>3.7675500000000004</v>
      </c>
      <c r="J987" s="5" t="str">
        <f>OBV!F987</f>
        <v>BULLISH</v>
      </c>
      <c r="K987" s="5" t="str">
        <f>OBV!G987</f>
        <v>STRONG</v>
      </c>
      <c r="L987" s="5" t="str">
        <f>OBV!H987</f>
        <v>CONFIRMED BULLISH</v>
      </c>
    </row>
    <row r="988" spans="1:12" ht="13.5" x14ac:dyDescent="0.25">
      <c r="A988" s="3">
        <f>RSI!A988</f>
        <v>43748</v>
      </c>
      <c r="B988" s="2">
        <f>RSI!B988</f>
        <v>3.37</v>
      </c>
      <c r="C988" s="2">
        <f>RSI!I988</f>
        <v>77.01005424973583</v>
      </c>
      <c r="D988" s="2">
        <f>MACD!E988</f>
        <v>-0.24252949596505546</v>
      </c>
      <c r="E988" s="2">
        <f>MACD!F988</f>
        <v>-0.19295062613384617</v>
      </c>
      <c r="F988" s="2">
        <f>'Moving Avg'!D988</f>
        <v>3.2080000000000006</v>
      </c>
      <c r="G988" s="2">
        <f>'Moving Avg'!F988</f>
        <v>2.8674999999999997</v>
      </c>
      <c r="H988" s="2">
        <f>'Moving Avg'!G988</f>
        <v>2.9345999999999997</v>
      </c>
      <c r="I988" s="2">
        <f>'Moving Avg'!H988</f>
        <v>3.7704000000000004</v>
      </c>
      <c r="J988" s="5" t="str">
        <f>OBV!F988</f>
        <v>BULLISH</v>
      </c>
      <c r="K988" s="5" t="str">
        <f>OBV!G988</f>
        <v>STRONG</v>
      </c>
      <c r="L988" s="5" t="str">
        <f>OBV!H988</f>
        <v>CONFIRMED BULLISH</v>
      </c>
    </row>
    <row r="989" spans="1:12" ht="13.5" x14ac:dyDescent="0.25">
      <c r="A989" s="3">
        <f>RSI!A989</f>
        <v>43749</v>
      </c>
      <c r="B989" s="2">
        <f>RSI!B989</f>
        <v>3.57</v>
      </c>
      <c r="C989" s="2">
        <f>RSI!I989</f>
        <v>81.72499493292807</v>
      </c>
      <c r="D989" s="2">
        <f>MACD!E989</f>
        <v>-0.27593007315714901</v>
      </c>
      <c r="E989" s="2">
        <f>MACD!F989</f>
        <v>-0.20954651553850676</v>
      </c>
      <c r="F989" s="2">
        <f>'Moving Avg'!D989</f>
        <v>3.3120000000000003</v>
      </c>
      <c r="G989" s="2">
        <f>'Moving Avg'!F989</f>
        <v>2.9199999999999995</v>
      </c>
      <c r="H989" s="2">
        <f>'Moving Avg'!G989</f>
        <v>2.9335999999999989</v>
      </c>
      <c r="I989" s="2">
        <f>'Moving Avg'!H989</f>
        <v>3.77475</v>
      </c>
      <c r="J989" s="5" t="str">
        <f>OBV!F989</f>
        <v>BULLISH</v>
      </c>
      <c r="K989" s="5" t="str">
        <f>OBV!G989</f>
        <v>STRONG</v>
      </c>
      <c r="L989" s="5" t="str">
        <f>OBV!H989</f>
        <v>CONFIRMED BULLISH</v>
      </c>
    </row>
    <row r="990" spans="1:12" ht="13.5" x14ac:dyDescent="0.25">
      <c r="A990" s="3">
        <f>RSI!A990</f>
        <v>43752</v>
      </c>
      <c r="B990" s="2">
        <f>RSI!B990</f>
        <v>3.73</v>
      </c>
      <c r="C990" s="2">
        <f>RSI!I990</f>
        <v>84.469147495759628</v>
      </c>
      <c r="D990" s="2">
        <f>MACD!E990</f>
        <v>-0.31815639348534619</v>
      </c>
      <c r="E990" s="2">
        <f>MACD!F990</f>
        <v>-0.23126849112787468</v>
      </c>
      <c r="F990" s="2">
        <f>'Moving Avg'!D990</f>
        <v>3.4380000000000002</v>
      </c>
      <c r="G990" s="2">
        <f>'Moving Avg'!F990</f>
        <v>2.9804999999999993</v>
      </c>
      <c r="H990" s="2">
        <f>'Moving Avg'!G990</f>
        <v>2.9377999999999993</v>
      </c>
      <c r="I990" s="2">
        <f>'Moving Avg'!H990</f>
        <v>3.7799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</row>
    <row r="991" spans="1:12" ht="13.5" x14ac:dyDescent="0.25">
      <c r="A991" s="3">
        <f>RSI!A991</f>
        <v>43754</v>
      </c>
      <c r="B991" s="2">
        <f>RSI!B991</f>
        <v>3.89</v>
      </c>
      <c r="C991" s="2">
        <f>RSI!I991</f>
        <v>86.631035535203594</v>
      </c>
      <c r="D991" s="2">
        <f>MACD!E991</f>
        <v>-0.35160258299051073</v>
      </c>
      <c r="E991" s="2">
        <f>MACD!F991</f>
        <v>-0.2553353095004019</v>
      </c>
      <c r="F991" s="2">
        <f>'Moving Avg'!D991</f>
        <v>3.5759999999999996</v>
      </c>
      <c r="G991" s="2">
        <f>'Moving Avg'!F991</f>
        <v>3.0489999999999999</v>
      </c>
      <c r="H991" s="2">
        <f>'Moving Avg'!G991</f>
        <v>2.9421999999999984</v>
      </c>
      <c r="I991" s="2">
        <f>'Moving Avg'!H991</f>
        <v>3.7858499999999999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</row>
    <row r="992" spans="1:12" ht="13.5" x14ac:dyDescent="0.25">
      <c r="A992" s="3">
        <f>RSI!A992</f>
        <v>43755</v>
      </c>
      <c r="B992" s="2">
        <f>RSI!B992</f>
        <v>4.0599999999999996</v>
      </c>
      <c r="C992" s="2">
        <f>RSI!I992</f>
        <v>88.467837294971204</v>
      </c>
      <c r="D992" s="2">
        <f>MACD!E992</f>
        <v>-0.37744671912144545</v>
      </c>
      <c r="E992" s="2">
        <f>MACD!F992</f>
        <v>-0.27975759142461065</v>
      </c>
      <c r="F992" s="2">
        <f>'Moving Avg'!D992</f>
        <v>3.7240000000000002</v>
      </c>
      <c r="G992" s="2">
        <f>'Moving Avg'!F992</f>
        <v>3.1204999999999998</v>
      </c>
      <c r="H992" s="2">
        <f>'Moving Avg'!G992</f>
        <v>2.9531999999999989</v>
      </c>
      <c r="I992" s="2">
        <f>'Moving Avg'!H992</f>
        <v>3.7926499999999992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</row>
    <row r="993" spans="1:12" ht="13.5" x14ac:dyDescent="0.25">
      <c r="A993" s="3">
        <f>RSI!A993</f>
        <v>43756</v>
      </c>
      <c r="B993" s="2">
        <f>RSI!B993</f>
        <v>4.09</v>
      </c>
      <c r="C993" s="2">
        <f>RSI!I993</f>
        <v>88.761289922553971</v>
      </c>
      <c r="D993" s="2">
        <f>MACD!E993</f>
        <v>-0.40712578054458337</v>
      </c>
      <c r="E993" s="2">
        <f>MACD!F993</f>
        <v>-0.30523122924860524</v>
      </c>
      <c r="F993" s="2">
        <f>'Moving Avg'!D993</f>
        <v>3.8679999999999999</v>
      </c>
      <c r="G993" s="2">
        <f>'Moving Avg'!F993</f>
        <v>3.1930000000000001</v>
      </c>
      <c r="H993" s="2">
        <f>'Moving Avg'!G993</f>
        <v>2.964799999999999</v>
      </c>
      <c r="I993" s="2">
        <f>'Moving Avg'!H993</f>
        <v>3.7995999999999994</v>
      </c>
      <c r="J993" s="5" t="str">
        <f>OBV!F993</f>
        <v>BULLISH</v>
      </c>
      <c r="K993" s="5" t="str">
        <f>OBV!G993</f>
        <v>STRONG</v>
      </c>
      <c r="L993" s="5" t="str">
        <f>OBV!H993</f>
        <v>CONFIRMED BULLISH</v>
      </c>
    </row>
    <row r="994" spans="1:12" ht="13.5" x14ac:dyDescent="0.25">
      <c r="A994" s="3">
        <f>RSI!A994</f>
        <v>43759</v>
      </c>
      <c r="B994" s="2">
        <f>RSI!B994</f>
        <v>4.09</v>
      </c>
      <c r="C994" s="2">
        <f>RSI!I994</f>
        <v>88.761289922553971</v>
      </c>
      <c r="D994" s="2">
        <f>MACD!E994</f>
        <v>-0.43759084826305816</v>
      </c>
      <c r="E994" s="2">
        <f>MACD!F994</f>
        <v>-0.33170315305149584</v>
      </c>
      <c r="F994" s="2">
        <f>'Moving Avg'!D994</f>
        <v>3.972</v>
      </c>
      <c r="G994" s="2">
        <f>'Moving Avg'!F994</f>
        <v>3.2620000000000005</v>
      </c>
      <c r="H994" s="2">
        <f>'Moving Avg'!G994</f>
        <v>2.9793999999999996</v>
      </c>
      <c r="I994" s="2">
        <f>'Moving Avg'!H994</f>
        <v>3.8061999999999996</v>
      </c>
      <c r="J994" s="5" t="str">
        <f>OBV!F994</f>
        <v>BULLISH</v>
      </c>
      <c r="K994" s="5" t="str">
        <f>OBV!G994</f>
        <v>STRONG</v>
      </c>
      <c r="L994" s="5" t="str">
        <f>OBV!H994</f>
        <v>CONFIRMED BULLISH</v>
      </c>
    </row>
    <row r="995" spans="1:12" ht="13.5" x14ac:dyDescent="0.25">
      <c r="A995" s="3">
        <f>RSI!A995</f>
        <v>43760</v>
      </c>
      <c r="B995" s="2">
        <f>RSI!B995</f>
        <v>4.21</v>
      </c>
      <c r="C995" s="2">
        <f>RSI!I995</f>
        <v>89.947913117216572</v>
      </c>
      <c r="D995" s="2">
        <f>MACD!E995</f>
        <v>-0.46952113381727001</v>
      </c>
      <c r="E995" s="2">
        <f>MACD!F995</f>
        <v>-0.35926674920465068</v>
      </c>
      <c r="F995" s="2">
        <f>'Moving Avg'!D995</f>
        <v>4.0679999999999996</v>
      </c>
      <c r="G995" s="2">
        <f>'Moving Avg'!F995</f>
        <v>3.3329999999999997</v>
      </c>
      <c r="H995" s="2">
        <f>'Moving Avg'!G995</f>
        <v>2.9983999999999997</v>
      </c>
      <c r="I995" s="2">
        <f>'Moving Avg'!H995</f>
        <v>3.8129999999999997</v>
      </c>
      <c r="J995" s="5" t="str">
        <f>OBV!F995</f>
        <v>BULLISH</v>
      </c>
      <c r="K995" s="5" t="str">
        <f>OBV!G995</f>
        <v>STRONG</v>
      </c>
      <c r="L995" s="5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4.03</v>
      </c>
      <c r="C996" s="2">
        <f>RSI!I996</f>
        <v>76.841905051633049</v>
      </c>
      <c r="D996" s="2">
        <f>MACD!E996</f>
        <v>-0.47311869504843562</v>
      </c>
      <c r="E996" s="2">
        <f>MACD!F996</f>
        <v>-0.38203713837340769</v>
      </c>
      <c r="F996" s="2">
        <f>'Moving Avg'!D996</f>
        <v>4.0960000000000001</v>
      </c>
      <c r="G996" s="2">
        <f>'Moving Avg'!F996</f>
        <v>3.3949999999999996</v>
      </c>
      <c r="H996" s="2">
        <f>'Moving Avg'!G996</f>
        <v>3.0156000000000001</v>
      </c>
      <c r="I996" s="2">
        <f>'Moving Avg'!H996</f>
        <v>3.8188999999999993</v>
      </c>
      <c r="J996" s="5" t="str">
        <f>OBV!F996</f>
        <v>BULLISH</v>
      </c>
      <c r="K996" s="5" t="str">
        <f>OBV!G996</f>
        <v>STRONG</v>
      </c>
      <c r="L996" s="5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4.1500000000000004</v>
      </c>
      <c r="C997" s="2">
        <f>RSI!I997</f>
        <v>79.035046610718908</v>
      </c>
      <c r="D997" s="2">
        <f>MACD!E997</f>
        <v>-0.47043167099822725</v>
      </c>
      <c r="E997" s="2">
        <f>MACD!F997</f>
        <v>-0.39971604489837165</v>
      </c>
      <c r="F997" s="2">
        <f>'Moving Avg'!D997</f>
        <v>4.1139999999999999</v>
      </c>
      <c r="G997" s="2">
        <f>'Moving Avg'!F997</f>
        <v>3.4630000000000001</v>
      </c>
      <c r="H997" s="2">
        <f>'Moving Avg'!G997</f>
        <v>3.0352000000000006</v>
      </c>
      <c r="I997" s="2">
        <f>'Moving Avg'!H997</f>
        <v>3.8251499999999989</v>
      </c>
      <c r="J997" s="5" t="str">
        <f>OBV!F997</f>
        <v>BULLISH</v>
      </c>
      <c r="K997" s="5" t="str">
        <f>OBV!G997</f>
        <v>STRONG</v>
      </c>
      <c r="L997" s="5" t="str">
        <f>OBV!H997</f>
        <v>CONFIRMED BULLISH</v>
      </c>
    </row>
    <row r="998" spans="1:12" ht="13.5" x14ac:dyDescent="0.25">
      <c r="A998" s="3">
        <f>RSI!A998</f>
        <v>43763</v>
      </c>
      <c r="B998" s="2">
        <f>RSI!B998</f>
        <v>4.1500000000000004</v>
      </c>
      <c r="C998" s="2">
        <f>RSI!I998</f>
        <v>79.035046610718908</v>
      </c>
      <c r="D998" s="2">
        <f>MACD!E998</f>
        <v>-0.46473178980791285</v>
      </c>
      <c r="E998" s="2">
        <f>MACD!F998</f>
        <v>-0.41271919388027989</v>
      </c>
      <c r="F998" s="2">
        <f>'Moving Avg'!D998</f>
        <v>4.1260000000000003</v>
      </c>
      <c r="G998" s="2">
        <f>'Moving Avg'!F998</f>
        <v>3.5310000000000001</v>
      </c>
      <c r="H998" s="2">
        <f>'Moving Avg'!G998</f>
        <v>3.0566000000000009</v>
      </c>
      <c r="I998" s="2">
        <f>'Moving Avg'!H998</f>
        <v>3.8311499999999992</v>
      </c>
      <c r="J998" s="5" t="str">
        <f>OBV!F998</f>
        <v>BULLISH</v>
      </c>
      <c r="K998" s="5" t="str">
        <f>OBV!G998</f>
        <v>STRONG</v>
      </c>
      <c r="L998" s="5" t="str">
        <f>OBV!H998</f>
        <v>CONFIRMED BULLISH</v>
      </c>
    </row>
    <row r="999" spans="1:12" ht="13.5" x14ac:dyDescent="0.25">
      <c r="A999" s="3">
        <f>RSI!A999</f>
        <v>43766</v>
      </c>
      <c r="B999" s="2">
        <f>RSI!B999</f>
        <v>4.1500000000000004</v>
      </c>
      <c r="C999" s="2">
        <f>RSI!I999</f>
        <v>79.035046610718908</v>
      </c>
      <c r="D999" s="2">
        <f>MACD!E999</f>
        <v>-0.43308964027353092</v>
      </c>
      <c r="E999" s="2">
        <f>MACD!F999</f>
        <v>-0.41679328315893011</v>
      </c>
      <c r="F999" s="2">
        <f>'Moving Avg'!D999</f>
        <v>4.1379999999999999</v>
      </c>
      <c r="G999" s="2">
        <f>'Moving Avg'!F999</f>
        <v>3.5990000000000011</v>
      </c>
      <c r="H999" s="2">
        <f>'Moving Avg'!G999</f>
        <v>3.0762000000000005</v>
      </c>
      <c r="I999" s="2">
        <f>'Moving Avg'!H999</f>
        <v>3.8366999999999987</v>
      </c>
      <c r="J999" s="5" t="str">
        <f>OBV!F999</f>
        <v>BULLISH</v>
      </c>
      <c r="K999" s="5" t="str">
        <f>OBV!G999</f>
        <v>STRONG</v>
      </c>
      <c r="L999" s="5" t="str">
        <f>OBV!H999</f>
        <v>CONFIRMED BULLISH</v>
      </c>
    </row>
    <row r="1000" spans="1:12" ht="13.5" x14ac:dyDescent="0.25">
      <c r="A1000" s="3">
        <f>RSI!A1000</f>
        <v>43767</v>
      </c>
      <c r="B1000" s="2">
        <f>RSI!B1000</f>
        <v>4.1399999999999997</v>
      </c>
      <c r="C1000" s="2">
        <f>RSI!I1000</f>
        <v>78.263616562320266</v>
      </c>
      <c r="D1000" s="2">
        <f>MACD!E1000</f>
        <v>-0.38461684915373251</v>
      </c>
      <c r="E1000" s="2">
        <f>MACD!F1000</f>
        <v>-0.41035799635789061</v>
      </c>
      <c r="F1000" s="2">
        <f>'Moving Avg'!D1000</f>
        <v>4.1240000000000006</v>
      </c>
      <c r="G1000" s="2">
        <f>'Moving Avg'!F1000</f>
        <v>3.6660000000000013</v>
      </c>
      <c r="H1000" s="2">
        <f>'Moving Avg'!G1000</f>
        <v>3.0984000000000007</v>
      </c>
      <c r="I1000" s="2">
        <f>'Moving Avg'!H1000</f>
        <v>3.842149999999998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4.28</v>
      </c>
      <c r="C1001" s="2">
        <f>RSI!I1001</f>
        <v>81.052002452480508</v>
      </c>
      <c r="D1001" s="2">
        <f>MACD!E1001</f>
        <v>-0.33268384358518732</v>
      </c>
      <c r="E1001" s="2">
        <f>MACD!F1001</f>
        <v>-0.39482316580334997</v>
      </c>
      <c r="F1001" s="2">
        <f>'Moving Avg'!D1001</f>
        <v>4.1740000000000004</v>
      </c>
      <c r="G1001" s="2">
        <f>'Moving Avg'!F1001</f>
        <v>3.7340000000000004</v>
      </c>
      <c r="H1001" s="2">
        <f>'Moving Avg'!G1001</f>
        <v>3.124000000000001</v>
      </c>
      <c r="I1001" s="2">
        <f>'Moving Avg'!H1001</f>
        <v>3.8482999999999983</v>
      </c>
      <c r="J1001" s="5" t="str">
        <f>OBV!F1001</f>
        <v>BEARISH</v>
      </c>
      <c r="K1001" s="5" t="str">
        <f>OBV!G1001</f>
        <v>NEUTRAL</v>
      </c>
      <c r="L1001" s="5" t="str">
        <f>OBV!H1001</f>
        <v>BEARISH DIVERGENCE</v>
      </c>
    </row>
    <row r="1002" spans="1:12" ht="13.5" x14ac:dyDescent="0.25">
      <c r="A1002" s="3">
        <f>RSI!A1002</f>
        <v>43769</v>
      </c>
      <c r="B1002" s="2">
        <f>RSI!B1002</f>
        <v>4.47</v>
      </c>
      <c r="C1002" s="2">
        <f>RSI!I1002</f>
        <v>84.043643998337046</v>
      </c>
      <c r="D1002" s="2">
        <f>MACD!E1002</f>
        <v>-0.28056899485102571</v>
      </c>
      <c r="E1002" s="2">
        <f>MACD!F1002</f>
        <v>-0.37197233161288512</v>
      </c>
      <c r="F1002" s="2">
        <f>'Moving Avg'!D1002</f>
        <v>4.2380000000000004</v>
      </c>
      <c r="G1002" s="2">
        <f>'Moving Avg'!F1002</f>
        <v>3.8050000000000006</v>
      </c>
      <c r="H1002" s="2">
        <f>'Moving Avg'!G1002</f>
        <v>3.1534000000000009</v>
      </c>
      <c r="I1002" s="2">
        <f>'Moving Avg'!H1002</f>
        <v>3.8551499999999974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4.4400000000000004</v>
      </c>
      <c r="C1003" s="2">
        <f>RSI!I1003</f>
        <v>81.846302106976651</v>
      </c>
      <c r="D1003" s="2">
        <f>MACD!E1003</f>
        <v>-0.23437566328037418</v>
      </c>
      <c r="E1003" s="2">
        <f>MACD!F1003</f>
        <v>-0.34445299794638295</v>
      </c>
      <c r="F1003" s="2">
        <f>'Moving Avg'!D1003</f>
        <v>4.2960000000000003</v>
      </c>
      <c r="G1003" s="2">
        <f>'Moving Avg'!F1003</f>
        <v>3.8744999999999998</v>
      </c>
      <c r="H1003" s="2">
        <f>'Moving Avg'!G1003</f>
        <v>3.1822000000000004</v>
      </c>
      <c r="I1003" s="2">
        <f>'Moving Avg'!H1003</f>
        <v>3.8618499999999982</v>
      </c>
      <c r="J1003" s="5" t="str">
        <f>OBV!F1003</f>
        <v>BEARISH</v>
      </c>
      <c r="K1003" s="5" t="str">
        <f>OBV!G1003</f>
        <v>NEUTRAL</v>
      </c>
      <c r="L1003" s="5" t="str">
        <f>OBV!H1003</f>
        <v>BEARISH DIVERGENCE</v>
      </c>
    </row>
    <row r="1004" spans="1:12" ht="13.5" x14ac:dyDescent="0.25">
      <c r="A1004" s="3">
        <f>RSI!A1004</f>
        <v>43773</v>
      </c>
      <c r="B1004" s="2">
        <f>RSI!B1004</f>
        <v>4.47</v>
      </c>
      <c r="C1004" s="2">
        <f>RSI!I1004</f>
        <v>82.343447427863481</v>
      </c>
      <c r="D1004" s="2">
        <f>MACD!E1004</f>
        <v>-0.20172418511783707</v>
      </c>
      <c r="E1004" s="2">
        <f>MACD!F1004</f>
        <v>-0.31590723538067378</v>
      </c>
      <c r="F1004" s="2">
        <f>'Moving Avg'!D1004</f>
        <v>4.3600000000000003</v>
      </c>
      <c r="G1004" s="2">
        <f>'Moving Avg'!F1004</f>
        <v>3.9455</v>
      </c>
      <c r="H1004" s="2">
        <f>'Moving Avg'!G1004</f>
        <v>3.2138</v>
      </c>
      <c r="I1004" s="2">
        <f>'Moving Avg'!H1004</f>
        <v>3.8686999999999983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4.47</v>
      </c>
      <c r="C1005" s="2">
        <f>RSI!I1005</f>
        <v>82.343447427863481</v>
      </c>
      <c r="D1005" s="2">
        <f>MACD!E1005</f>
        <v>-0.15971263743929276</v>
      </c>
      <c r="E1005" s="2">
        <f>MACD!F1005</f>
        <v>-0.28466831579239754</v>
      </c>
      <c r="F1005" s="2">
        <f>'Moving Avg'!D1005</f>
        <v>4.4260000000000002</v>
      </c>
      <c r="G1005" s="2">
        <f>'Moving Avg'!F1005</f>
        <v>4.0140000000000002</v>
      </c>
      <c r="H1005" s="2">
        <f>'Moving Avg'!G1005</f>
        <v>3.2453999999999996</v>
      </c>
      <c r="I1005" s="2">
        <f>'Moving Avg'!H1005</f>
        <v>3.8755499999999983</v>
      </c>
      <c r="J1005" s="5" t="str">
        <f>OBV!F1005</f>
        <v>BULLISH</v>
      </c>
      <c r="K1005" s="5" t="str">
        <f>OBV!G1005</f>
        <v>STRONG</v>
      </c>
      <c r="L1005" s="5" t="str">
        <f>OBV!H1005</f>
        <v>CONFIRMED BULLISH</v>
      </c>
    </row>
    <row r="1006" spans="1:12" ht="13.5" x14ac:dyDescent="0.25">
      <c r="A1006" s="3">
        <f>RSI!A1006</f>
        <v>43775</v>
      </c>
      <c r="B1006" s="2">
        <f>RSI!B1006</f>
        <v>4.34</v>
      </c>
      <c r="C1006" s="2">
        <f>RSI!I1006</f>
        <v>72.381640128869179</v>
      </c>
      <c r="D1006" s="2">
        <f>MACD!E1006</f>
        <v>-0.14600316119611101</v>
      </c>
      <c r="E1006" s="2">
        <f>MACD!F1006</f>
        <v>-0.25693528487314021</v>
      </c>
      <c r="F1006" s="2">
        <f>'Moving Avg'!D1006</f>
        <v>4.4379999999999997</v>
      </c>
      <c r="G1006" s="2">
        <f>'Moving Avg'!F1006</f>
        <v>4.0709999999999997</v>
      </c>
      <c r="H1006" s="2">
        <f>'Moving Avg'!G1006</f>
        <v>3.2727999999999997</v>
      </c>
      <c r="I1006" s="2">
        <f>'Moving Avg'!H1006</f>
        <v>3.8817499999999989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</row>
    <row r="1007" spans="1:12" ht="13.5" x14ac:dyDescent="0.25">
      <c r="A1007" s="3">
        <f>RSI!A1007</f>
        <v>43776</v>
      </c>
      <c r="B1007" s="2">
        <f>RSI!B1007</f>
        <v>4.34</v>
      </c>
      <c r="C1007" s="2">
        <f>RSI!I1007</f>
        <v>72.381640128869179</v>
      </c>
      <c r="D1007" s="2">
        <f>MACD!E1007</f>
        <v>-0.118669489937822</v>
      </c>
      <c r="E1007" s="2">
        <f>MACD!F1007</f>
        <v>-0.22928212588607658</v>
      </c>
      <c r="F1007" s="2">
        <f>'Moving Avg'!D1007</f>
        <v>4.4119999999999999</v>
      </c>
      <c r="G1007" s="2">
        <f>'Moving Avg'!F1007</f>
        <v>4.1219999999999999</v>
      </c>
      <c r="H1007" s="2">
        <f>'Moving Avg'!G1007</f>
        <v>3.3015999999999996</v>
      </c>
      <c r="I1007" s="2">
        <f>'Moving Avg'!H1007</f>
        <v>3.888399999999999</v>
      </c>
      <c r="J1007" s="5" t="str">
        <f>OBV!F1007</f>
        <v>BULLISH</v>
      </c>
      <c r="K1007" s="5" t="str">
        <f>OBV!G1007</f>
        <v>NEUTRAL</v>
      </c>
      <c r="L1007" s="5" t="str">
        <f>OBV!H1007</f>
        <v>BULLISH DIVERGENCE</v>
      </c>
    </row>
    <row r="1008" spans="1:12" ht="13.5" x14ac:dyDescent="0.25">
      <c r="A1008" s="3">
        <f>RSI!A1008</f>
        <v>43777</v>
      </c>
      <c r="B1008" s="2">
        <f>RSI!B1008</f>
        <v>4.34</v>
      </c>
      <c r="C1008" s="2">
        <f>RSI!I1008</f>
        <v>72.381640128869179</v>
      </c>
      <c r="D1008" s="2">
        <f>MACD!E1008</f>
        <v>-9.8067103739016392E-2</v>
      </c>
      <c r="E1008" s="2">
        <f>MACD!F1008</f>
        <v>-0.20303912145666456</v>
      </c>
      <c r="F1008" s="2">
        <f>'Moving Avg'!D1008</f>
        <v>4.3919999999999995</v>
      </c>
      <c r="G1008" s="2">
        <f>'Moving Avg'!F1008</f>
        <v>4.1705000000000005</v>
      </c>
      <c r="H1008" s="2">
        <f>'Moving Avg'!G1008</f>
        <v>3.3319999999999999</v>
      </c>
      <c r="I1008" s="2">
        <f>'Moving Avg'!H1008</f>
        <v>3.895049999999999</v>
      </c>
      <c r="J1008" s="5" t="str">
        <f>OBV!F1008</f>
        <v>BULLISH</v>
      </c>
      <c r="K1008" s="5" t="str">
        <f>OBV!G1008</f>
        <v>NEUTRAL</v>
      </c>
      <c r="L1008" s="5" t="str">
        <f>OBV!H1008</f>
        <v>BULLISH DIVERGENCE</v>
      </c>
    </row>
    <row r="1009" spans="1:12" ht="13.5" x14ac:dyDescent="0.25">
      <c r="A1009" s="3">
        <f>RSI!A1009</f>
        <v>43780</v>
      </c>
      <c r="B1009" s="2">
        <f>RSI!B1009</f>
        <v>4.47</v>
      </c>
      <c r="C1009" s="2">
        <f>RSI!I1009</f>
        <v>76.006975140073664</v>
      </c>
      <c r="D1009" s="2">
        <f>MACD!E1009</f>
        <v>-9.2602931033524793E-2</v>
      </c>
      <c r="E1009" s="2">
        <f>MACD!F1009</f>
        <v>-0.18095188337203663</v>
      </c>
      <c r="F1009" s="2">
        <f>'Moving Avg'!D1009</f>
        <v>4.3919999999999995</v>
      </c>
      <c r="G1009" s="2">
        <f>'Moving Avg'!F1009</f>
        <v>4.2155000000000005</v>
      </c>
      <c r="H1009" s="2">
        <f>'Moving Avg'!G1009</f>
        <v>3.3668</v>
      </c>
      <c r="I1009" s="2">
        <f>'Moving Avg'!H1009</f>
        <v>3.9023499999999989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</row>
    <row r="1010" spans="1:12" ht="13.5" x14ac:dyDescent="0.25">
      <c r="A1010" s="3">
        <f>RSI!A1010</f>
        <v>43781</v>
      </c>
      <c r="B1010" s="2">
        <f>RSI!B1010</f>
        <v>4.47</v>
      </c>
      <c r="C1010" s="2">
        <f>RSI!I1010</f>
        <v>76.006975140073664</v>
      </c>
      <c r="D1010" s="2">
        <f>MACD!E1010</f>
        <v>-9.2451765169865752E-2</v>
      </c>
      <c r="E1010" s="2">
        <f>MACD!F1010</f>
        <v>-0.16325185973160244</v>
      </c>
      <c r="F1010" s="2">
        <f>'Moving Avg'!D1010</f>
        <v>4.3919999999999995</v>
      </c>
      <c r="G1010" s="2">
        <f>'Moving Avg'!F1010</f>
        <v>4.2524999999999995</v>
      </c>
      <c r="H1010" s="2">
        <f>'Moving Avg'!G1010</f>
        <v>3.4032</v>
      </c>
      <c r="I1010" s="2">
        <f>'Moving Avg'!H1010</f>
        <v>3.9096499999999992</v>
      </c>
      <c r="J1010" s="5" t="str">
        <f>OBV!F1010</f>
        <v>NEUTRAL</v>
      </c>
      <c r="K1010" s="5" t="str">
        <f>OBV!G1010</f>
        <v>NEUTRAL</v>
      </c>
      <c r="L1010" s="5" t="str">
        <f>OBV!H1010</f>
        <v>NEUTRAL</v>
      </c>
    </row>
    <row r="1011" spans="1:12" ht="13.5" x14ac:dyDescent="0.25">
      <c r="A1011" s="3">
        <f>RSI!A1011</f>
        <v>43782</v>
      </c>
      <c r="B1011" s="2">
        <f>RSI!B1011</f>
        <v>4.47</v>
      </c>
      <c r="C1011" s="2">
        <f>RSI!I1011</f>
        <v>76.006975140073649</v>
      </c>
      <c r="D1011" s="2">
        <f>MACD!E1011</f>
        <v>-7.3501971229165797E-2</v>
      </c>
      <c r="E1011" s="2">
        <f>MACD!F1011</f>
        <v>-0.14530188203111513</v>
      </c>
      <c r="F1011" s="2">
        <f>'Moving Avg'!D1011</f>
        <v>4.4179999999999993</v>
      </c>
      <c r="G1011" s="2">
        <f>'Moving Avg'!F1011</f>
        <v>4.2814999999999994</v>
      </c>
      <c r="H1011" s="2">
        <f>'Moving Avg'!G1011</f>
        <v>3.4410000000000003</v>
      </c>
      <c r="I1011" s="2">
        <f>'Moving Avg'!H1011</f>
        <v>3.9169499999999995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</row>
    <row r="1012" spans="1:12" ht="13.5" x14ac:dyDescent="0.25">
      <c r="A1012" s="3">
        <f>RSI!A1012</f>
        <v>43783</v>
      </c>
      <c r="B1012" s="2">
        <f>RSI!B1012</f>
        <v>4.34</v>
      </c>
      <c r="C1012" s="2">
        <f>RSI!I1012</f>
        <v>65.301044212052446</v>
      </c>
      <c r="D1012" s="2">
        <f>MACD!E1012</f>
        <v>-2.1122480577857594E-2</v>
      </c>
      <c r="E1012" s="2">
        <f>MACD!F1012</f>
        <v>-0.12046600174046362</v>
      </c>
      <c r="F1012" s="2">
        <f>'Moving Avg'!D1012</f>
        <v>4.4179999999999993</v>
      </c>
      <c r="G1012" s="2">
        <f>'Moving Avg'!F1012</f>
        <v>4.2954999999999997</v>
      </c>
      <c r="H1012" s="2">
        <f>'Moving Avg'!G1012</f>
        <v>3.4784000000000002</v>
      </c>
      <c r="I1012" s="2">
        <f>'Moving Avg'!H1012</f>
        <v>3.9235999999999995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43784</v>
      </c>
      <c r="B1013" s="2">
        <f>RSI!B1013</f>
        <v>4.21</v>
      </c>
      <c r="C1013" s="2">
        <f>RSI!I1013</f>
        <v>56.700214087714457</v>
      </c>
      <c r="D1013" s="2">
        <f>MACD!E1013</f>
        <v>2.6652020423342471E-2</v>
      </c>
      <c r="E1013" s="2">
        <f>MACD!F1013</f>
        <v>-9.1042397307702416E-2</v>
      </c>
      <c r="F1013" s="2">
        <f>'Moving Avg'!D1013</f>
        <v>4.3920000000000003</v>
      </c>
      <c r="G1013" s="2">
        <f>'Moving Avg'!F1013</f>
        <v>4.3014999999999999</v>
      </c>
      <c r="H1013" s="2">
        <f>'Moving Avg'!G1013</f>
        <v>3.515400000000001</v>
      </c>
      <c r="I1013" s="2">
        <f>'Moving Avg'!H1013</f>
        <v>3.9295999999999993</v>
      </c>
      <c r="J1013" s="5" t="str">
        <f>OBV!F1013</f>
        <v>BEARISH</v>
      </c>
      <c r="K1013" s="5" t="str">
        <f>OBV!G1013</f>
        <v>WEAK</v>
      </c>
      <c r="L1013" s="5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4.21</v>
      </c>
      <c r="C1014" s="2">
        <f>RSI!I1014</f>
        <v>56.700214087714457</v>
      </c>
      <c r="D1014" s="2">
        <f>MACD!E1014</f>
        <v>7.1014925533417816E-2</v>
      </c>
      <c r="E1014" s="2">
        <f>MACD!F1014</f>
        <v>-5.8630932739478364E-2</v>
      </c>
      <c r="F1014" s="2">
        <f>'Moving Avg'!D1014</f>
        <v>4.34</v>
      </c>
      <c r="G1014" s="2">
        <f>'Moving Avg'!F1014</f>
        <v>4.3074999999999992</v>
      </c>
      <c r="H1014" s="2">
        <f>'Moving Avg'!G1014</f>
        <v>3.5504000000000007</v>
      </c>
      <c r="I1014" s="2">
        <f>'Moving Avg'!H1014</f>
        <v>3.9355999999999995</v>
      </c>
      <c r="J1014" s="5" t="str">
        <f>OBV!F1014</f>
        <v>BEARISH</v>
      </c>
      <c r="K1014" s="5" t="str">
        <f>OBV!G1014</f>
        <v>WEAK</v>
      </c>
      <c r="L1014" s="5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4.3</v>
      </c>
      <c r="C1015" s="2">
        <f>RSI!I1015</f>
        <v>60.841324082906809</v>
      </c>
      <c r="D1015" s="2">
        <f>MACD!E1015</f>
        <v>0.10125919676742701</v>
      </c>
      <c r="E1015" s="2">
        <f>MACD!F1015</f>
        <v>-2.665290683809729E-2</v>
      </c>
      <c r="F1015" s="2">
        <f>'Moving Avg'!D1015</f>
        <v>4.306</v>
      </c>
      <c r="G1015" s="2">
        <f>'Moving Avg'!F1015</f>
        <v>4.3119999999999994</v>
      </c>
      <c r="H1015" s="2">
        <f>'Moving Avg'!G1015</f>
        <v>3.5850000000000013</v>
      </c>
      <c r="I1015" s="2">
        <f>'Moving Avg'!H1015</f>
        <v>3.9420499999999992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</row>
    <row r="1016" spans="1:12" ht="13.5" x14ac:dyDescent="0.25">
      <c r="A1016" s="3">
        <f>RSI!A1016</f>
        <v>43789</v>
      </c>
      <c r="B1016" s="2">
        <f>RSI!B1016</f>
        <v>4.3</v>
      </c>
      <c r="C1016" s="2">
        <f>RSI!I1016</f>
        <v>60.841324082906802</v>
      </c>
      <c r="D1016" s="2">
        <f>MACD!E1016</f>
        <v>0.10573822184515613</v>
      </c>
      <c r="E1016" s="2">
        <f>MACD!F1016</f>
        <v>-1.7468110144660404E-4</v>
      </c>
      <c r="F1016" s="2">
        <f>'Moving Avg'!D1016</f>
        <v>4.2720000000000002</v>
      </c>
      <c r="G1016" s="2">
        <f>'Moving Avg'!F1016</f>
        <v>4.3254999999999999</v>
      </c>
      <c r="H1016" s="2">
        <f>'Moving Avg'!G1016</f>
        <v>3.6182000000000012</v>
      </c>
      <c r="I1016" s="2">
        <f>'Moving Avg'!H1016</f>
        <v>3.9484999999999997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4.2</v>
      </c>
      <c r="C1017" s="2">
        <f>RSI!I1017</f>
        <v>54.165831893992916</v>
      </c>
      <c r="D1017" s="2">
        <f>MACD!E1017</f>
        <v>0.11590568340924357</v>
      </c>
      <c r="E1017" s="2">
        <f>MACD!F1017</f>
        <v>2.3041391800691431E-2</v>
      </c>
      <c r="F1017" s="2">
        <f>'Moving Avg'!D1017</f>
        <v>4.2439999999999998</v>
      </c>
      <c r="G1017" s="2">
        <f>'Moving Avg'!F1017</f>
        <v>4.3279999999999994</v>
      </c>
      <c r="H1017" s="2">
        <f>'Moving Avg'!G1017</f>
        <v>3.6472000000000007</v>
      </c>
      <c r="I1017" s="2">
        <f>'Moving Avg'!H1017</f>
        <v>3.95445</v>
      </c>
      <c r="J1017" s="5" t="str">
        <f>OBV!F1017</f>
        <v>BEARISH</v>
      </c>
      <c r="K1017" s="5" t="str">
        <f>OBV!G1017</f>
        <v>WEAK</v>
      </c>
      <c r="L1017" s="5" t="str">
        <f>OBV!H1017</f>
        <v>CONFIRMED BEARISH</v>
      </c>
    </row>
    <row r="1018" spans="1:12" ht="13.5" x14ac:dyDescent="0.25">
      <c r="A1018" s="3">
        <f>RSI!A1018</f>
        <v>43791</v>
      </c>
      <c r="B1018" s="2">
        <f>RSI!B1018</f>
        <v>4.42</v>
      </c>
      <c r="C1018" s="2">
        <f>RSI!I1018</f>
        <v>63.622270175333298</v>
      </c>
      <c r="D1018" s="2">
        <f>MACD!E1018</f>
        <v>0.10784992613427846</v>
      </c>
      <c r="E1018" s="2">
        <f>MACD!F1018</f>
        <v>4.0003098667408837E-2</v>
      </c>
      <c r="F1018" s="2">
        <f>'Moving Avg'!D1018</f>
        <v>4.2859999999999996</v>
      </c>
      <c r="G1018" s="2">
        <f>'Moving Avg'!F1018</f>
        <v>4.341499999999999</v>
      </c>
      <c r="H1018" s="2">
        <f>'Moving Avg'!G1018</f>
        <v>3.6830000000000007</v>
      </c>
      <c r="I1018" s="2">
        <f>'Moving Avg'!H1018</f>
        <v>3.9614999999999996</v>
      </c>
      <c r="J1018" s="5" t="str">
        <f>OBV!F1018</f>
        <v>BULLISH</v>
      </c>
      <c r="K1018" s="5" t="str">
        <f>OBV!G1018</f>
        <v>STRONG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4.5999999999999996</v>
      </c>
      <c r="C1019" s="2">
        <f>RSI!I1019</f>
        <v>69.21814002580345</v>
      </c>
      <c r="D1019" s="2">
        <f>MACD!E1019</f>
        <v>0.10606436215948456</v>
      </c>
      <c r="E1019" s="2">
        <f>MACD!F1019</f>
        <v>5.3215351365823983E-2</v>
      </c>
      <c r="F1019" s="2">
        <f>'Moving Avg'!D1019</f>
        <v>4.3639999999999999</v>
      </c>
      <c r="G1019" s="2">
        <f>'Moving Avg'!F1019</f>
        <v>4.3639999999999999</v>
      </c>
      <c r="H1019" s="2">
        <f>'Moving Avg'!G1019</f>
        <v>3.7246000000000006</v>
      </c>
      <c r="I1019" s="2">
        <f>'Moving Avg'!H1019</f>
        <v>3.9700999999999995</v>
      </c>
      <c r="J1019" s="5" t="str">
        <f>OBV!F1019</f>
        <v>BULLISH</v>
      </c>
      <c r="K1019" s="5" t="str">
        <f>OBV!G1019</f>
        <v>STRONG</v>
      </c>
      <c r="L1019" s="5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4.6500000000000004</v>
      </c>
      <c r="C1020" s="2">
        <f>RSI!I1020</f>
        <v>70.572301614382653</v>
      </c>
      <c r="D1020" s="2">
        <f>MACD!E1020</f>
        <v>9.8271520160321479E-2</v>
      </c>
      <c r="E1020" s="2">
        <f>MACD!F1020</f>
        <v>6.2226585124723482E-2</v>
      </c>
      <c r="F1020" s="2">
        <f>'Moving Avg'!D1020</f>
        <v>4.4340000000000002</v>
      </c>
      <c r="G1020" s="2">
        <f>'Moving Avg'!F1020</f>
        <v>4.3895</v>
      </c>
      <c r="H1020" s="2">
        <f>'Moving Avg'!G1020</f>
        <v>3.7672000000000003</v>
      </c>
      <c r="I1020" s="2">
        <f>'Moving Avg'!H1020</f>
        <v>3.9795499999999993</v>
      </c>
      <c r="J1020" s="5" t="str">
        <f>OBV!F1020</f>
        <v>BULLISH</v>
      </c>
      <c r="K1020" s="5" t="str">
        <f>OBV!G1020</f>
        <v>STRONG</v>
      </c>
      <c r="L1020" s="5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4.5999999999999996</v>
      </c>
      <c r="C1021" s="2">
        <f>RSI!I1021</f>
        <v>67.38008839188511</v>
      </c>
      <c r="D1021" s="2">
        <f>MACD!E1021</f>
        <v>9.2698535458295872E-2</v>
      </c>
      <c r="E1021" s="2">
        <f>MACD!F1021</f>
        <v>6.8320975191437955E-2</v>
      </c>
      <c r="F1021" s="2">
        <f>'Moving Avg'!D1021</f>
        <v>4.4939999999999998</v>
      </c>
      <c r="G1021" s="2">
        <f>'Moving Avg'!F1021</f>
        <v>4.4054999999999991</v>
      </c>
      <c r="H1021" s="2">
        <f>'Moving Avg'!G1021</f>
        <v>3.8088000000000006</v>
      </c>
      <c r="I1021" s="2">
        <f>'Moving Avg'!H1021</f>
        <v>3.9887499999999996</v>
      </c>
      <c r="J1021" s="5" t="str">
        <f>OBV!F1021</f>
        <v>BULLISH</v>
      </c>
      <c r="K1021" s="5" t="str">
        <f>OBV!G1021</f>
        <v>STRONG</v>
      </c>
      <c r="L1021" s="5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4.6500000000000004</v>
      </c>
      <c r="C1022" s="2">
        <f>RSI!I1022</f>
        <v>68.895283439548706</v>
      </c>
      <c r="D1022" s="2">
        <f>MACD!E1022</f>
        <v>6.2090658150916411E-2</v>
      </c>
      <c r="E1022" s="2">
        <f>MACD!F1022</f>
        <v>6.7074911783333649E-2</v>
      </c>
      <c r="F1022" s="2">
        <f>'Moving Avg'!D1022</f>
        <v>4.5840000000000005</v>
      </c>
      <c r="G1022" s="2">
        <f>'Moving Avg'!F1022</f>
        <v>4.4144999999999994</v>
      </c>
      <c r="H1022" s="2">
        <f>'Moving Avg'!G1022</f>
        <v>3.8492000000000006</v>
      </c>
      <c r="I1022" s="2">
        <f>'Moving Avg'!H1022</f>
        <v>3.9981999999999998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4.6399999999999997</v>
      </c>
      <c r="C1023" s="2">
        <f>RSI!I1023</f>
        <v>68.212840140529096</v>
      </c>
      <c r="D1023" s="2">
        <f>MACD!E1023</f>
        <v>1.4610518857089971E-2</v>
      </c>
      <c r="E1023" s="2">
        <f>MACD!F1023</f>
        <v>5.6582033198084913E-2</v>
      </c>
      <c r="F1023" s="2">
        <f>'Moving Avg'!D1023</f>
        <v>4.6280000000000001</v>
      </c>
      <c r="G1023" s="2">
        <f>'Moving Avg'!F1023</f>
        <v>4.4245000000000001</v>
      </c>
      <c r="H1023" s="2">
        <f>'Moving Avg'!G1023</f>
        <v>3.8892000000000007</v>
      </c>
      <c r="I1023" s="2">
        <f>'Moving Avg'!H1023</f>
        <v>4.0072000000000001</v>
      </c>
      <c r="J1023" s="5" t="str">
        <f>OBV!F1023</f>
        <v>BULLISH</v>
      </c>
      <c r="K1023" s="5" t="str">
        <f>OBV!G1023</f>
        <v>NEUTRAL</v>
      </c>
      <c r="L1023" s="5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4.4400000000000004</v>
      </c>
      <c r="C1024" s="2">
        <f>RSI!I1024</f>
        <v>56.218621666551556</v>
      </c>
      <c r="D1024" s="2">
        <f>MACD!E1024</f>
        <v>-1.2840992200548129E-2</v>
      </c>
      <c r="E1024" s="2">
        <f>MACD!F1024</f>
        <v>4.2697428118358312E-2</v>
      </c>
      <c r="F1024" s="2">
        <f>'Moving Avg'!D1024</f>
        <v>4.5960000000000001</v>
      </c>
      <c r="G1024" s="2">
        <f>'Moving Avg'!F1024</f>
        <v>4.423</v>
      </c>
      <c r="H1024" s="2">
        <f>'Moving Avg'!G1024</f>
        <v>3.9238000000000004</v>
      </c>
      <c r="I1024" s="2">
        <f>'Moving Avg'!H1024</f>
        <v>4.0148000000000001</v>
      </c>
      <c r="J1024" s="5" t="str">
        <f>OBV!F1024</f>
        <v>BEARISH</v>
      </c>
      <c r="K1024" s="5" t="str">
        <f>OBV!G1024</f>
        <v>WEAK</v>
      </c>
      <c r="L1024" s="5" t="str">
        <f>OBV!H1024</f>
        <v>CONFIRMED BEARISH</v>
      </c>
    </row>
    <row r="1025" spans="1:12" ht="13.5" x14ac:dyDescent="0.25">
      <c r="A1025" s="3">
        <f>RSI!A1025</f>
        <v>43802</v>
      </c>
      <c r="B1025" s="2">
        <f>RSI!B1025</f>
        <v>4.37</v>
      </c>
      <c r="C1025" s="2">
        <f>RSI!I1025</f>
        <v>52.724251012038621</v>
      </c>
      <c r="D1025" s="2">
        <f>MACD!E1025</f>
        <v>-1.7791993830313935E-2</v>
      </c>
      <c r="E1025" s="2">
        <f>MACD!F1025</f>
        <v>3.0599543728623863E-2</v>
      </c>
      <c r="F1025" s="2">
        <f>'Moving Avg'!D1025</f>
        <v>4.5400000000000009</v>
      </c>
      <c r="G1025" s="2">
        <f>'Moving Avg'!F1025</f>
        <v>4.4180000000000001</v>
      </c>
      <c r="H1025" s="2">
        <f>'Moving Avg'!G1025</f>
        <v>3.9554000000000009</v>
      </c>
      <c r="I1025" s="2">
        <f>'Moving Avg'!H1025</f>
        <v>4.0214000000000008</v>
      </c>
      <c r="J1025" s="5" t="str">
        <f>OBV!F1025</f>
        <v>BEARISH</v>
      </c>
      <c r="K1025" s="5" t="str">
        <f>OBV!G1025</f>
        <v>WEAK</v>
      </c>
      <c r="L1025" s="5" t="str">
        <f>OBV!H1025</f>
        <v>CONFIRMED BEARISH</v>
      </c>
    </row>
    <row r="1026" spans="1:12" ht="13.5" x14ac:dyDescent="0.25">
      <c r="A1026" s="3">
        <f>RSI!A1026</f>
        <v>43803</v>
      </c>
      <c r="B1026" s="2">
        <f>RSI!B1026</f>
        <v>4.25</v>
      </c>
      <c r="C1026" s="2">
        <f>RSI!I1026</f>
        <v>47.296883952192793</v>
      </c>
      <c r="D1026" s="2">
        <f>MACD!E1026</f>
        <v>-1.337705785556853E-2</v>
      </c>
      <c r="E1026" s="2">
        <f>MACD!F1026</f>
        <v>2.1804223411785385E-2</v>
      </c>
      <c r="F1026" s="2">
        <f>'Moving Avg'!D1026</f>
        <v>4.4700000000000006</v>
      </c>
      <c r="G1026" s="2">
        <f>'Moving Avg'!F1026</f>
        <v>4.4135</v>
      </c>
      <c r="H1026" s="2">
        <f>'Moving Avg'!G1026</f>
        <v>3.9846000000000004</v>
      </c>
      <c r="I1026" s="2">
        <f>'Moving Avg'!H1026</f>
        <v>4.0276500000000004</v>
      </c>
      <c r="J1026" s="5" t="str">
        <f>OBV!F1026</f>
        <v>BEARISH</v>
      </c>
      <c r="K1026" s="5" t="str">
        <f>OBV!G1026</f>
        <v>WEAK</v>
      </c>
      <c r="L1026" s="5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4.25</v>
      </c>
      <c r="C1027" s="2">
        <f>RSI!I1027</f>
        <v>47.296883952192786</v>
      </c>
      <c r="D1027" s="2">
        <f>MACD!E1027</f>
        <v>-2.4580432144807318E-2</v>
      </c>
      <c r="E1027" s="2">
        <f>MACD!F1027</f>
        <v>1.2527292300466845E-2</v>
      </c>
      <c r="F1027" s="2">
        <f>'Moving Avg'!D1027</f>
        <v>4.3899999999999997</v>
      </c>
      <c r="G1027" s="2">
        <f>'Moving Avg'!F1027</f>
        <v>4.4090000000000007</v>
      </c>
      <c r="H1027" s="2">
        <f>'Moving Avg'!G1027</f>
        <v>4.0138000000000007</v>
      </c>
      <c r="I1027" s="2">
        <f>'Moving Avg'!H1027</f>
        <v>4.0332500000000007</v>
      </c>
      <c r="J1027" s="5" t="str">
        <f>OBV!F1027</f>
        <v>BEARISH</v>
      </c>
      <c r="K1027" s="5" t="str">
        <f>OBV!G1027</f>
        <v>WEAK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4.25</v>
      </c>
      <c r="C1028" s="2">
        <f>RSI!I1028</f>
        <v>47.296883952192786</v>
      </c>
      <c r="D1028" s="2">
        <f>MACD!E1028</f>
        <v>1.9846756755281802E-4</v>
      </c>
      <c r="E1028" s="2">
        <f>MACD!F1028</f>
        <v>1.0061527353884041E-2</v>
      </c>
      <c r="F1028" s="2">
        <f>'Moving Avg'!D1028</f>
        <v>4.3120000000000003</v>
      </c>
      <c r="G1028" s="2">
        <f>'Moving Avg'!F1028</f>
        <v>4.4045000000000005</v>
      </c>
      <c r="H1028" s="2">
        <f>'Moving Avg'!G1028</f>
        <v>4.0430000000000001</v>
      </c>
      <c r="I1028" s="2">
        <f>'Moving Avg'!H1028</f>
        <v>4.0395000000000003</v>
      </c>
      <c r="J1028" s="5" t="str">
        <f>OBV!F1028</f>
        <v>BEARISH</v>
      </c>
      <c r="K1028" s="5" t="str">
        <f>OBV!G1028</f>
        <v>WEAK</v>
      </c>
      <c r="L1028" s="5" t="str">
        <f>OBV!H1028</f>
        <v>CONFIRMED BEARISH</v>
      </c>
    </row>
    <row r="1029" spans="1:12" ht="13.5" x14ac:dyDescent="0.25">
      <c r="A1029" s="3">
        <f>RSI!A1029</f>
        <v>43808</v>
      </c>
      <c r="B1029" s="2">
        <f>RSI!B1029</f>
        <v>4.25</v>
      </c>
      <c r="C1029" s="2">
        <f>RSI!I1029</f>
        <v>47.2968839521928</v>
      </c>
      <c r="D1029" s="2">
        <f>MACD!E1029</f>
        <v>4.9239503324329803E-2</v>
      </c>
      <c r="E1029" s="2">
        <f>MACD!F1029</f>
        <v>1.7897122547973196E-2</v>
      </c>
      <c r="F1029" s="2">
        <f>'Moving Avg'!D1029</f>
        <v>4.274</v>
      </c>
      <c r="G1029" s="2">
        <f>'Moving Avg'!F1029</f>
        <v>4.3935000000000004</v>
      </c>
      <c r="H1029" s="2">
        <f>'Moving Avg'!G1029</f>
        <v>4.0722000000000005</v>
      </c>
      <c r="I1029" s="2">
        <f>'Moving Avg'!H1029</f>
        <v>4.0448500000000003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4.25</v>
      </c>
      <c r="C1030" s="2">
        <f>RSI!I1030</f>
        <v>47.2968839521928</v>
      </c>
      <c r="D1030" s="2">
        <f>MACD!E1030</f>
        <v>9.8781744976228936E-2</v>
      </c>
      <c r="E1030" s="2">
        <f>MACD!F1030</f>
        <v>3.407404703362435E-2</v>
      </c>
      <c r="F1030" s="2">
        <f>'Moving Avg'!D1030</f>
        <v>4.25</v>
      </c>
      <c r="G1030" s="2">
        <f>'Moving Avg'!F1030</f>
        <v>4.3825000000000003</v>
      </c>
      <c r="H1030" s="2">
        <f>'Moving Avg'!G1030</f>
        <v>4.1012000000000004</v>
      </c>
      <c r="I1030" s="2">
        <f>'Moving Avg'!H1030</f>
        <v>4.0493000000000015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4.37</v>
      </c>
      <c r="C1031" s="2">
        <f>RSI!I1031</f>
        <v>54.135645730272401</v>
      </c>
      <c r="D1031" s="2">
        <f>MACD!E1031</f>
        <v>0.12444838165533767</v>
      </c>
      <c r="E1031" s="2">
        <f>MACD!F1031</f>
        <v>5.2148913957967016E-2</v>
      </c>
      <c r="F1031" s="2">
        <f>'Moving Avg'!D1031</f>
        <v>4.274</v>
      </c>
      <c r="G1031" s="2">
        <f>'Moving Avg'!F1031</f>
        <v>4.3775000000000004</v>
      </c>
      <c r="H1031" s="2">
        <f>'Moving Avg'!G1031</f>
        <v>4.1301999999999994</v>
      </c>
      <c r="I1031" s="2">
        <f>'Moving Avg'!H1031</f>
        <v>4.0541000000000009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4.3600000000000003</v>
      </c>
      <c r="C1032" s="2">
        <f>RSI!I1032</f>
        <v>53.512485480599075</v>
      </c>
      <c r="D1032" s="2">
        <f>MACD!E1032</f>
        <v>0.15419348581526382</v>
      </c>
      <c r="E1032" s="2">
        <f>MACD!F1032</f>
        <v>7.255782832942638E-2</v>
      </c>
      <c r="F1032" s="2">
        <f>'Moving Avg'!D1032</f>
        <v>4.2960000000000003</v>
      </c>
      <c r="G1032" s="2">
        <f>'Moving Avg'!F1032</f>
        <v>4.3785000000000007</v>
      </c>
      <c r="H1032" s="2">
        <f>'Moving Avg'!G1032</f>
        <v>4.1564000000000005</v>
      </c>
      <c r="I1032" s="2">
        <f>'Moving Avg'!H1032</f>
        <v>4.0582000000000011</v>
      </c>
      <c r="J1032" s="5" t="str">
        <f>OBV!F1032</f>
        <v>BEARISH</v>
      </c>
      <c r="K1032" s="5" t="str">
        <f>OBV!G1032</f>
        <v>NEUTRAL</v>
      </c>
      <c r="L1032" s="5" t="str">
        <f>OBV!H1032</f>
        <v>BEARISH DIVERGENCE</v>
      </c>
    </row>
    <row r="1033" spans="1:12" ht="13.5" x14ac:dyDescent="0.25">
      <c r="A1033" s="3">
        <f>RSI!A1033</f>
        <v>43812</v>
      </c>
      <c r="B1033" s="2">
        <f>RSI!B1033</f>
        <v>4.4000000000000004</v>
      </c>
      <c r="C1033" s="2">
        <f>RSI!I1033</f>
        <v>55.708722958462516</v>
      </c>
      <c r="D1033" s="2">
        <f>MACD!E1033</f>
        <v>0.17454428268340649</v>
      </c>
      <c r="E1033" s="2">
        <f>MACD!F1033</f>
        <v>9.2955119200222397E-2</v>
      </c>
      <c r="F1033" s="2">
        <f>'Moving Avg'!D1033</f>
        <v>4.3260000000000005</v>
      </c>
      <c r="G1033" s="2">
        <f>'Moving Avg'!F1033</f>
        <v>4.3879999999999999</v>
      </c>
      <c r="H1033" s="2">
        <f>'Moving Avg'!G1033</f>
        <v>4.1833999999999998</v>
      </c>
      <c r="I1033" s="2">
        <f>'Moving Avg'!H1033</f>
        <v>4.0619500000000013</v>
      </c>
      <c r="J1033" s="5" t="str">
        <f>OBV!F1033</f>
        <v>BULLISH</v>
      </c>
      <c r="K1033" s="5" t="str">
        <f>OBV!G1033</f>
        <v>STRONG</v>
      </c>
      <c r="L1033" s="5" t="str">
        <f>OBV!H1033</f>
        <v>CONFIRMED BULLISH</v>
      </c>
    </row>
    <row r="1034" spans="1:12" ht="13.5" x14ac:dyDescent="0.25">
      <c r="A1034" s="3">
        <f>RSI!A1034</f>
        <v>43815</v>
      </c>
      <c r="B1034" s="2">
        <f>RSI!B1034</f>
        <v>4.5</v>
      </c>
      <c r="C1034" s="2">
        <f>RSI!I1034</f>
        <v>60.706617410288871</v>
      </c>
      <c r="D1034" s="2">
        <f>MACD!E1034</f>
        <v>0.15305793512786714</v>
      </c>
      <c r="E1034" s="2">
        <f>MACD!F1034</f>
        <v>0.10497568238575135</v>
      </c>
      <c r="F1034" s="2">
        <f>'Moving Avg'!D1034</f>
        <v>4.3760000000000003</v>
      </c>
      <c r="G1034" s="2">
        <f>'Moving Avg'!F1034</f>
        <v>4.4024999999999999</v>
      </c>
      <c r="H1034" s="2">
        <f>'Moving Avg'!G1034</f>
        <v>4.2123999999999997</v>
      </c>
      <c r="I1034" s="2">
        <f>'Moving Avg'!H1034</f>
        <v>4.0657000000000014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</row>
    <row r="1035" spans="1:12" ht="13.5" x14ac:dyDescent="0.25">
      <c r="A1035" s="3">
        <f>RSI!A1035</f>
        <v>43816</v>
      </c>
      <c r="B1035" s="2">
        <f>RSI!B1035</f>
        <v>4.5</v>
      </c>
      <c r="C1035" s="2">
        <f>RSI!I1035</f>
        <v>60.706617410288871</v>
      </c>
      <c r="D1035" s="2">
        <f>MACD!E1035</f>
        <v>0.1230266607167998</v>
      </c>
      <c r="E1035" s="2">
        <f>MACD!F1035</f>
        <v>0.10858587805196104</v>
      </c>
      <c r="F1035" s="2">
        <f>'Moving Avg'!D1035</f>
        <v>4.4260000000000002</v>
      </c>
      <c r="G1035" s="2">
        <f>'Moving Avg'!F1035</f>
        <v>4.4125000000000005</v>
      </c>
      <c r="H1035" s="2">
        <f>'Moving Avg'!G1035</f>
        <v>4.2403999999999993</v>
      </c>
      <c r="I1035" s="2">
        <f>'Moving Avg'!H1035</f>
        <v>4.0691000000000006</v>
      </c>
      <c r="J1035" s="5" t="str">
        <f>OBV!F1035</f>
        <v>BULLISH</v>
      </c>
      <c r="K1035" s="5" t="str">
        <f>OBV!G1035</f>
        <v>STRONG</v>
      </c>
      <c r="L1035" s="5" t="str">
        <f>OBV!H1035</f>
        <v>CONFIRMED BULLISH</v>
      </c>
    </row>
    <row r="1036" spans="1:12" ht="13.5" x14ac:dyDescent="0.25">
      <c r="A1036" s="3">
        <f>RSI!A1036</f>
        <v>43817</v>
      </c>
      <c r="B1036" s="2">
        <f>RSI!B1036</f>
        <v>4.5</v>
      </c>
      <c r="C1036" s="2">
        <f>RSI!I1036</f>
        <v>60.706617410288871</v>
      </c>
      <c r="D1036" s="2">
        <f>MACD!E1036</f>
        <v>7.8152851298250781E-2</v>
      </c>
      <c r="E1036" s="2">
        <f>MACD!F1036</f>
        <v>0.102499272701219</v>
      </c>
      <c r="F1036" s="2">
        <f>'Moving Avg'!D1036</f>
        <v>4.452</v>
      </c>
      <c r="G1036" s="2">
        <f>'Moving Avg'!F1036</f>
        <v>4.4225000000000003</v>
      </c>
      <c r="H1036" s="2">
        <f>'Moving Avg'!G1036</f>
        <v>4.2664</v>
      </c>
      <c r="I1036" s="2">
        <f>'Moving Avg'!H1036</f>
        <v>4.0721500000000006</v>
      </c>
      <c r="J1036" s="5" t="str">
        <f>OBV!F1036</f>
        <v>BULLISH</v>
      </c>
      <c r="K1036" s="5" t="str">
        <f>OBV!G1036</f>
        <v>STRONG</v>
      </c>
      <c r="L1036" s="5" t="str">
        <f>OBV!H1036</f>
        <v>CONFIRMED BULLISH</v>
      </c>
    </row>
    <row r="1037" spans="1:12" ht="13.5" x14ac:dyDescent="0.25">
      <c r="A1037" s="3">
        <f>RSI!A1037</f>
        <v>43818</v>
      </c>
      <c r="B1037" s="2">
        <f>RSI!B1037</f>
        <v>4.5</v>
      </c>
      <c r="C1037" s="2">
        <f>RSI!I1037</f>
        <v>60.706617410288871</v>
      </c>
      <c r="D1037" s="2">
        <f>MACD!E1037</f>
        <v>3.9255674673482233E-2</v>
      </c>
      <c r="E1037" s="2">
        <f>MACD!F1037</f>
        <v>8.9850553095671651E-2</v>
      </c>
      <c r="F1037" s="2">
        <f>'Moving Avg'!D1037</f>
        <v>4.4799999999999995</v>
      </c>
      <c r="G1037" s="2">
        <f>'Moving Avg'!F1037</f>
        <v>4.4375</v>
      </c>
      <c r="H1037" s="2">
        <f>'Moving Avg'!G1037</f>
        <v>4.29</v>
      </c>
      <c r="I1037" s="2">
        <f>'Moving Avg'!H1037</f>
        <v>4.0752000000000006</v>
      </c>
      <c r="J1037" s="5" t="str">
        <f>OBV!F1037</f>
        <v>BULLISH</v>
      </c>
      <c r="K1037" s="5" t="str">
        <f>OBV!G1037</f>
        <v>STRONG</v>
      </c>
      <c r="L1037" s="5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4.5999999999999996</v>
      </c>
      <c r="C1038" s="2">
        <f>RSI!I1038</f>
        <v>65.884574050550185</v>
      </c>
      <c r="D1038" s="2">
        <f>MACD!E1038</f>
        <v>-1.9230896299520239E-3</v>
      </c>
      <c r="E1038" s="2">
        <f>MACD!F1038</f>
        <v>7.1495824550546927E-2</v>
      </c>
      <c r="F1038" s="2">
        <f>'Moving Avg'!D1038</f>
        <v>4.5200000000000005</v>
      </c>
      <c r="G1038" s="2">
        <f>'Moving Avg'!F1038</f>
        <v>4.4464999999999995</v>
      </c>
      <c r="H1038" s="2">
        <f>'Moving Avg'!G1038</f>
        <v>4.3146000000000004</v>
      </c>
      <c r="I1038" s="2">
        <f>'Moving Avg'!H1038</f>
        <v>4.0787500000000012</v>
      </c>
      <c r="J1038" s="5" t="str">
        <f>OBV!F1038</f>
        <v>BULLISH</v>
      </c>
      <c r="K1038" s="5" t="str">
        <f>OBV!G1038</f>
        <v>STRONG</v>
      </c>
      <c r="L1038" s="5" t="str">
        <f>OBV!H1038</f>
        <v>CONFIRMED BULLISH</v>
      </c>
    </row>
    <row r="1039" spans="1:12" ht="13.5" x14ac:dyDescent="0.25">
      <c r="A1039" s="3">
        <f>RSI!A1039</f>
        <v>43822</v>
      </c>
      <c r="B1039" s="2">
        <f>RSI!B1039</f>
        <v>4.63</v>
      </c>
      <c r="C1039" s="2">
        <f>RSI!I1039</f>
        <v>67.277694987125187</v>
      </c>
      <c r="D1039" s="2">
        <f>MACD!E1039</f>
        <v>-4.0374564914637645E-2</v>
      </c>
      <c r="E1039" s="2">
        <f>MACD!F1039</f>
        <v>4.912174665751002E-2</v>
      </c>
      <c r="F1039" s="2">
        <f>'Moving Avg'!D1039</f>
        <v>4.5460000000000003</v>
      </c>
      <c r="G1039" s="2">
        <f>'Moving Avg'!F1039</f>
        <v>4.4479999999999986</v>
      </c>
      <c r="H1039" s="2">
        <f>'Moving Avg'!G1039</f>
        <v>4.3357999999999999</v>
      </c>
      <c r="I1039" s="2">
        <f>'Moving Avg'!H1039</f>
        <v>4.0824500000000006</v>
      </c>
      <c r="J1039" s="5" t="str">
        <f>OBV!F1039</f>
        <v>BULLISH</v>
      </c>
      <c r="K1039" s="5" t="str">
        <f>OBV!G1039</f>
        <v>STRONG</v>
      </c>
      <c r="L1039" s="5" t="str">
        <f>OBV!H1039</f>
        <v>CONFIRMED BULLISH</v>
      </c>
    </row>
    <row r="1040" spans="1:12" ht="13.5" x14ac:dyDescent="0.25">
      <c r="A1040" s="3">
        <f>RSI!A1040</f>
        <v>43823</v>
      </c>
      <c r="B1040" s="2">
        <f>RSI!B1040</f>
        <v>4.6399999999999997</v>
      </c>
      <c r="C1040" s="2">
        <f>RSI!I1040</f>
        <v>67.750438162622203</v>
      </c>
      <c r="D1040" s="2">
        <f>MACD!E1040</f>
        <v>-7.511148070845497E-2</v>
      </c>
      <c r="E1040" s="2">
        <f>MACD!F1040</f>
        <v>2.427510118431702E-2</v>
      </c>
      <c r="F1040" s="2">
        <f>'Moving Avg'!D1040</f>
        <v>4.5739999999999998</v>
      </c>
      <c r="G1040" s="2">
        <f>'Moving Avg'!F1040</f>
        <v>4.4474999999999998</v>
      </c>
      <c r="H1040" s="2">
        <f>'Moving Avg'!G1040</f>
        <v>4.3539999999999992</v>
      </c>
      <c r="I1040" s="2">
        <f>'Moving Avg'!H1040</f>
        <v>4.0870500000000005</v>
      </c>
      <c r="J1040" s="5" t="str">
        <f>OBV!F1040</f>
        <v>BULLISH</v>
      </c>
      <c r="K1040" s="5" t="str">
        <f>OBV!G1040</f>
        <v>STRONG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4.51</v>
      </c>
      <c r="C1041" s="2">
        <f>RSI!I1041</f>
        <v>56.352580626773303</v>
      </c>
      <c r="D1041" s="2">
        <f>MACD!E1041</f>
        <v>-7.7824318088700828E-2</v>
      </c>
      <c r="E1041" s="2">
        <f>MACD!F1041</f>
        <v>3.855217329713452E-3</v>
      </c>
      <c r="F1041" s="2">
        <f>'Moving Avg'!D1041</f>
        <v>4.5760000000000005</v>
      </c>
      <c r="G1041" s="2">
        <f>'Moving Avg'!F1041</f>
        <v>4.4429999999999996</v>
      </c>
      <c r="H1041" s="2">
        <f>'Moving Avg'!G1041</f>
        <v>4.3663999999999996</v>
      </c>
      <c r="I1041" s="2">
        <f>'Moving Avg'!H1041</f>
        <v>4.0918000000000001</v>
      </c>
      <c r="J1041" s="5" t="str">
        <f>OBV!F1041</f>
        <v>BULLISH</v>
      </c>
      <c r="K1041" s="5" t="str">
        <f>OBV!G1041</f>
        <v>STRONG</v>
      </c>
      <c r="L1041" s="5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4.6500000000000004</v>
      </c>
      <c r="C1042" s="2">
        <f>RSI!I1042</f>
        <v>63.478337791369349</v>
      </c>
      <c r="D1042" s="2">
        <f>MACD!E1042</f>
        <v>-9.2567147169077657E-2</v>
      </c>
      <c r="E1042" s="2">
        <f>MACD!F1042</f>
        <v>-1.5429255570044771E-2</v>
      </c>
      <c r="F1042" s="2">
        <f>'Moving Avg'!D1042</f>
        <v>4.6059999999999999</v>
      </c>
      <c r="G1042" s="2">
        <f>'Moving Avg'!F1042</f>
        <v>4.4429999999999996</v>
      </c>
      <c r="H1042" s="2">
        <f>'Moving Avg'!G1042</f>
        <v>4.3781999999999996</v>
      </c>
      <c r="I1042" s="2">
        <f>'Moving Avg'!H1042</f>
        <v>4.0964499999999999</v>
      </c>
      <c r="J1042" s="5" t="str">
        <f>OBV!F1042</f>
        <v>BULLISH</v>
      </c>
      <c r="K1042" s="5" t="str">
        <f>OBV!G1042</f>
        <v>STRONG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4.82</v>
      </c>
      <c r="C1043" s="2">
        <f>RSI!I1043</f>
        <v>69.903620855501458</v>
      </c>
      <c r="D1043" s="2">
        <f>MACD!E1043</f>
        <v>-0.11280649021303102</v>
      </c>
      <c r="E1043" s="2">
        <f>MACD!F1043</f>
        <v>-3.4904702498642019E-2</v>
      </c>
      <c r="F1043" s="2">
        <f>'Moving Avg'!D1043</f>
        <v>4.6500000000000004</v>
      </c>
      <c r="G1043" s="2">
        <f>'Moving Avg'!F1043</f>
        <v>4.452</v>
      </c>
      <c r="H1043" s="2">
        <f>'Moving Avg'!G1043</f>
        <v>4.3927999999999994</v>
      </c>
      <c r="I1043" s="2">
        <f>'Moving Avg'!H1043</f>
        <v>4.1023499999999995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4.82</v>
      </c>
      <c r="C1044" s="2">
        <f>RSI!I1044</f>
        <v>69.903620855501458</v>
      </c>
      <c r="D1044" s="2">
        <f>MACD!E1044</f>
        <v>-0.1167796907151244</v>
      </c>
      <c r="E1044" s="2">
        <f>MACD!F1044</f>
        <v>-5.12797001419385E-2</v>
      </c>
      <c r="F1044" s="2">
        <f>'Moving Avg'!D1044</f>
        <v>4.6879999999999997</v>
      </c>
      <c r="G1044" s="2">
        <f>'Moving Avg'!F1044</f>
        <v>4.471000000000001</v>
      </c>
      <c r="H1044" s="2">
        <f>'Moving Avg'!G1044</f>
        <v>4.4073999999999991</v>
      </c>
      <c r="I1044" s="2">
        <f>'Moving Avg'!H1044</f>
        <v>4.1082499999999991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5.03</v>
      </c>
      <c r="C1045" s="2">
        <f>RSI!I1045</f>
        <v>75.962260187566315</v>
      </c>
      <c r="D1045" s="2">
        <f>MACD!E1045</f>
        <v>-0.13776405360747646</v>
      </c>
      <c r="E1045" s="2">
        <f>MACD!F1045</f>
        <v>-6.8576570835046091E-2</v>
      </c>
      <c r="F1045" s="2">
        <f>'Moving Avg'!D1045</f>
        <v>4.766</v>
      </c>
      <c r="G1045" s="2">
        <f>'Moving Avg'!F1045</f>
        <v>4.5040000000000004</v>
      </c>
      <c r="H1045" s="2">
        <f>'Moving Avg'!G1045</f>
        <v>4.4237999999999991</v>
      </c>
      <c r="I1045" s="2">
        <f>'Moving Avg'!H1045</f>
        <v>4.1147</v>
      </c>
      <c r="J1045" s="5" t="str">
        <f>OBV!F1045</f>
        <v>BULLISH</v>
      </c>
      <c r="K1045" s="5" t="str">
        <f>OBV!G1045</f>
        <v>STRONG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5.25</v>
      </c>
      <c r="C1046" s="2">
        <f>RSI!I1046</f>
        <v>80.411201851268174</v>
      </c>
      <c r="D1046" s="2">
        <f>MACD!E1046</f>
        <v>-0.17497101537661308</v>
      </c>
      <c r="E1046" s="2">
        <f>MACD!F1046</f>
        <v>-8.9855459743359484E-2</v>
      </c>
      <c r="F1046" s="2">
        <f>'Moving Avg'!D1046</f>
        <v>4.9139999999999997</v>
      </c>
      <c r="G1046" s="2">
        <f>'Moving Avg'!F1046</f>
        <v>4.5540000000000003</v>
      </c>
      <c r="H1046" s="2">
        <f>'Moving Avg'!G1046</f>
        <v>4.448199999999999</v>
      </c>
      <c r="I1046" s="2">
        <f>'Moving Avg'!H1046</f>
        <v>4.1219499999999991</v>
      </c>
      <c r="J1046" s="5" t="str">
        <f>OBV!F1046</f>
        <v>BULLISH</v>
      </c>
      <c r="K1046" s="5" t="str">
        <f>OBV!G1046</f>
        <v>STRONG</v>
      </c>
      <c r="L1046" s="5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5.24</v>
      </c>
      <c r="C1047" s="2">
        <f>RSI!I1047</f>
        <v>79.689222670645961</v>
      </c>
      <c r="D1047" s="2">
        <f>MACD!E1047</f>
        <v>-0.20993406502050505</v>
      </c>
      <c r="E1047" s="2">
        <f>MACD!F1047</f>
        <v>-0.11387118079878859</v>
      </c>
      <c r="F1047" s="2">
        <f>'Moving Avg'!D1047</f>
        <v>5.0320000000000009</v>
      </c>
      <c r="G1047" s="2">
        <f>'Moving Avg'!F1047</f>
        <v>4.6035000000000004</v>
      </c>
      <c r="H1047" s="2">
        <f>'Moving Avg'!G1047</f>
        <v>4.47</v>
      </c>
      <c r="I1047" s="2">
        <f>'Moving Avg'!H1047</f>
        <v>4.1296999999999988</v>
      </c>
      <c r="J1047" s="5" t="str">
        <f>OBV!F1047</f>
        <v>BULLISH</v>
      </c>
      <c r="K1047" s="5" t="str">
        <f>OBV!G1047</f>
        <v>STRONG</v>
      </c>
      <c r="L1047" s="5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5.09</v>
      </c>
      <c r="C1048" s="2">
        <f>RSI!I1048</f>
        <v>69.595218780079179</v>
      </c>
      <c r="D1048" s="2">
        <f>MACD!E1048</f>
        <v>-0.21687167867289325</v>
      </c>
      <c r="E1048" s="2">
        <f>MACD!F1048</f>
        <v>-0.13447128037360953</v>
      </c>
      <c r="F1048" s="2">
        <f>'Moving Avg'!D1048</f>
        <v>5.0860000000000003</v>
      </c>
      <c r="G1048" s="2">
        <f>'Moving Avg'!F1048</f>
        <v>4.6455000000000002</v>
      </c>
      <c r="H1048" s="2">
        <f>'Moving Avg'!G1048</f>
        <v>4.4887999999999995</v>
      </c>
      <c r="I1048" s="2">
        <f>'Moving Avg'!H1048</f>
        <v>4.1372499999999999</v>
      </c>
      <c r="J1048" s="5" t="str">
        <f>OBV!F1048</f>
        <v>BULLISH</v>
      </c>
      <c r="K1048" s="5" t="str">
        <f>OBV!G1048</f>
        <v>STRONG</v>
      </c>
      <c r="L1048" s="5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4.87</v>
      </c>
      <c r="C1049" s="2">
        <f>RSI!I1049</f>
        <v>57.992677041694641</v>
      </c>
      <c r="D1049" s="2">
        <f>MACD!E1049</f>
        <v>-0.20450802351538666</v>
      </c>
      <c r="E1049" s="2">
        <f>MACD!F1049</f>
        <v>-0.14847862900196496</v>
      </c>
      <c r="F1049" s="2">
        <f>'Moving Avg'!D1049</f>
        <v>5.0960000000000001</v>
      </c>
      <c r="G1049" s="2">
        <f>'Moving Avg'!F1049</f>
        <v>4.6765000000000008</v>
      </c>
      <c r="H1049" s="2">
        <f>'Moving Avg'!G1049</f>
        <v>4.5031999999999996</v>
      </c>
      <c r="I1049" s="2">
        <f>'Moving Avg'!H1049</f>
        <v>4.1431999999999993</v>
      </c>
      <c r="J1049" s="5" t="str">
        <f>OBV!F1049</f>
        <v>BULLISH</v>
      </c>
      <c r="K1049" s="5" t="str">
        <f>OBV!G1049</f>
        <v>STRONG</v>
      </c>
      <c r="L1049" s="5" t="str">
        <f>OBV!H1049</f>
        <v>CONFIRMED BULLISH</v>
      </c>
    </row>
    <row r="1050" spans="1:12" ht="13.5" x14ac:dyDescent="0.25">
      <c r="A1050" s="3">
        <f>RSI!A1050</f>
        <v>43838</v>
      </c>
      <c r="B1050" s="2">
        <f>RSI!B1050</f>
        <v>4.66</v>
      </c>
      <c r="C1050" s="2">
        <f>RSI!I1050</f>
        <v>49.508081749974444</v>
      </c>
      <c r="D1050" s="2">
        <f>MACD!E1050</f>
        <v>-0.17813184897870293</v>
      </c>
      <c r="E1050" s="2">
        <f>MACD!F1050</f>
        <v>-0.15440927299731255</v>
      </c>
      <c r="F1050" s="2">
        <f>'Moving Avg'!D1050</f>
        <v>5.0220000000000002</v>
      </c>
      <c r="G1050" s="2">
        <f>'Moving Avg'!F1050</f>
        <v>4.6970000000000001</v>
      </c>
      <c r="H1050" s="2">
        <f>'Moving Avg'!G1050</f>
        <v>4.5136000000000003</v>
      </c>
      <c r="I1050" s="2">
        <f>'Moving Avg'!H1050</f>
        <v>4.1480999999999986</v>
      </c>
      <c r="J1050" s="5" t="str">
        <f>OBV!F1050</f>
        <v>BULLISH</v>
      </c>
      <c r="K1050" s="5" t="str">
        <f>OBV!G1050</f>
        <v>STRONG</v>
      </c>
      <c r="L1050" s="5" t="str">
        <f>OBV!H1050</f>
        <v>BULLISH DIVERGENCE</v>
      </c>
    </row>
    <row r="1051" spans="1:12" ht="13.5" x14ac:dyDescent="0.25">
      <c r="A1051" s="3">
        <f>RSI!A1051</f>
        <v>43839</v>
      </c>
      <c r="B1051" s="2">
        <f>RSI!B1051</f>
        <v>4.66</v>
      </c>
      <c r="C1051" s="2">
        <f>RSI!I1051</f>
        <v>49.508081749974444</v>
      </c>
      <c r="D1051" s="2">
        <f>MACD!E1051</f>
        <v>-0.17566468261544799</v>
      </c>
      <c r="E1051" s="2">
        <f>MACD!F1051</f>
        <v>-0.15866035492093963</v>
      </c>
      <c r="F1051" s="2">
        <f>'Moving Avg'!D1051</f>
        <v>4.9039999999999999</v>
      </c>
      <c r="G1051" s="2">
        <f>'Moving Avg'!F1051</f>
        <v>4.7114999999999991</v>
      </c>
      <c r="H1051" s="2">
        <f>'Moving Avg'!G1051</f>
        <v>4.5211999999999994</v>
      </c>
      <c r="I1051" s="2">
        <f>'Moving Avg'!H1051</f>
        <v>4.1521999999999988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4.66</v>
      </c>
      <c r="C1052" s="2">
        <f>RSI!I1052</f>
        <v>49.508081749974451</v>
      </c>
      <c r="D1052" s="2">
        <f>MACD!E1052</f>
        <v>-0.15190078096200921</v>
      </c>
      <c r="E1052" s="2">
        <f>MACD!F1052</f>
        <v>-0.15730844012915354</v>
      </c>
      <c r="F1052" s="2">
        <f>'Moving Avg'!D1052</f>
        <v>4.7880000000000003</v>
      </c>
      <c r="G1052" s="2">
        <f>'Moving Avg'!F1052</f>
        <v>4.7264999999999997</v>
      </c>
      <c r="H1052" s="2">
        <f>'Moving Avg'!G1052</f>
        <v>4.5249999999999995</v>
      </c>
      <c r="I1052" s="2">
        <f>'Moving Avg'!H1052</f>
        <v>4.1557499999999994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4.46</v>
      </c>
      <c r="C1053" s="2">
        <f>RSI!I1053</f>
        <v>42.169369874647131</v>
      </c>
      <c r="D1053" s="2">
        <f>MACD!E1053</f>
        <v>-9.0696575610032859E-2</v>
      </c>
      <c r="E1053" s="2">
        <f>MACD!F1053</f>
        <v>-0.14398606722532939</v>
      </c>
      <c r="F1053" s="2">
        <f>'Moving Avg'!D1053</f>
        <v>4.6620000000000008</v>
      </c>
      <c r="G1053" s="2">
        <f>'Moving Avg'!F1053</f>
        <v>4.7294999999999998</v>
      </c>
      <c r="H1053" s="2">
        <f>'Moving Avg'!G1053</f>
        <v>4.5253999999999994</v>
      </c>
      <c r="I1053" s="2">
        <f>'Moving Avg'!H1053</f>
        <v>4.1584499999999993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4.26</v>
      </c>
      <c r="C1054" s="2">
        <f>RSI!I1054</f>
        <v>36.364343783207666</v>
      </c>
      <c r="D1054" s="2">
        <f>MACD!E1054</f>
        <v>-2.2793604743269746E-2</v>
      </c>
      <c r="E1054" s="2">
        <f>MACD!F1054</f>
        <v>-0.11974757472891746</v>
      </c>
      <c r="F1054" s="2">
        <f>'Moving Avg'!D1054</f>
        <v>4.5400000000000009</v>
      </c>
      <c r="G1054" s="2">
        <f>'Moving Avg'!F1054</f>
        <v>4.7174999999999994</v>
      </c>
      <c r="H1054" s="2">
        <f>'Moving Avg'!G1054</f>
        <v>4.5211999999999994</v>
      </c>
      <c r="I1054" s="2">
        <f>'Moving Avg'!H1054</f>
        <v>4.16005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4.07</v>
      </c>
      <c r="C1055" s="2">
        <f>RSI!I1055</f>
        <v>31.875156908143907</v>
      </c>
      <c r="D1055" s="2">
        <f>MACD!E1055</f>
        <v>8.3430017499844134E-2</v>
      </c>
      <c r="E1055" s="2">
        <f>MACD!F1055</f>
        <v>-7.9112056283165144E-2</v>
      </c>
      <c r="F1055" s="2">
        <f>'Moving Avg'!D1055</f>
        <v>4.4219999999999997</v>
      </c>
      <c r="G1055" s="2">
        <f>'Moving Avg'!F1055</f>
        <v>4.6959999999999997</v>
      </c>
      <c r="H1055" s="2">
        <f>'Moving Avg'!G1055</f>
        <v>4.5131999999999994</v>
      </c>
      <c r="I1055" s="2">
        <f>'Moving Avg'!H1055</f>
        <v>4.1601500000000007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</row>
    <row r="1056" spans="1:12" ht="13.5" x14ac:dyDescent="0.25">
      <c r="A1056" s="3">
        <f>RSI!A1056</f>
        <v>43847</v>
      </c>
      <c r="B1056" s="2">
        <f>RSI!B1056</f>
        <v>4</v>
      </c>
      <c r="C1056" s="2">
        <f>RSI!I1056</f>
        <v>30.386803489419364</v>
      </c>
      <c r="D1056" s="2">
        <f>MACD!E1056</f>
        <v>0.21567439370171559</v>
      </c>
      <c r="E1056" s="2">
        <f>MACD!F1056</f>
        <v>-2.0154766286188994E-2</v>
      </c>
      <c r="F1056" s="2">
        <f>'Moving Avg'!D1056</f>
        <v>4.2900000000000009</v>
      </c>
      <c r="G1056" s="2">
        <f>'Moving Avg'!F1056</f>
        <v>4.6709999999999994</v>
      </c>
      <c r="H1056" s="2">
        <f>'Moving Avg'!G1056</f>
        <v>4.5063999999999993</v>
      </c>
      <c r="I1056" s="2">
        <f>'Moving Avg'!H1056</f>
        <v>4.1594000000000015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</row>
    <row r="1057" spans="1:12" ht="13.5" x14ac:dyDescent="0.25">
      <c r="A1057" s="3">
        <f>RSI!A1057</f>
        <v>43850</v>
      </c>
      <c r="B1057" s="2">
        <f>RSI!B1057</f>
        <v>4.18</v>
      </c>
      <c r="C1057" s="2">
        <f>RSI!I1057</f>
        <v>38.357448920280618</v>
      </c>
      <c r="D1057" s="2">
        <f>MACD!E1057</f>
        <v>0.31620005148150909</v>
      </c>
      <c r="E1057" s="2">
        <f>MACD!F1057</f>
        <v>4.7116197267350619E-2</v>
      </c>
      <c r="F1057" s="2">
        <f>'Moving Avg'!D1057</f>
        <v>4.194</v>
      </c>
      <c r="G1057" s="2">
        <f>'Moving Avg'!F1057</f>
        <v>4.6549999999999994</v>
      </c>
      <c r="H1057" s="2">
        <f>'Moving Avg'!G1057</f>
        <v>4.5031999999999996</v>
      </c>
      <c r="I1057" s="2">
        <f>'Moving Avg'!H1057</f>
        <v>4.1595000000000013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</row>
    <row r="1058" spans="1:12" ht="13.5" x14ac:dyDescent="0.25">
      <c r="A1058" s="3">
        <f>RSI!A1058</f>
        <v>43851</v>
      </c>
      <c r="B1058" s="2">
        <f>RSI!B1058</f>
        <v>4.08</v>
      </c>
      <c r="C1058" s="2">
        <f>RSI!I1058</f>
        <v>35.898283330703791</v>
      </c>
      <c r="D1058" s="2">
        <f>MACD!E1058</f>
        <v>0.38776630699010539</v>
      </c>
      <c r="E1058" s="2">
        <f>MACD!F1058</f>
        <v>0.11524621921190159</v>
      </c>
      <c r="F1058" s="2">
        <f>'Moving Avg'!D1058</f>
        <v>4.1179999999999994</v>
      </c>
      <c r="G1058" s="2">
        <f>'Moving Avg'!F1058</f>
        <v>4.6289999999999996</v>
      </c>
      <c r="H1058" s="2">
        <f>'Moving Avg'!G1058</f>
        <v>4.4980000000000002</v>
      </c>
      <c r="I1058" s="2">
        <f>'Moving Avg'!H1058</f>
        <v>4.1588000000000021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</row>
    <row r="1059" spans="1:12" ht="13.5" x14ac:dyDescent="0.25">
      <c r="A1059" s="3">
        <f>RSI!A1059</f>
        <v>43852</v>
      </c>
      <c r="B1059" s="2">
        <f>RSI!B1059</f>
        <v>3.97</v>
      </c>
      <c r="C1059" s="2">
        <f>RSI!I1059</f>
        <v>33.364334216267935</v>
      </c>
      <c r="D1059" s="2">
        <f>MACD!E1059</f>
        <v>0.42522971165364876</v>
      </c>
      <c r="E1059" s="2">
        <f>MACD!F1059</f>
        <v>0.17724291770025102</v>
      </c>
      <c r="F1059" s="2">
        <f>'Moving Avg'!D1059</f>
        <v>4.0599999999999996</v>
      </c>
      <c r="G1059" s="2">
        <f>'Moving Avg'!F1059</f>
        <v>4.5960000000000001</v>
      </c>
      <c r="H1059" s="2">
        <f>'Moving Avg'!G1059</f>
        <v>4.4880000000000004</v>
      </c>
      <c r="I1059" s="2">
        <f>'Moving Avg'!H1059</f>
        <v>4.1570500000000017</v>
      </c>
      <c r="J1059" s="5" t="str">
        <f>OBV!F1059</f>
        <v>BEARISH</v>
      </c>
      <c r="K1059" s="5" t="str">
        <f>OBV!G1059</f>
        <v>WEAK</v>
      </c>
      <c r="L1059" s="5" t="str">
        <f>OBV!H1059</f>
        <v>CONFIRMED BEARISH</v>
      </c>
    </row>
    <row r="1060" spans="1:12" ht="13.5" x14ac:dyDescent="0.25">
      <c r="A1060" s="3">
        <f>RSI!A1060</f>
        <v>43853</v>
      </c>
      <c r="B1060" s="2">
        <f>RSI!B1060</f>
        <v>3.97</v>
      </c>
      <c r="C1060" s="2">
        <f>RSI!I1060</f>
        <v>33.364334216267949</v>
      </c>
      <c r="D1060" s="2">
        <f>MACD!E1060</f>
        <v>0.42768417728287833</v>
      </c>
      <c r="E1060" s="2">
        <f>MACD!F1060</f>
        <v>0.22733116961677649</v>
      </c>
      <c r="F1060" s="2">
        <f>'Moving Avg'!D1060</f>
        <v>4.04</v>
      </c>
      <c r="G1060" s="2">
        <f>'Moving Avg'!F1060</f>
        <v>4.5624999999999991</v>
      </c>
      <c r="H1060" s="2">
        <f>'Moving Avg'!G1060</f>
        <v>4.4779999999999998</v>
      </c>
      <c r="I1060" s="2">
        <f>'Moving Avg'!H1060</f>
        <v>4.1549000000000014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</row>
    <row r="1061" spans="1:12" ht="13.5" x14ac:dyDescent="0.25">
      <c r="A1061" s="3">
        <f>RSI!A1061</f>
        <v>43854</v>
      </c>
      <c r="B1061" s="2">
        <f>RSI!B1061</f>
        <v>4.1399999999999997</v>
      </c>
      <c r="C1061" s="2">
        <f>RSI!I1061</f>
        <v>40.84807435159447</v>
      </c>
      <c r="D1061" s="2">
        <f>MACD!E1061</f>
        <v>0.42000395317719974</v>
      </c>
      <c r="E1061" s="2">
        <f>MACD!F1061</f>
        <v>0.26586572632886118</v>
      </c>
      <c r="F1061" s="2">
        <f>'Moving Avg'!D1061</f>
        <v>4.0679999999999996</v>
      </c>
      <c r="G1061" s="2">
        <f>'Moving Avg'!F1061</f>
        <v>4.5439999999999996</v>
      </c>
      <c r="H1061" s="2">
        <f>'Moving Avg'!G1061</f>
        <v>4.4714</v>
      </c>
      <c r="I1061" s="2">
        <f>'Moving Avg'!H1061</f>
        <v>4.1530000000000014</v>
      </c>
      <c r="J1061" s="5" t="str">
        <f>OBV!F1061</f>
        <v>BEARISH</v>
      </c>
      <c r="K1061" s="5" t="str">
        <f>OBV!G1061</f>
        <v>WEAK</v>
      </c>
      <c r="L1061" s="5" t="str">
        <f>OBV!H1061</f>
        <v>BEARISH DIVERGENCE</v>
      </c>
    </row>
    <row r="1062" spans="1:12" ht="13.5" x14ac:dyDescent="0.25">
      <c r="A1062" s="3">
        <f>RSI!A1062</f>
        <v>43857</v>
      </c>
      <c r="B1062" s="2">
        <f>RSI!B1062</f>
        <v>4.1399999999999997</v>
      </c>
      <c r="C1062" s="2">
        <f>RSI!I1062</f>
        <v>40.84807435159447</v>
      </c>
      <c r="D1062" s="2">
        <f>MACD!E1062</f>
        <v>0.41512623966788276</v>
      </c>
      <c r="E1062" s="2">
        <f>MACD!F1062</f>
        <v>0.29571782899666554</v>
      </c>
      <c r="F1062" s="2">
        <f>'Moving Avg'!D1062</f>
        <v>4.0600000000000005</v>
      </c>
      <c r="G1062" s="2">
        <f>'Moving Avg'!F1062</f>
        <v>4.5184999999999995</v>
      </c>
      <c r="H1062" s="2">
        <f>'Moving Avg'!G1062</f>
        <v>4.4673999999999996</v>
      </c>
      <c r="I1062" s="2">
        <f>'Moving Avg'!H1062</f>
        <v>4.1511000000000013</v>
      </c>
      <c r="J1062" s="5" t="str">
        <f>OBV!F1062</f>
        <v>BEARISH</v>
      </c>
      <c r="K1062" s="5" t="str">
        <f>OBV!G1062</f>
        <v>WEAK</v>
      </c>
      <c r="L1062" s="5" t="str">
        <f>OBV!H1062</f>
        <v>CONFIRMED BEARISH</v>
      </c>
    </row>
    <row r="1063" spans="1:12" ht="13.5" x14ac:dyDescent="0.25">
      <c r="A1063" s="3">
        <f>RSI!A1063</f>
        <v>43858</v>
      </c>
      <c r="B1063" s="2">
        <f>RSI!B1063</f>
        <v>4.1399999999999997</v>
      </c>
      <c r="C1063" s="2">
        <f>RSI!I1063</f>
        <v>40.848074351594477</v>
      </c>
      <c r="D1063" s="2">
        <f>MACD!E1063</f>
        <v>0.3817305810532563</v>
      </c>
      <c r="E1063" s="2">
        <f>MACD!F1063</f>
        <v>0.31292037940798367</v>
      </c>
      <c r="F1063" s="2">
        <f>'Moving Avg'!D1063</f>
        <v>4.0720000000000001</v>
      </c>
      <c r="G1063" s="2">
        <f>'Moving Avg'!F1063</f>
        <v>4.4844999999999997</v>
      </c>
      <c r="H1063" s="2">
        <f>'Moving Avg'!G1063</f>
        <v>4.4659999999999993</v>
      </c>
      <c r="I1063" s="2">
        <f>'Moving Avg'!H1063</f>
        <v>4.1490500000000017</v>
      </c>
      <c r="J1063" s="5" t="str">
        <f>OBV!F1063</f>
        <v>BEARISH</v>
      </c>
      <c r="K1063" s="5" t="str">
        <f>OBV!G1063</f>
        <v>WEAK</v>
      </c>
      <c r="L1063" s="5" t="str">
        <f>OBV!H1063</f>
        <v>BEARISH DIVERGENCE</v>
      </c>
    </row>
    <row r="1064" spans="1:12" ht="13.5" x14ac:dyDescent="0.25">
      <c r="A1064" s="3">
        <f>RSI!A1064</f>
        <v>43859</v>
      </c>
      <c r="B1064" s="2">
        <f>RSI!B1064</f>
        <v>4.1399999999999997</v>
      </c>
      <c r="C1064" s="2">
        <f>RSI!I1064</f>
        <v>40.848074351594477</v>
      </c>
      <c r="D1064" s="2">
        <f>MACD!E1064</f>
        <v>0.32409317808107563</v>
      </c>
      <c r="E1064" s="2">
        <f>MACD!F1064</f>
        <v>0.31515493914260212</v>
      </c>
      <c r="F1064" s="2">
        <f>'Moving Avg'!D1064</f>
        <v>4.1059999999999999</v>
      </c>
      <c r="G1064" s="2">
        <f>'Moving Avg'!F1064</f>
        <v>4.4504999999999999</v>
      </c>
      <c r="H1064" s="2">
        <f>'Moving Avg'!G1064</f>
        <v>4.464599999999999</v>
      </c>
      <c r="I1064" s="2">
        <f>'Moving Avg'!H1064</f>
        <v>4.147000000000002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4.1399999999999997</v>
      </c>
      <c r="C1065" s="2">
        <f>RSI!I1065</f>
        <v>40.84807435159447</v>
      </c>
      <c r="D1065" s="2">
        <f>MACD!E1065</f>
        <v>0.24737905121590842</v>
      </c>
      <c r="E1065" s="2">
        <f>MACD!F1065</f>
        <v>0.30159976155726342</v>
      </c>
      <c r="F1065" s="2">
        <f>'Moving Avg'!D1065</f>
        <v>4.1399999999999997</v>
      </c>
      <c r="G1065" s="2">
        <f>'Moving Avg'!F1065</f>
        <v>4.4060000000000006</v>
      </c>
      <c r="H1065" s="2">
        <f>'Moving Avg'!G1065</f>
        <v>4.4613999999999994</v>
      </c>
      <c r="I1065" s="2">
        <f>'Moving Avg'!H1065</f>
        <v>4.144400000000001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4.1399999999999997</v>
      </c>
      <c r="C1066" s="2">
        <f>RSI!I1066</f>
        <v>40.848074351594477</v>
      </c>
      <c r="D1066" s="2">
        <f>MACD!E1066</f>
        <v>0.17288930451281814</v>
      </c>
      <c r="E1066" s="2">
        <f>MACD!F1066</f>
        <v>0.27585767014837437</v>
      </c>
      <c r="F1066" s="2">
        <f>'Moving Avg'!D1066</f>
        <v>4.1399999999999997</v>
      </c>
      <c r="G1066" s="2">
        <f>'Moving Avg'!F1066</f>
        <v>4.3504999999999994</v>
      </c>
      <c r="H1066" s="2">
        <f>'Moving Avg'!G1066</f>
        <v>4.4581999999999988</v>
      </c>
      <c r="I1066" s="2">
        <f>'Moving Avg'!H1066</f>
        <v>4.1416000000000004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</row>
    <row r="1067" spans="1:12" ht="13.5" x14ac:dyDescent="0.25">
      <c r="A1067" s="3">
        <f>RSI!A1067</f>
        <v>43864</v>
      </c>
      <c r="B1067" s="2">
        <f>RSI!B1067</f>
        <v>4.26</v>
      </c>
      <c r="C1067" s="2">
        <f>RSI!I1067</f>
        <v>47.358116522155932</v>
      </c>
      <c r="D1067" s="2">
        <f>MACD!E1067</f>
        <v>0.12976612057720338</v>
      </c>
      <c r="E1067" s="2">
        <f>MACD!F1067</f>
        <v>0.24663936023414018</v>
      </c>
      <c r="F1067" s="2">
        <f>'Moving Avg'!D1067</f>
        <v>4.1639999999999997</v>
      </c>
      <c r="G1067" s="2">
        <f>'Moving Avg'!F1067</f>
        <v>4.3014999999999999</v>
      </c>
      <c r="H1067" s="2">
        <f>'Moving Avg'!G1067</f>
        <v>4.4593999999999987</v>
      </c>
      <c r="I1067" s="2">
        <f>'Moving Avg'!H1067</f>
        <v>4.1389000000000014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</row>
    <row r="1068" spans="1:12" ht="13.5" x14ac:dyDescent="0.25">
      <c r="A1068" s="3">
        <f>RSI!A1068</f>
        <v>43865</v>
      </c>
      <c r="B1068" s="2">
        <f>RSI!B1068</f>
        <v>4.38</v>
      </c>
      <c r="C1068" s="2">
        <f>RSI!I1068</f>
        <v>52.936218124365311</v>
      </c>
      <c r="D1068" s="2">
        <f>MACD!E1068</f>
        <v>6.9316148883177497E-2</v>
      </c>
      <c r="E1068" s="2">
        <f>MACD!F1068</f>
        <v>0.21117471796394766</v>
      </c>
      <c r="F1068" s="2">
        <f>'Moving Avg'!D1068</f>
        <v>4.2119999999999997</v>
      </c>
      <c r="G1068" s="2">
        <f>'Moving Avg'!F1068</f>
        <v>4.266</v>
      </c>
      <c r="H1068" s="2">
        <f>'Moving Avg'!G1068</f>
        <v>4.4585999999999988</v>
      </c>
      <c r="I1068" s="2">
        <f>'Moving Avg'!H1068</f>
        <v>4.136000000000001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</row>
    <row r="1069" spans="1:12" ht="13.5" x14ac:dyDescent="0.25">
      <c r="A1069" s="3">
        <f>RSI!A1069</f>
        <v>43866</v>
      </c>
      <c r="B1069" s="2">
        <f>RSI!B1069</f>
        <v>4.57</v>
      </c>
      <c r="C1069" s="2">
        <f>RSI!I1069</f>
        <v>60.138437666079426</v>
      </c>
      <c r="D1069" s="2">
        <f>MACD!E1069</f>
        <v>-1.3250822089443837E-2</v>
      </c>
      <c r="E1069" s="2">
        <f>MACD!F1069</f>
        <v>0.16628960995326938</v>
      </c>
      <c r="F1069" s="2">
        <f>'Moving Avg'!D1069</f>
        <v>4.298</v>
      </c>
      <c r="G1069" s="2">
        <f>'Moving Avg'!F1069</f>
        <v>4.2510000000000003</v>
      </c>
      <c r="H1069" s="2">
        <f>'Moving Avg'!G1069</f>
        <v>4.4579999999999975</v>
      </c>
      <c r="I1069" s="2">
        <f>'Moving Avg'!H1069</f>
        <v>4.1333500000000019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43867</v>
      </c>
      <c r="B1070" s="2">
        <f>RSI!B1070</f>
        <v>4.59</v>
      </c>
      <c r="C1070" s="2">
        <f>RSI!I1070</f>
        <v>60.818150612579949</v>
      </c>
      <c r="D1070" s="2">
        <f>MACD!E1070</f>
        <v>-8.6108126160990395E-2</v>
      </c>
      <c r="E1070" s="2">
        <f>MACD!F1070</f>
        <v>0.11581006273041744</v>
      </c>
      <c r="F1070" s="2">
        <f>'Moving Avg'!D1070</f>
        <v>4.3879999999999999</v>
      </c>
      <c r="G1070" s="2">
        <f>'Moving Avg'!F1070</f>
        <v>4.2474999999999996</v>
      </c>
      <c r="H1070" s="2">
        <f>'Moving Avg'!G1070</f>
        <v>4.4567999999999977</v>
      </c>
      <c r="I1070" s="2">
        <f>'Moving Avg'!H1070</f>
        <v>4.1297000000000024</v>
      </c>
      <c r="J1070" s="5" t="str">
        <f>OBV!F1070</f>
        <v>BULLISH</v>
      </c>
      <c r="K1070" s="5" t="str">
        <f>OBV!G1070</f>
        <v>NEUTRAL</v>
      </c>
      <c r="L1070" s="5" t="str">
        <f>OBV!H1070</f>
        <v>CONFIRMED BULLISH</v>
      </c>
    </row>
    <row r="1071" spans="1:12" ht="13.5" x14ac:dyDescent="0.25">
      <c r="A1071" s="3">
        <f>RSI!A1071</f>
        <v>43868</v>
      </c>
      <c r="B1071" s="2">
        <f>RSI!B1071</f>
        <v>4.72</v>
      </c>
      <c r="C1071" s="2">
        <f>RSI!I1071</f>
        <v>64.99629359497996</v>
      </c>
      <c r="D1071" s="2">
        <f>MACD!E1071</f>
        <v>-0.13275008090467022</v>
      </c>
      <c r="E1071" s="2">
        <f>MACD!F1071</f>
        <v>6.6098034003399919E-2</v>
      </c>
      <c r="F1071" s="2">
        <f>'Moving Avg'!D1071</f>
        <v>4.5039999999999996</v>
      </c>
      <c r="G1071" s="2">
        <f>'Moving Avg'!F1071</f>
        <v>4.2504999999999997</v>
      </c>
      <c r="H1071" s="2">
        <f>'Moving Avg'!G1071</f>
        <v>4.4591999999999974</v>
      </c>
      <c r="I1071" s="2">
        <f>'Moving Avg'!H1071</f>
        <v>4.1255000000000015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</row>
    <row r="1072" spans="1:12" ht="13.5" x14ac:dyDescent="0.25">
      <c r="A1072" s="3">
        <f>RSI!A1072</f>
        <v>43871</v>
      </c>
      <c r="B1072" s="2">
        <f>RSI!B1072</f>
        <v>4.93</v>
      </c>
      <c r="C1072" s="2">
        <f>RSI!I1072</f>
        <v>70.473626123440965</v>
      </c>
      <c r="D1072" s="2">
        <f>MACD!E1072</f>
        <v>-0.18994534367074678</v>
      </c>
      <c r="E1072" s="2">
        <f>MACD!F1072</f>
        <v>1.4889358468570577E-2</v>
      </c>
      <c r="F1072" s="2">
        <f>'Moving Avg'!D1072</f>
        <v>4.6379999999999999</v>
      </c>
      <c r="G1072" s="2">
        <f>'Moving Avg'!F1072</f>
        <v>4.2640000000000002</v>
      </c>
      <c r="H1072" s="2">
        <f>'Moving Avg'!G1072</f>
        <v>4.4647999999999985</v>
      </c>
      <c r="I1072" s="2">
        <f>'Moving Avg'!H1072</f>
        <v>4.120700000000002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</row>
    <row r="1073" spans="1:12" ht="13.5" x14ac:dyDescent="0.25">
      <c r="A1073" s="3">
        <f>RSI!A1073</f>
        <v>43872</v>
      </c>
      <c r="B1073" s="2">
        <f>RSI!B1073</f>
        <v>4.9800000000000004</v>
      </c>
      <c r="C1073" s="2">
        <f>RSI!I1073</f>
        <v>71.612605855437252</v>
      </c>
      <c r="D1073" s="2">
        <f>MACD!E1073</f>
        <v>-0.24529838038296425</v>
      </c>
      <c r="E1073" s="2">
        <f>MACD!F1073</f>
        <v>-3.7148189301736391E-2</v>
      </c>
      <c r="F1073" s="2">
        <f>'Moving Avg'!D1073</f>
        <v>4.758</v>
      </c>
      <c r="G1073" s="2">
        <f>'Moving Avg'!F1073</f>
        <v>4.29</v>
      </c>
      <c r="H1073" s="2">
        <f>'Moving Avg'!G1073</f>
        <v>4.4715999999999978</v>
      </c>
      <c r="I1073" s="2">
        <f>'Moving Avg'!H1073</f>
        <v>4.1156000000000015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</row>
    <row r="1074" spans="1:12" ht="13.5" x14ac:dyDescent="0.25">
      <c r="A1074" s="3">
        <f>RSI!A1074</f>
        <v>43873</v>
      </c>
      <c r="B1074" s="2">
        <f>RSI!B1074</f>
        <v>4.9800000000000004</v>
      </c>
      <c r="C1074" s="2">
        <f>RSI!I1074</f>
        <v>71.612605855437238</v>
      </c>
      <c r="D1074" s="2">
        <f>MACD!E1074</f>
        <v>-0.29544337062321446</v>
      </c>
      <c r="E1074" s="2">
        <f>MACD!F1074</f>
        <v>-8.8807225566032016E-2</v>
      </c>
      <c r="F1074" s="2">
        <f>'Moving Avg'!D1074</f>
        <v>4.84</v>
      </c>
      <c r="G1074" s="2">
        <f>'Moving Avg'!F1074</f>
        <v>4.3260000000000005</v>
      </c>
      <c r="H1074" s="2">
        <f>'Moving Avg'!G1074</f>
        <v>4.4823999999999984</v>
      </c>
      <c r="I1074" s="2">
        <f>'Moving Avg'!H1074</f>
        <v>4.1118500000000013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</row>
    <row r="1075" spans="1:12" ht="13.5" x14ac:dyDescent="0.25">
      <c r="A1075" s="3">
        <f>RSI!A1075</f>
        <v>43874</v>
      </c>
      <c r="B1075" s="2">
        <f>RSI!B1075</f>
        <v>4.9800000000000004</v>
      </c>
      <c r="C1075" s="2">
        <f>RSI!I1075</f>
        <v>71.612605855437238</v>
      </c>
      <c r="D1075" s="2">
        <f>MACD!E1075</f>
        <v>-0.34093652969323163</v>
      </c>
      <c r="E1075" s="2">
        <f>MACD!F1075</f>
        <v>-0.13923308639147194</v>
      </c>
      <c r="F1075" s="2">
        <f>'Moving Avg'!D1075</f>
        <v>4.9180000000000001</v>
      </c>
      <c r="G1075" s="2">
        <f>'Moving Avg'!F1075</f>
        <v>4.3715000000000011</v>
      </c>
      <c r="H1075" s="2">
        <f>'Moving Avg'!G1075</f>
        <v>4.4945999999999975</v>
      </c>
      <c r="I1075" s="2">
        <f>'Moving Avg'!H1075</f>
        <v>4.1089500000000019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</row>
    <row r="1076" spans="1:12" ht="13.5" x14ac:dyDescent="0.25">
      <c r="A1076" s="3">
        <f>RSI!A1076</f>
        <v>43875</v>
      </c>
      <c r="B1076" s="2">
        <f>RSI!B1076</f>
        <v>4.9800000000000004</v>
      </c>
      <c r="C1076" s="2">
        <f>RSI!I1076</f>
        <v>71.612605855437238</v>
      </c>
      <c r="D1076" s="2">
        <f>MACD!E1076</f>
        <v>-0.38226665113335034</v>
      </c>
      <c r="E1076" s="2">
        <f>MACD!F1076</f>
        <v>-0.18783979933984762</v>
      </c>
      <c r="F1076" s="2">
        <f>'Moving Avg'!D1076</f>
        <v>4.9700000000000006</v>
      </c>
      <c r="G1076" s="2">
        <f>'Moving Avg'!F1076</f>
        <v>4.4205000000000014</v>
      </c>
      <c r="H1076" s="2">
        <f>'Moving Avg'!G1076</f>
        <v>4.5091999999999972</v>
      </c>
      <c r="I1076" s="2">
        <f>'Moving Avg'!H1076</f>
        <v>4.1068500000000014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</row>
    <row r="1077" spans="1:12" ht="13.5" x14ac:dyDescent="0.25">
      <c r="A1077" s="3">
        <f>RSI!A1077</f>
        <v>43878</v>
      </c>
      <c r="B1077" s="2">
        <f>RSI!B1077</f>
        <v>4.9800000000000004</v>
      </c>
      <c r="C1077" s="2">
        <f>RSI!I1077</f>
        <v>71.612605855437238</v>
      </c>
      <c r="D1077" s="2">
        <f>MACD!E1077</f>
        <v>-0.40140259640827658</v>
      </c>
      <c r="E1077" s="2">
        <f>MACD!F1077</f>
        <v>-0.23055235875353342</v>
      </c>
      <c r="F1077" s="2">
        <f>'Moving Avg'!D1077</f>
        <v>4.9800000000000004</v>
      </c>
      <c r="G1077" s="2">
        <f>'Moving Avg'!F1077</f>
        <v>4.4605000000000015</v>
      </c>
      <c r="H1077" s="2">
        <f>'Moving Avg'!G1077</f>
        <v>4.5237999999999978</v>
      </c>
      <c r="I1077" s="2">
        <f>'Moving Avg'!H1077</f>
        <v>4.103600000000001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</row>
    <row r="1078" spans="1:12" ht="13.5" x14ac:dyDescent="0.25">
      <c r="A1078" s="3">
        <f>RSI!A1078</f>
        <v>43879</v>
      </c>
      <c r="B1078" s="2">
        <f>RSI!B1078</f>
        <v>4.96</v>
      </c>
      <c r="C1078" s="2">
        <f>RSI!I1078</f>
        <v>70.047012720880602</v>
      </c>
      <c r="D1078" s="2">
        <f>MACD!E1078</f>
        <v>-0.40008286582415042</v>
      </c>
      <c r="E1078" s="2">
        <f>MACD!F1078</f>
        <v>-0.26445846016765684</v>
      </c>
      <c r="F1078" s="2">
        <f>'Moving Avg'!D1078</f>
        <v>4.9760000000000009</v>
      </c>
      <c r="G1078" s="2">
        <f>'Moving Avg'!F1078</f>
        <v>4.5045000000000002</v>
      </c>
      <c r="H1078" s="2">
        <f>'Moving Avg'!G1078</f>
        <v>4.5379999999999976</v>
      </c>
      <c r="I1078" s="2">
        <f>'Moving Avg'!H1078</f>
        <v>4.0994500000000009</v>
      </c>
      <c r="J1078" s="5" t="str">
        <f>OBV!F1078</f>
        <v>BEARISH</v>
      </c>
      <c r="K1078" s="5" t="str">
        <f>OBV!G1078</f>
        <v>WEAK</v>
      </c>
      <c r="L1078" s="5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4.99</v>
      </c>
      <c r="C1079" s="2">
        <f>RSI!I1079</f>
        <v>71.068734848243636</v>
      </c>
      <c r="D1079" s="2">
        <f>MACD!E1079</f>
        <v>-0.37409067957363362</v>
      </c>
      <c r="E1079" s="2">
        <f>MACD!F1079</f>
        <v>-0.2863849040488522</v>
      </c>
      <c r="F1079" s="2">
        <f>'Moving Avg'!D1079</f>
        <v>4.9779999999999998</v>
      </c>
      <c r="G1079" s="2">
        <f>'Moving Avg'!F1079</f>
        <v>4.5555000000000003</v>
      </c>
      <c r="H1079" s="2">
        <f>'Moving Avg'!G1079</f>
        <v>4.5527999999999977</v>
      </c>
      <c r="I1079" s="2">
        <f>'Moving Avg'!H1079</f>
        <v>4.0946000000000007</v>
      </c>
      <c r="J1079" s="5" t="str">
        <f>OBV!F1079</f>
        <v>BEARISH</v>
      </c>
      <c r="K1079" s="5" t="str">
        <f>OBV!G1079</f>
        <v>NEUTRAL</v>
      </c>
      <c r="L1079" s="5" t="str">
        <f>OBV!H1079</f>
        <v>BEARISH DIVERGENCE</v>
      </c>
    </row>
    <row r="1080" spans="1:12" ht="13.5" x14ac:dyDescent="0.25">
      <c r="A1080" s="3">
        <f>RSI!A1080</f>
        <v>43881</v>
      </c>
      <c r="B1080" s="2">
        <f>RSI!B1080</f>
        <v>4.99</v>
      </c>
      <c r="C1080" s="2">
        <f>RSI!I1080</f>
        <v>71.068734848243636</v>
      </c>
      <c r="D1080" s="2">
        <f>MACD!E1080</f>
        <v>-0.35117269114860061</v>
      </c>
      <c r="E1080" s="2">
        <f>MACD!F1080</f>
        <v>-0.29934246146880189</v>
      </c>
      <c r="F1080" s="2">
        <f>'Moving Avg'!D1080</f>
        <v>4.9800000000000013</v>
      </c>
      <c r="G1080" s="2">
        <f>'Moving Avg'!F1080</f>
        <v>4.6064999999999996</v>
      </c>
      <c r="H1080" s="2">
        <f>'Moving Avg'!G1080</f>
        <v>4.5675999999999979</v>
      </c>
      <c r="I1080" s="2">
        <f>'Moving Avg'!H1080</f>
        <v>4.0897500000000004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</row>
    <row r="1081" spans="1:12" ht="13.5" x14ac:dyDescent="0.25">
      <c r="A1081" s="3">
        <f>RSI!A1081</f>
        <v>43882</v>
      </c>
      <c r="B1081" s="2">
        <f>RSI!B1081</f>
        <v>5</v>
      </c>
      <c r="C1081" s="2">
        <f>RSI!I1081</f>
        <v>71.445281381776866</v>
      </c>
      <c r="D1081" s="2">
        <f>MACD!E1081</f>
        <v>-0.31451417952045713</v>
      </c>
      <c r="E1081" s="2">
        <f>MACD!F1081</f>
        <v>-0.30237680507913295</v>
      </c>
      <c r="F1081" s="2">
        <f>'Moving Avg'!D1081</f>
        <v>4.984</v>
      </c>
      <c r="G1081" s="2">
        <f>'Moving Avg'!F1081</f>
        <v>4.6494999999999997</v>
      </c>
      <c r="H1081" s="2">
        <f>'Moving Avg'!G1081</f>
        <v>4.5801999999999978</v>
      </c>
      <c r="I1081" s="2">
        <f>'Moving Avg'!H1081</f>
        <v>4.0847500000000005</v>
      </c>
      <c r="J1081" s="5" t="str">
        <f>OBV!F1081</f>
        <v>BEARISH</v>
      </c>
      <c r="K1081" s="5" t="str">
        <f>OBV!G1081</f>
        <v>NEUTRAL</v>
      </c>
      <c r="L1081" s="5" t="str">
        <f>OBV!H1081</f>
        <v>BEARISH DIVERGENCE</v>
      </c>
    </row>
    <row r="1082" spans="1:12" ht="13.5" x14ac:dyDescent="0.25">
      <c r="A1082" s="3">
        <f>RSI!A1082</f>
        <v>43885</v>
      </c>
      <c r="B1082" s="2">
        <f>RSI!B1082</f>
        <v>5.15</v>
      </c>
      <c r="C1082" s="2">
        <f>RSI!I1082</f>
        <v>76.405850427982216</v>
      </c>
      <c r="D1082" s="2">
        <f>MACD!E1082</f>
        <v>-0.26420321822182125</v>
      </c>
      <c r="E1082" s="2">
        <f>MACD!F1082</f>
        <v>-0.29474208770767063</v>
      </c>
      <c r="F1082" s="2">
        <f>'Moving Avg'!D1082</f>
        <v>5.0179999999999989</v>
      </c>
      <c r="G1082" s="2">
        <f>'Moving Avg'!F1082</f>
        <v>4.7</v>
      </c>
      <c r="H1082" s="2">
        <f>'Moving Avg'!G1082</f>
        <v>4.5959999999999983</v>
      </c>
      <c r="I1082" s="2">
        <f>'Moving Avg'!H1082</f>
        <v>4.0805000000000007</v>
      </c>
      <c r="J1082" s="5" t="str">
        <f>OBV!F1082</f>
        <v>BULLISH</v>
      </c>
      <c r="K1082" s="5" t="str">
        <f>OBV!G1082</f>
        <v>STRONG</v>
      </c>
      <c r="L1082" s="5" t="str">
        <f>OBV!H1082</f>
        <v>CONFIRMED BULLISH</v>
      </c>
    </row>
    <row r="1083" spans="1:12" ht="13.5" x14ac:dyDescent="0.25">
      <c r="A1083" s="3">
        <f>RSI!A1083</f>
        <v>43886</v>
      </c>
      <c r="B1083" s="2">
        <f>RSI!B1083</f>
        <v>5.39</v>
      </c>
      <c r="C1083" s="2">
        <f>RSI!I1083</f>
        <v>81.841372848584129</v>
      </c>
      <c r="D1083" s="2">
        <f>MACD!E1083</f>
        <v>-0.23436752810782657</v>
      </c>
      <c r="E1083" s="2">
        <f>MACD!F1083</f>
        <v>-0.28266717578770184</v>
      </c>
      <c r="F1083" s="2">
        <f>'Moving Avg'!D1083</f>
        <v>5.104000000000001</v>
      </c>
      <c r="G1083" s="2">
        <f>'Moving Avg'!F1083</f>
        <v>4.7625000000000002</v>
      </c>
      <c r="H1083" s="2">
        <f>'Moving Avg'!G1083</f>
        <v>4.6157999999999975</v>
      </c>
      <c r="I1083" s="2">
        <f>'Moving Avg'!H1083</f>
        <v>4.0770000000000008</v>
      </c>
      <c r="J1083" s="5" t="str">
        <f>OBV!F1083</f>
        <v>BULLISH</v>
      </c>
      <c r="K1083" s="5" t="str">
        <f>OBV!G1083</f>
        <v>STRONG</v>
      </c>
      <c r="L1083" s="5" t="str">
        <f>OBV!H1083</f>
        <v>CONFIRMED BULLISH</v>
      </c>
    </row>
    <row r="1084" spans="1:12" ht="13.5" x14ac:dyDescent="0.25">
      <c r="A1084" s="3">
        <f>RSI!A1084</f>
        <v>43887</v>
      </c>
      <c r="B1084" s="2">
        <f>RSI!B1084</f>
        <v>5.54</v>
      </c>
      <c r="C1084" s="2">
        <f>RSI!I1084</f>
        <v>84.279070719461515</v>
      </c>
      <c r="D1084" s="2">
        <f>MACD!E1084</f>
        <v>-0.22410460818252709</v>
      </c>
      <c r="E1084" s="2">
        <f>MACD!F1084</f>
        <v>-0.27095466226666687</v>
      </c>
      <c r="F1084" s="2">
        <f>'Moving Avg'!D1084</f>
        <v>5.2140000000000004</v>
      </c>
      <c r="G1084" s="2">
        <f>'Moving Avg'!F1084</f>
        <v>4.8325000000000005</v>
      </c>
      <c r="H1084" s="2">
        <f>'Moving Avg'!G1084</f>
        <v>4.6365999999999978</v>
      </c>
      <c r="I1084" s="2">
        <f>'Moving Avg'!H1084</f>
        <v>4.074250000000001</v>
      </c>
      <c r="J1084" s="5" t="str">
        <f>OBV!F1084</f>
        <v>BULLISH</v>
      </c>
      <c r="K1084" s="5" t="str">
        <f>OBV!G1084</f>
        <v>STRONG</v>
      </c>
      <c r="L1084" s="5" t="str">
        <f>OBV!H1084</f>
        <v>CONFIRMED BULLISH</v>
      </c>
    </row>
    <row r="1085" spans="1:12" ht="13.5" x14ac:dyDescent="0.25">
      <c r="A1085" s="3">
        <f>RSI!A1085</f>
        <v>43888</v>
      </c>
      <c r="B1085" s="2">
        <f>RSI!B1085</f>
        <v>5.59</v>
      </c>
      <c r="C1085" s="2">
        <f>RSI!I1085</f>
        <v>85.00183776428517</v>
      </c>
      <c r="D1085" s="2">
        <f>MACD!E1085</f>
        <v>-0.22359543037002805</v>
      </c>
      <c r="E1085" s="2">
        <f>MACD!F1085</f>
        <v>-0.26148281588733913</v>
      </c>
      <c r="F1085" s="2">
        <f>'Moving Avg'!D1085</f>
        <v>5.3339999999999996</v>
      </c>
      <c r="G1085" s="2">
        <f>'Moving Avg'!F1085</f>
        <v>4.9050000000000011</v>
      </c>
      <c r="H1085" s="2">
        <f>'Moving Avg'!G1085</f>
        <v>4.6583999999999977</v>
      </c>
      <c r="I1085" s="2">
        <f>'Moving Avg'!H1085</f>
        <v>4.0717500000000006</v>
      </c>
      <c r="J1085" s="5" t="str">
        <f>OBV!F1085</f>
        <v>BULLISH</v>
      </c>
      <c r="K1085" s="5" t="str">
        <f>OBV!G1085</f>
        <v>STRONG</v>
      </c>
      <c r="L1085" s="5" t="str">
        <f>OBV!H1085</f>
        <v>CONFIRMED BULLISH</v>
      </c>
    </row>
    <row r="1086" spans="1:12" ht="13.5" x14ac:dyDescent="0.25">
      <c r="A1086" s="3">
        <f>RSI!A1086</f>
        <v>43889</v>
      </c>
      <c r="B1086" s="2">
        <f>RSI!B1086</f>
        <v>5.59</v>
      </c>
      <c r="C1086" s="2">
        <f>RSI!I1086</f>
        <v>85.00183776428517</v>
      </c>
      <c r="D1086" s="2">
        <f>MACD!E1086</f>
        <v>-0.22759997276342592</v>
      </c>
      <c r="E1086" s="2">
        <f>MACD!F1086</f>
        <v>-0.25470624726255653</v>
      </c>
      <c r="F1086" s="2">
        <f>'Moving Avg'!D1086</f>
        <v>5.452</v>
      </c>
      <c r="G1086" s="2">
        <f>'Moving Avg'!F1086</f>
        <v>4.9775000000000009</v>
      </c>
      <c r="H1086" s="2">
        <f>'Moving Avg'!G1086</f>
        <v>4.6801999999999984</v>
      </c>
      <c r="I1086" s="2">
        <f>'Moving Avg'!H1086</f>
        <v>4.0692500000000003</v>
      </c>
      <c r="J1086" s="5" t="str">
        <f>OBV!F1086</f>
        <v>BULLISH</v>
      </c>
      <c r="K1086" s="5" t="str">
        <f>OBV!G1086</f>
        <v>STRONG</v>
      </c>
      <c r="L1086" s="5" t="str">
        <f>OBV!H1086</f>
        <v>CONFIRMED BULLISH</v>
      </c>
    </row>
    <row r="1087" spans="1:12" ht="13.5" x14ac:dyDescent="0.25">
      <c r="A1087" s="3">
        <f>RSI!A1087</f>
        <v>43892</v>
      </c>
      <c r="B1087" s="2">
        <f>RSI!B1087</f>
        <v>5.92</v>
      </c>
      <c r="C1087" s="2">
        <f>RSI!I1087</f>
        <v>88.905958345883874</v>
      </c>
      <c r="D1087" s="2">
        <f>MACD!E1087</f>
        <v>-0.25953971426522227</v>
      </c>
      <c r="E1087" s="2">
        <f>MACD!F1087</f>
        <v>-0.25567294066308965</v>
      </c>
      <c r="F1087" s="2">
        <f>'Moving Avg'!D1087</f>
        <v>5.6059999999999999</v>
      </c>
      <c r="G1087" s="2">
        <f>'Moving Avg'!F1087</f>
        <v>5.0605000000000011</v>
      </c>
      <c r="H1087" s="2">
        <f>'Moving Avg'!G1087</f>
        <v>4.7085999999999988</v>
      </c>
      <c r="I1087" s="2">
        <f>'Moving Avg'!H1087</f>
        <v>4.0684000000000005</v>
      </c>
      <c r="J1087" s="5" t="str">
        <f>OBV!F1087</f>
        <v>BULLISH</v>
      </c>
      <c r="K1087" s="5" t="str">
        <f>OBV!G1087</f>
        <v>STRONG</v>
      </c>
      <c r="L1087" s="5" t="str">
        <f>OBV!H1087</f>
        <v>CONFIRMED BULLISH</v>
      </c>
    </row>
    <row r="1088" spans="1:12" ht="13.5" x14ac:dyDescent="0.25">
      <c r="A1088" s="3">
        <f>RSI!A1088</f>
        <v>43893</v>
      </c>
      <c r="B1088" s="2">
        <f>RSI!B1088</f>
        <v>6.2</v>
      </c>
      <c r="C1088" s="2">
        <f>RSI!I1088</f>
        <v>91.037695464826129</v>
      </c>
      <c r="D1088" s="2">
        <f>MACD!E1088</f>
        <v>-0.31613592525078626</v>
      </c>
      <c r="E1088" s="2">
        <f>MACD!F1088</f>
        <v>-0.26776553758062899</v>
      </c>
      <c r="F1088" s="2">
        <f>'Moving Avg'!D1088</f>
        <v>5.7679999999999998</v>
      </c>
      <c r="G1088" s="2">
        <f>'Moving Avg'!F1088</f>
        <v>5.1515000000000013</v>
      </c>
      <c r="H1088" s="2">
        <f>'Moving Avg'!G1088</f>
        <v>4.7405999999999988</v>
      </c>
      <c r="I1088" s="2">
        <f>'Moving Avg'!H1088</f>
        <v>4.0698500000000006</v>
      </c>
      <c r="J1088" s="5" t="str">
        <f>OBV!F1088</f>
        <v>BULLISH</v>
      </c>
      <c r="K1088" s="5" t="str">
        <f>OBV!G1088</f>
        <v>STRONG</v>
      </c>
      <c r="L1088" s="5" t="str">
        <f>OBV!H1088</f>
        <v>CONFIRMED BULLISH</v>
      </c>
    </row>
    <row r="1089" spans="1:12" ht="13.5" x14ac:dyDescent="0.25">
      <c r="A1089" s="3">
        <f>RSI!A1089</f>
        <v>43894</v>
      </c>
      <c r="B1089" s="2">
        <f>RSI!B1089</f>
        <v>6.02</v>
      </c>
      <c r="C1089" s="2">
        <f>RSI!I1089</f>
        <v>80.349026396263341</v>
      </c>
      <c r="D1089" s="2">
        <f>MACD!E1089</f>
        <v>-0.35305733356995272</v>
      </c>
      <c r="E1089" s="2">
        <f>MACD!F1089</f>
        <v>-0.28482389677849373</v>
      </c>
      <c r="F1089" s="2">
        <f>'Moving Avg'!D1089</f>
        <v>5.8639999999999999</v>
      </c>
      <c r="G1089" s="2">
        <f>'Moving Avg'!F1089</f>
        <v>5.2240000000000011</v>
      </c>
      <c r="H1089" s="2">
        <f>'Moving Avg'!G1089</f>
        <v>4.7683999999999989</v>
      </c>
      <c r="I1089" s="2">
        <f>'Moving Avg'!H1089</f>
        <v>4.0704500000000001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</row>
    <row r="1090" spans="1:12" ht="13.5" x14ac:dyDescent="0.25">
      <c r="A1090" s="3">
        <f>RSI!A1090</f>
        <v>43895</v>
      </c>
      <c r="B1090" s="2">
        <f>RSI!B1090</f>
        <v>6.01</v>
      </c>
      <c r="C1090" s="2">
        <f>RSI!I1090</f>
        <v>79.788552820569635</v>
      </c>
      <c r="D1090" s="2">
        <f>MACD!E1090</f>
        <v>-0.38895806848018299</v>
      </c>
      <c r="E1090" s="2">
        <f>MACD!F1090</f>
        <v>-0.30565073111883156</v>
      </c>
      <c r="F1090" s="2">
        <f>'Moving Avg'!D1090</f>
        <v>5.9480000000000004</v>
      </c>
      <c r="G1090" s="2">
        <f>'Moving Avg'!F1090</f>
        <v>5.2950000000000008</v>
      </c>
      <c r="H1090" s="2">
        <f>'Moving Avg'!G1090</f>
        <v>4.795799999999999</v>
      </c>
      <c r="I1090" s="2">
        <f>'Moving Avg'!H1090</f>
        <v>4.0718500000000004</v>
      </c>
      <c r="J1090" s="5" t="str">
        <f>OBV!F1090</f>
        <v>BULLISH</v>
      </c>
      <c r="K1090" s="5" t="str">
        <f>OBV!G1090</f>
        <v>NEUTRAL</v>
      </c>
      <c r="L1090" s="5" t="str">
        <f>OBV!H1090</f>
        <v>CONFIRMED BULLISH</v>
      </c>
    </row>
    <row r="1091" spans="1:12" ht="13.5" x14ac:dyDescent="0.25">
      <c r="A1091" s="3">
        <f>RSI!A1091</f>
        <v>43896</v>
      </c>
      <c r="B1091" s="2">
        <f>RSI!B1091</f>
        <v>5.85</v>
      </c>
      <c r="C1091" s="2">
        <f>RSI!I1091</f>
        <v>71.227505030860442</v>
      </c>
      <c r="D1091" s="2">
        <f>MACD!E1091</f>
        <v>-0.41088647254397959</v>
      </c>
      <c r="E1091" s="2">
        <f>MACD!F1091</f>
        <v>-0.32669787940386119</v>
      </c>
      <c r="F1091" s="2">
        <f>'Moving Avg'!D1091</f>
        <v>6</v>
      </c>
      <c r="G1091" s="2">
        <f>'Moving Avg'!F1091</f>
        <v>5.3515000000000006</v>
      </c>
      <c r="H1091" s="2">
        <f>'Moving Avg'!G1091</f>
        <v>4.8225999999999987</v>
      </c>
      <c r="I1091" s="2">
        <f>'Moving Avg'!H1091</f>
        <v>4.0724500000000008</v>
      </c>
      <c r="J1091" s="5" t="str">
        <f>OBV!F1091</f>
        <v>BULLISH</v>
      </c>
      <c r="K1091" s="5" t="str">
        <f>OBV!G1091</f>
        <v>NEUTRAL</v>
      </c>
      <c r="L1091" s="5" t="str">
        <f>OBV!H1091</f>
        <v>CONFIRMED BULLISH</v>
      </c>
    </row>
    <row r="1092" spans="1:12" ht="13.5" x14ac:dyDescent="0.25">
      <c r="A1092" s="3">
        <f>RSI!A1092</f>
        <v>43899</v>
      </c>
      <c r="B1092" s="2">
        <f>RSI!B1092</f>
        <v>5.68</v>
      </c>
      <c r="C1092" s="2">
        <f>RSI!I1092</f>
        <v>63.438965192670203</v>
      </c>
      <c r="D1092" s="2">
        <f>MACD!E1092</f>
        <v>-0.3974014731917519</v>
      </c>
      <c r="E1092" s="2">
        <f>MACD!F1092</f>
        <v>-0.34083859816143935</v>
      </c>
      <c r="F1092" s="2">
        <f>'Moving Avg'!D1092</f>
        <v>5.952</v>
      </c>
      <c r="G1092" s="2">
        <f>'Moving Avg'!F1092</f>
        <v>5.3890000000000002</v>
      </c>
      <c r="H1092" s="2">
        <f>'Moving Avg'!G1092</f>
        <v>4.8431999999999986</v>
      </c>
      <c r="I1092" s="2">
        <f>'Moving Avg'!H1092</f>
        <v>4.0722000000000005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5.43</v>
      </c>
      <c r="C1093" s="2">
        <f>RSI!I1093</f>
        <v>54.074617317325433</v>
      </c>
      <c r="D1093" s="2">
        <f>MACD!E1093</f>
        <v>-0.33290580164009942</v>
      </c>
      <c r="E1093" s="2">
        <f>MACD!F1093</f>
        <v>-0.33925203885717137</v>
      </c>
      <c r="F1093" s="2">
        <f>'Moving Avg'!D1093</f>
        <v>5.798</v>
      </c>
      <c r="G1093" s="2">
        <f>'Moving Avg'!F1093</f>
        <v>5.4115000000000011</v>
      </c>
      <c r="H1093" s="2">
        <f>'Moving Avg'!G1093</f>
        <v>4.8553999999999995</v>
      </c>
      <c r="I1093" s="2">
        <f>'Moving Avg'!H1093</f>
        <v>4.0706999999999995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5.19</v>
      </c>
      <c r="C1094" s="2">
        <f>RSI!I1094</f>
        <v>46.915010356323002</v>
      </c>
      <c r="D1094" s="2">
        <f>MACD!E1094</f>
        <v>-0.23818234613222256</v>
      </c>
      <c r="E1094" s="2">
        <f>MACD!F1094</f>
        <v>-0.31903810031218161</v>
      </c>
      <c r="F1094" s="2">
        <f>'Moving Avg'!D1094</f>
        <v>5.6319999999999997</v>
      </c>
      <c r="G1094" s="2">
        <f>'Moving Avg'!F1094</f>
        <v>5.4219999999999997</v>
      </c>
      <c r="H1094" s="2">
        <f>'Moving Avg'!G1094</f>
        <v>4.8627999999999991</v>
      </c>
      <c r="I1094" s="2">
        <f>'Moving Avg'!H1094</f>
        <v>4.0679999999999996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5.19</v>
      </c>
      <c r="C1095" s="2">
        <f>RSI!I1095</f>
        <v>46.915010356323002</v>
      </c>
      <c r="D1095" s="2">
        <f>MACD!E1095</f>
        <v>-0.14957357220289236</v>
      </c>
      <c r="E1095" s="2">
        <f>MACD!F1095</f>
        <v>-0.28514519469032379</v>
      </c>
      <c r="F1095" s="2">
        <f>'Moving Avg'!D1095</f>
        <v>5.4680000000000009</v>
      </c>
      <c r="G1095" s="2">
        <f>'Moving Avg'!F1095</f>
        <v>5.4325000000000001</v>
      </c>
      <c r="H1095" s="2">
        <f>'Moving Avg'!G1095</f>
        <v>4.8659999999999997</v>
      </c>
      <c r="I1095" s="2">
        <f>'Moving Avg'!H1095</f>
        <v>4.0653000000000006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5.04</v>
      </c>
      <c r="C1096" s="2">
        <f>RSI!I1096</f>
        <v>42.806755104028788</v>
      </c>
      <c r="D1096" s="2">
        <f>MACD!E1096</f>
        <v>-6.2776685822899303E-2</v>
      </c>
      <c r="E1096" s="2">
        <f>MACD!F1096</f>
        <v>-0.2406714929168389</v>
      </c>
      <c r="F1096" s="2">
        <f>'Moving Avg'!D1096</f>
        <v>5.306</v>
      </c>
      <c r="G1096" s="2">
        <f>'Moving Avg'!F1096</f>
        <v>5.4355000000000011</v>
      </c>
      <c r="H1096" s="2">
        <f>'Moving Avg'!G1096</f>
        <v>4.8617999999999997</v>
      </c>
      <c r="I1096" s="2">
        <f>'Moving Avg'!H1096</f>
        <v>4.0618500000000006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5.04</v>
      </c>
      <c r="C1097" s="2">
        <f>RSI!I1097</f>
        <v>42.806755104028788</v>
      </c>
      <c r="D1097" s="2">
        <f>MACD!E1097</f>
        <v>6.2979013601001554E-2</v>
      </c>
      <c r="E1097" s="2">
        <f>MACD!F1097</f>
        <v>-0.17994139161327083</v>
      </c>
      <c r="F1097" s="2">
        <f>'Moving Avg'!D1097</f>
        <v>5.1779999999999999</v>
      </c>
      <c r="G1097" s="2">
        <f>'Moving Avg'!F1097</f>
        <v>5.4385000000000003</v>
      </c>
      <c r="H1097" s="2">
        <f>'Moving Avg'!G1097</f>
        <v>4.8578000000000001</v>
      </c>
      <c r="I1097" s="2">
        <f>'Moving Avg'!H1097</f>
        <v>4.0596500000000004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5.04</v>
      </c>
      <c r="C1098" s="2">
        <f>RSI!I1098</f>
        <v>42.806755104028788</v>
      </c>
      <c r="D1098" s="2">
        <f>MACD!E1098</f>
        <v>0.21389326228239458</v>
      </c>
      <c r="E1098" s="2">
        <f>MACD!F1098</f>
        <v>-0.10117446083413775</v>
      </c>
      <c r="F1098" s="2">
        <f>'Moving Avg'!D1098</f>
        <v>5.0999999999999996</v>
      </c>
      <c r="G1098" s="2">
        <f>'Moving Avg'!F1098</f>
        <v>5.4425000000000017</v>
      </c>
      <c r="H1098" s="2">
        <f>'Moving Avg'!G1098</f>
        <v>4.8567999999999998</v>
      </c>
      <c r="I1098" s="2">
        <f>'Moving Avg'!H1098</f>
        <v>4.0586500000000001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5.04</v>
      </c>
      <c r="C1099" s="2">
        <f>RSI!I1099</f>
        <v>42.806755104028788</v>
      </c>
      <c r="D1099" s="2">
        <f>MACD!E1099</f>
        <v>0.31522045697827394</v>
      </c>
      <c r="E1099" s="2">
        <f>MACD!F1099</f>
        <v>-1.7895477271655413E-2</v>
      </c>
      <c r="F1099" s="2">
        <f>'Moving Avg'!D1099</f>
        <v>5.0699999999999994</v>
      </c>
      <c r="G1099" s="2">
        <f>'Moving Avg'!F1099</f>
        <v>5.4450000000000021</v>
      </c>
      <c r="H1099" s="2">
        <f>'Moving Avg'!G1099</f>
        <v>4.8601999999999999</v>
      </c>
      <c r="I1099" s="2">
        <f>'Moving Avg'!H1099</f>
        <v>4.0583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</row>
    <row r="1100" spans="1:12" ht="13.5" x14ac:dyDescent="0.25">
      <c r="A1100" s="3">
        <f>RSI!A1100</f>
        <v>43909</v>
      </c>
      <c r="B1100" s="2">
        <f>RSI!B1100</f>
        <v>4.8899999999999997</v>
      </c>
      <c r="C1100" s="2">
        <f>RSI!I1100</f>
        <v>38.29610684332561</v>
      </c>
      <c r="D1100" s="2">
        <f>MACD!E1100</f>
        <v>0.41175634505079195</v>
      </c>
      <c r="E1100" s="2">
        <f>MACD!F1100</f>
        <v>6.8034887192834057E-2</v>
      </c>
      <c r="F1100" s="2">
        <f>'Moving Avg'!D1100</f>
        <v>5.01</v>
      </c>
      <c r="G1100" s="2">
        <f>'Moving Avg'!F1100</f>
        <v>5.4400000000000013</v>
      </c>
      <c r="H1100" s="2">
        <f>'Moving Avg'!G1100</f>
        <v>4.8647999999999989</v>
      </c>
      <c r="I1100" s="2">
        <f>'Moving Avg'!H1100</f>
        <v>4.0571999999999999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5.03</v>
      </c>
      <c r="C1101" s="2">
        <f>RSI!I1101</f>
        <v>44.205458404264967</v>
      </c>
      <c r="D1101" s="2">
        <f>MACD!E1101</f>
        <v>0.46047527336913685</v>
      </c>
      <c r="E1101" s="2">
        <f>MACD!F1101</f>
        <v>0.14652296442809462</v>
      </c>
      <c r="F1101" s="2">
        <f>'Moving Avg'!D1101</f>
        <v>5.0080000000000009</v>
      </c>
      <c r="G1101" s="2">
        <f>'Moving Avg'!F1101</f>
        <v>5.4415000000000013</v>
      </c>
      <c r="H1101" s="2">
        <f>'Moving Avg'!G1101</f>
        <v>4.8721999999999985</v>
      </c>
      <c r="I1101" s="2">
        <f>'Moving Avg'!H1101</f>
        <v>4.0567999999999991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5.03</v>
      </c>
      <c r="C1102" s="2">
        <f>RSI!I1102</f>
        <v>44.205458404264967</v>
      </c>
      <c r="D1102" s="2">
        <f>MACD!E1102</f>
        <v>0.47658867563143925</v>
      </c>
      <c r="E1102" s="2">
        <f>MACD!F1102</f>
        <v>0.21253610666876355</v>
      </c>
      <c r="F1102" s="2">
        <f>'Moving Avg'!D1102</f>
        <v>5.0060000000000002</v>
      </c>
      <c r="G1102" s="2">
        <f>'Moving Avg'!F1102</f>
        <v>5.4355000000000011</v>
      </c>
      <c r="H1102" s="2">
        <f>'Moving Avg'!G1102</f>
        <v>4.879599999999999</v>
      </c>
      <c r="I1102" s="2">
        <f>'Moving Avg'!H1102</f>
        <v>4.0563999999999991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5.18</v>
      </c>
      <c r="C1103" s="2">
        <f>RSI!I1103</f>
        <v>50.139083572554185</v>
      </c>
      <c r="D1103" s="2">
        <f>MACD!E1103</f>
        <v>0.44161668394940978</v>
      </c>
      <c r="E1103" s="2">
        <f>MACD!F1103</f>
        <v>0.25835222212489284</v>
      </c>
      <c r="F1103" s="2">
        <f>'Moving Avg'!D1103</f>
        <v>5.0340000000000007</v>
      </c>
      <c r="G1103" s="2">
        <f>'Moving Avg'!F1103</f>
        <v>5.4250000000000016</v>
      </c>
      <c r="H1103" s="2">
        <f>'Moving Avg'!G1103</f>
        <v>4.8939999999999984</v>
      </c>
      <c r="I1103" s="2">
        <f>'Moving Avg'!H1103</f>
        <v>4.0567499999999992</v>
      </c>
      <c r="J1103" s="5" t="str">
        <f>OBV!F1103</f>
        <v>BEARISH</v>
      </c>
      <c r="K1103" s="5" t="str">
        <f>OBV!G1103</f>
        <v>NEUTRAL</v>
      </c>
      <c r="L1103" s="5" t="str">
        <f>OBV!H1103</f>
        <v>BEARISH DIVERGENCE</v>
      </c>
    </row>
    <row r="1104" spans="1:12" ht="13.5" x14ac:dyDescent="0.25">
      <c r="A1104" s="3">
        <f>RSI!A1104</f>
        <v>43916</v>
      </c>
      <c r="B1104" s="2">
        <f>RSI!B1104</f>
        <v>5.33</v>
      </c>
      <c r="C1104" s="2">
        <f>RSI!I1104</f>
        <v>55.262766032817453</v>
      </c>
      <c r="D1104" s="2">
        <f>MACD!E1104</f>
        <v>0.36399912141848212</v>
      </c>
      <c r="E1104" s="2">
        <f>MACD!F1104</f>
        <v>0.27948160198361072</v>
      </c>
      <c r="F1104" s="2">
        <f>'Moving Avg'!D1104</f>
        <v>5.0920000000000005</v>
      </c>
      <c r="G1104" s="2">
        <f>'Moving Avg'!F1104</f>
        <v>5.4145000000000003</v>
      </c>
      <c r="H1104" s="2">
        <f>'Moving Avg'!G1104</f>
        <v>4.9153999999999991</v>
      </c>
      <c r="I1104" s="2">
        <f>'Moving Avg'!H1104</f>
        <v>4.0578499999999984</v>
      </c>
      <c r="J1104" s="5" t="str">
        <f>OBV!F1104</f>
        <v>BEARISH</v>
      </c>
      <c r="K1104" s="5" t="str">
        <f>OBV!G1104</f>
        <v>NEUTRAL</v>
      </c>
      <c r="L1104" s="5" t="str">
        <f>OBV!H1104</f>
        <v>BEARISH DIVERGENCE</v>
      </c>
    </row>
    <row r="1105" spans="1:12" ht="13.5" x14ac:dyDescent="0.25">
      <c r="A1105" s="3">
        <f>RSI!A1105</f>
        <v>43917</v>
      </c>
      <c r="B1105" s="2">
        <f>RSI!B1105</f>
        <v>5.48</v>
      </c>
      <c r="C1105" s="2">
        <f>RSI!I1105</f>
        <v>59.720283361554849</v>
      </c>
      <c r="D1105" s="2">
        <f>MACD!E1105</f>
        <v>0.28633294996070635</v>
      </c>
      <c r="E1105" s="2">
        <f>MACD!F1105</f>
        <v>0.28085187157902985</v>
      </c>
      <c r="F1105" s="2">
        <f>'Moving Avg'!D1105</f>
        <v>5.21</v>
      </c>
      <c r="G1105" s="2">
        <f>'Moving Avg'!F1105</f>
        <v>5.4090000000000007</v>
      </c>
      <c r="H1105" s="2">
        <f>'Moving Avg'!G1105</f>
        <v>4.9436</v>
      </c>
      <c r="I1105" s="2">
        <f>'Moving Avg'!H1105</f>
        <v>4.0607999999999986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43920</v>
      </c>
      <c r="B1106" s="2">
        <f>RSI!B1106</f>
        <v>5.5</v>
      </c>
      <c r="C1106" s="2">
        <f>RSI!I1106</f>
        <v>60.288435090882892</v>
      </c>
      <c r="D1106" s="2">
        <f>MACD!E1106</f>
        <v>0.19435708400420726</v>
      </c>
      <c r="E1106" s="2">
        <f>MACD!F1106</f>
        <v>0.26355291406406534</v>
      </c>
      <c r="F1106" s="2">
        <f>'Moving Avg'!D1106</f>
        <v>5.3040000000000003</v>
      </c>
      <c r="G1106" s="2">
        <f>'Moving Avg'!F1106</f>
        <v>5.4045000000000005</v>
      </c>
      <c r="H1106" s="2">
        <f>'Moving Avg'!G1106</f>
        <v>4.9735999999999994</v>
      </c>
      <c r="I1106" s="2">
        <f>'Moving Avg'!H1106</f>
        <v>4.0649499999999987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43921</v>
      </c>
      <c r="B1107" s="2">
        <f>RSI!B1107</f>
        <v>5.5</v>
      </c>
      <c r="C1107" s="2">
        <f>RSI!I1107</f>
        <v>60.288435090882892</v>
      </c>
      <c r="D1107" s="2">
        <f>MACD!E1107</f>
        <v>0.11483915957670288</v>
      </c>
      <c r="E1107" s="2">
        <f>MACD!F1107</f>
        <v>0.23381016316659287</v>
      </c>
      <c r="F1107" s="2">
        <f>'Moving Avg'!D1107</f>
        <v>5.3980000000000006</v>
      </c>
      <c r="G1107" s="2">
        <f>'Moving Avg'!F1107</f>
        <v>5.3834999999999997</v>
      </c>
      <c r="H1107" s="2">
        <f>'Moving Avg'!G1107</f>
        <v>4.9999999999999991</v>
      </c>
      <c r="I1107" s="2">
        <f>'Moving Avg'!H1107</f>
        <v>4.070149999999999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</row>
    <row r="1108" spans="1:12" ht="13.5" x14ac:dyDescent="0.25">
      <c r="A1108" s="3">
        <f>RSI!A1108</f>
        <v>43922</v>
      </c>
      <c r="B1108" s="2">
        <f>RSI!B1108</f>
        <v>5.5</v>
      </c>
      <c r="C1108" s="2">
        <f>RSI!I1108</f>
        <v>60.288435090882892</v>
      </c>
      <c r="D1108" s="2">
        <f>MACD!E1108</f>
        <v>4.5987917822086111E-2</v>
      </c>
      <c r="E1108" s="2">
        <f>MACD!F1108</f>
        <v>0.19624571409769151</v>
      </c>
      <c r="F1108" s="2">
        <f>'Moving Avg'!D1108</f>
        <v>5.4620000000000006</v>
      </c>
      <c r="G1108" s="2">
        <f>'Moving Avg'!F1108</f>
        <v>5.3484999999999996</v>
      </c>
      <c r="H1108" s="2">
        <f>'Moving Avg'!G1108</f>
        <v>5.0283999999999995</v>
      </c>
      <c r="I1108" s="2">
        <f>'Moving Avg'!H1108</f>
        <v>4.0756499999999987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5.5</v>
      </c>
      <c r="C1109" s="2">
        <f>RSI!I1109</f>
        <v>60.288435090882892</v>
      </c>
      <c r="D1109" s="2">
        <f>MACD!E1109</f>
        <v>-1.3721606832637789E-2</v>
      </c>
      <c r="E1109" s="2">
        <f>MACD!F1109</f>
        <v>0.15425224991162567</v>
      </c>
      <c r="F1109" s="2">
        <f>'Moving Avg'!D1109</f>
        <v>5.4960000000000004</v>
      </c>
      <c r="G1109" s="2">
        <f>'Moving Avg'!F1109</f>
        <v>5.3224999999999998</v>
      </c>
      <c r="H1109" s="2">
        <f>'Moving Avg'!G1109</f>
        <v>5.0589999999999993</v>
      </c>
      <c r="I1109" s="2">
        <f>'Moving Avg'!H1109</f>
        <v>4.0811499999999983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5.5</v>
      </c>
      <c r="C1110" s="2">
        <f>RSI!I1110</f>
        <v>60.288435090882892</v>
      </c>
      <c r="D1110" s="2">
        <f>MACD!E1110</f>
        <v>-8.8665290173715938E-2</v>
      </c>
      <c r="E1110" s="2">
        <f>MACD!F1110</f>
        <v>0.10566874189455736</v>
      </c>
      <c r="F1110" s="2">
        <f>'Moving Avg'!D1110</f>
        <v>5.5</v>
      </c>
      <c r="G1110" s="2">
        <f>'Moving Avg'!F1110</f>
        <v>5.2969999999999997</v>
      </c>
      <c r="H1110" s="2">
        <f>'Moving Avg'!G1110</f>
        <v>5.089599999999999</v>
      </c>
      <c r="I1110" s="2">
        <f>'Moving Avg'!H1110</f>
        <v>4.0875999999999983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5.5</v>
      </c>
      <c r="C1111" s="2">
        <f>RSI!I1111</f>
        <v>60.288435090882892</v>
      </c>
      <c r="D1111" s="2">
        <f>MACD!E1111</f>
        <v>-0.13178452595178225</v>
      </c>
      <c r="E1111" s="2">
        <f>MACD!F1111</f>
        <v>5.8178088325289437E-2</v>
      </c>
      <c r="F1111" s="2">
        <f>'Moving Avg'!D1111</f>
        <v>5.5</v>
      </c>
      <c r="G1111" s="2">
        <f>'Moving Avg'!F1111</f>
        <v>5.2795000000000005</v>
      </c>
      <c r="H1111" s="2">
        <f>'Moving Avg'!G1111</f>
        <v>5.1167999999999996</v>
      </c>
      <c r="I1111" s="2">
        <f>'Moving Avg'!H1111</f>
        <v>4.0941499999999982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</row>
    <row r="1112" spans="1:12" ht="13.5" x14ac:dyDescent="0.25">
      <c r="A1112" s="3">
        <f>RSI!A1112</f>
        <v>43928</v>
      </c>
      <c r="B1112" s="2">
        <f>RSI!B1112</f>
        <v>5.5</v>
      </c>
      <c r="C1112" s="2">
        <f>RSI!I1112</f>
        <v>60.288435090882892</v>
      </c>
      <c r="D1112" s="2">
        <f>MACD!E1112</f>
        <v>-0.16942171038244158</v>
      </c>
      <c r="E1112" s="2">
        <f>MACD!F1112</f>
        <v>1.2658128583743232E-2</v>
      </c>
      <c r="F1112" s="2">
        <f>'Moving Avg'!D1112</f>
        <v>5.5</v>
      </c>
      <c r="G1112" s="2">
        <f>'Moving Avg'!F1112</f>
        <v>5.2705000000000002</v>
      </c>
      <c r="H1112" s="2">
        <f>'Moving Avg'!G1112</f>
        <v>5.1440000000000001</v>
      </c>
      <c r="I1112" s="2">
        <f>'Moving Avg'!H1112</f>
        <v>4.100699999999998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</row>
    <row r="1113" spans="1:12" ht="13.5" x14ac:dyDescent="0.25">
      <c r="A1113" s="3">
        <f>RSI!A1113</f>
        <v>43929</v>
      </c>
      <c r="B1113" s="2">
        <f>RSI!B1113</f>
        <v>5.5</v>
      </c>
      <c r="C1113" s="2">
        <f>RSI!I1113</f>
        <v>60.288435090882892</v>
      </c>
      <c r="D1113" s="2">
        <f>MACD!E1113</f>
        <v>-0.17925800347902676</v>
      </c>
      <c r="E1113" s="2">
        <f>MACD!F1113</f>
        <v>-2.5725097828810769E-2</v>
      </c>
      <c r="F1113" s="2">
        <f>'Moving Avg'!D1113</f>
        <v>5.5</v>
      </c>
      <c r="G1113" s="2">
        <f>'Moving Avg'!F1113</f>
        <v>5.274</v>
      </c>
      <c r="H1113" s="2">
        <f>'Moving Avg'!G1113</f>
        <v>5.1711999999999989</v>
      </c>
      <c r="I1113" s="2">
        <f>'Moving Avg'!H1113</f>
        <v>4.1072499999999987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</row>
    <row r="1114" spans="1:12" ht="13.5" x14ac:dyDescent="0.25">
      <c r="A1114" s="3">
        <f>RSI!A1114</f>
        <v>43934</v>
      </c>
      <c r="B1114" s="2">
        <f>RSI!B1114</f>
        <v>5.66</v>
      </c>
      <c r="C1114" s="2">
        <f>RSI!I1114</f>
        <v>67.021029786845872</v>
      </c>
      <c r="D1114" s="2">
        <f>MACD!E1114</f>
        <v>-0.17734332709055067</v>
      </c>
      <c r="E1114" s="2">
        <f>MACD!F1114</f>
        <v>-5.6048743681158752E-2</v>
      </c>
      <c r="F1114" s="2">
        <f>'Moving Avg'!D1114</f>
        <v>5.532</v>
      </c>
      <c r="G1114" s="2">
        <f>'Moving Avg'!F1114</f>
        <v>5.2974999999999994</v>
      </c>
      <c r="H1114" s="2">
        <f>'Moving Avg'!G1114</f>
        <v>5.2016</v>
      </c>
      <c r="I1114" s="2">
        <f>'Moving Avg'!H1114</f>
        <v>4.1145999999999994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</row>
    <row r="1115" spans="1:12" ht="13.5" x14ac:dyDescent="0.25">
      <c r="A1115" s="3">
        <f>RSI!A1115</f>
        <v>43935</v>
      </c>
      <c r="B1115" s="2">
        <f>RSI!B1115</f>
        <v>5.66</v>
      </c>
      <c r="C1115" s="2">
        <f>RSI!I1115</f>
        <v>67.021029786845872</v>
      </c>
      <c r="D1115" s="2">
        <f>MACD!E1115</f>
        <v>-0.15450597861421667</v>
      </c>
      <c r="E1115" s="2">
        <f>MACD!F1115</f>
        <v>-7.5740190667770338E-2</v>
      </c>
      <c r="F1115" s="2">
        <f>'Moving Avg'!D1115</f>
        <v>5.5640000000000001</v>
      </c>
      <c r="G1115" s="2">
        <f>'Moving Avg'!F1115</f>
        <v>5.3209999999999997</v>
      </c>
      <c r="H1115" s="2">
        <f>'Moving Avg'!G1115</f>
        <v>5.2320000000000002</v>
      </c>
      <c r="I1115" s="2">
        <f>'Moving Avg'!H1115</f>
        <v>4.1219499999999991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</row>
    <row r="1116" spans="1:12" ht="13.5" x14ac:dyDescent="0.25">
      <c r="A1116" s="3">
        <f>RSI!A1116</f>
        <v>43936</v>
      </c>
      <c r="B1116" s="2">
        <f>RSI!B1116</f>
        <v>5.5</v>
      </c>
      <c r="C1116" s="2">
        <f>RSI!I1116</f>
        <v>56.008464370909721</v>
      </c>
      <c r="D1116" s="2">
        <f>MACD!E1116</f>
        <v>-0.12197522435367958</v>
      </c>
      <c r="E1116" s="2">
        <f>MACD!F1116</f>
        <v>-8.4987197404952197E-2</v>
      </c>
      <c r="F1116" s="2">
        <f>'Moving Avg'!D1116</f>
        <v>5.5640000000000001</v>
      </c>
      <c r="G1116" s="2">
        <f>'Moving Avg'!F1116</f>
        <v>5.3439999999999994</v>
      </c>
      <c r="H1116" s="2">
        <f>'Moving Avg'!G1116</f>
        <v>5.2592000000000008</v>
      </c>
      <c r="I1116" s="2">
        <f>'Moving Avg'!H1116</f>
        <v>4.1293499999999996</v>
      </c>
      <c r="J1116" s="5" t="str">
        <f>OBV!F1116</f>
        <v>BULLISH</v>
      </c>
      <c r="K1116" s="5" t="str">
        <f>OBV!G1116</f>
        <v>NEUTRAL</v>
      </c>
      <c r="L1116" s="5" t="str">
        <f>OBV!H1116</f>
        <v>NEUTRAL</v>
      </c>
    </row>
    <row r="1117" spans="1:12" ht="13.5" x14ac:dyDescent="0.25">
      <c r="A1117" s="3">
        <f>RSI!A1117</f>
        <v>43937</v>
      </c>
      <c r="B1117" s="2">
        <f>RSI!B1117</f>
        <v>5.34</v>
      </c>
      <c r="C1117" s="2">
        <f>RSI!I1117</f>
        <v>47.587612884122883</v>
      </c>
      <c r="D1117" s="2">
        <f>MACD!E1117</f>
        <v>-8.3246283273729738E-2</v>
      </c>
      <c r="E1117" s="2">
        <f>MACD!F1117</f>
        <v>-8.4639014578707719E-2</v>
      </c>
      <c r="F1117" s="2">
        <f>'Moving Avg'!D1117</f>
        <v>5.532</v>
      </c>
      <c r="G1117" s="2">
        <f>'Moving Avg'!F1117</f>
        <v>5.359</v>
      </c>
      <c r="H1117" s="2">
        <f>'Moving Avg'!G1117</f>
        <v>5.2807999999999993</v>
      </c>
      <c r="I1117" s="2">
        <f>'Moving Avg'!H1117</f>
        <v>4.1362999999999994</v>
      </c>
      <c r="J1117" s="5" t="str">
        <f>OBV!F1117</f>
        <v>BULLISH</v>
      </c>
      <c r="K1117" s="5" t="str">
        <f>OBV!G1117</f>
        <v>NEUTRAL</v>
      </c>
      <c r="L1117" s="5" t="str">
        <f>OBV!H1117</f>
        <v>BULLISH DIVERGENCE</v>
      </c>
    </row>
    <row r="1118" spans="1:12" ht="13.5" x14ac:dyDescent="0.25">
      <c r="A1118" s="3">
        <f>RSI!A1118</f>
        <v>43938</v>
      </c>
      <c r="B1118" s="2">
        <f>RSI!B1118</f>
        <v>5.18</v>
      </c>
      <c r="C1118" s="2">
        <f>RSI!I1118</f>
        <v>40.956191952684698</v>
      </c>
      <c r="D1118" s="2">
        <f>MACD!E1118</f>
        <v>-3.8279206549851175E-2</v>
      </c>
      <c r="E1118" s="2">
        <f>MACD!F1118</f>
        <v>-7.5367052972936416E-2</v>
      </c>
      <c r="F1118" s="2">
        <f>'Moving Avg'!D1118</f>
        <v>5.468</v>
      </c>
      <c r="G1118" s="2">
        <f>'Moving Avg'!F1118</f>
        <v>5.3659999999999997</v>
      </c>
      <c r="H1118" s="2">
        <f>'Moving Avg'!G1118</f>
        <v>5.2967999999999993</v>
      </c>
      <c r="I1118" s="2">
        <f>'Moving Avg'!H1118</f>
        <v>4.1429999999999989</v>
      </c>
      <c r="J1118" s="5" t="str">
        <f>OBV!F1118</f>
        <v>BULLISH</v>
      </c>
      <c r="K1118" s="5" t="str">
        <f>OBV!G1118</f>
        <v>NEUTRAL</v>
      </c>
      <c r="L1118" s="5" t="str">
        <f>OBV!H1118</f>
        <v>BULLISH DIVERGENCE</v>
      </c>
    </row>
    <row r="1119" spans="1:12" ht="13.5" x14ac:dyDescent="0.25">
      <c r="A1119" s="3">
        <f>RSI!A1119</f>
        <v>43941</v>
      </c>
      <c r="B1119" s="2">
        <f>RSI!B1119</f>
        <v>5.33</v>
      </c>
      <c r="C1119" s="2">
        <f>RSI!I1119</f>
        <v>48.238594709861019</v>
      </c>
      <c r="D1119" s="2">
        <f>MACD!E1119</f>
        <v>-1.0076748073310604E-2</v>
      </c>
      <c r="E1119" s="2">
        <f>MACD!F1119</f>
        <v>-6.2308991993011258E-2</v>
      </c>
      <c r="F1119" s="2">
        <f>'Moving Avg'!D1119</f>
        <v>5.4019999999999992</v>
      </c>
      <c r="G1119" s="2">
        <f>'Moving Avg'!F1119</f>
        <v>5.3804999999999996</v>
      </c>
      <c r="H1119" s="2">
        <f>'Moving Avg'!G1119</f>
        <v>5.3119999999999994</v>
      </c>
      <c r="I1119" s="2">
        <f>'Moving Avg'!H1119</f>
        <v>4.1504499999999993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</row>
    <row r="1120" spans="1:12" ht="13.5" x14ac:dyDescent="0.25">
      <c r="A1120" s="3">
        <f>RSI!A1120</f>
        <v>43942</v>
      </c>
      <c r="B1120" s="2">
        <f>RSI!B1120</f>
        <v>5.33</v>
      </c>
      <c r="C1120" s="2">
        <f>RSI!I1120</f>
        <v>48.238594709861026</v>
      </c>
      <c r="D1120" s="2">
        <f>MACD!E1120</f>
        <v>1.4071351850740044E-2</v>
      </c>
      <c r="E1120" s="2">
        <f>MACD!F1120</f>
        <v>-4.7032923224260996E-2</v>
      </c>
      <c r="F1120" s="2">
        <f>'Moving Avg'!D1120</f>
        <v>5.3360000000000003</v>
      </c>
      <c r="G1120" s="2">
        <f>'Moving Avg'!F1120</f>
        <v>5.402499999999999</v>
      </c>
      <c r="H1120" s="2">
        <f>'Moving Avg'!G1120</f>
        <v>5.3267999999999995</v>
      </c>
      <c r="I1120" s="2">
        <f>'Moving Avg'!H1120</f>
        <v>4.1589999999999998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</row>
    <row r="1121" spans="1:12" ht="13.5" x14ac:dyDescent="0.25">
      <c r="A1121" s="3">
        <f>RSI!A1121</f>
        <v>43943</v>
      </c>
      <c r="B1121" s="2">
        <f>RSI!B1121</f>
        <v>5.33</v>
      </c>
      <c r="C1121" s="2">
        <f>RSI!I1121</f>
        <v>48.238594709861026</v>
      </c>
      <c r="D1121" s="2">
        <f>MACD!E1121</f>
        <v>3.4767768009460909E-2</v>
      </c>
      <c r="E1121" s="2">
        <f>MACD!F1121</f>
        <v>-3.0672784977516618E-2</v>
      </c>
      <c r="F1121" s="2">
        <f>'Moving Avg'!D1121</f>
        <v>5.3019999999999996</v>
      </c>
      <c r="G1121" s="2">
        <f>'Moving Avg'!F1121</f>
        <v>5.4175000000000004</v>
      </c>
      <c r="H1121" s="2">
        <f>'Moving Avg'!G1121</f>
        <v>5.3389999999999986</v>
      </c>
      <c r="I1121" s="2">
        <f>'Moving Avg'!H1121</f>
        <v>4.1683500000000002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</row>
    <row r="1122" spans="1:12" ht="13.5" x14ac:dyDescent="0.25">
      <c r="A1122" s="3">
        <f>RSI!A1122</f>
        <v>43944</v>
      </c>
      <c r="B1122" s="2">
        <f>RSI!B1122</f>
        <v>5.48</v>
      </c>
      <c r="C1122" s="2">
        <f>RSI!I1122</f>
        <v>55.147938376493947</v>
      </c>
      <c r="D1122" s="2">
        <f>MACD!E1122</f>
        <v>4.1412905820317647E-2</v>
      </c>
      <c r="E1122" s="2">
        <f>MACD!F1122</f>
        <v>-1.6255646817949769E-2</v>
      </c>
      <c r="F1122" s="2">
        <f>'Moving Avg'!D1122</f>
        <v>5.33</v>
      </c>
      <c r="G1122" s="2">
        <f>'Moving Avg'!F1122</f>
        <v>5.44</v>
      </c>
      <c r="H1122" s="2">
        <f>'Moving Avg'!G1122</f>
        <v>5.35</v>
      </c>
      <c r="I1122" s="2">
        <f>'Moving Avg'!H1122</f>
        <v>4.1789499999999995</v>
      </c>
      <c r="J1122" s="5" t="str">
        <f>OBV!F1122</f>
        <v>BEARISH</v>
      </c>
      <c r="K1122" s="5" t="str">
        <f>OBV!G1122</f>
        <v>NEUTRAL</v>
      </c>
      <c r="L1122" s="5" t="str">
        <f>OBV!H1122</f>
        <v>BEARISH DIVERGENCE</v>
      </c>
    </row>
    <row r="1123" spans="1:12" ht="13.5" x14ac:dyDescent="0.25">
      <c r="A1123" s="3">
        <f>RSI!A1123</f>
        <v>43945</v>
      </c>
      <c r="B1123" s="2">
        <f>RSI!B1123</f>
        <v>5.64</v>
      </c>
      <c r="C1123" s="2">
        <f>RSI!I1123</f>
        <v>61.111019302637374</v>
      </c>
      <c r="D1123" s="2">
        <f>MACD!E1123</f>
        <v>3.4523336802381621E-2</v>
      </c>
      <c r="E1123" s="2">
        <f>MACD!F1123</f>
        <v>-6.0998500938834908E-3</v>
      </c>
      <c r="F1123" s="2">
        <f>'Moving Avg'!D1123</f>
        <v>5.4219999999999997</v>
      </c>
      <c r="G1123" s="2">
        <f>'Moving Avg'!F1123</f>
        <v>5.4630000000000001</v>
      </c>
      <c r="H1123" s="2">
        <f>'Moving Avg'!G1123</f>
        <v>5.3632000000000009</v>
      </c>
      <c r="I1123" s="2">
        <f>'Moving Avg'!H1123</f>
        <v>4.1903499999999996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</row>
    <row r="1124" spans="1:12" ht="13.5" x14ac:dyDescent="0.25">
      <c r="A1124" s="3">
        <f>RSI!A1124</f>
        <v>43948</v>
      </c>
      <c r="B1124" s="2">
        <f>RSI!B1124</f>
        <v>5.64</v>
      </c>
      <c r="C1124" s="2">
        <f>RSI!I1124</f>
        <v>61.111019302637374</v>
      </c>
      <c r="D1124" s="2">
        <f>MACD!E1124</f>
        <v>5.1752040998557902E-2</v>
      </c>
      <c r="E1124" s="2">
        <f>MACD!F1124</f>
        <v>5.470528124604788E-3</v>
      </c>
      <c r="F1124" s="2">
        <f>'Moving Avg'!D1124</f>
        <v>5.484</v>
      </c>
      <c r="G1124" s="2">
        <f>'Moving Avg'!F1124</f>
        <v>5.4784999999999995</v>
      </c>
      <c r="H1124" s="2">
        <f>'Moving Avg'!G1124</f>
        <v>5.3764000000000003</v>
      </c>
      <c r="I1124" s="2">
        <f>'Moving Avg'!H1124</f>
        <v>4.2022499999999994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</row>
    <row r="1125" spans="1:12" ht="13.5" x14ac:dyDescent="0.25">
      <c r="A1125" s="3">
        <f>RSI!A1125</f>
        <v>43949</v>
      </c>
      <c r="B1125" s="2">
        <f>RSI!B1125</f>
        <v>5.64</v>
      </c>
      <c r="C1125" s="2">
        <f>RSI!I1125</f>
        <v>61.111019302637374</v>
      </c>
      <c r="D1125" s="2">
        <f>MACD!E1125</f>
        <v>6.4888466895863139E-2</v>
      </c>
      <c r="E1125" s="2">
        <f>MACD!F1125</f>
        <v>1.735411587885646E-2</v>
      </c>
      <c r="F1125" s="2">
        <f>'Moving Avg'!D1125</f>
        <v>5.5460000000000003</v>
      </c>
      <c r="G1125" s="2">
        <f>'Moving Avg'!F1125</f>
        <v>5.4865000000000004</v>
      </c>
      <c r="H1125" s="2">
        <f>'Moving Avg'!G1125</f>
        <v>5.3896000000000006</v>
      </c>
      <c r="I1125" s="2">
        <f>'Moving Avg'!H1125</f>
        <v>4.2145999999999999</v>
      </c>
      <c r="J1125" s="5" t="str">
        <f>OBV!F1125</f>
        <v>BULLISH</v>
      </c>
      <c r="K1125" s="5" t="str">
        <f>OBV!G1125</f>
        <v>NEUTRAL</v>
      </c>
      <c r="L1125" s="5" t="str">
        <f>OBV!H1125</f>
        <v>CONFIRMED BULLISH</v>
      </c>
    </row>
    <row r="1126" spans="1:12" ht="13.5" x14ac:dyDescent="0.25">
      <c r="A1126" s="3">
        <f>RSI!A1126</f>
        <v>43950</v>
      </c>
      <c r="B1126" s="2">
        <f>RSI!B1126</f>
        <v>5.48</v>
      </c>
      <c r="C1126" s="2">
        <f>RSI!I1126</f>
        <v>52.408515848037517</v>
      </c>
      <c r="D1126" s="2">
        <f>MACD!E1126</f>
        <v>6.1905456223998456E-2</v>
      </c>
      <c r="E1126" s="2">
        <f>MACD!F1126</f>
        <v>2.626438394788486E-2</v>
      </c>
      <c r="F1126" s="2">
        <f>'Moving Avg'!D1126</f>
        <v>5.5760000000000005</v>
      </c>
      <c r="G1126" s="2">
        <f>'Moving Avg'!F1126</f>
        <v>5.4855</v>
      </c>
      <c r="H1126" s="2">
        <f>'Moving Avg'!G1126</f>
        <v>5.3996000000000013</v>
      </c>
      <c r="I1126" s="2">
        <f>'Moving Avg'!H1126</f>
        <v>4.2261499999999996</v>
      </c>
      <c r="J1126" s="5" t="str">
        <f>OBV!F1126</f>
        <v>BEARISH</v>
      </c>
      <c r="K1126" s="5" t="str">
        <f>OBV!G1126</f>
        <v>NEUTRAL</v>
      </c>
      <c r="L1126" s="5" t="str">
        <f>OBV!H1126</f>
        <v>BEARISH DIVERGENCE</v>
      </c>
    </row>
    <row r="1127" spans="1:12" ht="13.5" x14ac:dyDescent="0.25">
      <c r="A1127" s="3">
        <f>RSI!A1127</f>
        <v>43951</v>
      </c>
      <c r="B1127" s="2">
        <f>RSI!B1127</f>
        <v>5.48</v>
      </c>
      <c r="C1127" s="2">
        <f>RSI!I1127</f>
        <v>52.408515848037517</v>
      </c>
      <c r="D1127" s="2">
        <f>MACD!E1127</f>
        <v>3.4475399928673767E-2</v>
      </c>
      <c r="E1127" s="2">
        <f>MACD!F1127</f>
        <v>2.7906587144042642E-2</v>
      </c>
      <c r="F1127" s="2">
        <f>'Moving Avg'!D1127</f>
        <v>5.5759999999999996</v>
      </c>
      <c r="G1127" s="2">
        <f>'Moving Avg'!F1127</f>
        <v>5.4845000000000006</v>
      </c>
      <c r="H1127" s="2">
        <f>'Moving Avg'!G1127</f>
        <v>5.4096000000000011</v>
      </c>
      <c r="I1127" s="2">
        <f>'Moving Avg'!H1127</f>
        <v>4.2381499999999992</v>
      </c>
      <c r="J1127" s="5" t="str">
        <f>OBV!F1127</f>
        <v>BEARISH</v>
      </c>
      <c r="K1127" s="5" t="str">
        <f>OBV!G1127</f>
        <v>NEUTRAL</v>
      </c>
      <c r="L1127" s="5" t="str">
        <f>OBV!H1127</f>
        <v>NEUTRAL</v>
      </c>
    </row>
    <row r="1128" spans="1:12" ht="13.5" x14ac:dyDescent="0.25">
      <c r="A1128" s="3">
        <f>RSI!A1128</f>
        <v>43955</v>
      </c>
      <c r="B1128" s="2">
        <f>RSI!B1128</f>
        <v>5.48</v>
      </c>
      <c r="C1128" s="2">
        <f>RSI!I1128</f>
        <v>52.408515848037524</v>
      </c>
      <c r="D1128" s="2">
        <f>MACD!E1128</f>
        <v>-1.3619093179385366E-2</v>
      </c>
      <c r="E1128" s="2">
        <f>MACD!F1128</f>
        <v>1.9601451079357044E-2</v>
      </c>
      <c r="F1128" s="2">
        <f>'Moving Avg'!D1128</f>
        <v>5.5439999999999996</v>
      </c>
      <c r="G1128" s="2">
        <f>'Moving Avg'!F1128</f>
        <v>5.4835000000000012</v>
      </c>
      <c r="H1128" s="2">
        <f>'Moving Avg'!G1128</f>
        <v>5.4200000000000008</v>
      </c>
      <c r="I1128" s="2">
        <f>'Moving Avg'!H1128</f>
        <v>4.2501499999999997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5.48</v>
      </c>
      <c r="C1129" s="2">
        <f>RSI!I1129</f>
        <v>52.408515848037524</v>
      </c>
      <c r="D1129" s="2">
        <f>MACD!E1129</f>
        <v>-3.1486640848897629E-2</v>
      </c>
      <c r="E1129" s="2">
        <f>MACD!F1129</f>
        <v>9.3838326937061116E-3</v>
      </c>
      <c r="F1129" s="2">
        <f>'Moving Avg'!D1129</f>
        <v>5.5120000000000005</v>
      </c>
      <c r="G1129" s="2">
        <f>'Moving Avg'!F1129</f>
        <v>5.4825000000000008</v>
      </c>
      <c r="H1129" s="2">
        <f>'Moving Avg'!G1129</f>
        <v>5.4298000000000011</v>
      </c>
      <c r="I1129" s="2">
        <f>'Moving Avg'!H1129</f>
        <v>4.2616999999999994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5.48</v>
      </c>
      <c r="C1130" s="2">
        <f>RSI!I1130</f>
        <v>52.408515848037524</v>
      </c>
      <c r="D1130" s="2">
        <f>MACD!E1130</f>
        <v>-4.6836011349525641E-2</v>
      </c>
      <c r="E1130" s="2">
        <f>MACD!F1130</f>
        <v>-1.8601361149402397E-3</v>
      </c>
      <c r="F1130" s="2">
        <f>'Moving Avg'!D1130</f>
        <v>5.48</v>
      </c>
      <c r="G1130" s="2">
        <f>'Moving Avg'!F1130</f>
        <v>5.4815000000000005</v>
      </c>
      <c r="H1130" s="2">
        <f>'Moving Avg'!G1130</f>
        <v>5.4396000000000004</v>
      </c>
      <c r="I1130" s="2">
        <f>'Moving Avg'!H1130</f>
        <v>4.27285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</row>
    <row r="1131" spans="1:12" ht="13.5" x14ac:dyDescent="0.25">
      <c r="A1131" s="3">
        <f>RSI!A1131</f>
        <v>43958</v>
      </c>
      <c r="B1131" s="2">
        <f>RSI!B1131</f>
        <v>5.48</v>
      </c>
      <c r="C1131" s="2">
        <f>RSI!I1131</f>
        <v>52.408515848037538</v>
      </c>
      <c r="D1131" s="2">
        <f>MACD!E1131</f>
        <v>-6.0037529418683455E-2</v>
      </c>
      <c r="E1131" s="2">
        <f>MACD!F1131</f>
        <v>-1.3495614775688884E-2</v>
      </c>
      <c r="F1131" s="2">
        <f>'Moving Avg'!D1131</f>
        <v>5.48</v>
      </c>
      <c r="G1131" s="2">
        <f>'Moving Avg'!F1131</f>
        <v>5.480500000000001</v>
      </c>
      <c r="H1131" s="2">
        <f>'Moving Avg'!G1131</f>
        <v>5.4492000000000012</v>
      </c>
      <c r="I1131" s="2">
        <f>'Moving Avg'!H1131</f>
        <v>4.28355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5.64</v>
      </c>
      <c r="C1132" s="2">
        <f>RSI!I1132</f>
        <v>61.058991233527351</v>
      </c>
      <c r="D1132" s="2">
        <f>MACD!E1132</f>
        <v>-6.018074124587347E-2</v>
      </c>
      <c r="E1132" s="2">
        <f>MACD!F1132</f>
        <v>-2.2832640069725803E-2</v>
      </c>
      <c r="F1132" s="2">
        <f>'Moving Avg'!D1132</f>
        <v>5.5120000000000005</v>
      </c>
      <c r="G1132" s="2">
        <f>'Moving Avg'!F1132</f>
        <v>5.4875000000000016</v>
      </c>
      <c r="H1132" s="2">
        <f>'Moving Avg'!G1132</f>
        <v>5.4589999999999996</v>
      </c>
      <c r="I1132" s="2">
        <f>'Moving Avg'!H1132</f>
        <v>4.2950499999999998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5.8</v>
      </c>
      <c r="C1133" s="2">
        <f>RSI!I1133</f>
        <v>67.433742722080666</v>
      </c>
      <c r="D1133" s="2">
        <f>MACD!E1133</f>
        <v>-4.8666952891154303E-2</v>
      </c>
      <c r="E1133" s="2">
        <f>MACD!F1133</f>
        <v>-2.7999502634011502E-2</v>
      </c>
      <c r="F1133" s="2">
        <f>'Moving Avg'!D1133</f>
        <v>5.5760000000000005</v>
      </c>
      <c r="G1133" s="2">
        <f>'Moving Avg'!F1133</f>
        <v>5.5025000000000013</v>
      </c>
      <c r="H1133" s="2">
        <f>'Moving Avg'!G1133</f>
        <v>5.4672000000000001</v>
      </c>
      <c r="I1133" s="2">
        <f>'Moving Avg'!H1133</f>
        <v>4.3078499999999993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5.8</v>
      </c>
      <c r="C1134" s="2">
        <f>RSI!I1134</f>
        <v>67.43374272208068</v>
      </c>
      <c r="D1134" s="2">
        <f>MACD!E1134</f>
        <v>-4.0914931212771677E-2</v>
      </c>
      <c r="E1134" s="2">
        <f>MACD!F1134</f>
        <v>-3.0582588349763538E-2</v>
      </c>
      <c r="F1134" s="2">
        <f>'Moving Avg'!D1134</f>
        <v>5.6400000000000006</v>
      </c>
      <c r="G1134" s="2">
        <f>'Moving Avg'!F1134</f>
        <v>5.509500000000001</v>
      </c>
      <c r="H1134" s="2">
        <f>'Moving Avg'!G1134</f>
        <v>5.4723999999999986</v>
      </c>
      <c r="I1134" s="2">
        <f>'Moving Avg'!H1134</f>
        <v>4.3199499999999995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</row>
    <row r="1135" spans="1:12" ht="13.5" x14ac:dyDescent="0.25">
      <c r="A1135" s="3">
        <f>RSI!A1135</f>
        <v>43964</v>
      </c>
      <c r="B1135" s="2">
        <f>RSI!B1135</f>
        <v>5.8</v>
      </c>
      <c r="C1135" s="2">
        <f>RSI!I1135</f>
        <v>67.43374272208068</v>
      </c>
      <c r="D1135" s="2">
        <f>MACD!E1135</f>
        <v>-3.6198504755773797E-2</v>
      </c>
      <c r="E1135" s="2">
        <f>MACD!F1135</f>
        <v>-3.1705771630965593E-2</v>
      </c>
      <c r="F1135" s="2">
        <f>'Moving Avg'!D1135</f>
        <v>5.7040000000000006</v>
      </c>
      <c r="G1135" s="2">
        <f>'Moving Avg'!F1135</f>
        <v>5.5165000000000006</v>
      </c>
      <c r="H1135" s="2">
        <f>'Moving Avg'!G1135</f>
        <v>5.4765999999999995</v>
      </c>
      <c r="I1135" s="2">
        <f>'Moving Avg'!H1135</f>
        <v>4.3318499999999993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5.63</v>
      </c>
      <c r="C1136" s="2">
        <f>RSI!I1136</f>
        <v>55.398905177895649</v>
      </c>
      <c r="D1136" s="2">
        <f>MACD!E1136</f>
        <v>-4.5936934115609951E-2</v>
      </c>
      <c r="E1136" s="2">
        <f>MACD!F1136</f>
        <v>-3.455200412789447E-2</v>
      </c>
      <c r="F1136" s="2">
        <f>'Moving Avg'!D1136</f>
        <v>5.734</v>
      </c>
      <c r="G1136" s="2">
        <f>'Moving Avg'!F1136</f>
        <v>5.5230000000000006</v>
      </c>
      <c r="H1136" s="2">
        <f>'Moving Avg'!G1136</f>
        <v>5.4773999999999994</v>
      </c>
      <c r="I1136" s="2">
        <f>'Moving Avg'!H1136</f>
        <v>4.3423999999999987</v>
      </c>
      <c r="J1136" s="5" t="str">
        <f>OBV!F1136</f>
        <v>BEARISH</v>
      </c>
      <c r="K1136" s="5" t="str">
        <f>OBV!G1136</f>
        <v>NEUTRAL</v>
      </c>
      <c r="L1136" s="5" t="str">
        <f>OBV!H1136</f>
        <v>BEARISH DIVERGENCE</v>
      </c>
    </row>
    <row r="1137" spans="1:12" ht="13.5" x14ac:dyDescent="0.25">
      <c r="A1137" s="3">
        <f>RSI!A1137</f>
        <v>43966</v>
      </c>
      <c r="B1137" s="2">
        <f>RSI!B1137</f>
        <v>5.63</v>
      </c>
      <c r="C1137" s="2">
        <f>RSI!I1137</f>
        <v>55.398905177895656</v>
      </c>
      <c r="D1137" s="2">
        <f>MACD!E1137</f>
        <v>-5.4752661572853967E-2</v>
      </c>
      <c r="E1137" s="2">
        <f>MACD!F1137</f>
        <v>-3.8592135616886368E-2</v>
      </c>
      <c r="F1137" s="2">
        <f>'Moving Avg'!D1137</f>
        <v>5.7319999999999993</v>
      </c>
      <c r="G1137" s="2">
        <f>'Moving Avg'!F1137</f>
        <v>5.5374999999999996</v>
      </c>
      <c r="H1137" s="2">
        <f>'Moving Avg'!G1137</f>
        <v>5.4715999999999987</v>
      </c>
      <c r="I1137" s="2">
        <f>'Moving Avg'!H1137</f>
        <v>4.3524499999999993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</row>
    <row r="1138" spans="1:12" ht="13.5" x14ac:dyDescent="0.25">
      <c r="A1138" s="3">
        <f>RSI!A1138</f>
        <v>43969</v>
      </c>
      <c r="B1138" s="2">
        <f>RSI!B1138</f>
        <v>5.79</v>
      </c>
      <c r="C1138" s="2">
        <f>RSI!I1138</f>
        <v>62.670862916164936</v>
      </c>
      <c r="D1138" s="2">
        <f>MACD!E1138</f>
        <v>-7.4596862155334343E-2</v>
      </c>
      <c r="E1138" s="2">
        <f>MACD!F1138</f>
        <v>-4.5793080924575964E-2</v>
      </c>
      <c r="F1138" s="2">
        <f>'Moving Avg'!D1138</f>
        <v>5.7299999999999995</v>
      </c>
      <c r="G1138" s="2">
        <f>'Moving Avg'!F1138</f>
        <v>5.5680000000000005</v>
      </c>
      <c r="H1138" s="2">
        <f>'Moving Avg'!G1138</f>
        <v>5.4633999999999991</v>
      </c>
      <c r="I1138" s="2">
        <f>'Moving Avg'!H1138</f>
        <v>4.3632999999999988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5.79</v>
      </c>
      <c r="C1139" s="2">
        <f>RSI!I1139</f>
        <v>62.670862916164936</v>
      </c>
      <c r="D1139" s="2">
        <f>MACD!E1139</f>
        <v>-9.2826969595678044E-2</v>
      </c>
      <c r="E1139" s="2">
        <f>MACD!F1139</f>
        <v>-5.5199858658796383E-2</v>
      </c>
      <c r="F1139" s="2">
        <f>'Moving Avg'!D1139</f>
        <v>5.7279999999999998</v>
      </c>
      <c r="G1139" s="2">
        <f>'Moving Avg'!F1139</f>
        <v>5.5910000000000011</v>
      </c>
      <c r="H1139" s="2">
        <f>'Moving Avg'!G1139</f>
        <v>5.4588000000000001</v>
      </c>
      <c r="I1139" s="2">
        <f>'Moving Avg'!H1139</f>
        <v>4.3741499999999984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5.79</v>
      </c>
      <c r="C1140" s="2">
        <f>RSI!I1140</f>
        <v>62.67086291616495</v>
      </c>
      <c r="D1140" s="2">
        <f>MACD!E1140</f>
        <v>-0.10958472363474314</v>
      </c>
      <c r="E1140" s="2">
        <f>MACD!F1140</f>
        <v>-6.6076831653985743E-2</v>
      </c>
      <c r="F1140" s="2">
        <f>'Moving Avg'!D1140</f>
        <v>5.726</v>
      </c>
      <c r="G1140" s="2">
        <f>'Moving Avg'!F1140</f>
        <v>5.6140000000000008</v>
      </c>
      <c r="H1140" s="2">
        <f>'Moving Avg'!G1140</f>
        <v>5.4543999999999997</v>
      </c>
      <c r="I1140" s="2">
        <f>'Moving Avg'!H1140</f>
        <v>4.3854999999999986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5.79</v>
      </c>
      <c r="C1141" s="2">
        <f>RSI!I1141</f>
        <v>62.67086291616495</v>
      </c>
      <c r="D1141" s="2">
        <f>MACD!E1141</f>
        <v>-0.12499795288318793</v>
      </c>
      <c r="E1141" s="2">
        <f>MACD!F1141</f>
        <v>-7.7861055899826184E-2</v>
      </c>
      <c r="F1141" s="2">
        <f>'Moving Avg'!D1141</f>
        <v>5.758</v>
      </c>
      <c r="G1141" s="2">
        <f>'Moving Avg'!F1141</f>
        <v>5.6370000000000013</v>
      </c>
      <c r="H1141" s="2">
        <f>'Moving Avg'!G1141</f>
        <v>5.4531999999999989</v>
      </c>
      <c r="I1141" s="2">
        <f>'Moving Avg'!H1141</f>
        <v>4.3960999999999988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</row>
    <row r="1142" spans="1:12" ht="13.5" x14ac:dyDescent="0.25">
      <c r="A1142" s="3">
        <f>RSI!A1142</f>
        <v>43973</v>
      </c>
      <c r="B1142" s="2">
        <f>RSI!B1142</f>
        <v>5.79</v>
      </c>
      <c r="C1142" s="2">
        <f>RSI!I1142</f>
        <v>62.67086291616495</v>
      </c>
      <c r="D1142" s="2">
        <f>MACD!E1142</f>
        <v>-0.11456674556634816</v>
      </c>
      <c r="E1142" s="2">
        <f>MACD!F1142</f>
        <v>-8.5202193833130588E-2</v>
      </c>
      <c r="F1142" s="2">
        <f>'Moving Avg'!D1142</f>
        <v>5.79</v>
      </c>
      <c r="G1142" s="2">
        <f>'Moving Avg'!F1142</f>
        <v>5.6525000000000016</v>
      </c>
      <c r="H1142" s="2">
        <f>'Moving Avg'!G1142</f>
        <v>5.4554</v>
      </c>
      <c r="I1142" s="2">
        <f>'Moving Avg'!H1142</f>
        <v>4.407499999999998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</row>
    <row r="1143" spans="1:12" ht="13.5" x14ac:dyDescent="0.25">
      <c r="A1143" s="3">
        <f>RSI!A1143</f>
        <v>43977</v>
      </c>
      <c r="B1143" s="2">
        <f>RSI!B1143</f>
        <v>5.79</v>
      </c>
      <c r="C1143" s="2">
        <f>RSI!I1143</f>
        <v>62.67086291616495</v>
      </c>
      <c r="D1143" s="2">
        <f>MACD!E1143</f>
        <v>-8.2182560397128235E-2</v>
      </c>
      <c r="E1143" s="2">
        <f>MACD!F1143</f>
        <v>-8.459826714593012E-2</v>
      </c>
      <c r="F1143" s="2">
        <f>'Moving Avg'!D1143</f>
        <v>5.79</v>
      </c>
      <c r="G1143" s="2">
        <f>'Moving Avg'!F1143</f>
        <v>5.6600000000000019</v>
      </c>
      <c r="H1143" s="2">
        <f>'Moving Avg'!G1143</f>
        <v>5.4625999999999983</v>
      </c>
      <c r="I1143" s="2">
        <f>'Moving Avg'!H1143</f>
        <v>4.4188999999999972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</row>
    <row r="1144" spans="1:12" ht="13.5" x14ac:dyDescent="0.25">
      <c r="A1144" s="3">
        <f>RSI!A1144</f>
        <v>43978</v>
      </c>
      <c r="B1144" s="2">
        <f>RSI!B1144</f>
        <v>5.62</v>
      </c>
      <c r="C1144" s="2">
        <f>RSI!I1144</f>
        <v>49.337976011536419</v>
      </c>
      <c r="D1144" s="2">
        <f>MACD!E1144</f>
        <v>-4.316722944805651E-2</v>
      </c>
      <c r="E1144" s="2">
        <f>MACD!F1144</f>
        <v>-7.6312059606355398E-2</v>
      </c>
      <c r="F1144" s="2">
        <f>'Moving Avg'!D1144</f>
        <v>5.7560000000000002</v>
      </c>
      <c r="G1144" s="2">
        <f>'Moving Avg'!F1144</f>
        <v>5.6590000000000016</v>
      </c>
      <c r="H1144" s="2">
        <f>'Moving Avg'!G1144</f>
        <v>5.4711999999999987</v>
      </c>
      <c r="I1144" s="2">
        <f>'Moving Avg'!H1144</f>
        <v>4.4301999999999975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</row>
    <row r="1145" spans="1:12" ht="13.5" x14ac:dyDescent="0.25">
      <c r="A1145" s="3">
        <f>RSI!A1145</f>
        <v>43979</v>
      </c>
      <c r="B1145" s="2">
        <f>RSI!B1145</f>
        <v>5.62</v>
      </c>
      <c r="C1145" s="2">
        <f>RSI!I1145</f>
        <v>49.337976011536426</v>
      </c>
      <c r="D1145" s="2">
        <f>MACD!E1145</f>
        <v>-1.005644617515955E-2</v>
      </c>
      <c r="E1145" s="2">
        <f>MACD!F1145</f>
        <v>-6.3060936920116231E-2</v>
      </c>
      <c r="F1145" s="2">
        <f>'Moving Avg'!D1145</f>
        <v>5.7220000000000004</v>
      </c>
      <c r="G1145" s="2">
        <f>'Moving Avg'!F1145</f>
        <v>5.6580000000000021</v>
      </c>
      <c r="H1145" s="2">
        <f>'Moving Avg'!G1145</f>
        <v>5.4797999999999982</v>
      </c>
      <c r="I1145" s="2">
        <f>'Moving Avg'!H1145</f>
        <v>4.4419999999999975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5.77</v>
      </c>
      <c r="C1146" s="2">
        <f>RSI!I1146</f>
        <v>58.395517799482008</v>
      </c>
      <c r="D1146" s="2">
        <f>MACD!E1146</f>
        <v>-1.9214021147388571E-2</v>
      </c>
      <c r="E1146" s="2">
        <f>MACD!F1146</f>
        <v>-5.4291553765570703E-2</v>
      </c>
      <c r="F1146" s="2">
        <f>'Moving Avg'!D1146</f>
        <v>5.718</v>
      </c>
      <c r="G1146" s="2">
        <f>'Moving Avg'!F1146</f>
        <v>5.6725000000000012</v>
      </c>
      <c r="H1146" s="2">
        <f>'Moving Avg'!G1146</f>
        <v>5.4943999999999971</v>
      </c>
      <c r="I1146" s="2">
        <f>'Moving Avg'!H1146</f>
        <v>4.4549999999999974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5.6</v>
      </c>
      <c r="C1147" s="2">
        <f>RSI!I1147</f>
        <v>47.935598972277084</v>
      </c>
      <c r="D1147" s="2">
        <f>MACD!E1147</f>
        <v>-1.5172645172384591E-2</v>
      </c>
      <c r="E1147" s="2">
        <f>MACD!F1147</f>
        <v>-4.6467772046933482E-2</v>
      </c>
      <c r="F1147" s="2">
        <f>'Moving Avg'!D1147</f>
        <v>5.68</v>
      </c>
      <c r="G1147" s="2">
        <f>'Moving Avg'!F1147</f>
        <v>5.6785000000000014</v>
      </c>
      <c r="H1147" s="2">
        <f>'Moving Avg'!G1147</f>
        <v>5.5055999999999976</v>
      </c>
      <c r="I1147" s="2">
        <f>'Moving Avg'!H1147</f>
        <v>4.4671499999999984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</row>
    <row r="1148" spans="1:12" ht="13.5" x14ac:dyDescent="0.25">
      <c r="A1148" s="3">
        <f>RSI!A1148</f>
        <v>43984</v>
      </c>
      <c r="B1148" s="2">
        <f>RSI!B1148</f>
        <v>5.6</v>
      </c>
      <c r="C1148" s="2">
        <f>RSI!I1148</f>
        <v>47.935598972277084</v>
      </c>
      <c r="D1148" s="2">
        <f>MACD!E1148</f>
        <v>1.3123847630509111E-2</v>
      </c>
      <c r="E1148" s="2">
        <f>MACD!F1148</f>
        <v>-3.4549448111444968E-2</v>
      </c>
      <c r="F1148" s="2">
        <f>'Moving Avg'!D1148</f>
        <v>5.6420000000000003</v>
      </c>
      <c r="G1148" s="2">
        <f>'Moving Avg'!F1148</f>
        <v>5.6845000000000008</v>
      </c>
      <c r="H1148" s="2">
        <f>'Moving Avg'!G1148</f>
        <v>5.5167999999999973</v>
      </c>
      <c r="I1148" s="2">
        <f>'Moving Avg'!H1148</f>
        <v>4.4797499999999983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</row>
    <row r="1149" spans="1:12" ht="13.5" x14ac:dyDescent="0.25">
      <c r="A1149" s="3">
        <f>RSI!A1149</f>
        <v>43985</v>
      </c>
      <c r="B1149" s="2">
        <f>RSI!B1149</f>
        <v>5.6</v>
      </c>
      <c r="C1149" s="2">
        <f>RSI!I1149</f>
        <v>47.935598972277084</v>
      </c>
      <c r="D1149" s="2">
        <f>MACD!E1149</f>
        <v>3.7309147146959099E-2</v>
      </c>
      <c r="E1149" s="2">
        <f>MACD!F1149</f>
        <v>-2.0177729059764154E-2</v>
      </c>
      <c r="F1149" s="2">
        <f>'Moving Avg'!D1149</f>
        <v>5.6380000000000008</v>
      </c>
      <c r="G1149" s="2">
        <f>'Moving Avg'!F1149</f>
        <v>5.6905000000000001</v>
      </c>
      <c r="H1149" s="2">
        <f>'Moving Avg'!G1149</f>
        <v>5.5279999999999987</v>
      </c>
      <c r="I1149" s="2">
        <f>'Moving Avg'!H1149</f>
        <v>4.4918999999999984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</row>
    <row r="1150" spans="1:12" ht="13.5" x14ac:dyDescent="0.25">
      <c r="A1150" s="3">
        <f>RSI!A1150</f>
        <v>43986</v>
      </c>
      <c r="B1150" s="2">
        <f>RSI!B1150</f>
        <v>5.6</v>
      </c>
      <c r="C1150" s="2">
        <f>RSI!I1150</f>
        <v>47.935598972277084</v>
      </c>
      <c r="D1150" s="2">
        <f>MACD!E1150</f>
        <v>5.799781033338558E-2</v>
      </c>
      <c r="E1150" s="2">
        <f>MACD!F1150</f>
        <v>-4.5426211811342085E-3</v>
      </c>
      <c r="F1150" s="2">
        <f>'Moving Avg'!D1150</f>
        <v>5.6340000000000003</v>
      </c>
      <c r="G1150" s="2">
        <f>'Moving Avg'!F1150</f>
        <v>5.6964999999999995</v>
      </c>
      <c r="H1150" s="2">
        <f>'Moving Avg'!G1150</f>
        <v>5.5421999999999993</v>
      </c>
      <c r="I1150" s="2">
        <f>'Moving Avg'!H1150</f>
        <v>4.5047499999999987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</row>
    <row r="1151" spans="1:12" ht="13.5" x14ac:dyDescent="0.25">
      <c r="A1151" s="3">
        <f>RSI!A1151</f>
        <v>43987</v>
      </c>
      <c r="B1151" s="2">
        <f>RSI!B1151</f>
        <v>5.6</v>
      </c>
      <c r="C1151" s="2">
        <f>RSI!I1151</f>
        <v>47.935598972277084</v>
      </c>
      <c r="D1151" s="2">
        <f>MACD!E1151</f>
        <v>7.5711175390176244E-2</v>
      </c>
      <c r="E1151" s="2">
        <f>MACD!F1151</f>
        <v>1.1508138133127881E-2</v>
      </c>
      <c r="F1151" s="2">
        <f>'Moving Avg'!D1151</f>
        <v>5.6</v>
      </c>
      <c r="G1151" s="2">
        <f>'Moving Avg'!F1151</f>
        <v>5.7024999999999988</v>
      </c>
      <c r="H1151" s="2">
        <f>'Moving Avg'!G1151</f>
        <v>5.5536000000000003</v>
      </c>
      <c r="I1151" s="2">
        <f>'Moving Avg'!H1151</f>
        <v>4.5177499999999986</v>
      </c>
      <c r="J1151" s="5" t="str">
        <f>OBV!F1151</f>
        <v>BEARISH</v>
      </c>
      <c r="K1151" s="5" t="str">
        <f>OBV!G1151</f>
        <v>NEUTRAL</v>
      </c>
      <c r="L1151" s="5" t="str">
        <f>OBV!H1151</f>
        <v>CONFIRMED BEARISH</v>
      </c>
    </row>
    <row r="1152" spans="1:12" ht="13.5" x14ac:dyDescent="0.25">
      <c r="A1152" s="3">
        <f>RSI!A1152</f>
        <v>43990</v>
      </c>
      <c r="B1152" s="2">
        <f>RSI!B1152</f>
        <v>5.6</v>
      </c>
      <c r="C1152" s="2">
        <f>RSI!I1152</f>
        <v>47.935598972277084</v>
      </c>
      <c r="D1152" s="2">
        <f>MACD!E1152</f>
        <v>9.0891604703728923E-2</v>
      </c>
      <c r="E1152" s="2">
        <f>MACD!F1152</f>
        <v>2.7384831447248091E-2</v>
      </c>
      <c r="F1152" s="2">
        <f>'Moving Avg'!D1152</f>
        <v>5.6</v>
      </c>
      <c r="G1152" s="2">
        <f>'Moving Avg'!F1152</f>
        <v>5.7004999999999981</v>
      </c>
      <c r="H1152" s="2">
        <f>'Moving Avg'!G1152</f>
        <v>5.5650000000000004</v>
      </c>
      <c r="I1152" s="2">
        <f>'Moving Avg'!H1152</f>
        <v>4.5307499999999985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</row>
    <row r="1153" spans="1:12" ht="13.5" x14ac:dyDescent="0.25">
      <c r="A1153" s="3">
        <f>RSI!A1153</f>
        <v>43991</v>
      </c>
      <c r="B1153" s="2">
        <f>RSI!B1153</f>
        <v>5.6</v>
      </c>
      <c r="C1153" s="2">
        <f>RSI!I1153</f>
        <v>47.935598972277091</v>
      </c>
      <c r="D1153" s="2">
        <f>MACD!E1153</f>
        <v>0.10391454385589949</v>
      </c>
      <c r="E1153" s="2">
        <f>MACD!F1153</f>
        <v>4.2690773928978375E-2</v>
      </c>
      <c r="F1153" s="2">
        <f>'Moving Avg'!D1153</f>
        <v>5.6</v>
      </c>
      <c r="G1153" s="2">
        <f>'Moving Avg'!F1153</f>
        <v>5.6904999999999974</v>
      </c>
      <c r="H1153" s="2">
        <f>'Moving Avg'!G1153</f>
        <v>5.5734000000000004</v>
      </c>
      <c r="I1153" s="2">
        <f>'Moving Avg'!H1153</f>
        <v>4.5437499999999993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5.6</v>
      </c>
      <c r="C1154" s="2">
        <f>RSI!I1154</f>
        <v>47.935598972277084</v>
      </c>
      <c r="D1154" s="2">
        <f>MACD!E1154</f>
        <v>8.8944885996706802E-2</v>
      </c>
      <c r="E1154" s="2">
        <f>MACD!F1154</f>
        <v>5.1941596342524064E-2</v>
      </c>
      <c r="F1154" s="2">
        <f>'Moving Avg'!D1154</f>
        <v>5.6</v>
      </c>
      <c r="G1154" s="2">
        <f>'Moving Avg'!F1154</f>
        <v>5.6804999999999968</v>
      </c>
      <c r="H1154" s="2">
        <f>'Moving Avg'!G1154</f>
        <v>5.5788000000000011</v>
      </c>
      <c r="I1154" s="2">
        <f>'Moving Avg'!H1154</f>
        <v>4.5572999999999988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5.6</v>
      </c>
      <c r="C1155" s="2">
        <f>RSI!I1155</f>
        <v>47.935598972277084</v>
      </c>
      <c r="D1155" s="2">
        <f>MACD!E1155</f>
        <v>7.6430824870596048E-2</v>
      </c>
      <c r="E1155" s="2">
        <f>MACD!F1155</f>
        <v>5.6839442048138469E-2</v>
      </c>
      <c r="F1155" s="2">
        <f>'Moving Avg'!D1155</f>
        <v>5.6</v>
      </c>
      <c r="G1155" s="2">
        <f>'Moving Avg'!F1155</f>
        <v>5.670499999999997</v>
      </c>
      <c r="H1155" s="2">
        <f>'Moving Avg'!G1155</f>
        <v>5.5812000000000008</v>
      </c>
      <c r="I1155" s="2">
        <f>'Moving Avg'!H1155</f>
        <v>4.5708499999999983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</row>
    <row r="1156" spans="1:12" ht="13.5" x14ac:dyDescent="0.25">
      <c r="A1156" s="3">
        <f>RSI!A1156</f>
        <v>43994</v>
      </c>
      <c r="B1156" s="2">
        <f>RSI!B1156</f>
        <v>5.6</v>
      </c>
      <c r="C1156" s="2">
        <f>RSI!I1156</f>
        <v>47.935598972277091</v>
      </c>
      <c r="D1156" s="2">
        <f>MACD!E1156</f>
        <v>8.9060197778964678E-2</v>
      </c>
      <c r="E1156" s="2">
        <f>MACD!F1156</f>
        <v>6.3283593194303711E-2</v>
      </c>
      <c r="F1156" s="2">
        <f>'Moving Avg'!D1156</f>
        <v>5.6</v>
      </c>
      <c r="G1156" s="2">
        <f>'Moving Avg'!F1156</f>
        <v>5.6689999999999978</v>
      </c>
      <c r="H1156" s="2">
        <f>'Moving Avg'!G1156</f>
        <v>5.5832000000000015</v>
      </c>
      <c r="I1156" s="2">
        <f>'Moving Avg'!H1156</f>
        <v>4.5839999999999987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</row>
    <row r="1157" spans="1:12" ht="13.5" x14ac:dyDescent="0.25">
      <c r="A1157" s="3">
        <f>RSI!A1157</f>
        <v>43997</v>
      </c>
      <c r="B1157" s="2">
        <f>RSI!B1157</f>
        <v>5.6</v>
      </c>
      <c r="C1157" s="2">
        <f>RSI!I1157</f>
        <v>47.935598972277084</v>
      </c>
      <c r="D1157" s="2">
        <f>MACD!E1157</f>
        <v>7.3723550367811974E-2</v>
      </c>
      <c r="E1157" s="2">
        <f>MACD!F1157</f>
        <v>6.5371584629005372E-2</v>
      </c>
      <c r="F1157" s="2">
        <f>'Moving Avg'!D1157</f>
        <v>5.6</v>
      </c>
      <c r="G1157" s="2">
        <f>'Moving Avg'!F1157</f>
        <v>5.6674999999999978</v>
      </c>
      <c r="H1157" s="2">
        <f>'Moving Avg'!G1157</f>
        <v>5.5852000000000013</v>
      </c>
      <c r="I1157" s="2">
        <f>'Moving Avg'!H1157</f>
        <v>4.5974999999999993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</row>
    <row r="1158" spans="1:12" ht="13.5" x14ac:dyDescent="0.25">
      <c r="A1158" s="3">
        <f>RSI!A1158</f>
        <v>43998</v>
      </c>
      <c r="B1158" s="2">
        <f>RSI!B1158</f>
        <v>5.35</v>
      </c>
      <c r="C1158" s="2">
        <f>RSI!I1158</f>
        <v>30.049680064490602</v>
      </c>
      <c r="D1158" s="2">
        <f>MACD!E1158</f>
        <v>7.9386022619839736E-2</v>
      </c>
      <c r="E1158" s="2">
        <f>MACD!F1158</f>
        <v>6.8174472227172253E-2</v>
      </c>
      <c r="F1158" s="2">
        <f>'Moving Avg'!D1158</f>
        <v>5.55</v>
      </c>
      <c r="G1158" s="2">
        <f>'Moving Avg'!F1158</f>
        <v>5.6454999999999975</v>
      </c>
      <c r="H1158" s="2">
        <f>'Moving Avg'!G1158</f>
        <v>5.5822000000000012</v>
      </c>
      <c r="I1158" s="2">
        <f>'Moving Avg'!H1158</f>
        <v>4.6101499999999991</v>
      </c>
      <c r="J1158" s="5" t="str">
        <f>OBV!F1158</f>
        <v>NEUTRAL</v>
      </c>
      <c r="K1158" s="5" t="str">
        <f>OBV!G1158</f>
        <v>NEUTRAL</v>
      </c>
      <c r="L1158" s="5" t="str">
        <f>OBV!H1158</f>
        <v>NEUTRAL</v>
      </c>
    </row>
    <row r="1159" spans="1:12" ht="13.5" x14ac:dyDescent="0.25">
      <c r="A1159" s="3">
        <f>RSI!A1159</f>
        <v>43999</v>
      </c>
      <c r="B1159" s="2">
        <f>RSI!B1159</f>
        <v>5.1100000000000003</v>
      </c>
      <c r="C1159" s="2">
        <f>RSI!I1159</f>
        <v>21.684734424002528</v>
      </c>
      <c r="D1159" s="2">
        <f>MACD!E1159</f>
        <v>0.10354452911222722</v>
      </c>
      <c r="E1159" s="2">
        <f>MACD!F1159</f>
        <v>7.524848360418325E-2</v>
      </c>
      <c r="F1159" s="2">
        <f>'Moving Avg'!D1159</f>
        <v>5.452</v>
      </c>
      <c r="G1159" s="2">
        <f>'Moving Avg'!F1159</f>
        <v>5.6114999999999977</v>
      </c>
      <c r="H1159" s="2">
        <f>'Moving Avg'!G1159</f>
        <v>5.5744000000000016</v>
      </c>
      <c r="I1159" s="2">
        <f>'Moving Avg'!H1159</f>
        <v>4.6220499999999989</v>
      </c>
      <c r="J1159" s="5" t="str">
        <f>OBV!F1159</f>
        <v>NEUTRAL</v>
      </c>
      <c r="K1159" s="5" t="str">
        <f>OBV!G1159</f>
        <v>NEUTRAL</v>
      </c>
      <c r="L1159" s="5" t="str">
        <f>OBV!H1159</f>
        <v>NEUTRAL</v>
      </c>
    </row>
    <row r="1160" spans="1:12" ht="13.5" x14ac:dyDescent="0.25">
      <c r="A1160" s="3">
        <f>RSI!A1160</f>
        <v>44000</v>
      </c>
      <c r="B1160" s="2">
        <f>RSI!B1160</f>
        <v>4.96</v>
      </c>
      <c r="C1160" s="2">
        <f>RSI!I1160</f>
        <v>18.262908484772893</v>
      </c>
      <c r="D1160" s="2">
        <f>MACD!E1160</f>
        <v>0.13798729597535431</v>
      </c>
      <c r="E1160" s="2">
        <f>MACD!F1160</f>
        <v>8.7796246078417461E-2</v>
      </c>
      <c r="F1160" s="2">
        <f>'Moving Avg'!D1160</f>
        <v>5.3239999999999998</v>
      </c>
      <c r="G1160" s="2">
        <f>'Moving Avg'!F1160</f>
        <v>5.5699999999999985</v>
      </c>
      <c r="H1160" s="2">
        <f>'Moving Avg'!G1160</f>
        <v>5.5636000000000001</v>
      </c>
      <c r="I1160" s="2">
        <f>'Moving Avg'!H1160</f>
        <v>4.6335999999999995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</row>
    <row r="1161" spans="1:12" ht="13.5" x14ac:dyDescent="0.25">
      <c r="A1161" s="3">
        <f>RSI!A1161</f>
        <v>44001</v>
      </c>
      <c r="B1161" s="2">
        <f>RSI!B1161</f>
        <v>4.96</v>
      </c>
      <c r="C1161" s="2">
        <f>RSI!I1161</f>
        <v>18.262908484772893</v>
      </c>
      <c r="D1161" s="2">
        <f>MACD!E1161</f>
        <v>0.17069331222452533</v>
      </c>
      <c r="E1161" s="2">
        <f>MACD!F1161</f>
        <v>0.10437565930763903</v>
      </c>
      <c r="F1161" s="2">
        <f>'Moving Avg'!D1161</f>
        <v>5.1959999999999997</v>
      </c>
      <c r="G1161" s="2">
        <f>'Moving Avg'!F1161</f>
        <v>5.5284999999999984</v>
      </c>
      <c r="H1161" s="2">
        <f>'Moving Avg'!G1161</f>
        <v>5.5527999999999986</v>
      </c>
      <c r="I1161" s="2">
        <f>'Moving Avg'!H1161</f>
        <v>4.6454999999999993</v>
      </c>
      <c r="J1161" s="5" t="str">
        <f>OBV!F1161</f>
        <v>NEUTRAL</v>
      </c>
      <c r="K1161" s="5" t="str">
        <f>OBV!G1161</f>
        <v>NEUTRAL</v>
      </c>
      <c r="L1161" s="5" t="str">
        <f>OBV!H1161</f>
        <v>NEUTRAL</v>
      </c>
    </row>
    <row r="1162" spans="1:12" ht="13.5" x14ac:dyDescent="0.25">
      <c r="A1162" s="3">
        <f>RSI!A1162</f>
        <v>44004</v>
      </c>
      <c r="B1162" s="2">
        <f>RSI!B1162</f>
        <v>4.96</v>
      </c>
      <c r="C1162" s="2">
        <f>RSI!I1162</f>
        <v>18.262908484772893</v>
      </c>
      <c r="D1162" s="2">
        <f>MACD!E1162</f>
        <v>0.20166590829182951</v>
      </c>
      <c r="E1162" s="2">
        <f>MACD!F1162</f>
        <v>0.12383370910447714</v>
      </c>
      <c r="F1162" s="2">
        <f>'Moving Avg'!D1162</f>
        <v>5.0680000000000005</v>
      </c>
      <c r="G1162" s="2">
        <f>'Moving Avg'!F1162</f>
        <v>5.4869999999999983</v>
      </c>
      <c r="H1162" s="2">
        <f>'Moving Avg'!G1162</f>
        <v>5.541999999999998</v>
      </c>
      <c r="I1162" s="2">
        <f>'Moving Avg'!H1162</f>
        <v>4.6579499999999996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</row>
    <row r="1163" spans="1:12" ht="13.5" x14ac:dyDescent="0.25">
      <c r="A1163" s="3">
        <f>RSI!A1163</f>
        <v>44005</v>
      </c>
      <c r="B1163" s="2">
        <f>RSI!B1163</f>
        <v>4.74</v>
      </c>
      <c r="C1163" s="2">
        <f>RSI!I1163</f>
        <v>14.16760772518785</v>
      </c>
      <c r="D1163" s="2">
        <f>MACD!E1163</f>
        <v>0.2472237438626026</v>
      </c>
      <c r="E1163" s="2">
        <f>MACD!F1163</f>
        <v>0.14851171605610225</v>
      </c>
      <c r="F1163" s="2">
        <f>'Moving Avg'!D1163</f>
        <v>4.9460000000000006</v>
      </c>
      <c r="G1163" s="2">
        <f>'Moving Avg'!F1163</f>
        <v>5.4344999999999981</v>
      </c>
      <c r="H1163" s="2">
        <f>'Moving Avg'!G1163</f>
        <v>5.526799999999997</v>
      </c>
      <c r="I1163" s="2">
        <f>'Moving Avg'!H1163</f>
        <v>4.6698499999999994</v>
      </c>
      <c r="J1163" s="5" t="str">
        <f>OBV!F1163</f>
        <v>NEUTRAL</v>
      </c>
      <c r="K1163" s="5" t="str">
        <f>OBV!G1163</f>
        <v>NEUTRAL</v>
      </c>
      <c r="L1163" s="5" t="str">
        <f>OBV!H1163</f>
        <v>NEUTRAL</v>
      </c>
    </row>
    <row r="1164" spans="1:12" ht="13.5" x14ac:dyDescent="0.25">
      <c r="A1164" s="3">
        <f>RSI!A1164</f>
        <v>44006</v>
      </c>
      <c r="B1164" s="2">
        <f>RSI!B1164</f>
        <v>4.5599999999999996</v>
      </c>
      <c r="C1164" s="2">
        <f>RSI!I1164</f>
        <v>11.830164143497967</v>
      </c>
      <c r="D1164" s="2">
        <f>MACD!E1164</f>
        <v>0.30323374331135611</v>
      </c>
      <c r="E1164" s="2">
        <f>MACD!F1164</f>
        <v>0.17945612150715301</v>
      </c>
      <c r="F1164" s="2">
        <f>'Moving Avg'!D1164</f>
        <v>4.8359999999999994</v>
      </c>
      <c r="G1164" s="2">
        <f>'Moving Avg'!F1164</f>
        <v>5.3814999999999991</v>
      </c>
      <c r="H1164" s="2">
        <f>'Moving Avg'!G1164</f>
        <v>5.5047999999999977</v>
      </c>
      <c r="I1164" s="2">
        <f>'Moving Avg'!H1164</f>
        <v>4.6803499999999989</v>
      </c>
      <c r="J1164" s="5" t="str">
        <f>OBV!F1164</f>
        <v>BEARISH</v>
      </c>
      <c r="K1164" s="5" t="str">
        <f>OBV!G1164</f>
        <v>NEUTRAL</v>
      </c>
      <c r="L1164" s="5" t="str">
        <f>OBV!H1164</f>
        <v>CONFIRMED BEARISH</v>
      </c>
    </row>
    <row r="1165" spans="1:12" ht="13.5" x14ac:dyDescent="0.25">
      <c r="A1165" s="3">
        <f>RSI!A1165</f>
        <v>44007</v>
      </c>
      <c r="B1165" s="2">
        <f>RSI!B1165</f>
        <v>4.43</v>
      </c>
      <c r="C1165" s="2">
        <f>RSI!I1165</f>
        <v>10.484743863687044</v>
      </c>
      <c r="D1165" s="2">
        <f>MACD!E1165</f>
        <v>0.36514204779899462</v>
      </c>
      <c r="E1165" s="2">
        <f>MACD!F1165</f>
        <v>0.21659330676552135</v>
      </c>
      <c r="F1165" s="2">
        <f>'Moving Avg'!D1165</f>
        <v>4.7299999999999995</v>
      </c>
      <c r="G1165" s="2">
        <f>'Moving Avg'!F1165</f>
        <v>5.3219999999999983</v>
      </c>
      <c r="H1165" s="2">
        <f>'Moving Avg'!G1165</f>
        <v>5.4802</v>
      </c>
      <c r="I1165" s="2">
        <f>'Moving Avg'!H1165</f>
        <v>4.6896499999999994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4.43</v>
      </c>
      <c r="C1166" s="2">
        <f>RSI!I1166</f>
        <v>10.484743863687044</v>
      </c>
      <c r="D1166" s="2">
        <f>MACD!E1166</f>
        <v>0.42281787555655814</v>
      </c>
      <c r="E1166" s="2">
        <f>MACD!F1166</f>
        <v>0.25783822052372873</v>
      </c>
      <c r="F1166" s="2">
        <f>'Moving Avg'!D1166</f>
        <v>4.6239999999999997</v>
      </c>
      <c r="G1166" s="2">
        <f>'Moving Avg'!F1166</f>
        <v>5.2549999999999999</v>
      </c>
      <c r="H1166" s="2">
        <f>'Moving Avg'!G1166</f>
        <v>5.4588000000000001</v>
      </c>
      <c r="I1166" s="2">
        <f>'Moving Avg'!H1166</f>
        <v>4.698599999999999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</row>
    <row r="1167" spans="1:12" ht="13.5" x14ac:dyDescent="0.25">
      <c r="A1167" s="3">
        <f>RSI!A1167</f>
        <v>44011</v>
      </c>
      <c r="B1167" s="2">
        <f>RSI!B1167</f>
        <v>4.5599999999999996</v>
      </c>
      <c r="C1167" s="2">
        <f>RSI!I1167</f>
        <v>20.915757751124858</v>
      </c>
      <c r="D1167" s="2">
        <f>MACD!E1167</f>
        <v>0.46689075627195287</v>
      </c>
      <c r="E1167" s="2">
        <f>MACD!F1167</f>
        <v>0.29964872767337358</v>
      </c>
      <c r="F1167" s="2">
        <f>'Moving Avg'!D1167</f>
        <v>4.5439999999999996</v>
      </c>
      <c r="G1167" s="2">
        <f>'Moving Avg'!F1167</f>
        <v>5.2030000000000003</v>
      </c>
      <c r="H1167" s="2">
        <f>'Moving Avg'!G1167</f>
        <v>5.4431999999999992</v>
      </c>
      <c r="I1167" s="2">
        <f>'Moving Avg'!H1167</f>
        <v>4.7076499999999983</v>
      </c>
      <c r="J1167" s="5" t="str">
        <f>OBV!F1167</f>
        <v>BEARISH</v>
      </c>
      <c r="K1167" s="5" t="str">
        <f>OBV!G1167</f>
        <v>NEUTRAL</v>
      </c>
      <c r="L1167" s="5" t="str">
        <f>OBV!H1167</f>
        <v>CONFIRMED BEARISH</v>
      </c>
    </row>
    <row r="1168" spans="1:12" ht="13.5" x14ac:dyDescent="0.25">
      <c r="A1168" s="3">
        <f>RSI!A1168</f>
        <v>44012</v>
      </c>
      <c r="B1168" s="2">
        <f>RSI!B1168</f>
        <v>4.6900000000000004</v>
      </c>
      <c r="C1168" s="2">
        <f>RSI!I1168</f>
        <v>29.7335914653369</v>
      </c>
      <c r="D1168" s="2">
        <f>MACD!E1168</f>
        <v>0.45986078240199824</v>
      </c>
      <c r="E1168" s="2">
        <f>MACD!F1168</f>
        <v>0.33169113861909855</v>
      </c>
      <c r="F1168" s="2">
        <f>'Moving Avg'!D1168</f>
        <v>4.5339999999999998</v>
      </c>
      <c r="G1168" s="2">
        <f>'Moving Avg'!F1168</f>
        <v>5.1575000000000006</v>
      </c>
      <c r="H1168" s="2">
        <f>'Moving Avg'!G1168</f>
        <v>5.4334000000000007</v>
      </c>
      <c r="I1168" s="2">
        <f>'Moving Avg'!H1168</f>
        <v>4.7179499999999992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</row>
    <row r="1169" spans="1:12" ht="13.5" x14ac:dyDescent="0.25">
      <c r="A1169" s="3">
        <f>RSI!A1169</f>
        <v>44013</v>
      </c>
      <c r="B1169" s="2">
        <f>RSI!B1169</f>
        <v>4.6900000000000004</v>
      </c>
      <c r="C1169" s="2">
        <f>RSI!I1169</f>
        <v>29.7335914653369</v>
      </c>
      <c r="D1169" s="2">
        <f>MACD!E1169</f>
        <v>0.41971067999787959</v>
      </c>
      <c r="E1169" s="2">
        <f>MACD!F1169</f>
        <v>0.3492950468948548</v>
      </c>
      <c r="F1169" s="2">
        <f>'Moving Avg'!D1169</f>
        <v>4.5600000000000005</v>
      </c>
      <c r="G1169" s="2">
        <f>'Moving Avg'!F1169</f>
        <v>5.1120000000000001</v>
      </c>
      <c r="H1169" s="2">
        <f>'Moving Avg'!G1169</f>
        <v>5.4206000000000003</v>
      </c>
      <c r="I1169" s="2">
        <f>'Moving Avg'!H1169</f>
        <v>4.7287999999999997</v>
      </c>
      <c r="J1169" s="5" t="str">
        <f>OBV!F1169</f>
        <v>BEARISH</v>
      </c>
      <c r="K1169" s="5" t="str">
        <f>OBV!G1169</f>
        <v>NEUTRAL</v>
      </c>
      <c r="L1169" s="5" t="str">
        <f>OBV!H1169</f>
        <v>BEARISH DIVERGENCE</v>
      </c>
    </row>
    <row r="1170" spans="1:12" ht="13.5" x14ac:dyDescent="0.25">
      <c r="A1170" s="3">
        <f>RSI!A1170</f>
        <v>44014</v>
      </c>
      <c r="B1170" s="2">
        <f>RSI!B1170</f>
        <v>4.6900000000000004</v>
      </c>
      <c r="C1170" s="2">
        <f>RSI!I1170</f>
        <v>29.7335914653369</v>
      </c>
      <c r="D1170" s="2">
        <f>MACD!E1170</f>
        <v>0.36518042107729798</v>
      </c>
      <c r="E1170" s="2">
        <f>MACD!F1170</f>
        <v>0.35247212173134346</v>
      </c>
      <c r="F1170" s="2">
        <f>'Moving Avg'!D1170</f>
        <v>4.6120000000000001</v>
      </c>
      <c r="G1170" s="2">
        <f>'Moving Avg'!F1170</f>
        <v>5.0665000000000004</v>
      </c>
      <c r="H1170" s="2">
        <f>'Moving Avg'!G1170</f>
        <v>5.4078000000000008</v>
      </c>
      <c r="I1170" s="2">
        <f>'Moving Avg'!H1170</f>
        <v>4.7396500000000001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4.83</v>
      </c>
      <c r="C1171" s="2">
        <f>RSI!I1171</f>
        <v>38.897296592452875</v>
      </c>
      <c r="D1171" s="2">
        <f>MACD!E1171</f>
        <v>0.31100223621271361</v>
      </c>
      <c r="E1171" s="2">
        <f>MACD!F1171</f>
        <v>0.34417814462761753</v>
      </c>
      <c r="F1171" s="2">
        <f>'Moving Avg'!D1171</f>
        <v>4.6920000000000002</v>
      </c>
      <c r="G1171" s="2">
        <f>'Moving Avg'!F1171</f>
        <v>5.0280000000000005</v>
      </c>
      <c r="H1171" s="2">
        <f>'Moving Avg'!G1171</f>
        <v>5.397800000000001</v>
      </c>
      <c r="I1171" s="2">
        <f>'Moving Avg'!H1171</f>
        <v>4.7511999999999999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4.83</v>
      </c>
      <c r="C1172" s="2">
        <f>RSI!I1172</f>
        <v>38.897296592452875</v>
      </c>
      <c r="D1172" s="2">
        <f>MACD!E1172</f>
        <v>0.26649223683205481</v>
      </c>
      <c r="E1172" s="2">
        <f>MACD!F1172</f>
        <v>0.32864096306850504</v>
      </c>
      <c r="F1172" s="2">
        <f>'Moving Avg'!D1172</f>
        <v>4.7459999999999996</v>
      </c>
      <c r="G1172" s="2">
        <f>'Moving Avg'!F1172</f>
        <v>4.9894999999999996</v>
      </c>
      <c r="H1172" s="2">
        <f>'Moving Avg'!G1172</f>
        <v>5.3848000000000003</v>
      </c>
      <c r="I1172" s="2">
        <f>'Moving Avg'!H1172</f>
        <v>4.7622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4.83</v>
      </c>
      <c r="C1173" s="2">
        <f>RSI!I1173</f>
        <v>38.897296592452875</v>
      </c>
      <c r="D1173" s="2">
        <f>MACD!E1173</f>
        <v>0.19621810926222594</v>
      </c>
      <c r="E1173" s="2">
        <f>MACD!F1173</f>
        <v>0.30215639230724922</v>
      </c>
      <c r="F1173" s="2">
        <f>'Moving Avg'!D1173</f>
        <v>4.7739999999999991</v>
      </c>
      <c r="G1173" s="2">
        <f>'Moving Avg'!F1173</f>
        <v>4.9509999999999996</v>
      </c>
      <c r="H1173" s="2">
        <f>'Moving Avg'!G1173</f>
        <v>5.3685999999999998</v>
      </c>
      <c r="I1173" s="2">
        <f>'Moving Avg'!H1173</f>
        <v>4.7731500000000002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4.83</v>
      </c>
      <c r="C1174" s="2">
        <f>RSI!I1174</f>
        <v>38.897296592452875</v>
      </c>
      <c r="D1174" s="2">
        <f>MACD!E1174</f>
        <v>0.110205979579173</v>
      </c>
      <c r="E1174" s="2">
        <f>MACD!F1174</f>
        <v>0.26376630976163401</v>
      </c>
      <c r="F1174" s="2">
        <f>'Moving Avg'!D1174</f>
        <v>4.8019999999999996</v>
      </c>
      <c r="G1174" s="2">
        <f>'Moving Avg'!F1174</f>
        <v>4.9124999999999996</v>
      </c>
      <c r="H1174" s="2">
        <f>'Moving Avg'!G1174</f>
        <v>5.3524000000000003</v>
      </c>
      <c r="I1174" s="2">
        <f>'Moving Avg'!H1174</f>
        <v>4.7837500000000004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4.83</v>
      </c>
      <c r="C1175" s="2">
        <f>RSI!I1175</f>
        <v>38.897296592452875</v>
      </c>
      <c r="D1175" s="2">
        <f>MACD!E1175</f>
        <v>1.8484727211205865E-2</v>
      </c>
      <c r="E1175" s="2">
        <f>MACD!F1175</f>
        <v>0.21470999325154838</v>
      </c>
      <c r="F1175" s="2">
        <f>'Moving Avg'!D1175</f>
        <v>4.83</v>
      </c>
      <c r="G1175" s="2">
        <f>'Moving Avg'!F1175</f>
        <v>4.8739999999999997</v>
      </c>
      <c r="H1175" s="2">
        <f>'Moving Avg'!G1175</f>
        <v>5.3361999999999998</v>
      </c>
      <c r="I1175" s="2">
        <f>'Moving Avg'!H1175</f>
        <v>4.7939500000000006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4.83</v>
      </c>
      <c r="C1176" s="2">
        <f>RSI!I1176</f>
        <v>38.897296592452875</v>
      </c>
      <c r="D1176" s="2">
        <f>MACD!E1176</f>
        <v>-5.8145709569521919E-2</v>
      </c>
      <c r="E1176" s="2">
        <f>MACD!F1176</f>
        <v>0.16013885268733433</v>
      </c>
      <c r="F1176" s="2">
        <f>'Moving Avg'!D1176</f>
        <v>4.83</v>
      </c>
      <c r="G1176" s="2">
        <f>'Moving Avg'!F1176</f>
        <v>4.8354999999999997</v>
      </c>
      <c r="H1176" s="2">
        <f>'Moving Avg'!G1176</f>
        <v>5.3232000000000008</v>
      </c>
      <c r="I1176" s="2">
        <f>'Moving Avg'!H1176</f>
        <v>4.8041500000000008</v>
      </c>
      <c r="J1176" s="5" t="str">
        <f>OBV!F1176</f>
        <v>NEUTRAL</v>
      </c>
      <c r="K1176" s="5" t="str">
        <f>OBV!G1176</f>
        <v>NEUTRAL</v>
      </c>
      <c r="L1176" s="5" t="str">
        <f>OBV!H1176</f>
        <v>NEUTRAL</v>
      </c>
    </row>
    <row r="1177" spans="1:12" ht="13.5" x14ac:dyDescent="0.25">
      <c r="A1177" s="3">
        <f>RSI!A1177</f>
        <v>44025</v>
      </c>
      <c r="B1177" s="2">
        <f>RSI!B1177</f>
        <v>4.88</v>
      </c>
      <c r="C1177" s="2">
        <f>RSI!I1177</f>
        <v>43.036085214059611</v>
      </c>
      <c r="D1177" s="2">
        <f>MACD!E1177</f>
        <v>-0.10578328015761951</v>
      </c>
      <c r="E1177" s="2">
        <f>MACD!F1177</f>
        <v>0.10695442611834356</v>
      </c>
      <c r="F1177" s="2">
        <f>'Moving Avg'!D1177</f>
        <v>4.84</v>
      </c>
      <c r="G1177" s="2">
        <f>'Moving Avg'!F1177</f>
        <v>4.7995000000000001</v>
      </c>
      <c r="H1177" s="2">
        <f>'Moving Avg'!G1177</f>
        <v>5.3112000000000013</v>
      </c>
      <c r="I1177" s="2">
        <f>'Moving Avg'!H1177</f>
        <v>4.8146000000000013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4.97</v>
      </c>
      <c r="C1178" s="2">
        <f>RSI!I1178</f>
        <v>49.647454825305026</v>
      </c>
      <c r="D1178" s="2">
        <f>MACD!E1178</f>
        <v>-0.1322140459442176</v>
      </c>
      <c r="E1178" s="2">
        <f>MACD!F1178</f>
        <v>5.9120731705831334E-2</v>
      </c>
      <c r="F1178" s="2">
        <f>'Moving Avg'!D1178</f>
        <v>4.8680000000000003</v>
      </c>
      <c r="G1178" s="2">
        <f>'Moving Avg'!F1178</f>
        <v>4.7804999999999991</v>
      </c>
      <c r="H1178" s="2">
        <f>'Moving Avg'!G1178</f>
        <v>5.3010000000000028</v>
      </c>
      <c r="I1178" s="2">
        <f>'Moving Avg'!H1178</f>
        <v>4.8255000000000017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5.0999999999999996</v>
      </c>
      <c r="C1179" s="2">
        <f>RSI!I1179</f>
        <v>57.347925848555263</v>
      </c>
      <c r="D1179" s="2">
        <f>MACD!E1179</f>
        <v>-0.16423571092295752</v>
      </c>
      <c r="E1179" s="2">
        <f>MACD!F1179</f>
        <v>1.4449443180073566E-2</v>
      </c>
      <c r="F1179" s="2">
        <f>'Moving Avg'!D1179</f>
        <v>4.9219999999999997</v>
      </c>
      <c r="G1179" s="2">
        <f>'Moving Avg'!F1179</f>
        <v>4.7799999999999985</v>
      </c>
      <c r="H1179" s="2">
        <f>'Moving Avg'!G1179</f>
        <v>5.2934000000000028</v>
      </c>
      <c r="I1179" s="2">
        <f>'Moving Avg'!H1179</f>
        <v>4.8370500000000014</v>
      </c>
      <c r="J1179" s="5" t="str">
        <f>OBV!F1179</f>
        <v>BULLISH</v>
      </c>
      <c r="K1179" s="5" t="str">
        <f>OBV!G1179</f>
        <v>NEUTRAL</v>
      </c>
      <c r="L1179" s="5" t="str">
        <f>OBV!H1179</f>
        <v>CONFIRMED BULLISH</v>
      </c>
    </row>
    <row r="1180" spans="1:12" ht="13.5" x14ac:dyDescent="0.25">
      <c r="A1180" s="3">
        <f>RSI!A1180</f>
        <v>44028</v>
      </c>
      <c r="B1180" s="2">
        <f>RSI!B1180</f>
        <v>4.95</v>
      </c>
      <c r="C1180" s="2">
        <f>RSI!I1180</f>
        <v>48.190208080665393</v>
      </c>
      <c r="D1180" s="2">
        <f>MACD!E1180</f>
        <v>-0.18101353150831923</v>
      </c>
      <c r="E1180" s="2">
        <f>MACD!F1180</f>
        <v>-2.4643151757604995E-2</v>
      </c>
      <c r="F1180" s="2">
        <f>'Moving Avg'!D1180</f>
        <v>4.9459999999999997</v>
      </c>
      <c r="G1180" s="2">
        <f>'Moving Avg'!F1180</f>
        <v>4.7794999999999987</v>
      </c>
      <c r="H1180" s="2">
        <f>'Moving Avg'!G1180</f>
        <v>5.2828000000000017</v>
      </c>
      <c r="I1180" s="2">
        <f>'Moving Avg'!H1180</f>
        <v>4.8478000000000012</v>
      </c>
      <c r="J1180" s="5" t="str">
        <f>OBV!F1180</f>
        <v>BULLISH</v>
      </c>
      <c r="K1180" s="5" t="str">
        <f>OBV!G1180</f>
        <v>NEUTRAL</v>
      </c>
      <c r="L1180" s="5" t="str">
        <f>OBV!H1180</f>
        <v>CONFIRMED BULLISH</v>
      </c>
    </row>
    <row r="1181" spans="1:12" ht="13.5" x14ac:dyDescent="0.25">
      <c r="A1181" s="3">
        <f>RSI!A1181</f>
        <v>44029</v>
      </c>
      <c r="B1181" s="2">
        <f>RSI!B1181</f>
        <v>4.95</v>
      </c>
      <c r="C1181" s="2">
        <f>RSI!I1181</f>
        <v>48.190208080665393</v>
      </c>
      <c r="D1181" s="2">
        <f>MACD!E1181</f>
        <v>-0.17352021679305096</v>
      </c>
      <c r="E1181" s="2">
        <f>MACD!F1181</f>
        <v>-5.4418564764694193E-2</v>
      </c>
      <c r="F1181" s="2">
        <f>'Moving Avg'!D1181</f>
        <v>4.97</v>
      </c>
      <c r="G1181" s="2">
        <f>'Moving Avg'!F1181</f>
        <v>4.778999999999999</v>
      </c>
      <c r="H1181" s="2">
        <f>'Moving Avg'!G1181</f>
        <v>5.2722000000000016</v>
      </c>
      <c r="I1181" s="2">
        <f>'Moving Avg'!H1181</f>
        <v>4.8579500000000015</v>
      </c>
      <c r="J1181" s="5" t="str">
        <f>OBV!F1181</f>
        <v>BULLISH</v>
      </c>
      <c r="K1181" s="5" t="str">
        <f>OBV!G1181</f>
        <v>NEUTRAL</v>
      </c>
      <c r="L1181" s="5" t="str">
        <f>OBV!H1181</f>
        <v>CONFIRMED BULLISH</v>
      </c>
    </row>
    <row r="1182" spans="1:12" ht="13.5" x14ac:dyDescent="0.25">
      <c r="A1182" s="3">
        <f>RSI!A1182</f>
        <v>44032</v>
      </c>
      <c r="B1182" s="2">
        <f>RSI!B1182</f>
        <v>4.95</v>
      </c>
      <c r="C1182" s="2">
        <f>RSI!I1182</f>
        <v>48.190208080665393</v>
      </c>
      <c r="D1182" s="2">
        <f>MACD!E1182</f>
        <v>-0.16703946917518575</v>
      </c>
      <c r="E1182" s="2">
        <f>MACD!F1182</f>
        <v>-7.6942745646792515E-2</v>
      </c>
      <c r="F1182" s="2">
        <f>'Moving Avg'!D1182</f>
        <v>4.984</v>
      </c>
      <c r="G1182" s="2">
        <f>'Moving Avg'!F1182</f>
        <v>4.7784999999999993</v>
      </c>
      <c r="H1182" s="2">
        <f>'Moving Avg'!G1182</f>
        <v>5.2584</v>
      </c>
      <c r="I1182" s="2">
        <f>'Moving Avg'!H1182</f>
        <v>4.8674500000000016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</row>
    <row r="1183" spans="1:12" ht="13.5" x14ac:dyDescent="0.25">
      <c r="A1183" s="3">
        <f>RSI!A1183</f>
        <v>44033</v>
      </c>
      <c r="B1183" s="2">
        <f>RSI!B1183</f>
        <v>4.95</v>
      </c>
      <c r="C1183" s="2">
        <f>RSI!I1183</f>
        <v>48.190208080665393</v>
      </c>
      <c r="D1183" s="2">
        <f>MACD!E1183</f>
        <v>-0.16142589803098684</v>
      </c>
      <c r="E1183" s="2">
        <f>MACD!F1183</f>
        <v>-9.3839376123631385E-2</v>
      </c>
      <c r="F1183" s="2">
        <f>'Moving Avg'!D1183</f>
        <v>4.9799999999999995</v>
      </c>
      <c r="G1183" s="2">
        <f>'Moving Avg'!F1183</f>
        <v>4.7889999999999997</v>
      </c>
      <c r="H1183" s="2">
        <f>'Moving Avg'!G1183</f>
        <v>5.2413999999999996</v>
      </c>
      <c r="I1183" s="2">
        <f>'Moving Avg'!H1183</f>
        <v>4.8769500000000017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</row>
    <row r="1184" spans="1:12" ht="13.5" x14ac:dyDescent="0.25">
      <c r="A1184" s="3">
        <f>RSI!A1184</f>
        <v>44034</v>
      </c>
      <c r="B1184" s="2">
        <f>RSI!B1184</f>
        <v>4.95</v>
      </c>
      <c r="C1184" s="2">
        <f>RSI!I1184</f>
        <v>48.190208080665393</v>
      </c>
      <c r="D1184" s="2">
        <f>MACD!E1184</f>
        <v>-0.15655571097463739</v>
      </c>
      <c r="E1184" s="2">
        <f>MACD!F1184</f>
        <v>-0.10638264309383259</v>
      </c>
      <c r="F1184" s="2">
        <f>'Moving Avg'!D1184</f>
        <v>4.95</v>
      </c>
      <c r="G1184" s="2">
        <f>'Moving Avg'!F1184</f>
        <v>4.8085000000000004</v>
      </c>
      <c r="H1184" s="2">
        <f>'Moving Avg'!G1184</f>
        <v>5.2244000000000002</v>
      </c>
      <c r="I1184" s="2">
        <f>'Moving Avg'!H1184</f>
        <v>4.8864500000000017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44035</v>
      </c>
      <c r="B1185" s="2">
        <f>RSI!B1185</f>
        <v>4.95</v>
      </c>
      <c r="C1185" s="2">
        <f>RSI!I1185</f>
        <v>48.190208080665393</v>
      </c>
      <c r="D1185" s="2">
        <f>MACD!E1185</f>
        <v>-0.15232344805613351</v>
      </c>
      <c r="E1185" s="2">
        <f>MACD!F1185</f>
        <v>-0.11557080408629278</v>
      </c>
      <c r="F1185" s="2">
        <f>'Moving Avg'!D1185</f>
        <v>4.95</v>
      </c>
      <c r="G1185" s="2">
        <f>'Moving Avg'!F1185</f>
        <v>4.8345000000000002</v>
      </c>
      <c r="H1185" s="2">
        <f>'Moving Avg'!G1185</f>
        <v>5.2073999999999998</v>
      </c>
      <c r="I1185" s="2">
        <f>'Moving Avg'!H1185</f>
        <v>4.8957000000000024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4.95</v>
      </c>
      <c r="C1186" s="2">
        <f>RSI!I1186</f>
        <v>48.190208080665393</v>
      </c>
      <c r="D1186" s="2">
        <f>MACD!E1186</f>
        <v>-0.14863921416777792</v>
      </c>
      <c r="E1186" s="2">
        <f>MACD!F1186</f>
        <v>-0.12218448610258982</v>
      </c>
      <c r="F1186" s="2">
        <f>'Moving Avg'!D1186</f>
        <v>4.95</v>
      </c>
      <c r="G1186" s="2">
        <f>'Moving Avg'!F1186</f>
        <v>4.8605</v>
      </c>
      <c r="H1186" s="2">
        <f>'Moving Avg'!G1186</f>
        <v>5.1937999999999995</v>
      </c>
      <c r="I1186" s="2">
        <f>'Moving Avg'!H1186</f>
        <v>4.9044500000000033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4.95</v>
      </c>
      <c r="C1187" s="2">
        <f>RSI!I1187</f>
        <v>48.190208080665393</v>
      </c>
      <c r="D1187" s="2">
        <f>MACD!E1187</f>
        <v>-0.13773402563225368</v>
      </c>
      <c r="E1187" s="2">
        <f>MACD!F1187</f>
        <v>-0.1252943940085226</v>
      </c>
      <c r="F1187" s="2">
        <f>'Moving Avg'!D1187</f>
        <v>4.95</v>
      </c>
      <c r="G1187" s="2">
        <f>'Moving Avg'!F1187</f>
        <v>4.8800000000000008</v>
      </c>
      <c r="H1187" s="2">
        <f>'Moving Avg'!G1187</f>
        <v>5.1802000000000001</v>
      </c>
      <c r="I1187" s="2">
        <f>'Moving Avg'!H1187</f>
        <v>4.912600000000003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</row>
    <row r="1188" spans="1:12" ht="13.5" x14ac:dyDescent="0.25">
      <c r="A1188" s="3">
        <f>RSI!A1188</f>
        <v>44040</v>
      </c>
      <c r="B1188" s="2">
        <f>RSI!B1188</f>
        <v>4.95</v>
      </c>
      <c r="C1188" s="2">
        <f>RSI!I1188</f>
        <v>48.190208080665393</v>
      </c>
      <c r="D1188" s="2">
        <f>MACD!E1188</f>
        <v>-0.11457202292627588</v>
      </c>
      <c r="E1188" s="2">
        <f>MACD!F1188</f>
        <v>-0.12314991979207326</v>
      </c>
      <c r="F1188" s="2">
        <f>'Moving Avg'!D1188</f>
        <v>4.95</v>
      </c>
      <c r="G1188" s="2">
        <f>'Moving Avg'!F1188</f>
        <v>4.8930000000000007</v>
      </c>
      <c r="H1188" s="2">
        <f>'Moving Avg'!G1188</f>
        <v>5.1633999999999993</v>
      </c>
      <c r="I1188" s="2">
        <f>'Moving Avg'!H1188</f>
        <v>4.9205000000000041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</row>
    <row r="1189" spans="1:12" ht="13.5" x14ac:dyDescent="0.25">
      <c r="A1189" s="3">
        <f>RSI!A1189</f>
        <v>44041</v>
      </c>
      <c r="B1189" s="2">
        <f>RSI!B1189</f>
        <v>4.8099999999999996</v>
      </c>
      <c r="C1189" s="2">
        <f>RSI!I1189</f>
        <v>37.345715204678513</v>
      </c>
      <c r="D1189" s="2">
        <f>MACD!E1189</f>
        <v>-6.4521200032118919E-2</v>
      </c>
      <c r="E1189" s="2">
        <f>MACD!F1189</f>
        <v>-0.11142417584008241</v>
      </c>
      <c r="F1189" s="2">
        <f>'Moving Avg'!D1189</f>
        <v>4.9219999999999997</v>
      </c>
      <c r="G1189" s="2">
        <f>'Moving Avg'!F1189</f>
        <v>4.8990000000000009</v>
      </c>
      <c r="H1189" s="2">
        <f>'Moving Avg'!G1189</f>
        <v>5.1437999999999979</v>
      </c>
      <c r="I1189" s="2">
        <f>'Moving Avg'!H1189</f>
        <v>4.9267000000000039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</row>
    <row r="1190" spans="1:12" ht="13.5" x14ac:dyDescent="0.25">
      <c r="A1190" s="3">
        <f>RSI!A1190</f>
        <v>44042</v>
      </c>
      <c r="B1190" s="2">
        <f>RSI!B1190</f>
        <v>4.8099999999999996</v>
      </c>
      <c r="C1190" s="2">
        <f>RSI!I1190</f>
        <v>37.345715204678505</v>
      </c>
      <c r="D1190" s="2">
        <f>MACD!E1190</f>
        <v>-4.4344387792741635E-2</v>
      </c>
      <c r="E1190" s="2">
        <f>MACD!F1190</f>
        <v>-9.8008218230614258E-2</v>
      </c>
      <c r="F1190" s="2">
        <f>'Moving Avg'!D1190</f>
        <v>4.8940000000000001</v>
      </c>
      <c r="G1190" s="2">
        <f>'Moving Avg'!F1190</f>
        <v>4.9050000000000011</v>
      </c>
      <c r="H1190" s="2">
        <f>'Moving Avg'!G1190</f>
        <v>5.1241999999999983</v>
      </c>
      <c r="I1190" s="2">
        <f>'Moving Avg'!H1190</f>
        <v>4.9321000000000037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</row>
    <row r="1191" spans="1:12" ht="13.5" x14ac:dyDescent="0.25">
      <c r="A1191" s="3">
        <f>RSI!A1191</f>
        <v>44046</v>
      </c>
      <c r="B1191" s="2">
        <f>RSI!B1191</f>
        <v>4.8099999999999996</v>
      </c>
      <c r="C1191" s="2">
        <f>RSI!I1191</f>
        <v>37.345715204678505</v>
      </c>
      <c r="D1191" s="2">
        <f>MACD!E1191</f>
        <v>-2.6435553271374701E-2</v>
      </c>
      <c r="E1191" s="2">
        <f>MACD!F1191</f>
        <v>-8.3693685238766344E-2</v>
      </c>
      <c r="F1191" s="2">
        <f>'Moving Avg'!D1191</f>
        <v>4.8659999999999997</v>
      </c>
      <c r="G1191" s="2">
        <f>'Moving Avg'!F1191</f>
        <v>4.9040000000000017</v>
      </c>
      <c r="H1191" s="2">
        <f>'Moving Avg'!G1191</f>
        <v>5.1045999999999987</v>
      </c>
      <c r="I1191" s="2">
        <f>'Moving Avg'!H1191</f>
        <v>4.9367000000000036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</row>
    <row r="1192" spans="1:12" ht="13.5" x14ac:dyDescent="0.25">
      <c r="A1192" s="3">
        <f>RSI!A1192</f>
        <v>44047</v>
      </c>
      <c r="B1192" s="2">
        <f>RSI!B1192</f>
        <v>4.95</v>
      </c>
      <c r="C1192" s="2">
        <f>RSI!I1192</f>
        <v>51.091976837185335</v>
      </c>
      <c r="D1192" s="2">
        <f>MACD!E1192</f>
        <v>-2.0878084022196042E-2</v>
      </c>
      <c r="E1192" s="2">
        <f>MACD!F1192</f>
        <v>-7.1130564995452283E-2</v>
      </c>
      <c r="F1192" s="2">
        <f>'Moving Avg'!D1192</f>
        <v>4.8659999999999997</v>
      </c>
      <c r="G1192" s="2">
        <f>'Moving Avg'!F1192</f>
        <v>4.9100000000000019</v>
      </c>
      <c r="H1192" s="2">
        <f>'Moving Avg'!G1192</f>
        <v>5.0877999999999988</v>
      </c>
      <c r="I1192" s="2">
        <f>'Moving Avg'!H1192</f>
        <v>4.9411500000000039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4.96</v>
      </c>
      <c r="C1193" s="2">
        <f>RSI!I1193</f>
        <v>51.903689349282359</v>
      </c>
      <c r="D1193" s="2">
        <f>MACD!E1193</f>
        <v>-1.7026755305351138E-2</v>
      </c>
      <c r="E1193" s="2">
        <f>MACD!F1193</f>
        <v>-6.0309803057432054E-2</v>
      </c>
      <c r="F1193" s="2">
        <f>'Moving Avg'!D1193</f>
        <v>4.8680000000000003</v>
      </c>
      <c r="G1193" s="2">
        <f>'Moving Avg'!F1193</f>
        <v>4.916500000000001</v>
      </c>
      <c r="H1193" s="2">
        <f>'Moving Avg'!G1193</f>
        <v>5.0711999999999993</v>
      </c>
      <c r="I1193" s="2">
        <f>'Moving Avg'!H1193</f>
        <v>4.9455000000000036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</row>
    <row r="1194" spans="1:12" ht="13.5" x14ac:dyDescent="0.25">
      <c r="A1194" s="3">
        <f>RSI!A1194</f>
        <v>44049</v>
      </c>
      <c r="B1194" s="2">
        <f>RSI!B1194</f>
        <v>4.96</v>
      </c>
      <c r="C1194" s="2">
        <f>RSI!I1194</f>
        <v>51.903689349282345</v>
      </c>
      <c r="D1194" s="2">
        <f>MACD!E1194</f>
        <v>-1.392925553796065E-2</v>
      </c>
      <c r="E1194" s="2">
        <f>MACD!F1194</f>
        <v>-5.1033693553537776E-2</v>
      </c>
      <c r="F1194" s="2">
        <f>'Moving Avg'!D1194</f>
        <v>4.8980000000000006</v>
      </c>
      <c r="G1194" s="2">
        <f>'Moving Avg'!F1194</f>
        <v>4.923</v>
      </c>
      <c r="H1194" s="2">
        <f>'Moving Avg'!G1194</f>
        <v>5.0579999999999989</v>
      </c>
      <c r="I1194" s="2">
        <f>'Moving Avg'!H1194</f>
        <v>4.9498500000000032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</row>
    <row r="1195" spans="1:12" ht="13.5" x14ac:dyDescent="0.25">
      <c r="A1195" s="3">
        <f>RSI!A1195</f>
        <v>44050</v>
      </c>
      <c r="B1195" s="2">
        <f>RSI!B1195</f>
        <v>5.0999999999999996</v>
      </c>
      <c r="C1195" s="2">
        <f>RSI!I1195</f>
        <v>62.11324689686743</v>
      </c>
      <c r="D1195" s="2">
        <f>MACD!E1195</f>
        <v>-2.1828032010369647E-2</v>
      </c>
      <c r="E1195" s="2">
        <f>MACD!F1195</f>
        <v>-4.5192561244904152E-2</v>
      </c>
      <c r="F1195" s="2">
        <f>'Moving Avg'!D1195</f>
        <v>4.9560000000000004</v>
      </c>
      <c r="G1195" s="2">
        <f>'Moving Avg'!F1195</f>
        <v>4.9365000000000006</v>
      </c>
      <c r="H1195" s="2">
        <f>'Moving Avg'!G1195</f>
        <v>5.0475999999999992</v>
      </c>
      <c r="I1195" s="2">
        <f>'Moving Avg'!H1195</f>
        <v>4.9543000000000035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</row>
    <row r="1196" spans="1:12" ht="13.5" x14ac:dyDescent="0.25">
      <c r="A1196" s="3">
        <f>RSI!A1196</f>
        <v>44053</v>
      </c>
      <c r="B1196" s="2">
        <f>RSI!B1196</f>
        <v>5.0999999999999996</v>
      </c>
      <c r="C1196" s="2">
        <f>RSI!I1196</f>
        <v>62.113246896867437</v>
      </c>
      <c r="D1196" s="2">
        <f>MACD!E1196</f>
        <v>-2.9477181303449562E-2</v>
      </c>
      <c r="E1196" s="2">
        <f>MACD!F1196</f>
        <v>-4.2049485256613235E-2</v>
      </c>
      <c r="F1196" s="2">
        <f>'Moving Avg'!D1196</f>
        <v>5.0140000000000002</v>
      </c>
      <c r="G1196" s="2">
        <f>'Moving Avg'!F1196</f>
        <v>4.95</v>
      </c>
      <c r="H1196" s="2">
        <f>'Moving Avg'!G1196</f>
        <v>5.0341999999999993</v>
      </c>
      <c r="I1196" s="2">
        <f>'Moving Avg'!H1196</f>
        <v>4.9596500000000034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</row>
    <row r="1197" spans="1:12" ht="13.5" x14ac:dyDescent="0.25">
      <c r="A1197" s="3">
        <f>RSI!A1197</f>
        <v>44054</v>
      </c>
      <c r="B1197" s="2">
        <f>RSI!B1197</f>
        <v>5.0999999999999996</v>
      </c>
      <c r="C1197" s="2">
        <f>RSI!I1197</f>
        <v>62.113246896867437</v>
      </c>
      <c r="D1197" s="2">
        <f>MACD!E1197</f>
        <v>-3.6843583954114578E-2</v>
      </c>
      <c r="E1197" s="2">
        <f>MACD!F1197</f>
        <v>-4.1008304996113507E-2</v>
      </c>
      <c r="F1197" s="2">
        <f>'Moving Avg'!D1197</f>
        <v>5.0439999999999996</v>
      </c>
      <c r="G1197" s="2">
        <f>'Moving Avg'!F1197</f>
        <v>4.9609999999999994</v>
      </c>
      <c r="H1197" s="2">
        <f>'Moving Avg'!G1197</f>
        <v>5.0241999999999987</v>
      </c>
      <c r="I1197" s="2">
        <f>'Moving Avg'!H1197</f>
        <v>4.9644000000000048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</row>
    <row r="1198" spans="1:12" ht="13.5" x14ac:dyDescent="0.25">
      <c r="A1198" s="3">
        <f>RSI!A1198</f>
        <v>44055</v>
      </c>
      <c r="B1198" s="2">
        <f>RSI!B1198</f>
        <v>5.0999999999999996</v>
      </c>
      <c r="C1198" s="2">
        <f>RSI!I1198</f>
        <v>62.113246896867437</v>
      </c>
      <c r="D1198" s="2">
        <f>MACD!E1198</f>
        <v>-4.3904513849033044E-2</v>
      </c>
      <c r="E1198" s="2">
        <f>MACD!F1198</f>
        <v>-4.1587546766697417E-2</v>
      </c>
      <c r="F1198" s="2">
        <f>'Moving Avg'!D1198</f>
        <v>5.0720000000000001</v>
      </c>
      <c r="G1198" s="2">
        <f>'Moving Avg'!F1198</f>
        <v>4.9674999999999994</v>
      </c>
      <c r="H1198" s="2">
        <f>'Moving Avg'!G1198</f>
        <v>5.014199999999998</v>
      </c>
      <c r="I1198" s="2">
        <f>'Moving Avg'!H1198</f>
        <v>4.9691500000000044</v>
      </c>
      <c r="J1198" s="5" t="str">
        <f>OBV!F1198</f>
        <v>BULLISH</v>
      </c>
      <c r="K1198" s="5" t="str">
        <f>OBV!G1198</f>
        <v>NEUTRAL</v>
      </c>
      <c r="L1198" s="5" t="str">
        <f>OBV!H1198</f>
        <v>CONFIRMED BULLISH</v>
      </c>
    </row>
    <row r="1199" spans="1:12" ht="13.5" x14ac:dyDescent="0.25">
      <c r="A1199" s="3">
        <f>RSI!A1199</f>
        <v>44057</v>
      </c>
      <c r="B1199" s="2">
        <f>RSI!B1199</f>
        <v>5.0999999999999996</v>
      </c>
      <c r="C1199" s="2">
        <f>RSI!I1199</f>
        <v>62.113246896867437</v>
      </c>
      <c r="D1199" s="2">
        <f>MACD!E1199</f>
        <v>-7.218410833822464E-2</v>
      </c>
      <c r="E1199" s="2">
        <f>MACD!F1199</f>
        <v>-4.7706859081002861E-2</v>
      </c>
      <c r="F1199" s="2">
        <f>'Moving Avg'!D1199</f>
        <v>5.0999999999999996</v>
      </c>
      <c r="G1199" s="2">
        <f>'Moving Avg'!F1199</f>
        <v>4.9674999999999994</v>
      </c>
      <c r="H1199" s="2">
        <f>'Moving Avg'!G1199</f>
        <v>5.0041999999999982</v>
      </c>
      <c r="I1199" s="2">
        <f>'Moving Avg'!H1199</f>
        <v>4.973900000000004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</row>
    <row r="1200" spans="1:12" ht="13.5" x14ac:dyDescent="0.25">
      <c r="A1200" s="3">
        <f>RSI!A1200</f>
        <v>44060</v>
      </c>
      <c r="B1200" s="2">
        <f>RSI!B1200</f>
        <v>5.0999999999999996</v>
      </c>
      <c r="C1200" s="2">
        <f>RSI!I1200</f>
        <v>62.113246896867437</v>
      </c>
      <c r="D1200" s="2">
        <f>MACD!E1200</f>
        <v>-9.6822718170630928E-2</v>
      </c>
      <c r="E1200" s="2">
        <f>MACD!F1200</f>
        <v>-5.7530030898928476E-2</v>
      </c>
      <c r="F1200" s="2">
        <f>'Moving Avg'!D1200</f>
        <v>5.0999999999999996</v>
      </c>
      <c r="G1200" s="2">
        <f>'Moving Avg'!F1200</f>
        <v>4.9749999999999988</v>
      </c>
      <c r="H1200" s="2">
        <f>'Moving Avg'!G1200</f>
        <v>4.9941999999999975</v>
      </c>
      <c r="I1200" s="2">
        <f>'Moving Avg'!H1200</f>
        <v>4.9787000000000043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44061</v>
      </c>
      <c r="B1201" s="2">
        <f>RSI!B1201</f>
        <v>5.0999999999999996</v>
      </c>
      <c r="C1201" s="2">
        <f>RSI!I1201</f>
        <v>62.113246896867437</v>
      </c>
      <c r="D1201" s="2">
        <f>MACD!E1201</f>
        <v>-0.11832792281800764</v>
      </c>
      <c r="E1201" s="2">
        <f>MACD!F1201</f>
        <v>-6.9689609282744314E-2</v>
      </c>
      <c r="F1201" s="2">
        <f>'Moving Avg'!D1201</f>
        <v>5.0999999999999996</v>
      </c>
      <c r="G1201" s="2">
        <f>'Moving Avg'!F1201</f>
        <v>4.982499999999999</v>
      </c>
      <c r="H1201" s="2">
        <f>'Moving Avg'!G1201</f>
        <v>4.9841999999999977</v>
      </c>
      <c r="I1201" s="2">
        <f>'Moving Avg'!H1201</f>
        <v>4.9828000000000046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</row>
    <row r="1202" spans="1:12" ht="13.5" x14ac:dyDescent="0.25">
      <c r="A1202" s="3">
        <f>RSI!A1202</f>
        <v>44062</v>
      </c>
      <c r="B1202" s="2">
        <f>RSI!B1202</f>
        <v>5.1100000000000003</v>
      </c>
      <c r="C1202" s="2">
        <f>RSI!I1202</f>
        <v>63.054320441003014</v>
      </c>
      <c r="D1202" s="2">
        <f>MACD!E1202</f>
        <v>-0.11633538602814131</v>
      </c>
      <c r="E1202" s="2">
        <f>MACD!F1202</f>
        <v>-7.9018764631823724E-2</v>
      </c>
      <c r="F1202" s="2">
        <f>'Moving Avg'!D1202</f>
        <v>5.1019999999999994</v>
      </c>
      <c r="G1202" s="2">
        <f>'Moving Avg'!F1202</f>
        <v>4.990499999999999</v>
      </c>
      <c r="H1202" s="2">
        <f>'Moving Avg'!G1202</f>
        <v>4.9743999999999975</v>
      </c>
      <c r="I1202" s="2">
        <f>'Moving Avg'!H1202</f>
        <v>4.9860000000000051</v>
      </c>
      <c r="J1202" s="5" t="str">
        <f>OBV!F1202</f>
        <v>BULLISH</v>
      </c>
      <c r="K1202" s="5" t="str">
        <f>OBV!G1202</f>
        <v>STRONG</v>
      </c>
      <c r="L1202" s="5" t="str">
        <f>OBV!H1202</f>
        <v>CONFIRMED BULLISH</v>
      </c>
    </row>
    <row r="1203" spans="1:12" ht="13.5" x14ac:dyDescent="0.25">
      <c r="A1203" s="3">
        <f>RSI!A1203</f>
        <v>44064</v>
      </c>
      <c r="B1203" s="2">
        <f>RSI!B1203</f>
        <v>5.1100000000000003</v>
      </c>
      <c r="C1203" s="2">
        <f>RSI!I1203</f>
        <v>63.054320441003014</v>
      </c>
      <c r="D1203" s="2">
        <f>MACD!E1203</f>
        <v>-0.11373342260556107</v>
      </c>
      <c r="E1203" s="2">
        <f>MACD!F1203</f>
        <v>-8.5961696226571196E-2</v>
      </c>
      <c r="F1203" s="2">
        <f>'Moving Avg'!D1203</f>
        <v>5.1040000000000001</v>
      </c>
      <c r="G1203" s="2">
        <f>'Moving Avg'!F1203</f>
        <v>4.9984999999999982</v>
      </c>
      <c r="H1203" s="2">
        <f>'Moving Avg'!G1203</f>
        <v>4.9645999999999972</v>
      </c>
      <c r="I1203" s="2">
        <f>'Moving Avg'!H1203</f>
        <v>4.9893500000000044</v>
      </c>
      <c r="J1203" s="5" t="str">
        <f>OBV!F1203</f>
        <v>BULLISH</v>
      </c>
      <c r="K1203" s="5" t="str">
        <f>OBV!G1203</f>
        <v>STRONG</v>
      </c>
      <c r="L1203" s="5" t="str">
        <f>OBV!H1203</f>
        <v>CONFIRMED BULLISH</v>
      </c>
    </row>
    <row r="1204" spans="1:12" ht="13.5" x14ac:dyDescent="0.25">
      <c r="A1204" s="3">
        <f>RSI!A1204</f>
        <v>44067</v>
      </c>
      <c r="B1204" s="2">
        <f>RSI!B1204</f>
        <v>4.96</v>
      </c>
      <c r="C1204" s="2">
        <f>RSI!I1204</f>
        <v>44.028888532489411</v>
      </c>
      <c r="D1204" s="2">
        <f>MACD!E1204</f>
        <v>-0.10099703049264974</v>
      </c>
      <c r="E1204" s="2">
        <f>MACD!F1204</f>
        <v>-8.8968763079786906E-2</v>
      </c>
      <c r="F1204" s="2">
        <f>'Moving Avg'!D1204</f>
        <v>5.0759999999999996</v>
      </c>
      <c r="G1204" s="2">
        <f>'Moving Avg'!F1204</f>
        <v>4.9989999999999988</v>
      </c>
      <c r="H1204" s="2">
        <f>'Moving Avg'!G1204</f>
        <v>4.9517999999999978</v>
      </c>
      <c r="I1204" s="2">
        <f>'Moving Avg'!H1204</f>
        <v>4.9918000000000049</v>
      </c>
      <c r="J1204" s="5" t="str">
        <f>OBV!F1204</f>
        <v>BULLISH</v>
      </c>
      <c r="K1204" s="5" t="str">
        <f>OBV!G1204</f>
        <v>STRONG</v>
      </c>
      <c r="L1204" s="5" t="str">
        <f>OBV!H1204</f>
        <v>BULLISH DIVERGENCE</v>
      </c>
    </row>
    <row r="1205" spans="1:12" ht="13.5" x14ac:dyDescent="0.25">
      <c r="A1205" s="3">
        <f>RSI!A1205</f>
        <v>44068</v>
      </c>
      <c r="B1205" s="2">
        <f>RSI!B1205</f>
        <v>4.82</v>
      </c>
      <c r="C1205" s="2">
        <f>RSI!I1205</f>
        <v>33.783186056954762</v>
      </c>
      <c r="D1205" s="2">
        <f>MACD!E1205</f>
        <v>-5.7958580484041455E-2</v>
      </c>
      <c r="E1205" s="2">
        <f>MACD!F1205</f>
        <v>-8.2766726560637827E-2</v>
      </c>
      <c r="F1205" s="2">
        <f>'Moving Avg'!D1205</f>
        <v>5.0200000000000005</v>
      </c>
      <c r="G1205" s="2">
        <f>'Moving Avg'!F1205</f>
        <v>4.9924999999999979</v>
      </c>
      <c r="H1205" s="2">
        <f>'Moving Avg'!G1205</f>
        <v>4.9361999999999986</v>
      </c>
      <c r="I1205" s="2">
        <f>'Moving Avg'!H1205</f>
        <v>4.9935500000000044</v>
      </c>
      <c r="J1205" s="5" t="str">
        <f>OBV!F1205</f>
        <v>BULLISH</v>
      </c>
      <c r="K1205" s="5" t="str">
        <f>OBV!G1205</f>
        <v>NEUTRAL</v>
      </c>
      <c r="L1205" s="5" t="str">
        <f>OBV!H1205</f>
        <v>BULLISH DIVERGENCE</v>
      </c>
    </row>
    <row r="1206" spans="1:12" ht="13.5" x14ac:dyDescent="0.25">
      <c r="A1206" s="3">
        <f>RSI!A1206</f>
        <v>44069</v>
      </c>
      <c r="B1206" s="2">
        <f>RSI!B1206</f>
        <v>4.82</v>
      </c>
      <c r="C1206" s="2">
        <f>RSI!I1206</f>
        <v>33.783186056954762</v>
      </c>
      <c r="D1206" s="2">
        <f>MACD!E1206</f>
        <v>-2.0387617309387984E-2</v>
      </c>
      <c r="E1206" s="2">
        <f>MACD!F1206</f>
        <v>-7.0290904710387861E-2</v>
      </c>
      <c r="F1206" s="2">
        <f>'Moving Avg'!D1206</f>
        <v>4.9640000000000004</v>
      </c>
      <c r="G1206" s="2">
        <f>'Moving Avg'!F1206</f>
        <v>4.9859999999999989</v>
      </c>
      <c r="H1206" s="2">
        <f>'Moving Avg'!G1206</f>
        <v>4.9205999999999985</v>
      </c>
      <c r="I1206" s="2">
        <f>'Moving Avg'!H1206</f>
        <v>4.995950000000005</v>
      </c>
      <c r="J1206" s="5" t="str">
        <f>OBV!F1206</f>
        <v>BULLISH</v>
      </c>
      <c r="K1206" s="5" t="str">
        <f>OBV!G1206</f>
        <v>NEUTRAL</v>
      </c>
      <c r="L1206" s="5" t="str">
        <f>OBV!H1206</f>
        <v>BULLISH DIVERGENCE</v>
      </c>
    </row>
    <row r="1207" spans="1:12" ht="13.5" x14ac:dyDescent="0.25">
      <c r="A1207" s="3">
        <f>RSI!A1207</f>
        <v>44070</v>
      </c>
      <c r="B1207" s="2">
        <f>RSI!B1207</f>
        <v>4.82</v>
      </c>
      <c r="C1207" s="2">
        <f>RSI!I1207</f>
        <v>33.783186056954762</v>
      </c>
      <c r="D1207" s="2">
        <f>MACD!E1207</f>
        <v>1.2471543209891855E-2</v>
      </c>
      <c r="E1207" s="2">
        <f>MACD!F1207</f>
        <v>-5.3738415126331915E-2</v>
      </c>
      <c r="F1207" s="2">
        <f>'Moving Avg'!D1207</f>
        <v>4.9060000000000006</v>
      </c>
      <c r="G1207" s="2">
        <f>'Moving Avg'!F1207</f>
        <v>4.9794999999999989</v>
      </c>
      <c r="H1207" s="2">
        <f>'Moving Avg'!G1207</f>
        <v>4.9049999999999985</v>
      </c>
      <c r="I1207" s="2">
        <f>'Moving Avg'!H1207</f>
        <v>4.9983500000000056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</row>
    <row r="1208" spans="1:12" ht="13.5" x14ac:dyDescent="0.25">
      <c r="A1208" s="3">
        <f>RSI!A1208</f>
        <v>44071</v>
      </c>
      <c r="B1208" s="2">
        <f>RSI!B1208</f>
        <v>4.82</v>
      </c>
      <c r="C1208" s="2">
        <f>RSI!I1208</f>
        <v>33.783186056954762</v>
      </c>
      <c r="D1208" s="2">
        <f>MACD!E1208</f>
        <v>4.1264657084428613E-2</v>
      </c>
      <c r="E1208" s="2">
        <f>MACD!F1208</f>
        <v>-3.4737800684179809E-2</v>
      </c>
      <c r="F1208" s="2">
        <f>'Moving Avg'!D1208</f>
        <v>4.8480000000000008</v>
      </c>
      <c r="G1208" s="2">
        <f>'Moving Avg'!F1208</f>
        <v>4.972999999999999</v>
      </c>
      <c r="H1208" s="2">
        <f>'Moving Avg'!G1208</f>
        <v>4.8943999999999992</v>
      </c>
      <c r="I1208" s="2">
        <f>'Moving Avg'!H1208</f>
        <v>5.0007500000000062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44074</v>
      </c>
      <c r="B1209" s="2">
        <f>RSI!B1209</f>
        <v>4.82</v>
      </c>
      <c r="C1209" s="2">
        <f>RSI!I1209</f>
        <v>33.783186056954762</v>
      </c>
      <c r="D1209" s="2">
        <f>MACD!E1209</f>
        <v>6.6543995224484398E-2</v>
      </c>
      <c r="E1209" s="2">
        <f>MACD!F1209</f>
        <v>-1.4481441502446967E-2</v>
      </c>
      <c r="F1209" s="2">
        <f>'Moving Avg'!D1209</f>
        <v>4.82</v>
      </c>
      <c r="G1209" s="2">
        <f>'Moving Avg'!F1209</f>
        <v>4.9734999999999987</v>
      </c>
      <c r="H1209" s="2">
        <f>'Moving Avg'!G1209</f>
        <v>4.8885999999999985</v>
      </c>
      <c r="I1209" s="2">
        <f>'Moving Avg'!H1209</f>
        <v>5.0025000000000066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</row>
    <row r="1210" spans="1:12" ht="13.5" x14ac:dyDescent="0.25">
      <c r="A1210" s="3">
        <f>RSI!A1210</f>
        <v>44075</v>
      </c>
      <c r="B1210" s="2">
        <f>RSI!B1210</f>
        <v>4.82</v>
      </c>
      <c r="C1210" s="2">
        <f>RSI!I1210</f>
        <v>33.783186056954762</v>
      </c>
      <c r="D1210" s="2">
        <f>MACD!E1210</f>
        <v>8.8782291542483627E-2</v>
      </c>
      <c r="E1210" s="2">
        <f>MACD!F1210</f>
        <v>6.1713051065391527E-3</v>
      </c>
      <c r="F1210" s="2">
        <f>'Moving Avg'!D1210</f>
        <v>4.82</v>
      </c>
      <c r="G1210" s="2">
        <f>'Moving Avg'!F1210</f>
        <v>4.9739999999999984</v>
      </c>
      <c r="H1210" s="2">
        <f>'Moving Avg'!G1210</f>
        <v>4.8857999999999988</v>
      </c>
      <c r="I1210" s="2">
        <f>'Moving Avg'!H1210</f>
        <v>5.004250000000007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</row>
    <row r="1211" spans="1:12" ht="13.5" x14ac:dyDescent="0.25">
      <c r="A1211" s="3">
        <f>RSI!A1211</f>
        <v>44076</v>
      </c>
      <c r="B1211" s="2">
        <f>RSI!B1211</f>
        <v>4.82</v>
      </c>
      <c r="C1211" s="2">
        <f>RSI!I1211</f>
        <v>33.783186056954762</v>
      </c>
      <c r="D1211" s="2">
        <f>MACD!E1211</f>
        <v>0.10838457735809559</v>
      </c>
      <c r="E1211" s="2">
        <f>MACD!F1211</f>
        <v>2.6613959556850444E-2</v>
      </c>
      <c r="F1211" s="2">
        <f>'Moving Avg'!D1211</f>
        <v>4.82</v>
      </c>
      <c r="G1211" s="2">
        <f>'Moving Avg'!F1211</f>
        <v>4.9744999999999973</v>
      </c>
      <c r="H1211" s="2">
        <f>'Moving Avg'!G1211</f>
        <v>4.8829999999999991</v>
      </c>
      <c r="I1211" s="2">
        <f>'Moving Avg'!H1211</f>
        <v>5.0060000000000073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</row>
    <row r="1212" spans="1:12" ht="13.5" x14ac:dyDescent="0.25">
      <c r="A1212" s="3">
        <f>RSI!A1212</f>
        <v>44077</v>
      </c>
      <c r="B1212" s="2">
        <f>RSI!B1212</f>
        <v>4.82</v>
      </c>
      <c r="C1212" s="2">
        <f>RSI!I1212</f>
        <v>33.783186056954776</v>
      </c>
      <c r="D1212" s="2">
        <f>MACD!E1212</f>
        <v>0.12723668644601815</v>
      </c>
      <c r="E1212" s="2">
        <f>MACD!F1212</f>
        <v>4.673850493468399E-2</v>
      </c>
      <c r="F1212" s="2">
        <f>'Moving Avg'!D1212</f>
        <v>4.82</v>
      </c>
      <c r="G1212" s="2">
        <f>'Moving Avg'!F1212</f>
        <v>4.9679999999999982</v>
      </c>
      <c r="H1212" s="2">
        <f>'Moving Avg'!G1212</f>
        <v>4.8801999999999994</v>
      </c>
      <c r="I1212" s="2">
        <f>'Moving Avg'!H1212</f>
        <v>5.0084000000000071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</row>
    <row r="1213" spans="1:12" ht="13.5" x14ac:dyDescent="0.25">
      <c r="A1213" s="3">
        <f>RSI!A1213</f>
        <v>44078</v>
      </c>
      <c r="B1213" s="2">
        <f>RSI!B1213</f>
        <v>4.82</v>
      </c>
      <c r="C1213" s="2">
        <f>RSI!I1213</f>
        <v>33.783186056954776</v>
      </c>
      <c r="D1213" s="2">
        <f>MACD!E1213</f>
        <v>0.14386170995996306</v>
      </c>
      <c r="E1213" s="2">
        <f>MACD!F1213</f>
        <v>6.6163145939739806E-2</v>
      </c>
      <c r="F1213" s="2">
        <f>'Moving Avg'!D1213</f>
        <v>4.82</v>
      </c>
      <c r="G1213" s="2">
        <f>'Moving Avg'!F1213</f>
        <v>4.9609999999999985</v>
      </c>
      <c r="H1213" s="2">
        <f>'Moving Avg'!G1213</f>
        <v>4.8817999999999993</v>
      </c>
      <c r="I1213" s="2">
        <f>'Moving Avg'!H1213</f>
        <v>5.0114500000000071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</row>
    <row r="1214" spans="1:12" ht="13.5" x14ac:dyDescent="0.25">
      <c r="A1214" s="3">
        <f>RSI!A1214</f>
        <v>44081</v>
      </c>
      <c r="B1214" s="2">
        <f>RSI!B1214</f>
        <v>4.6100000000000003</v>
      </c>
      <c r="C1214" s="2">
        <f>RSI!I1214</f>
        <v>20.108130066644748</v>
      </c>
      <c r="D1214" s="2">
        <f>MACD!E1214</f>
        <v>0.15103103938017703</v>
      </c>
      <c r="E1214" s="2">
        <f>MACD!F1214</f>
        <v>8.3136724627827258E-2</v>
      </c>
      <c r="F1214" s="2">
        <f>'Moving Avg'!D1214</f>
        <v>4.7780000000000005</v>
      </c>
      <c r="G1214" s="2">
        <f>'Moving Avg'!F1214</f>
        <v>4.9434999999999985</v>
      </c>
      <c r="H1214" s="2">
        <f>'Moving Avg'!G1214</f>
        <v>4.8827999999999996</v>
      </c>
      <c r="I1214" s="2">
        <f>'Moving Avg'!H1214</f>
        <v>5.0134500000000068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</row>
    <row r="1215" spans="1:12" ht="13.5" x14ac:dyDescent="0.25">
      <c r="A1215" s="3">
        <f>RSI!A1215</f>
        <v>44082</v>
      </c>
      <c r="B1215" s="2">
        <f>RSI!B1215</f>
        <v>4.57</v>
      </c>
      <c r="C1215" s="2">
        <f>RSI!I1215</f>
        <v>18.566487682194719</v>
      </c>
      <c r="D1215" s="2">
        <f>MACD!E1215</f>
        <v>0.14033998933185288</v>
      </c>
      <c r="E1215" s="2">
        <f>MACD!F1215</f>
        <v>9.4577377568632381E-2</v>
      </c>
      <c r="F1215" s="2">
        <f>'Moving Avg'!D1215</f>
        <v>4.7279999999999998</v>
      </c>
      <c r="G1215" s="2">
        <f>'Moving Avg'!F1215</f>
        <v>4.9169999999999989</v>
      </c>
      <c r="H1215" s="2">
        <f>'Moving Avg'!G1215</f>
        <v>4.8855999999999993</v>
      </c>
      <c r="I1215" s="2">
        <f>'Moving Avg'!H1215</f>
        <v>5.0148000000000073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4.4400000000000004</v>
      </c>
      <c r="C1216" s="2">
        <f>RSI!I1216</f>
        <v>14.638453930812759</v>
      </c>
      <c r="D1216" s="2">
        <f>MACD!E1216</f>
        <v>0.14284312687995371</v>
      </c>
      <c r="E1216" s="2">
        <f>MACD!F1216</f>
        <v>0.10423052743089666</v>
      </c>
      <c r="F1216" s="2">
        <f>'Moving Avg'!D1216</f>
        <v>4.6520000000000001</v>
      </c>
      <c r="G1216" s="2">
        <f>'Moving Avg'!F1216</f>
        <v>4.8839999999999986</v>
      </c>
      <c r="H1216" s="2">
        <f>'Moving Avg'!G1216</f>
        <v>4.8857999999999997</v>
      </c>
      <c r="I1216" s="2">
        <f>'Moving Avg'!H1216</f>
        <v>5.0155000000000074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4.3</v>
      </c>
      <c r="C1217" s="2">
        <f>RSI!I1217</f>
        <v>11.754336479490632</v>
      </c>
      <c r="D1217" s="2">
        <f>MACD!E1217</f>
        <v>0.15787728733068818</v>
      </c>
      <c r="E1217" s="2">
        <f>MACD!F1217</f>
        <v>0.11495987941085498</v>
      </c>
      <c r="F1217" s="2">
        <f>'Moving Avg'!D1217</f>
        <v>4.548</v>
      </c>
      <c r="G1217" s="2">
        <f>'Moving Avg'!F1217</f>
        <v>4.8439999999999994</v>
      </c>
      <c r="H1217" s="2">
        <f>'Moving Avg'!G1217</f>
        <v>4.8805999999999994</v>
      </c>
      <c r="I1217" s="2">
        <f>'Moving Avg'!H1217</f>
        <v>5.0160000000000062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</row>
    <row r="1218" spans="1:12" ht="13.5" x14ac:dyDescent="0.25">
      <c r="A1218" s="3">
        <f>RSI!A1218</f>
        <v>44085</v>
      </c>
      <c r="B1218" s="2">
        <f>RSI!B1218</f>
        <v>4.3099999999999996</v>
      </c>
      <c r="C1218" s="2">
        <f>RSI!I1218</f>
        <v>13.071789445169756</v>
      </c>
      <c r="D1218" s="2">
        <f>MACD!E1218</f>
        <v>0.17304220178832175</v>
      </c>
      <c r="E1218" s="2">
        <f>MACD!F1218</f>
        <v>0.12657634388634834</v>
      </c>
      <c r="F1218" s="2">
        <f>'Moving Avg'!D1218</f>
        <v>4.4459999999999997</v>
      </c>
      <c r="G1218" s="2">
        <f>'Moving Avg'!F1218</f>
        <v>4.8044999999999991</v>
      </c>
      <c r="H1218" s="2">
        <f>'Moving Avg'!G1218</f>
        <v>4.8729999999999993</v>
      </c>
      <c r="I1218" s="2">
        <f>'Moving Avg'!H1218</f>
        <v>5.0154500000000066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</row>
    <row r="1219" spans="1:12" ht="13.5" x14ac:dyDescent="0.25">
      <c r="A1219" s="3">
        <f>RSI!A1219</f>
        <v>44088</v>
      </c>
      <c r="B1219" s="2">
        <f>RSI!B1219</f>
        <v>4.3099999999999996</v>
      </c>
      <c r="C1219" s="2">
        <f>RSI!I1219</f>
        <v>13.071789445169756</v>
      </c>
      <c r="D1219" s="2">
        <f>MACD!E1219</f>
        <v>0.18876351993275442</v>
      </c>
      <c r="E1219" s="2">
        <f>MACD!F1219</f>
        <v>0.13901377909562956</v>
      </c>
      <c r="F1219" s="2">
        <f>'Moving Avg'!D1219</f>
        <v>4.3860000000000001</v>
      </c>
      <c r="G1219" s="2">
        <f>'Moving Avg'!F1219</f>
        <v>4.7649999999999997</v>
      </c>
      <c r="H1219" s="2">
        <f>'Moving Avg'!G1219</f>
        <v>4.8653999999999993</v>
      </c>
      <c r="I1219" s="2">
        <f>'Moving Avg'!H1219</f>
        <v>5.0140000000000065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4.3099999999999996</v>
      </c>
      <c r="C1220" s="2">
        <f>RSI!I1220</f>
        <v>13.071789445169756</v>
      </c>
      <c r="D1220" s="2">
        <f>MACD!E1220</f>
        <v>0.20474160657089691</v>
      </c>
      <c r="E1220" s="2">
        <f>MACD!F1220</f>
        <v>0.15215934459068303</v>
      </c>
      <c r="F1220" s="2">
        <f>'Moving Avg'!D1220</f>
        <v>4.3339999999999996</v>
      </c>
      <c r="G1220" s="2">
        <f>'Moving Avg'!F1220</f>
        <v>4.7255000000000003</v>
      </c>
      <c r="H1220" s="2">
        <f>'Moving Avg'!G1220</f>
        <v>4.8578000000000001</v>
      </c>
      <c r="I1220" s="2">
        <f>'Moving Avg'!H1220</f>
        <v>5.012300000000006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4.3099999999999996</v>
      </c>
      <c r="C1221" s="2">
        <f>RSI!I1221</f>
        <v>13.071789445169756</v>
      </c>
      <c r="D1221" s="2">
        <f>MACD!E1221</f>
        <v>0.22073877864840608</v>
      </c>
      <c r="E1221" s="2">
        <f>MACD!F1221</f>
        <v>0.16587523140222765</v>
      </c>
      <c r="F1221" s="2">
        <f>'Moving Avg'!D1221</f>
        <v>4.3079999999999989</v>
      </c>
      <c r="G1221" s="2">
        <f>'Moving Avg'!F1221</f>
        <v>4.6860000000000008</v>
      </c>
      <c r="H1221" s="2">
        <f>'Moving Avg'!G1221</f>
        <v>4.8473999999999995</v>
      </c>
      <c r="I1221" s="2">
        <f>'Moving Avg'!H1221</f>
        <v>5.0108500000000058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</row>
    <row r="1222" spans="1:12" ht="13.5" x14ac:dyDescent="0.25">
      <c r="A1222" s="3">
        <f>RSI!A1222</f>
        <v>44091</v>
      </c>
      <c r="B1222" s="2">
        <f>RSI!B1222</f>
        <v>4.5</v>
      </c>
      <c r="C1222" s="2">
        <f>RSI!I1222</f>
        <v>37.078519685554006</v>
      </c>
      <c r="D1222" s="2">
        <f>MACD!E1222</f>
        <v>0.22249452567610284</v>
      </c>
      <c r="E1222" s="2">
        <f>MACD!F1222</f>
        <v>0.1771990902570027</v>
      </c>
      <c r="F1222" s="2">
        <f>'Moving Avg'!D1222</f>
        <v>4.3479999999999999</v>
      </c>
      <c r="G1222" s="2">
        <f>'Moving Avg'!F1222</f>
        <v>4.6555000000000009</v>
      </c>
      <c r="H1222" s="2">
        <f>'Moving Avg'!G1222</f>
        <v>4.8407999999999998</v>
      </c>
      <c r="I1222" s="2">
        <f>'Moving Avg'!H1222</f>
        <v>5.0101000000000049</v>
      </c>
      <c r="J1222" s="5" t="str">
        <f>OBV!F1222</f>
        <v>BULLISH</v>
      </c>
      <c r="K1222" s="5" t="str">
        <f>OBV!G1222</f>
        <v>NEUTRAL</v>
      </c>
      <c r="L1222" s="5" t="str">
        <f>OBV!H1222</f>
        <v>CONFIRMED BULLISH</v>
      </c>
    </row>
    <row r="1223" spans="1:12" ht="13.5" x14ac:dyDescent="0.25">
      <c r="A1223" s="3">
        <f>RSI!A1223</f>
        <v>44092</v>
      </c>
      <c r="B1223" s="2">
        <f>RSI!B1223</f>
        <v>4.7</v>
      </c>
      <c r="C1223" s="2">
        <f>RSI!I1223</f>
        <v>52.080422064880459</v>
      </c>
      <c r="D1223" s="2">
        <f>MACD!E1223</f>
        <v>0.21016646963596664</v>
      </c>
      <c r="E1223" s="2">
        <f>MACD!F1223</f>
        <v>0.18379256613279549</v>
      </c>
      <c r="F1223" s="2">
        <f>'Moving Avg'!D1223</f>
        <v>4.4260000000000002</v>
      </c>
      <c r="G1223" s="2">
        <f>'Moving Avg'!F1223</f>
        <v>4.6350000000000007</v>
      </c>
      <c r="H1223" s="2">
        <f>'Moving Avg'!G1223</f>
        <v>4.8381999999999996</v>
      </c>
      <c r="I1223" s="2">
        <f>'Moving Avg'!H1223</f>
        <v>5.0104000000000051</v>
      </c>
      <c r="J1223" s="5" t="str">
        <f>OBV!F1223</f>
        <v>BULLISH</v>
      </c>
      <c r="K1223" s="5" t="str">
        <f>OBV!G1223</f>
        <v>STRONG</v>
      </c>
      <c r="L1223" s="5" t="str">
        <f>OBV!H1223</f>
        <v>CONFIRMED BULLISH</v>
      </c>
    </row>
    <row r="1224" spans="1:12" ht="13.5" x14ac:dyDescent="0.25">
      <c r="A1224" s="3">
        <f>RSI!A1224</f>
        <v>44095</v>
      </c>
      <c r="B1224" s="2">
        <f>RSI!B1224</f>
        <v>4.84</v>
      </c>
      <c r="C1224" s="2">
        <f>RSI!I1224</f>
        <v>59.381030105906603</v>
      </c>
      <c r="D1224" s="2">
        <f>MACD!E1224</f>
        <v>0.1568021354776139</v>
      </c>
      <c r="E1224" s="2">
        <f>MACD!F1224</f>
        <v>0.17839448000175917</v>
      </c>
      <c r="F1224" s="2">
        <f>'Moving Avg'!D1224</f>
        <v>4.532</v>
      </c>
      <c r="G1224" s="2">
        <f>'Moving Avg'!F1224</f>
        <v>4.6290000000000004</v>
      </c>
      <c r="H1224" s="2">
        <f>'Moving Avg'!G1224</f>
        <v>4.8383999999999991</v>
      </c>
      <c r="I1224" s="2">
        <f>'Moving Avg'!H1224</f>
        <v>5.0124000000000057</v>
      </c>
      <c r="J1224" s="5" t="str">
        <f>OBV!F1224</f>
        <v>BULLISH</v>
      </c>
      <c r="K1224" s="5" t="str">
        <f>OBV!G1224</f>
        <v>STRONG</v>
      </c>
      <c r="L1224" s="5" t="str">
        <f>OBV!H1224</f>
        <v>CONFIRMED BULLISH</v>
      </c>
    </row>
    <row r="1225" spans="1:12" ht="13.5" x14ac:dyDescent="0.25">
      <c r="A1225" s="3">
        <f>RSI!A1225</f>
        <v>44096</v>
      </c>
      <c r="B1225" s="2">
        <f>RSI!B1225</f>
        <v>4.84</v>
      </c>
      <c r="C1225" s="2">
        <f>RSI!I1225</f>
        <v>59.381030105906618</v>
      </c>
      <c r="D1225" s="2">
        <f>MACD!E1225</f>
        <v>0.10443062426548444</v>
      </c>
      <c r="E1225" s="2">
        <f>MACD!F1225</f>
        <v>0.16360170885450426</v>
      </c>
      <c r="F1225" s="2">
        <f>'Moving Avg'!D1225</f>
        <v>4.6379999999999999</v>
      </c>
      <c r="G1225" s="2">
        <f>'Moving Avg'!F1225</f>
        <v>4.6300000000000008</v>
      </c>
      <c r="H1225" s="2">
        <f>'Moving Avg'!G1225</f>
        <v>4.8385999999999996</v>
      </c>
      <c r="I1225" s="2">
        <f>'Moving Avg'!H1225</f>
        <v>5.0147500000000056</v>
      </c>
      <c r="J1225" s="5" t="str">
        <f>OBV!F1225</f>
        <v>BULLISH</v>
      </c>
      <c r="K1225" s="5" t="str">
        <f>OBV!G1225</f>
        <v>STRONG</v>
      </c>
      <c r="L1225" s="5" t="str">
        <f>OBV!H1225</f>
        <v>CONFIRMED BULLISH</v>
      </c>
    </row>
    <row r="1226" spans="1:12" ht="13.5" x14ac:dyDescent="0.25">
      <c r="A1226" s="3">
        <f>RSI!A1226</f>
        <v>44097</v>
      </c>
      <c r="B1226" s="2">
        <f>RSI!B1226</f>
        <v>4.84</v>
      </c>
      <c r="C1226" s="2">
        <f>RSI!I1226</f>
        <v>59.381030105906611</v>
      </c>
      <c r="D1226" s="2">
        <f>MACD!E1226</f>
        <v>3.913179782560583E-2</v>
      </c>
      <c r="E1226" s="2">
        <f>MACD!F1226</f>
        <v>0.13870772664872458</v>
      </c>
      <c r="F1226" s="2">
        <f>'Moving Avg'!D1226</f>
        <v>4.7439999999999998</v>
      </c>
      <c r="G1226" s="2">
        <f>'Moving Avg'!F1226</f>
        <v>4.6310000000000011</v>
      </c>
      <c r="H1226" s="2">
        <f>'Moving Avg'!G1226</f>
        <v>4.8387999999999991</v>
      </c>
      <c r="I1226" s="2">
        <f>'Moving Avg'!H1226</f>
        <v>5.0177000000000058</v>
      </c>
      <c r="J1226" s="5" t="str">
        <f>OBV!F1226</f>
        <v>BULLISH</v>
      </c>
      <c r="K1226" s="5" t="str">
        <f>OBV!G1226</f>
        <v>STRONG</v>
      </c>
      <c r="L1226" s="5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5.0599999999999996</v>
      </c>
      <c r="C1227" s="2">
        <f>RSI!I1227</f>
        <v>68.730975528643611</v>
      </c>
      <c r="D1227" s="2">
        <f>MACD!E1227</f>
        <v>-5.4867360186555914E-2</v>
      </c>
      <c r="E1227" s="2">
        <f>MACD!F1227</f>
        <v>9.9992709281668493E-2</v>
      </c>
      <c r="F1227" s="2">
        <f>'Moving Avg'!D1227</f>
        <v>4.8559999999999999</v>
      </c>
      <c r="G1227" s="2">
        <f>'Moving Avg'!F1227</f>
        <v>4.6430000000000007</v>
      </c>
      <c r="H1227" s="2">
        <f>'Moving Avg'!G1227</f>
        <v>4.8423999999999987</v>
      </c>
      <c r="I1227" s="2">
        <f>'Moving Avg'!H1227</f>
        <v>5.0217500000000062</v>
      </c>
      <c r="J1227" s="5" t="str">
        <f>OBV!F1227</f>
        <v>BULLISH</v>
      </c>
      <c r="K1227" s="5" t="str">
        <f>OBV!G1227</f>
        <v>STRONG</v>
      </c>
      <c r="L1227" s="5" t="str">
        <f>OBV!H1227</f>
        <v>CONFIRMED BULLISH</v>
      </c>
    </row>
    <row r="1228" spans="1:12" ht="13.5" x14ac:dyDescent="0.25">
      <c r="A1228" s="3">
        <f>RSI!A1228</f>
        <v>44099</v>
      </c>
      <c r="B1228" s="2">
        <f>RSI!B1228</f>
        <v>5.0999999999999996</v>
      </c>
      <c r="C1228" s="2">
        <f>RSI!I1228</f>
        <v>70.079536186842063</v>
      </c>
      <c r="D1228" s="2">
        <f>MACD!E1228</f>
        <v>-0.1379736251797139</v>
      </c>
      <c r="E1228" s="2">
        <f>MACD!F1228</f>
        <v>5.2399442389392023E-2</v>
      </c>
      <c r="F1228" s="2">
        <f>'Moving Avg'!D1228</f>
        <v>4.9359999999999999</v>
      </c>
      <c r="G1228" s="2">
        <f>'Moving Avg'!F1228</f>
        <v>4.6570000000000009</v>
      </c>
      <c r="H1228" s="2">
        <f>'Moving Avg'!G1228</f>
        <v>4.844999999999998</v>
      </c>
      <c r="I1228" s="2">
        <f>'Moving Avg'!H1228</f>
        <v>5.026000000000006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</row>
    <row r="1229" spans="1:12" ht="13.5" x14ac:dyDescent="0.25">
      <c r="A1229" s="3">
        <f>RSI!A1229</f>
        <v>44102</v>
      </c>
      <c r="B1229" s="2">
        <f>RSI!B1229</f>
        <v>5.0999999999999996</v>
      </c>
      <c r="C1229" s="2">
        <f>RSI!I1229</f>
        <v>70.079536186842063</v>
      </c>
      <c r="D1229" s="2">
        <f>MACD!E1229</f>
        <v>-0.21051587125492688</v>
      </c>
      <c r="E1229" s="2">
        <f>MACD!F1229</f>
        <v>-1.8362033947175865E-4</v>
      </c>
      <c r="F1229" s="2">
        <f>'Moving Avg'!D1229</f>
        <v>4.9879999999999995</v>
      </c>
      <c r="G1229" s="2">
        <f>'Moving Avg'!F1229</f>
        <v>4.6710000000000003</v>
      </c>
      <c r="H1229" s="2">
        <f>'Moving Avg'!G1229</f>
        <v>4.844999999999998</v>
      </c>
      <c r="I1229" s="2">
        <f>'Moving Avg'!H1229</f>
        <v>5.0302500000000068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</row>
    <row r="1230" spans="1:12" ht="13.5" x14ac:dyDescent="0.25">
      <c r="A1230" s="3">
        <f>RSI!A1230</f>
        <v>44103</v>
      </c>
      <c r="B1230" s="2">
        <f>RSI!B1230</f>
        <v>5.0999999999999996</v>
      </c>
      <c r="C1230" s="2">
        <f>RSI!I1230</f>
        <v>70.079536186842049</v>
      </c>
      <c r="D1230" s="2">
        <f>MACD!E1230</f>
        <v>-0.27395477206878383</v>
      </c>
      <c r="E1230" s="2">
        <f>MACD!F1230</f>
        <v>-5.4937850685334175E-2</v>
      </c>
      <c r="F1230" s="2">
        <f>'Moving Avg'!D1230</f>
        <v>5.0399999999999991</v>
      </c>
      <c r="G1230" s="2">
        <f>'Moving Avg'!F1230</f>
        <v>4.6850000000000005</v>
      </c>
      <c r="H1230" s="2">
        <f>'Moving Avg'!G1230</f>
        <v>4.8479999999999981</v>
      </c>
      <c r="I1230" s="2">
        <f>'Moving Avg'!H1230</f>
        <v>5.0345000000000066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5.0999999999999996</v>
      </c>
      <c r="C1231" s="2">
        <f>RSI!I1231</f>
        <v>70.079536186842049</v>
      </c>
      <c r="D1231" s="2">
        <f>MACD!E1231</f>
        <v>-0.3295384718851242</v>
      </c>
      <c r="E1231" s="2">
        <f>MACD!F1231</f>
        <v>-0.10985797492529219</v>
      </c>
      <c r="F1231" s="2">
        <f>'Moving Avg'!D1231</f>
        <v>5.0920000000000005</v>
      </c>
      <c r="G1231" s="2">
        <f>'Moving Avg'!F1231</f>
        <v>4.6989999999999998</v>
      </c>
      <c r="H1231" s="2">
        <f>'Moving Avg'!G1231</f>
        <v>4.8509999999999982</v>
      </c>
      <c r="I1231" s="2">
        <f>'Moving Avg'!H1231</f>
        <v>5.038150000000007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5.0999999999999996</v>
      </c>
      <c r="C1232" s="2">
        <f>RSI!I1232</f>
        <v>70.079536186842049</v>
      </c>
      <c r="D1232" s="2">
        <f>MACD!E1232</f>
        <v>-0.34910361023826653</v>
      </c>
      <c r="E1232" s="2">
        <f>MACD!F1232</f>
        <v>-0.15770710198788707</v>
      </c>
      <c r="F1232" s="2">
        <f>'Moving Avg'!D1232</f>
        <v>5.0999999999999996</v>
      </c>
      <c r="G1232" s="2">
        <f>'Moving Avg'!F1232</f>
        <v>4.7129999999999992</v>
      </c>
      <c r="H1232" s="2">
        <f>'Moving Avg'!G1232</f>
        <v>4.8539999999999983</v>
      </c>
      <c r="I1232" s="2">
        <f>'Moving Avg'!H1232</f>
        <v>5.0418500000000073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</row>
    <row r="1233" spans="1:12" ht="13.5" x14ac:dyDescent="0.25">
      <c r="A1233" s="3">
        <f>RSI!A1233</f>
        <v>44106</v>
      </c>
      <c r="B1233" s="2">
        <f>RSI!B1233</f>
        <v>5.0999999999999996</v>
      </c>
      <c r="C1233" s="2">
        <f>RSI!I1233</f>
        <v>70.079536186842049</v>
      </c>
      <c r="D1233" s="2">
        <f>MACD!E1233</f>
        <v>-0.33652240968601888</v>
      </c>
      <c r="E1233" s="2">
        <f>MACD!F1233</f>
        <v>-0.19347016352751345</v>
      </c>
      <c r="F1233" s="2">
        <f>'Moving Avg'!D1233</f>
        <v>5.0999999999999996</v>
      </c>
      <c r="G1233" s="2">
        <f>'Moving Avg'!F1233</f>
        <v>4.7269999999999985</v>
      </c>
      <c r="H1233" s="2">
        <f>'Moving Avg'!G1233</f>
        <v>4.8569999999999984</v>
      </c>
      <c r="I1233" s="2">
        <f>'Moving Avg'!H1233</f>
        <v>5.045350000000008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</row>
    <row r="1234" spans="1:12" ht="13.5" x14ac:dyDescent="0.25">
      <c r="A1234" s="3">
        <f>RSI!A1234</f>
        <v>44109</v>
      </c>
      <c r="B1234" s="2">
        <f>RSI!B1234</f>
        <v>4.95</v>
      </c>
      <c r="C1234" s="2">
        <f>RSI!I1234</f>
        <v>55.961225416573704</v>
      </c>
      <c r="D1234" s="2">
        <f>MACD!E1234</f>
        <v>-0.29473916241931786</v>
      </c>
      <c r="E1234" s="2">
        <f>MACD!F1234</f>
        <v>-0.21372396330587434</v>
      </c>
      <c r="F1234" s="2">
        <f>'Moving Avg'!D1234</f>
        <v>5.0699999999999994</v>
      </c>
      <c r="G1234" s="2">
        <f>'Moving Avg'!F1234</f>
        <v>4.7439999999999989</v>
      </c>
      <c r="H1234" s="2">
        <f>'Moving Avg'!G1234</f>
        <v>4.8569999999999984</v>
      </c>
      <c r="I1234" s="2">
        <f>'Moving Avg'!H1234</f>
        <v>5.0476000000000081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4.95</v>
      </c>
      <c r="C1235" s="2">
        <f>RSI!I1235</f>
        <v>55.961225416573704</v>
      </c>
      <c r="D1235" s="2">
        <f>MACD!E1235</f>
        <v>-0.25989771043065613</v>
      </c>
      <c r="E1235" s="2">
        <f>MACD!F1235</f>
        <v>-0.2229587127308307</v>
      </c>
      <c r="F1235" s="2">
        <f>'Moving Avg'!D1235</f>
        <v>5.04</v>
      </c>
      <c r="G1235" s="2">
        <f>'Moving Avg'!F1235</f>
        <v>4.7629999999999999</v>
      </c>
      <c r="H1235" s="2">
        <f>'Moving Avg'!G1235</f>
        <v>4.8569999999999975</v>
      </c>
      <c r="I1235" s="2">
        <f>'Moving Avg'!H1235</f>
        <v>5.0498500000000082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</row>
    <row r="1236" spans="1:12" ht="13.5" x14ac:dyDescent="0.25">
      <c r="A1236" s="3">
        <f>RSI!A1236</f>
        <v>44111</v>
      </c>
      <c r="B1236" s="2">
        <f>RSI!B1236</f>
        <v>5.09</v>
      </c>
      <c r="C1236" s="2">
        <f>RSI!I1236</f>
        <v>63.845474375678371</v>
      </c>
      <c r="D1236" s="2">
        <f>MACD!E1236</f>
        <v>-0.24126241089047173</v>
      </c>
      <c r="E1236" s="2">
        <f>MACD!F1236</f>
        <v>-0.22661945236275893</v>
      </c>
      <c r="F1236" s="2">
        <f>'Moving Avg'!D1236</f>
        <v>5.0379999999999994</v>
      </c>
      <c r="G1236" s="2">
        <f>'Moving Avg'!F1236</f>
        <v>4.7954999999999997</v>
      </c>
      <c r="H1236" s="2">
        <f>'Moving Avg'!G1236</f>
        <v>4.8597999999999981</v>
      </c>
      <c r="I1236" s="2">
        <f>'Moving Avg'!H1236</f>
        <v>5.0528000000000084</v>
      </c>
      <c r="J1236" s="5" t="str">
        <f>OBV!F1236</f>
        <v>BULLISH</v>
      </c>
      <c r="K1236" s="5" t="str">
        <f>OBV!G1236</f>
        <v>NEUTRAL</v>
      </c>
      <c r="L1236" s="5" t="str">
        <f>OBV!H1236</f>
        <v>BULLISH DIVERGENCE</v>
      </c>
    </row>
    <row r="1237" spans="1:12" ht="13.5" x14ac:dyDescent="0.25">
      <c r="A1237" s="3">
        <f>RSI!A1237</f>
        <v>44112</v>
      </c>
      <c r="B1237" s="2">
        <f>RSI!B1237</f>
        <v>5.0999999999999996</v>
      </c>
      <c r="C1237" s="2">
        <f>RSI!I1237</f>
        <v>64.33661327684672</v>
      </c>
      <c r="D1237" s="2">
        <f>MACD!E1237</f>
        <v>-0.19365626554257265</v>
      </c>
      <c r="E1237" s="2">
        <f>MACD!F1237</f>
        <v>-0.22002681499872168</v>
      </c>
      <c r="F1237" s="2">
        <f>'Moving Avg'!D1237</f>
        <v>5.0379999999999994</v>
      </c>
      <c r="G1237" s="2">
        <f>'Moving Avg'!F1237</f>
        <v>4.8354999999999997</v>
      </c>
      <c r="H1237" s="2">
        <f>'Moving Avg'!G1237</f>
        <v>4.8627999999999982</v>
      </c>
      <c r="I1237" s="2">
        <f>'Moving Avg'!H1237</f>
        <v>5.0558000000000085</v>
      </c>
      <c r="J1237" s="5" t="str">
        <f>OBV!F1237</f>
        <v>BULLISH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44113</v>
      </c>
      <c r="B1238" s="2">
        <f>RSI!B1238</f>
        <v>5.0999999999999996</v>
      </c>
      <c r="C1238" s="2">
        <f>RSI!I1238</f>
        <v>64.33661327684672</v>
      </c>
      <c r="D1238" s="2">
        <f>MACD!E1238</f>
        <v>-0.14845308881082797</v>
      </c>
      <c r="E1238" s="2">
        <f>MACD!F1238</f>
        <v>-0.20571206976114292</v>
      </c>
      <c r="F1238" s="2">
        <f>'Moving Avg'!D1238</f>
        <v>5.0379999999999994</v>
      </c>
      <c r="G1238" s="2">
        <f>'Moving Avg'!F1238</f>
        <v>4.875</v>
      </c>
      <c r="H1238" s="2">
        <f>'Moving Avg'!G1238</f>
        <v>4.8657999999999983</v>
      </c>
      <c r="I1238" s="2">
        <f>'Moving Avg'!H1238</f>
        <v>5.0583000000000089</v>
      </c>
      <c r="J1238" s="5" t="str">
        <f>OBV!F1238</f>
        <v>BULLISH</v>
      </c>
      <c r="K1238" s="5" t="str">
        <f>OBV!G1238</f>
        <v>NEUTRAL</v>
      </c>
      <c r="L1238" s="5" t="str">
        <f>OBV!H1238</f>
        <v>NEUTRAL</v>
      </c>
    </row>
    <row r="1239" spans="1:12" ht="13.5" x14ac:dyDescent="0.25">
      <c r="A1239" s="3">
        <f>RSI!A1239</f>
        <v>44116</v>
      </c>
      <c r="B1239" s="2">
        <f>RSI!B1239</f>
        <v>5.0999999999999996</v>
      </c>
      <c r="C1239" s="2">
        <f>RSI!I1239</f>
        <v>64.33661327684672</v>
      </c>
      <c r="D1239" s="2">
        <f>MACD!E1239</f>
        <v>-0.11134572141346855</v>
      </c>
      <c r="E1239" s="2">
        <f>MACD!F1239</f>
        <v>-0.18683880009160808</v>
      </c>
      <c r="F1239" s="2">
        <f>'Moving Avg'!D1239</f>
        <v>5.0679999999999996</v>
      </c>
      <c r="G1239" s="2">
        <f>'Moving Avg'!F1239</f>
        <v>4.9145000000000003</v>
      </c>
      <c r="H1239" s="2">
        <f>'Moving Avg'!G1239</f>
        <v>4.8715999999999982</v>
      </c>
      <c r="I1239" s="2">
        <f>'Moving Avg'!H1239</f>
        <v>5.0606500000000096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</row>
    <row r="1240" spans="1:12" ht="13.5" x14ac:dyDescent="0.25">
      <c r="A1240" s="3">
        <f>RSI!A1240</f>
        <v>44117</v>
      </c>
      <c r="B1240" s="2">
        <f>RSI!B1240</f>
        <v>4.95</v>
      </c>
      <c r="C1240" s="2">
        <f>RSI!I1240</f>
        <v>51.284685250346541</v>
      </c>
      <c r="D1240" s="2">
        <f>MACD!E1240</f>
        <v>-6.9892989447862597E-2</v>
      </c>
      <c r="E1240" s="2">
        <f>MACD!F1240</f>
        <v>-0.16344963796285897</v>
      </c>
      <c r="F1240" s="2">
        <f>'Moving Avg'!D1240</f>
        <v>5.0679999999999996</v>
      </c>
      <c r="G1240" s="2">
        <f>'Moving Avg'!F1240</f>
        <v>4.9464999999999995</v>
      </c>
      <c r="H1240" s="2">
        <f>'Moving Avg'!G1240</f>
        <v>4.8743999999999978</v>
      </c>
      <c r="I1240" s="2">
        <f>'Moving Avg'!H1240</f>
        <v>5.0622000000000096</v>
      </c>
      <c r="J1240" s="5" t="str">
        <f>OBV!F1240</f>
        <v>BULLISH</v>
      </c>
      <c r="K1240" s="5" t="str">
        <f>OBV!G1240</f>
        <v>NEUTRAL</v>
      </c>
      <c r="L1240" s="5" t="str">
        <f>OBV!H1240</f>
        <v>NEUTRAL</v>
      </c>
    </row>
    <row r="1241" spans="1:12" ht="13.5" x14ac:dyDescent="0.25">
      <c r="A1241" s="3">
        <f>RSI!A1241</f>
        <v>44118</v>
      </c>
      <c r="B1241" s="2">
        <f>RSI!B1241</f>
        <v>4.7300000000000004</v>
      </c>
      <c r="C1241" s="2">
        <f>RSI!I1241</f>
        <v>38.839394862139407</v>
      </c>
      <c r="D1241" s="2">
        <f>MACD!E1241</f>
        <v>-1.8613578483951621E-2</v>
      </c>
      <c r="E1241" s="2">
        <f>MACD!F1241</f>
        <v>-0.13448242606707753</v>
      </c>
      <c r="F1241" s="2">
        <f>'Moving Avg'!D1241</f>
        <v>4.9960000000000004</v>
      </c>
      <c r="G1241" s="2">
        <f>'Moving Avg'!F1241</f>
        <v>4.9674999999999994</v>
      </c>
      <c r="H1241" s="2">
        <f>'Moving Avg'!G1241</f>
        <v>4.8727999999999971</v>
      </c>
      <c r="I1241" s="2">
        <f>'Moving Avg'!H1241</f>
        <v>5.0633000000000097</v>
      </c>
      <c r="J1241" s="5" t="str">
        <f>OBV!F1241</f>
        <v>BULLISH</v>
      </c>
      <c r="K1241" s="5" t="str">
        <f>OBV!G1241</f>
        <v>NEUTRAL</v>
      </c>
      <c r="L1241" s="5" t="str">
        <f>OBV!H1241</f>
        <v>BULLISH DIVERGENCE</v>
      </c>
    </row>
    <row r="1242" spans="1:12" ht="13.5" x14ac:dyDescent="0.25">
      <c r="A1242" s="3">
        <f>RSI!A1242</f>
        <v>44120</v>
      </c>
      <c r="B1242" s="2">
        <f>RSI!B1242</f>
        <v>4.7300000000000004</v>
      </c>
      <c r="C1242" s="2">
        <f>RSI!I1242</f>
        <v>38.839394862139407</v>
      </c>
      <c r="D1242" s="2">
        <f>MACD!E1242</f>
        <v>2.599124296622346E-2</v>
      </c>
      <c r="E1242" s="2">
        <f>MACD!F1242</f>
        <v>-0.10238769226041733</v>
      </c>
      <c r="F1242" s="2">
        <f>'Moving Avg'!D1242</f>
        <v>4.9219999999999997</v>
      </c>
      <c r="G1242" s="2">
        <f>'Moving Avg'!F1242</f>
        <v>4.9790000000000001</v>
      </c>
      <c r="H1242" s="2">
        <f>'Moving Avg'!G1242</f>
        <v>4.8683999999999967</v>
      </c>
      <c r="I1242" s="2">
        <f>'Moving Avg'!H1242</f>
        <v>5.0637000000000105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4.7300000000000004</v>
      </c>
      <c r="C1243" s="2">
        <f>RSI!I1243</f>
        <v>38.839394862139407</v>
      </c>
      <c r="D1243" s="2">
        <f>MACD!E1243</f>
        <v>6.4858368114180998E-2</v>
      </c>
      <c r="E1243" s="2">
        <f>MACD!F1243</f>
        <v>-6.8938480185497669E-2</v>
      </c>
      <c r="F1243" s="2">
        <f>'Moving Avg'!D1243</f>
        <v>4.8480000000000008</v>
      </c>
      <c r="G1243" s="2">
        <f>'Moving Avg'!F1243</f>
        <v>4.980500000000001</v>
      </c>
      <c r="H1243" s="2">
        <f>'Moving Avg'!G1243</f>
        <v>4.8637999999999968</v>
      </c>
      <c r="I1243" s="2">
        <f>'Moving Avg'!H1243</f>
        <v>5.0632500000000107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</row>
    <row r="1244" spans="1:12" ht="13.5" x14ac:dyDescent="0.25">
      <c r="A1244" s="3">
        <f>RSI!A1244</f>
        <v>44124</v>
      </c>
      <c r="B1244" s="2">
        <f>RSI!B1244</f>
        <v>4.59</v>
      </c>
      <c r="C1244" s="2">
        <f>RSI!I1244</f>
        <v>32.559474553315354</v>
      </c>
      <c r="D1244" s="2">
        <f>MACD!E1244</f>
        <v>8.6080664248744831E-2</v>
      </c>
      <c r="E1244" s="2">
        <f>MACD!F1244</f>
        <v>-3.7934651298649168E-2</v>
      </c>
      <c r="F1244" s="2">
        <f>'Moving Avg'!D1244</f>
        <v>4.7460000000000004</v>
      </c>
      <c r="G1244" s="2">
        <f>'Moving Avg'!F1244</f>
        <v>4.9680000000000009</v>
      </c>
      <c r="H1244" s="2">
        <f>'Moving Avg'!G1244</f>
        <v>4.8563999999999972</v>
      </c>
      <c r="I1244" s="2">
        <f>'Moving Avg'!H1244</f>
        <v>5.0621000000000116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4.3899999999999997</v>
      </c>
      <c r="C1245" s="2">
        <f>RSI!I1245</f>
        <v>26.073590726799949</v>
      </c>
      <c r="D1245" s="2">
        <f>MACD!E1245</f>
        <v>0.12064422202655134</v>
      </c>
      <c r="E1245" s="2">
        <f>MACD!F1245</f>
        <v>-6.2188766336090662E-3</v>
      </c>
      <c r="F1245" s="2">
        <f>'Moving Avg'!D1245</f>
        <v>4.6340000000000003</v>
      </c>
      <c r="G1245" s="2">
        <f>'Moving Avg'!F1245</f>
        <v>4.9455000000000009</v>
      </c>
      <c r="H1245" s="2">
        <f>'Moving Avg'!G1245</f>
        <v>4.8421999999999974</v>
      </c>
      <c r="I1245" s="2">
        <f>'Moving Avg'!H1245</f>
        <v>5.0589000000000111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4.3899999999999997</v>
      </c>
      <c r="C1246" s="2">
        <f>RSI!I1246</f>
        <v>26.073590726799949</v>
      </c>
      <c r="D1246" s="2">
        <f>MACD!E1246</f>
        <v>0.17426929752737852</v>
      </c>
      <c r="E1246" s="2">
        <f>MACD!F1246</f>
        <v>2.987875819858845E-2</v>
      </c>
      <c r="F1246" s="2">
        <f>'Moving Avg'!D1246</f>
        <v>4.5660000000000007</v>
      </c>
      <c r="G1246" s="2">
        <f>'Moving Avg'!F1246</f>
        <v>4.9230000000000009</v>
      </c>
      <c r="H1246" s="2">
        <f>'Moving Avg'!G1246</f>
        <v>4.8279999999999976</v>
      </c>
      <c r="I1246" s="2">
        <f>'Moving Avg'!H1246</f>
        <v>5.0546000000000104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4.41</v>
      </c>
      <c r="C1247" s="2">
        <f>RSI!I1247</f>
        <v>27.742918281469201</v>
      </c>
      <c r="D1247" s="2">
        <f>MACD!E1247</f>
        <v>0.22233145870292859</v>
      </c>
      <c r="E1247" s="2">
        <f>MACD!F1247</f>
        <v>6.8369298299456482E-2</v>
      </c>
      <c r="F1247" s="2">
        <f>'Moving Avg'!D1247</f>
        <v>4.5020000000000007</v>
      </c>
      <c r="G1247" s="2">
        <f>'Moving Avg'!F1247</f>
        <v>4.8905000000000012</v>
      </c>
      <c r="H1247" s="2">
        <f>'Moving Avg'!G1247</f>
        <v>4.8141999999999969</v>
      </c>
      <c r="I1247" s="2">
        <f>'Moving Avg'!H1247</f>
        <v>5.0504500000000112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4.3099999999999996</v>
      </c>
      <c r="C1248" s="2">
        <f>RSI!I1248</f>
        <v>24.735354930856488</v>
      </c>
      <c r="D1248" s="2">
        <f>MACD!E1248</f>
        <v>0.27272396151906619</v>
      </c>
      <c r="E1248" s="2">
        <f>MACD!F1248</f>
        <v>0.10924023094337842</v>
      </c>
      <c r="F1248" s="2">
        <f>'Moving Avg'!D1248</f>
        <v>4.4180000000000001</v>
      </c>
      <c r="G1248" s="2">
        <f>'Moving Avg'!F1248</f>
        <v>4.8510000000000009</v>
      </c>
      <c r="H1248" s="2">
        <f>'Moving Avg'!G1248</f>
        <v>4.7983999999999973</v>
      </c>
      <c r="I1248" s="2">
        <f>'Moving Avg'!H1248</f>
        <v>5.0465500000000105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4.32</v>
      </c>
      <c r="C1249" s="2">
        <f>RSI!I1249</f>
        <v>25.603910151335072</v>
      </c>
      <c r="D1249" s="2">
        <f>MACD!E1249</f>
        <v>0.31735941003291668</v>
      </c>
      <c r="E1249" s="2">
        <f>MACD!F1249</f>
        <v>0.15086406676128608</v>
      </c>
      <c r="F1249" s="2">
        <f>'Moving Avg'!D1249</f>
        <v>4.3639999999999999</v>
      </c>
      <c r="G1249" s="2">
        <f>'Moving Avg'!F1249</f>
        <v>4.8120000000000003</v>
      </c>
      <c r="H1249" s="2">
        <f>'Moving Avg'!G1249</f>
        <v>4.7827999999999973</v>
      </c>
      <c r="I1249" s="2">
        <f>'Moving Avg'!H1249</f>
        <v>5.0438000000000107</v>
      </c>
      <c r="J1249" s="5" t="str">
        <f>OBV!F1249</f>
        <v>BULLISH</v>
      </c>
      <c r="K1249" s="5" t="str">
        <f>OBV!G1249</f>
        <v>NEUTRAL</v>
      </c>
      <c r="L1249" s="5" t="str">
        <f>OBV!H1249</f>
        <v>BULLISH DIVERGENCE</v>
      </c>
    </row>
    <row r="1250" spans="1:12" ht="13.5" x14ac:dyDescent="0.25">
      <c r="A1250" s="3">
        <f>RSI!A1250</f>
        <v>44132</v>
      </c>
      <c r="B1250" s="2">
        <f>RSI!B1250</f>
        <v>4.32</v>
      </c>
      <c r="C1250" s="2">
        <f>RSI!I1250</f>
        <v>25.603910151335072</v>
      </c>
      <c r="D1250" s="2">
        <f>MACD!E1250</f>
        <v>0.33452553738669888</v>
      </c>
      <c r="E1250" s="2">
        <f>MACD!F1250</f>
        <v>0.18759636088636866</v>
      </c>
      <c r="F1250" s="2">
        <f>'Moving Avg'!D1250</f>
        <v>4.3499999999999996</v>
      </c>
      <c r="G1250" s="2">
        <f>'Moving Avg'!F1250</f>
        <v>4.7730000000000006</v>
      </c>
      <c r="H1250" s="2">
        <f>'Moving Avg'!G1250</f>
        <v>4.7671999999999972</v>
      </c>
      <c r="I1250" s="2">
        <f>'Moving Avg'!H1250</f>
        <v>5.0421000000000111</v>
      </c>
      <c r="J1250" s="5" t="str">
        <f>OBV!F1250</f>
        <v>BULLISH</v>
      </c>
      <c r="K1250" s="5" t="str">
        <f>OBV!G1250</f>
        <v>NEUTRAL</v>
      </c>
      <c r="L1250" s="5" t="str">
        <f>OBV!H1250</f>
        <v>BULLISH DIVERGENCE</v>
      </c>
    </row>
    <row r="1251" spans="1:12" ht="13.5" x14ac:dyDescent="0.25">
      <c r="A1251" s="3">
        <f>RSI!A1251</f>
        <v>44134</v>
      </c>
      <c r="B1251" s="2">
        <f>RSI!B1251</f>
        <v>4.4400000000000004</v>
      </c>
      <c r="C1251" s="2">
        <f>RSI!I1251</f>
        <v>35.898830338505618</v>
      </c>
      <c r="D1251" s="2">
        <f>MACD!E1251</f>
        <v>0.30860697007257709</v>
      </c>
      <c r="E1251" s="2">
        <f>MACD!F1251</f>
        <v>0.21179848272361038</v>
      </c>
      <c r="F1251" s="2">
        <f>'Moving Avg'!D1251</f>
        <v>4.3600000000000003</v>
      </c>
      <c r="G1251" s="2">
        <f>'Moving Avg'!F1251</f>
        <v>4.74</v>
      </c>
      <c r="H1251" s="2">
        <f>'Moving Avg'!G1251</f>
        <v>4.7539999999999978</v>
      </c>
      <c r="I1251" s="2">
        <f>'Moving Avg'!H1251</f>
        <v>5.041000000000011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</row>
    <row r="1252" spans="1:12" ht="13.5" x14ac:dyDescent="0.25">
      <c r="A1252" s="3">
        <f>RSI!A1252</f>
        <v>44137</v>
      </c>
      <c r="B1252" s="2">
        <f>RSI!B1252</f>
        <v>4.4400000000000004</v>
      </c>
      <c r="C1252" s="2">
        <f>RSI!I1252</f>
        <v>35.898830338505618</v>
      </c>
      <c r="D1252" s="2">
        <f>MACD!E1252</f>
        <v>0.28808835499658336</v>
      </c>
      <c r="E1252" s="2">
        <f>MACD!F1252</f>
        <v>0.22705645717820497</v>
      </c>
      <c r="F1252" s="2">
        <f>'Moving Avg'!D1252</f>
        <v>4.3660000000000005</v>
      </c>
      <c r="G1252" s="2">
        <f>'Moving Avg'!F1252</f>
        <v>4.7070000000000007</v>
      </c>
      <c r="H1252" s="2">
        <f>'Moving Avg'!G1252</f>
        <v>4.7405999999999979</v>
      </c>
      <c r="I1252" s="2">
        <f>'Moving Avg'!H1252</f>
        <v>5.0399000000000118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</row>
    <row r="1253" spans="1:12" ht="13.5" x14ac:dyDescent="0.25">
      <c r="A1253" s="3">
        <f>RSI!A1253</f>
        <v>44138</v>
      </c>
      <c r="B1253" s="2">
        <f>RSI!B1253</f>
        <v>4.3099999999999996</v>
      </c>
      <c r="C1253" s="2">
        <f>RSI!I1253</f>
        <v>30.581818228977681</v>
      </c>
      <c r="D1253" s="2">
        <f>MACD!E1253</f>
        <v>0.2816639317319547</v>
      </c>
      <c r="E1253" s="2">
        <f>MACD!F1253</f>
        <v>0.23797795208895492</v>
      </c>
      <c r="F1253" s="2">
        <f>'Moving Avg'!D1253</f>
        <v>4.3660000000000005</v>
      </c>
      <c r="G1253" s="2">
        <f>'Moving Avg'!F1253</f>
        <v>4.6674999999999995</v>
      </c>
      <c r="H1253" s="2">
        <f>'Moving Avg'!G1253</f>
        <v>4.7245999999999979</v>
      </c>
      <c r="I1253" s="2">
        <f>'Moving Avg'!H1253</f>
        <v>5.0391500000000109</v>
      </c>
      <c r="J1253" s="5" t="str">
        <f>OBV!F1253</f>
        <v>BULLISH</v>
      </c>
      <c r="K1253" s="5" t="str">
        <f>OBV!G1253</f>
        <v>NEUTRAL</v>
      </c>
      <c r="L1253" s="5" t="str">
        <f>OBV!H1253</f>
        <v>NEUTRAL</v>
      </c>
    </row>
    <row r="1254" spans="1:12" ht="13.5" x14ac:dyDescent="0.25">
      <c r="A1254" s="3">
        <f>RSI!A1254</f>
        <v>44139</v>
      </c>
      <c r="B1254" s="2">
        <f>RSI!B1254</f>
        <v>4.3099999999999996</v>
      </c>
      <c r="C1254" s="2">
        <f>RSI!I1254</f>
        <v>30.581818228977681</v>
      </c>
      <c r="D1254" s="2">
        <f>MACD!E1254</f>
        <v>0.2566685695533204</v>
      </c>
      <c r="E1254" s="2">
        <f>MACD!F1254</f>
        <v>0.24171607558182803</v>
      </c>
      <c r="F1254" s="2">
        <f>'Moving Avg'!D1254</f>
        <v>4.3639999999999999</v>
      </c>
      <c r="G1254" s="2">
        <f>'Moving Avg'!F1254</f>
        <v>4.6355000000000004</v>
      </c>
      <c r="H1254" s="2">
        <f>'Moving Avg'!G1254</f>
        <v>4.7115999999999971</v>
      </c>
      <c r="I1254" s="2">
        <f>'Moving Avg'!H1254</f>
        <v>5.0394000000000112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4.3099999999999996</v>
      </c>
      <c r="C1255" s="2">
        <f>RSI!I1255</f>
        <v>30.581818228977681</v>
      </c>
      <c r="D1255" s="2">
        <f>MACD!E1255</f>
        <v>0.20658196306517862</v>
      </c>
      <c r="E1255" s="2">
        <f>MACD!F1255</f>
        <v>0.23468925307849814</v>
      </c>
      <c r="F1255" s="2">
        <f>'Moving Avg'!D1255</f>
        <v>4.3620000000000001</v>
      </c>
      <c r="G1255" s="2">
        <f>'Moving Avg'!F1255</f>
        <v>4.6034999999999995</v>
      </c>
      <c r="H1255" s="2">
        <f>'Moving Avg'!G1255</f>
        <v>4.7013999999999978</v>
      </c>
      <c r="I1255" s="2">
        <f>'Moving Avg'!H1255</f>
        <v>5.0406000000000111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</row>
    <row r="1256" spans="1:12" ht="13.5" x14ac:dyDescent="0.25">
      <c r="A1256" s="3">
        <f>RSI!A1256</f>
        <v>44141</v>
      </c>
      <c r="B1256" s="2">
        <f>RSI!B1256</f>
        <v>4.1100000000000003</v>
      </c>
      <c r="C1256" s="2">
        <f>RSI!I1256</f>
        <v>23.806574120931899</v>
      </c>
      <c r="D1256" s="2">
        <f>MACD!E1256</f>
        <v>0.18071260512643317</v>
      </c>
      <c r="E1256" s="2">
        <f>MACD!F1256</f>
        <v>0.22389392348808518</v>
      </c>
      <c r="F1256" s="2">
        <f>'Moving Avg'!D1256</f>
        <v>4.2959999999999994</v>
      </c>
      <c r="G1256" s="2">
        <f>'Moving Avg'!F1256</f>
        <v>4.5545</v>
      </c>
      <c r="H1256" s="2">
        <f>'Moving Avg'!G1256</f>
        <v>4.687199999999998</v>
      </c>
      <c r="I1256" s="2">
        <f>'Moving Avg'!H1256</f>
        <v>5.0411500000000107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</row>
    <row r="1257" spans="1:12" ht="13.5" x14ac:dyDescent="0.25">
      <c r="A1257" s="3">
        <f>RSI!A1257</f>
        <v>44144</v>
      </c>
      <c r="B1257" s="2">
        <f>RSI!B1257</f>
        <v>4.12</v>
      </c>
      <c r="C1257" s="2">
        <f>RSI!I1257</f>
        <v>24.704796034876907</v>
      </c>
      <c r="D1257" s="2">
        <f>MACD!E1257</f>
        <v>0.1639122522670009</v>
      </c>
      <c r="E1257" s="2">
        <f>MACD!F1257</f>
        <v>0.21189758924386831</v>
      </c>
      <c r="F1257" s="2">
        <f>'Moving Avg'!D1257</f>
        <v>4.2320000000000002</v>
      </c>
      <c r="G1257" s="2">
        <f>'Moving Avg'!F1257</f>
        <v>4.5055000000000005</v>
      </c>
      <c r="H1257" s="2">
        <f>'Moving Avg'!G1257</f>
        <v>4.6731999999999978</v>
      </c>
      <c r="I1257" s="2">
        <f>'Moving Avg'!H1257</f>
        <v>5.0408500000000114</v>
      </c>
      <c r="J1257" s="5" t="str">
        <f>OBV!F1257</f>
        <v>BEARISH</v>
      </c>
      <c r="K1257" s="5" t="str">
        <f>OBV!G1257</f>
        <v>NEUTRAL</v>
      </c>
      <c r="L1257" s="5" t="str">
        <f>OBV!H1257</f>
        <v>CONFIRMED BEARISH</v>
      </c>
    </row>
    <row r="1258" spans="1:12" ht="13.5" x14ac:dyDescent="0.25">
      <c r="A1258" s="3">
        <f>RSI!A1258</f>
        <v>44145</v>
      </c>
      <c r="B1258" s="2">
        <f>RSI!B1258</f>
        <v>4.24</v>
      </c>
      <c r="C1258" s="2">
        <f>RSI!I1258</f>
        <v>34.659225081218608</v>
      </c>
      <c r="D1258" s="2">
        <f>MACD!E1258</f>
        <v>0.12791297578434602</v>
      </c>
      <c r="E1258" s="2">
        <f>MACD!F1258</f>
        <v>0.19510066655196387</v>
      </c>
      <c r="F1258" s="2">
        <f>'Moving Avg'!D1258</f>
        <v>4.2180000000000009</v>
      </c>
      <c r="G1258" s="2">
        <f>'Moving Avg'!F1258</f>
        <v>4.4625000000000004</v>
      </c>
      <c r="H1258" s="2">
        <f>'Moving Avg'!G1258</f>
        <v>4.6615999999999982</v>
      </c>
      <c r="I1258" s="2">
        <f>'Moving Avg'!H1258</f>
        <v>5.0416500000000113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44146</v>
      </c>
      <c r="B1259" s="2">
        <f>RSI!B1259</f>
        <v>4.43</v>
      </c>
      <c r="C1259" s="2">
        <f>RSI!I1259</f>
        <v>46.679181363287263</v>
      </c>
      <c r="D1259" s="2">
        <f>MACD!E1259</f>
        <v>8.6512824969908309E-2</v>
      </c>
      <c r="E1259" s="2">
        <f>MACD!F1259</f>
        <v>0.17338309823555278</v>
      </c>
      <c r="F1259" s="2">
        <f>'Moving Avg'!D1259</f>
        <v>4.242</v>
      </c>
      <c r="G1259" s="2">
        <f>'Moving Avg'!F1259</f>
        <v>4.4290000000000003</v>
      </c>
      <c r="H1259" s="2">
        <f>'Moving Avg'!G1259</f>
        <v>4.6537999999999986</v>
      </c>
      <c r="I1259" s="2">
        <f>'Moving Avg'!H1259</f>
        <v>5.0439500000000104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4.43</v>
      </c>
      <c r="C1260" s="2">
        <f>RSI!I1260</f>
        <v>46.679181363287263</v>
      </c>
      <c r="D1260" s="2">
        <f>MACD!E1260</f>
        <v>5.1837346981732146E-2</v>
      </c>
      <c r="E1260" s="2">
        <f>MACD!F1260</f>
        <v>0.14907394798478865</v>
      </c>
      <c r="F1260" s="2">
        <f>'Moving Avg'!D1260</f>
        <v>4.266</v>
      </c>
      <c r="G1260" s="2">
        <f>'Moving Avg'!F1260</f>
        <v>4.4030000000000005</v>
      </c>
      <c r="H1260" s="2">
        <f>'Moving Avg'!G1260</f>
        <v>4.645999999999999</v>
      </c>
      <c r="I1260" s="2">
        <f>'Moving Avg'!H1260</f>
        <v>5.0462500000000103</v>
      </c>
      <c r="J1260" s="5" t="str">
        <f>OBV!F1260</f>
        <v>BULLISH</v>
      </c>
      <c r="K1260" s="5" t="str">
        <f>OBV!G1260</f>
        <v>NEUTRAL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4.43</v>
      </c>
      <c r="C1261" s="2">
        <f>RSI!I1261</f>
        <v>46.679181363287256</v>
      </c>
      <c r="D1261" s="2">
        <f>MACD!E1261</f>
        <v>4.1287187908582546E-2</v>
      </c>
      <c r="E1261" s="2">
        <f>MACD!F1261</f>
        <v>0.12751659596954742</v>
      </c>
      <c r="F1261" s="2">
        <f>'Moving Avg'!D1261</f>
        <v>4.33</v>
      </c>
      <c r="G1261" s="2">
        <f>'Moving Avg'!F1261</f>
        <v>4.3880000000000008</v>
      </c>
      <c r="H1261" s="2">
        <f>'Moving Avg'!G1261</f>
        <v>4.6381999999999985</v>
      </c>
      <c r="I1261" s="2">
        <f>'Moving Avg'!H1261</f>
        <v>5.0477000000000096</v>
      </c>
      <c r="J1261" s="5" t="str">
        <f>OBV!F1261</f>
        <v>BULLISH</v>
      </c>
      <c r="K1261" s="5" t="str">
        <f>OBV!G1261</f>
        <v>NEUTRAL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4.3099999999999996</v>
      </c>
      <c r="C1262" s="2">
        <f>RSI!I1262</f>
        <v>40.763892587488463</v>
      </c>
      <c r="D1262" s="2">
        <f>MACD!E1262</f>
        <v>4.1553733501886292E-2</v>
      </c>
      <c r="E1262" s="2">
        <f>MACD!F1262</f>
        <v>0.11032402347601521</v>
      </c>
      <c r="F1262" s="2">
        <f>'Moving Avg'!D1262</f>
        <v>4.3680000000000003</v>
      </c>
      <c r="G1262" s="2">
        <f>'Moving Avg'!F1262</f>
        <v>4.367</v>
      </c>
      <c r="H1262" s="2">
        <f>'Moving Avg'!G1262</f>
        <v>4.6279999999999992</v>
      </c>
      <c r="I1262" s="2">
        <f>'Moving Avg'!H1262</f>
        <v>5.0485500000000094</v>
      </c>
      <c r="J1262" s="5" t="str">
        <f>OBV!F1262</f>
        <v>BEARISH</v>
      </c>
      <c r="K1262" s="5" t="str">
        <f>OBV!G1262</f>
        <v>NEUTRAL</v>
      </c>
      <c r="L1262" s="5" t="str">
        <f>OBV!H1262</f>
        <v>BEARISH DIVERGENCE</v>
      </c>
    </row>
    <row r="1263" spans="1:12" ht="13.5" x14ac:dyDescent="0.25">
      <c r="A1263" s="3">
        <f>RSI!A1263</f>
        <v>44152</v>
      </c>
      <c r="B1263" s="2">
        <f>RSI!B1263</f>
        <v>4.3099999999999996</v>
      </c>
      <c r="C1263" s="2">
        <f>RSI!I1263</f>
        <v>40.763892587488449</v>
      </c>
      <c r="D1263" s="2">
        <f>MACD!E1263</f>
        <v>2.2770500180379294E-2</v>
      </c>
      <c r="E1263" s="2">
        <f>MACD!F1263</f>
        <v>9.2813318816888021E-2</v>
      </c>
      <c r="F1263" s="2">
        <f>'Moving Avg'!D1263</f>
        <v>4.3819999999999997</v>
      </c>
      <c r="G1263" s="2">
        <f>'Moving Avg'!F1263</f>
        <v>4.346000000000001</v>
      </c>
      <c r="H1263" s="2">
        <f>'Moving Avg'!G1263</f>
        <v>4.617799999999999</v>
      </c>
      <c r="I1263" s="2">
        <f>'Moving Avg'!H1263</f>
        <v>5.0494000000000092</v>
      </c>
      <c r="J1263" s="5" t="str">
        <f>OBV!F1263</f>
        <v>BEARISH</v>
      </c>
      <c r="K1263" s="5" t="str">
        <f>OBV!G1263</f>
        <v>NEUTRAL</v>
      </c>
      <c r="L1263" s="5" t="str">
        <f>OBV!H1263</f>
        <v>BEARISH DIVERGENCE</v>
      </c>
    </row>
    <row r="1264" spans="1:12" ht="13.5" x14ac:dyDescent="0.25">
      <c r="A1264" s="3">
        <f>RSI!A1264</f>
        <v>44153</v>
      </c>
      <c r="B1264" s="2">
        <f>RSI!B1264</f>
        <v>4.3099999999999996</v>
      </c>
      <c r="C1264" s="2">
        <f>RSI!I1264</f>
        <v>40.763892587488463</v>
      </c>
      <c r="D1264" s="2">
        <f>MACD!E1264</f>
        <v>7.7947988580540084E-3</v>
      </c>
      <c r="E1264" s="2">
        <f>MACD!F1264</f>
        <v>7.5809614825121219E-2</v>
      </c>
      <c r="F1264" s="2">
        <f>'Moving Avg'!D1264</f>
        <v>4.3579999999999988</v>
      </c>
      <c r="G1264" s="2">
        <f>'Moving Avg'!F1264</f>
        <v>4.3320000000000007</v>
      </c>
      <c r="H1264" s="2">
        <f>'Moving Avg'!G1264</f>
        <v>4.6117999999999997</v>
      </c>
      <c r="I1264" s="2">
        <f>'Moving Avg'!H1264</f>
        <v>5.050250000000009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</row>
    <row r="1265" spans="1:12" ht="13.5" x14ac:dyDescent="0.25">
      <c r="A1265" s="3">
        <f>RSI!A1265</f>
        <v>44154</v>
      </c>
      <c r="B1265" s="2">
        <f>RSI!B1265</f>
        <v>4.4000000000000004</v>
      </c>
      <c r="C1265" s="2">
        <f>RSI!I1265</f>
        <v>47.04938158166815</v>
      </c>
      <c r="D1265" s="2">
        <f>MACD!E1265</f>
        <v>-1.0693796751836793E-2</v>
      </c>
      <c r="E1265" s="2">
        <f>MACD!F1265</f>
        <v>5.8508932509729619E-2</v>
      </c>
      <c r="F1265" s="2">
        <f>'Moving Avg'!D1265</f>
        <v>4.3519999999999994</v>
      </c>
      <c r="G1265" s="2">
        <f>'Moving Avg'!F1265</f>
        <v>4.3325000000000014</v>
      </c>
      <c r="H1265" s="2">
        <f>'Moving Avg'!G1265</f>
        <v>4.6083999999999996</v>
      </c>
      <c r="I1265" s="2">
        <f>'Moving Avg'!H1265</f>
        <v>5.0515500000000086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4.4000000000000004</v>
      </c>
      <c r="C1266" s="2">
        <f>RSI!I1266</f>
        <v>47.04938158166815</v>
      </c>
      <c r="D1266" s="2">
        <f>MACD!E1266</f>
        <v>-5.6852168847883355E-2</v>
      </c>
      <c r="E1266" s="2">
        <f>MACD!F1266</f>
        <v>3.5436712238207026E-2</v>
      </c>
      <c r="F1266" s="2">
        <f>'Moving Avg'!D1266</f>
        <v>4.3459999999999992</v>
      </c>
      <c r="G1266" s="2">
        <f>'Moving Avg'!F1266</f>
        <v>4.3330000000000011</v>
      </c>
      <c r="H1266" s="2">
        <f>'Moving Avg'!G1266</f>
        <v>4.6076000000000006</v>
      </c>
      <c r="I1266" s="2">
        <f>'Moving Avg'!H1266</f>
        <v>5.0528500000000092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4.4000000000000004</v>
      </c>
      <c r="C1267" s="2">
        <f>RSI!I1267</f>
        <v>47.04938158166815</v>
      </c>
      <c r="D1267" s="2">
        <f>MACD!E1267</f>
        <v>-9.4134629392103264E-2</v>
      </c>
      <c r="E1267" s="2">
        <f>MACD!F1267</f>
        <v>9.5224439121449692E-3</v>
      </c>
      <c r="F1267" s="2">
        <f>'Moving Avg'!D1267</f>
        <v>4.3639999999999999</v>
      </c>
      <c r="G1267" s="2">
        <f>'Moving Avg'!F1267</f>
        <v>4.3325000000000014</v>
      </c>
      <c r="H1267" s="2">
        <f>'Moving Avg'!G1267</f>
        <v>4.6096000000000004</v>
      </c>
      <c r="I1267" s="2">
        <f>'Moving Avg'!H1267</f>
        <v>5.0535500000000084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4.4000000000000004</v>
      </c>
      <c r="C1268" s="2">
        <f>RSI!I1268</f>
        <v>47.04938158166815</v>
      </c>
      <c r="D1268" s="2">
        <f>MACD!E1268</f>
        <v>-0.10700111979692473</v>
      </c>
      <c r="E1268" s="2">
        <f>MACD!F1268</f>
        <v>-1.3782268829668969E-2</v>
      </c>
      <c r="F1268" s="2">
        <f>'Moving Avg'!D1268</f>
        <v>4.3820000000000006</v>
      </c>
      <c r="G1268" s="2">
        <f>'Moving Avg'!F1268</f>
        <v>4.3370000000000015</v>
      </c>
      <c r="H1268" s="2">
        <f>'Moving Avg'!G1268</f>
        <v>4.6114000000000006</v>
      </c>
      <c r="I1268" s="2">
        <f>'Moving Avg'!H1268</f>
        <v>5.0536500000000082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4.3099999999999996</v>
      </c>
      <c r="C1269" s="2">
        <f>RSI!I1269</f>
        <v>41.173073232839187</v>
      </c>
      <c r="D1269" s="2">
        <f>MACD!E1269</f>
        <v>-8.1788243392759696E-2</v>
      </c>
      <c r="E1269" s="2">
        <f>MACD!F1269</f>
        <v>-2.7383463742287117E-2</v>
      </c>
      <c r="F1269" s="2">
        <f>'Moving Avg'!D1269</f>
        <v>4.3819999999999997</v>
      </c>
      <c r="G1269" s="2">
        <f>'Moving Avg'!F1269</f>
        <v>4.3365000000000018</v>
      </c>
      <c r="H1269" s="2">
        <f>'Moving Avg'!G1269</f>
        <v>4.6114000000000015</v>
      </c>
      <c r="I1269" s="2">
        <f>'Moving Avg'!H1269</f>
        <v>5.0523500000000077</v>
      </c>
      <c r="J1269" s="5" t="str">
        <f>OBV!F1269</f>
        <v>NEUTRAL</v>
      </c>
      <c r="K1269" s="5" t="str">
        <f>OBV!G1269</f>
        <v>NEUTRAL</v>
      </c>
      <c r="L1269" s="5" t="str">
        <f>OBV!H1269</f>
        <v>NEUTRAL</v>
      </c>
    </row>
    <row r="1270" spans="1:12" ht="13.5" x14ac:dyDescent="0.25">
      <c r="A1270" s="3">
        <f>RSI!A1270</f>
        <v>44161</v>
      </c>
      <c r="B1270" s="2">
        <f>RSI!B1270</f>
        <v>4.3099999999999996</v>
      </c>
      <c r="C1270" s="2">
        <f>RSI!I1270</f>
        <v>41.173073232839187</v>
      </c>
      <c r="D1270" s="2">
        <f>MACD!E1270</f>
        <v>-5.9734984177042705E-2</v>
      </c>
      <c r="E1270" s="2">
        <f>MACD!F1270</f>
        <v>-3.385376782923824E-2</v>
      </c>
      <c r="F1270" s="2">
        <f>'Moving Avg'!D1270</f>
        <v>4.3639999999999999</v>
      </c>
      <c r="G1270" s="2">
        <f>'Moving Avg'!F1270</f>
        <v>4.3360000000000012</v>
      </c>
      <c r="H1270" s="2">
        <f>'Moving Avg'!G1270</f>
        <v>4.6114000000000015</v>
      </c>
      <c r="I1270" s="2">
        <f>'Moving Avg'!H1270</f>
        <v>5.0509500000000083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4.3099999999999996</v>
      </c>
      <c r="C1271" s="2">
        <f>RSI!I1271</f>
        <v>41.173073232839187</v>
      </c>
      <c r="D1271" s="2">
        <f>MACD!E1271</f>
        <v>-4.0408527706871311E-2</v>
      </c>
      <c r="E1271" s="2">
        <f>MACD!F1271</f>
        <v>-3.5164719804764856E-2</v>
      </c>
      <c r="F1271" s="2">
        <f>'Moving Avg'!D1271</f>
        <v>4.3459999999999992</v>
      </c>
      <c r="G1271" s="2">
        <f>'Moving Avg'!F1271</f>
        <v>4.3295000000000012</v>
      </c>
      <c r="H1271" s="2">
        <f>'Moving Avg'!G1271</f>
        <v>4.6114000000000015</v>
      </c>
      <c r="I1271" s="2">
        <f>'Moving Avg'!H1271</f>
        <v>5.0489000000000077</v>
      </c>
      <c r="J1271" s="5" t="str">
        <f>OBV!F1271</f>
        <v>BEARISH</v>
      </c>
      <c r="K1271" s="5" t="str">
        <f>OBV!G1271</f>
        <v>NEUTRAL</v>
      </c>
      <c r="L1271" s="5" t="str">
        <f>OBV!H1271</f>
        <v>CONFIRMED BEARISH</v>
      </c>
    </row>
    <row r="1272" spans="1:12" ht="13.5" x14ac:dyDescent="0.25">
      <c r="A1272" s="3">
        <f>RSI!A1272</f>
        <v>44165</v>
      </c>
      <c r="B1272" s="2">
        <f>RSI!B1272</f>
        <v>4.3099999999999996</v>
      </c>
      <c r="C1272" s="2">
        <f>RSI!I1272</f>
        <v>41.173073232839187</v>
      </c>
      <c r="D1272" s="2">
        <f>MACD!E1272</f>
        <v>-4.1900238133866452E-2</v>
      </c>
      <c r="E1272" s="2">
        <f>MACD!F1272</f>
        <v>-3.6511823470585181E-2</v>
      </c>
      <c r="F1272" s="2">
        <f>'Moving Avg'!D1272</f>
        <v>4.3279999999999994</v>
      </c>
      <c r="G1272" s="2">
        <f>'Moving Avg'!F1272</f>
        <v>4.3230000000000013</v>
      </c>
      <c r="H1272" s="2">
        <f>'Moving Avg'!G1272</f>
        <v>4.6076000000000015</v>
      </c>
      <c r="I1272" s="2">
        <f>'Moving Avg'!H1272</f>
        <v>5.0458000000000087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</row>
    <row r="1273" spans="1:12" ht="13.5" x14ac:dyDescent="0.25">
      <c r="A1273" s="3">
        <f>RSI!A1273</f>
        <v>44166</v>
      </c>
      <c r="B1273" s="2">
        <f>RSI!B1273</f>
        <v>4.3099999999999996</v>
      </c>
      <c r="C1273" s="2">
        <f>RSI!I1273</f>
        <v>41.17307323283918</v>
      </c>
      <c r="D1273" s="2">
        <f>MACD!E1273</f>
        <v>-4.2591461538106223E-2</v>
      </c>
      <c r="E1273" s="2">
        <f>MACD!F1273</f>
        <v>-3.7727751084089392E-2</v>
      </c>
      <c r="F1273" s="2">
        <f>'Moving Avg'!D1273</f>
        <v>4.3099999999999996</v>
      </c>
      <c r="G1273" s="2">
        <f>'Moving Avg'!F1273</f>
        <v>4.3230000000000013</v>
      </c>
      <c r="H1273" s="2">
        <f>'Moving Avg'!G1273</f>
        <v>4.5998000000000019</v>
      </c>
      <c r="I1273" s="2">
        <f>'Moving Avg'!H1273</f>
        <v>5.0424500000000076</v>
      </c>
      <c r="J1273" s="5" t="str">
        <f>OBV!F1273</f>
        <v>BEARISH</v>
      </c>
      <c r="K1273" s="5" t="str">
        <f>OBV!G1273</f>
        <v>NEUTRAL</v>
      </c>
      <c r="L1273" s="5" t="str">
        <f>OBV!H1273</f>
        <v>CONFIRMED BEARISH</v>
      </c>
    </row>
    <row r="1274" spans="1:12" ht="13.5" x14ac:dyDescent="0.25">
      <c r="A1274" s="3">
        <f>RSI!A1274</f>
        <v>44167</v>
      </c>
      <c r="B1274" s="2">
        <f>RSI!B1274</f>
        <v>4.3099999999999996</v>
      </c>
      <c r="C1274" s="2">
        <f>RSI!I1274</f>
        <v>41.17307323283918</v>
      </c>
      <c r="D1274" s="2">
        <f>MACD!E1274</f>
        <v>-4.2647645555239144E-2</v>
      </c>
      <c r="E1274" s="2">
        <f>MACD!F1274</f>
        <v>-3.8711729978319342E-2</v>
      </c>
      <c r="F1274" s="2">
        <f>'Moving Avg'!D1274</f>
        <v>4.3099999999999996</v>
      </c>
      <c r="G1274" s="2">
        <f>'Moving Avg'!F1274</f>
        <v>4.3230000000000004</v>
      </c>
      <c r="H1274" s="2">
        <f>'Moving Avg'!G1274</f>
        <v>4.5892000000000017</v>
      </c>
      <c r="I1274" s="2">
        <f>'Moving Avg'!H1274</f>
        <v>5.0391000000000075</v>
      </c>
      <c r="J1274" s="5" t="str">
        <f>OBV!F1274</f>
        <v>NEUTRAL</v>
      </c>
      <c r="K1274" s="5" t="str">
        <f>OBV!G1274</f>
        <v>NEUTRAL</v>
      </c>
      <c r="L1274" s="5" t="str">
        <f>OBV!H1274</f>
        <v>NEUTRAL</v>
      </c>
    </row>
    <row r="1275" spans="1:12" ht="13.5" x14ac:dyDescent="0.25">
      <c r="A1275" s="3">
        <f>RSI!A1275</f>
        <v>44168</v>
      </c>
      <c r="B1275" s="2">
        <f>RSI!B1275</f>
        <v>4.3099999999999996</v>
      </c>
      <c r="C1275" s="2">
        <f>RSI!I1275</f>
        <v>41.173073232839187</v>
      </c>
      <c r="D1275" s="2">
        <f>MACD!E1275</f>
        <v>-2.8359497471166506E-2</v>
      </c>
      <c r="E1275" s="2">
        <f>MACD!F1275</f>
        <v>-3.6641283476888775E-2</v>
      </c>
      <c r="F1275" s="2">
        <f>'Moving Avg'!D1275</f>
        <v>4.3099999999999996</v>
      </c>
      <c r="G1275" s="2">
        <f>'Moving Avg'!F1275</f>
        <v>4.3230000000000004</v>
      </c>
      <c r="H1275" s="2">
        <f>'Moving Avg'!G1275</f>
        <v>4.5786000000000024</v>
      </c>
      <c r="I1275" s="2">
        <f>'Moving Avg'!H1275</f>
        <v>5.0357500000000073</v>
      </c>
      <c r="J1275" s="5" t="str">
        <f>OBV!F1275</f>
        <v>NEUTRAL</v>
      </c>
      <c r="K1275" s="5" t="str">
        <f>OBV!G1275</f>
        <v>NEUTRAL</v>
      </c>
      <c r="L1275" s="5" t="str">
        <f>OBV!H1275</f>
        <v>NEUTRAL</v>
      </c>
    </row>
    <row r="1276" spans="1:12" ht="13.5" x14ac:dyDescent="0.25">
      <c r="A1276" s="3">
        <f>RSI!A1276</f>
        <v>44169</v>
      </c>
      <c r="B1276" s="2">
        <f>RSI!B1276</f>
        <v>4.3099999999999996</v>
      </c>
      <c r="C1276" s="2">
        <f>RSI!I1276</f>
        <v>41.17307323283918</v>
      </c>
      <c r="D1276" s="2">
        <f>MACD!E1276</f>
        <v>-1.5816253274572034E-2</v>
      </c>
      <c r="E1276" s="2">
        <f>MACD!F1276</f>
        <v>-3.2476277436425428E-2</v>
      </c>
      <c r="F1276" s="2">
        <f>'Moving Avg'!D1276</f>
        <v>4.3099999999999996</v>
      </c>
      <c r="G1276" s="2">
        <f>'Moving Avg'!F1276</f>
        <v>4.3330000000000002</v>
      </c>
      <c r="H1276" s="2">
        <f>'Moving Avg'!G1276</f>
        <v>4.5680000000000023</v>
      </c>
      <c r="I1276" s="2">
        <f>'Moving Avg'!H1276</f>
        <v>5.0324000000000062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</row>
    <row r="1277" spans="1:12" ht="13.5" x14ac:dyDescent="0.25">
      <c r="A1277" s="3">
        <f>RSI!A1277</f>
        <v>44172</v>
      </c>
      <c r="B1277" s="2">
        <f>RSI!B1277</f>
        <v>4.3099999999999996</v>
      </c>
      <c r="C1277" s="2">
        <f>RSI!I1277</f>
        <v>41.17307323283918</v>
      </c>
      <c r="D1277" s="2">
        <f>MACD!E1277</f>
        <v>-4.7830419721170969E-3</v>
      </c>
      <c r="E1277" s="2">
        <f>MACD!F1277</f>
        <v>-2.6937630343563761E-2</v>
      </c>
      <c r="F1277" s="2">
        <f>'Moving Avg'!D1277</f>
        <v>4.3099999999999996</v>
      </c>
      <c r="G1277" s="2">
        <f>'Moving Avg'!F1277</f>
        <v>4.3425000000000002</v>
      </c>
      <c r="H1277" s="2">
        <f>'Moving Avg'!G1277</f>
        <v>4.5530000000000026</v>
      </c>
      <c r="I1277" s="2">
        <f>'Moving Avg'!H1277</f>
        <v>5.029050000000006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</row>
    <row r="1278" spans="1:12" ht="13.5" x14ac:dyDescent="0.25">
      <c r="A1278" s="3">
        <f>RSI!A1278</f>
        <v>44173</v>
      </c>
      <c r="B1278" s="2">
        <f>RSI!B1278</f>
        <v>4.3099999999999996</v>
      </c>
      <c r="C1278" s="2">
        <f>RSI!I1278</f>
        <v>41.173073232839165</v>
      </c>
      <c r="D1278" s="2">
        <f>MACD!E1278</f>
        <v>4.9413605237909053E-3</v>
      </c>
      <c r="E1278" s="2">
        <f>MACD!F1278</f>
        <v>-2.0561832170092831E-2</v>
      </c>
      <c r="F1278" s="2">
        <f>'Moving Avg'!D1278</f>
        <v>4.3099999999999996</v>
      </c>
      <c r="G1278" s="2">
        <f>'Moving Avg'!F1278</f>
        <v>4.346000000000001</v>
      </c>
      <c r="H1278" s="2">
        <f>'Moving Avg'!G1278</f>
        <v>4.5372000000000021</v>
      </c>
      <c r="I1278" s="2">
        <f>'Moving Avg'!H1278</f>
        <v>5.0258000000000047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</row>
    <row r="1279" spans="1:12" ht="13.5" x14ac:dyDescent="0.25">
      <c r="A1279" s="3">
        <f>RSI!A1279</f>
        <v>44174</v>
      </c>
      <c r="B1279" s="2">
        <f>RSI!B1279</f>
        <v>4.3099999999999996</v>
      </c>
      <c r="C1279" s="2">
        <f>RSI!I1279</f>
        <v>41.173073232839165</v>
      </c>
      <c r="D1279" s="2">
        <f>MACD!E1279</f>
        <v>-3.1663023324757233E-4</v>
      </c>
      <c r="E1279" s="2">
        <f>MACD!F1279</f>
        <v>-1.6512791782723777E-2</v>
      </c>
      <c r="F1279" s="2">
        <f>'Moving Avg'!D1279</f>
        <v>4.3099999999999996</v>
      </c>
      <c r="G1279" s="2">
        <f>'Moving Avg'!F1279</f>
        <v>4.3400000000000007</v>
      </c>
      <c r="H1279" s="2">
        <f>'Moving Avg'!G1279</f>
        <v>4.5214000000000016</v>
      </c>
      <c r="I1279" s="2">
        <f>'Moving Avg'!H1279</f>
        <v>5.0224000000000046</v>
      </c>
      <c r="J1279" s="5" t="str">
        <f>OBV!F1279</f>
        <v>NEUTRAL</v>
      </c>
      <c r="K1279" s="5" t="str">
        <f>OBV!G1279</f>
        <v>NEUTRAL</v>
      </c>
      <c r="L1279" s="5" t="str">
        <f>OBV!H1279</f>
        <v>NEUTRAL</v>
      </c>
    </row>
    <row r="1280" spans="1:12" ht="13.5" x14ac:dyDescent="0.25">
      <c r="A1280" s="3">
        <f>RSI!A1280</f>
        <v>44175</v>
      </c>
      <c r="B1280" s="2">
        <f>RSI!B1280</f>
        <v>4.3099999999999996</v>
      </c>
      <c r="C1280" s="2">
        <f>RSI!I1280</f>
        <v>41.173073232839165</v>
      </c>
      <c r="D1280" s="2">
        <f>MACD!E1280</f>
        <v>-4.4325303393808468E-3</v>
      </c>
      <c r="E1280" s="2">
        <f>MACD!F1280</f>
        <v>-1.4096739494055191E-2</v>
      </c>
      <c r="F1280" s="2">
        <f>'Moving Avg'!D1280</f>
        <v>4.3099999999999996</v>
      </c>
      <c r="G1280" s="2">
        <f>'Moving Avg'!F1280</f>
        <v>4.3340000000000014</v>
      </c>
      <c r="H1280" s="2">
        <f>'Moving Avg'!G1280</f>
        <v>4.505600000000002</v>
      </c>
      <c r="I1280" s="2">
        <f>'Moving Avg'!H1280</f>
        <v>5.0190000000000037</v>
      </c>
      <c r="J1280" s="5" t="str">
        <f>OBV!F1280</f>
        <v>NEUTRAL</v>
      </c>
      <c r="K1280" s="5" t="str">
        <f>OBV!G1280</f>
        <v>NEUTRAL</v>
      </c>
      <c r="L1280" s="5" t="str">
        <f>OBV!H1280</f>
        <v>NEUTRAL</v>
      </c>
    </row>
    <row r="1281" spans="1:12" ht="13.5" x14ac:dyDescent="0.25">
      <c r="A1281" s="3">
        <f>RSI!A1281</f>
        <v>44176</v>
      </c>
      <c r="B1281" s="2">
        <f>RSI!B1281</f>
        <v>4.3099999999999996</v>
      </c>
      <c r="C1281" s="2">
        <f>RSI!I1281</f>
        <v>41.17307323283918</v>
      </c>
      <c r="D1281" s="2">
        <f>MACD!E1281</f>
        <v>-7.6067252334803825E-3</v>
      </c>
      <c r="E1281" s="2">
        <f>MACD!F1281</f>
        <v>-1.279873664194023E-2</v>
      </c>
      <c r="F1281" s="2">
        <f>'Moving Avg'!D1281</f>
        <v>4.3099999999999996</v>
      </c>
      <c r="G1281" s="2">
        <f>'Moving Avg'!F1281</f>
        <v>4.3280000000000012</v>
      </c>
      <c r="H1281" s="2">
        <f>'Moving Avg'!G1281</f>
        <v>4.4898000000000016</v>
      </c>
      <c r="I1281" s="2">
        <f>'Moving Avg'!H1281</f>
        <v>5.0155500000000037</v>
      </c>
      <c r="J1281" s="5" t="str">
        <f>OBV!F1281</f>
        <v>NEUTRAL</v>
      </c>
      <c r="K1281" s="5" t="str">
        <f>OBV!G1281</f>
        <v>NEUTRAL</v>
      </c>
      <c r="L1281" s="5" t="str">
        <f>OBV!H1281</f>
        <v>NEUTRAL</v>
      </c>
    </row>
    <row r="1282" spans="1:12" ht="13.5" x14ac:dyDescent="0.25">
      <c r="A1282" s="3">
        <f>RSI!A1282</f>
        <v>44179</v>
      </c>
      <c r="B1282" s="2">
        <f>RSI!B1282</f>
        <v>4.3099999999999996</v>
      </c>
      <c r="C1282" s="2">
        <f>RSI!I1282</f>
        <v>41.173073232839165</v>
      </c>
      <c r="D1282" s="2">
        <f>MACD!E1282</f>
        <v>-1.0006943737593588E-2</v>
      </c>
      <c r="E1282" s="2">
        <f>MACD!F1282</f>
        <v>-1.2240378061070901E-2</v>
      </c>
      <c r="F1282" s="2">
        <f>'Moving Avg'!D1282</f>
        <v>4.3099999999999996</v>
      </c>
      <c r="G1282" s="2">
        <f>'Moving Avg'!F1282</f>
        <v>4.3280000000000012</v>
      </c>
      <c r="H1282" s="2">
        <f>'Moving Avg'!G1282</f>
        <v>4.474000000000002</v>
      </c>
      <c r="I1282" s="2">
        <f>'Moving Avg'!H1282</f>
        <v>5.0113500000000029</v>
      </c>
      <c r="J1282" s="5" t="str">
        <f>OBV!F1282</f>
        <v>NEUTRAL</v>
      </c>
      <c r="K1282" s="5" t="str">
        <f>OBV!G1282</f>
        <v>NEUTRAL</v>
      </c>
      <c r="L1282" s="5" t="str">
        <f>OBV!H1282</f>
        <v>NEUTRAL</v>
      </c>
    </row>
    <row r="1283" spans="1:12" ht="13.5" x14ac:dyDescent="0.25">
      <c r="A1283" s="3">
        <f>RSI!A1283</f>
        <v>44180</v>
      </c>
      <c r="B1283" s="2">
        <f>RSI!B1283</f>
        <v>4.1900000000000004</v>
      </c>
      <c r="C1283" s="2">
        <f>RSI!I1283</f>
        <v>28.009365491206765</v>
      </c>
      <c r="D1283" s="2">
        <f>MACD!E1283</f>
        <v>-2.8845286768550693E-3</v>
      </c>
      <c r="E1283" s="2">
        <f>MACD!F1283</f>
        <v>-1.0369208184227735E-2</v>
      </c>
      <c r="F1283" s="2">
        <f>'Moving Avg'!D1283</f>
        <v>4.2859999999999996</v>
      </c>
      <c r="G1283" s="2">
        <f>'Moving Avg'!F1283</f>
        <v>4.322000000000001</v>
      </c>
      <c r="H1283" s="2">
        <f>'Moving Avg'!G1283</f>
        <v>4.4558000000000018</v>
      </c>
      <c r="I1283" s="2">
        <f>'Moving Avg'!H1283</f>
        <v>5.0053500000000035</v>
      </c>
      <c r="J1283" s="5" t="str">
        <f>OBV!F1283</f>
        <v>NEUTRAL</v>
      </c>
      <c r="K1283" s="5" t="str">
        <f>OBV!G1283</f>
        <v>NEUTRAL</v>
      </c>
      <c r="L1283" s="5" t="str">
        <f>OBV!H1283</f>
        <v>NEUTRAL</v>
      </c>
    </row>
    <row r="1284" spans="1:12" ht="13.5" x14ac:dyDescent="0.25">
      <c r="A1284" s="3">
        <f>RSI!A1284</f>
        <v>44181</v>
      </c>
      <c r="B1284" s="2">
        <f>RSI!B1284</f>
        <v>4.05</v>
      </c>
      <c r="C1284" s="2">
        <f>RSI!I1284</f>
        <v>19.982496623323726</v>
      </c>
      <c r="D1284" s="2">
        <f>MACD!E1284</f>
        <v>1.4466474902662618E-2</v>
      </c>
      <c r="E1284" s="2">
        <f>MACD!F1284</f>
        <v>-5.402071566849664E-3</v>
      </c>
      <c r="F1284" s="2">
        <f>'Moving Avg'!D1284</f>
        <v>4.234</v>
      </c>
      <c r="G1284" s="2">
        <f>'Moving Avg'!F1284</f>
        <v>4.3090000000000002</v>
      </c>
      <c r="H1284" s="2">
        <f>'Moving Avg'!G1284</f>
        <v>4.437800000000002</v>
      </c>
      <c r="I1284" s="2">
        <f>'Moving Avg'!H1284</f>
        <v>4.9979000000000022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4.05</v>
      </c>
      <c r="C1285" s="2">
        <f>RSI!I1285</f>
        <v>19.982496623323726</v>
      </c>
      <c r="D1285" s="2">
        <f>MACD!E1285</f>
        <v>3.0858668876327933E-2</v>
      </c>
      <c r="E1285" s="2">
        <f>MACD!F1285</f>
        <v>1.850076521785855E-3</v>
      </c>
      <c r="F1285" s="2">
        <f>'Moving Avg'!D1285</f>
        <v>4.1820000000000004</v>
      </c>
      <c r="G1285" s="2">
        <f>'Moving Avg'!F1285</f>
        <v>4.291500000000001</v>
      </c>
      <c r="H1285" s="2">
        <f>'Moving Avg'!G1285</f>
        <v>4.4198000000000022</v>
      </c>
      <c r="I1285" s="2">
        <f>'Moving Avg'!H1285</f>
        <v>4.9902000000000024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4.05</v>
      </c>
      <c r="C1286" s="2">
        <f>RSI!I1286</f>
        <v>19.982496623323726</v>
      </c>
      <c r="D1286" s="2">
        <f>MACD!E1286</f>
        <v>4.6312853113515295E-2</v>
      </c>
      <c r="E1286" s="2">
        <f>MACD!F1286</f>
        <v>1.0742631840131743E-2</v>
      </c>
      <c r="F1286" s="2">
        <f>'Moving Avg'!D1286</f>
        <v>4.1300000000000008</v>
      </c>
      <c r="G1286" s="2">
        <f>'Moving Avg'!F1286</f>
        <v>4.274</v>
      </c>
      <c r="H1286" s="2">
        <f>'Moving Avg'!G1286</f>
        <v>4.3990000000000018</v>
      </c>
      <c r="I1286" s="2">
        <f>'Moving Avg'!H1286</f>
        <v>4.9825000000000008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4.05</v>
      </c>
      <c r="C1287" s="2">
        <f>RSI!I1287</f>
        <v>19.982496623323726</v>
      </c>
      <c r="D1287" s="2">
        <f>MACD!E1287</f>
        <v>6.0856013377824425E-2</v>
      </c>
      <c r="E1287" s="2">
        <f>MACD!F1287</f>
        <v>2.0765308147670282E-2</v>
      </c>
      <c r="F1287" s="2">
        <f>'Moving Avg'!D1287</f>
        <v>4.0780000000000003</v>
      </c>
      <c r="G1287" s="2">
        <f>'Moving Avg'!F1287</f>
        <v>4.2565</v>
      </c>
      <c r="H1287" s="2">
        <f>'Moving Avg'!G1287</f>
        <v>4.3780000000000028</v>
      </c>
      <c r="I1287" s="2">
        <f>'Moving Avg'!H1287</f>
        <v>4.9731500000000004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</row>
    <row r="1288" spans="1:12" ht="13.5" x14ac:dyDescent="0.25">
      <c r="A1288" s="3">
        <f>RSI!A1288</f>
        <v>44187</v>
      </c>
      <c r="B1288" s="2">
        <f>RSI!B1288</f>
        <v>4.05</v>
      </c>
      <c r="C1288" s="2">
        <f>RSI!I1288</f>
        <v>19.982496623323726</v>
      </c>
      <c r="D1288" s="2">
        <f>MACD!E1288</f>
        <v>7.4519674401110514E-2</v>
      </c>
      <c r="E1288" s="2">
        <f>MACD!F1288</f>
        <v>3.151618139835833E-2</v>
      </c>
      <c r="F1288" s="2">
        <f>'Moving Avg'!D1288</f>
        <v>4.05</v>
      </c>
      <c r="G1288" s="2">
        <f>'Moving Avg'!F1288</f>
        <v>4.2389999999999999</v>
      </c>
      <c r="H1288" s="2">
        <f>'Moving Avg'!G1288</f>
        <v>4.3570000000000029</v>
      </c>
      <c r="I1288" s="2">
        <f>'Moving Avg'!H1288</f>
        <v>4.9623999999999997</v>
      </c>
      <c r="J1288" s="5" t="str">
        <f>OBV!F1288</f>
        <v>BEARISH</v>
      </c>
      <c r="K1288" s="5" t="str">
        <f>OBV!G1288</f>
        <v>NEUTRAL</v>
      </c>
      <c r="L1288" s="5" t="str">
        <f>OBV!H1288</f>
        <v>CONFIRMED BEARISH</v>
      </c>
    </row>
    <row r="1289" spans="1:12" ht="13.5" x14ac:dyDescent="0.25">
      <c r="A1289" s="3">
        <f>RSI!A1289</f>
        <v>44188</v>
      </c>
      <c r="B1289" s="2">
        <f>RSI!B1289</f>
        <v>4.05</v>
      </c>
      <c r="C1289" s="2">
        <f>RSI!I1289</f>
        <v>19.98249662332374</v>
      </c>
      <c r="D1289" s="2">
        <f>MACD!E1289</f>
        <v>8.7338557830737962E-2</v>
      </c>
      <c r="E1289" s="2">
        <f>MACD!F1289</f>
        <v>4.2680656684834256E-2</v>
      </c>
      <c r="F1289" s="2">
        <f>'Moving Avg'!D1289</f>
        <v>4.05</v>
      </c>
      <c r="G1289" s="2">
        <f>'Moving Avg'!F1289</f>
        <v>4.226</v>
      </c>
      <c r="H1289" s="2">
        <f>'Moving Avg'!G1289</f>
        <v>4.336000000000003</v>
      </c>
      <c r="I1289" s="2">
        <f>'Moving Avg'!H1289</f>
        <v>4.9525499999999996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</row>
    <row r="1290" spans="1:12" ht="13.5" x14ac:dyDescent="0.25">
      <c r="A1290" s="3">
        <f>RSI!A1290</f>
        <v>44189</v>
      </c>
      <c r="B1290" s="2">
        <f>RSI!B1290</f>
        <v>4.05</v>
      </c>
      <c r="C1290" s="2">
        <f>RSI!I1290</f>
        <v>19.98249662332374</v>
      </c>
      <c r="D1290" s="2">
        <f>MACD!E1290</f>
        <v>9.9349494331662846E-2</v>
      </c>
      <c r="E1290" s="2">
        <f>MACD!F1290</f>
        <v>5.4014424214199976E-2</v>
      </c>
      <c r="F1290" s="2">
        <f>'Moving Avg'!D1290</f>
        <v>4.05</v>
      </c>
      <c r="G1290" s="2">
        <f>'Moving Avg'!F1290</f>
        <v>4.2129999999999992</v>
      </c>
      <c r="H1290" s="2">
        <f>'Moving Avg'!G1290</f>
        <v>4.3180000000000032</v>
      </c>
      <c r="I1290" s="2">
        <f>'Moving Avg'!H1290</f>
        <v>4.9427499999999984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</row>
    <row r="1291" spans="1:12" ht="13.5" x14ac:dyDescent="0.25">
      <c r="A1291" s="3">
        <f>RSI!A1291</f>
        <v>44190</v>
      </c>
      <c r="B1291" s="2">
        <f>RSI!B1291</f>
        <v>4.05</v>
      </c>
      <c r="C1291" s="2">
        <f>RSI!I1291</f>
        <v>19.982496623323726</v>
      </c>
      <c r="D1291" s="2">
        <f>MACD!E1291</f>
        <v>0.11059054721037498</v>
      </c>
      <c r="E1291" s="2">
        <f>MACD!F1291</f>
        <v>6.5329648813434976E-2</v>
      </c>
      <c r="F1291" s="2">
        <f>'Moving Avg'!D1291</f>
        <v>4.05</v>
      </c>
      <c r="G1291" s="2">
        <f>'Moving Avg'!F1291</f>
        <v>4.1999999999999993</v>
      </c>
      <c r="H1291" s="2">
        <f>'Moving Avg'!G1291</f>
        <v>4.3044000000000038</v>
      </c>
      <c r="I1291" s="2">
        <f>'Moving Avg'!H1291</f>
        <v>4.9337499999999981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</row>
    <row r="1292" spans="1:12" ht="13.5" x14ac:dyDescent="0.25">
      <c r="A1292" s="3">
        <f>RSI!A1292</f>
        <v>44193</v>
      </c>
      <c r="B1292" s="2">
        <f>RSI!B1292</f>
        <v>4.05</v>
      </c>
      <c r="C1292" s="2">
        <f>RSI!I1292</f>
        <v>19.982496623323726</v>
      </c>
      <c r="D1292" s="2">
        <f>MACD!E1292</f>
        <v>0.12110031174827807</v>
      </c>
      <c r="E1292" s="2">
        <f>MACD!F1292</f>
        <v>7.64837814004036E-2</v>
      </c>
      <c r="F1292" s="2">
        <f>'Moving Avg'!D1292</f>
        <v>4.05</v>
      </c>
      <c r="G1292" s="2">
        <f>'Moving Avg'!F1292</f>
        <v>4.1869999999999994</v>
      </c>
      <c r="H1292" s="2">
        <f>'Moving Avg'!G1292</f>
        <v>4.2908000000000035</v>
      </c>
      <c r="I1292" s="2">
        <f>'Moving Avg'!H1292</f>
        <v>4.9255999999999975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</row>
    <row r="1293" spans="1:12" ht="13.5" x14ac:dyDescent="0.25">
      <c r="A1293" s="3">
        <f>RSI!A1293</f>
        <v>44194</v>
      </c>
      <c r="B1293" s="2">
        <f>RSI!B1293</f>
        <v>4.05</v>
      </c>
      <c r="C1293" s="2">
        <f>RSI!I1293</f>
        <v>19.982496623323726</v>
      </c>
      <c r="D1293" s="2">
        <f>MACD!E1293</f>
        <v>0.11245582172243829</v>
      </c>
      <c r="E1293" s="2">
        <f>MACD!F1293</f>
        <v>8.3678189464810537E-2</v>
      </c>
      <c r="F1293" s="2">
        <f>'Moving Avg'!D1293</f>
        <v>4.05</v>
      </c>
      <c r="G1293" s="2">
        <f>'Moving Avg'!F1293</f>
        <v>4.1739999999999986</v>
      </c>
      <c r="H1293" s="2">
        <f>'Moving Avg'!G1293</f>
        <v>4.2772000000000041</v>
      </c>
      <c r="I1293" s="2">
        <f>'Moving Avg'!H1293</f>
        <v>4.9186999999999976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</row>
    <row r="1294" spans="1:12" ht="13.5" x14ac:dyDescent="0.25">
      <c r="A1294" s="3">
        <f>RSI!A1294</f>
        <v>44195</v>
      </c>
      <c r="B1294" s="2">
        <f>RSI!B1294</f>
        <v>3.87</v>
      </c>
      <c r="C1294" s="2">
        <f>RSI!I1294</f>
        <v>11.269824695593258</v>
      </c>
      <c r="D1294" s="2">
        <f>MACD!E1294</f>
        <v>9.7791838691112076E-2</v>
      </c>
      <c r="E1294" s="2">
        <f>MACD!F1294</f>
        <v>8.6500919310070853E-2</v>
      </c>
      <c r="F1294" s="2">
        <f>'Moving Avg'!D1294</f>
        <v>4.0140000000000002</v>
      </c>
      <c r="G1294" s="2">
        <f>'Moving Avg'!F1294</f>
        <v>4.1519999999999992</v>
      </c>
      <c r="H1294" s="2">
        <f>'Moving Avg'!G1294</f>
        <v>4.2628000000000039</v>
      </c>
      <c r="I1294" s="2">
        <f>'Moving Avg'!H1294</f>
        <v>4.9120999999999979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</row>
    <row r="1295" spans="1:12" ht="13.5" x14ac:dyDescent="0.25">
      <c r="A1295" s="3">
        <f>RSI!A1295</f>
        <v>44196</v>
      </c>
      <c r="B1295" s="2">
        <f>RSI!B1295</f>
        <v>3.84</v>
      </c>
      <c r="C1295" s="2">
        <f>RSI!I1295</f>
        <v>10.451870357461672</v>
      </c>
      <c r="D1295" s="2">
        <f>MACD!E1295</f>
        <v>8.9462030462112097E-2</v>
      </c>
      <c r="E1295" s="2">
        <f>MACD!F1295</f>
        <v>8.7093141540479105E-2</v>
      </c>
      <c r="F1295" s="2">
        <f>'Moving Avg'!D1295</f>
        <v>3.972</v>
      </c>
      <c r="G1295" s="2">
        <f>'Moving Avg'!F1295</f>
        <v>4.1284999999999989</v>
      </c>
      <c r="H1295" s="2">
        <f>'Moving Avg'!G1295</f>
        <v>4.2518000000000038</v>
      </c>
      <c r="I1295" s="2">
        <f>'Moving Avg'!H1295</f>
        <v>4.9053499999999977</v>
      </c>
      <c r="J1295" s="5" t="str">
        <f>OBV!F1295</f>
        <v>BEARISH</v>
      </c>
      <c r="K1295" s="5" t="str">
        <f>OBV!G1295</f>
        <v>WEAK</v>
      </c>
      <c r="L1295" s="5" t="str">
        <f>OBV!H1295</f>
        <v>CONFIRMED BEARISH</v>
      </c>
    </row>
    <row r="1296" spans="1:12" ht="13.5" x14ac:dyDescent="0.25">
      <c r="A1296" s="3">
        <f>RSI!A1296</f>
        <v>44200</v>
      </c>
      <c r="B1296" s="2">
        <f>RSI!B1296</f>
        <v>3.84</v>
      </c>
      <c r="C1296" s="2">
        <f>RSI!I1296</f>
        <v>10.451870357461672</v>
      </c>
      <c r="D1296" s="2">
        <f>MACD!E1296</f>
        <v>8.430947950819867E-2</v>
      </c>
      <c r="E1296" s="2">
        <f>MACD!F1296</f>
        <v>8.6536409134023023E-2</v>
      </c>
      <c r="F1296" s="2">
        <f>'Moving Avg'!D1296</f>
        <v>3.9299999999999997</v>
      </c>
      <c r="G1296" s="2">
        <f>'Moving Avg'!F1296</f>
        <v>4.1049999999999986</v>
      </c>
      <c r="H1296" s="2">
        <f>'Moving Avg'!G1296</f>
        <v>4.2408000000000037</v>
      </c>
      <c r="I1296" s="2">
        <f>'Moving Avg'!H1296</f>
        <v>4.8993499999999974</v>
      </c>
      <c r="J1296" s="5" t="str">
        <f>OBV!F1296</f>
        <v>BEARISH</v>
      </c>
      <c r="K1296" s="5" t="str">
        <f>OBV!G1296</f>
        <v>WEAK</v>
      </c>
      <c r="L1296" s="5" t="str">
        <f>OBV!H1296</f>
        <v>CONFIRMED BEARISH</v>
      </c>
    </row>
    <row r="1297" spans="1:12" ht="13.5" x14ac:dyDescent="0.25">
      <c r="A1297" s="3">
        <f>RSI!A1297</f>
        <v>44201</v>
      </c>
      <c r="B1297" s="2">
        <f>RSI!B1297</f>
        <v>3.73</v>
      </c>
      <c r="C1297" s="2">
        <f>RSI!I1297</f>
        <v>7.9868165397689381</v>
      </c>
      <c r="D1297" s="2">
        <f>MACD!E1297</f>
        <v>8.9853099364725963E-2</v>
      </c>
      <c r="E1297" s="2">
        <f>MACD!F1297</f>
        <v>8.7199747180163614E-2</v>
      </c>
      <c r="F1297" s="2">
        <f>'Moving Avg'!D1297</f>
        <v>3.8659999999999997</v>
      </c>
      <c r="G1297" s="2">
        <f>'Moving Avg'!F1297</f>
        <v>4.0759999999999996</v>
      </c>
      <c r="H1297" s="2">
        <f>'Moving Avg'!G1297</f>
        <v>4.2272000000000034</v>
      </c>
      <c r="I1297" s="2">
        <f>'Moving Avg'!H1297</f>
        <v>4.8927999999999967</v>
      </c>
      <c r="J1297" s="5" t="str">
        <f>OBV!F1297</f>
        <v>BEARISH</v>
      </c>
      <c r="K1297" s="5" t="str">
        <f>OBV!G1297</f>
        <v>WEAK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3.73</v>
      </c>
      <c r="C1298" s="2">
        <f>RSI!I1298</f>
        <v>7.9868165397689381</v>
      </c>
      <c r="D1298" s="2">
        <f>MACD!E1298</f>
        <v>9.6819147977505793E-2</v>
      </c>
      <c r="E1298" s="2">
        <f>MACD!F1298</f>
        <v>8.9123627339632056E-2</v>
      </c>
      <c r="F1298" s="2">
        <f>'Moving Avg'!D1298</f>
        <v>3.8020000000000005</v>
      </c>
      <c r="G1298" s="2">
        <f>'Moving Avg'!F1298</f>
        <v>4.0469999999999997</v>
      </c>
      <c r="H1298" s="2">
        <f>'Moving Avg'!G1298</f>
        <v>4.2156000000000029</v>
      </c>
      <c r="I1298" s="2">
        <f>'Moving Avg'!H1298</f>
        <v>4.8862499999999969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3.83</v>
      </c>
      <c r="C1299" s="2">
        <f>RSI!I1299</f>
        <v>26.310564257871292</v>
      </c>
      <c r="D1299" s="2">
        <f>MACD!E1299</f>
        <v>9.7412842497747398E-2</v>
      </c>
      <c r="E1299" s="2">
        <f>MACD!F1299</f>
        <v>9.0781470371255127E-2</v>
      </c>
      <c r="F1299" s="2">
        <f>'Moving Avg'!D1299</f>
        <v>3.7939999999999996</v>
      </c>
      <c r="G1299" s="2">
        <f>'Moving Avg'!F1299</f>
        <v>4.0229999999999997</v>
      </c>
      <c r="H1299" s="2">
        <f>'Moving Avg'!G1299</f>
        <v>4.2058000000000035</v>
      </c>
      <c r="I1299" s="2">
        <f>'Moving Avg'!H1299</f>
        <v>4.8801999999999977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3.83</v>
      </c>
      <c r="C1300" s="2">
        <f>RSI!I1300</f>
        <v>26.310564257871292</v>
      </c>
      <c r="D1300" s="2">
        <f>MACD!E1300</f>
        <v>9.9274992421038988E-2</v>
      </c>
      <c r="E1300" s="2">
        <f>MACD!F1300</f>
        <v>9.2480174781211899E-2</v>
      </c>
      <c r="F1300" s="2">
        <f>'Moving Avg'!D1300</f>
        <v>3.7920000000000003</v>
      </c>
      <c r="G1300" s="2">
        <f>'Moving Avg'!F1300</f>
        <v>3.9989999999999997</v>
      </c>
      <c r="H1300" s="2">
        <f>'Moving Avg'!G1300</f>
        <v>4.1960000000000033</v>
      </c>
      <c r="I1300" s="2">
        <f>'Moving Avg'!H1300</f>
        <v>4.8748999999999976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3.83</v>
      </c>
      <c r="C1301" s="2">
        <f>RSI!I1301</f>
        <v>26.310564257871292</v>
      </c>
      <c r="D1301" s="2">
        <f>MACD!E1301</f>
        <v>0.10210972535329255</v>
      </c>
      <c r="E1301" s="2">
        <f>MACD!F1301</f>
        <v>9.4406084895628045E-2</v>
      </c>
      <c r="F1301" s="2">
        <f>'Moving Avg'!D1301</f>
        <v>3.79</v>
      </c>
      <c r="G1301" s="2">
        <f>'Moving Avg'!F1301</f>
        <v>3.9750000000000001</v>
      </c>
      <c r="H1301" s="2">
        <f>'Moving Avg'!G1301</f>
        <v>4.1838000000000033</v>
      </c>
      <c r="I1301" s="2">
        <f>'Moving Avg'!H1301</f>
        <v>4.8688999999999982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3.83</v>
      </c>
      <c r="C1302" s="2">
        <f>RSI!I1302</f>
        <v>26.310564257871292</v>
      </c>
      <c r="D1302" s="2">
        <f>MACD!E1302</f>
        <v>0.10567414887168702</v>
      </c>
      <c r="E1302" s="2">
        <f>MACD!F1302</f>
        <v>9.6659697690839846E-2</v>
      </c>
      <c r="F1302" s="2">
        <f>'Moving Avg'!D1302</f>
        <v>3.81</v>
      </c>
      <c r="G1302" s="2">
        <f>'Moving Avg'!F1302</f>
        <v>3.9509999999999992</v>
      </c>
      <c r="H1302" s="2">
        <f>'Moving Avg'!G1302</f>
        <v>4.1716000000000033</v>
      </c>
      <c r="I1302" s="2">
        <f>'Moving Avg'!H1302</f>
        <v>4.862899999999998</v>
      </c>
      <c r="J1302" s="5" t="str">
        <f>OBV!F1302</f>
        <v>BULLISH</v>
      </c>
      <c r="K1302" s="5" t="str">
        <f>OBV!G1302</f>
        <v>NEUTRAL</v>
      </c>
      <c r="L1302" s="5" t="str">
        <f>OBV!H1302</f>
        <v>CONFIRMED BULLISH</v>
      </c>
    </row>
    <row r="1303" spans="1:12" ht="13.5" x14ac:dyDescent="0.25">
      <c r="A1303" s="3">
        <f>RSI!A1303</f>
        <v>44209</v>
      </c>
      <c r="B1303" s="2">
        <f>RSI!B1303</f>
        <v>3.83</v>
      </c>
      <c r="C1303" s="2">
        <f>RSI!I1303</f>
        <v>26.310564257871292</v>
      </c>
      <c r="D1303" s="2">
        <f>MACD!E1303</f>
        <v>0.10976964708271808</v>
      </c>
      <c r="E1303" s="2">
        <f>MACD!F1303</f>
        <v>9.9281687569215502E-2</v>
      </c>
      <c r="F1303" s="2">
        <f>'Moving Avg'!D1303</f>
        <v>3.8299999999999996</v>
      </c>
      <c r="G1303" s="2">
        <f>'Moving Avg'!F1303</f>
        <v>3.9329999999999989</v>
      </c>
      <c r="H1303" s="2">
        <f>'Moving Avg'!G1303</f>
        <v>4.1620000000000044</v>
      </c>
      <c r="I1303" s="2">
        <f>'Moving Avg'!H1303</f>
        <v>4.8561499999999986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</row>
    <row r="1304" spans="1:12" ht="13.5" x14ac:dyDescent="0.25">
      <c r="A1304" s="3">
        <f>RSI!A1304</f>
        <v>44211</v>
      </c>
      <c r="B1304" s="2">
        <f>RSI!B1304</f>
        <v>3.83</v>
      </c>
      <c r="C1304" s="2">
        <f>RSI!I1304</f>
        <v>26.310564257871292</v>
      </c>
      <c r="D1304" s="2">
        <f>MACD!E1304</f>
        <v>8.6542249418052997E-2</v>
      </c>
      <c r="E1304" s="2">
        <f>MACD!F1304</f>
        <v>9.6733799938983012E-2</v>
      </c>
      <c r="F1304" s="2">
        <f>'Moving Avg'!D1304</f>
        <v>3.8299999999999996</v>
      </c>
      <c r="G1304" s="2">
        <f>'Moving Avg'!F1304</f>
        <v>3.9219999999999993</v>
      </c>
      <c r="H1304" s="2">
        <f>'Moving Avg'!G1304</f>
        <v>4.1524000000000036</v>
      </c>
      <c r="I1304" s="2">
        <f>'Moving Avg'!H1304</f>
        <v>4.8486499999999984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</row>
    <row r="1305" spans="1:12" ht="13.5" x14ac:dyDescent="0.25">
      <c r="A1305" s="3">
        <f>RSI!A1305</f>
        <v>44214</v>
      </c>
      <c r="B1305" s="2">
        <f>RSI!B1305</f>
        <v>3.83</v>
      </c>
      <c r="C1305" s="2">
        <f>RSI!I1305</f>
        <v>26.310564257871292</v>
      </c>
      <c r="D1305" s="2">
        <f>MACD!E1305</f>
        <v>6.3198365214477192E-2</v>
      </c>
      <c r="E1305" s="2">
        <f>MACD!F1305</f>
        <v>9.0026712994081853E-2</v>
      </c>
      <c r="F1305" s="2">
        <f>'Moving Avg'!D1305</f>
        <v>3.8299999999999996</v>
      </c>
      <c r="G1305" s="2">
        <f>'Moving Avg'!F1305</f>
        <v>3.9109999999999991</v>
      </c>
      <c r="H1305" s="2">
        <f>'Moving Avg'!G1305</f>
        <v>4.1428000000000038</v>
      </c>
      <c r="I1305" s="2">
        <f>'Moving Avg'!H1305</f>
        <v>4.8403999999999989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</row>
    <row r="1306" spans="1:12" ht="13.5" x14ac:dyDescent="0.25">
      <c r="A1306" s="3">
        <f>RSI!A1306</f>
        <v>44215</v>
      </c>
      <c r="B1306" s="2">
        <f>RSI!B1306</f>
        <v>3.83</v>
      </c>
      <c r="C1306" s="2">
        <f>RSI!I1306</f>
        <v>26.310564257871292</v>
      </c>
      <c r="D1306" s="2">
        <f>MACD!E1306</f>
        <v>4.4302748072479137E-2</v>
      </c>
      <c r="E1306" s="2">
        <f>MACD!F1306</f>
        <v>8.0881920009761313E-2</v>
      </c>
      <c r="F1306" s="2">
        <f>'Moving Avg'!D1306</f>
        <v>3.8299999999999996</v>
      </c>
      <c r="G1306" s="2">
        <f>'Moving Avg'!F1306</f>
        <v>3.8999999999999995</v>
      </c>
      <c r="H1306" s="2">
        <f>'Moving Avg'!G1306</f>
        <v>4.1372000000000035</v>
      </c>
      <c r="I1306" s="2">
        <f>'Moving Avg'!H1306</f>
        <v>4.8320499999999988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</row>
    <row r="1307" spans="1:12" ht="13.5" x14ac:dyDescent="0.25">
      <c r="A1307" s="3">
        <f>RSI!A1307</f>
        <v>44216</v>
      </c>
      <c r="B1307" s="2">
        <f>RSI!B1307</f>
        <v>3.83</v>
      </c>
      <c r="C1307" s="2">
        <f>RSI!I1307</f>
        <v>26.310564257871292</v>
      </c>
      <c r="D1307" s="2">
        <f>MACD!E1307</f>
        <v>1.2184498196868621E-2</v>
      </c>
      <c r="E1307" s="2">
        <f>MACD!F1307</f>
        <v>6.714243564718278E-2</v>
      </c>
      <c r="F1307" s="2">
        <f>'Moving Avg'!D1307</f>
        <v>3.8299999999999996</v>
      </c>
      <c r="G1307" s="2">
        <f>'Moving Avg'!F1307</f>
        <v>3.8889999999999993</v>
      </c>
      <c r="H1307" s="2">
        <f>'Moving Avg'!G1307</f>
        <v>4.1314000000000037</v>
      </c>
      <c r="I1307" s="2">
        <f>'Moving Avg'!H1307</f>
        <v>4.8236999999999988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</row>
    <row r="1308" spans="1:12" ht="13.5" x14ac:dyDescent="0.25">
      <c r="A1308" s="3">
        <f>RSI!A1308</f>
        <v>44217</v>
      </c>
      <c r="B1308" s="2">
        <f>RSI!B1308</f>
        <v>3.94</v>
      </c>
      <c r="C1308" s="2">
        <f>RSI!I1308</f>
        <v>48.353163602534018</v>
      </c>
      <c r="D1308" s="2">
        <f>MACD!E1308</f>
        <v>-2.2405976756352253E-2</v>
      </c>
      <c r="E1308" s="2">
        <f>MACD!F1308</f>
        <v>4.9232753166475775E-2</v>
      </c>
      <c r="F1308" s="2">
        <f>'Moving Avg'!D1308</f>
        <v>3.8520000000000003</v>
      </c>
      <c r="G1308" s="2">
        <f>'Moving Avg'!F1308</f>
        <v>3.8834999999999993</v>
      </c>
      <c r="H1308" s="2">
        <f>'Moving Avg'!G1308</f>
        <v>4.1254000000000035</v>
      </c>
      <c r="I1308" s="2">
        <f>'Moving Avg'!H1308</f>
        <v>4.8158999999999983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</row>
    <row r="1309" spans="1:12" ht="13.5" x14ac:dyDescent="0.25">
      <c r="A1309" s="3">
        <f>RSI!A1309</f>
        <v>44218</v>
      </c>
      <c r="B1309" s="2">
        <f>RSI!B1309</f>
        <v>3.94</v>
      </c>
      <c r="C1309" s="2">
        <f>RSI!I1309</f>
        <v>48.353163602534018</v>
      </c>
      <c r="D1309" s="2">
        <f>MACD!E1309</f>
        <v>-3.6259984463218764E-2</v>
      </c>
      <c r="E1309" s="2">
        <f>MACD!F1309</f>
        <v>3.2134205640536866E-2</v>
      </c>
      <c r="F1309" s="2">
        <f>'Moving Avg'!D1309</f>
        <v>3.8740000000000001</v>
      </c>
      <c r="G1309" s="2">
        <f>'Moving Avg'!F1309</f>
        <v>3.8779999999999992</v>
      </c>
      <c r="H1309" s="2">
        <f>'Moving Avg'!G1309</f>
        <v>4.1156000000000033</v>
      </c>
      <c r="I1309" s="2">
        <f>'Moving Avg'!H1309</f>
        <v>4.8080999999999987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</row>
    <row r="1310" spans="1:12" ht="13.5" x14ac:dyDescent="0.25">
      <c r="A1310" s="3">
        <f>RSI!A1310</f>
        <v>44221</v>
      </c>
      <c r="B1310" s="2">
        <f>RSI!B1310</f>
        <v>3.94</v>
      </c>
      <c r="C1310" s="2">
        <f>RSI!I1310</f>
        <v>48.353163602534018</v>
      </c>
      <c r="D1310" s="2">
        <f>MACD!E1310</f>
        <v>-4.7954606063035143E-2</v>
      </c>
      <c r="E1310" s="2">
        <f>MACD!F1310</f>
        <v>1.6116443299822467E-2</v>
      </c>
      <c r="F1310" s="2">
        <f>'Moving Avg'!D1310</f>
        <v>3.8959999999999999</v>
      </c>
      <c r="G1310" s="2">
        <f>'Moving Avg'!F1310</f>
        <v>3.8724999999999996</v>
      </c>
      <c r="H1310" s="2">
        <f>'Moving Avg'!G1310</f>
        <v>4.105800000000003</v>
      </c>
      <c r="I1310" s="2">
        <f>'Moving Avg'!H1310</f>
        <v>4.8002999999999982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3.94</v>
      </c>
      <c r="C1311" s="2">
        <f>RSI!I1311</f>
        <v>48.353163602534018</v>
      </c>
      <c r="D1311" s="2">
        <f>MACD!E1311</f>
        <v>-5.7824128899778948E-2</v>
      </c>
      <c r="E1311" s="2">
        <f>MACD!F1311</f>
        <v>1.3283288599021843E-3</v>
      </c>
      <c r="F1311" s="2">
        <f>'Moving Avg'!D1311</f>
        <v>3.9180000000000001</v>
      </c>
      <c r="G1311" s="2">
        <f>'Moving Avg'!F1311</f>
        <v>3.8669999999999987</v>
      </c>
      <c r="H1311" s="2">
        <f>'Moving Avg'!G1311</f>
        <v>4.0960000000000019</v>
      </c>
      <c r="I1311" s="2">
        <f>'Moving Avg'!H1311</f>
        <v>4.7924999999999978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3.94</v>
      </c>
      <c r="C1312" s="2">
        <f>RSI!I1312</f>
        <v>48.353163602534018</v>
      </c>
      <c r="D1312" s="2">
        <f>MACD!E1312</f>
        <v>-6.6151257858483525E-2</v>
      </c>
      <c r="E1312" s="2">
        <f>MACD!F1312</f>
        <v>-1.2167588483774958E-2</v>
      </c>
      <c r="F1312" s="2">
        <f>'Moving Avg'!D1312</f>
        <v>3.94</v>
      </c>
      <c r="G1312" s="2">
        <f>'Moving Avg'!F1312</f>
        <v>3.8614999999999986</v>
      </c>
      <c r="H1312" s="2">
        <f>'Moving Avg'!G1312</f>
        <v>4.0886000000000022</v>
      </c>
      <c r="I1312" s="2">
        <f>'Moving Avg'!H1312</f>
        <v>4.7846999999999973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3.77</v>
      </c>
      <c r="C1313" s="2">
        <f>RSI!I1313</f>
        <v>28.960344333194641</v>
      </c>
      <c r="D1313" s="2">
        <f>MACD!E1313</f>
        <v>-6.0582469916061754E-2</v>
      </c>
      <c r="E1313" s="2">
        <f>MACD!F1313</f>
        <v>-2.1850564770232318E-2</v>
      </c>
      <c r="F1313" s="2">
        <f>'Moving Avg'!D1313</f>
        <v>3.9060000000000001</v>
      </c>
      <c r="G1313" s="2">
        <f>'Moving Avg'!F1313</f>
        <v>3.8474999999999988</v>
      </c>
      <c r="H1313" s="2">
        <f>'Moving Avg'!G1313</f>
        <v>4.0778000000000016</v>
      </c>
      <c r="I1313" s="2">
        <f>'Moving Avg'!H1313</f>
        <v>4.776049999999997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</row>
    <row r="1314" spans="1:12" ht="13.5" x14ac:dyDescent="0.25">
      <c r="A1314" s="3">
        <f>RSI!A1314</f>
        <v>44225</v>
      </c>
      <c r="B1314" s="2">
        <f>RSI!B1314</f>
        <v>3.71</v>
      </c>
      <c r="C1314" s="2">
        <f>RSI!I1314</f>
        <v>25.129558083460822</v>
      </c>
      <c r="D1314" s="2">
        <f>MACD!E1314</f>
        <v>-5.0400855774095366E-2</v>
      </c>
      <c r="E1314" s="2">
        <f>MACD!F1314</f>
        <v>-2.7560622971004929E-2</v>
      </c>
      <c r="F1314" s="2">
        <f>'Moving Avg'!D1314</f>
        <v>3.8600000000000003</v>
      </c>
      <c r="G1314" s="2">
        <f>'Moving Avg'!F1314</f>
        <v>3.8394999999999984</v>
      </c>
      <c r="H1314" s="2">
        <f>'Moving Avg'!G1314</f>
        <v>4.0658000000000012</v>
      </c>
      <c r="I1314" s="2">
        <f>'Moving Avg'!H1314</f>
        <v>4.7662999999999975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3.71</v>
      </c>
      <c r="C1315" s="2">
        <f>RSI!I1315</f>
        <v>25.129558083460822</v>
      </c>
      <c r="D1315" s="2">
        <f>MACD!E1315</f>
        <v>-4.0481917562878333E-2</v>
      </c>
      <c r="E1315" s="2">
        <f>MACD!F1315</f>
        <v>-3.014488188937961E-2</v>
      </c>
      <c r="F1315" s="2">
        <f>'Moving Avg'!D1315</f>
        <v>3.8140000000000001</v>
      </c>
      <c r="G1315" s="2">
        <f>'Moving Avg'!F1315</f>
        <v>3.8329999999999984</v>
      </c>
      <c r="H1315" s="2">
        <f>'Moving Avg'!G1315</f>
        <v>4.0520000000000023</v>
      </c>
      <c r="I1315" s="2">
        <f>'Moving Avg'!H1315</f>
        <v>4.7565499999999972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3.6</v>
      </c>
      <c r="C1316" s="2">
        <f>RSI!I1316</f>
        <v>19.613289149248899</v>
      </c>
      <c r="D1316" s="2">
        <f>MACD!E1316</f>
        <v>-2.2733667767048438E-2</v>
      </c>
      <c r="E1316" s="2">
        <f>MACD!F1316</f>
        <v>-2.8662639064913377E-2</v>
      </c>
      <c r="F1316" s="2">
        <f>'Moving Avg'!D1316</f>
        <v>3.746</v>
      </c>
      <c r="G1316" s="2">
        <f>'Moving Avg'!F1316</f>
        <v>3.820999999999998</v>
      </c>
      <c r="H1316" s="2">
        <f>'Moving Avg'!G1316</f>
        <v>4.0360000000000023</v>
      </c>
      <c r="I1316" s="2">
        <f>'Moving Avg'!H1316</f>
        <v>4.747049999999998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3.6</v>
      </c>
      <c r="C1317" s="2">
        <f>RSI!I1317</f>
        <v>19.613289149248899</v>
      </c>
      <c r="D1317" s="2">
        <f>MACD!E1317</f>
        <v>-5.9481880949077137E-3</v>
      </c>
      <c r="E1317" s="2">
        <f>MACD!F1317</f>
        <v>-2.4119748870912245E-2</v>
      </c>
      <c r="F1317" s="2">
        <f>'Moving Avg'!D1317</f>
        <v>3.6779999999999999</v>
      </c>
      <c r="G1317" s="2">
        <f>'Moving Avg'!F1317</f>
        <v>3.814499999999998</v>
      </c>
      <c r="H1317" s="2">
        <f>'Moving Avg'!G1317</f>
        <v>4.0200000000000022</v>
      </c>
      <c r="I1317" s="2">
        <f>'Moving Avg'!H1317</f>
        <v>4.738349999999997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3.6</v>
      </c>
      <c r="C1318" s="2">
        <f>RSI!I1318</f>
        <v>19.613289149248899</v>
      </c>
      <c r="D1318" s="2">
        <f>MACD!E1318</f>
        <v>2.6814773905713629E-2</v>
      </c>
      <c r="E1318" s="2">
        <f>MACD!F1318</f>
        <v>-1.393284431558707E-2</v>
      </c>
      <c r="F1318" s="2">
        <f>'Moving Avg'!D1318</f>
        <v>3.6439999999999997</v>
      </c>
      <c r="G1318" s="2">
        <f>'Moving Avg'!F1318</f>
        <v>3.8079999999999985</v>
      </c>
      <c r="H1318" s="2">
        <f>'Moving Avg'!G1318</f>
        <v>4.0040000000000022</v>
      </c>
      <c r="I1318" s="2">
        <f>'Moving Avg'!H1318</f>
        <v>4.7304499999999976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3.6</v>
      </c>
      <c r="C1319" s="2">
        <f>RSI!I1319</f>
        <v>19.613289149248899</v>
      </c>
      <c r="D1319" s="2">
        <f>MACD!E1319</f>
        <v>5.6052823633770732E-2</v>
      </c>
      <c r="E1319" s="2">
        <f>MACD!F1319</f>
        <v>6.4289274284491313E-5</v>
      </c>
      <c r="F1319" s="2">
        <f>'Moving Avg'!D1319</f>
        <v>3.6219999999999999</v>
      </c>
      <c r="G1319" s="2">
        <f>'Moving Avg'!F1319</f>
        <v>3.7964999999999982</v>
      </c>
      <c r="H1319" s="2">
        <f>'Moving Avg'!G1319</f>
        <v>3.9898000000000011</v>
      </c>
      <c r="I1319" s="2">
        <f>'Moving Avg'!H1319</f>
        <v>4.7217999999999982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3.5</v>
      </c>
      <c r="C1320" s="2">
        <f>RSI!I1320</f>
        <v>15.462834026007258</v>
      </c>
      <c r="D1320" s="2">
        <f>MACD!E1320</f>
        <v>8.9603400216906604E-2</v>
      </c>
      <c r="E1320" s="2">
        <f>MACD!F1320</f>
        <v>1.7972111462808915E-2</v>
      </c>
      <c r="F1320" s="2">
        <f>'Moving Avg'!D1320</f>
        <v>3.5799999999999996</v>
      </c>
      <c r="G1320" s="2">
        <f>'Moving Avg'!F1320</f>
        <v>3.7799999999999989</v>
      </c>
      <c r="H1320" s="2">
        <f>'Moving Avg'!G1320</f>
        <v>3.9736000000000011</v>
      </c>
      <c r="I1320" s="2">
        <f>'Moving Avg'!H1320</f>
        <v>4.7126499999999991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3.5</v>
      </c>
      <c r="C1321" s="2">
        <f>RSI!I1321</f>
        <v>15.462834026007258</v>
      </c>
      <c r="D1321" s="2">
        <f>MACD!E1321</f>
        <v>0.11988258813569486</v>
      </c>
      <c r="E1321" s="2">
        <f>MACD!F1321</f>
        <v>3.8354206797386103E-2</v>
      </c>
      <c r="F1321" s="2">
        <f>'Moving Avg'!D1321</f>
        <v>3.56</v>
      </c>
      <c r="G1321" s="2">
        <f>'Moving Avg'!F1321</f>
        <v>3.7634999999999996</v>
      </c>
      <c r="H1321" s="2">
        <f>'Moving Avg'!G1321</f>
        <v>3.9574000000000007</v>
      </c>
      <c r="I1321" s="2">
        <f>'Moving Avg'!H1321</f>
        <v>4.7034999999999991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3.5</v>
      </c>
      <c r="C1322" s="2">
        <f>RSI!I1322</f>
        <v>15.462834026007258</v>
      </c>
      <c r="D1322" s="2">
        <f>MACD!E1322</f>
        <v>0.14725366028704556</v>
      </c>
      <c r="E1322" s="2">
        <f>MACD!F1322</f>
        <v>6.0134097495317992E-2</v>
      </c>
      <c r="F1322" s="2">
        <f>'Moving Avg'!D1322</f>
        <v>3.54</v>
      </c>
      <c r="G1322" s="2">
        <f>'Moving Avg'!F1322</f>
        <v>3.7470000000000008</v>
      </c>
      <c r="H1322" s="2">
        <f>'Moving Avg'!G1322</f>
        <v>3.9412000000000007</v>
      </c>
      <c r="I1322" s="2">
        <f>'Moving Avg'!H1322</f>
        <v>4.6935999999999991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44238</v>
      </c>
      <c r="B1323" s="2">
        <f>RSI!B1323</f>
        <v>3.6</v>
      </c>
      <c r="C1323" s="2">
        <f>RSI!I1323</f>
        <v>33.135270640573424</v>
      </c>
      <c r="D1323" s="2">
        <f>MACD!E1323</f>
        <v>0.1384731195476534</v>
      </c>
      <c r="E1323" s="2">
        <f>MACD!F1323</f>
        <v>7.5801901905785077E-2</v>
      </c>
      <c r="F1323" s="2">
        <f>'Moving Avg'!D1323</f>
        <v>3.54</v>
      </c>
      <c r="G1323" s="2">
        <f>'Moving Avg'!F1323</f>
        <v>3.7355000000000005</v>
      </c>
      <c r="H1323" s="2">
        <f>'Moving Avg'!G1323</f>
        <v>3.927</v>
      </c>
      <c r="I1323" s="2">
        <f>'Moving Avg'!H1323</f>
        <v>4.6833999999999989</v>
      </c>
      <c r="J1323" s="5" t="str">
        <f>OBV!F1323</f>
        <v>BEARISH</v>
      </c>
      <c r="K1323" s="5" t="str">
        <f>OBV!G1323</f>
        <v>NEUTRAL</v>
      </c>
      <c r="L1323" s="5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3.5</v>
      </c>
      <c r="C1324" s="2">
        <f>RSI!I1324</f>
        <v>27.046329610702074</v>
      </c>
      <c r="D1324" s="2">
        <f>MACD!E1324</f>
        <v>0.13012969737807056</v>
      </c>
      <c r="E1324" s="2">
        <f>MACD!F1324</f>
        <v>8.6667461000242182E-2</v>
      </c>
      <c r="F1324" s="2">
        <f>'Moving Avg'!D1324</f>
        <v>3.5200000000000005</v>
      </c>
      <c r="G1324" s="2">
        <f>'Moving Avg'!F1324</f>
        <v>3.7190000000000003</v>
      </c>
      <c r="H1324" s="2">
        <f>'Moving Avg'!G1324</f>
        <v>3.9108000000000001</v>
      </c>
      <c r="I1324" s="2">
        <f>'Moving Avg'!H1324</f>
        <v>4.672699999999999</v>
      </c>
      <c r="J1324" s="5" t="str">
        <f>OBV!F1324</f>
        <v>BEARISH</v>
      </c>
      <c r="K1324" s="5" t="str">
        <f>OBV!G1324</f>
        <v>NEUTRAL</v>
      </c>
      <c r="L1324" s="5" t="str">
        <f>OBV!H1324</f>
        <v>CONFIRMED BEARISH</v>
      </c>
    </row>
    <row r="1325" spans="1:12" ht="13.5" x14ac:dyDescent="0.25">
      <c r="A1325" s="3">
        <f>RSI!A1325</f>
        <v>44242</v>
      </c>
      <c r="B1325" s="2">
        <f>RSI!B1325</f>
        <v>3.5</v>
      </c>
      <c r="C1325" s="2">
        <f>RSI!I1325</f>
        <v>27.046329610702074</v>
      </c>
      <c r="D1325" s="2">
        <f>MACD!E1325</f>
        <v>0.12450303103576976</v>
      </c>
      <c r="E1325" s="2">
        <f>MACD!F1325</f>
        <v>9.4234575007347707E-2</v>
      </c>
      <c r="F1325" s="2">
        <f>'Moving Avg'!D1325</f>
        <v>3.5200000000000005</v>
      </c>
      <c r="G1325" s="2">
        <f>'Moving Avg'!F1325</f>
        <v>3.7025000000000006</v>
      </c>
      <c r="H1325" s="2">
        <f>'Moving Avg'!G1325</f>
        <v>3.8945999999999992</v>
      </c>
      <c r="I1325" s="2">
        <f>'Moving Avg'!H1325</f>
        <v>4.6619999999999981</v>
      </c>
      <c r="J1325" s="5" t="str">
        <f>OBV!F1325</f>
        <v>BEARISH</v>
      </c>
      <c r="K1325" s="5" t="str">
        <f>OBV!G1325</f>
        <v>NEUTRAL</v>
      </c>
      <c r="L1325" s="5" t="str">
        <f>OBV!H1325</f>
        <v>NEUTRAL</v>
      </c>
    </row>
    <row r="1326" spans="1:12" ht="13.5" x14ac:dyDescent="0.25">
      <c r="A1326" s="3">
        <f>RSI!A1326</f>
        <v>44243</v>
      </c>
      <c r="B1326" s="2">
        <f>RSI!B1326</f>
        <v>3.5</v>
      </c>
      <c r="C1326" s="2">
        <f>RSI!I1326</f>
        <v>27.046329610702074</v>
      </c>
      <c r="D1326" s="2">
        <f>MACD!E1326</f>
        <v>0.10414592172444248</v>
      </c>
      <c r="E1326" s="2">
        <f>MACD!F1326</f>
        <v>9.6216844350766662E-2</v>
      </c>
      <c r="F1326" s="2">
        <f>'Moving Avg'!D1326</f>
        <v>3.5200000000000005</v>
      </c>
      <c r="G1326" s="2">
        <f>'Moving Avg'!F1326</f>
        <v>3.6859999999999999</v>
      </c>
      <c r="H1326" s="2">
        <f>'Moving Avg'!G1326</f>
        <v>3.8783999999999992</v>
      </c>
      <c r="I1326" s="2">
        <f>'Moving Avg'!H1326</f>
        <v>4.652099999999999</v>
      </c>
      <c r="J1326" s="5" t="str">
        <f>OBV!F1326</f>
        <v>BEARISH</v>
      </c>
      <c r="K1326" s="5" t="str">
        <f>OBV!G1326</f>
        <v>NEUTRAL</v>
      </c>
      <c r="L1326" s="5" t="str">
        <f>OBV!H1326</f>
        <v>NEUTRAL</v>
      </c>
    </row>
    <row r="1327" spans="1:12" ht="13.5" x14ac:dyDescent="0.25">
      <c r="A1327" s="3">
        <f>RSI!A1327</f>
        <v>44244</v>
      </c>
      <c r="B1327" s="2">
        <f>RSI!B1327</f>
        <v>3.6</v>
      </c>
      <c r="C1327" s="2">
        <f>RSI!I1327</f>
        <v>40.664529039118911</v>
      </c>
      <c r="D1327" s="2">
        <f>MACD!E1327</f>
        <v>8.0741965178821928E-2</v>
      </c>
      <c r="E1327" s="2">
        <f>MACD!F1327</f>
        <v>9.3121868516377729E-2</v>
      </c>
      <c r="F1327" s="2">
        <f>'Moving Avg'!D1327</f>
        <v>3.54</v>
      </c>
      <c r="G1327" s="2">
        <f>'Moving Avg'!F1327</f>
        <v>3.6745000000000005</v>
      </c>
      <c r="H1327" s="2">
        <f>'Moving Avg'!G1327</f>
        <v>3.8641999999999994</v>
      </c>
      <c r="I1327" s="2">
        <f>'Moving Avg'!H1327</f>
        <v>4.6426999999999987</v>
      </c>
      <c r="J1327" s="5" t="str">
        <f>OBV!F1327</f>
        <v>BEARISH</v>
      </c>
      <c r="K1327" s="5" t="str">
        <f>OBV!G1327</f>
        <v>NEUTRAL</v>
      </c>
      <c r="L1327" s="5" t="str">
        <f>OBV!H1327</f>
        <v>BEARISH DIVERGENCE</v>
      </c>
    </row>
    <row r="1328" spans="1:12" ht="13.5" x14ac:dyDescent="0.25">
      <c r="A1328" s="3">
        <f>RSI!A1328</f>
        <v>44245</v>
      </c>
      <c r="B1328" s="2">
        <f>RSI!B1328</f>
        <v>3.6</v>
      </c>
      <c r="C1328" s="2">
        <f>RSI!I1328</f>
        <v>40.664529039118904</v>
      </c>
      <c r="D1328" s="2">
        <f>MACD!E1328</f>
        <v>6.1485395632494999E-2</v>
      </c>
      <c r="E1328" s="2">
        <f>MACD!F1328</f>
        <v>8.6794573939601188E-2</v>
      </c>
      <c r="F1328" s="2">
        <f>'Moving Avg'!D1328</f>
        <v>3.54</v>
      </c>
      <c r="G1328" s="2">
        <f>'Moving Avg'!F1328</f>
        <v>3.6575000000000002</v>
      </c>
      <c r="H1328" s="2">
        <f>'Moving Avg'!G1328</f>
        <v>3.8499999999999996</v>
      </c>
      <c r="I1328" s="2">
        <f>'Moving Avg'!H1328</f>
        <v>4.6332999999999993</v>
      </c>
      <c r="J1328" s="5" t="str">
        <f>OBV!F1328</f>
        <v>BEARISH</v>
      </c>
      <c r="K1328" s="5" t="str">
        <f>OBV!G1328</f>
        <v>NEUTRAL</v>
      </c>
      <c r="L1328" s="5" t="str">
        <f>OBV!H1328</f>
        <v>NEUTRAL</v>
      </c>
    </row>
    <row r="1329" spans="1:12" ht="13.5" x14ac:dyDescent="0.25">
      <c r="A1329" s="3">
        <f>RSI!A1329</f>
        <v>44246</v>
      </c>
      <c r="B1329" s="2">
        <f>RSI!B1329</f>
        <v>3.6</v>
      </c>
      <c r="C1329" s="2">
        <f>RSI!I1329</f>
        <v>40.664529039118911</v>
      </c>
      <c r="D1329" s="2">
        <f>MACD!E1329</f>
        <v>4.5697651450814725E-2</v>
      </c>
      <c r="E1329" s="2">
        <f>MACD!F1329</f>
        <v>7.8575189441843898E-2</v>
      </c>
      <c r="F1329" s="2">
        <f>'Moving Avg'!D1329</f>
        <v>3.56</v>
      </c>
      <c r="G1329" s="2">
        <f>'Moving Avg'!F1329</f>
        <v>3.6404999999999994</v>
      </c>
      <c r="H1329" s="2">
        <f>'Moving Avg'!G1329</f>
        <v>3.8357999999999994</v>
      </c>
      <c r="I1329" s="2">
        <f>'Moving Avg'!H1329</f>
        <v>4.623899999999999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</row>
    <row r="1330" spans="1:12" ht="13.5" x14ac:dyDescent="0.25">
      <c r="A1330" s="3">
        <f>RSI!A1330</f>
        <v>44249</v>
      </c>
      <c r="B1330" s="2">
        <f>RSI!B1330</f>
        <v>3.6</v>
      </c>
      <c r="C1330" s="2">
        <f>RSI!I1330</f>
        <v>40.664529039118904</v>
      </c>
      <c r="D1330" s="2">
        <f>MACD!E1330</f>
        <v>1.7422949867436976E-2</v>
      </c>
      <c r="E1330" s="2">
        <f>MACD!F1330</f>
        <v>6.6344741526962514E-2</v>
      </c>
      <c r="F1330" s="2">
        <f>'Moving Avg'!D1330</f>
        <v>3.5799999999999996</v>
      </c>
      <c r="G1330" s="2">
        <f>'Moving Avg'!F1330</f>
        <v>3.6234999999999999</v>
      </c>
      <c r="H1330" s="2">
        <f>'Moving Avg'!G1330</f>
        <v>3.8215999999999983</v>
      </c>
      <c r="I1330" s="2">
        <f>'Moving Avg'!H1330</f>
        <v>4.6144999999999996</v>
      </c>
      <c r="J1330" s="5" t="str">
        <f>OBV!F1330</f>
        <v>BULLISH</v>
      </c>
      <c r="K1330" s="5" t="str">
        <f>OBV!G1330</f>
        <v>NEUTRAL</v>
      </c>
      <c r="L1330" s="5" t="str">
        <f>OBV!H1330</f>
        <v>CONFIRMED BULLISH</v>
      </c>
    </row>
    <row r="1331" spans="1:12" ht="13.5" x14ac:dyDescent="0.25">
      <c r="A1331" s="3">
        <f>RSI!A1331</f>
        <v>44250</v>
      </c>
      <c r="B1331" s="2">
        <f>RSI!B1331</f>
        <v>3.6</v>
      </c>
      <c r="C1331" s="2">
        <f>RSI!I1331</f>
        <v>40.664529039118911</v>
      </c>
      <c r="D1331" s="2">
        <f>MACD!E1331</f>
        <v>-6.0677473829855444E-3</v>
      </c>
      <c r="E1331" s="2">
        <f>MACD!F1331</f>
        <v>5.1862243744972905E-2</v>
      </c>
      <c r="F1331" s="2">
        <f>'Moving Avg'!D1331</f>
        <v>3.6</v>
      </c>
      <c r="G1331" s="2">
        <f>'Moving Avg'!F1331</f>
        <v>3.6064999999999996</v>
      </c>
      <c r="H1331" s="2">
        <f>'Moving Avg'!G1331</f>
        <v>3.8073999999999986</v>
      </c>
      <c r="I1331" s="2">
        <f>'Moving Avg'!H1331</f>
        <v>4.6050999999999993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</row>
    <row r="1332" spans="1:12" ht="13.5" x14ac:dyDescent="0.25">
      <c r="A1332" s="3">
        <f>RSI!A1332</f>
        <v>44251</v>
      </c>
      <c r="B1332" s="2">
        <f>RSI!B1332</f>
        <v>3.6</v>
      </c>
      <c r="C1332" s="2">
        <f>RSI!I1332</f>
        <v>40.664529039118911</v>
      </c>
      <c r="D1332" s="2">
        <f>MACD!E1332</f>
        <v>-2.5542592836929945E-2</v>
      </c>
      <c r="E1332" s="2">
        <f>MACD!F1332</f>
        <v>3.6381276428592332E-2</v>
      </c>
      <c r="F1332" s="2">
        <f>'Moving Avg'!D1332</f>
        <v>3.6</v>
      </c>
      <c r="G1332" s="2">
        <f>'Moving Avg'!F1332</f>
        <v>3.5894999999999997</v>
      </c>
      <c r="H1332" s="2">
        <f>'Moving Avg'!G1332</f>
        <v>3.7931999999999975</v>
      </c>
      <c r="I1332" s="2">
        <f>'Moving Avg'!H1332</f>
        <v>4.5948999999999991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</row>
    <row r="1333" spans="1:12" ht="13.5" x14ac:dyDescent="0.25">
      <c r="A1333" s="3">
        <f>RSI!A1333</f>
        <v>44252</v>
      </c>
      <c r="B1333" s="2">
        <f>RSI!B1333</f>
        <v>3.6</v>
      </c>
      <c r="C1333" s="2">
        <f>RSI!I1333</f>
        <v>40.664529039118911</v>
      </c>
      <c r="D1333" s="2">
        <f>MACD!E1333</f>
        <v>-2.6264564712961125E-2</v>
      </c>
      <c r="E1333" s="2">
        <f>MACD!F1333</f>
        <v>2.3852108200281642E-2</v>
      </c>
      <c r="F1333" s="2">
        <f>'Moving Avg'!D1333</f>
        <v>3.6</v>
      </c>
      <c r="G1333" s="2">
        <f>'Moving Avg'!F1333</f>
        <v>3.5809999999999995</v>
      </c>
      <c r="H1333" s="2">
        <f>'Moving Avg'!G1333</f>
        <v>3.7813999999999974</v>
      </c>
      <c r="I1333" s="2">
        <f>'Moving Avg'!H1333</f>
        <v>4.583899999999999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3.6</v>
      </c>
      <c r="C1334" s="2">
        <f>RSI!I1334</f>
        <v>40.664529039118911</v>
      </c>
      <c r="D1334" s="2">
        <f>MACD!E1334</f>
        <v>-4.191551630001733E-2</v>
      </c>
      <c r="E1334" s="2">
        <f>MACD!F1334</f>
        <v>1.0698583300221848E-2</v>
      </c>
      <c r="F1334" s="2">
        <f>'Moving Avg'!D1334</f>
        <v>3.6</v>
      </c>
      <c r="G1334" s="2">
        <f>'Moving Avg'!F1334</f>
        <v>3.5754999999999995</v>
      </c>
      <c r="H1334" s="2">
        <f>'Moving Avg'!G1334</f>
        <v>3.772399999999998</v>
      </c>
      <c r="I1334" s="2">
        <f>'Moving Avg'!H1334</f>
        <v>4.5728999999999989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3.5</v>
      </c>
      <c r="C1335" s="2">
        <f>RSI!I1335</f>
        <v>30.398505729086324</v>
      </c>
      <c r="D1335" s="2">
        <f>MACD!E1335</f>
        <v>-4.7432181887597125E-2</v>
      </c>
      <c r="E1335" s="2">
        <f>MACD!F1335</f>
        <v>-9.2756973734194753E-4</v>
      </c>
      <c r="F1335" s="2">
        <f>'Moving Avg'!D1335</f>
        <v>3.5799999999999996</v>
      </c>
      <c r="G1335" s="2">
        <f>'Moving Avg'!F1335</f>
        <v>3.5649999999999999</v>
      </c>
      <c r="H1335" s="2">
        <f>'Moving Avg'!G1335</f>
        <v>3.7613999999999974</v>
      </c>
      <c r="I1335" s="2">
        <f>'Moving Avg'!H1335</f>
        <v>4.561399999999999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3.5</v>
      </c>
      <c r="C1336" s="2">
        <f>RSI!I1336</f>
        <v>30.398505729086324</v>
      </c>
      <c r="D1336" s="2">
        <f>MACD!E1336</f>
        <v>-5.1213818095670938E-2</v>
      </c>
      <c r="E1336" s="2">
        <f>MACD!F1336</f>
        <v>-1.0984819409007746E-2</v>
      </c>
      <c r="F1336" s="2">
        <f>'Moving Avg'!D1336</f>
        <v>3.56</v>
      </c>
      <c r="G1336" s="2">
        <f>'Moving Avg'!F1336</f>
        <v>3.5600000000000009</v>
      </c>
      <c r="H1336" s="2">
        <f>'Moving Avg'!G1336</f>
        <v>3.7503999999999977</v>
      </c>
      <c r="I1336" s="2">
        <f>'Moving Avg'!H1336</f>
        <v>4.550749999999999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</row>
    <row r="1337" spans="1:12" ht="13.5" x14ac:dyDescent="0.25">
      <c r="A1337" s="3">
        <f>RSI!A1337</f>
        <v>44258</v>
      </c>
      <c r="B1337" s="2">
        <f>RSI!B1337</f>
        <v>3.5</v>
      </c>
      <c r="C1337" s="2">
        <f>RSI!I1337</f>
        <v>30.398505729086324</v>
      </c>
      <c r="D1337" s="2">
        <f>MACD!E1337</f>
        <v>-3.8208389847345092E-2</v>
      </c>
      <c r="E1337" s="2">
        <f>MACD!F1337</f>
        <v>-1.6429533496675218E-2</v>
      </c>
      <c r="F1337" s="2">
        <f>'Moving Avg'!D1337</f>
        <v>3.54</v>
      </c>
      <c r="G1337" s="2">
        <f>'Moving Avg'!F1337</f>
        <v>3.5550000000000006</v>
      </c>
      <c r="H1337" s="2">
        <f>'Moving Avg'!G1337</f>
        <v>3.7393999999999976</v>
      </c>
      <c r="I1337" s="2">
        <f>'Moving Avg'!H1337</f>
        <v>4.5400999999999989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3.4</v>
      </c>
      <c r="C1338" s="2">
        <f>RSI!I1338</f>
        <v>23.111250326089461</v>
      </c>
      <c r="D1338" s="2">
        <f>MACD!E1338</f>
        <v>-1.9036519967917886E-2</v>
      </c>
      <c r="E1338" s="2">
        <f>MACD!F1338</f>
        <v>-1.6950930790923753E-2</v>
      </c>
      <c r="F1338" s="2">
        <f>'Moving Avg'!D1338</f>
        <v>3.5</v>
      </c>
      <c r="G1338" s="2">
        <f>'Moving Avg'!F1338</f>
        <v>3.5450000000000004</v>
      </c>
      <c r="H1338" s="2">
        <f>'Moving Avg'!G1338</f>
        <v>3.7263999999999977</v>
      </c>
      <c r="I1338" s="2">
        <f>'Moving Avg'!H1338</f>
        <v>4.5281499999999983</v>
      </c>
      <c r="J1338" s="5" t="str">
        <f>OBV!F1338</f>
        <v>BEARISH</v>
      </c>
      <c r="K1338" s="5" t="str">
        <f>OBV!G1338</f>
        <v>WEAK</v>
      </c>
      <c r="L1338" s="5" t="str">
        <f>OBV!H1338</f>
        <v>CONFIRMED BEARISH</v>
      </c>
    </row>
    <row r="1339" spans="1:12" ht="13.5" x14ac:dyDescent="0.25">
      <c r="A1339" s="3">
        <f>RSI!A1339</f>
        <v>44260</v>
      </c>
      <c r="B1339" s="2">
        <f>RSI!B1339</f>
        <v>3.32</v>
      </c>
      <c r="C1339" s="2">
        <f>RSI!I1339</f>
        <v>19.155114621967542</v>
      </c>
      <c r="D1339" s="2">
        <f>MACD!E1339</f>
        <v>4.4062444101848897E-3</v>
      </c>
      <c r="E1339" s="2">
        <f>MACD!F1339</f>
        <v>-1.2679495750702026E-2</v>
      </c>
      <c r="F1339" s="2">
        <f>'Moving Avg'!D1339</f>
        <v>3.444</v>
      </c>
      <c r="G1339" s="2">
        <f>'Moving Avg'!F1339</f>
        <v>3.5310000000000001</v>
      </c>
      <c r="H1339" s="2">
        <f>'Moving Avg'!G1339</f>
        <v>3.711799999999998</v>
      </c>
      <c r="I1339" s="2">
        <f>'Moving Avg'!H1339</f>
        <v>4.5157999999999978</v>
      </c>
      <c r="J1339" s="5" t="str">
        <f>OBV!F1339</f>
        <v>BEARISH</v>
      </c>
      <c r="K1339" s="5" t="str">
        <f>OBV!G1339</f>
        <v>WEAK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3.46</v>
      </c>
      <c r="C1340" s="2">
        <f>RSI!I1340</f>
        <v>38.87448355528619</v>
      </c>
      <c r="D1340" s="2">
        <f>MACD!E1340</f>
        <v>1.5543381807157974E-2</v>
      </c>
      <c r="E1340" s="2">
        <f>MACD!F1340</f>
        <v>-7.0349202391300257E-3</v>
      </c>
      <c r="F1340" s="2">
        <f>'Moving Avg'!D1340</f>
        <v>3.4359999999999999</v>
      </c>
      <c r="G1340" s="2">
        <f>'Moving Avg'!F1340</f>
        <v>3.5289999999999999</v>
      </c>
      <c r="H1340" s="2">
        <f>'Moving Avg'!G1340</f>
        <v>3.6999999999999975</v>
      </c>
      <c r="I1340" s="2">
        <f>'Moving Avg'!H1340</f>
        <v>4.5041499999999983</v>
      </c>
      <c r="J1340" s="5" t="str">
        <f>OBV!F1340</f>
        <v>BEARISH</v>
      </c>
      <c r="K1340" s="5" t="str">
        <f>OBV!G1340</f>
        <v>WEAK</v>
      </c>
      <c r="L1340" s="5" t="str">
        <f>OBV!H1340</f>
        <v>CONFIRMED BEARISH</v>
      </c>
    </row>
    <row r="1341" spans="1:12" ht="13.5" x14ac:dyDescent="0.25">
      <c r="A1341" s="3">
        <f>RSI!A1341</f>
        <v>44264</v>
      </c>
      <c r="B1341" s="2">
        <f>RSI!B1341</f>
        <v>3.61</v>
      </c>
      <c r="C1341" s="2">
        <f>RSI!I1341</f>
        <v>52.299414954800177</v>
      </c>
      <c r="D1341" s="2">
        <f>MACD!E1341</f>
        <v>1.4576257183052999E-2</v>
      </c>
      <c r="E1341" s="2">
        <f>MACD!F1341</f>
        <v>-2.7126847546934214E-3</v>
      </c>
      <c r="F1341" s="2">
        <f>'Moving Avg'!D1341</f>
        <v>3.4579999999999997</v>
      </c>
      <c r="G1341" s="2">
        <f>'Moving Avg'!F1341</f>
        <v>3.5345000000000004</v>
      </c>
      <c r="H1341" s="2">
        <f>'Moving Avg'!G1341</f>
        <v>3.6911999999999976</v>
      </c>
      <c r="I1341" s="2">
        <f>'Moving Avg'!H1341</f>
        <v>4.4932499999999989</v>
      </c>
      <c r="J1341" s="5" t="str">
        <f>OBV!F1341</f>
        <v>BEARISH</v>
      </c>
      <c r="K1341" s="5" t="str">
        <f>OBV!G1341</f>
        <v>WEAK</v>
      </c>
      <c r="L1341" s="5" t="str">
        <f>OBV!H1341</f>
        <v>BEARISH DIVERGENCE</v>
      </c>
    </row>
    <row r="1342" spans="1:12" ht="13.5" x14ac:dyDescent="0.25">
      <c r="A1342" s="3">
        <f>RSI!A1342</f>
        <v>44265</v>
      </c>
      <c r="B1342" s="2">
        <f>RSI!B1342</f>
        <v>3.77</v>
      </c>
      <c r="C1342" s="2">
        <f>RSI!I1342</f>
        <v>61.909365411704648</v>
      </c>
      <c r="D1342" s="2">
        <f>MACD!E1342</f>
        <v>1.6866153016819041E-3</v>
      </c>
      <c r="E1342" s="2">
        <f>MACD!F1342</f>
        <v>-1.8328247434183562E-3</v>
      </c>
      <c r="F1342" s="2">
        <f>'Moving Avg'!D1342</f>
        <v>3.5119999999999996</v>
      </c>
      <c r="G1342" s="2">
        <f>'Moving Avg'!F1342</f>
        <v>3.5480000000000005</v>
      </c>
      <c r="H1342" s="2">
        <f>'Moving Avg'!G1342</f>
        <v>3.6855999999999982</v>
      </c>
      <c r="I1342" s="2">
        <f>'Moving Avg'!H1342</f>
        <v>4.4831499999999984</v>
      </c>
      <c r="J1342" s="5" t="str">
        <f>OBV!F1342</f>
        <v>BEARISH</v>
      </c>
      <c r="K1342" s="5" t="str">
        <f>OBV!G1342</f>
        <v>WEAK</v>
      </c>
      <c r="L1342" s="5" t="str">
        <f>OBV!H1342</f>
        <v>BEARISH DIVERGENCE</v>
      </c>
    </row>
    <row r="1343" spans="1:12" ht="13.5" x14ac:dyDescent="0.25">
      <c r="A1343" s="3">
        <f>RSI!A1343</f>
        <v>44266</v>
      </c>
      <c r="B1343" s="2">
        <f>RSI!B1343</f>
        <v>3.93</v>
      </c>
      <c r="C1343" s="2">
        <f>RSI!I1343</f>
        <v>68.700206898411565</v>
      </c>
      <c r="D1343" s="2">
        <f>MACD!E1343</f>
        <v>-2.2220501446419405E-2</v>
      </c>
      <c r="E1343" s="2">
        <f>MACD!F1343</f>
        <v>-5.9103600840185663E-3</v>
      </c>
      <c r="F1343" s="2">
        <f>'Moving Avg'!D1343</f>
        <v>3.6179999999999999</v>
      </c>
      <c r="G1343" s="2">
        <f>'Moving Avg'!F1343</f>
        <v>3.5645000000000002</v>
      </c>
      <c r="H1343" s="2">
        <f>'Moving Avg'!G1343</f>
        <v>3.6831999999999989</v>
      </c>
      <c r="I1343" s="2">
        <f>'Moving Avg'!H1343</f>
        <v>4.4738499999999979</v>
      </c>
      <c r="J1343" s="5" t="str">
        <f>OBV!F1343</f>
        <v>BEARISH</v>
      </c>
      <c r="K1343" s="5" t="str">
        <f>OBV!G1343</f>
        <v>NEUTRAL</v>
      </c>
      <c r="L1343" s="5" t="str">
        <f>OBV!H1343</f>
        <v>BEARISH DIVERGENCE</v>
      </c>
    </row>
    <row r="1344" spans="1:12" ht="13.5" x14ac:dyDescent="0.25">
      <c r="A1344" s="3">
        <f>RSI!A1344</f>
        <v>44267</v>
      </c>
      <c r="B1344" s="2">
        <f>RSI!B1344</f>
        <v>3.88</v>
      </c>
      <c r="C1344" s="2">
        <f>RSI!I1344</f>
        <v>64.811610213293562</v>
      </c>
      <c r="D1344" s="2">
        <f>MACD!E1344</f>
        <v>-4.0754903440556767E-2</v>
      </c>
      <c r="E1344" s="2">
        <f>MACD!F1344</f>
        <v>-1.2879268755326207E-2</v>
      </c>
      <c r="F1344" s="2">
        <f>'Moving Avg'!D1344</f>
        <v>3.7299999999999995</v>
      </c>
      <c r="G1344" s="2">
        <f>'Moving Avg'!F1344</f>
        <v>3.5834999999999999</v>
      </c>
      <c r="H1344" s="2">
        <f>'Moving Avg'!G1344</f>
        <v>3.6833999999999985</v>
      </c>
      <c r="I1344" s="2">
        <f>'Moving Avg'!H1344</f>
        <v>4.4651499999999986</v>
      </c>
      <c r="J1344" s="5" t="str">
        <f>OBV!F1344</f>
        <v>BEARISH</v>
      </c>
      <c r="K1344" s="5" t="str">
        <f>OBV!G1344</f>
        <v>NEUTRAL</v>
      </c>
      <c r="L1344" s="5" t="str">
        <f>OBV!H1344</f>
        <v>BEARISH DIVERGENCE</v>
      </c>
    </row>
    <row r="1345" spans="1:12" ht="13.5" x14ac:dyDescent="0.25">
      <c r="A1345" s="3">
        <f>RSI!A1345</f>
        <v>44270</v>
      </c>
      <c r="B1345" s="2">
        <f>RSI!B1345</f>
        <v>3.88</v>
      </c>
      <c r="C1345" s="2">
        <f>RSI!I1345</f>
        <v>64.811610213293562</v>
      </c>
      <c r="D1345" s="2">
        <f>MACD!E1345</f>
        <v>-7.3387213795615303E-2</v>
      </c>
      <c r="E1345" s="2">
        <f>MACD!F1345</f>
        <v>-2.4980857763384028E-2</v>
      </c>
      <c r="F1345" s="2">
        <f>'Moving Avg'!D1345</f>
        <v>3.8140000000000001</v>
      </c>
      <c r="G1345" s="2">
        <f>'Moving Avg'!F1345</f>
        <v>3.6025</v>
      </c>
      <c r="H1345" s="2">
        <f>'Moving Avg'!G1345</f>
        <v>3.6841999999999984</v>
      </c>
      <c r="I1345" s="2">
        <f>'Moving Avg'!H1345</f>
        <v>4.4564499999999985</v>
      </c>
      <c r="J1345" s="5" t="str">
        <f>OBV!F1345</f>
        <v>BEARISH</v>
      </c>
      <c r="K1345" s="5" t="str">
        <f>OBV!G1345</f>
        <v>NEUTRAL</v>
      </c>
      <c r="L1345" s="5" t="str">
        <f>OBV!H1345</f>
        <v>BEARISH DIVERGENCE</v>
      </c>
    </row>
    <row r="1346" spans="1:12" ht="13.5" x14ac:dyDescent="0.25">
      <c r="A1346" s="3">
        <f>RSI!A1346</f>
        <v>44271</v>
      </c>
      <c r="B1346" s="2">
        <f>RSI!B1346</f>
        <v>3.99</v>
      </c>
      <c r="C1346" s="2">
        <f>RSI!I1346</f>
        <v>69.252202644579143</v>
      </c>
      <c r="D1346" s="2">
        <f>MACD!E1346</f>
        <v>-0.11059614967156639</v>
      </c>
      <c r="E1346" s="2">
        <f>MACD!F1346</f>
        <v>-4.2103916145020501E-2</v>
      </c>
      <c r="F1346" s="2">
        <f>'Moving Avg'!D1346</f>
        <v>3.8900000000000006</v>
      </c>
      <c r="G1346" s="2">
        <f>'Moving Avg'!F1346</f>
        <v>3.6269999999999998</v>
      </c>
      <c r="H1346" s="2">
        <f>'Moving Avg'!G1346</f>
        <v>3.6871999999999985</v>
      </c>
      <c r="I1346" s="2">
        <f>'Moving Avg'!H1346</f>
        <v>4.4475499999999979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</row>
    <row r="1347" spans="1:12" ht="13.5" x14ac:dyDescent="0.25">
      <c r="A1347" s="3">
        <f>RSI!A1347</f>
        <v>44272</v>
      </c>
      <c r="B1347" s="2">
        <f>RSI!B1347</f>
        <v>4.08</v>
      </c>
      <c r="C1347" s="2">
        <f>RSI!I1347</f>
        <v>72.329012679313166</v>
      </c>
      <c r="D1347" s="2">
        <f>MACD!E1347</f>
        <v>-0.15073880712797738</v>
      </c>
      <c r="E1347" s="2">
        <f>MACD!F1347</f>
        <v>-6.3830894341611877E-2</v>
      </c>
      <c r="F1347" s="2">
        <f>'Moving Avg'!D1347</f>
        <v>3.9520000000000004</v>
      </c>
      <c r="G1347" s="2">
        <f>'Moving Avg'!F1347</f>
        <v>3.6509999999999998</v>
      </c>
      <c r="H1347" s="2">
        <f>'Moving Avg'!G1347</f>
        <v>3.694199999999999</v>
      </c>
      <c r="I1347" s="2">
        <f>'Moving Avg'!H1347</f>
        <v>4.4399499999999978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</row>
    <row r="1348" spans="1:12" ht="13.5" x14ac:dyDescent="0.25">
      <c r="A1348" s="3">
        <f>RSI!A1348</f>
        <v>44273</v>
      </c>
      <c r="B1348" s="2">
        <f>RSI!B1348</f>
        <v>4.08</v>
      </c>
      <c r="C1348" s="2">
        <f>RSI!I1348</f>
        <v>72.329012679313166</v>
      </c>
      <c r="D1348" s="2">
        <f>MACD!E1348</f>
        <v>-0.20246608795988941</v>
      </c>
      <c r="E1348" s="2">
        <f>MACD!F1348</f>
        <v>-9.1557933065267383E-2</v>
      </c>
      <c r="F1348" s="2">
        <f>'Moving Avg'!D1348</f>
        <v>3.9820000000000002</v>
      </c>
      <c r="G1348" s="2">
        <f>'Moving Avg'!F1348</f>
        <v>3.6749999999999998</v>
      </c>
      <c r="H1348" s="2">
        <f>'Moving Avg'!G1348</f>
        <v>3.7011999999999996</v>
      </c>
      <c r="I1348" s="2">
        <f>'Moving Avg'!H1348</f>
        <v>4.4323499999999969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</row>
    <row r="1349" spans="1:12" ht="13.5" x14ac:dyDescent="0.25">
      <c r="A1349" s="3">
        <f>RSI!A1349</f>
        <v>44274</v>
      </c>
      <c r="B1349" s="2">
        <f>RSI!B1349</f>
        <v>4.2</v>
      </c>
      <c r="C1349" s="2">
        <f>RSI!I1349</f>
        <v>76.036983170290142</v>
      </c>
      <c r="D1349" s="2">
        <f>MACD!E1349</f>
        <v>-0.26963172293691562</v>
      </c>
      <c r="E1349" s="2">
        <f>MACD!F1349</f>
        <v>-0.12717269103959705</v>
      </c>
      <c r="F1349" s="2">
        <f>'Moving Avg'!D1349</f>
        <v>4.0460000000000003</v>
      </c>
      <c r="G1349" s="2">
        <f>'Moving Avg'!F1349</f>
        <v>3.7050000000000005</v>
      </c>
      <c r="H1349" s="2">
        <f>'Moving Avg'!G1349</f>
        <v>3.7085999999999997</v>
      </c>
      <c r="I1349" s="2">
        <f>'Moving Avg'!H1349</f>
        <v>4.4253499999999981</v>
      </c>
      <c r="J1349" s="5" t="str">
        <f>OBV!F1349</f>
        <v>BULLISH</v>
      </c>
      <c r="K1349" s="5" t="str">
        <f>OBV!G1349</f>
        <v>STRONG</v>
      </c>
      <c r="L1349" s="5" t="str">
        <f>OBV!H1349</f>
        <v>CONFIRMED BULLISH</v>
      </c>
    </row>
    <row r="1350" spans="1:12" ht="13.5" x14ac:dyDescent="0.25">
      <c r="A1350" s="3">
        <f>RSI!A1350</f>
        <v>44277</v>
      </c>
      <c r="B1350" s="2">
        <f>RSI!B1350</f>
        <v>4.2</v>
      </c>
      <c r="C1350" s="2">
        <f>RSI!I1350</f>
        <v>76.036983170290142</v>
      </c>
      <c r="D1350" s="2">
        <f>MACD!E1350</f>
        <v>-0.30767167372590309</v>
      </c>
      <c r="E1350" s="2">
        <f>MACD!F1350</f>
        <v>-0.16327248757685825</v>
      </c>
      <c r="F1350" s="2">
        <f>'Moving Avg'!D1350</f>
        <v>4.1100000000000003</v>
      </c>
      <c r="G1350" s="2">
        <f>'Moving Avg'!F1350</f>
        <v>3.7350000000000008</v>
      </c>
      <c r="H1350" s="2">
        <f>'Moving Avg'!G1350</f>
        <v>3.7159999999999997</v>
      </c>
      <c r="I1350" s="2">
        <f>'Moving Avg'!H1350</f>
        <v>4.4183499999999984</v>
      </c>
      <c r="J1350" s="5" t="str">
        <f>OBV!F1350</f>
        <v>BULLISH</v>
      </c>
      <c r="K1350" s="5" t="str">
        <f>OBV!G1350</f>
        <v>STRONG</v>
      </c>
      <c r="L1350" s="5" t="str">
        <f>OBV!H1350</f>
        <v>CONFIRMED BULLISH</v>
      </c>
    </row>
    <row r="1351" spans="1:12" ht="13.5" x14ac:dyDescent="0.25">
      <c r="A1351" s="3">
        <f>RSI!A1351</f>
        <v>44278</v>
      </c>
      <c r="B1351" s="2">
        <f>RSI!B1351</f>
        <v>4.2</v>
      </c>
      <c r="C1351" s="2">
        <f>RSI!I1351</f>
        <v>76.036983170290142</v>
      </c>
      <c r="D1351" s="2">
        <f>MACD!E1351</f>
        <v>-0.3193249494298005</v>
      </c>
      <c r="E1351" s="2">
        <f>MACD!F1351</f>
        <v>-0.19448297994744673</v>
      </c>
      <c r="F1351" s="2">
        <f>'Moving Avg'!D1351</f>
        <v>4.1519999999999992</v>
      </c>
      <c r="G1351" s="2">
        <f>'Moving Avg'!F1351</f>
        <v>3.7650000000000006</v>
      </c>
      <c r="H1351" s="2">
        <f>'Moving Avg'!G1351</f>
        <v>3.7233999999999998</v>
      </c>
      <c r="I1351" s="2">
        <f>'Moving Avg'!H1351</f>
        <v>4.4113499999999979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</row>
    <row r="1352" spans="1:12" ht="13.5" x14ac:dyDescent="0.25">
      <c r="A1352" s="3">
        <f>RSI!A1352</f>
        <v>44279</v>
      </c>
      <c r="B1352" s="2">
        <f>RSI!B1352</f>
        <v>4.3</v>
      </c>
      <c r="C1352" s="2">
        <f>RSI!I1352</f>
        <v>78.970054146701955</v>
      </c>
      <c r="D1352" s="2">
        <f>MACD!E1352</f>
        <v>-0.31433164749490716</v>
      </c>
      <c r="E1352" s="2">
        <f>MACD!F1352</f>
        <v>-0.21845271345693884</v>
      </c>
      <c r="F1352" s="2">
        <f>'Moving Avg'!D1352</f>
        <v>4.1959999999999997</v>
      </c>
      <c r="G1352" s="2">
        <f>'Moving Avg'!F1352</f>
        <v>3.8</v>
      </c>
      <c r="H1352" s="2">
        <f>'Moving Avg'!G1352</f>
        <v>3.7328000000000001</v>
      </c>
      <c r="I1352" s="2">
        <f>'Moving Avg'!H1352</f>
        <v>4.4048499999999988</v>
      </c>
      <c r="J1352" s="5" t="str">
        <f>OBV!F1352</f>
        <v>BULLISH</v>
      </c>
      <c r="K1352" s="5" t="str">
        <f>OBV!G1352</f>
        <v>STRONG</v>
      </c>
      <c r="L1352" s="5" t="str">
        <f>OBV!H1352</f>
        <v>CONFIRMED BULLISH</v>
      </c>
    </row>
    <row r="1353" spans="1:12" ht="13.5" x14ac:dyDescent="0.25">
      <c r="A1353" s="3">
        <f>RSI!A1353</f>
        <v>44280</v>
      </c>
      <c r="B1353" s="2">
        <f>RSI!B1353</f>
        <v>4.45</v>
      </c>
      <c r="C1353" s="2">
        <f>RSI!I1353</f>
        <v>82.441727172697384</v>
      </c>
      <c r="D1353" s="2">
        <f>MACD!E1353</f>
        <v>-0.299373001847969</v>
      </c>
      <c r="E1353" s="2">
        <f>MACD!F1353</f>
        <v>-0.23463677113514489</v>
      </c>
      <c r="F1353" s="2">
        <f>'Moving Avg'!D1353</f>
        <v>4.2700000000000005</v>
      </c>
      <c r="G1353" s="2">
        <f>'Moving Avg'!F1353</f>
        <v>3.8425000000000002</v>
      </c>
      <c r="H1353" s="2">
        <f>'Moving Avg'!G1353</f>
        <v>3.7451999999999996</v>
      </c>
      <c r="I1353" s="2">
        <f>'Moving Avg'!H1353</f>
        <v>4.3990999999999989</v>
      </c>
      <c r="J1353" s="5" t="str">
        <f>OBV!F1353</f>
        <v>BULLISH</v>
      </c>
      <c r="K1353" s="5" t="str">
        <f>OBV!G1353</f>
        <v>STRONG</v>
      </c>
      <c r="L1353" s="5" t="str">
        <f>OBV!H1353</f>
        <v>CONFIRMED BULLISH</v>
      </c>
    </row>
    <row r="1354" spans="1:12" ht="13.5" x14ac:dyDescent="0.25">
      <c r="A1354" s="3">
        <f>RSI!A1354</f>
        <v>44281</v>
      </c>
      <c r="B1354" s="2">
        <f>RSI!B1354</f>
        <v>4.4800000000000004</v>
      </c>
      <c r="C1354" s="2">
        <f>RSI!I1354</f>
        <v>83.044596876196721</v>
      </c>
      <c r="D1354" s="2">
        <f>MACD!E1354</f>
        <v>-0.30008206292973583</v>
      </c>
      <c r="E1354" s="2">
        <f>MACD!F1354</f>
        <v>-0.2477258294940631</v>
      </c>
      <c r="F1354" s="2">
        <f>'Moving Avg'!D1354</f>
        <v>4.3259999999999996</v>
      </c>
      <c r="G1354" s="2">
        <f>'Moving Avg'!F1354</f>
        <v>3.8865000000000003</v>
      </c>
      <c r="H1354" s="2">
        <f>'Moving Avg'!G1354</f>
        <v>3.7581999999999995</v>
      </c>
      <c r="I1354" s="2">
        <f>'Moving Avg'!H1354</f>
        <v>4.3934999999999995</v>
      </c>
      <c r="J1354" s="5" t="str">
        <f>OBV!F1354</f>
        <v>BULLISH</v>
      </c>
      <c r="K1354" s="5" t="str">
        <f>OBV!G1354</f>
        <v>STRONG</v>
      </c>
      <c r="L1354" s="5" t="str">
        <f>OBV!H1354</f>
        <v>CONFIRMED BULLISH</v>
      </c>
    </row>
    <row r="1355" spans="1:12" ht="13.5" x14ac:dyDescent="0.25">
      <c r="A1355" s="3">
        <f>RSI!A1355</f>
        <v>44284</v>
      </c>
      <c r="B1355" s="2">
        <f>RSI!B1355</f>
        <v>4.5</v>
      </c>
      <c r="C1355" s="2">
        <f>RSI!I1355</f>
        <v>83.452509578329142</v>
      </c>
      <c r="D1355" s="2">
        <f>MACD!E1355</f>
        <v>-0.30553694482650773</v>
      </c>
      <c r="E1355" s="2">
        <f>MACD!F1355</f>
        <v>-0.25928805256055204</v>
      </c>
      <c r="F1355" s="2">
        <f>'Moving Avg'!D1355</f>
        <v>4.3860000000000001</v>
      </c>
      <c r="G1355" s="2">
        <f>'Moving Avg'!F1355</f>
        <v>3.936500000000001</v>
      </c>
      <c r="H1355" s="2">
        <f>'Moving Avg'!G1355</f>
        <v>3.771599999999999</v>
      </c>
      <c r="I1355" s="2">
        <f>'Moving Avg'!H1355</f>
        <v>4.3879999999999999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</row>
    <row r="1356" spans="1:12" ht="13.5" x14ac:dyDescent="0.25">
      <c r="A1356" s="3">
        <f>RSI!A1356</f>
        <v>44285</v>
      </c>
      <c r="B1356" s="2">
        <f>RSI!B1356</f>
        <v>4.5</v>
      </c>
      <c r="C1356" s="2">
        <f>RSI!I1356</f>
        <v>83.452509578329142</v>
      </c>
      <c r="D1356" s="2">
        <f>MACD!E1356</f>
        <v>-0.2964712603316535</v>
      </c>
      <c r="E1356" s="2">
        <f>MACD!F1356</f>
        <v>-0.26672469411477234</v>
      </c>
      <c r="F1356" s="2">
        <f>'Moving Avg'!D1356</f>
        <v>4.4459999999999997</v>
      </c>
      <c r="G1356" s="2">
        <f>'Moving Avg'!F1356</f>
        <v>3.9865000000000004</v>
      </c>
      <c r="H1356" s="2">
        <f>'Moving Avg'!G1356</f>
        <v>3.7849999999999988</v>
      </c>
      <c r="I1356" s="2">
        <f>'Moving Avg'!H1356</f>
        <v>4.3825000000000003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</row>
    <row r="1357" spans="1:12" ht="13.5" x14ac:dyDescent="0.25">
      <c r="A1357" s="3">
        <f>RSI!A1357</f>
        <v>44286</v>
      </c>
      <c r="B1357" s="2">
        <f>RSI!B1357</f>
        <v>4.5</v>
      </c>
      <c r="C1357" s="2">
        <f>RSI!I1357</f>
        <v>83.452509578329142</v>
      </c>
      <c r="D1357" s="2">
        <f>MACD!E1357</f>
        <v>-0.27795573817378605</v>
      </c>
      <c r="E1357" s="2">
        <f>MACD!F1357</f>
        <v>-0.26897090292657511</v>
      </c>
      <c r="F1357" s="2">
        <f>'Moving Avg'!D1357</f>
        <v>4.4859999999999998</v>
      </c>
      <c r="G1357" s="2">
        <f>'Moving Avg'!F1357</f>
        <v>4.0365000000000002</v>
      </c>
      <c r="H1357" s="2">
        <f>'Moving Avg'!G1357</f>
        <v>3.7983999999999987</v>
      </c>
      <c r="I1357" s="2">
        <f>'Moving Avg'!H1357</f>
        <v>4.3770000000000007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4.5999999999999996</v>
      </c>
      <c r="C1358" s="2">
        <f>RSI!I1358</f>
        <v>85.613869782679203</v>
      </c>
      <c r="D1358" s="2">
        <f>MACD!E1358</f>
        <v>-0.27247542037860484</v>
      </c>
      <c r="E1358" s="2">
        <f>MACD!F1358</f>
        <v>-0.26967180641698107</v>
      </c>
      <c r="F1358" s="2">
        <f>'Moving Avg'!D1358</f>
        <v>4.516</v>
      </c>
      <c r="G1358" s="2">
        <f>'Moving Avg'!F1358</f>
        <v>4.0964999999999998</v>
      </c>
      <c r="H1358" s="2">
        <f>'Moving Avg'!G1358</f>
        <v>3.811599999999999</v>
      </c>
      <c r="I1358" s="2">
        <f>'Moving Avg'!H1358</f>
        <v>4.3732500000000014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</row>
    <row r="1359" spans="1:12" ht="13.5" x14ac:dyDescent="0.25">
      <c r="A1359" s="3">
        <f>RSI!A1359</f>
        <v>44288</v>
      </c>
      <c r="B1359" s="2">
        <f>RSI!B1359</f>
        <v>4.7300000000000004</v>
      </c>
      <c r="C1359" s="2">
        <f>RSI!I1359</f>
        <v>87.837860752808723</v>
      </c>
      <c r="D1359" s="2">
        <f>MACD!E1359</f>
        <v>-0.26217060819857885</v>
      </c>
      <c r="E1359" s="2">
        <f>MACD!F1359</f>
        <v>-0.26817156677330062</v>
      </c>
      <c r="F1359" s="2">
        <f>'Moving Avg'!D1359</f>
        <v>4.5660000000000007</v>
      </c>
      <c r="G1359" s="2">
        <f>'Moving Avg'!F1359</f>
        <v>4.1669999999999998</v>
      </c>
      <c r="H1359" s="2">
        <f>'Moving Avg'!G1359</f>
        <v>3.8273999999999986</v>
      </c>
      <c r="I1359" s="2">
        <f>'Moving Avg'!H1359</f>
        <v>4.3713500000000014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</row>
    <row r="1360" spans="1:12" ht="13.5" x14ac:dyDescent="0.25">
      <c r="A1360" s="3">
        <f>RSI!A1360</f>
        <v>44291</v>
      </c>
      <c r="B1360" s="2">
        <f>RSI!B1360</f>
        <v>4.7300000000000004</v>
      </c>
      <c r="C1360" s="2">
        <f>RSI!I1360</f>
        <v>87.837860752808723</v>
      </c>
      <c r="D1360" s="2">
        <f>MACD!E1360</f>
        <v>-0.25714922420341813</v>
      </c>
      <c r="E1360" s="2">
        <f>MACD!F1360</f>
        <v>-0.26596709825932413</v>
      </c>
      <c r="F1360" s="2">
        <f>'Moving Avg'!D1360</f>
        <v>4.6120000000000001</v>
      </c>
      <c r="G1360" s="2">
        <f>'Moving Avg'!F1360</f>
        <v>4.230500000000001</v>
      </c>
      <c r="H1360" s="2">
        <f>'Moving Avg'!G1360</f>
        <v>3.8431999999999982</v>
      </c>
      <c r="I1360" s="2">
        <f>'Moving Avg'!H1360</f>
        <v>4.3702000000000014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</row>
    <row r="1361" spans="1:12" ht="13.5" x14ac:dyDescent="0.25">
      <c r="A1361" s="3">
        <f>RSI!A1361</f>
        <v>44292</v>
      </c>
      <c r="B1361" s="2">
        <f>RSI!B1361</f>
        <v>4.8</v>
      </c>
      <c r="C1361" s="2">
        <f>RSI!I1361</f>
        <v>88.908635375318966</v>
      </c>
      <c r="D1361" s="2">
        <f>MACD!E1361</f>
        <v>-0.26150968717924972</v>
      </c>
      <c r="E1361" s="2">
        <f>MACD!F1361</f>
        <v>-0.26507561604330926</v>
      </c>
      <c r="F1361" s="2">
        <f>'Moving Avg'!D1361</f>
        <v>4.6720000000000006</v>
      </c>
      <c r="G1361" s="2">
        <f>'Moving Avg'!F1361</f>
        <v>4.29</v>
      </c>
      <c r="H1361" s="2">
        <f>'Moving Avg'!G1361</f>
        <v>3.8603999999999985</v>
      </c>
      <c r="I1361" s="2">
        <f>'Moving Avg'!H1361</f>
        <v>4.3694000000000015</v>
      </c>
      <c r="J1361" s="5" t="str">
        <f>OBV!F1361</f>
        <v>BULLISH</v>
      </c>
      <c r="K1361" s="5" t="str">
        <f>OBV!G1361</f>
        <v>NEUTRAL</v>
      </c>
      <c r="L1361" s="5" t="str">
        <f>OBV!H1361</f>
        <v>CONFIRMED BULLISH</v>
      </c>
    </row>
    <row r="1362" spans="1:12" ht="13.5" x14ac:dyDescent="0.25">
      <c r="A1362" s="3">
        <f>RSI!A1362</f>
        <v>44293</v>
      </c>
      <c r="B1362" s="2">
        <f>RSI!B1362</f>
        <v>4.9400000000000004</v>
      </c>
      <c r="C1362" s="2">
        <f>RSI!I1362</f>
        <v>90.676612057510482</v>
      </c>
      <c r="D1362" s="2">
        <f>MACD!E1362</f>
        <v>-0.26376919877365612</v>
      </c>
      <c r="E1362" s="2">
        <f>MACD!F1362</f>
        <v>-0.26481433258937864</v>
      </c>
      <c r="F1362" s="2">
        <f>'Moving Avg'!D1362</f>
        <v>4.76</v>
      </c>
      <c r="G1362" s="2">
        <f>'Moving Avg'!F1362</f>
        <v>4.3484999999999996</v>
      </c>
      <c r="H1362" s="2">
        <f>'Moving Avg'!G1362</f>
        <v>3.8803999999999981</v>
      </c>
      <c r="I1362" s="2">
        <f>'Moving Avg'!H1362</f>
        <v>4.3693000000000026</v>
      </c>
      <c r="J1362" s="5" t="str">
        <f>OBV!F1362</f>
        <v>BULLISH</v>
      </c>
      <c r="K1362" s="5" t="str">
        <f>OBV!G1362</f>
        <v>NEUTRAL</v>
      </c>
      <c r="L1362" s="5" t="str">
        <f>OBV!H1362</f>
        <v>CONFIRMED BULLISH</v>
      </c>
    </row>
    <row r="1363" spans="1:12" ht="13.5" x14ac:dyDescent="0.25">
      <c r="A1363" s="3">
        <f>RSI!A1363</f>
        <v>44294</v>
      </c>
      <c r="B1363" s="2">
        <f>RSI!B1363</f>
        <v>5.09</v>
      </c>
      <c r="C1363" s="2">
        <f>RSI!I1363</f>
        <v>92.125014418461959</v>
      </c>
      <c r="D1363" s="2">
        <f>MACD!E1363</f>
        <v>-0.25786118992285001</v>
      </c>
      <c r="E1363" s="2">
        <f>MACD!F1363</f>
        <v>-0.26342370405607296</v>
      </c>
      <c r="F1363" s="2">
        <f>'Moving Avg'!D1363</f>
        <v>4.8580000000000005</v>
      </c>
      <c r="G1363" s="2">
        <f>'Moving Avg'!F1363</f>
        <v>4.4064999999999994</v>
      </c>
      <c r="H1363" s="2">
        <f>'Moving Avg'!G1363</f>
        <v>3.9067999999999983</v>
      </c>
      <c r="I1363" s="2">
        <f>'Moving Avg'!H1363</f>
        <v>4.3710500000000021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</row>
    <row r="1364" spans="1:12" ht="13.5" x14ac:dyDescent="0.25">
      <c r="A1364" s="3">
        <f>RSI!A1364</f>
        <v>44298</v>
      </c>
      <c r="B1364" s="2">
        <f>RSI!B1364</f>
        <v>5.24</v>
      </c>
      <c r="C1364" s="2">
        <f>RSI!I1364</f>
        <v>93.253684024960009</v>
      </c>
      <c r="D1364" s="2">
        <f>MACD!E1364</f>
        <v>-0.26408299278990732</v>
      </c>
      <c r="E1364" s="2">
        <f>MACD!F1364</f>
        <v>-0.26355556180283984</v>
      </c>
      <c r="F1364" s="2">
        <f>'Moving Avg'!D1364</f>
        <v>4.9600000000000009</v>
      </c>
      <c r="G1364" s="2">
        <f>'Moving Avg'!F1364</f>
        <v>4.4744999999999999</v>
      </c>
      <c r="H1364" s="2">
        <f>'Moving Avg'!G1364</f>
        <v>3.9373999999999989</v>
      </c>
      <c r="I1364" s="2">
        <f>'Moving Avg'!H1364</f>
        <v>4.3744500000000031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</row>
    <row r="1365" spans="1:12" ht="13.5" x14ac:dyDescent="0.25">
      <c r="A1365" s="3">
        <f>RSI!A1365</f>
        <v>44299</v>
      </c>
      <c r="B1365" s="2">
        <f>RSI!B1365</f>
        <v>5.24</v>
      </c>
      <c r="C1365" s="2">
        <f>RSI!I1365</f>
        <v>93.253684024960009</v>
      </c>
      <c r="D1365" s="2">
        <f>MACD!E1365</f>
        <v>-0.27153217745452629</v>
      </c>
      <c r="E1365" s="2">
        <f>MACD!F1365</f>
        <v>-0.26515088493317712</v>
      </c>
      <c r="F1365" s="2">
        <f>'Moving Avg'!D1365</f>
        <v>5.0620000000000003</v>
      </c>
      <c r="G1365" s="2">
        <f>'Moving Avg'!F1365</f>
        <v>4.5424999999999995</v>
      </c>
      <c r="H1365" s="2">
        <f>'Moving Avg'!G1365</f>
        <v>3.9679999999999991</v>
      </c>
      <c r="I1365" s="2">
        <f>'Moving Avg'!H1365</f>
        <v>4.3785000000000034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</row>
    <row r="1366" spans="1:12" ht="13.5" x14ac:dyDescent="0.25">
      <c r="A1366" s="3">
        <f>RSI!A1366</f>
        <v>44300</v>
      </c>
      <c r="B1366" s="2">
        <f>RSI!B1366</f>
        <v>5.39</v>
      </c>
      <c r="C1366" s="2">
        <f>RSI!I1366</f>
        <v>94.215234692431849</v>
      </c>
      <c r="D1366" s="2">
        <f>MACD!E1366</f>
        <v>-0.29381820900139743</v>
      </c>
      <c r="E1366" s="2">
        <f>MACD!F1366</f>
        <v>-0.27088434974682118</v>
      </c>
      <c r="F1366" s="2">
        <f>'Moving Avg'!D1366</f>
        <v>5.1800000000000006</v>
      </c>
      <c r="G1366" s="2">
        <f>'Moving Avg'!F1366</f>
        <v>4.6124999999999989</v>
      </c>
      <c r="H1366" s="2">
        <f>'Moving Avg'!G1366</f>
        <v>4.0037999999999991</v>
      </c>
      <c r="I1366" s="2">
        <f>'Moving Avg'!H1366</f>
        <v>4.3833000000000029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</row>
    <row r="1367" spans="1:12" ht="13.5" x14ac:dyDescent="0.25">
      <c r="A1367" s="3">
        <f>RSI!A1367</f>
        <v>44301</v>
      </c>
      <c r="B1367" s="2">
        <f>RSI!B1367</f>
        <v>5.49</v>
      </c>
      <c r="C1367" s="2">
        <f>RSI!I1367</f>
        <v>94.752233613553244</v>
      </c>
      <c r="D1367" s="2">
        <f>MACD!E1367</f>
        <v>-0.3254802769198708</v>
      </c>
      <c r="E1367" s="2">
        <f>MACD!F1367</f>
        <v>-0.28180353518143114</v>
      </c>
      <c r="F1367" s="2">
        <f>'Moving Avg'!D1367</f>
        <v>5.2900000000000009</v>
      </c>
      <c r="G1367" s="2">
        <f>'Moving Avg'!F1367</f>
        <v>4.6829999999999989</v>
      </c>
      <c r="H1367" s="2">
        <f>'Moving Avg'!G1367</f>
        <v>4.0415999999999999</v>
      </c>
      <c r="I1367" s="2">
        <f>'Moving Avg'!H1367</f>
        <v>4.3879500000000036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5.66</v>
      </c>
      <c r="C1368" s="2">
        <f>RSI!I1368</f>
        <v>95.514538055372171</v>
      </c>
      <c r="D1368" s="2">
        <f>MACD!E1368</f>
        <v>-0.35506759193383175</v>
      </c>
      <c r="E1368" s="2">
        <f>MACD!F1368</f>
        <v>-0.29645634653191127</v>
      </c>
      <c r="F1368" s="2">
        <f>'Moving Avg'!D1368</f>
        <v>5.4039999999999999</v>
      </c>
      <c r="G1368" s="2">
        <f>'Moving Avg'!F1368</f>
        <v>4.7619999999999987</v>
      </c>
      <c r="H1368" s="2">
        <f>'Moving Avg'!G1368</f>
        <v>4.0827999999999989</v>
      </c>
      <c r="I1368" s="2">
        <f>'Moving Avg'!H1368</f>
        <v>4.3928000000000038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5.82</v>
      </c>
      <c r="C1369" s="2">
        <f>RSI!I1369</f>
        <v>96.090196214260729</v>
      </c>
      <c r="D1369" s="2">
        <f>MACD!E1369</f>
        <v>-0.37813380635293292</v>
      </c>
      <c r="E1369" s="2">
        <f>MACD!F1369</f>
        <v>-0.31279183849611564</v>
      </c>
      <c r="F1369" s="2">
        <f>'Moving Avg'!D1369</f>
        <v>5.52</v>
      </c>
      <c r="G1369" s="2">
        <f>'Moving Avg'!F1369</f>
        <v>4.8429999999999991</v>
      </c>
      <c r="H1369" s="2">
        <f>'Moving Avg'!G1369</f>
        <v>4.1271999999999993</v>
      </c>
      <c r="I1369" s="2">
        <f>'Moving Avg'!H1369</f>
        <v>4.398450000000004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44306</v>
      </c>
      <c r="B1370" s="2">
        <f>RSI!B1370</f>
        <v>5.98</v>
      </c>
      <c r="C1370" s="2">
        <f>RSI!I1370</f>
        <v>96.564956528751082</v>
      </c>
      <c r="D1370" s="2">
        <f>MACD!E1370</f>
        <v>-0.41616991387384772</v>
      </c>
      <c r="E1370" s="2">
        <f>MACD!F1370</f>
        <v>-0.33346745357166208</v>
      </c>
      <c r="F1370" s="2">
        <f>'Moving Avg'!D1370</f>
        <v>5.6680000000000001</v>
      </c>
      <c r="G1370" s="2">
        <f>'Moving Avg'!F1370</f>
        <v>4.9320000000000004</v>
      </c>
      <c r="H1370" s="2">
        <f>'Moving Avg'!G1370</f>
        <v>4.1767999999999992</v>
      </c>
      <c r="I1370" s="2">
        <f>'Moving Avg'!H1370</f>
        <v>4.4049000000000049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5.98</v>
      </c>
      <c r="C1371" s="2">
        <f>RSI!I1371</f>
        <v>96.564956528751082</v>
      </c>
      <c r="D1371" s="2">
        <f>MACD!E1371</f>
        <v>-0.4447033894087653</v>
      </c>
      <c r="E1371" s="2">
        <f>MACD!F1371</f>
        <v>-0.35571464073908277</v>
      </c>
      <c r="F1371" s="2">
        <f>'Moving Avg'!D1371</f>
        <v>5.7859999999999996</v>
      </c>
      <c r="G1371" s="2">
        <f>'Moving Avg'!F1371</f>
        <v>5.0210000000000008</v>
      </c>
      <c r="H1371" s="2">
        <f>'Moving Avg'!G1371</f>
        <v>4.226399999999999</v>
      </c>
      <c r="I1371" s="2">
        <f>'Moving Avg'!H1371</f>
        <v>4.4106500000000057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</row>
    <row r="1372" spans="1:12" ht="13.5" x14ac:dyDescent="0.25">
      <c r="A1372" s="3">
        <f>RSI!A1372</f>
        <v>44308</v>
      </c>
      <c r="B1372" s="2">
        <f>RSI!B1372</f>
        <v>5.98</v>
      </c>
      <c r="C1372" s="2">
        <f>RSI!I1372</f>
        <v>96.564956528751082</v>
      </c>
      <c r="D1372" s="2">
        <f>MACD!E1372</f>
        <v>-0.45389966352405686</v>
      </c>
      <c r="E1372" s="2">
        <f>MACD!F1372</f>
        <v>-0.37535164529607762</v>
      </c>
      <c r="F1372" s="2">
        <f>'Moving Avg'!D1372</f>
        <v>5.8840000000000003</v>
      </c>
      <c r="G1372" s="2">
        <f>'Moving Avg'!F1372</f>
        <v>5.1050000000000004</v>
      </c>
      <c r="H1372" s="2">
        <f>'Moving Avg'!G1372</f>
        <v>4.2759999999999989</v>
      </c>
      <c r="I1372" s="2">
        <f>'Moving Avg'!H1372</f>
        <v>4.4164000000000065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</row>
    <row r="1373" spans="1:12" ht="13.5" x14ac:dyDescent="0.25">
      <c r="A1373" s="3">
        <f>RSI!A1373</f>
        <v>44309</v>
      </c>
      <c r="B1373" s="2">
        <f>RSI!B1373</f>
        <v>5.98</v>
      </c>
      <c r="C1373" s="2">
        <f>RSI!I1373</f>
        <v>96.564956528751082</v>
      </c>
      <c r="D1373" s="2">
        <f>MACD!E1373</f>
        <v>-0.44470700462835566</v>
      </c>
      <c r="E1373" s="2">
        <f>MACD!F1373</f>
        <v>-0.38922271716253326</v>
      </c>
      <c r="F1373" s="2">
        <f>'Moving Avg'!D1373</f>
        <v>5.9480000000000004</v>
      </c>
      <c r="G1373" s="2">
        <f>'Moving Avg'!F1373</f>
        <v>5.1814999999999998</v>
      </c>
      <c r="H1373" s="2">
        <f>'Moving Avg'!G1373</f>
        <v>4.323599999999999</v>
      </c>
      <c r="I1373" s="2">
        <f>'Moving Avg'!H1373</f>
        <v>4.4221500000000056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5.98</v>
      </c>
      <c r="C1374" s="2">
        <f>RSI!I1374</f>
        <v>96.564956528751082</v>
      </c>
      <c r="D1374" s="2">
        <f>MACD!E1374</f>
        <v>-0.41950241997071736</v>
      </c>
      <c r="E1374" s="2">
        <f>MACD!F1374</f>
        <v>-0.39527865772417009</v>
      </c>
      <c r="F1374" s="2">
        <f>'Moving Avg'!D1374</f>
        <v>5.98</v>
      </c>
      <c r="G1374" s="2">
        <f>'Moving Avg'!F1374</f>
        <v>5.2565000000000017</v>
      </c>
      <c r="H1374" s="2">
        <f>'Moving Avg'!G1374</f>
        <v>4.3731999999999989</v>
      </c>
      <c r="I1374" s="2">
        <f>'Moving Avg'!H1374</f>
        <v>4.4279000000000064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5.98</v>
      </c>
      <c r="C1375" s="2">
        <f>RSI!I1375</f>
        <v>96.564956528751082</v>
      </c>
      <c r="D1375" s="2">
        <f>MACD!E1375</f>
        <v>-0.4034076323333009</v>
      </c>
      <c r="E1375" s="2">
        <f>MACD!F1375</f>
        <v>-0.39690445264599628</v>
      </c>
      <c r="F1375" s="2">
        <f>'Moving Avg'!D1375</f>
        <v>5.98</v>
      </c>
      <c r="G1375" s="2">
        <f>'Moving Avg'!F1375</f>
        <v>5.3305000000000025</v>
      </c>
      <c r="H1375" s="2">
        <f>'Moving Avg'!G1375</f>
        <v>4.4227999999999987</v>
      </c>
      <c r="I1375" s="2">
        <f>'Moving Avg'!H1375</f>
        <v>4.4336500000000072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</row>
    <row r="1376" spans="1:12" ht="13.5" x14ac:dyDescent="0.25">
      <c r="A1376" s="3">
        <f>RSI!A1376</f>
        <v>44314</v>
      </c>
      <c r="B1376" s="2">
        <f>RSI!B1376</f>
        <v>6</v>
      </c>
      <c r="C1376" s="2">
        <f>RSI!I1376</f>
        <v>96.644408851735548</v>
      </c>
      <c r="D1376" s="2">
        <f>MACD!E1376</f>
        <v>-0.37303812484149734</v>
      </c>
      <c r="E1376" s="2">
        <f>MACD!F1376</f>
        <v>-0.39213118708509653</v>
      </c>
      <c r="F1376" s="2">
        <f>'Moving Avg'!D1376</f>
        <v>5.984</v>
      </c>
      <c r="G1376" s="2">
        <f>'Moving Avg'!F1376</f>
        <v>5.4055000000000017</v>
      </c>
      <c r="H1376" s="2">
        <f>'Moving Avg'!G1376</f>
        <v>4.4727999999999986</v>
      </c>
      <c r="I1376" s="2">
        <f>'Moving Avg'!H1376</f>
        <v>4.4395000000000069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</row>
    <row r="1377" spans="1:12" ht="13.5" x14ac:dyDescent="0.25">
      <c r="A1377" s="3">
        <f>RSI!A1377</f>
        <v>44315</v>
      </c>
      <c r="B1377" s="2">
        <f>RSI!B1377</f>
        <v>6.18</v>
      </c>
      <c r="C1377" s="2">
        <f>RSI!I1377</f>
        <v>97.25891248639627</v>
      </c>
      <c r="D1377" s="2">
        <f>MACD!E1377</f>
        <v>-0.34989348934402642</v>
      </c>
      <c r="E1377" s="2">
        <f>MACD!F1377</f>
        <v>-0.38368364753688255</v>
      </c>
      <c r="F1377" s="2">
        <f>'Moving Avg'!D1377</f>
        <v>6.024</v>
      </c>
      <c r="G1377" s="2">
        <f>'Moving Avg'!F1377</f>
        <v>5.4895000000000014</v>
      </c>
      <c r="H1377" s="2">
        <f>'Moving Avg'!G1377</f>
        <v>4.5243999999999991</v>
      </c>
      <c r="I1377" s="2">
        <f>'Moving Avg'!H1377</f>
        <v>4.4460000000000068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</row>
    <row r="1378" spans="1:12" ht="13.5" x14ac:dyDescent="0.25">
      <c r="A1378" s="3">
        <f>RSI!A1378</f>
        <v>44316</v>
      </c>
      <c r="B1378" s="2">
        <f>RSI!B1378</f>
        <v>6.18</v>
      </c>
      <c r="C1378" s="2">
        <f>RSI!I1378</f>
        <v>97.25891248639627</v>
      </c>
      <c r="D1378" s="2">
        <f>MACD!E1378</f>
        <v>-0.30948223943183173</v>
      </c>
      <c r="E1378" s="2">
        <f>MACD!F1378</f>
        <v>-0.36884336591587241</v>
      </c>
      <c r="F1378" s="2">
        <f>'Moving Avg'!D1378</f>
        <v>6.0640000000000001</v>
      </c>
      <c r="G1378" s="2">
        <f>'Moving Avg'!F1378</f>
        <v>5.568500000000002</v>
      </c>
      <c r="H1378" s="2">
        <f>'Moving Avg'!G1378</f>
        <v>4.5759999999999996</v>
      </c>
      <c r="I1378" s="2">
        <f>'Moving Avg'!H1378</f>
        <v>4.4520500000000069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6.24</v>
      </c>
      <c r="C1379" s="2">
        <f>RSI!I1379</f>
        <v>97.440138289222119</v>
      </c>
      <c r="D1379" s="2">
        <f>MACD!E1379</f>
        <v>-0.26004912637319677</v>
      </c>
      <c r="E1379" s="2">
        <f>MACD!F1379</f>
        <v>-0.34708451800733731</v>
      </c>
      <c r="F1379" s="2">
        <f>'Moving Avg'!D1379</f>
        <v>6.1159999999999997</v>
      </c>
      <c r="G1379" s="2">
        <f>'Moving Avg'!F1379</f>
        <v>5.6440000000000019</v>
      </c>
      <c r="H1379" s="2">
        <f>'Moving Avg'!G1379</f>
        <v>4.6288</v>
      </c>
      <c r="I1379" s="2">
        <f>'Moving Avg'!H1379</f>
        <v>4.457750000000007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6.24</v>
      </c>
      <c r="C1380" s="2">
        <f>RSI!I1380</f>
        <v>97.440138289222119</v>
      </c>
      <c r="D1380" s="2">
        <f>MACD!E1380</f>
        <v>-0.19852689675320434</v>
      </c>
      <c r="E1380" s="2">
        <f>MACD!F1380</f>
        <v>-0.31737299375651074</v>
      </c>
      <c r="F1380" s="2">
        <f>'Moving Avg'!D1380</f>
        <v>6.168000000000001</v>
      </c>
      <c r="G1380" s="2">
        <f>'Moving Avg'!F1380</f>
        <v>5.7195000000000009</v>
      </c>
      <c r="H1380" s="2">
        <f>'Moving Avg'!G1380</f>
        <v>4.6816000000000004</v>
      </c>
      <c r="I1380" s="2">
        <f>'Moving Avg'!H1380</f>
        <v>4.4642000000000071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6.24</v>
      </c>
      <c r="C1381" s="2">
        <f>RSI!I1381</f>
        <v>97.440138289222119</v>
      </c>
      <c r="D1381" s="2">
        <f>MACD!E1381</f>
        <v>-0.1510262678856531</v>
      </c>
      <c r="E1381" s="2">
        <f>MACD!F1381</f>
        <v>-0.28410364858233922</v>
      </c>
      <c r="F1381" s="2">
        <f>'Moving Avg'!D1381</f>
        <v>6.2160000000000011</v>
      </c>
      <c r="G1381" s="2">
        <f>'Moving Avg'!F1381</f>
        <v>5.7915000000000001</v>
      </c>
      <c r="H1381" s="2">
        <f>'Moving Avg'!G1381</f>
        <v>4.7343999999999999</v>
      </c>
      <c r="I1381" s="2">
        <f>'Moving Avg'!H1381</f>
        <v>4.470650000000008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6.24</v>
      </c>
      <c r="C1382" s="2">
        <f>RSI!I1382</f>
        <v>97.440138289222119</v>
      </c>
      <c r="D1382" s="2">
        <f>MACD!E1382</f>
        <v>-0.11505254136109677</v>
      </c>
      <c r="E1382" s="2">
        <f>MACD!F1382</f>
        <v>-0.25029342713809072</v>
      </c>
      <c r="F1382" s="2">
        <f>'Moving Avg'!D1382</f>
        <v>6.2279999999999998</v>
      </c>
      <c r="G1382" s="2">
        <f>'Moving Avg'!F1382</f>
        <v>5.8564999999999996</v>
      </c>
      <c r="H1382" s="2">
        <f>'Moving Avg'!G1382</f>
        <v>4.7871999999999995</v>
      </c>
      <c r="I1382" s="2">
        <f>'Moving Avg'!H1382</f>
        <v>4.4771000000000081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6.2</v>
      </c>
      <c r="C1383" s="2">
        <f>RSI!I1383</f>
        <v>91.986708993239191</v>
      </c>
      <c r="D1383" s="2">
        <f>MACD!E1383</f>
        <v>-8.5556857715235246E-2</v>
      </c>
      <c r="E1383" s="2">
        <f>MACD!F1383</f>
        <v>-0.21734611325351963</v>
      </c>
      <c r="F1383" s="2">
        <f>'Moving Avg'!D1383</f>
        <v>6.2320000000000002</v>
      </c>
      <c r="G1383" s="2">
        <f>'Moving Avg'!F1383</f>
        <v>5.9120000000000008</v>
      </c>
      <c r="H1383" s="2">
        <f>'Moving Avg'!G1383</f>
        <v>4.8391999999999999</v>
      </c>
      <c r="I1383" s="2">
        <f>'Moving Avg'!H1383</f>
        <v>4.4833500000000077</v>
      </c>
      <c r="J1383" s="5" t="str">
        <f>OBV!F1383</f>
        <v>BEARISH</v>
      </c>
      <c r="K1383" s="5" t="str">
        <f>OBV!G1383</f>
        <v>NEUTRAL</v>
      </c>
      <c r="L1383" s="5" t="str">
        <f>OBV!H1383</f>
        <v>BEARISH DIVERGENCE</v>
      </c>
    </row>
    <row r="1384" spans="1:12" ht="13.5" x14ac:dyDescent="0.25">
      <c r="A1384" s="3">
        <f>RSI!A1384</f>
        <v>44326</v>
      </c>
      <c r="B1384" s="2">
        <f>RSI!B1384</f>
        <v>6.2</v>
      </c>
      <c r="C1384" s="2">
        <f>RSI!I1384</f>
        <v>91.986708993239191</v>
      </c>
      <c r="D1384" s="2">
        <f>MACD!E1384</f>
        <v>-6.3979819443232167E-2</v>
      </c>
      <c r="E1384" s="2">
        <f>MACD!F1384</f>
        <v>-0.18667285449146215</v>
      </c>
      <c r="F1384" s="2">
        <f>'Moving Avg'!D1384</f>
        <v>6.2239999999999993</v>
      </c>
      <c r="G1384" s="2">
        <f>'Moving Avg'!F1384</f>
        <v>5.9600000000000009</v>
      </c>
      <c r="H1384" s="2">
        <f>'Moving Avg'!G1384</f>
        <v>4.8911999999999987</v>
      </c>
      <c r="I1384" s="2">
        <f>'Moving Avg'!H1384</f>
        <v>4.4896000000000074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</row>
    <row r="1385" spans="1:12" ht="13.5" x14ac:dyDescent="0.25">
      <c r="A1385" s="3">
        <f>RSI!A1385</f>
        <v>44327</v>
      </c>
      <c r="B1385" s="2">
        <f>RSI!B1385</f>
        <v>6.2</v>
      </c>
      <c r="C1385" s="2">
        <f>RSI!I1385</f>
        <v>91.986708993239191</v>
      </c>
      <c r="D1385" s="2">
        <f>MACD!E1385</f>
        <v>-4.8852740233621184E-2</v>
      </c>
      <c r="E1385" s="2">
        <f>MACD!F1385</f>
        <v>-0.15910883163989395</v>
      </c>
      <c r="F1385" s="2">
        <f>'Moving Avg'!D1385</f>
        <v>6.2159999999999993</v>
      </c>
      <c r="G1385" s="2">
        <f>'Moving Avg'!F1385</f>
        <v>6.0080000000000009</v>
      </c>
      <c r="H1385" s="2">
        <f>'Moving Avg'!G1385</f>
        <v>4.9451999999999989</v>
      </c>
      <c r="I1385" s="2">
        <f>'Moving Avg'!H1385</f>
        <v>4.4958500000000079</v>
      </c>
      <c r="J1385" s="5" t="str">
        <f>OBV!F1385</f>
        <v>BEARISH</v>
      </c>
      <c r="K1385" s="5" t="str">
        <f>OBV!G1385</f>
        <v>NEUTRAL</v>
      </c>
      <c r="L1385" s="5" t="str">
        <f>OBV!H1385</f>
        <v>CONFIRMED BEARISH</v>
      </c>
    </row>
    <row r="1386" spans="1:12" ht="13.5" x14ac:dyDescent="0.25">
      <c r="A1386" s="3">
        <f>RSI!A1386</f>
        <v>44333</v>
      </c>
      <c r="B1386" s="2">
        <f>RSI!B1386</f>
        <v>6.2</v>
      </c>
      <c r="C1386" s="2">
        <f>RSI!I1386</f>
        <v>91.986708993239191</v>
      </c>
      <c r="D1386" s="2">
        <f>MACD!E1386</f>
        <v>-3.5874513043941292E-2</v>
      </c>
      <c r="E1386" s="2">
        <f>MACD!F1386</f>
        <v>-0.13446196792070342</v>
      </c>
      <c r="F1386" s="2">
        <f>'Moving Avg'!D1386</f>
        <v>6.2080000000000002</v>
      </c>
      <c r="G1386" s="2">
        <f>'Moving Avg'!F1386</f>
        <v>6.0484999999999998</v>
      </c>
      <c r="H1386" s="2">
        <f>'Moving Avg'!G1386</f>
        <v>4.9991999999999983</v>
      </c>
      <c r="I1386" s="2">
        <f>'Moving Avg'!H1386</f>
        <v>4.5021000000000075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</row>
    <row r="1387" spans="1:12" ht="13.5" x14ac:dyDescent="0.25">
      <c r="A1387" s="3">
        <f>RSI!A1387</f>
        <v>44334</v>
      </c>
      <c r="B1387" s="2">
        <f>RSI!B1387</f>
        <v>6.2</v>
      </c>
      <c r="C1387" s="2">
        <f>RSI!I1387</f>
        <v>91.986708993239191</v>
      </c>
      <c r="D1387" s="2">
        <f>MACD!E1387</f>
        <v>1.1554544420011581E-4</v>
      </c>
      <c r="E1387" s="2">
        <f>MACD!F1387</f>
        <v>-0.10754646524772271</v>
      </c>
      <c r="F1387" s="2">
        <f>'Moving Avg'!D1387</f>
        <v>6.2</v>
      </c>
      <c r="G1387" s="2">
        <f>'Moving Avg'!F1387</f>
        <v>6.0840000000000005</v>
      </c>
      <c r="H1387" s="2">
        <f>'Moving Avg'!G1387</f>
        <v>5.0531999999999986</v>
      </c>
      <c r="I1387" s="2">
        <f>'Moving Avg'!H1387</f>
        <v>4.5083500000000081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</row>
    <row r="1388" spans="1:12" ht="13.5" x14ac:dyDescent="0.25">
      <c r="A1388" s="3">
        <f>RSI!A1388</f>
        <v>44335</v>
      </c>
      <c r="B1388" s="2">
        <f>RSI!B1388</f>
        <v>6.2</v>
      </c>
      <c r="C1388" s="2">
        <f>RSI!I1388</f>
        <v>91.986708993239191</v>
      </c>
      <c r="D1388" s="2">
        <f>MACD!E1388</f>
        <v>2.8083647730417383E-2</v>
      </c>
      <c r="E1388" s="2">
        <f>MACD!F1388</f>
        <v>-8.0420442652094706E-2</v>
      </c>
      <c r="F1388" s="2">
        <f>'Moving Avg'!D1388</f>
        <v>6.2</v>
      </c>
      <c r="G1388" s="2">
        <f>'Moving Avg'!F1388</f>
        <v>6.1109999999999998</v>
      </c>
      <c r="H1388" s="2">
        <f>'Moving Avg'!G1388</f>
        <v>5.1091999999999977</v>
      </c>
      <c r="I1388" s="2">
        <f>'Moving Avg'!H1388</f>
        <v>4.5146000000000068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6.2</v>
      </c>
      <c r="C1389" s="2">
        <f>RSI!I1389</f>
        <v>91.986708993239191</v>
      </c>
      <c r="D1389" s="2">
        <f>MACD!E1389</f>
        <v>5.8678786014714213E-2</v>
      </c>
      <c r="E1389" s="2">
        <f>MACD!F1389</f>
        <v>-5.2600596918732923E-2</v>
      </c>
      <c r="F1389" s="2">
        <f>'Moving Avg'!D1389</f>
        <v>6.2</v>
      </c>
      <c r="G1389" s="2">
        <f>'Moving Avg'!F1389</f>
        <v>6.1300000000000008</v>
      </c>
      <c r="H1389" s="2">
        <f>'Moving Avg'!G1389</f>
        <v>5.1667999999999985</v>
      </c>
      <c r="I1389" s="2">
        <f>'Moving Avg'!H1389</f>
        <v>4.5215500000000075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6.2</v>
      </c>
      <c r="C1390" s="2">
        <f>RSI!I1390</f>
        <v>91.986708993239191</v>
      </c>
      <c r="D1390" s="2">
        <f>MACD!E1390</f>
        <v>8.2436472294266316E-2</v>
      </c>
      <c r="E1390" s="2">
        <f>MACD!F1390</f>
        <v>-2.5593183076133074E-2</v>
      </c>
      <c r="F1390" s="2">
        <f>'Moving Avg'!D1390</f>
        <v>6.2</v>
      </c>
      <c r="G1390" s="2">
        <f>'Moving Avg'!F1390</f>
        <v>6.1410000000000009</v>
      </c>
      <c r="H1390" s="2">
        <f>'Moving Avg'!G1390</f>
        <v>5.2215999999999987</v>
      </c>
      <c r="I1390" s="2">
        <f>'Moving Avg'!H1390</f>
        <v>4.5285000000000073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6.2</v>
      </c>
      <c r="C1391" s="2">
        <f>RSI!I1391</f>
        <v>91.986708993239191</v>
      </c>
      <c r="D1391" s="2">
        <f>MACD!E1391</f>
        <v>0.1005664376438391</v>
      </c>
      <c r="E1391" s="2">
        <f>MACD!F1391</f>
        <v>-3.612589321386403E-4</v>
      </c>
      <c r="F1391" s="2">
        <f>'Moving Avg'!D1391</f>
        <v>6.2</v>
      </c>
      <c r="G1391" s="2">
        <f>'Moving Avg'!F1391</f>
        <v>6.1520000000000019</v>
      </c>
      <c r="H1391" s="2">
        <f>'Moving Avg'!G1391</f>
        <v>5.2733999999999979</v>
      </c>
      <c r="I1391" s="2">
        <f>'Moving Avg'!H1391</f>
        <v>4.5354500000000071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</row>
    <row r="1392" spans="1:12" ht="13.5" x14ac:dyDescent="0.25">
      <c r="A1392" s="3">
        <f>RSI!A1392</f>
        <v>44341</v>
      </c>
      <c r="B1392" s="2">
        <f>RSI!B1392</f>
        <v>6.2</v>
      </c>
      <c r="C1392" s="2">
        <f>RSI!I1392</f>
        <v>91.986708993239191</v>
      </c>
      <c r="D1392" s="2">
        <f>MACD!E1392</f>
        <v>0.11408061063687924</v>
      </c>
      <c r="E1392" s="2">
        <f>MACD!F1392</f>
        <v>2.2527114981664938E-2</v>
      </c>
      <c r="F1392" s="2">
        <f>'Moving Avg'!D1392</f>
        <v>6.2</v>
      </c>
      <c r="G1392" s="2">
        <f>'Moving Avg'!F1392</f>
        <v>6.163000000000002</v>
      </c>
      <c r="H1392" s="2">
        <f>'Moving Avg'!G1392</f>
        <v>5.3219999999999974</v>
      </c>
      <c r="I1392" s="2">
        <f>'Moving Avg'!H1392</f>
        <v>4.5417000000000067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</row>
    <row r="1393" spans="1:12" ht="13.5" x14ac:dyDescent="0.25">
      <c r="A1393" s="3">
        <f>RSI!A1393</f>
        <v>44342</v>
      </c>
      <c r="B1393" s="2">
        <f>RSI!B1393</f>
        <v>6.2</v>
      </c>
      <c r="C1393" s="2">
        <f>RSI!I1393</f>
        <v>91.986708993239191</v>
      </c>
      <c r="D1393" s="2">
        <f>MACD!E1393</f>
        <v>0.11767056827374045</v>
      </c>
      <c r="E1393" s="2">
        <f>MACD!F1393</f>
        <v>4.1555805640080046E-2</v>
      </c>
      <c r="F1393" s="2">
        <f>'Moving Avg'!D1393</f>
        <v>6.2</v>
      </c>
      <c r="G1393" s="2">
        <f>'Moving Avg'!F1393</f>
        <v>6.1740000000000013</v>
      </c>
      <c r="H1393" s="2">
        <f>'Moving Avg'!G1393</f>
        <v>5.3673999999999982</v>
      </c>
      <c r="I1393" s="2">
        <f>'Moving Avg'!H1393</f>
        <v>4.5479000000000065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6.2</v>
      </c>
      <c r="C1394" s="2">
        <f>RSI!I1394</f>
        <v>91.986708993239191</v>
      </c>
      <c r="D1394" s="2">
        <f>MACD!E1394</f>
        <v>0.11914223800890333</v>
      </c>
      <c r="E1394" s="2">
        <f>MACD!F1394</f>
        <v>5.707309211384471E-2</v>
      </c>
      <c r="F1394" s="2">
        <f>'Moving Avg'!D1394</f>
        <v>6.2</v>
      </c>
      <c r="G1394" s="2">
        <f>'Moving Avg'!F1394</f>
        <v>6.1850000000000014</v>
      </c>
      <c r="H1394" s="2">
        <f>'Moving Avg'!G1394</f>
        <v>5.4137999999999975</v>
      </c>
      <c r="I1394" s="2">
        <f>'Moving Avg'!H1394</f>
        <v>4.5541000000000063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6.2</v>
      </c>
      <c r="C1395" s="2">
        <f>RSI!I1395</f>
        <v>91.986708993239191</v>
      </c>
      <c r="D1395" s="2">
        <f>MACD!E1395</f>
        <v>0.11893750930558156</v>
      </c>
      <c r="E1395" s="2">
        <f>MACD!F1395</f>
        <v>6.9445975552192091E-2</v>
      </c>
      <c r="F1395" s="2">
        <f>'Moving Avg'!D1395</f>
        <v>6.2</v>
      </c>
      <c r="G1395" s="2">
        <f>'Moving Avg'!F1395</f>
        <v>6.1960000000000024</v>
      </c>
      <c r="H1395" s="2">
        <f>'Moving Avg'!G1395</f>
        <v>5.4601999999999977</v>
      </c>
      <c r="I1395" s="2">
        <f>'Moving Avg'!H1395</f>
        <v>4.5596000000000068</v>
      </c>
      <c r="J1395" s="5" t="str">
        <f>OBV!F1395</f>
        <v>NEUTRAL</v>
      </c>
      <c r="K1395" s="5" t="str">
        <f>OBV!G1395</f>
        <v>NEUTRAL</v>
      </c>
      <c r="L1395" s="5" t="str">
        <f>OBV!H1395</f>
        <v>NEUTRAL</v>
      </c>
    </row>
    <row r="1396" spans="1:12" ht="13.5" x14ac:dyDescent="0.25">
      <c r="A1396" s="3">
        <f>RSI!A1396</f>
        <v>44347</v>
      </c>
      <c r="B1396" s="2">
        <f>RSI!B1396</f>
        <v>6.2</v>
      </c>
      <c r="C1396" s="2">
        <f>RSI!I1396</f>
        <v>91.986708993239191</v>
      </c>
      <c r="D1396" s="2">
        <f>MACD!E1396</f>
        <v>0.11742169611288755</v>
      </c>
      <c r="E1396" s="2">
        <f>MACD!F1396</f>
        <v>7.9041119664331194E-2</v>
      </c>
      <c r="F1396" s="2">
        <f>'Moving Avg'!D1396</f>
        <v>6.2</v>
      </c>
      <c r="G1396" s="2">
        <f>'Moving Avg'!F1396</f>
        <v>6.2060000000000022</v>
      </c>
      <c r="H1396" s="2">
        <f>'Moving Avg'!G1396</f>
        <v>5.5043999999999969</v>
      </c>
      <c r="I1396" s="2">
        <f>'Moving Avg'!H1396</f>
        <v>4.5651000000000064</v>
      </c>
      <c r="J1396" s="5" t="str">
        <f>OBV!F1396</f>
        <v>NEUTRAL</v>
      </c>
      <c r="K1396" s="5" t="str">
        <f>OBV!G1396</f>
        <v>NEUTRAL</v>
      </c>
      <c r="L1396" s="5" t="str">
        <f>OBV!H1396</f>
        <v>NEUTRAL</v>
      </c>
    </row>
    <row r="1397" spans="1:12" ht="13.5" x14ac:dyDescent="0.25">
      <c r="A1397" s="3">
        <f>RSI!A1397</f>
        <v>44348</v>
      </c>
      <c r="B1397" s="2">
        <f>RSI!B1397</f>
        <v>6.2</v>
      </c>
      <c r="C1397" s="2">
        <f>RSI!I1397</f>
        <v>91.986708993239191</v>
      </c>
      <c r="D1397" s="2">
        <f>MACD!E1397</f>
        <v>0.11489595419709708</v>
      </c>
      <c r="E1397" s="2">
        <f>MACD!F1397</f>
        <v>8.6212086570884375E-2</v>
      </c>
      <c r="F1397" s="2">
        <f>'Moving Avg'!D1397</f>
        <v>6.2</v>
      </c>
      <c r="G1397" s="2">
        <f>'Moving Avg'!F1397</f>
        <v>6.2070000000000025</v>
      </c>
      <c r="H1397" s="2">
        <f>'Moving Avg'!G1397</f>
        <v>5.5467999999999975</v>
      </c>
      <c r="I1397" s="2">
        <f>'Moving Avg'!H1397</f>
        <v>4.570600000000006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</row>
    <row r="1398" spans="1:12" ht="13.5" x14ac:dyDescent="0.25">
      <c r="A1398" s="3">
        <f>RSI!A1398</f>
        <v>44349</v>
      </c>
      <c r="B1398" s="2">
        <f>RSI!B1398</f>
        <v>6.02</v>
      </c>
      <c r="C1398" s="2">
        <f>RSI!I1398</f>
        <v>52.103949280318069</v>
      </c>
      <c r="D1398" s="2">
        <f>MACD!E1398</f>
        <v>0.124941074300712</v>
      </c>
      <c r="E1398" s="2">
        <f>MACD!F1398</f>
        <v>9.3957884116849896E-2</v>
      </c>
      <c r="F1398" s="2">
        <f>'Moving Avg'!D1398</f>
        <v>6.1639999999999997</v>
      </c>
      <c r="G1398" s="2">
        <f>'Moving Avg'!F1398</f>
        <v>6.1990000000000016</v>
      </c>
      <c r="H1398" s="2">
        <f>'Moving Avg'!G1398</f>
        <v>5.5855999999999968</v>
      </c>
      <c r="I1398" s="2">
        <f>'Moving Avg'!H1398</f>
        <v>4.5752000000000059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</row>
    <row r="1399" spans="1:12" ht="13.5" x14ac:dyDescent="0.25">
      <c r="A1399" s="3">
        <f>RSI!A1399</f>
        <v>44350</v>
      </c>
      <c r="B1399" s="2">
        <f>RSI!B1399</f>
        <v>5.75</v>
      </c>
      <c r="C1399" s="2">
        <f>RSI!I1399</f>
        <v>30.642464791969175</v>
      </c>
      <c r="D1399" s="2">
        <f>MACD!E1399</f>
        <v>0.15343863478872244</v>
      </c>
      <c r="E1399" s="2">
        <f>MACD!F1399</f>
        <v>0.10585403425122442</v>
      </c>
      <c r="F1399" s="2">
        <f>'Moving Avg'!D1399</f>
        <v>6.0739999999999998</v>
      </c>
      <c r="G1399" s="2">
        <f>'Moving Avg'!F1399</f>
        <v>6.174500000000001</v>
      </c>
      <c r="H1399" s="2">
        <f>'Moving Avg'!G1399</f>
        <v>5.6165999999999974</v>
      </c>
      <c r="I1399" s="2">
        <f>'Moving Avg'!H1399</f>
        <v>4.5784500000000055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</row>
    <row r="1400" spans="1:12" ht="13.5" x14ac:dyDescent="0.25">
      <c r="A1400" s="3">
        <f>RSI!A1400</f>
        <v>44351</v>
      </c>
      <c r="B1400" s="2">
        <f>RSI!B1400</f>
        <v>5.5</v>
      </c>
      <c r="C1400" s="2">
        <f>RSI!I1400</f>
        <v>21.721091825888166</v>
      </c>
      <c r="D1400" s="2">
        <f>MACD!E1400</f>
        <v>0.19766391853529708</v>
      </c>
      <c r="E1400" s="2">
        <f>MACD!F1400</f>
        <v>0.12421601110803895</v>
      </c>
      <c r="F1400" s="2">
        <f>'Moving Avg'!D1400</f>
        <v>5.9340000000000002</v>
      </c>
      <c r="G1400" s="2">
        <f>'Moving Avg'!F1400</f>
        <v>6.1375000000000011</v>
      </c>
      <c r="H1400" s="2">
        <f>'Moving Avg'!G1400</f>
        <v>5.6425999999999981</v>
      </c>
      <c r="I1400" s="2">
        <f>'Moving Avg'!H1400</f>
        <v>4.5804500000000052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5.34</v>
      </c>
      <c r="C1401" s="2">
        <f>RSI!I1401</f>
        <v>18.090877333062949</v>
      </c>
      <c r="D1401" s="2">
        <f>MACD!E1401</f>
        <v>0.24988983692893552</v>
      </c>
      <c r="E1401" s="2">
        <f>MACD!F1401</f>
        <v>0.14935077627221827</v>
      </c>
      <c r="F1401" s="2">
        <f>'Moving Avg'!D1401</f>
        <v>5.7619999999999996</v>
      </c>
      <c r="G1401" s="2">
        <f>'Moving Avg'!F1401</f>
        <v>6.0925000000000011</v>
      </c>
      <c r="H1401" s="2">
        <f>'Moving Avg'!G1401</f>
        <v>5.6653999999999973</v>
      </c>
      <c r="I1401" s="2">
        <f>'Moving Avg'!H1401</f>
        <v>4.581650000000006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5.18</v>
      </c>
      <c r="C1402" s="2">
        <f>RSI!I1402</f>
        <v>15.331452222539369</v>
      </c>
      <c r="D1402" s="2">
        <f>MACD!E1402</f>
        <v>0.30961225348316557</v>
      </c>
      <c r="E1402" s="2">
        <f>MACD!F1402</f>
        <v>0.18140307171440773</v>
      </c>
      <c r="F1402" s="2">
        <f>'Moving Avg'!D1402</f>
        <v>5.5579999999999998</v>
      </c>
      <c r="G1402" s="2">
        <f>'Moving Avg'!F1402</f>
        <v>6.0395000000000012</v>
      </c>
      <c r="H1402" s="2">
        <f>'Moving Avg'!G1402</f>
        <v>5.6829999999999972</v>
      </c>
      <c r="I1402" s="2">
        <f>'Moving Avg'!H1402</f>
        <v>4.5820000000000052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4.95</v>
      </c>
      <c r="C1403" s="2">
        <f>RSI!I1403</f>
        <v>12.402781134375132</v>
      </c>
      <c r="D1403" s="2">
        <f>MACD!E1403</f>
        <v>0.3815359444759876</v>
      </c>
      <c r="E1403" s="2">
        <f>MACD!F1403</f>
        <v>0.22142964626672371</v>
      </c>
      <c r="F1403" s="2">
        <f>'Moving Avg'!D1403</f>
        <v>5.3439999999999994</v>
      </c>
      <c r="G1403" s="2">
        <f>'Moving Avg'!F1403</f>
        <v>5.9770000000000021</v>
      </c>
      <c r="H1403" s="2">
        <f>'Moving Avg'!G1403</f>
        <v>5.692999999999997</v>
      </c>
      <c r="I1403" s="2">
        <f>'Moving Avg'!H1403</f>
        <v>4.5812000000000062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4.7300000000000004</v>
      </c>
      <c r="C1404" s="2">
        <f>RSI!I1404</f>
        <v>10.363514971101949</v>
      </c>
      <c r="D1404" s="2">
        <f>MACD!E1404</f>
        <v>0.46407973719713258</v>
      </c>
      <c r="E1404" s="2">
        <f>MACD!F1404</f>
        <v>0.2699596644528055</v>
      </c>
      <c r="F1404" s="2">
        <f>'Moving Avg'!D1404</f>
        <v>5.14</v>
      </c>
      <c r="G1404" s="2">
        <f>'Moving Avg'!F1404</f>
        <v>5.9035000000000011</v>
      </c>
      <c r="H1404" s="2">
        <f>'Moving Avg'!G1404</f>
        <v>5.6979999999999986</v>
      </c>
      <c r="I1404" s="2">
        <f>'Moving Avg'!H1404</f>
        <v>4.5800500000000053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4.7300000000000004</v>
      </c>
      <c r="C1405" s="2">
        <f>RSI!I1405</f>
        <v>10.363514971101949</v>
      </c>
      <c r="D1405" s="2">
        <f>MACD!E1405</f>
        <v>0.54021427864877491</v>
      </c>
      <c r="E1405" s="2">
        <f>MACD!F1405</f>
        <v>0.32401058729199939</v>
      </c>
      <c r="F1405" s="2">
        <f>'Moving Avg'!D1405</f>
        <v>4.9859999999999998</v>
      </c>
      <c r="G1405" s="2">
        <f>'Moving Avg'!F1405</f>
        <v>5.8300000000000018</v>
      </c>
      <c r="H1405" s="2">
        <f>'Moving Avg'!G1405</f>
        <v>5.7025999999999986</v>
      </c>
      <c r="I1405" s="2">
        <f>'Moving Avg'!H1405</f>
        <v>4.5796000000000063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</row>
    <row r="1406" spans="1:12" ht="13.5" x14ac:dyDescent="0.25">
      <c r="A1406" s="3">
        <f>RSI!A1406</f>
        <v>44361</v>
      </c>
      <c r="B1406" s="2">
        <f>RSI!B1406</f>
        <v>4.5199999999999996</v>
      </c>
      <c r="C1406" s="2">
        <f>RSI!I1406</f>
        <v>8.767625513962841</v>
      </c>
      <c r="D1406" s="2">
        <f>MACD!E1406</f>
        <v>0.62601525239409384</v>
      </c>
      <c r="E1406" s="2">
        <f>MACD!F1406</f>
        <v>0.38441152031241832</v>
      </c>
      <c r="F1406" s="2">
        <f>'Moving Avg'!D1406</f>
        <v>4.8220000000000001</v>
      </c>
      <c r="G1406" s="2">
        <f>'Moving Avg'!F1406</f>
        <v>5.7460000000000004</v>
      </c>
      <c r="H1406" s="2">
        <f>'Moving Avg'!G1406</f>
        <v>5.7029999999999985</v>
      </c>
      <c r="I1406" s="2">
        <f>'Moving Avg'!H1406</f>
        <v>4.5781000000000054</v>
      </c>
      <c r="J1406" s="5" t="str">
        <f>OBV!F1406</f>
        <v>NEUTRAL</v>
      </c>
      <c r="K1406" s="5" t="str">
        <f>OBV!G1406</f>
        <v>NEUTRAL</v>
      </c>
      <c r="L1406" s="5" t="str">
        <f>OBV!H1406</f>
        <v>NEUTRAL</v>
      </c>
    </row>
    <row r="1407" spans="1:12" ht="13.5" x14ac:dyDescent="0.25">
      <c r="A1407" s="3">
        <f>RSI!A1407</f>
        <v>44362</v>
      </c>
      <c r="B1407" s="2">
        <f>RSI!B1407</f>
        <v>4.32</v>
      </c>
      <c r="C1407" s="2">
        <f>RSI!I1407</f>
        <v>7.5717466625365972</v>
      </c>
      <c r="D1407" s="2">
        <f>MACD!E1407</f>
        <v>0.72006427453194544</v>
      </c>
      <c r="E1407" s="2">
        <f>MACD!F1407</f>
        <v>0.45154207115632378</v>
      </c>
      <c r="F1407" s="2">
        <f>'Moving Avg'!D1407</f>
        <v>4.6500000000000004</v>
      </c>
      <c r="G1407" s="2">
        <f>'Moving Avg'!F1407</f>
        <v>5.652000000000001</v>
      </c>
      <c r="H1407" s="2">
        <f>'Moving Avg'!G1407</f>
        <v>5.6993999999999971</v>
      </c>
      <c r="I1407" s="2">
        <f>'Moving Avg'!H1407</f>
        <v>4.5756000000000059</v>
      </c>
      <c r="J1407" s="5" t="str">
        <f>OBV!F1407</f>
        <v>NEUTRAL</v>
      </c>
      <c r="K1407" s="5" t="str">
        <f>OBV!G1407</f>
        <v>NEUTRAL</v>
      </c>
      <c r="L1407" s="5" t="str">
        <f>OBV!H1407</f>
        <v>NEUTRAL</v>
      </c>
    </row>
    <row r="1408" spans="1:12" ht="13.5" x14ac:dyDescent="0.25">
      <c r="A1408" s="3">
        <f>RSI!A1408</f>
        <v>44363</v>
      </c>
      <c r="B1408" s="2">
        <f>RSI!B1408</f>
        <v>4.13</v>
      </c>
      <c r="C1408" s="2">
        <f>RSI!I1408</f>
        <v>6.6445365169104349</v>
      </c>
      <c r="D1408" s="2">
        <f>MACD!E1408</f>
        <v>0.79334981296437146</v>
      </c>
      <c r="E1408" s="2">
        <f>MACD!F1408</f>
        <v>0.5199036195179334</v>
      </c>
      <c r="F1408" s="2">
        <f>'Moving Avg'!D1408</f>
        <v>4.4859999999999998</v>
      </c>
      <c r="G1408" s="2">
        <f>'Moving Avg'!F1408</f>
        <v>5.5484999999999998</v>
      </c>
      <c r="H1408" s="2">
        <f>'Moving Avg'!G1408</f>
        <v>5.6899999999999977</v>
      </c>
      <c r="I1408" s="2">
        <f>'Moving Avg'!H1408</f>
        <v>4.5721500000000059</v>
      </c>
      <c r="J1408" s="5" t="str">
        <f>OBV!F1408</f>
        <v>NEUTRAL</v>
      </c>
      <c r="K1408" s="5" t="str">
        <f>OBV!G1408</f>
        <v>NEUTRAL</v>
      </c>
      <c r="L1408" s="5" t="str">
        <f>OBV!H1408</f>
        <v>NEUTRAL</v>
      </c>
    </row>
    <row r="1409" spans="1:12" ht="13.5" x14ac:dyDescent="0.25">
      <c r="A1409" s="3">
        <f>RSI!A1409</f>
        <v>44364</v>
      </c>
      <c r="B1409" s="2">
        <f>RSI!B1409</f>
        <v>3.95</v>
      </c>
      <c r="C1409" s="2">
        <f>RSI!I1409</f>
        <v>5.9065935853049183</v>
      </c>
      <c r="D1409" s="2">
        <f>MACD!E1409</f>
        <v>0.83505956742892895</v>
      </c>
      <c r="E1409" s="2">
        <f>MACD!F1409</f>
        <v>0.58293480910013251</v>
      </c>
      <c r="F1409" s="2">
        <f>'Moving Avg'!D1409</f>
        <v>4.33</v>
      </c>
      <c r="G1409" s="2">
        <f>'Moving Avg'!F1409</f>
        <v>5.4360000000000008</v>
      </c>
      <c r="H1409" s="2">
        <f>'Moving Avg'!G1409</f>
        <v>5.6743999999999968</v>
      </c>
      <c r="I1409" s="2">
        <f>'Moving Avg'!H1409</f>
        <v>4.5678000000000063</v>
      </c>
      <c r="J1409" s="5" t="str">
        <f>OBV!F1409</f>
        <v>NEUTRAL</v>
      </c>
      <c r="K1409" s="5" t="str">
        <f>OBV!G1409</f>
        <v>NEUTRAL</v>
      </c>
      <c r="L1409" s="5" t="str">
        <f>OBV!H1409</f>
        <v>NEUTRAL</v>
      </c>
    </row>
    <row r="1410" spans="1:12" ht="13.5" x14ac:dyDescent="0.25">
      <c r="A1410" s="3">
        <f>RSI!A1410</f>
        <v>44365</v>
      </c>
      <c r="B1410" s="2">
        <f>RSI!B1410</f>
        <v>3.95</v>
      </c>
      <c r="C1410" s="2">
        <f>RSI!I1410</f>
        <v>5.9065935853049183</v>
      </c>
      <c r="D1410" s="2">
        <f>MACD!E1410</f>
        <v>0.84027308369114362</v>
      </c>
      <c r="E1410" s="2">
        <f>MACD!F1410</f>
        <v>0.63440246401833478</v>
      </c>
      <c r="F1410" s="2">
        <f>'Moving Avg'!D1410</f>
        <v>4.1739999999999995</v>
      </c>
      <c r="G1410" s="2">
        <f>'Moving Avg'!F1410</f>
        <v>5.3235000000000001</v>
      </c>
      <c r="H1410" s="2">
        <f>'Moving Avg'!G1410</f>
        <v>5.6587999999999967</v>
      </c>
      <c r="I1410" s="2">
        <f>'Moving Avg'!H1410</f>
        <v>4.5634500000000067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</row>
    <row r="1411" spans="1:12" ht="13.5" x14ac:dyDescent="0.25">
      <c r="A1411" s="3">
        <f>RSI!A1411</f>
        <v>44368</v>
      </c>
      <c r="B1411" s="2">
        <f>RSI!B1411</f>
        <v>3.95</v>
      </c>
      <c r="C1411" s="2">
        <f>RSI!I1411</f>
        <v>5.9065935853049183</v>
      </c>
      <c r="D1411" s="2">
        <f>MACD!E1411</f>
        <v>0.8278304188402732</v>
      </c>
      <c r="E1411" s="2">
        <f>MACD!F1411</f>
        <v>0.67308805498272251</v>
      </c>
      <c r="F1411" s="2">
        <f>'Moving Avg'!D1411</f>
        <v>4.0599999999999996</v>
      </c>
      <c r="G1411" s="2">
        <f>'Moving Avg'!F1411</f>
        <v>5.2110000000000003</v>
      </c>
      <c r="H1411" s="2">
        <f>'Moving Avg'!G1411</f>
        <v>5.6417999999999946</v>
      </c>
      <c r="I1411" s="2">
        <f>'Moving Avg'!H1411</f>
        <v>4.559100000000007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</row>
    <row r="1412" spans="1:12" ht="13.5" x14ac:dyDescent="0.25">
      <c r="A1412" s="3">
        <f>RSI!A1412</f>
        <v>44369</v>
      </c>
      <c r="B1412" s="2">
        <f>RSI!B1412</f>
        <v>3.95</v>
      </c>
      <c r="C1412" s="2">
        <f>RSI!I1412</f>
        <v>5.9065935853049183</v>
      </c>
      <c r="D1412" s="2">
        <f>MACD!E1412</f>
        <v>0.79987299858571426</v>
      </c>
      <c r="E1412" s="2">
        <f>MACD!F1412</f>
        <v>0.69844504370332094</v>
      </c>
      <c r="F1412" s="2">
        <f>'Moving Avg'!D1412</f>
        <v>3.9859999999999998</v>
      </c>
      <c r="G1412" s="2">
        <f>'Moving Avg'!F1412</f>
        <v>5.0984999999999996</v>
      </c>
      <c r="H1412" s="2">
        <f>'Moving Avg'!G1412</f>
        <v>5.6219999999999963</v>
      </c>
      <c r="I1412" s="2">
        <f>'Moving Avg'!H1412</f>
        <v>4.5547500000000074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</row>
    <row r="1413" spans="1:12" ht="13.5" x14ac:dyDescent="0.25">
      <c r="A1413" s="3">
        <f>RSI!A1413</f>
        <v>44370</v>
      </c>
      <c r="B1413" s="2">
        <f>RSI!B1413</f>
        <v>4.0599999999999996</v>
      </c>
      <c r="C1413" s="2">
        <f>RSI!I1413</f>
        <v>13.777713582253639</v>
      </c>
      <c r="D1413" s="2">
        <f>MACD!E1413</f>
        <v>0.73933800552489704</v>
      </c>
      <c r="E1413" s="2">
        <f>MACD!F1413</f>
        <v>0.70662363606763623</v>
      </c>
      <c r="F1413" s="2">
        <f>'Moving Avg'!D1413</f>
        <v>3.972</v>
      </c>
      <c r="G1413" s="2">
        <f>'Moving Avg'!F1413</f>
        <v>4.9915000000000003</v>
      </c>
      <c r="H1413" s="2">
        <f>'Moving Avg'!G1413</f>
        <v>5.6013999999999964</v>
      </c>
      <c r="I1413" s="2">
        <f>'Moving Avg'!H1413</f>
        <v>4.5509500000000074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</row>
    <row r="1414" spans="1:12" ht="13.5" x14ac:dyDescent="0.25">
      <c r="A1414" s="3">
        <f>RSI!A1414</f>
        <v>44371</v>
      </c>
      <c r="B1414" s="2">
        <f>RSI!B1414</f>
        <v>4.24</v>
      </c>
      <c r="C1414" s="2">
        <f>RSI!I1414</f>
        <v>24.855190041358782</v>
      </c>
      <c r="D1414" s="2">
        <f>MACD!E1414</f>
        <v>0.64644776303536933</v>
      </c>
      <c r="E1414" s="2">
        <f>MACD!F1414</f>
        <v>0.69458846146118292</v>
      </c>
      <c r="F1414" s="2">
        <f>'Moving Avg'!D1414</f>
        <v>4.0299999999999994</v>
      </c>
      <c r="G1414" s="2">
        <f>'Moving Avg'!F1414</f>
        <v>4.8935000000000013</v>
      </c>
      <c r="H1414" s="2">
        <f>'Moving Avg'!G1414</f>
        <v>5.5813999999999977</v>
      </c>
      <c r="I1414" s="2">
        <f>'Moving Avg'!H1414</f>
        <v>4.5491000000000072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</row>
    <row r="1415" spans="1:12" ht="13.5" x14ac:dyDescent="0.25">
      <c r="A1415" s="3">
        <f>RSI!A1415</f>
        <v>44372</v>
      </c>
      <c r="B1415" s="2">
        <f>RSI!B1415</f>
        <v>4.43</v>
      </c>
      <c r="C1415" s="2">
        <f>RSI!I1415</f>
        <v>34.431194734774536</v>
      </c>
      <c r="D1415" s="2">
        <f>MACD!E1415</f>
        <v>0.55781355295912505</v>
      </c>
      <c r="E1415" s="2">
        <f>MACD!F1415</f>
        <v>0.6672334797607713</v>
      </c>
      <c r="F1415" s="2">
        <f>'Moving Avg'!D1415</f>
        <v>4.1260000000000003</v>
      </c>
      <c r="G1415" s="2">
        <f>'Moving Avg'!F1415</f>
        <v>4.8050000000000015</v>
      </c>
      <c r="H1415" s="2">
        <f>'Moving Avg'!G1415</f>
        <v>5.5651999999999973</v>
      </c>
      <c r="I1415" s="2">
        <f>'Moving Avg'!H1415</f>
        <v>4.548400000000008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</row>
    <row r="1416" spans="1:12" ht="13.5" x14ac:dyDescent="0.25">
      <c r="A1416" s="3">
        <f>RSI!A1416</f>
        <v>44375</v>
      </c>
      <c r="B1416" s="2">
        <f>RSI!B1416</f>
        <v>4.62</v>
      </c>
      <c r="C1416" s="2">
        <f>RSI!I1416</f>
        <v>42.343744857054837</v>
      </c>
      <c r="D1416" s="2">
        <f>MACD!E1416</f>
        <v>0.43905098320754732</v>
      </c>
      <c r="E1416" s="2">
        <f>MACD!F1416</f>
        <v>0.62159698045012657</v>
      </c>
      <c r="F1416" s="2">
        <f>'Moving Avg'!D1416</f>
        <v>4.26</v>
      </c>
      <c r="G1416" s="2">
        <f>'Moving Avg'!F1416</f>
        <v>4.7260000000000009</v>
      </c>
      <c r="H1416" s="2">
        <f>'Moving Avg'!G1416</f>
        <v>5.5497999999999976</v>
      </c>
      <c r="I1416" s="2">
        <f>'Moving Avg'!H1416</f>
        <v>4.5493000000000077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4.62</v>
      </c>
      <c r="C1417" s="2">
        <f>RSI!I1417</f>
        <v>42.34374485705483</v>
      </c>
      <c r="D1417" s="2">
        <f>MACD!E1417</f>
        <v>0.3090911239069376</v>
      </c>
      <c r="E1417" s="2">
        <f>MACD!F1417</f>
        <v>0.55909580914148882</v>
      </c>
      <c r="F1417" s="2">
        <f>'Moving Avg'!D1417</f>
        <v>4.3940000000000001</v>
      </c>
      <c r="G1417" s="2">
        <f>'Moving Avg'!F1417</f>
        <v>4.6470000000000011</v>
      </c>
      <c r="H1417" s="2">
        <f>'Moving Avg'!G1417</f>
        <v>5.5323999999999982</v>
      </c>
      <c r="I1417" s="2">
        <f>'Moving Avg'!H1417</f>
        <v>4.5509000000000075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4.62</v>
      </c>
      <c r="C1418" s="2">
        <f>RSI!I1418</f>
        <v>42.34374485705483</v>
      </c>
      <c r="D1418" s="2">
        <f>MACD!E1418</f>
        <v>0.17109874270096803</v>
      </c>
      <c r="E1418" s="2">
        <f>MACD!F1418</f>
        <v>0.48149639585338466</v>
      </c>
      <c r="F1418" s="2">
        <f>'Moving Avg'!D1418</f>
        <v>4.5060000000000002</v>
      </c>
      <c r="G1418" s="2">
        <f>'Moving Avg'!F1418</f>
        <v>4.5770000000000008</v>
      </c>
      <c r="H1418" s="2">
        <f>'Moving Avg'!G1418</f>
        <v>5.5115999999999978</v>
      </c>
      <c r="I1418" s="2">
        <f>'Moving Avg'!H1418</f>
        <v>4.5524500000000065</v>
      </c>
      <c r="J1418" s="5" t="str">
        <f>OBV!F1418</f>
        <v>BULLISH</v>
      </c>
      <c r="K1418" s="5" t="str">
        <f>OBV!G1418</f>
        <v>NEUTRAL</v>
      </c>
      <c r="L1418" s="5" t="str">
        <f>OBV!H1418</f>
        <v>CONFIRMED BULLISH</v>
      </c>
    </row>
    <row r="1419" spans="1:12" ht="13.5" x14ac:dyDescent="0.25">
      <c r="A1419" s="3">
        <f>RSI!A1419</f>
        <v>44378</v>
      </c>
      <c r="B1419" s="2">
        <f>RSI!B1419</f>
        <v>4.75</v>
      </c>
      <c r="C1419" s="2">
        <f>RSI!I1419</f>
        <v>47.733695625613258</v>
      </c>
      <c r="D1419" s="2">
        <f>MACD!E1419</f>
        <v>1.812922759428659E-2</v>
      </c>
      <c r="E1419" s="2">
        <f>MACD!F1419</f>
        <v>0.38882296220156504</v>
      </c>
      <c r="F1419" s="2">
        <f>'Moving Avg'!D1419</f>
        <v>4.6080000000000005</v>
      </c>
      <c r="G1419" s="2">
        <f>'Moving Avg'!F1419</f>
        <v>4.527000000000001</v>
      </c>
      <c r="H1419" s="2">
        <f>'Moving Avg'!G1419</f>
        <v>5.490199999999998</v>
      </c>
      <c r="I1419" s="2">
        <f>'Moving Avg'!H1419</f>
        <v>4.5546500000000067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</row>
    <row r="1420" spans="1:12" ht="13.5" x14ac:dyDescent="0.25">
      <c r="A1420" s="3">
        <f>RSI!A1420</f>
        <v>44379</v>
      </c>
      <c r="B1420" s="2">
        <f>RSI!B1420</f>
        <v>4.8899999999999997</v>
      </c>
      <c r="C1420" s="2">
        <f>RSI!I1420</f>
        <v>52.846101641737874</v>
      </c>
      <c r="D1420" s="2">
        <f>MACD!E1420</f>
        <v>-0.12141246347327694</v>
      </c>
      <c r="E1420" s="2">
        <f>MACD!F1420</f>
        <v>0.28677587706659668</v>
      </c>
      <c r="F1420" s="2">
        <f>'Moving Avg'!D1420</f>
        <v>4.7</v>
      </c>
      <c r="G1420" s="2">
        <f>'Moving Avg'!F1420</f>
        <v>4.4965000000000011</v>
      </c>
      <c r="H1420" s="2">
        <f>'Moving Avg'!G1420</f>
        <v>5.4683999999999982</v>
      </c>
      <c r="I1420" s="2">
        <f>'Moving Avg'!H1420</f>
        <v>4.5575500000000071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4.8899999999999997</v>
      </c>
      <c r="C1421" s="2">
        <f>RSI!I1421</f>
        <v>52.846101641737874</v>
      </c>
      <c r="D1421" s="2">
        <f>MACD!E1421</f>
        <v>-0.24006863210486351</v>
      </c>
      <c r="E1421" s="2">
        <f>MACD!F1421</f>
        <v>0.18140697523230465</v>
      </c>
      <c r="F1421" s="2">
        <f>'Moving Avg'!D1421</f>
        <v>4.7539999999999996</v>
      </c>
      <c r="G1421" s="2">
        <f>'Moving Avg'!F1421</f>
        <v>4.474000000000002</v>
      </c>
      <c r="H1421" s="2">
        <f>'Moving Avg'!G1421</f>
        <v>5.4465999999999983</v>
      </c>
      <c r="I1421" s="2">
        <f>'Moving Avg'!H1421</f>
        <v>4.5604500000000074</v>
      </c>
      <c r="J1421" s="5" t="str">
        <f>OBV!F1421</f>
        <v>NEUTRAL</v>
      </c>
      <c r="K1421" s="5" t="str">
        <f>OBV!G1421</f>
        <v>NEUTRAL</v>
      </c>
      <c r="L1421" s="5" t="str">
        <f>OBV!H1421</f>
        <v>NEUTRAL</v>
      </c>
    </row>
    <row r="1422" spans="1:12" ht="13.5" x14ac:dyDescent="0.25">
      <c r="A1422" s="3">
        <f>RSI!A1422</f>
        <v>44383</v>
      </c>
      <c r="B1422" s="2">
        <f>RSI!B1422</f>
        <v>5.03</v>
      </c>
      <c r="C1422" s="2">
        <f>RSI!I1422</f>
        <v>57.650323033782421</v>
      </c>
      <c r="D1422" s="2">
        <f>MACD!E1422</f>
        <v>-0.35137966300306012</v>
      </c>
      <c r="E1422" s="2">
        <f>MACD!F1422</f>
        <v>7.4849647585231702E-2</v>
      </c>
      <c r="F1422" s="2">
        <f>'Moving Avg'!D1422</f>
        <v>4.8360000000000003</v>
      </c>
      <c r="G1422" s="2">
        <f>'Moving Avg'!F1422</f>
        <v>4.4665000000000008</v>
      </c>
      <c r="H1422" s="2">
        <f>'Moving Avg'!G1422</f>
        <v>5.4275999999999973</v>
      </c>
      <c r="I1422" s="2">
        <f>'Moving Avg'!H1422</f>
        <v>4.5631000000000066</v>
      </c>
      <c r="J1422" s="5" t="str">
        <f>OBV!F1422</f>
        <v>NEUTRAL</v>
      </c>
      <c r="K1422" s="5" t="str">
        <f>OBV!G1422</f>
        <v>NEUTRAL</v>
      </c>
      <c r="L1422" s="5" t="str">
        <f>OBV!H1422</f>
        <v>NEUTRAL</v>
      </c>
    </row>
    <row r="1423" spans="1:12" ht="13.5" x14ac:dyDescent="0.25">
      <c r="A1423" s="3">
        <f>RSI!A1423</f>
        <v>44384</v>
      </c>
      <c r="B1423" s="2">
        <f>RSI!B1423</f>
        <v>5.03</v>
      </c>
      <c r="C1423" s="2">
        <f>RSI!I1423</f>
        <v>57.650323033782421</v>
      </c>
      <c r="D1423" s="2">
        <f>MACD!E1423</f>
        <v>-0.42996944888622668</v>
      </c>
      <c r="E1423" s="2">
        <f>MACD!F1423</f>
        <v>-2.6114171709059976E-2</v>
      </c>
      <c r="F1423" s="2">
        <f>'Moving Avg'!D1423</f>
        <v>4.918000000000001</v>
      </c>
      <c r="G1423" s="2">
        <f>'Moving Avg'!F1423</f>
        <v>4.4705000000000004</v>
      </c>
      <c r="H1423" s="2">
        <f>'Moving Avg'!G1423</f>
        <v>5.4085999999999981</v>
      </c>
      <c r="I1423" s="2">
        <f>'Moving Avg'!H1423</f>
        <v>4.5647500000000072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</row>
    <row r="1424" spans="1:12" ht="13.5" x14ac:dyDescent="0.25">
      <c r="A1424" s="3">
        <f>RSI!A1424</f>
        <v>44385</v>
      </c>
      <c r="B1424" s="2">
        <f>RSI!B1424</f>
        <v>5.15</v>
      </c>
      <c r="C1424" s="2">
        <f>RSI!I1424</f>
        <v>61.545076223366991</v>
      </c>
      <c r="D1424" s="2">
        <f>MACD!E1424</f>
        <v>-0.47889341846550249</v>
      </c>
      <c r="E1424" s="2">
        <f>MACD!F1424</f>
        <v>-0.11667002106034847</v>
      </c>
      <c r="F1424" s="2">
        <f>'Moving Avg'!D1424</f>
        <v>4.9980000000000002</v>
      </c>
      <c r="G1424" s="2">
        <f>'Moving Avg'!F1424</f>
        <v>4.4915000000000003</v>
      </c>
      <c r="H1424" s="2">
        <f>'Moving Avg'!G1424</f>
        <v>5.3919999999999986</v>
      </c>
      <c r="I1424" s="2">
        <f>'Moving Avg'!H1424</f>
        <v>4.5663000000000071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5.3</v>
      </c>
      <c r="C1425" s="2">
        <f>RSI!I1425</f>
        <v>65.781379410328498</v>
      </c>
      <c r="D1425" s="2">
        <f>MACD!E1425</f>
        <v>-0.5040174012587757</v>
      </c>
      <c r="E1425" s="2">
        <f>MACD!F1425</f>
        <v>-0.19413949710003392</v>
      </c>
      <c r="F1425" s="2">
        <f>'Moving Avg'!D1425</f>
        <v>5.08</v>
      </c>
      <c r="G1425" s="2">
        <f>'Moving Avg'!F1425</f>
        <v>4.5199999999999996</v>
      </c>
      <c r="H1425" s="2">
        <f>'Moving Avg'!G1425</f>
        <v>5.3783999999999992</v>
      </c>
      <c r="I1425" s="2">
        <f>'Moving Avg'!H1425</f>
        <v>4.5686000000000062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</row>
    <row r="1426" spans="1:12" ht="13.5" x14ac:dyDescent="0.25">
      <c r="A1426" s="3">
        <f>RSI!A1426</f>
        <v>44389</v>
      </c>
      <c r="B1426" s="2">
        <f>RSI!B1426</f>
        <v>5.45</v>
      </c>
      <c r="C1426" s="2">
        <f>RSI!I1426</f>
        <v>69.410430841896485</v>
      </c>
      <c r="D1426" s="2">
        <f>MACD!E1426</f>
        <v>-0.50975251710810632</v>
      </c>
      <c r="E1426" s="2">
        <f>MACD!F1426</f>
        <v>-0.25726210110164838</v>
      </c>
      <c r="F1426" s="2">
        <f>'Moving Avg'!D1426</f>
        <v>5.1920000000000002</v>
      </c>
      <c r="G1426" s="2">
        <f>'Moving Avg'!F1426</f>
        <v>4.5664999999999996</v>
      </c>
      <c r="H1426" s="2">
        <f>'Moving Avg'!G1426</f>
        <v>5.3673999999999999</v>
      </c>
      <c r="I1426" s="2">
        <f>'Moving Avg'!H1426</f>
        <v>4.5716500000000062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</row>
    <row r="1427" spans="1:12" ht="13.5" x14ac:dyDescent="0.25">
      <c r="A1427" s="3">
        <f>RSI!A1427</f>
        <v>44390</v>
      </c>
      <c r="B1427" s="2">
        <f>RSI!B1427</f>
        <v>5.61</v>
      </c>
      <c r="C1427" s="2">
        <f>RSI!I1427</f>
        <v>72.732368295596601</v>
      </c>
      <c r="D1427" s="2">
        <f>MACD!E1427</f>
        <v>-0.52974723730791684</v>
      </c>
      <c r="E1427" s="2">
        <f>MACD!F1427</f>
        <v>-0.31175912834290209</v>
      </c>
      <c r="F1427" s="2">
        <f>'Moving Avg'!D1427</f>
        <v>5.3079999999999998</v>
      </c>
      <c r="G1427" s="2">
        <f>'Moving Avg'!F1427</f>
        <v>4.6309999999999993</v>
      </c>
      <c r="H1427" s="2">
        <f>'Moving Avg'!G1427</f>
        <v>5.3559999999999999</v>
      </c>
      <c r="I1427" s="2">
        <f>'Moving Avg'!H1427</f>
        <v>4.574400000000006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</row>
    <row r="1428" spans="1:12" ht="13.5" x14ac:dyDescent="0.25">
      <c r="A1428" s="3">
        <f>RSI!A1428</f>
        <v>44391</v>
      </c>
      <c r="B1428" s="2">
        <f>RSI!B1428</f>
        <v>5.77</v>
      </c>
      <c r="C1428" s="2">
        <f>RSI!I1428</f>
        <v>75.587434574335433</v>
      </c>
      <c r="D1428" s="2">
        <f>MACD!E1428</f>
        <v>-0.5625095139623788</v>
      </c>
      <c r="E1428" s="2">
        <f>MACD!F1428</f>
        <v>-0.36190920546679745</v>
      </c>
      <c r="F1428" s="2">
        <f>'Moving Avg'!D1428</f>
        <v>5.4559999999999995</v>
      </c>
      <c r="G1428" s="2">
        <f>'Moving Avg'!F1428</f>
        <v>4.7129999999999992</v>
      </c>
      <c r="H1428" s="2">
        <f>'Moving Avg'!G1428</f>
        <v>5.3477999999999994</v>
      </c>
      <c r="I1428" s="2">
        <f>'Moving Avg'!H1428</f>
        <v>4.5777500000000053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</row>
    <row r="1429" spans="1:12" ht="13.5" x14ac:dyDescent="0.25">
      <c r="A1429" s="3">
        <f>RSI!A1429</f>
        <v>44392</v>
      </c>
      <c r="B1429" s="2">
        <f>RSI!B1429</f>
        <v>5.77</v>
      </c>
      <c r="C1429" s="2">
        <f>RSI!I1429</f>
        <v>75.587434574335433</v>
      </c>
      <c r="D1429" s="2">
        <f>MACD!E1429</f>
        <v>-0.57487301260661638</v>
      </c>
      <c r="E1429" s="2">
        <f>MACD!F1429</f>
        <v>-0.40450196689476126</v>
      </c>
      <c r="F1429" s="2">
        <f>'Moving Avg'!D1429</f>
        <v>5.58</v>
      </c>
      <c r="G1429" s="2">
        <f>'Moving Avg'!F1429</f>
        <v>4.8040000000000003</v>
      </c>
      <c r="H1429" s="2">
        <f>'Moving Avg'!G1429</f>
        <v>5.3383999999999991</v>
      </c>
      <c r="I1429" s="2">
        <f>'Moving Avg'!H1429</f>
        <v>4.5811000000000055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</row>
    <row r="1430" spans="1:12" ht="13.5" x14ac:dyDescent="0.25">
      <c r="A1430" s="3">
        <f>RSI!A1430</f>
        <v>44393</v>
      </c>
      <c r="B1430" s="2">
        <f>RSI!B1430</f>
        <v>5.94</v>
      </c>
      <c r="C1430" s="2">
        <f>RSI!I1430</f>
        <v>78.37726443124555</v>
      </c>
      <c r="D1430" s="2">
        <f>MACD!E1430</f>
        <v>-0.58068631766855106</v>
      </c>
      <c r="E1430" s="2">
        <f>MACD!F1430</f>
        <v>-0.43973883704951927</v>
      </c>
      <c r="F1430" s="2">
        <f>'Moving Avg'!D1430</f>
        <v>5.7080000000000002</v>
      </c>
      <c r="G1430" s="2">
        <f>'Moving Avg'!F1430</f>
        <v>4.9034999999999993</v>
      </c>
      <c r="H1430" s="2">
        <f>'Moving Avg'!G1430</f>
        <v>5.3323999999999998</v>
      </c>
      <c r="I1430" s="2">
        <f>'Moving Avg'!H1430</f>
        <v>4.5853000000000064</v>
      </c>
      <c r="J1430" s="5" t="str">
        <f>OBV!F1430</f>
        <v>BULLISH</v>
      </c>
      <c r="K1430" s="5" t="str">
        <f>OBV!G1430</f>
        <v>NEUTRAL</v>
      </c>
      <c r="L1430" s="5" t="str">
        <f>OBV!H1430</f>
        <v>CONFIRMED BULLISH</v>
      </c>
    </row>
    <row r="1431" spans="1:12" ht="13.5" x14ac:dyDescent="0.25">
      <c r="A1431" s="3">
        <f>RSI!A1431</f>
        <v>44396</v>
      </c>
      <c r="B1431" s="2">
        <f>RSI!B1431</f>
        <v>6.11</v>
      </c>
      <c r="C1431" s="2">
        <f>RSI!I1431</f>
        <v>80.746744962571185</v>
      </c>
      <c r="D1431" s="2">
        <f>MACD!E1431</f>
        <v>-0.60318179807128036</v>
      </c>
      <c r="E1431" s="2">
        <f>MACD!F1431</f>
        <v>-0.47242742925387149</v>
      </c>
      <c r="F1431" s="2">
        <f>'Moving Avg'!D1431</f>
        <v>5.84</v>
      </c>
      <c r="G1431" s="2">
        <f>'Moving Avg'!F1431</f>
        <v>5.0114999999999998</v>
      </c>
      <c r="H1431" s="2">
        <f>'Moving Avg'!G1431</f>
        <v>5.3298000000000005</v>
      </c>
      <c r="I1431" s="2">
        <f>'Moving Avg'!H1431</f>
        <v>4.5903500000000053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6.11</v>
      </c>
      <c r="C1432" s="2">
        <f>RSI!I1432</f>
        <v>80.746744962571185</v>
      </c>
      <c r="D1432" s="2">
        <f>MACD!E1432</f>
        <v>-0.60629726792445737</v>
      </c>
      <c r="E1432" s="2">
        <f>MACD!F1432</f>
        <v>-0.49920139698798871</v>
      </c>
      <c r="F1432" s="2">
        <f>'Moving Avg'!D1432</f>
        <v>5.9399999999999995</v>
      </c>
      <c r="G1432" s="2">
        <f>'Moving Avg'!F1432</f>
        <v>5.1194999999999995</v>
      </c>
      <c r="H1432" s="2">
        <f>'Moving Avg'!G1432</f>
        <v>5.3272000000000004</v>
      </c>
      <c r="I1432" s="2">
        <f>'Moving Avg'!H1432</f>
        <v>4.5954000000000059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6.11</v>
      </c>
      <c r="C1433" s="2">
        <f>RSI!I1433</f>
        <v>80.746744962571185</v>
      </c>
      <c r="D1433" s="2">
        <f>MACD!E1433</f>
        <v>-0.61413648484162575</v>
      </c>
      <c r="E1433" s="2">
        <f>MACD!F1433</f>
        <v>-0.52218841455871612</v>
      </c>
      <c r="F1433" s="2">
        <f>'Moving Avg'!D1433</f>
        <v>6.008</v>
      </c>
      <c r="G1433" s="2">
        <f>'Moving Avg'!F1433</f>
        <v>5.2219999999999995</v>
      </c>
      <c r="H1433" s="2">
        <f>'Moving Avg'!G1433</f>
        <v>5.325400000000001</v>
      </c>
      <c r="I1433" s="2">
        <f>'Moving Avg'!H1433</f>
        <v>4.6004500000000057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6.11</v>
      </c>
      <c r="C1434" s="2">
        <f>RSI!I1434</f>
        <v>80.746744962571185</v>
      </c>
      <c r="D1434" s="2">
        <f>MACD!E1434</f>
        <v>-0.60712576892383385</v>
      </c>
      <c r="E1434" s="2">
        <f>MACD!F1434</f>
        <v>-0.53917588543173967</v>
      </c>
      <c r="F1434" s="2">
        <f>'Moving Avg'!D1434</f>
        <v>6.0759999999999996</v>
      </c>
      <c r="G1434" s="2">
        <f>'Moving Avg'!F1434</f>
        <v>5.3154999999999992</v>
      </c>
      <c r="H1434" s="2">
        <f>'Moving Avg'!G1434</f>
        <v>5.3236000000000017</v>
      </c>
      <c r="I1434" s="2">
        <f>'Moving Avg'!H1434</f>
        <v>4.6062500000000055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</row>
    <row r="1435" spans="1:12" ht="13.5" x14ac:dyDescent="0.25">
      <c r="A1435" s="3">
        <f>RSI!A1435</f>
        <v>44404</v>
      </c>
      <c r="B1435" s="2">
        <f>RSI!B1435</f>
        <v>6.11</v>
      </c>
      <c r="C1435" s="2">
        <f>RSI!I1435</f>
        <v>80.746744962571185</v>
      </c>
      <c r="D1435" s="2">
        <f>MACD!E1435</f>
        <v>-0.5825774784591955</v>
      </c>
      <c r="E1435" s="2">
        <f>MACD!F1435</f>
        <v>-0.54785620403723079</v>
      </c>
      <c r="F1435" s="2">
        <f>'Moving Avg'!D1435</f>
        <v>6.11</v>
      </c>
      <c r="G1435" s="2">
        <f>'Moving Avg'!F1435</f>
        <v>5.3994999999999997</v>
      </c>
      <c r="H1435" s="2">
        <f>'Moving Avg'!G1435</f>
        <v>5.3218000000000014</v>
      </c>
      <c r="I1435" s="2">
        <f>'Moving Avg'!H1435</f>
        <v>4.6120500000000062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</row>
    <row r="1436" spans="1:12" ht="13.5" x14ac:dyDescent="0.25">
      <c r="A1436" s="3">
        <f>RSI!A1436</f>
        <v>44405</v>
      </c>
      <c r="B1436" s="2">
        <f>RSI!B1436</f>
        <v>6.11</v>
      </c>
      <c r="C1436" s="2">
        <f>RSI!I1436</f>
        <v>80.746744962571185</v>
      </c>
      <c r="D1436" s="2">
        <f>MACD!E1436</f>
        <v>-0.54285927392468736</v>
      </c>
      <c r="E1436" s="2">
        <f>MACD!F1436</f>
        <v>-0.54685681801472219</v>
      </c>
      <c r="F1436" s="2">
        <f>'Moving Avg'!D1436</f>
        <v>6.11</v>
      </c>
      <c r="G1436" s="2">
        <f>'Moving Avg'!F1436</f>
        <v>5.4739999999999993</v>
      </c>
      <c r="H1436" s="2">
        <f>'Moving Avg'!G1436</f>
        <v>5.3200000000000021</v>
      </c>
      <c r="I1436" s="2">
        <f>'Moving Avg'!H1436</f>
        <v>4.6171500000000059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44406</v>
      </c>
      <c r="B1437" s="2">
        <f>RSI!B1437</f>
        <v>6.11</v>
      </c>
      <c r="C1437" s="2">
        <f>RSI!I1437</f>
        <v>80.746744962571185</v>
      </c>
      <c r="D1437" s="2">
        <f>MACD!E1437</f>
        <v>-0.48846057494266848</v>
      </c>
      <c r="E1437" s="2">
        <f>MACD!F1437</f>
        <v>-0.53517756940031147</v>
      </c>
      <c r="F1437" s="2">
        <f>'Moving Avg'!D1437</f>
        <v>6.11</v>
      </c>
      <c r="G1437" s="2">
        <f>'Moving Avg'!F1437</f>
        <v>5.5484999999999998</v>
      </c>
      <c r="H1437" s="2">
        <f>'Moving Avg'!G1437</f>
        <v>5.3182000000000027</v>
      </c>
      <c r="I1437" s="2">
        <f>'Moving Avg'!H1437</f>
        <v>4.6222000000000056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</row>
    <row r="1438" spans="1:12" ht="13.5" x14ac:dyDescent="0.25">
      <c r="A1438" s="3">
        <f>RSI!A1438</f>
        <v>44407</v>
      </c>
      <c r="B1438" s="2">
        <f>RSI!B1438</f>
        <v>6.11</v>
      </c>
      <c r="C1438" s="2">
        <f>RSI!I1438</f>
        <v>80.746744962571185</v>
      </c>
      <c r="D1438" s="2">
        <f>MACD!E1438</f>
        <v>-0.42135663044174088</v>
      </c>
      <c r="E1438" s="2">
        <f>MACD!F1438</f>
        <v>-0.5124133816085974</v>
      </c>
      <c r="F1438" s="2">
        <f>'Moving Avg'!D1438</f>
        <v>6.11</v>
      </c>
      <c r="G1438" s="2">
        <f>'Moving Avg'!F1438</f>
        <v>5.6229999999999993</v>
      </c>
      <c r="H1438" s="2">
        <f>'Moving Avg'!G1438</f>
        <v>5.3164000000000033</v>
      </c>
      <c r="I1438" s="2">
        <f>'Moving Avg'!H1438</f>
        <v>4.6272500000000063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</row>
    <row r="1439" spans="1:12" ht="13.5" x14ac:dyDescent="0.25">
      <c r="A1439" s="3">
        <f>RSI!A1439</f>
        <v>44410</v>
      </c>
      <c r="B1439" s="2">
        <f>RSI!B1439</f>
        <v>6.11</v>
      </c>
      <c r="C1439" s="2">
        <f>RSI!I1439</f>
        <v>80.746744962571185</v>
      </c>
      <c r="D1439" s="2">
        <f>MACD!E1439</f>
        <v>-0.36785517386190492</v>
      </c>
      <c r="E1439" s="2">
        <f>MACD!F1439</f>
        <v>-0.48350174005925889</v>
      </c>
      <c r="F1439" s="2">
        <f>'Moving Avg'!D1439</f>
        <v>6.11</v>
      </c>
      <c r="G1439" s="2">
        <f>'Moving Avg'!F1439</f>
        <v>5.6909999999999998</v>
      </c>
      <c r="H1439" s="2">
        <f>'Moving Avg'!G1439</f>
        <v>5.314600000000004</v>
      </c>
      <c r="I1439" s="2">
        <f>'Moving Avg'!H1439</f>
        <v>4.6323000000000061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</row>
    <row r="1440" spans="1:12" ht="13.5" x14ac:dyDescent="0.25">
      <c r="A1440" s="3">
        <f>RSI!A1440</f>
        <v>44411</v>
      </c>
      <c r="B1440" s="2">
        <f>RSI!B1440</f>
        <v>6.11</v>
      </c>
      <c r="C1440" s="2">
        <f>RSI!I1440</f>
        <v>80.746744962571185</v>
      </c>
      <c r="D1440" s="2">
        <f>MACD!E1440</f>
        <v>-0.29946679421830869</v>
      </c>
      <c r="E1440" s="2">
        <f>MACD!F1440</f>
        <v>-0.44669475089106891</v>
      </c>
      <c r="F1440" s="2">
        <f>'Moving Avg'!D1440</f>
        <v>6.11</v>
      </c>
      <c r="G1440" s="2">
        <f>'Moving Avg'!F1440</f>
        <v>5.7519999999999998</v>
      </c>
      <c r="H1440" s="2">
        <f>'Moving Avg'!G1440</f>
        <v>5.3128000000000029</v>
      </c>
      <c r="I1440" s="2">
        <f>'Moving Avg'!H1440</f>
        <v>4.6381000000000059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</row>
    <row r="1441" spans="1:12" ht="13.5" x14ac:dyDescent="0.25">
      <c r="A1441" s="3">
        <f>RSI!A1441</f>
        <v>44412</v>
      </c>
      <c r="B1441" s="2">
        <f>RSI!B1441</f>
        <v>6.11</v>
      </c>
      <c r="C1441" s="2">
        <f>RSI!I1441</f>
        <v>80.746744962571185</v>
      </c>
      <c r="D1441" s="2">
        <f>MACD!E1441</f>
        <v>-0.21825690368023931</v>
      </c>
      <c r="E1441" s="2">
        <f>MACD!F1441</f>
        <v>-0.40100718144890302</v>
      </c>
      <c r="F1441" s="2">
        <f>'Moving Avg'!D1441</f>
        <v>6.11</v>
      </c>
      <c r="G1441" s="2">
        <f>'Moving Avg'!F1441</f>
        <v>5.8129999999999997</v>
      </c>
      <c r="H1441" s="2">
        <f>'Moving Avg'!G1441</f>
        <v>5.3110000000000035</v>
      </c>
      <c r="I1441" s="2">
        <f>'Moving Avg'!H1441</f>
        <v>4.6450000000000067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</row>
    <row r="1442" spans="1:12" ht="13.5" x14ac:dyDescent="0.25">
      <c r="A1442" s="3">
        <f>RSI!A1442</f>
        <v>44413</v>
      </c>
      <c r="B1442" s="2">
        <f>RSI!B1442</f>
        <v>6.11</v>
      </c>
      <c r="C1442" s="2">
        <f>RSI!I1442</f>
        <v>80.746744962571185</v>
      </c>
      <c r="D1442" s="2">
        <f>MACD!E1442</f>
        <v>-0.15214366290334436</v>
      </c>
      <c r="E1442" s="2">
        <f>MACD!F1442</f>
        <v>-0.35123447773979127</v>
      </c>
      <c r="F1442" s="2">
        <f>'Moving Avg'!D1442</f>
        <v>6.11</v>
      </c>
      <c r="G1442" s="2">
        <f>'Moving Avg'!F1442</f>
        <v>5.8669999999999991</v>
      </c>
      <c r="H1442" s="2">
        <f>'Moving Avg'!G1442</f>
        <v>5.3092000000000033</v>
      </c>
      <c r="I1442" s="2">
        <f>'Moving Avg'!H1442</f>
        <v>4.6519000000000066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44414</v>
      </c>
      <c r="B1443" s="2">
        <f>RSI!B1443</f>
        <v>6.11</v>
      </c>
      <c r="C1443" s="2">
        <f>RSI!I1443</f>
        <v>80.746744962571185</v>
      </c>
      <c r="D1443" s="2">
        <f>MACD!E1443</f>
        <v>-9.8611708871266579E-2</v>
      </c>
      <c r="E1443" s="2">
        <f>MACD!F1443</f>
        <v>-0.30070992396608631</v>
      </c>
      <c r="F1443" s="2">
        <f>'Moving Avg'!D1443</f>
        <v>6.11</v>
      </c>
      <c r="G1443" s="2">
        <f>'Moving Avg'!F1443</f>
        <v>5.9209999999999994</v>
      </c>
      <c r="H1443" s="2">
        <f>'Moving Avg'!G1443</f>
        <v>5.3074000000000039</v>
      </c>
      <c r="I1443" s="2">
        <f>'Moving Avg'!H1443</f>
        <v>4.6588000000000074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</row>
    <row r="1444" spans="1:12" ht="13.5" x14ac:dyDescent="0.25">
      <c r="A1444" s="3">
        <f>RSI!A1444</f>
        <v>44417</v>
      </c>
      <c r="B1444" s="2">
        <f>RSI!B1444</f>
        <v>6.11</v>
      </c>
      <c r="C1444" s="2">
        <f>RSI!I1444</f>
        <v>80.746744962571185</v>
      </c>
      <c r="D1444" s="2">
        <f>MACD!E1444</f>
        <v>-5.5546939086917213E-2</v>
      </c>
      <c r="E1444" s="2">
        <f>MACD!F1444</f>
        <v>-0.25167732699025253</v>
      </c>
      <c r="F1444" s="2">
        <f>'Moving Avg'!D1444</f>
        <v>6.11</v>
      </c>
      <c r="G1444" s="2">
        <f>'Moving Avg'!F1444</f>
        <v>5.9689999999999994</v>
      </c>
      <c r="H1444" s="2">
        <f>'Moving Avg'!G1444</f>
        <v>5.3056000000000054</v>
      </c>
      <c r="I1444" s="2">
        <f>'Moving Avg'!H1444</f>
        <v>4.6664000000000074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</row>
    <row r="1445" spans="1:12" ht="13.5" x14ac:dyDescent="0.25">
      <c r="A1445" s="3">
        <f>RSI!A1445</f>
        <v>44419</v>
      </c>
      <c r="B1445" s="2">
        <f>RSI!B1445</f>
        <v>6.11</v>
      </c>
      <c r="C1445" s="2">
        <f>RSI!I1445</f>
        <v>80.746744962571199</v>
      </c>
      <c r="D1445" s="2">
        <f>MACD!E1445</f>
        <v>-2.1173721289072134E-2</v>
      </c>
      <c r="E1445" s="2">
        <f>MACD!F1445</f>
        <v>-0.20557660585001644</v>
      </c>
      <c r="F1445" s="2">
        <f>'Moving Avg'!D1445</f>
        <v>6.11</v>
      </c>
      <c r="G1445" s="2">
        <f>'Moving Avg'!F1445</f>
        <v>6.0095000000000001</v>
      </c>
      <c r="H1445" s="2">
        <f>'Moving Avg'!G1445</f>
        <v>5.3038000000000061</v>
      </c>
      <c r="I1445" s="2">
        <f>'Moving Avg'!H1445</f>
        <v>4.6750000000000078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6.11</v>
      </c>
      <c r="C1446" s="2">
        <f>RSI!I1446</f>
        <v>80.746744962571199</v>
      </c>
      <c r="D1446" s="2">
        <f>MACD!E1446</f>
        <v>5.99815842478435E-3</v>
      </c>
      <c r="E1446" s="2">
        <f>MACD!F1446</f>
        <v>-0.16326165299505629</v>
      </c>
      <c r="F1446" s="2">
        <f>'Moving Avg'!D1446</f>
        <v>6.11</v>
      </c>
      <c r="G1446" s="2">
        <f>'Moving Avg'!F1446</f>
        <v>6.0424999999999995</v>
      </c>
      <c r="H1446" s="2">
        <f>'Moving Avg'!G1446</f>
        <v>5.3020000000000049</v>
      </c>
      <c r="I1446" s="2">
        <f>'Moving Avg'!H1446</f>
        <v>4.6836000000000073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6.11</v>
      </c>
      <c r="C1447" s="2">
        <f>RSI!I1447</f>
        <v>80.746744962571199</v>
      </c>
      <c r="D1447" s="2">
        <f>MACD!E1447</f>
        <v>2.7218313090344282E-2</v>
      </c>
      <c r="E1447" s="2">
        <f>MACD!F1447</f>
        <v>-0.12516565977797617</v>
      </c>
      <c r="F1447" s="2">
        <f>'Moving Avg'!D1447</f>
        <v>6.11</v>
      </c>
      <c r="G1447" s="2">
        <f>'Moving Avg'!F1447</f>
        <v>6.0674999999999999</v>
      </c>
      <c r="H1447" s="2">
        <f>'Moving Avg'!G1447</f>
        <v>5.3002000000000056</v>
      </c>
      <c r="I1447" s="2">
        <f>'Moving Avg'!H1447</f>
        <v>4.6921000000000079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</row>
    <row r="1448" spans="1:12" ht="13.5" x14ac:dyDescent="0.25">
      <c r="A1448" s="3">
        <f>RSI!A1448</f>
        <v>44425</v>
      </c>
      <c r="B1448" s="2">
        <f>RSI!B1448</f>
        <v>6.11</v>
      </c>
      <c r="C1448" s="2">
        <f>RSI!I1448</f>
        <v>80.746744962571199</v>
      </c>
      <c r="D1448" s="2">
        <f>MACD!E1448</f>
        <v>4.3533610186263338E-2</v>
      </c>
      <c r="E1448" s="2">
        <f>MACD!F1448</f>
        <v>-9.1425805785128267E-2</v>
      </c>
      <c r="F1448" s="2">
        <f>'Moving Avg'!D1448</f>
        <v>6.11</v>
      </c>
      <c r="G1448" s="2">
        <f>'Moving Avg'!F1448</f>
        <v>6.0845000000000002</v>
      </c>
      <c r="H1448" s="2">
        <f>'Moving Avg'!G1448</f>
        <v>5.3020000000000058</v>
      </c>
      <c r="I1448" s="2">
        <f>'Moving Avg'!H1448</f>
        <v>4.7011000000000074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44426</v>
      </c>
      <c r="B1449" s="2">
        <f>RSI!B1449</f>
        <v>6.11</v>
      </c>
      <c r="C1449" s="2">
        <f>RSI!I1449</f>
        <v>80.746744962571185</v>
      </c>
      <c r="D1449" s="2">
        <f>MACD!E1449</f>
        <v>5.5820140843336752E-2</v>
      </c>
      <c r="E1449" s="2">
        <f>MACD!F1449</f>
        <v>-6.1976616459435266E-2</v>
      </c>
      <c r="F1449" s="2">
        <f>'Moving Avg'!D1449</f>
        <v>6.11</v>
      </c>
      <c r="G1449" s="2">
        <f>'Moving Avg'!F1449</f>
        <v>6.1014999999999997</v>
      </c>
      <c r="H1449" s="2">
        <f>'Moving Avg'!G1449</f>
        <v>5.3092000000000068</v>
      </c>
      <c r="I1449" s="2">
        <f>'Moving Avg'!H1449</f>
        <v>4.7100500000000078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44427</v>
      </c>
      <c r="B1450" s="2">
        <f>RSI!B1450</f>
        <v>6.11</v>
      </c>
      <c r="C1450" s="2">
        <f>RSI!I1450</f>
        <v>80.746744962571199</v>
      </c>
      <c r="D1450" s="2">
        <f>MACD!E1450</f>
        <v>6.4810213114908422E-2</v>
      </c>
      <c r="E1450" s="2">
        <f>MACD!F1450</f>
        <v>-3.661925054456653E-2</v>
      </c>
      <c r="F1450" s="2">
        <f>'Moving Avg'!D1450</f>
        <v>6.11</v>
      </c>
      <c r="G1450" s="2">
        <f>'Moving Avg'!F1450</f>
        <v>6.11</v>
      </c>
      <c r="H1450" s="2">
        <f>'Moving Avg'!G1450</f>
        <v>5.3214000000000059</v>
      </c>
      <c r="I1450" s="2">
        <f>'Moving Avg'!H1450</f>
        <v>4.7190000000000074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6.11</v>
      </c>
      <c r="C1451" s="2">
        <f>RSI!I1451</f>
        <v>80.746744962571199</v>
      </c>
      <c r="D1451" s="2">
        <f>MACD!E1451</f>
        <v>7.1115139104146685E-2</v>
      </c>
      <c r="E1451" s="2">
        <f>MACD!F1451</f>
        <v>-1.5072372614823887E-2</v>
      </c>
      <c r="F1451" s="2">
        <f>'Moving Avg'!D1451</f>
        <v>6.11</v>
      </c>
      <c r="G1451" s="2">
        <f>'Moving Avg'!F1451</f>
        <v>6.11</v>
      </c>
      <c r="H1451" s="2">
        <f>'Moving Avg'!G1451</f>
        <v>5.3368000000000064</v>
      </c>
      <c r="I1451" s="2">
        <f>'Moving Avg'!H1451</f>
        <v>4.7273500000000084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6.11</v>
      </c>
      <c r="C1452" s="2">
        <f>RSI!I1452</f>
        <v>80.746744962571199</v>
      </c>
      <c r="D1452" s="2">
        <f>MACD!E1452</f>
        <v>7.5244466997662407E-2</v>
      </c>
      <c r="E1452" s="2">
        <f>MACD!F1452</f>
        <v>2.9909953076733727E-3</v>
      </c>
      <c r="F1452" s="2">
        <f>'Moving Avg'!D1452</f>
        <v>6.11</v>
      </c>
      <c r="G1452" s="2">
        <f>'Moving Avg'!F1452</f>
        <v>6.11</v>
      </c>
      <c r="H1452" s="2">
        <f>'Moving Avg'!G1452</f>
        <v>5.3554000000000066</v>
      </c>
      <c r="I1452" s="2">
        <f>'Moving Avg'!H1452</f>
        <v>4.7357000000000076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6.11</v>
      </c>
      <c r="C1453" s="2">
        <f>RSI!I1453</f>
        <v>80.746744962571199</v>
      </c>
      <c r="D1453" s="2">
        <f>MACD!E1453</f>
        <v>7.7622208600869769E-2</v>
      </c>
      <c r="E1453" s="2">
        <f>MACD!F1453</f>
        <v>1.7917237966312654E-2</v>
      </c>
      <c r="F1453" s="2">
        <f>'Moving Avg'!D1453</f>
        <v>6.11</v>
      </c>
      <c r="G1453" s="2">
        <f>'Moving Avg'!F1453</f>
        <v>6.11</v>
      </c>
      <c r="H1453" s="2">
        <f>'Moving Avg'!G1453</f>
        <v>5.3786000000000058</v>
      </c>
      <c r="I1453" s="2">
        <f>'Moving Avg'!H1453</f>
        <v>4.7447000000000088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6.11</v>
      </c>
      <c r="C1454" s="2">
        <f>RSI!I1454</f>
        <v>80.746744962571199</v>
      </c>
      <c r="D1454" s="2">
        <f>MACD!E1454</f>
        <v>7.8600527992547242E-2</v>
      </c>
      <c r="E1454" s="2">
        <f>MACD!F1454</f>
        <v>3.0053895971559573E-2</v>
      </c>
      <c r="F1454" s="2">
        <f>'Moving Avg'!D1454</f>
        <v>6.11</v>
      </c>
      <c r="G1454" s="2">
        <f>'Moving Avg'!F1454</f>
        <v>6.11</v>
      </c>
      <c r="H1454" s="2">
        <f>'Moving Avg'!G1454</f>
        <v>5.4062000000000054</v>
      </c>
      <c r="I1454" s="2">
        <f>'Moving Avg'!H1454</f>
        <v>4.7537000000000083</v>
      </c>
      <c r="J1454" s="5" t="str">
        <f>OBV!F1454</f>
        <v>NEUTRAL</v>
      </c>
      <c r="K1454" s="5" t="str">
        <f>OBV!G1454</f>
        <v>NEUTRAL</v>
      </c>
      <c r="L1454" s="5" t="str">
        <f>OBV!H1454</f>
        <v>NEUTRAL</v>
      </c>
    </row>
    <row r="1455" spans="1:12" ht="13.5" x14ac:dyDescent="0.25">
      <c r="A1455" s="3">
        <f>RSI!A1455</f>
        <v>44434</v>
      </c>
      <c r="B1455" s="2">
        <f>RSI!B1455</f>
        <v>6.11</v>
      </c>
      <c r="C1455" s="2">
        <f>RSI!I1455</f>
        <v>80.746744962571199</v>
      </c>
      <c r="D1455" s="2">
        <f>MACD!E1455</f>
        <v>7.8471285031695537E-2</v>
      </c>
      <c r="E1455" s="2">
        <f>MACD!F1455</f>
        <v>3.9737373783586771E-2</v>
      </c>
      <c r="F1455" s="2">
        <f>'Moving Avg'!D1455</f>
        <v>6.11</v>
      </c>
      <c r="G1455" s="2">
        <f>'Moving Avg'!F1455</f>
        <v>6.11</v>
      </c>
      <c r="H1455" s="2">
        <f>'Moving Avg'!G1455</f>
        <v>5.433800000000006</v>
      </c>
      <c r="I1455" s="2">
        <f>'Moving Avg'!H1455</f>
        <v>4.7627000000000086</v>
      </c>
      <c r="J1455" s="5" t="str">
        <f>OBV!F1455</f>
        <v>NEUTRAL</v>
      </c>
      <c r="K1455" s="5" t="str">
        <f>OBV!G1455</f>
        <v>NEUTRAL</v>
      </c>
      <c r="L1455" s="5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6.11</v>
      </c>
      <c r="C1456" s="2">
        <f>RSI!I1456</f>
        <v>80.746744962571199</v>
      </c>
      <c r="D1456" s="2">
        <f>MACD!E1456</f>
        <v>7.7475766643202881E-2</v>
      </c>
      <c r="E1456" s="2">
        <f>MACD!F1456</f>
        <v>4.7285052355509997E-2</v>
      </c>
      <c r="F1456" s="2">
        <f>'Moving Avg'!D1456</f>
        <v>6.11</v>
      </c>
      <c r="G1456" s="2">
        <f>'Moving Avg'!F1456</f>
        <v>6.11</v>
      </c>
      <c r="H1456" s="2">
        <f>'Moving Avg'!G1456</f>
        <v>5.4656000000000065</v>
      </c>
      <c r="I1456" s="2">
        <f>'Moving Avg'!H1456</f>
        <v>4.7727000000000084</v>
      </c>
      <c r="J1456" s="5" t="str">
        <f>OBV!F1456</f>
        <v>NEUTRAL</v>
      </c>
      <c r="K1456" s="5" t="str">
        <f>OBV!G1456</f>
        <v>NEUTRAL</v>
      </c>
      <c r="L1456" s="5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6.11</v>
      </c>
      <c r="C1457" s="2">
        <f>RSI!I1457</f>
        <v>80.746744962571199</v>
      </c>
      <c r="D1457" s="2">
        <f>MACD!E1457</f>
        <v>7.5812887374232751E-2</v>
      </c>
      <c r="E1457" s="2">
        <f>MACD!F1457</f>
        <v>5.2990619359254545E-2</v>
      </c>
      <c r="F1457" s="2">
        <f>'Moving Avg'!D1457</f>
        <v>6.11</v>
      </c>
      <c r="G1457" s="2">
        <f>'Moving Avg'!F1457</f>
        <v>6.11</v>
      </c>
      <c r="H1457" s="2">
        <f>'Moving Avg'!G1457</f>
        <v>5.5014000000000056</v>
      </c>
      <c r="I1457" s="2">
        <f>'Moving Avg'!H1457</f>
        <v>4.7826500000000083</v>
      </c>
      <c r="J1457" s="5" t="str">
        <f>OBV!F1457</f>
        <v>NEUTRAL</v>
      </c>
      <c r="K1457" s="5" t="str">
        <f>OBV!G1457</f>
        <v>NEUTRAL</v>
      </c>
      <c r="L1457" s="5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6.11</v>
      </c>
      <c r="C1458" s="2">
        <f>RSI!I1458</f>
        <v>80.746744962571199</v>
      </c>
      <c r="D1458" s="2">
        <f>MACD!E1458</f>
        <v>7.364609720766957E-2</v>
      </c>
      <c r="E1458" s="2">
        <f>MACD!F1458</f>
        <v>5.7121714928937556E-2</v>
      </c>
      <c r="F1458" s="2">
        <f>'Moving Avg'!D1458</f>
        <v>6.11</v>
      </c>
      <c r="G1458" s="2">
        <f>'Moving Avg'!F1458</f>
        <v>6.11</v>
      </c>
      <c r="H1458" s="2">
        <f>'Moving Avg'!G1458</f>
        <v>5.5410000000000057</v>
      </c>
      <c r="I1458" s="2">
        <f>'Moving Avg'!H1458</f>
        <v>4.7920000000000087</v>
      </c>
      <c r="J1458" s="5" t="str">
        <f>OBV!F1458</f>
        <v>NEUTRAL</v>
      </c>
      <c r="K1458" s="5" t="str">
        <f>OBV!G1458</f>
        <v>NEUTRAL</v>
      </c>
      <c r="L1458" s="5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6.11</v>
      </c>
      <c r="C1459" s="2">
        <f>RSI!I1459</f>
        <v>80.746744962571199</v>
      </c>
      <c r="D1459" s="2">
        <f>MACD!E1459</f>
        <v>7.1109197821243697E-2</v>
      </c>
      <c r="E1459" s="2">
        <f>MACD!F1459</f>
        <v>5.9919211507398783E-2</v>
      </c>
      <c r="F1459" s="2">
        <f>'Moving Avg'!D1459</f>
        <v>6.11</v>
      </c>
      <c r="G1459" s="2">
        <f>'Moving Avg'!F1459</f>
        <v>6.11</v>
      </c>
      <c r="H1459" s="2">
        <f>'Moving Avg'!G1459</f>
        <v>5.5842000000000063</v>
      </c>
      <c r="I1459" s="2">
        <f>'Moving Avg'!H1459</f>
        <v>4.8004000000000078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6.11</v>
      </c>
      <c r="C1460" s="2">
        <f>RSI!I1460</f>
        <v>80.746744962571199</v>
      </c>
      <c r="D1460" s="2">
        <f>MACD!E1460</f>
        <v>6.8311237358132715E-2</v>
      </c>
      <c r="E1460" s="2">
        <f>MACD!F1460</f>
        <v>6.1597616677545576E-2</v>
      </c>
      <c r="F1460" s="2">
        <f>'Moving Avg'!D1460</f>
        <v>6.11</v>
      </c>
      <c r="G1460" s="2">
        <f>'Moving Avg'!F1460</f>
        <v>6.11</v>
      </c>
      <c r="H1460" s="2">
        <f>'Moving Avg'!G1460</f>
        <v>5.6274000000000068</v>
      </c>
      <c r="I1460" s="2">
        <f>'Moving Avg'!H1460</f>
        <v>4.8088000000000077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6.11</v>
      </c>
      <c r="C1461" s="2">
        <f>RSI!I1461</f>
        <v>80.746744962571213</v>
      </c>
      <c r="D1461" s="2">
        <f>MACD!E1461</f>
        <v>6.534062745275282E-2</v>
      </c>
      <c r="E1461" s="2">
        <f>MACD!F1461</f>
        <v>6.2346218832587029E-2</v>
      </c>
      <c r="F1461" s="2">
        <f>'Moving Avg'!D1461</f>
        <v>6.11</v>
      </c>
      <c r="G1461" s="2">
        <f>'Moving Avg'!F1461</f>
        <v>6.11</v>
      </c>
      <c r="H1461" s="2">
        <f>'Moving Avg'!G1461</f>
        <v>5.6706000000000065</v>
      </c>
      <c r="I1461" s="2">
        <f>'Moving Avg'!H1461</f>
        <v>4.8172000000000077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6.11</v>
      </c>
      <c r="C1462" s="2">
        <f>RSI!I1462</f>
        <v>80.746744962571213</v>
      </c>
      <c r="D1462" s="2">
        <f>MACD!E1462</f>
        <v>6.2268603994660943E-2</v>
      </c>
      <c r="E1462" s="2">
        <f>MACD!F1462</f>
        <v>6.2330695865001812E-2</v>
      </c>
      <c r="F1462" s="2">
        <f>'Moving Avg'!D1462</f>
        <v>6.11</v>
      </c>
      <c r="G1462" s="2">
        <f>'Moving Avg'!F1462</f>
        <v>6.11</v>
      </c>
      <c r="H1462" s="2">
        <f>'Moving Avg'!G1462</f>
        <v>5.7138000000000071</v>
      </c>
      <c r="I1462" s="2">
        <f>'Moving Avg'!H1462</f>
        <v>4.826200000000008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</row>
    <row r="1463" spans="1:12" ht="13.5" x14ac:dyDescent="0.25">
      <c r="A1463" s="3">
        <f>RSI!A1463</f>
        <v>44446</v>
      </c>
      <c r="B1463" s="2">
        <f>RSI!B1463</f>
        <v>6.11</v>
      </c>
      <c r="C1463" s="2">
        <f>RSI!I1463</f>
        <v>80.746744962571213</v>
      </c>
      <c r="D1463" s="2">
        <f>MACD!E1463</f>
        <v>5.9152134288239289E-2</v>
      </c>
      <c r="E1463" s="2">
        <f>MACD!F1463</f>
        <v>6.1694983549649314E-2</v>
      </c>
      <c r="F1463" s="2">
        <f>'Moving Avg'!D1463</f>
        <v>6.11</v>
      </c>
      <c r="G1463" s="2">
        <f>'Moving Avg'!F1463</f>
        <v>6.11</v>
      </c>
      <c r="H1463" s="2">
        <f>'Moving Avg'!G1463</f>
        <v>5.7548000000000066</v>
      </c>
      <c r="I1463" s="2">
        <f>'Moving Avg'!H1463</f>
        <v>4.8352000000000075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</row>
    <row r="1464" spans="1:12" ht="13.5" x14ac:dyDescent="0.25">
      <c r="A1464" s="3">
        <f>RSI!A1464</f>
        <v>44447</v>
      </c>
      <c r="B1464" s="2">
        <f>RSI!B1464</f>
        <v>6.11</v>
      </c>
      <c r="C1464" s="2">
        <f>RSI!I1464</f>
        <v>80.746744962571213</v>
      </c>
      <c r="D1464" s="2">
        <f>MACD!E1464</f>
        <v>5.603635734687451E-2</v>
      </c>
      <c r="E1464" s="2">
        <f>MACD!F1464</f>
        <v>6.0563258309094356E-2</v>
      </c>
      <c r="F1464" s="2">
        <f>'Moving Avg'!D1464</f>
        <v>6.11</v>
      </c>
      <c r="G1464" s="2">
        <f>'Moving Avg'!F1464</f>
        <v>6.11</v>
      </c>
      <c r="H1464" s="2">
        <f>'Moving Avg'!G1464</f>
        <v>5.7922000000000073</v>
      </c>
      <c r="I1464" s="2">
        <f>'Moving Avg'!H1464</f>
        <v>4.8442000000000078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6.11</v>
      </c>
      <c r="C1465" s="2">
        <f>RSI!I1465</f>
        <v>80.746744962571213</v>
      </c>
      <c r="D1465" s="2">
        <f>MACD!E1465</f>
        <v>5.2956630599687138E-2</v>
      </c>
      <c r="E1465" s="2">
        <f>MACD!F1465</f>
        <v>5.9041932767212917E-2</v>
      </c>
      <c r="F1465" s="2">
        <f>'Moving Avg'!D1465</f>
        <v>6.11</v>
      </c>
      <c r="G1465" s="2">
        <f>'Moving Avg'!F1465</f>
        <v>6.11</v>
      </c>
      <c r="H1465" s="2">
        <f>'Moving Avg'!G1465</f>
        <v>5.8258000000000072</v>
      </c>
      <c r="I1465" s="2">
        <f>'Moving Avg'!H1465</f>
        <v>4.8527500000000074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6.11</v>
      </c>
      <c r="C1466" s="2">
        <f>RSI!I1466</f>
        <v>80.746744962571213</v>
      </c>
      <c r="D1466" s="2">
        <f>MACD!E1466</f>
        <v>4.994024490773441E-2</v>
      </c>
      <c r="E1466" s="2">
        <f>MACD!F1466</f>
        <v>5.7221595195317221E-2</v>
      </c>
      <c r="F1466" s="2">
        <f>'Moving Avg'!D1466</f>
        <v>6.11</v>
      </c>
      <c r="G1466" s="2">
        <f>'Moving Avg'!F1466</f>
        <v>6.11</v>
      </c>
      <c r="H1466" s="2">
        <f>'Moving Avg'!G1466</f>
        <v>5.8556000000000061</v>
      </c>
      <c r="I1466" s="2">
        <f>'Moving Avg'!H1466</f>
        <v>4.8613000000000071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</row>
    <row r="1467" spans="1:12" ht="13.5" x14ac:dyDescent="0.25">
      <c r="A1467" s="3">
        <f>RSI!A1467</f>
        <v>44452</v>
      </c>
      <c r="B1467" s="2">
        <f>RSI!B1467</f>
        <v>6.11</v>
      </c>
      <c r="C1467" s="2">
        <f>RSI!I1467</f>
        <v>80.746744962571213</v>
      </c>
      <c r="D1467" s="2">
        <f>MACD!E1467</f>
        <v>4.7007860164379522E-2</v>
      </c>
      <c r="E1467" s="2">
        <f>MACD!F1467</f>
        <v>5.5178848189129687E-2</v>
      </c>
      <c r="F1467" s="2">
        <f>'Moving Avg'!D1467</f>
        <v>6.11</v>
      </c>
      <c r="G1467" s="2">
        <f>'Moving Avg'!F1467</f>
        <v>6.11</v>
      </c>
      <c r="H1467" s="2">
        <f>'Moving Avg'!G1467</f>
        <v>5.8854000000000077</v>
      </c>
      <c r="I1467" s="2">
        <f>'Moving Avg'!H1467</f>
        <v>4.8698500000000067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6.12</v>
      </c>
      <c r="C1468" s="2">
        <f>RSI!I1468</f>
        <v>82.497505762913292</v>
      </c>
      <c r="D1468" s="2">
        <f>MACD!E1468</f>
        <v>4.3433964879250553E-2</v>
      </c>
      <c r="E1468" s="2">
        <f>MACD!F1468</f>
        <v>5.2829871527153863E-2</v>
      </c>
      <c r="F1468" s="2">
        <f>'Moving Avg'!D1468</f>
        <v>6.1120000000000001</v>
      </c>
      <c r="G1468" s="2">
        <f>'Moving Avg'!F1468</f>
        <v>6.1105</v>
      </c>
      <c r="H1468" s="2">
        <f>'Moving Avg'!G1468</f>
        <v>5.9154000000000062</v>
      </c>
      <c r="I1468" s="2">
        <f>'Moving Avg'!H1468</f>
        <v>4.8784500000000062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6.12</v>
      </c>
      <c r="C1469" s="2">
        <f>RSI!I1469</f>
        <v>82.497505762913292</v>
      </c>
      <c r="D1469" s="2">
        <f>MACD!E1469</f>
        <v>4.0024970397976034E-2</v>
      </c>
      <c r="E1469" s="2">
        <f>MACD!F1469</f>
        <v>5.02688913013183E-2</v>
      </c>
      <c r="F1469" s="2">
        <f>'Moving Avg'!D1469</f>
        <v>6.1140000000000008</v>
      </c>
      <c r="G1469" s="2">
        <f>'Moving Avg'!F1469</f>
        <v>6.1110000000000007</v>
      </c>
      <c r="H1469" s="2">
        <f>'Moving Avg'!G1469</f>
        <v>5.9428000000000063</v>
      </c>
      <c r="I1469" s="2">
        <f>'Moving Avg'!H1469</f>
        <v>4.8875000000000055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</row>
    <row r="1470" spans="1:12" ht="13.5" x14ac:dyDescent="0.25">
      <c r="A1470" s="3">
        <f>RSI!A1470</f>
        <v>44455</v>
      </c>
      <c r="B1470" s="2">
        <f>RSI!B1470</f>
        <v>6.12</v>
      </c>
      <c r="C1470" s="2">
        <f>RSI!I1470</f>
        <v>82.497505762913292</v>
      </c>
      <c r="D1470" s="2">
        <f>MACD!E1470</f>
        <v>3.6784020643153781E-2</v>
      </c>
      <c r="E1470" s="2">
        <f>MACD!F1470</f>
        <v>4.7571917169685396E-2</v>
      </c>
      <c r="F1470" s="2">
        <f>'Moving Avg'!D1470</f>
        <v>6.1160000000000005</v>
      </c>
      <c r="G1470" s="2">
        <f>'Moving Avg'!F1470</f>
        <v>6.1115000000000013</v>
      </c>
      <c r="H1470" s="2">
        <f>'Moving Avg'!G1470</f>
        <v>5.9674000000000067</v>
      </c>
      <c r="I1470" s="2">
        <f>'Moving Avg'!H1470</f>
        <v>4.8965500000000057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</row>
    <row r="1471" spans="1:12" ht="13.5" x14ac:dyDescent="0.25">
      <c r="A1471" s="3">
        <f>RSI!A1471</f>
        <v>44456</v>
      </c>
      <c r="B1471" s="2">
        <f>RSI!B1471</f>
        <v>6.12</v>
      </c>
      <c r="C1471" s="2">
        <f>RSI!I1471</f>
        <v>82.497505762913292</v>
      </c>
      <c r="D1471" s="2">
        <f>MACD!E1471</f>
        <v>3.3711663762388433E-2</v>
      </c>
      <c r="E1471" s="2">
        <f>MACD!F1471</f>
        <v>4.4799866488226009E-2</v>
      </c>
      <c r="F1471" s="2">
        <f>'Moving Avg'!D1471</f>
        <v>6.1180000000000003</v>
      </c>
      <c r="G1471" s="2">
        <f>'Moving Avg'!F1471</f>
        <v>6.112000000000001</v>
      </c>
      <c r="H1471" s="2">
        <f>'Moving Avg'!G1471</f>
        <v>5.9920000000000062</v>
      </c>
      <c r="I1471" s="2">
        <f>'Moving Avg'!H1471</f>
        <v>4.905600000000006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</row>
    <row r="1472" spans="1:12" ht="13.5" x14ac:dyDescent="0.25">
      <c r="A1472" s="3">
        <f>RSI!A1472</f>
        <v>44459</v>
      </c>
      <c r="B1472" s="2">
        <f>RSI!B1472</f>
        <v>6.12</v>
      </c>
      <c r="C1472" s="2">
        <f>RSI!I1472</f>
        <v>82.497505762913292</v>
      </c>
      <c r="D1472" s="2">
        <f>MACD!E1472</f>
        <v>3.0806407929738988E-2</v>
      </c>
      <c r="E1472" s="2">
        <f>MACD!F1472</f>
        <v>4.2001174776528608E-2</v>
      </c>
      <c r="F1472" s="2">
        <f>'Moving Avg'!D1472</f>
        <v>6.12</v>
      </c>
      <c r="G1472" s="2">
        <f>'Moving Avg'!F1472</f>
        <v>6.1125000000000016</v>
      </c>
      <c r="H1472" s="2">
        <f>'Moving Avg'!G1472</f>
        <v>6.0138000000000069</v>
      </c>
      <c r="I1472" s="2">
        <f>'Moving Avg'!H1472</f>
        <v>4.9146500000000053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</row>
    <row r="1473" spans="1:12" ht="13.5" x14ac:dyDescent="0.25">
      <c r="A1473" s="3">
        <f>RSI!A1473</f>
        <v>44460</v>
      </c>
      <c r="B1473" s="2">
        <f>RSI!B1473</f>
        <v>6.12</v>
      </c>
      <c r="C1473" s="2">
        <f>RSI!I1473</f>
        <v>82.497505762913292</v>
      </c>
      <c r="D1473" s="2">
        <f>MACD!E1473</f>
        <v>2.8065180050258931E-2</v>
      </c>
      <c r="E1473" s="2">
        <f>MACD!F1473</f>
        <v>3.9213975831274672E-2</v>
      </c>
      <c r="F1473" s="2">
        <f>'Moving Avg'!D1473</f>
        <v>6.12</v>
      </c>
      <c r="G1473" s="2">
        <f>'Moving Avg'!F1473</f>
        <v>6.1130000000000013</v>
      </c>
      <c r="H1473" s="2">
        <f>'Moving Avg'!G1473</f>
        <v>6.0356000000000058</v>
      </c>
      <c r="I1473" s="2">
        <f>'Moving Avg'!H1473</f>
        <v>4.9237000000000055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</row>
    <row r="1474" spans="1:12" ht="13.5" x14ac:dyDescent="0.25">
      <c r="A1474" s="3">
        <f>RSI!A1474</f>
        <v>44461</v>
      </c>
      <c r="B1474" s="2">
        <f>RSI!B1474</f>
        <v>6.12</v>
      </c>
      <c r="C1474" s="2">
        <f>RSI!I1474</f>
        <v>82.497505762913292</v>
      </c>
      <c r="D1474" s="2">
        <f>MACD!E1474</f>
        <v>2.5483703164053573E-2</v>
      </c>
      <c r="E1474" s="2">
        <f>MACD!F1474</f>
        <v>3.6467921297830455E-2</v>
      </c>
      <c r="F1474" s="2">
        <f>'Moving Avg'!D1474</f>
        <v>6.12</v>
      </c>
      <c r="G1474" s="2">
        <f>'Moving Avg'!F1474</f>
        <v>6.1135000000000019</v>
      </c>
      <c r="H1474" s="2">
        <f>'Moving Avg'!G1474</f>
        <v>6.0550000000000059</v>
      </c>
      <c r="I1474" s="2">
        <f>'Moving Avg'!H1474</f>
        <v>4.9327500000000057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44462</v>
      </c>
      <c r="B1475" s="2">
        <f>RSI!B1475</f>
        <v>6.12</v>
      </c>
      <c r="C1475" s="2">
        <f>RSI!I1475</f>
        <v>82.497505762913292</v>
      </c>
      <c r="D1475" s="2">
        <f>MACD!E1475</f>
        <v>2.3056805852479378E-2</v>
      </c>
      <c r="E1475" s="2">
        <f>MACD!F1475</f>
        <v>3.3785698208760241E-2</v>
      </c>
      <c r="F1475" s="2">
        <f>'Moving Avg'!D1475</f>
        <v>6.12</v>
      </c>
      <c r="G1475" s="2">
        <f>'Moving Avg'!F1475</f>
        <v>6.1140000000000025</v>
      </c>
      <c r="H1475" s="2">
        <f>'Moving Avg'!G1475</f>
        <v>6.0714000000000059</v>
      </c>
      <c r="I1475" s="2">
        <f>'Moving Avg'!H1475</f>
        <v>4.9418000000000042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</row>
    <row r="1476" spans="1:12" ht="13.5" x14ac:dyDescent="0.25">
      <c r="A1476" s="3">
        <f>RSI!A1476</f>
        <v>44463</v>
      </c>
      <c r="B1476" s="2">
        <f>RSI!B1476</f>
        <v>6.12</v>
      </c>
      <c r="C1476" s="2">
        <f>RSI!I1476</f>
        <v>82.497505762913292</v>
      </c>
      <c r="D1476" s="2">
        <f>MACD!E1476</f>
        <v>2.0778674843667133E-2</v>
      </c>
      <c r="E1476" s="2">
        <f>MACD!F1476</f>
        <v>3.1184293535741623E-2</v>
      </c>
      <c r="F1476" s="2">
        <f>'Moving Avg'!D1476</f>
        <v>6.12</v>
      </c>
      <c r="G1476" s="2">
        <f>'Moving Avg'!F1476</f>
        <v>6.1145000000000023</v>
      </c>
      <c r="H1476" s="2">
        <f>'Moving Avg'!G1476</f>
        <v>6.0848000000000058</v>
      </c>
      <c r="I1476" s="2">
        <f>'Moving Avg'!H1476</f>
        <v>4.9508500000000053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</row>
    <row r="1477" spans="1:12" ht="13.5" x14ac:dyDescent="0.25">
      <c r="A1477" s="3">
        <f>RSI!A1477</f>
        <v>44466</v>
      </c>
      <c r="B1477" s="2">
        <f>RSI!B1477</f>
        <v>6.12</v>
      </c>
      <c r="C1477" s="2">
        <f>RSI!I1477</f>
        <v>82.497505762913292</v>
      </c>
      <c r="D1477" s="2">
        <f>MACD!E1477</f>
        <v>1.8643060237406139E-2</v>
      </c>
      <c r="E1477" s="2">
        <f>MACD!F1477</f>
        <v>2.8676046876074529E-2</v>
      </c>
      <c r="F1477" s="2">
        <f>'Moving Avg'!D1477</f>
        <v>6.12</v>
      </c>
      <c r="G1477" s="2">
        <f>'Moving Avg'!F1477</f>
        <v>6.115000000000002</v>
      </c>
      <c r="H1477" s="2">
        <f>'Moving Avg'!G1477</f>
        <v>6.095000000000006</v>
      </c>
      <c r="I1477" s="2">
        <f>'Moving Avg'!H1477</f>
        <v>4.9599000000000046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6.12</v>
      </c>
      <c r="C1478" s="2">
        <f>RSI!I1478</f>
        <v>82.497505762913292</v>
      </c>
      <c r="D1478" s="2">
        <f>MACD!E1478</f>
        <v>1.8181902808142247E-2</v>
      </c>
      <c r="E1478" s="2">
        <f>MACD!F1478</f>
        <v>2.6577218062488073E-2</v>
      </c>
      <c r="F1478" s="2">
        <f>'Moving Avg'!D1478</f>
        <v>6.12</v>
      </c>
      <c r="G1478" s="2">
        <f>'Moving Avg'!F1478</f>
        <v>6.1155000000000026</v>
      </c>
      <c r="H1478" s="2">
        <f>'Moving Avg'!G1478</f>
        <v>6.1020000000000048</v>
      </c>
      <c r="I1478" s="2">
        <f>'Moving Avg'!H1478</f>
        <v>4.968950000000004</v>
      </c>
      <c r="J1478" s="5" t="str">
        <f>OBV!F1478</f>
        <v>NEUTRAL</v>
      </c>
      <c r="K1478" s="5" t="str">
        <f>OBV!G1478</f>
        <v>NEUTRAL</v>
      </c>
      <c r="L1478" s="5" t="str">
        <f>OBV!H1478</f>
        <v>NEUTRAL</v>
      </c>
    </row>
    <row r="1479" spans="1:12" ht="13.5" x14ac:dyDescent="0.25">
      <c r="A1479" s="3">
        <f>RSI!A1479</f>
        <v>44468</v>
      </c>
      <c r="B1479" s="2">
        <f>RSI!B1479</f>
        <v>6.12</v>
      </c>
      <c r="C1479" s="2">
        <f>RSI!I1479</f>
        <v>82.497505762913292</v>
      </c>
      <c r="D1479" s="2">
        <f>MACD!E1479</f>
        <v>1.7613395958340661E-2</v>
      </c>
      <c r="E1479" s="2">
        <f>MACD!F1479</f>
        <v>2.4784453641658592E-2</v>
      </c>
      <c r="F1479" s="2">
        <f>'Moving Avg'!D1479</f>
        <v>6.12</v>
      </c>
      <c r="G1479" s="2">
        <f>'Moving Avg'!F1479</f>
        <v>6.1160000000000014</v>
      </c>
      <c r="H1479" s="2">
        <f>'Moving Avg'!G1479</f>
        <v>6.1090000000000053</v>
      </c>
      <c r="I1479" s="2">
        <f>'Moving Avg'!H1479</f>
        <v>4.9780000000000042</v>
      </c>
      <c r="J1479" s="5" t="str">
        <f>OBV!F1479</f>
        <v>NEUTRAL</v>
      </c>
      <c r="K1479" s="5" t="str">
        <f>OBV!G1479</f>
        <v>NEUTRAL</v>
      </c>
      <c r="L1479" s="5" t="str">
        <f>OBV!H1479</f>
        <v>NEUTRAL</v>
      </c>
    </row>
    <row r="1480" spans="1:12" ht="13.5" x14ac:dyDescent="0.25">
      <c r="A1480" s="3">
        <f>RSI!A1480</f>
        <v>44469</v>
      </c>
      <c r="B1480" s="2">
        <f>RSI!B1480</f>
        <v>6.12</v>
      </c>
      <c r="C1480" s="2">
        <f>RSI!I1480</f>
        <v>82.497505762913292</v>
      </c>
      <c r="D1480" s="2">
        <f>MACD!E1480</f>
        <v>1.6967262147717932E-2</v>
      </c>
      <c r="E1480" s="2">
        <f>MACD!F1480</f>
        <v>2.3221015342870462E-2</v>
      </c>
      <c r="F1480" s="2">
        <f>'Moving Avg'!D1480</f>
        <v>6.12</v>
      </c>
      <c r="G1480" s="2">
        <f>'Moving Avg'!F1480</f>
        <v>6.116500000000002</v>
      </c>
      <c r="H1480" s="2">
        <f>'Moving Avg'!G1480</f>
        <v>6.1126000000000058</v>
      </c>
      <c r="I1480" s="2">
        <f>'Moving Avg'!H1480</f>
        <v>4.9870500000000044</v>
      </c>
      <c r="J1480" s="5" t="str">
        <f>OBV!F1480</f>
        <v>NEUTRAL</v>
      </c>
      <c r="K1480" s="5" t="str">
        <f>OBV!G1480</f>
        <v>NEUTRAL</v>
      </c>
      <c r="L1480" s="5" t="str">
        <f>OBV!H1480</f>
        <v>NEUTRAL</v>
      </c>
    </row>
    <row r="1481" spans="1:12" ht="13.5" x14ac:dyDescent="0.25">
      <c r="A1481" s="3">
        <f>RSI!A1481</f>
        <v>44470</v>
      </c>
      <c r="B1481" s="2">
        <f>RSI!B1481</f>
        <v>6.12</v>
      </c>
      <c r="C1481" s="2">
        <f>RSI!I1481</f>
        <v>82.497505762913292</v>
      </c>
      <c r="D1481" s="2">
        <f>MACD!E1481</f>
        <v>1.6267672841415504E-2</v>
      </c>
      <c r="E1481" s="2">
        <f>MACD!F1481</f>
        <v>2.1830346842579472E-2</v>
      </c>
      <c r="F1481" s="2">
        <f>'Moving Avg'!D1481</f>
        <v>6.12</v>
      </c>
      <c r="G1481" s="2">
        <f>'Moving Avg'!F1481</f>
        <v>6.1170000000000018</v>
      </c>
      <c r="H1481" s="2">
        <f>'Moving Avg'!G1481</f>
        <v>6.1128000000000053</v>
      </c>
      <c r="I1481" s="2">
        <f>'Moving Avg'!H1481</f>
        <v>4.9961000000000038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</row>
    <row r="1482" spans="1:12" ht="13.5" x14ac:dyDescent="0.25">
      <c r="A1482" s="3">
        <f>RSI!A1482</f>
        <v>44473</v>
      </c>
      <c r="B1482" s="2">
        <f>RSI!B1482</f>
        <v>6.12</v>
      </c>
      <c r="C1482" s="2">
        <f>RSI!I1482</f>
        <v>82.497505762913292</v>
      </c>
      <c r="D1482" s="2">
        <f>MACD!E1482</f>
        <v>1.5534174976461479E-2</v>
      </c>
      <c r="E1482" s="2">
        <f>MACD!F1482</f>
        <v>2.0571112469355873E-2</v>
      </c>
      <c r="F1482" s="2">
        <f>'Moving Avg'!D1482</f>
        <v>6.12</v>
      </c>
      <c r="G1482" s="2">
        <f>'Moving Avg'!F1482</f>
        <v>6.1175000000000015</v>
      </c>
      <c r="H1482" s="2">
        <f>'Moving Avg'!G1482</f>
        <v>6.1130000000000049</v>
      </c>
      <c r="I1482" s="2">
        <f>'Moving Avg'!H1482</f>
        <v>5.005150000000004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44474</v>
      </c>
      <c r="B1483" s="2">
        <f>RSI!B1483</f>
        <v>6.12</v>
      </c>
      <c r="C1483" s="2">
        <f>RSI!I1483</f>
        <v>82.497505762913292</v>
      </c>
      <c r="D1483" s="2">
        <f>MACD!E1483</f>
        <v>1.4782469526980258E-2</v>
      </c>
      <c r="E1483" s="2">
        <f>MACD!F1483</f>
        <v>1.941338388088075E-2</v>
      </c>
      <c r="F1483" s="2">
        <f>'Moving Avg'!D1483</f>
        <v>6.12</v>
      </c>
      <c r="G1483" s="2">
        <f>'Moving Avg'!F1483</f>
        <v>6.1180000000000012</v>
      </c>
      <c r="H1483" s="2">
        <f>'Moving Avg'!G1483</f>
        <v>6.1132000000000053</v>
      </c>
      <c r="I1483" s="2">
        <f>'Moving Avg'!H1483</f>
        <v>5.0148000000000037</v>
      </c>
      <c r="J1483" s="5" t="str">
        <f>OBV!F1483</f>
        <v>NEUTRAL</v>
      </c>
      <c r="K1483" s="5" t="str">
        <f>OBV!G1483</f>
        <v>NEUTRAL</v>
      </c>
      <c r="L1483" s="5" t="str">
        <f>OBV!H1483</f>
        <v>NEUTRAL</v>
      </c>
    </row>
    <row r="1484" spans="1:12" ht="13.5" x14ac:dyDescent="0.25">
      <c r="A1484" s="3">
        <f>RSI!A1484</f>
        <v>44475</v>
      </c>
      <c r="B1484" s="2">
        <f>RSI!B1484</f>
        <v>6.12</v>
      </c>
      <c r="C1484" s="2">
        <f>RSI!I1484</f>
        <v>82.497505762913292</v>
      </c>
      <c r="D1484" s="2">
        <f>MACD!E1484</f>
        <v>1.4025065319812846E-2</v>
      </c>
      <c r="E1484" s="2">
        <f>MACD!F1484</f>
        <v>1.833572016866717E-2</v>
      </c>
      <c r="F1484" s="2">
        <f>'Moving Avg'!D1484</f>
        <v>6.12</v>
      </c>
      <c r="G1484" s="2">
        <f>'Moving Avg'!F1484</f>
        <v>6.1185000000000018</v>
      </c>
      <c r="H1484" s="2">
        <f>'Moving Avg'!G1484</f>
        <v>6.1134000000000048</v>
      </c>
      <c r="I1484" s="2">
        <f>'Moving Avg'!H1484</f>
        <v>5.0251500000000036</v>
      </c>
      <c r="J1484" s="5" t="str">
        <f>OBV!F1484</f>
        <v>NEUTRAL</v>
      </c>
      <c r="K1484" s="5" t="str">
        <f>OBV!G1484</f>
        <v>NEUTRAL</v>
      </c>
      <c r="L1484" s="5" t="str">
        <f>OBV!H1484</f>
        <v>NEUTRAL</v>
      </c>
    </row>
    <row r="1485" spans="1:12" ht="13.5" x14ac:dyDescent="0.25">
      <c r="A1485" s="3">
        <f>RSI!A1485</f>
        <v>44476</v>
      </c>
      <c r="B1485" s="2">
        <f>RSI!B1485</f>
        <v>6.12</v>
      </c>
      <c r="C1485" s="2">
        <f>RSI!I1485</f>
        <v>82.497505762913278</v>
      </c>
      <c r="D1485" s="2">
        <f>MACD!E1485</f>
        <v>1.3271827660981117E-2</v>
      </c>
      <c r="E1485" s="2">
        <f>MACD!F1485</f>
        <v>1.732294166712996E-2</v>
      </c>
      <c r="F1485" s="2">
        <f>'Moving Avg'!D1485</f>
        <v>6.12</v>
      </c>
      <c r="G1485" s="2">
        <f>'Moving Avg'!F1485</f>
        <v>6.1190000000000015</v>
      </c>
      <c r="H1485" s="2">
        <f>'Moving Avg'!G1485</f>
        <v>6.1136000000000044</v>
      </c>
      <c r="I1485" s="2">
        <f>'Moving Avg'!H1485</f>
        <v>5.0355000000000034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</row>
    <row r="1486" spans="1:12" ht="13.5" x14ac:dyDescent="0.25">
      <c r="A1486" s="3">
        <f>RSI!A1486</f>
        <v>44477</v>
      </c>
      <c r="B1486" s="2">
        <f>RSI!B1486</f>
        <v>6.12</v>
      </c>
      <c r="C1486" s="2">
        <f>RSI!I1486</f>
        <v>82.497505762913278</v>
      </c>
      <c r="D1486" s="2">
        <f>MACD!E1486</f>
        <v>1.2530438296813884E-2</v>
      </c>
      <c r="E1486" s="2">
        <f>MACD!F1486</f>
        <v>1.6364440993066748E-2</v>
      </c>
      <c r="F1486" s="2">
        <f>'Moving Avg'!D1486</f>
        <v>6.12</v>
      </c>
      <c r="G1486" s="2">
        <f>'Moving Avg'!F1486</f>
        <v>6.1195000000000013</v>
      </c>
      <c r="H1486" s="2">
        <f>'Moving Avg'!G1486</f>
        <v>6.1138000000000048</v>
      </c>
      <c r="I1486" s="2">
        <f>'Moving Avg'!H1486</f>
        <v>5.0458500000000042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</row>
    <row r="1487" spans="1:12" ht="13.5" x14ac:dyDescent="0.25">
      <c r="A1487" s="3">
        <f>RSI!A1487</f>
        <v>44480</v>
      </c>
      <c r="B1487" s="2">
        <f>RSI!B1487</f>
        <v>6.12</v>
      </c>
      <c r="C1487" s="2">
        <f>RSI!I1487</f>
        <v>82.497505762913278</v>
      </c>
      <c r="D1487" s="2">
        <f>MACD!E1487</f>
        <v>1.1806780666234751E-2</v>
      </c>
      <c r="E1487" s="2">
        <f>MACD!F1487</f>
        <v>1.5452908927700348E-2</v>
      </c>
      <c r="F1487" s="2">
        <f>'Moving Avg'!D1487</f>
        <v>6.12</v>
      </c>
      <c r="G1487" s="2">
        <f>'Moving Avg'!F1487</f>
        <v>6.1200000000000019</v>
      </c>
      <c r="H1487" s="2">
        <f>'Moving Avg'!G1487</f>
        <v>6.1140000000000043</v>
      </c>
      <c r="I1487" s="2">
        <f>'Moving Avg'!H1487</f>
        <v>5.0562000000000031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6.12</v>
      </c>
      <c r="C1488" s="2">
        <f>RSI!I1488</f>
        <v>82.497505762913278</v>
      </c>
      <c r="D1488" s="2">
        <f>MACD!E1488</f>
        <v>1.1105262230126201E-2</v>
      </c>
      <c r="E1488" s="2">
        <f>MACD!F1488</f>
        <v>1.458337958818552E-2</v>
      </c>
      <c r="F1488" s="2">
        <f>'Moving Avg'!D1488</f>
        <v>6.12</v>
      </c>
      <c r="G1488" s="2">
        <f>'Moving Avg'!F1488</f>
        <v>6.1200000000000019</v>
      </c>
      <c r="H1488" s="2">
        <f>'Moving Avg'!G1488</f>
        <v>6.1142000000000039</v>
      </c>
      <c r="I1488" s="2">
        <f>'Moving Avg'!H1488</f>
        <v>5.066550000000003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</row>
    <row r="1489" spans="1:12" ht="13.5" x14ac:dyDescent="0.25">
      <c r="A1489" s="3">
        <f>RSI!A1489</f>
        <v>44482</v>
      </c>
      <c r="B1489" s="2">
        <f>RSI!B1489</f>
        <v>6.12</v>
      </c>
      <c r="C1489" s="2">
        <f>RSI!I1489</f>
        <v>82.497505762913278</v>
      </c>
      <c r="D1489" s="2">
        <f>MACD!E1489</f>
        <v>1.0429083828842778E-2</v>
      </c>
      <c r="E1489" s="2">
        <f>MACD!F1489</f>
        <v>1.3752520436316971E-2</v>
      </c>
      <c r="F1489" s="2">
        <f>'Moving Avg'!D1489</f>
        <v>6.12</v>
      </c>
      <c r="G1489" s="2">
        <f>'Moving Avg'!F1489</f>
        <v>6.1200000000000019</v>
      </c>
      <c r="H1489" s="2">
        <f>'Moving Avg'!G1489</f>
        <v>6.1144000000000043</v>
      </c>
      <c r="I1489" s="2">
        <f>'Moving Avg'!H1489</f>
        <v>5.0769000000000037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6.12</v>
      </c>
      <c r="C1490" s="2">
        <f>RSI!I1490</f>
        <v>82.497505762913278</v>
      </c>
      <c r="D1490" s="2">
        <f>MACD!E1490</f>
        <v>9.7804644679646557E-3</v>
      </c>
      <c r="E1490" s="2">
        <f>MACD!F1490</f>
        <v>1.2958109242646509E-2</v>
      </c>
      <c r="F1490" s="2">
        <f>'Moving Avg'!D1490</f>
        <v>6.12</v>
      </c>
      <c r="G1490" s="2">
        <f>'Moving Avg'!F1490</f>
        <v>6.1200000000000019</v>
      </c>
      <c r="H1490" s="2">
        <f>'Moving Avg'!G1490</f>
        <v>6.1146000000000038</v>
      </c>
      <c r="I1490" s="2">
        <f>'Moving Avg'!H1490</f>
        <v>5.0872500000000027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</row>
    <row r="1491" spans="1:12" ht="13.5" x14ac:dyDescent="0.25">
      <c r="A1491" s="3">
        <f>RSI!A1491</f>
        <v>44488</v>
      </c>
      <c r="B1491" s="2">
        <f>RSI!B1491</f>
        <v>6.12</v>
      </c>
      <c r="C1491" s="2">
        <f>RSI!I1491</f>
        <v>82.497505762913292</v>
      </c>
      <c r="D1491" s="2">
        <f>MACD!E1491</f>
        <v>9.1608286214874823E-3</v>
      </c>
      <c r="E1491" s="2">
        <f>MACD!F1491</f>
        <v>1.2198653118414705E-2</v>
      </c>
      <c r="F1491" s="2">
        <f>'Moving Avg'!D1491</f>
        <v>6.12</v>
      </c>
      <c r="G1491" s="2">
        <f>'Moving Avg'!F1491</f>
        <v>6.1200000000000019</v>
      </c>
      <c r="H1491" s="2">
        <f>'Moving Avg'!G1491</f>
        <v>6.1148000000000033</v>
      </c>
      <c r="I1491" s="2">
        <f>'Moving Avg'!H1491</f>
        <v>5.0976000000000035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</row>
    <row r="1492" spans="1:12" ht="13.5" x14ac:dyDescent="0.25">
      <c r="A1492" s="3">
        <f>RSI!A1492</f>
        <v>44489</v>
      </c>
      <c r="B1492" s="2">
        <f>RSI!B1492</f>
        <v>6.12</v>
      </c>
      <c r="C1492" s="2">
        <f>RSI!I1492</f>
        <v>82.497505762913292</v>
      </c>
      <c r="D1492" s="2">
        <f>MACD!E1492</f>
        <v>8.5709620338310089E-3</v>
      </c>
      <c r="E1492" s="2">
        <f>MACD!F1492</f>
        <v>1.1473114901497968E-2</v>
      </c>
      <c r="F1492" s="2">
        <f>'Moving Avg'!D1492</f>
        <v>6.12</v>
      </c>
      <c r="G1492" s="2">
        <f>'Moving Avg'!F1492</f>
        <v>6.1200000000000019</v>
      </c>
      <c r="H1492" s="2">
        <f>'Moving Avg'!G1492</f>
        <v>6.1150000000000038</v>
      </c>
      <c r="I1492" s="2">
        <f>'Moving Avg'!H1492</f>
        <v>5.1079500000000033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</row>
    <row r="1493" spans="1:12" ht="13.5" x14ac:dyDescent="0.25">
      <c r="A1493" s="3">
        <f>RSI!A1493</f>
        <v>44490</v>
      </c>
      <c r="B1493" s="2">
        <f>RSI!B1493</f>
        <v>6.12</v>
      </c>
      <c r="C1493" s="2">
        <f>RSI!I1493</f>
        <v>82.497505762913292</v>
      </c>
      <c r="D1493" s="2">
        <f>MACD!E1493</f>
        <v>8.0111410659089444E-3</v>
      </c>
      <c r="E1493" s="2">
        <f>MACD!F1493</f>
        <v>1.0780720134380164E-2</v>
      </c>
      <c r="F1493" s="2">
        <f>'Moving Avg'!D1493</f>
        <v>6.12</v>
      </c>
      <c r="G1493" s="2">
        <f>'Moving Avg'!F1493</f>
        <v>6.1200000000000019</v>
      </c>
      <c r="H1493" s="2">
        <f>'Moving Avg'!G1493</f>
        <v>6.1152000000000033</v>
      </c>
      <c r="I1493" s="2">
        <f>'Moving Avg'!H1493</f>
        <v>5.1183000000000023</v>
      </c>
      <c r="J1493" s="5" t="str">
        <f>OBV!F1493</f>
        <v>NEUTRAL</v>
      </c>
      <c r="K1493" s="5" t="str">
        <f>OBV!G1493</f>
        <v>NEUTRAL</v>
      </c>
      <c r="L1493" s="5" t="str">
        <f>OBV!H1493</f>
        <v>NEUTRAL</v>
      </c>
    </row>
    <row r="1494" spans="1:12" ht="13.5" x14ac:dyDescent="0.25">
      <c r="A1494" s="3">
        <f>RSI!A1494</f>
        <v>44491</v>
      </c>
      <c r="B1494" s="2">
        <f>RSI!B1494</f>
        <v>6.12</v>
      </c>
      <c r="C1494" s="2">
        <f>RSI!I1494</f>
        <v>82.497505762913292</v>
      </c>
      <c r="D1494" s="2">
        <f>MACD!E1494</f>
        <v>7.4812398395787127E-3</v>
      </c>
      <c r="E1494" s="2">
        <f>MACD!F1494</f>
        <v>1.0120824075419874E-2</v>
      </c>
      <c r="F1494" s="2">
        <f>'Moving Avg'!D1494</f>
        <v>6.12</v>
      </c>
      <c r="G1494" s="2">
        <f>'Moving Avg'!F1494</f>
        <v>6.1200000000000019</v>
      </c>
      <c r="H1494" s="2">
        <f>'Moving Avg'!G1494</f>
        <v>6.1154000000000028</v>
      </c>
      <c r="I1494" s="2">
        <f>'Moving Avg'!H1494</f>
        <v>5.1295500000000027</v>
      </c>
      <c r="J1494" s="5" t="str">
        <f>OBV!F1494</f>
        <v>NEUTRAL</v>
      </c>
      <c r="K1494" s="5" t="str">
        <f>OBV!G1494</f>
        <v>NEUTRAL</v>
      </c>
      <c r="L1494" s="5" t="str">
        <f>OBV!H1494</f>
        <v>NEUTRAL</v>
      </c>
    </row>
    <row r="1495" spans="1:12" ht="13.5" x14ac:dyDescent="0.25">
      <c r="A1495" s="3">
        <f>RSI!A1495</f>
        <v>44494</v>
      </c>
      <c r="B1495" s="2">
        <f>RSI!B1495</f>
        <v>6.12</v>
      </c>
      <c r="C1495" s="2">
        <f>RSI!I1495</f>
        <v>82.497505762913292</v>
      </c>
      <c r="D1495" s="2">
        <f>MACD!E1495</f>
        <v>6.9808187666460242E-3</v>
      </c>
      <c r="E1495" s="2">
        <f>MACD!F1495</f>
        <v>9.4928230136651047E-3</v>
      </c>
      <c r="F1495" s="2">
        <f>'Moving Avg'!D1495</f>
        <v>6.12</v>
      </c>
      <c r="G1495" s="2">
        <f>'Moving Avg'!F1495</f>
        <v>6.1200000000000019</v>
      </c>
      <c r="H1495" s="2">
        <f>'Moving Avg'!G1495</f>
        <v>6.1156000000000033</v>
      </c>
      <c r="I1495" s="2">
        <f>'Moving Avg'!H1495</f>
        <v>5.1409500000000028</v>
      </c>
      <c r="J1495" s="5" t="str">
        <f>OBV!F1495</f>
        <v>NEUTRAL</v>
      </c>
      <c r="K1495" s="5" t="str">
        <f>OBV!G1495</f>
        <v>NEUTRAL</v>
      </c>
      <c r="L1495" s="5" t="str">
        <f>OBV!H1495</f>
        <v>NEUTRAL</v>
      </c>
    </row>
    <row r="1496" spans="1:12" ht="13.5" x14ac:dyDescent="0.25">
      <c r="A1496" s="3">
        <f>RSI!A1496</f>
        <v>44495</v>
      </c>
      <c r="B1496" s="2">
        <f>RSI!B1496</f>
        <v>6.12</v>
      </c>
      <c r="C1496" s="2">
        <f>RSI!I1496</f>
        <v>82.497505762913292</v>
      </c>
      <c r="D1496" s="2">
        <f>MACD!E1496</f>
        <v>6.5091974842435008E-3</v>
      </c>
      <c r="E1496" s="2">
        <f>MACD!F1496</f>
        <v>8.8960979077807832E-3</v>
      </c>
      <c r="F1496" s="2">
        <f>'Moving Avg'!D1496</f>
        <v>6.12</v>
      </c>
      <c r="G1496" s="2">
        <f>'Moving Avg'!F1496</f>
        <v>6.1200000000000019</v>
      </c>
      <c r="H1496" s="2">
        <f>'Moving Avg'!G1496</f>
        <v>6.1158000000000028</v>
      </c>
      <c r="I1496" s="2">
        <f>'Moving Avg'!H1496</f>
        <v>5.152350000000002</v>
      </c>
      <c r="J1496" s="5" t="str">
        <f>OBV!F1496</f>
        <v>NEUTRAL</v>
      </c>
      <c r="K1496" s="5" t="str">
        <f>OBV!G1496</f>
        <v>NEUTRAL</v>
      </c>
      <c r="L1496" s="5" t="str">
        <f>OBV!H1496</f>
        <v>NEUTRAL</v>
      </c>
    </row>
    <row r="1497" spans="1:12" ht="13.5" x14ac:dyDescent="0.25">
      <c r="A1497" s="3">
        <f>RSI!A1497</f>
        <v>44496</v>
      </c>
      <c r="B1497" s="2">
        <f>RSI!B1497</f>
        <v>6.12</v>
      </c>
      <c r="C1497" s="2">
        <f>RSI!I1497</f>
        <v>82.497505762913292</v>
      </c>
      <c r="D1497" s="2">
        <f>MACD!E1497</f>
        <v>6.065514741800726E-3</v>
      </c>
      <c r="E1497" s="2">
        <f>MACD!F1497</f>
        <v>8.3299812745847718E-3</v>
      </c>
      <c r="F1497" s="2">
        <f>'Moving Avg'!D1497</f>
        <v>6.12</v>
      </c>
      <c r="G1497" s="2">
        <f>'Moving Avg'!F1497</f>
        <v>6.1200000000000019</v>
      </c>
      <c r="H1497" s="2">
        <f>'Moving Avg'!G1497</f>
        <v>6.1160000000000023</v>
      </c>
      <c r="I1497" s="2">
        <f>'Moving Avg'!H1497</f>
        <v>5.1643000000000017</v>
      </c>
      <c r="J1497" s="5" t="str">
        <f>OBV!F1497</f>
        <v>NEUTRAL</v>
      </c>
      <c r="K1497" s="5" t="str">
        <f>OBV!G1497</f>
        <v>NEUTRAL</v>
      </c>
      <c r="L1497" s="5" t="str">
        <f>OBV!H1497</f>
        <v>NEUTRAL</v>
      </c>
    </row>
    <row r="1498" spans="1:12" ht="13.5" x14ac:dyDescent="0.25">
      <c r="A1498" s="3">
        <f>RSI!A1498</f>
        <v>44497</v>
      </c>
      <c r="B1498" s="2">
        <f>RSI!B1498</f>
        <v>6.12</v>
      </c>
      <c r="C1498" s="2">
        <f>RSI!I1498</f>
        <v>82.497505762913292</v>
      </c>
      <c r="D1498" s="2">
        <f>MACD!E1498</f>
        <v>5.6487773824311915E-3</v>
      </c>
      <c r="E1498" s="2">
        <f>MACD!F1498</f>
        <v>7.7937404961540557E-3</v>
      </c>
      <c r="F1498" s="2">
        <f>'Moving Avg'!D1498</f>
        <v>6.12</v>
      </c>
      <c r="G1498" s="2">
        <f>'Moving Avg'!F1498</f>
        <v>6.1200000000000019</v>
      </c>
      <c r="H1498" s="2">
        <f>'Moving Avg'!G1498</f>
        <v>6.1162000000000027</v>
      </c>
      <c r="I1498" s="2">
        <f>'Moving Avg'!H1498</f>
        <v>5.1762500000000022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6.12</v>
      </c>
      <c r="C1499" s="2">
        <f>RSI!I1499</f>
        <v>82.497505762913292</v>
      </c>
      <c r="D1499" s="2">
        <f>MACD!E1499</f>
        <v>5.2579002218715587E-3</v>
      </c>
      <c r="E1499" s="2">
        <f>MACD!F1499</f>
        <v>7.2865724412975574E-3</v>
      </c>
      <c r="F1499" s="2">
        <f>'Moving Avg'!D1499</f>
        <v>6.12</v>
      </c>
      <c r="G1499" s="2">
        <f>'Moving Avg'!F1499</f>
        <v>6.1200000000000019</v>
      </c>
      <c r="H1499" s="2">
        <f>'Moving Avg'!G1499</f>
        <v>6.1164000000000023</v>
      </c>
      <c r="I1499" s="2">
        <f>'Moving Avg'!H1499</f>
        <v>5.1877000000000013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</row>
    <row r="1500" spans="1:12" ht="13.5" x14ac:dyDescent="0.25">
      <c r="A1500" s="3">
        <f>RSI!A1500</f>
        <v>44501</v>
      </c>
      <c r="B1500" s="2">
        <f>RSI!B1500</f>
        <v>6.12</v>
      </c>
      <c r="C1500" s="2">
        <f>RSI!I1500</f>
        <v>82.497505762913292</v>
      </c>
      <c r="D1500" s="2">
        <f>MACD!E1500</f>
        <v>4.8917383414108784E-3</v>
      </c>
      <c r="E1500" s="2">
        <f>MACD!F1500</f>
        <v>6.8076056213202223E-3</v>
      </c>
      <c r="F1500" s="2">
        <f>'Moving Avg'!D1500</f>
        <v>6.12</v>
      </c>
      <c r="G1500" s="2">
        <f>'Moving Avg'!F1500</f>
        <v>6.1200000000000019</v>
      </c>
      <c r="H1500" s="2">
        <f>'Moving Avg'!G1500</f>
        <v>6.1166000000000027</v>
      </c>
      <c r="I1500" s="2">
        <f>'Moving Avg'!H1500</f>
        <v>5.1991500000000004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</row>
    <row r="1501" spans="1:12" ht="13.5" x14ac:dyDescent="0.25">
      <c r="A1501" s="3">
        <f>RSI!A1501</f>
        <v>44502</v>
      </c>
      <c r="B1501" s="2">
        <f>RSI!B1501</f>
        <v>6.12</v>
      </c>
      <c r="C1501" s="2">
        <f>RSI!I1501</f>
        <v>82.497505762913292</v>
      </c>
      <c r="D1501" s="2">
        <f>MACD!E1501</f>
        <v>4.5491130693529058E-3</v>
      </c>
      <c r="E1501" s="2">
        <f>MACD!F1501</f>
        <v>6.3559071109267591E-3</v>
      </c>
      <c r="F1501" s="2">
        <f>'Moving Avg'!D1501</f>
        <v>6.12</v>
      </c>
      <c r="G1501" s="2">
        <f>'Moving Avg'!F1501</f>
        <v>6.1200000000000019</v>
      </c>
      <c r="H1501" s="2">
        <f>'Moving Avg'!G1501</f>
        <v>6.1168000000000031</v>
      </c>
      <c r="I1501" s="2">
        <f>'Moving Avg'!H1501</f>
        <v>5.2106000000000003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</row>
    <row r="1502" spans="1:12" ht="13.5" x14ac:dyDescent="0.25">
      <c r="A1502" s="3">
        <f>RSI!A1502</f>
        <v>44503</v>
      </c>
      <c r="B1502" s="2">
        <f>RSI!B1502</f>
        <v>6.12</v>
      </c>
      <c r="C1502" s="2">
        <f>RSI!I1502</f>
        <v>82.497505762913292</v>
      </c>
      <c r="D1502" s="2">
        <f>MACD!E1502</f>
        <v>4.2288327215089794E-3</v>
      </c>
      <c r="E1502" s="2">
        <f>MACD!F1502</f>
        <v>5.9304922330432035E-3</v>
      </c>
      <c r="F1502" s="2">
        <f>'Moving Avg'!D1502</f>
        <v>6.12</v>
      </c>
      <c r="G1502" s="2">
        <f>'Moving Avg'!F1502</f>
        <v>6.1200000000000019</v>
      </c>
      <c r="H1502" s="2">
        <f>'Moving Avg'!G1502</f>
        <v>6.1170000000000027</v>
      </c>
      <c r="I1502" s="2">
        <f>'Moving Avg'!H1502</f>
        <v>5.2220500000000003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</row>
    <row r="1503" spans="1:12" ht="13.5" x14ac:dyDescent="0.25">
      <c r="A1503" s="3">
        <f>RSI!A1503</f>
        <v>44504</v>
      </c>
      <c r="B1503" s="2">
        <f>RSI!B1503</f>
        <v>5.85</v>
      </c>
      <c r="C1503" s="2">
        <f>RSI!I1503</f>
        <v>2.4370678946712019</v>
      </c>
      <c r="D1503" s="2">
        <f>MACD!E1503</f>
        <v>2.3929708999164134E-2</v>
      </c>
      <c r="E1503" s="2">
        <f>MACD!F1503</f>
        <v>9.5303355862673897E-3</v>
      </c>
      <c r="F1503" s="2">
        <f>'Moving Avg'!D1503</f>
        <v>6.0659999999999998</v>
      </c>
      <c r="G1503" s="2">
        <f>'Moving Avg'!F1503</f>
        <v>6.1065000000000014</v>
      </c>
      <c r="H1503" s="2">
        <f>'Moving Avg'!G1503</f>
        <v>6.1118000000000032</v>
      </c>
      <c r="I1503" s="2">
        <f>'Moving Avg'!H1503</f>
        <v>5.2321500000000007</v>
      </c>
      <c r="J1503" s="5" t="str">
        <f>OBV!F1503</f>
        <v>NEUTRAL</v>
      </c>
      <c r="K1503" s="5" t="str">
        <f>OBV!G1503</f>
        <v>NEUTRAL</v>
      </c>
      <c r="L1503" s="5" t="str">
        <f>OBV!H1503</f>
        <v>NEUTRAL</v>
      </c>
    </row>
    <row r="1504" spans="1:12" ht="13.5" x14ac:dyDescent="0.25">
      <c r="A1504" s="3">
        <f>RSI!A1504</f>
        <v>44505</v>
      </c>
      <c r="B1504" s="2">
        <f>RSI!B1504</f>
        <v>5.85</v>
      </c>
      <c r="C1504" s="2">
        <f>RSI!I1504</f>
        <v>2.4370678946712019</v>
      </c>
      <c r="D1504" s="2">
        <f>MACD!E1504</f>
        <v>4.2169088316424741E-2</v>
      </c>
      <c r="E1504" s="2">
        <f>MACD!F1504</f>
        <v>1.6058086132298862E-2</v>
      </c>
      <c r="F1504" s="2">
        <f>'Moving Avg'!D1504</f>
        <v>6.0120000000000005</v>
      </c>
      <c r="G1504" s="2">
        <f>'Moving Avg'!F1504</f>
        <v>6.0930000000000009</v>
      </c>
      <c r="H1504" s="2">
        <f>'Moving Avg'!G1504</f>
        <v>6.1066000000000038</v>
      </c>
      <c r="I1504" s="2">
        <f>'Moving Avg'!H1504</f>
        <v>5.2422500000000003</v>
      </c>
      <c r="J1504" s="5" t="str">
        <f>OBV!F1504</f>
        <v>NEUTRAL</v>
      </c>
      <c r="K1504" s="5" t="str">
        <f>OBV!G1504</f>
        <v>NEUTRAL</v>
      </c>
      <c r="L1504" s="5" t="str">
        <f>OBV!H1504</f>
        <v>NEUTRAL</v>
      </c>
    </row>
    <row r="1505" spans="1:12" ht="13.5" x14ac:dyDescent="0.25">
      <c r="A1505" s="3">
        <f>RSI!A1505</f>
        <v>44508</v>
      </c>
      <c r="B1505" s="2">
        <f>RSI!B1505</f>
        <v>5.85</v>
      </c>
      <c r="C1505" s="2">
        <f>RSI!I1505</f>
        <v>2.4370678946712019</v>
      </c>
      <c r="D1505" s="2">
        <f>MACD!E1505</f>
        <v>5.905556398303613E-2</v>
      </c>
      <c r="E1505" s="2">
        <f>MACD!F1505</f>
        <v>2.4657581702446318E-2</v>
      </c>
      <c r="F1505" s="2">
        <f>'Moving Avg'!D1505</f>
        <v>5.9580000000000002</v>
      </c>
      <c r="G1505" s="2">
        <f>'Moving Avg'!F1505</f>
        <v>6.0795000000000003</v>
      </c>
      <c r="H1505" s="2">
        <f>'Moving Avg'!G1505</f>
        <v>6.1014000000000044</v>
      </c>
      <c r="I1505" s="2">
        <f>'Moving Avg'!H1505</f>
        <v>5.2523499999999999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</row>
    <row r="1506" spans="1:12" ht="13.5" x14ac:dyDescent="0.25">
      <c r="A1506" s="3">
        <f>RSI!A1506</f>
        <v>44509</v>
      </c>
      <c r="B1506" s="2">
        <f>RSI!B1506</f>
        <v>5.61</v>
      </c>
      <c r="C1506" s="2">
        <f>RSI!I1506</f>
        <v>1.1731312936166631</v>
      </c>
      <c r="D1506" s="2">
        <f>MACD!E1506</f>
        <v>9.2467411710631886E-2</v>
      </c>
      <c r="E1506" s="2">
        <f>MACD!F1506</f>
        <v>3.8219547704083437E-2</v>
      </c>
      <c r="F1506" s="2">
        <f>'Moving Avg'!D1506</f>
        <v>5.8559999999999999</v>
      </c>
      <c r="G1506" s="2">
        <f>'Moving Avg'!F1506</f>
        <v>6.0540000000000003</v>
      </c>
      <c r="H1506" s="2">
        <f>'Moving Avg'!G1506</f>
        <v>6.0914000000000046</v>
      </c>
      <c r="I1506" s="2">
        <f>'Moving Avg'!H1506</f>
        <v>5.2612500000000004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</row>
    <row r="1507" spans="1:12" ht="13.5" x14ac:dyDescent="0.25">
      <c r="A1507" s="3">
        <f>RSI!A1507</f>
        <v>44510</v>
      </c>
      <c r="B1507" s="2">
        <f>RSI!B1507</f>
        <v>5.61</v>
      </c>
      <c r="C1507" s="2">
        <f>RSI!I1507</f>
        <v>1.1731312936166631</v>
      </c>
      <c r="D1507" s="2">
        <f>MACD!E1507</f>
        <v>0.12340299142073619</v>
      </c>
      <c r="E1507" s="2">
        <f>MACD!F1507</f>
        <v>5.5256236447413988E-2</v>
      </c>
      <c r="F1507" s="2">
        <f>'Moving Avg'!D1507</f>
        <v>5.7539999999999996</v>
      </c>
      <c r="G1507" s="2">
        <f>'Moving Avg'!F1507</f>
        <v>6.0284999999999993</v>
      </c>
      <c r="H1507" s="2">
        <f>'Moving Avg'!G1507</f>
        <v>6.0814000000000048</v>
      </c>
      <c r="I1507" s="2">
        <f>'Moving Avg'!H1507</f>
        <v>5.2701500000000001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</row>
    <row r="1508" spans="1:12" ht="13.5" x14ac:dyDescent="0.25">
      <c r="A1508" s="3">
        <f>RSI!A1508</f>
        <v>44511</v>
      </c>
      <c r="B1508" s="2">
        <f>RSI!B1508</f>
        <v>5.61</v>
      </c>
      <c r="C1508" s="2">
        <f>RSI!I1508</f>
        <v>1.1731312936166631</v>
      </c>
      <c r="D1508" s="2">
        <f>MACD!E1508</f>
        <v>0.15204593288682133</v>
      </c>
      <c r="E1508" s="2">
        <f>MACD!F1508</f>
        <v>7.4614175735295468E-2</v>
      </c>
      <c r="F1508" s="2">
        <f>'Moving Avg'!D1508</f>
        <v>5.7059999999999995</v>
      </c>
      <c r="G1508" s="2">
        <f>'Moving Avg'!F1508</f>
        <v>6.0029999999999992</v>
      </c>
      <c r="H1508" s="2">
        <f>'Moving Avg'!G1508</f>
        <v>6.0714000000000041</v>
      </c>
      <c r="I1508" s="2">
        <f>'Moving Avg'!H1508</f>
        <v>5.2784999999999993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</row>
    <row r="1509" spans="1:12" ht="13.5" x14ac:dyDescent="0.25">
      <c r="A1509" s="3">
        <f>RSI!A1509</f>
        <v>44512</v>
      </c>
      <c r="B1509" s="2">
        <f>RSI!B1509</f>
        <v>5.61</v>
      </c>
      <c r="C1509" s="2">
        <f>RSI!I1509</f>
        <v>1.1731312936166631</v>
      </c>
      <c r="D1509" s="2">
        <f>MACD!E1509</f>
        <v>0.17856623252108328</v>
      </c>
      <c r="E1509" s="2">
        <f>MACD!F1509</f>
        <v>9.540458709245303E-2</v>
      </c>
      <c r="F1509" s="2">
        <f>'Moving Avg'!D1509</f>
        <v>5.6579999999999995</v>
      </c>
      <c r="G1509" s="2">
        <f>'Moving Avg'!F1509</f>
        <v>5.9774999999999991</v>
      </c>
      <c r="H1509" s="2">
        <f>'Moving Avg'!G1509</f>
        <v>6.0614000000000043</v>
      </c>
      <c r="I1509" s="2">
        <f>'Moving Avg'!H1509</f>
        <v>5.2868499999999994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</row>
    <row r="1510" spans="1:12" ht="13.5" x14ac:dyDescent="0.25">
      <c r="A1510" s="3">
        <f>RSI!A1510</f>
        <v>44515</v>
      </c>
      <c r="B1510" s="2">
        <f>RSI!B1510</f>
        <v>5.6</v>
      </c>
      <c r="C1510" s="2">
        <f>RSI!I1510</f>
        <v>1.1399961736498057</v>
      </c>
      <c r="D1510" s="2">
        <f>MACD!E1510</f>
        <v>0.20386200878700311</v>
      </c>
      <c r="E1510" s="2">
        <f>MACD!F1510</f>
        <v>0.11709607143136305</v>
      </c>
      <c r="F1510" s="2">
        <f>'Moving Avg'!D1510</f>
        <v>5.6079999999999997</v>
      </c>
      <c r="G1510" s="2">
        <f>'Moving Avg'!F1510</f>
        <v>5.9514999999999985</v>
      </c>
      <c r="H1510" s="2">
        <f>'Moving Avg'!G1510</f>
        <v>6.0512000000000059</v>
      </c>
      <c r="I1510" s="2">
        <f>'Moving Avg'!H1510</f>
        <v>5.2951499999999987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</row>
    <row r="1511" spans="1:12" ht="13.5" x14ac:dyDescent="0.25">
      <c r="A1511" s="3">
        <f>RSI!A1511</f>
        <v>44516</v>
      </c>
      <c r="B1511" s="2">
        <f>RSI!B1511</f>
        <v>5.6</v>
      </c>
      <c r="C1511" s="2">
        <f>RSI!I1511</f>
        <v>1.1399961736498057</v>
      </c>
      <c r="D1511" s="2">
        <f>MACD!E1511</f>
        <v>0.22728334906614744</v>
      </c>
      <c r="E1511" s="2">
        <f>MACD!F1511</f>
        <v>0.13913352695831993</v>
      </c>
      <c r="F1511" s="2">
        <f>'Moving Avg'!D1511</f>
        <v>5.6059999999999999</v>
      </c>
      <c r="G1511" s="2">
        <f>'Moving Avg'!F1511</f>
        <v>5.9254999999999978</v>
      </c>
      <c r="H1511" s="2">
        <f>'Moving Avg'!G1511</f>
        <v>6.0410000000000057</v>
      </c>
      <c r="I1511" s="2">
        <f>'Moving Avg'!H1511</f>
        <v>5.3034499999999989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5.6</v>
      </c>
      <c r="C1512" s="2">
        <f>RSI!I1512</f>
        <v>1.1399961736498057</v>
      </c>
      <c r="D1512" s="2">
        <f>MACD!E1512</f>
        <v>0.24896920428124858</v>
      </c>
      <c r="E1512" s="2">
        <f>MACD!F1512</f>
        <v>0.16110066242290566</v>
      </c>
      <c r="F1512" s="2">
        <f>'Moving Avg'!D1512</f>
        <v>5.604000000000001</v>
      </c>
      <c r="G1512" s="2">
        <f>'Moving Avg'!F1512</f>
        <v>5.899499999999998</v>
      </c>
      <c r="H1512" s="2">
        <f>'Moving Avg'!G1512</f>
        <v>6.0308000000000046</v>
      </c>
      <c r="I1512" s="2">
        <f>'Moving Avg'!H1512</f>
        <v>5.3117499999999982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5.6</v>
      </c>
      <c r="C1513" s="2">
        <f>RSI!I1513</f>
        <v>1.1399961736498057</v>
      </c>
      <c r="D1513" s="2">
        <f>MACD!E1513</f>
        <v>0.22750975518446115</v>
      </c>
      <c r="E1513" s="2">
        <f>MACD!F1513</f>
        <v>0.17438248097521675</v>
      </c>
      <c r="F1513" s="2">
        <f>'Moving Avg'!D1513</f>
        <v>5.6020000000000012</v>
      </c>
      <c r="G1513" s="2">
        <f>'Moving Avg'!F1513</f>
        <v>5.8734999999999982</v>
      </c>
      <c r="H1513" s="2">
        <f>'Moving Avg'!G1513</f>
        <v>6.0206000000000053</v>
      </c>
      <c r="I1513" s="2">
        <f>'Moving Avg'!H1513</f>
        <v>5.3208999999999982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5.6</v>
      </c>
      <c r="C1514" s="2">
        <f>RSI!I1514</f>
        <v>1.1399961736498057</v>
      </c>
      <c r="D1514" s="2">
        <f>MACD!E1514</f>
        <v>0.21095309557661412</v>
      </c>
      <c r="E1514" s="2">
        <f>MACD!F1514</f>
        <v>0.18169660389549622</v>
      </c>
      <c r="F1514" s="2">
        <f>'Moving Avg'!D1514</f>
        <v>5.6</v>
      </c>
      <c r="G1514" s="2">
        <f>'Moving Avg'!F1514</f>
        <v>5.8474999999999984</v>
      </c>
      <c r="H1514" s="2">
        <f>'Moving Avg'!G1514</f>
        <v>6.0104000000000051</v>
      </c>
      <c r="I1514" s="2">
        <f>'Moving Avg'!H1514</f>
        <v>5.3303499999999984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5.6</v>
      </c>
      <c r="C1515" s="2">
        <f>RSI!I1515</f>
        <v>1.1399961736498057</v>
      </c>
      <c r="D1515" s="2">
        <f>MACD!E1515</f>
        <v>0.19842633268640153</v>
      </c>
      <c r="E1515" s="2">
        <f>MACD!F1515</f>
        <v>0.18504254965367728</v>
      </c>
      <c r="F1515" s="2">
        <f>'Moving Avg'!D1515</f>
        <v>5.6</v>
      </c>
      <c r="G1515" s="2">
        <f>'Moving Avg'!F1515</f>
        <v>5.8214999999999986</v>
      </c>
      <c r="H1515" s="2">
        <f>'Moving Avg'!G1515</f>
        <v>6.0002000000000058</v>
      </c>
      <c r="I1515" s="2">
        <f>'Moving Avg'!H1515</f>
        <v>5.3397999999999994</v>
      </c>
      <c r="J1515" s="5" t="str">
        <f>OBV!F1515</f>
        <v>NEUTRAL</v>
      </c>
      <c r="K1515" s="5" t="str">
        <f>OBV!G1515</f>
        <v>NEUTRAL</v>
      </c>
      <c r="L1515" s="5" t="str">
        <f>OBV!H1515</f>
        <v>NEUTRAL</v>
      </c>
    </row>
    <row r="1516" spans="1:12" ht="13.5" x14ac:dyDescent="0.25">
      <c r="A1516" s="3">
        <f>RSI!A1516</f>
        <v>44523</v>
      </c>
      <c r="B1516" s="2">
        <f>RSI!B1516</f>
        <v>5.6</v>
      </c>
      <c r="C1516" s="2">
        <f>RSI!I1516</f>
        <v>1.1399961736498057</v>
      </c>
      <c r="D1516" s="2">
        <f>MACD!E1516</f>
        <v>0.15227657449394005</v>
      </c>
      <c r="E1516" s="2">
        <f>MACD!F1516</f>
        <v>0.17848935462172982</v>
      </c>
      <c r="F1516" s="2">
        <f>'Moving Avg'!D1516</f>
        <v>5.6</v>
      </c>
      <c r="G1516" s="2">
        <f>'Moving Avg'!F1516</f>
        <v>5.7954999999999988</v>
      </c>
      <c r="H1516" s="2">
        <f>'Moving Avg'!G1516</f>
        <v>5.9900000000000055</v>
      </c>
      <c r="I1516" s="2">
        <f>'Moving Avg'!H1516</f>
        <v>5.3497999999999983</v>
      </c>
      <c r="J1516" s="5" t="str">
        <f>OBV!F1516</f>
        <v>NEUTRAL</v>
      </c>
      <c r="K1516" s="5" t="str">
        <f>OBV!G1516</f>
        <v>NEUTRAL</v>
      </c>
      <c r="L1516" s="5" t="str">
        <f>OBV!H1516</f>
        <v>NEUTRAL</v>
      </c>
    </row>
    <row r="1517" spans="1:12" ht="13.5" x14ac:dyDescent="0.25">
      <c r="A1517" s="3">
        <f>RSI!A1517</f>
        <v>44524</v>
      </c>
      <c r="B1517" s="2">
        <f>RSI!B1517</f>
        <v>5.6</v>
      </c>
      <c r="C1517" s="2">
        <f>RSI!I1517</f>
        <v>1.1399961736498057</v>
      </c>
      <c r="D1517" s="2">
        <f>MACD!E1517</f>
        <v>0.11449797107256465</v>
      </c>
      <c r="E1517" s="2">
        <f>MACD!F1517</f>
        <v>0.1656910779118968</v>
      </c>
      <c r="F1517" s="2">
        <f>'Moving Avg'!D1517</f>
        <v>5.6</v>
      </c>
      <c r="G1517" s="2">
        <f>'Moving Avg'!F1517</f>
        <v>5.7694999999999981</v>
      </c>
      <c r="H1517" s="2">
        <f>'Moving Avg'!G1517</f>
        <v>5.9798000000000062</v>
      </c>
      <c r="I1517" s="2">
        <f>'Moving Avg'!H1517</f>
        <v>5.3597999999999981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5.6</v>
      </c>
      <c r="C1518" s="2">
        <f>RSI!I1518</f>
        <v>1.1399961736498057</v>
      </c>
      <c r="D1518" s="2">
        <f>MACD!E1518</f>
        <v>8.3708490089178689E-2</v>
      </c>
      <c r="E1518" s="2">
        <f>MACD!F1518</f>
        <v>0.14929456034735317</v>
      </c>
      <c r="F1518" s="2">
        <f>'Moving Avg'!D1518</f>
        <v>5.6</v>
      </c>
      <c r="G1518" s="2">
        <f>'Moving Avg'!F1518</f>
        <v>5.7434999999999974</v>
      </c>
      <c r="H1518" s="2">
        <f>'Moving Avg'!G1518</f>
        <v>5.9694000000000065</v>
      </c>
      <c r="I1518" s="2">
        <f>'Moving Avg'!H1518</f>
        <v>5.3697999999999979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</row>
    <row r="1519" spans="1:12" ht="13.5" x14ac:dyDescent="0.25">
      <c r="A1519" s="3">
        <f>RSI!A1519</f>
        <v>44526</v>
      </c>
      <c r="B1519" s="2">
        <f>RSI!B1519</f>
        <v>5.6</v>
      </c>
      <c r="C1519" s="2">
        <f>RSI!I1519</f>
        <v>1.1399961736498057</v>
      </c>
      <c r="D1519" s="2">
        <f>MACD!E1519</f>
        <v>5.8745694559869222E-2</v>
      </c>
      <c r="E1519" s="2">
        <f>MACD!F1519</f>
        <v>0.13118478718985638</v>
      </c>
      <c r="F1519" s="2">
        <f>'Moving Avg'!D1519</f>
        <v>5.6</v>
      </c>
      <c r="G1519" s="2">
        <f>'Moving Avg'!F1519</f>
        <v>5.7174999999999976</v>
      </c>
      <c r="H1519" s="2">
        <f>'Moving Avg'!G1519</f>
        <v>5.9590000000000058</v>
      </c>
      <c r="I1519" s="2">
        <f>'Moving Avg'!H1519</f>
        <v>5.3797999999999977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</row>
    <row r="1520" spans="1:12" ht="13.5" x14ac:dyDescent="0.25">
      <c r="A1520" s="3">
        <f>RSI!A1520</f>
        <v>44529</v>
      </c>
      <c r="B1520" s="2">
        <f>RSI!B1520</f>
        <v>5.6</v>
      </c>
      <c r="C1520" s="2">
        <f>RSI!I1520</f>
        <v>1.1399961736498057</v>
      </c>
      <c r="D1520" s="2">
        <f>MACD!E1520</f>
        <v>3.7093980745625643E-2</v>
      </c>
      <c r="E1520" s="2">
        <f>MACD!F1520</f>
        <v>0.11236662590101024</v>
      </c>
      <c r="F1520" s="2">
        <f>'Moving Avg'!D1520</f>
        <v>5.6</v>
      </c>
      <c r="G1520" s="2">
        <f>'Moving Avg'!F1520</f>
        <v>5.6914999999999978</v>
      </c>
      <c r="H1520" s="2">
        <f>'Moving Avg'!G1520</f>
        <v>5.9486000000000061</v>
      </c>
      <c r="I1520" s="2">
        <f>'Moving Avg'!H1520</f>
        <v>5.390299999999999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5.6</v>
      </c>
      <c r="C1521" s="2">
        <f>RSI!I1521</f>
        <v>1.1399961736498057</v>
      </c>
      <c r="D1521" s="2">
        <f>MACD!E1521</f>
        <v>1.9707663874116932E-2</v>
      </c>
      <c r="E1521" s="2">
        <f>MACD!F1521</f>
        <v>9.3834833495631584E-2</v>
      </c>
      <c r="F1521" s="2">
        <f>'Moving Avg'!D1521</f>
        <v>5.6</v>
      </c>
      <c r="G1521" s="2">
        <f>'Moving Avg'!F1521</f>
        <v>5.665499999999998</v>
      </c>
      <c r="H1521" s="2">
        <f>'Moving Avg'!G1521</f>
        <v>5.9382000000000055</v>
      </c>
      <c r="I1521" s="2">
        <f>'Moving Avg'!H1521</f>
        <v>5.4007999999999967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5.6</v>
      </c>
      <c r="C1522" s="2">
        <f>RSI!I1522</f>
        <v>1.1399961736498057</v>
      </c>
      <c r="D1522" s="2">
        <f>MACD!E1522</f>
        <v>5.861316879355094E-3</v>
      </c>
      <c r="E1522" s="2">
        <f>MACD!F1522</f>
        <v>7.6240130172376297E-2</v>
      </c>
      <c r="F1522" s="2">
        <f>'Moving Avg'!D1522</f>
        <v>5.6</v>
      </c>
      <c r="G1522" s="2">
        <f>'Moving Avg'!F1522</f>
        <v>5.6394999999999973</v>
      </c>
      <c r="H1522" s="2">
        <f>'Moving Avg'!G1522</f>
        <v>5.9278000000000057</v>
      </c>
      <c r="I1522" s="2">
        <f>'Moving Avg'!H1522</f>
        <v>5.411299999999998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</row>
    <row r="1523" spans="1:12" ht="13.5" x14ac:dyDescent="0.25">
      <c r="A1523" s="3">
        <f>RSI!A1523</f>
        <v>44532</v>
      </c>
      <c r="B1523" s="2">
        <f>RSI!B1523</f>
        <v>5.6</v>
      </c>
      <c r="C1523" s="2">
        <f>RSI!I1523</f>
        <v>1.1399961736498057</v>
      </c>
      <c r="D1523" s="2">
        <f>MACD!E1523</f>
        <v>-5.0537563145960362E-3</v>
      </c>
      <c r="E1523" s="2">
        <f>MACD!F1523</f>
        <v>5.9981352874981839E-2</v>
      </c>
      <c r="F1523" s="2">
        <f>'Moving Avg'!D1523</f>
        <v>5.6</v>
      </c>
      <c r="G1523" s="2">
        <f>'Moving Avg'!F1523</f>
        <v>5.626999999999998</v>
      </c>
      <c r="H1523" s="2">
        <f>'Moving Avg'!G1523</f>
        <v>5.9174000000000042</v>
      </c>
      <c r="I1523" s="2">
        <f>'Moving Avg'!H1523</f>
        <v>5.4212999999999978</v>
      </c>
      <c r="J1523" s="5" t="str">
        <f>OBV!F1523</f>
        <v>NEUTRAL</v>
      </c>
      <c r="K1523" s="5" t="str">
        <f>OBV!G1523</f>
        <v>NEUTRAL</v>
      </c>
      <c r="L1523" s="5" t="str">
        <f>OBV!H1523</f>
        <v>NEUTRAL</v>
      </c>
    </row>
    <row r="1524" spans="1:12" ht="13.5" x14ac:dyDescent="0.25">
      <c r="A1524" s="3">
        <f>RSI!A1524</f>
        <v>44533</v>
      </c>
      <c r="B1524" s="2">
        <f>RSI!B1524</f>
        <v>5.6</v>
      </c>
      <c r="C1524" s="2">
        <f>RSI!I1524</f>
        <v>1.1399961736498057</v>
      </c>
      <c r="D1524" s="2">
        <f>MACD!E1524</f>
        <v>-1.354785917236967E-2</v>
      </c>
      <c r="E1524" s="2">
        <f>MACD!F1524</f>
        <v>4.5275510465511537E-2</v>
      </c>
      <c r="F1524" s="2">
        <f>'Moving Avg'!D1524</f>
        <v>5.6</v>
      </c>
      <c r="G1524" s="2">
        <f>'Moving Avg'!F1524</f>
        <v>5.6144999999999978</v>
      </c>
      <c r="H1524" s="2">
        <f>'Moving Avg'!G1524</f>
        <v>5.9070000000000054</v>
      </c>
      <c r="I1524" s="2">
        <f>'Moving Avg'!H1524</f>
        <v>5.4317999999999973</v>
      </c>
      <c r="J1524" s="5" t="str">
        <f>OBV!F1524</f>
        <v>NEUTRAL</v>
      </c>
      <c r="K1524" s="5" t="str">
        <f>OBV!G1524</f>
        <v>NEUTRAL</v>
      </c>
      <c r="L1524" s="5" t="str">
        <f>OBV!H1524</f>
        <v>NEUTRAL</v>
      </c>
    </row>
    <row r="1525" spans="1:12" ht="13.5" x14ac:dyDescent="0.25">
      <c r="A1525" s="3">
        <f>RSI!A1525</f>
        <v>44536</v>
      </c>
      <c r="B1525" s="2">
        <f>RSI!B1525</f>
        <v>5.6</v>
      </c>
      <c r="C1525" s="2">
        <f>RSI!I1525</f>
        <v>1.1399961736498057</v>
      </c>
      <c r="D1525" s="2">
        <f>MACD!E1525</f>
        <v>-2.0048391506267471E-2</v>
      </c>
      <c r="E1525" s="2">
        <f>MACD!F1525</f>
        <v>3.2210730071155734E-2</v>
      </c>
      <c r="F1525" s="2">
        <f>'Moving Avg'!D1525</f>
        <v>5.6</v>
      </c>
      <c r="G1525" s="2">
        <f>'Moving Avg'!F1525</f>
        <v>5.6019999999999985</v>
      </c>
      <c r="H1525" s="2">
        <f>'Moving Avg'!G1525</f>
        <v>5.8966000000000038</v>
      </c>
      <c r="I1525" s="2">
        <f>'Moving Avg'!H1525</f>
        <v>5.4422999999999977</v>
      </c>
      <c r="J1525" s="5" t="str">
        <f>OBV!F1525</f>
        <v>NEUTRAL</v>
      </c>
      <c r="K1525" s="5" t="str">
        <f>OBV!G1525</f>
        <v>NEUTRAL</v>
      </c>
      <c r="L1525" s="5" t="str">
        <f>OBV!H1525</f>
        <v>NEUTRAL</v>
      </c>
    </row>
    <row r="1526" spans="1:12" ht="13.5" x14ac:dyDescent="0.25">
      <c r="A1526" s="3">
        <f>RSI!A1526</f>
        <v>44537</v>
      </c>
      <c r="B1526" s="2">
        <f>RSI!B1526</f>
        <v>5.6</v>
      </c>
      <c r="C1526" s="2">
        <f>RSI!I1526</f>
        <v>1.1399961736498057</v>
      </c>
      <c r="D1526" s="2">
        <f>MACD!E1526</f>
        <v>-2.4912929471500256E-2</v>
      </c>
      <c r="E1526" s="2">
        <f>MACD!F1526</f>
        <v>2.0785998162624535E-2</v>
      </c>
      <c r="F1526" s="2">
        <f>'Moving Avg'!D1526</f>
        <v>5.6</v>
      </c>
      <c r="G1526" s="2">
        <f>'Moving Avg'!F1526</f>
        <v>5.6014999999999979</v>
      </c>
      <c r="H1526" s="2">
        <f>'Moving Avg'!G1526</f>
        <v>5.8862000000000032</v>
      </c>
      <c r="I1526" s="2">
        <f>'Moving Avg'!H1526</f>
        <v>5.4527999999999972</v>
      </c>
      <c r="J1526" s="5" t="str">
        <f>OBV!F1526</f>
        <v>NEUTRAL</v>
      </c>
      <c r="K1526" s="5" t="str">
        <f>OBV!G1526</f>
        <v>NEUTRAL</v>
      </c>
      <c r="L1526" s="5" t="str">
        <f>OBV!H1526</f>
        <v>NEUTRAL</v>
      </c>
    </row>
    <row r="1527" spans="1:12" ht="13.5" x14ac:dyDescent="0.25">
      <c r="A1527" s="3">
        <f>RSI!A1527</f>
        <v>44538</v>
      </c>
      <c r="B1527" s="2">
        <f>RSI!B1527</f>
        <v>5.6</v>
      </c>
      <c r="C1527" s="2">
        <f>RSI!I1527</f>
        <v>1.1399961736498057</v>
      </c>
      <c r="D1527" s="2">
        <f>MACD!E1527</f>
        <v>-2.8440269136893903E-2</v>
      </c>
      <c r="E1527" s="2">
        <f>MACD!F1527</f>
        <v>1.0940744702720846E-2</v>
      </c>
      <c r="F1527" s="2">
        <f>'Moving Avg'!D1527</f>
        <v>5.6</v>
      </c>
      <c r="G1527" s="2">
        <f>'Moving Avg'!F1527</f>
        <v>5.6009999999999982</v>
      </c>
      <c r="H1527" s="2">
        <f>'Moving Avg'!G1527</f>
        <v>5.8758000000000035</v>
      </c>
      <c r="I1527" s="2">
        <f>'Moving Avg'!H1527</f>
        <v>5.4627999999999979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5.6</v>
      </c>
      <c r="C1528" s="2">
        <f>RSI!I1528</f>
        <v>1.1399961736498057</v>
      </c>
      <c r="D1528" s="2">
        <f>MACD!E1528</f>
        <v>-3.0879748713632971E-2</v>
      </c>
      <c r="E1528" s="2">
        <f>MACD!F1528</f>
        <v>2.5766460194500814E-3</v>
      </c>
      <c r="F1528" s="2">
        <f>'Moving Avg'!D1528</f>
        <v>5.6</v>
      </c>
      <c r="G1528" s="2">
        <f>'Moving Avg'!F1528</f>
        <v>5.6004999999999985</v>
      </c>
      <c r="H1528" s="2">
        <f>'Moving Avg'!G1528</f>
        <v>5.8654000000000028</v>
      </c>
      <c r="I1528" s="2">
        <f>'Moving Avg'!H1528</f>
        <v>5.4727999999999977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5.6</v>
      </c>
      <c r="C1529" s="2">
        <f>RSI!I1529</f>
        <v>1.1399961736498057</v>
      </c>
      <c r="D1529" s="2">
        <f>MACD!E1529</f>
        <v>-3.2439115918045935E-2</v>
      </c>
      <c r="E1529" s="2">
        <f>MACD!F1529</f>
        <v>-4.4265063680491218E-3</v>
      </c>
      <c r="F1529" s="2">
        <f>'Moving Avg'!D1529</f>
        <v>5.6</v>
      </c>
      <c r="G1529" s="2">
        <f>'Moving Avg'!F1529</f>
        <v>5.5999999999999979</v>
      </c>
      <c r="H1529" s="2">
        <f>'Moving Avg'!G1529</f>
        <v>5.8550000000000031</v>
      </c>
      <c r="I1529" s="2">
        <f>'Moving Avg'!H1529</f>
        <v>5.4827999999999975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5.6</v>
      </c>
      <c r="C1530" s="2">
        <f>RSI!I1530</f>
        <v>1.1399961736498057</v>
      </c>
      <c r="D1530" s="2">
        <f>MACD!E1530</f>
        <v>-3.3291165825570346E-2</v>
      </c>
      <c r="E1530" s="2">
        <f>MACD!F1530</f>
        <v>-1.0199438259553367E-2</v>
      </c>
      <c r="F1530" s="2">
        <f>'Moving Avg'!D1530</f>
        <v>5.6</v>
      </c>
      <c r="G1530" s="2">
        <f>'Moving Avg'!F1530</f>
        <v>5.5999999999999979</v>
      </c>
      <c r="H1530" s="2">
        <f>'Moving Avg'!G1530</f>
        <v>5.8446000000000025</v>
      </c>
      <c r="I1530" s="2">
        <f>'Moving Avg'!H1530</f>
        <v>5.4927999999999972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5.6</v>
      </c>
      <c r="C1531" s="2">
        <f>RSI!I1531</f>
        <v>1.1399961736498057</v>
      </c>
      <c r="D1531" s="2">
        <f>MACD!E1531</f>
        <v>-3.357933978929406E-2</v>
      </c>
      <c r="E1531" s="2">
        <f>MACD!F1531</f>
        <v>-1.4875418565501505E-2</v>
      </c>
      <c r="F1531" s="2">
        <f>'Moving Avg'!D1531</f>
        <v>5.6</v>
      </c>
      <c r="G1531" s="2">
        <f>'Moving Avg'!F1531</f>
        <v>5.5999999999999979</v>
      </c>
      <c r="H1531" s="2">
        <f>'Moving Avg'!G1531</f>
        <v>5.8342000000000027</v>
      </c>
      <c r="I1531" s="2">
        <f>'Moving Avg'!H1531</f>
        <v>5.502799999999997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5.6</v>
      </c>
      <c r="C1532" s="2">
        <f>RSI!I1532</f>
        <v>1.1399961736498057</v>
      </c>
      <c r="D1532" s="2">
        <f>MACD!E1532</f>
        <v>-3.3422446572390463E-2</v>
      </c>
      <c r="E1532" s="2">
        <f>MACD!F1532</f>
        <v>-1.8584824166879295E-2</v>
      </c>
      <c r="F1532" s="2">
        <f>'Moving Avg'!D1532</f>
        <v>5.6</v>
      </c>
      <c r="G1532" s="2">
        <f>'Moving Avg'!F1532</f>
        <v>5.5999999999999979</v>
      </c>
      <c r="H1532" s="2">
        <f>'Moving Avg'!G1532</f>
        <v>5.8238000000000021</v>
      </c>
      <c r="I1532" s="2">
        <f>'Moving Avg'!H1532</f>
        <v>5.5127999999999959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</row>
    <row r="1533" spans="1:12" ht="13.5" x14ac:dyDescent="0.25">
      <c r="A1533" s="3">
        <f>RSI!A1533</f>
        <v>44546</v>
      </c>
      <c r="B1533" s="2">
        <f>RSI!B1533</f>
        <v>5.6</v>
      </c>
      <c r="C1533" s="2">
        <f>RSI!I1533</f>
        <v>1.1399961736498057</v>
      </c>
      <c r="D1533" s="2">
        <f>MACD!E1533</f>
        <v>-3.2918641954333694E-2</v>
      </c>
      <c r="E1533" s="2">
        <f>MACD!F1533</f>
        <v>-2.1451587724370176E-2</v>
      </c>
      <c r="F1533" s="2">
        <f>'Moving Avg'!D1533</f>
        <v>5.6</v>
      </c>
      <c r="G1533" s="2">
        <f>'Moving Avg'!F1533</f>
        <v>5.5999999999999979</v>
      </c>
      <c r="H1533" s="2">
        <f>'Moving Avg'!G1533</f>
        <v>5.8134000000000023</v>
      </c>
      <c r="I1533" s="2">
        <f>'Moving Avg'!H1533</f>
        <v>5.5227999999999966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5.6</v>
      </c>
      <c r="C1534" s="2">
        <f>RSI!I1534</f>
        <v>1.1399961736498057</v>
      </c>
      <c r="D1534" s="2">
        <f>MACD!E1534</f>
        <v>-3.2148782017629607E-2</v>
      </c>
      <c r="E1534" s="2">
        <f>MACD!F1534</f>
        <v>-2.3591026583022066E-2</v>
      </c>
      <c r="F1534" s="2">
        <f>'Moving Avg'!D1534</f>
        <v>5.6</v>
      </c>
      <c r="G1534" s="2">
        <f>'Moving Avg'!F1534</f>
        <v>5.5999999999999979</v>
      </c>
      <c r="H1534" s="2">
        <f>'Moving Avg'!G1534</f>
        <v>5.8030000000000017</v>
      </c>
      <c r="I1534" s="2">
        <f>'Moving Avg'!H1534</f>
        <v>5.5327999999999964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5.6</v>
      </c>
      <c r="C1535" s="2">
        <f>RSI!I1535</f>
        <v>1.1399961736498057</v>
      </c>
      <c r="D1535" s="2">
        <f>MACD!E1535</f>
        <v>-3.1179247514313779E-2</v>
      </c>
      <c r="E1535" s="2">
        <f>MACD!F1535</f>
        <v>-2.510867076928041E-2</v>
      </c>
      <c r="F1535" s="2">
        <f>'Moving Avg'!D1535</f>
        <v>5.6</v>
      </c>
      <c r="G1535" s="2">
        <f>'Moving Avg'!F1535</f>
        <v>5.5999999999999979</v>
      </c>
      <c r="H1535" s="2">
        <f>'Moving Avg'!G1535</f>
        <v>5.7926000000000011</v>
      </c>
      <c r="I1535" s="2">
        <f>'Moving Avg'!H1535</f>
        <v>5.5432999999999959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</row>
    <row r="1536" spans="1:12" ht="13.5" x14ac:dyDescent="0.25">
      <c r="A1536" s="3">
        <f>RSI!A1536</f>
        <v>44552</v>
      </c>
      <c r="B1536" s="2">
        <f>RSI!B1536</f>
        <v>5.6</v>
      </c>
      <c r="C1536" s="2">
        <f>RSI!I1536</f>
        <v>1.1399961736498057</v>
      </c>
      <c r="D1536" s="2">
        <f>MACD!E1536</f>
        <v>-3.0064321649728498E-2</v>
      </c>
      <c r="E1536" s="2">
        <f>MACD!F1536</f>
        <v>-2.6099800945370028E-2</v>
      </c>
      <c r="F1536" s="2">
        <f>'Moving Avg'!D1536</f>
        <v>5.6</v>
      </c>
      <c r="G1536" s="2">
        <f>'Moving Avg'!F1536</f>
        <v>5.5999999999999979</v>
      </c>
      <c r="H1536" s="2">
        <f>'Moving Avg'!G1536</f>
        <v>5.7822000000000005</v>
      </c>
      <c r="I1536" s="2">
        <f>'Moving Avg'!H1536</f>
        <v>5.5537999999999963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</row>
    <row r="1537" spans="1:12" ht="13.5" x14ac:dyDescent="0.25">
      <c r="A1537" s="3">
        <f>RSI!A1537</f>
        <v>44553</v>
      </c>
      <c r="B1537" s="2">
        <f>RSI!B1537</f>
        <v>5.6</v>
      </c>
      <c r="C1537" s="2">
        <f>RSI!I1537</f>
        <v>1.1399961736498057</v>
      </c>
      <c r="D1537" s="2">
        <f>MACD!E1537</f>
        <v>-2.8848190882322378E-2</v>
      </c>
      <c r="E1537" s="2">
        <f>MACD!F1537</f>
        <v>-2.6649478932760498E-2</v>
      </c>
      <c r="F1537" s="2">
        <f>'Moving Avg'!D1537</f>
        <v>5.6</v>
      </c>
      <c r="G1537" s="2">
        <f>'Moving Avg'!F1537</f>
        <v>5.5999999999999979</v>
      </c>
      <c r="H1537" s="2">
        <f>'Moving Avg'!G1537</f>
        <v>5.7717999999999998</v>
      </c>
      <c r="I1537" s="2">
        <f>'Moving Avg'!H1537</f>
        <v>5.5642999999999958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</row>
    <row r="1538" spans="1:12" ht="13.5" x14ac:dyDescent="0.25">
      <c r="A1538" s="3">
        <f>RSI!A1538</f>
        <v>44554</v>
      </c>
      <c r="B1538" s="2">
        <f>RSI!B1538</f>
        <v>5.6</v>
      </c>
      <c r="C1538" s="2">
        <f>RSI!I1538</f>
        <v>1.1399961736498057</v>
      </c>
      <c r="D1538" s="2">
        <f>MACD!E1538</f>
        <v>-2.7566627564470814E-2</v>
      </c>
      <c r="E1538" s="2">
        <f>MACD!F1538</f>
        <v>-2.6832908659102563E-2</v>
      </c>
      <c r="F1538" s="2">
        <f>'Moving Avg'!D1538</f>
        <v>5.6</v>
      </c>
      <c r="G1538" s="2">
        <f>'Moving Avg'!F1538</f>
        <v>5.5999999999999979</v>
      </c>
      <c r="H1538" s="2">
        <f>'Moving Avg'!G1538</f>
        <v>5.7614000000000001</v>
      </c>
      <c r="I1538" s="2">
        <f>'Moving Avg'!H1538</f>
        <v>5.5752999999999959</v>
      </c>
      <c r="J1538" s="5" t="str">
        <f>OBV!F1538</f>
        <v>NEUTRAL</v>
      </c>
      <c r="K1538" s="5" t="str">
        <f>OBV!G1538</f>
        <v>NEUTRAL</v>
      </c>
      <c r="L1538" s="5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5.6</v>
      </c>
      <c r="C1539" s="2">
        <f>RSI!I1539</f>
        <v>1.1399961736498057</v>
      </c>
      <c r="D1539" s="2">
        <f>MACD!E1539</f>
        <v>-2.6248404138068615E-2</v>
      </c>
      <c r="E1539" s="2">
        <f>MACD!F1539</f>
        <v>-2.6716007754895774E-2</v>
      </c>
      <c r="F1539" s="2">
        <f>'Moving Avg'!D1539</f>
        <v>5.6</v>
      </c>
      <c r="G1539" s="2">
        <f>'Moving Avg'!F1539</f>
        <v>5.5999999999999979</v>
      </c>
      <c r="H1539" s="2">
        <f>'Moving Avg'!G1539</f>
        <v>5.7509999999999994</v>
      </c>
      <c r="I1539" s="2">
        <f>'Moving Avg'!H1539</f>
        <v>5.586699999999996</v>
      </c>
      <c r="J1539" s="5" t="str">
        <f>OBV!F1539</f>
        <v>NEUTRAL</v>
      </c>
      <c r="K1539" s="5" t="str">
        <f>OBV!G1539</f>
        <v>NEUTRAL</v>
      </c>
      <c r="L1539" s="5" t="str">
        <f>OBV!H1539</f>
        <v>NEUTRAL</v>
      </c>
    </row>
    <row r="1540" spans="1:12" ht="13.5" x14ac:dyDescent="0.25">
      <c r="A1540" s="3">
        <f>RSI!A1540</f>
        <v>44558</v>
      </c>
      <c r="B1540" s="2">
        <f>RSI!B1540</f>
        <v>5.6</v>
      </c>
      <c r="C1540" s="2">
        <f>RSI!I1540</f>
        <v>1.1399961736498057</v>
      </c>
      <c r="D1540" s="2">
        <f>MACD!E1540</f>
        <v>-2.4916480893587334E-2</v>
      </c>
      <c r="E1540" s="2">
        <f>MACD!F1540</f>
        <v>-2.6356102382634087E-2</v>
      </c>
      <c r="F1540" s="2">
        <f>'Moving Avg'!D1540</f>
        <v>5.6</v>
      </c>
      <c r="G1540" s="2">
        <f>'Moving Avg'!F1540</f>
        <v>5.5999999999999979</v>
      </c>
      <c r="H1540" s="2">
        <f>'Moving Avg'!G1540</f>
        <v>5.7405999999999997</v>
      </c>
      <c r="I1540" s="2">
        <f>'Moving Avg'!H1540</f>
        <v>5.5973999999999959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</row>
    <row r="1541" spans="1:12" ht="13.5" x14ac:dyDescent="0.25">
      <c r="A1541" s="3">
        <f>RSI!A1541</f>
        <v>44559</v>
      </c>
      <c r="B1541" s="2">
        <f>RSI!B1541</f>
        <v>5.6</v>
      </c>
      <c r="C1541" s="2">
        <f>RSI!I1541</f>
        <v>1.1399961736498057</v>
      </c>
      <c r="D1541" s="2">
        <f>MACD!E1541</f>
        <v>-2.3589002785874946E-2</v>
      </c>
      <c r="E1541" s="2">
        <f>MACD!F1541</f>
        <v>-2.580268246328226E-2</v>
      </c>
      <c r="F1541" s="2">
        <f>'Moving Avg'!D1541</f>
        <v>5.6</v>
      </c>
      <c r="G1541" s="2">
        <f>'Moving Avg'!F1541</f>
        <v>5.5999999999999979</v>
      </c>
      <c r="H1541" s="2">
        <f>'Moving Avg'!G1541</f>
        <v>5.7301999999999991</v>
      </c>
      <c r="I1541" s="2">
        <f>'Moving Avg'!H1541</f>
        <v>5.6073499999999958</v>
      </c>
      <c r="J1541" s="5" t="str">
        <f>OBV!F1541</f>
        <v>NEUTRAL</v>
      </c>
      <c r="K1541" s="5" t="str">
        <f>OBV!G1541</f>
        <v>NEUTRAL</v>
      </c>
      <c r="L1541" s="5" t="str">
        <f>OBV!H1541</f>
        <v>NEUTRAL</v>
      </c>
    </row>
    <row r="1542" spans="1:12" ht="13.5" x14ac:dyDescent="0.25">
      <c r="A1542" s="3">
        <f>RSI!A1542</f>
        <v>44560</v>
      </c>
      <c r="B1542" s="2">
        <f>RSI!B1542</f>
        <v>5.6</v>
      </c>
      <c r="C1542" s="2">
        <f>RSI!I1542</f>
        <v>1.1399961736498057</v>
      </c>
      <c r="D1542" s="2">
        <f>MACD!E1542</f>
        <v>-2.2280135290820624E-2</v>
      </c>
      <c r="E1542" s="2">
        <f>MACD!F1542</f>
        <v>-2.5098173028789934E-2</v>
      </c>
      <c r="F1542" s="2">
        <f>'Moving Avg'!D1542</f>
        <v>5.6</v>
      </c>
      <c r="G1542" s="2">
        <f>'Moving Avg'!F1542</f>
        <v>5.5999999999999979</v>
      </c>
      <c r="H1542" s="2">
        <f>'Moving Avg'!G1542</f>
        <v>5.7197999999999993</v>
      </c>
      <c r="I1542" s="2">
        <f>'Moving Avg'!H1542</f>
        <v>5.6164999999999949</v>
      </c>
      <c r="J1542" s="5" t="str">
        <f>OBV!F1542</f>
        <v>NEUTRAL</v>
      </c>
      <c r="K1542" s="5" t="str">
        <f>OBV!G1542</f>
        <v>NEUTRAL</v>
      </c>
      <c r="L1542" s="5" t="str">
        <f>OBV!H1542</f>
        <v>NEUTRAL</v>
      </c>
    </row>
    <row r="1543" spans="1:12" ht="13.5" x14ac:dyDescent="0.25">
      <c r="A1543" s="3">
        <f>RSI!A1543</f>
        <v>44561</v>
      </c>
      <c r="B1543" s="2">
        <f>RSI!B1543</f>
        <v>5.6</v>
      </c>
      <c r="C1543" s="2">
        <f>RSI!I1543</f>
        <v>1.1399961736498057</v>
      </c>
      <c r="D1543" s="2">
        <f>MACD!E1543</f>
        <v>-2.1000764628988478E-2</v>
      </c>
      <c r="E1543" s="2">
        <f>MACD!F1543</f>
        <v>-2.4278691348829644E-2</v>
      </c>
      <c r="F1543" s="2">
        <f>'Moving Avg'!D1543</f>
        <v>5.6</v>
      </c>
      <c r="G1543" s="2">
        <f>'Moving Avg'!F1543</f>
        <v>5.5999999999999979</v>
      </c>
      <c r="H1543" s="2">
        <f>'Moving Avg'!G1543</f>
        <v>5.7093999999999996</v>
      </c>
      <c r="I1543" s="2">
        <f>'Moving Avg'!H1543</f>
        <v>5.6248499999999959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</row>
    <row r="1544" spans="1:12" ht="13.5" x14ac:dyDescent="0.25">
      <c r="A1544" s="3">
        <f>RSI!A1544</f>
        <v>44564</v>
      </c>
      <c r="B1544" s="2">
        <f>RSI!B1544</f>
        <v>5.6</v>
      </c>
      <c r="C1544" s="2">
        <f>RSI!I1544</f>
        <v>1.1399961736498057</v>
      </c>
      <c r="D1544" s="2">
        <f>MACD!E1544</f>
        <v>-1.9759083744316008E-2</v>
      </c>
      <c r="E1544" s="2">
        <f>MACD!F1544</f>
        <v>-2.3374769827926918E-2</v>
      </c>
      <c r="F1544" s="2">
        <f>'Moving Avg'!D1544</f>
        <v>5.6</v>
      </c>
      <c r="G1544" s="2">
        <f>'Moving Avg'!F1544</f>
        <v>5.5999999999999979</v>
      </c>
      <c r="H1544" s="2">
        <f>'Moving Avg'!G1544</f>
        <v>5.698999999999999</v>
      </c>
      <c r="I1544" s="2">
        <f>'Moving Avg'!H1544</f>
        <v>5.6334499999999954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</row>
    <row r="1545" spans="1:12" ht="13.5" x14ac:dyDescent="0.25">
      <c r="A1545" s="3">
        <f>RSI!A1545</f>
        <v>44565</v>
      </c>
      <c r="B1545" s="2">
        <f>RSI!B1545</f>
        <v>5.6</v>
      </c>
      <c r="C1545" s="2">
        <f>RSI!I1545</f>
        <v>1.1399961736498057</v>
      </c>
      <c r="D1545" s="2">
        <f>MACD!E1545</f>
        <v>-1.8561082096845816E-2</v>
      </c>
      <c r="E1545" s="2">
        <f>MACD!F1545</f>
        <v>-2.2412032281710702E-2</v>
      </c>
      <c r="F1545" s="2">
        <f>'Moving Avg'!D1545</f>
        <v>5.6</v>
      </c>
      <c r="G1545" s="2">
        <f>'Moving Avg'!F1545</f>
        <v>5.5999999999999979</v>
      </c>
      <c r="H1545" s="2">
        <f>'Moving Avg'!G1545</f>
        <v>5.6885999999999992</v>
      </c>
      <c r="I1545" s="2">
        <f>'Moving Avg'!H1545</f>
        <v>5.6420499999999958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5.6</v>
      </c>
      <c r="C1546" s="2">
        <f>RSI!I1546</f>
        <v>1.1399961736498057</v>
      </c>
      <c r="D1546" s="2">
        <f>MACD!E1546</f>
        <v>-1.7410954514391008E-2</v>
      </c>
      <c r="E1546" s="2">
        <f>MACD!F1546</f>
        <v>-2.1411816728246765E-2</v>
      </c>
      <c r="F1546" s="2">
        <f>'Moving Avg'!D1546</f>
        <v>5.6</v>
      </c>
      <c r="G1546" s="2">
        <f>'Moving Avg'!F1546</f>
        <v>5.5999999999999979</v>
      </c>
      <c r="H1546" s="2">
        <f>'Moving Avg'!G1546</f>
        <v>5.6781999999999986</v>
      </c>
      <c r="I1546" s="2">
        <f>'Moving Avg'!H1546</f>
        <v>5.6500999999999957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</row>
    <row r="1547" spans="1:12" ht="13.5" x14ac:dyDescent="0.25">
      <c r="A1547" s="3">
        <f>RSI!A1547</f>
        <v>44567</v>
      </c>
      <c r="B1547" s="2">
        <f>RSI!B1547</f>
        <v>5.6</v>
      </c>
      <c r="C1547" s="2">
        <f>RSI!I1547</f>
        <v>1.1399961736498057</v>
      </c>
      <c r="D1547" s="2">
        <f>MACD!E1547</f>
        <v>-1.6311441969567575E-2</v>
      </c>
      <c r="E1547" s="2">
        <f>MACD!F1547</f>
        <v>-2.0391741776510926E-2</v>
      </c>
      <c r="F1547" s="2">
        <f>'Moving Avg'!D1547</f>
        <v>5.6</v>
      </c>
      <c r="G1547" s="2">
        <f>'Moving Avg'!F1547</f>
        <v>5.5999999999999979</v>
      </c>
      <c r="H1547" s="2">
        <f>'Moving Avg'!G1547</f>
        <v>5.6677999999999988</v>
      </c>
      <c r="I1547" s="2">
        <f>'Moving Avg'!H1547</f>
        <v>5.6576999999999948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</row>
    <row r="1548" spans="1:12" ht="13.5" x14ac:dyDescent="0.25">
      <c r="A1548" s="3">
        <f>RSI!A1548</f>
        <v>44568</v>
      </c>
      <c r="B1548" s="2">
        <f>RSI!B1548</f>
        <v>5.6</v>
      </c>
      <c r="C1548" s="2">
        <f>RSI!I1548</f>
        <v>1.1399961736498057</v>
      </c>
      <c r="D1548" s="2">
        <f>MACD!E1548</f>
        <v>-1.5264115138500678E-2</v>
      </c>
      <c r="E1548" s="2">
        <f>MACD!F1548</f>
        <v>-1.9366216448908877E-2</v>
      </c>
      <c r="F1548" s="2">
        <f>'Moving Avg'!D1548</f>
        <v>5.6</v>
      </c>
      <c r="G1548" s="2">
        <f>'Moving Avg'!F1548</f>
        <v>5.5999999999999979</v>
      </c>
      <c r="H1548" s="2">
        <f>'Moving Avg'!G1548</f>
        <v>5.6573999999999982</v>
      </c>
      <c r="I1548" s="2">
        <f>'Moving Avg'!H1548</f>
        <v>5.6652999999999949</v>
      </c>
      <c r="J1548" s="5" t="str">
        <f>OBV!F1548</f>
        <v>NEUTRAL</v>
      </c>
      <c r="K1548" s="5" t="str">
        <f>OBV!G1548</f>
        <v>NEUTRAL</v>
      </c>
      <c r="L1548" s="5" t="str">
        <f>OBV!H1548</f>
        <v>NEUTRAL</v>
      </c>
    </row>
    <row r="1549" spans="1:12" ht="13.5" x14ac:dyDescent="0.25">
      <c r="A1549" s="3">
        <f>RSI!A1549</f>
        <v>44571</v>
      </c>
      <c r="B1549" s="2">
        <f>RSI!B1549</f>
        <v>5.6</v>
      </c>
      <c r="C1549" s="2">
        <f>RSI!I1549</f>
        <v>1.1399961736498057</v>
      </c>
      <c r="D1549" s="2">
        <f>MACD!E1549</f>
        <v>-1.4269609898906133E-2</v>
      </c>
      <c r="E1549" s="2">
        <f>MACD!F1549</f>
        <v>-1.8346895138908328E-2</v>
      </c>
      <c r="F1549" s="2">
        <f>'Moving Avg'!D1549</f>
        <v>5.6</v>
      </c>
      <c r="G1549" s="2">
        <f>'Moving Avg'!F1549</f>
        <v>5.5999999999999979</v>
      </c>
      <c r="H1549" s="2">
        <f>'Moving Avg'!G1549</f>
        <v>5.6469999999999985</v>
      </c>
      <c r="I1549" s="2">
        <f>'Moving Avg'!H1549</f>
        <v>5.6722999999999955</v>
      </c>
      <c r="J1549" s="5" t="str">
        <f>OBV!F1549</f>
        <v>NEUTRAL</v>
      </c>
      <c r="K1549" s="5" t="str">
        <f>OBV!G1549</f>
        <v>NEUTRAL</v>
      </c>
      <c r="L1549" s="5" t="str">
        <f>OBV!H1549</f>
        <v>NEUTRAL</v>
      </c>
    </row>
    <row r="1550" spans="1:12" ht="13.5" x14ac:dyDescent="0.25">
      <c r="A1550" s="3">
        <f>RSI!A1550</f>
        <v>44572</v>
      </c>
      <c r="B1550" s="2">
        <f>RSI!B1550</f>
        <v>5.6</v>
      </c>
      <c r="C1550" s="2">
        <f>RSI!I1550</f>
        <v>1.1399961736498057</v>
      </c>
      <c r="D1550" s="2">
        <f>MACD!E1550</f>
        <v>-1.3327822490119878E-2</v>
      </c>
      <c r="E1550" s="2">
        <f>MACD!F1550</f>
        <v>-1.734308060915064E-2</v>
      </c>
      <c r="F1550" s="2">
        <f>'Moving Avg'!D1550</f>
        <v>5.6</v>
      </c>
      <c r="G1550" s="2">
        <f>'Moving Avg'!F1550</f>
        <v>5.5999999999999979</v>
      </c>
      <c r="H1550" s="2">
        <f>'Moving Avg'!G1550</f>
        <v>5.6365999999999987</v>
      </c>
      <c r="I1550" s="2">
        <f>'Moving Avg'!H1550</f>
        <v>5.679299999999996</v>
      </c>
      <c r="J1550" s="5" t="str">
        <f>OBV!F1550</f>
        <v>NEUTRAL</v>
      </c>
      <c r="K1550" s="5" t="str">
        <f>OBV!G1550</f>
        <v>NEUTRAL</v>
      </c>
      <c r="L1550" s="5" t="str">
        <f>OBV!H1550</f>
        <v>NEUTRAL</v>
      </c>
    </row>
    <row r="1551" spans="1:12" ht="13.5" x14ac:dyDescent="0.25">
      <c r="A1551" s="3">
        <f>RSI!A1551</f>
        <v>44573</v>
      </c>
      <c r="B1551" s="2">
        <f>RSI!B1551</f>
        <v>5.6</v>
      </c>
      <c r="C1551" s="2">
        <f>RSI!I1551</f>
        <v>1.1399961736498057</v>
      </c>
      <c r="D1551" s="2">
        <f>MACD!E1551</f>
        <v>-1.2438070845172788E-2</v>
      </c>
      <c r="E1551" s="2">
        <f>MACD!F1551</f>
        <v>-1.636207865635507E-2</v>
      </c>
      <c r="F1551" s="2">
        <f>'Moving Avg'!D1551</f>
        <v>5.6</v>
      </c>
      <c r="G1551" s="2">
        <f>'Moving Avg'!F1551</f>
        <v>5.5999999999999979</v>
      </c>
      <c r="H1551" s="2">
        <f>'Moving Avg'!G1551</f>
        <v>5.626199999999999</v>
      </c>
      <c r="I1551" s="2">
        <f>'Moving Avg'!H1551</f>
        <v>5.6862999999999957</v>
      </c>
      <c r="J1551" s="5" t="str">
        <f>OBV!F1551</f>
        <v>NEUTRAL</v>
      </c>
      <c r="K1551" s="5" t="str">
        <f>OBV!G1551</f>
        <v>NEUTRAL</v>
      </c>
      <c r="L1551" s="5" t="str">
        <f>OBV!H1551</f>
        <v>NEUTRAL</v>
      </c>
    </row>
    <row r="1552" spans="1:12" ht="13.5" x14ac:dyDescent="0.25">
      <c r="A1552" s="3">
        <f>RSI!A1552</f>
        <v>44574</v>
      </c>
      <c r="B1552" s="2">
        <f>RSI!B1552</f>
        <v>5.6</v>
      </c>
      <c r="C1552" s="2">
        <f>RSI!I1552</f>
        <v>1.1399961736498057</v>
      </c>
      <c r="D1552" s="2">
        <f>MACD!E1552</f>
        <v>-1.1599227580951776E-2</v>
      </c>
      <c r="E1552" s="2">
        <f>MACD!F1552</f>
        <v>-1.5409508441274412E-2</v>
      </c>
      <c r="F1552" s="2">
        <f>'Moving Avg'!D1552</f>
        <v>5.6</v>
      </c>
      <c r="G1552" s="2">
        <f>'Moving Avg'!F1552</f>
        <v>5.5999999999999979</v>
      </c>
      <c r="H1552" s="2">
        <f>'Moving Avg'!G1552</f>
        <v>5.6157999999999983</v>
      </c>
      <c r="I1552" s="2">
        <f>'Moving Avg'!H1552</f>
        <v>5.6927999999999948</v>
      </c>
      <c r="J1552" s="5" t="str">
        <f>OBV!F1552</f>
        <v>NEUTRAL</v>
      </c>
      <c r="K1552" s="5" t="str">
        <f>OBV!G1552</f>
        <v>NEUTRAL</v>
      </c>
      <c r="L1552" s="5" t="str">
        <f>OBV!H1552</f>
        <v>NEUTRAL</v>
      </c>
    </row>
    <row r="1553" spans="1:12" ht="13.5" x14ac:dyDescent="0.25">
      <c r="A1553" s="3">
        <f>RSI!A1553</f>
        <v>44575</v>
      </c>
      <c r="B1553" s="2">
        <f>RSI!B1553</f>
        <v>5.6</v>
      </c>
      <c r="C1553" s="2">
        <f>RSI!I1553</f>
        <v>1.1399961736498057</v>
      </c>
      <c r="D1553" s="2">
        <f>MACD!E1553</f>
        <v>-1.0809829267604876E-2</v>
      </c>
      <c r="E1553" s="2">
        <f>MACD!F1553</f>
        <v>-1.4489572606540504E-2</v>
      </c>
      <c r="F1553" s="2">
        <f>'Moving Avg'!D1553</f>
        <v>5.6</v>
      </c>
      <c r="G1553" s="2">
        <f>'Moving Avg'!F1553</f>
        <v>5.5999999999999979</v>
      </c>
      <c r="H1553" s="2">
        <f>'Moving Avg'!G1553</f>
        <v>5.6107999999999985</v>
      </c>
      <c r="I1553" s="2">
        <f>'Moving Avg'!H1553</f>
        <v>5.6985499999999956</v>
      </c>
      <c r="J1553" s="5" t="str">
        <f>OBV!F1553</f>
        <v>NEUTRAL</v>
      </c>
      <c r="K1553" s="5" t="str">
        <f>OBV!G1553</f>
        <v>NEUTRAL</v>
      </c>
      <c r="L1553" s="5" t="str">
        <f>OBV!H1553</f>
        <v>NEUTRAL</v>
      </c>
    </row>
    <row r="1554" spans="1:12" ht="13.5" x14ac:dyDescent="0.25">
      <c r="A1554" s="3">
        <f>RSI!A1554</f>
        <v>44578</v>
      </c>
      <c r="B1554" s="2">
        <f>RSI!B1554</f>
        <v>5.6</v>
      </c>
      <c r="C1554" s="2">
        <f>RSI!I1554</f>
        <v>1.1399961736498057</v>
      </c>
      <c r="D1554" s="2">
        <f>MACD!E1554</f>
        <v>-1.0068165868058365E-2</v>
      </c>
      <c r="E1554" s="2">
        <f>MACD!F1554</f>
        <v>-1.3605291258844077E-2</v>
      </c>
      <c r="F1554" s="2">
        <f>'Moving Avg'!D1554</f>
        <v>5.6</v>
      </c>
      <c r="G1554" s="2">
        <f>'Moving Avg'!F1554</f>
        <v>5.5999999999999979</v>
      </c>
      <c r="H1554" s="2">
        <f>'Moving Avg'!G1554</f>
        <v>5.6057999999999986</v>
      </c>
      <c r="I1554" s="2">
        <f>'Moving Avg'!H1554</f>
        <v>5.7041499999999958</v>
      </c>
      <c r="J1554" s="5" t="str">
        <f>OBV!F1554</f>
        <v>NEUTRAL</v>
      </c>
      <c r="K1554" s="5" t="str">
        <f>OBV!G1554</f>
        <v>NEUTRAL</v>
      </c>
      <c r="L1554" s="5" t="str">
        <f>OBV!H1554</f>
        <v>NEUTRAL</v>
      </c>
    </row>
    <row r="1555" spans="1:12" ht="13.5" x14ac:dyDescent="0.25">
      <c r="A1555" s="3">
        <f>RSI!A1555</f>
        <v>44579</v>
      </c>
      <c r="B1555" s="2">
        <f>RSI!B1555</f>
        <v>5.35</v>
      </c>
      <c r="C1555" s="2">
        <f>RSI!I1555</f>
        <v>5.4744173945934449E-2</v>
      </c>
      <c r="D1555" s="2">
        <f>MACD!E1555</f>
        <v>9.1461648964639153E-3</v>
      </c>
      <c r="E1555" s="2">
        <f>MACD!F1555</f>
        <v>-9.0550000277824783E-3</v>
      </c>
      <c r="F1555" s="2">
        <f>'Moving Avg'!D1555</f>
        <v>5.55</v>
      </c>
      <c r="G1555" s="2">
        <f>'Moving Avg'!F1555</f>
        <v>5.5874999999999977</v>
      </c>
      <c r="H1555" s="2">
        <f>'Moving Avg'!G1555</f>
        <v>5.5957999999999979</v>
      </c>
      <c r="I1555" s="2">
        <f>'Moving Avg'!H1555</f>
        <v>5.7083999999999957</v>
      </c>
      <c r="J1555" s="5" t="str">
        <f>OBV!F1555</f>
        <v>NEUTRAL</v>
      </c>
      <c r="K1555" s="5" t="str">
        <f>OBV!G1555</f>
        <v>NEUTRAL</v>
      </c>
      <c r="L1555" s="5" t="str">
        <f>OBV!H1555</f>
        <v>NEUTRAL</v>
      </c>
    </row>
    <row r="1556" spans="1:12" ht="13.5" x14ac:dyDescent="0.25">
      <c r="A1556" s="3">
        <f>RSI!A1556</f>
        <v>44580</v>
      </c>
      <c r="B1556" s="2">
        <f>RSI!B1556</f>
        <v>5.1100000000000003</v>
      </c>
      <c r="C1556" s="2">
        <f>RSI!I1556</f>
        <v>2.7590056018027553E-2</v>
      </c>
      <c r="D1556" s="2">
        <f>MACD!E1556</f>
        <v>4.4722678573551278E-2</v>
      </c>
      <c r="E1556" s="2">
        <f>MACD!F1556</f>
        <v>1.7005356924842735E-3</v>
      </c>
      <c r="F1556" s="2">
        <f>'Moving Avg'!D1556</f>
        <v>5.452</v>
      </c>
      <c r="G1556" s="2">
        <f>'Moving Avg'!F1556</f>
        <v>5.5629999999999979</v>
      </c>
      <c r="H1556" s="2">
        <f>'Moving Avg'!G1556</f>
        <v>5.5857999999999981</v>
      </c>
      <c r="I1556" s="2">
        <f>'Moving Avg'!H1556</f>
        <v>5.7114499999999957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</row>
    <row r="1557" spans="1:12" ht="13.5" x14ac:dyDescent="0.25">
      <c r="A1557" s="3">
        <f>RSI!A1557</f>
        <v>44581</v>
      </c>
      <c r="B1557" s="2">
        <f>RSI!B1557</f>
        <v>4.8899999999999997</v>
      </c>
      <c r="C1557" s="2">
        <f>RSI!I1557</f>
        <v>1.8521052391335502E-2</v>
      </c>
      <c r="D1557" s="2">
        <f>MACD!E1557</f>
        <v>9.3966697225702056E-2</v>
      </c>
      <c r="E1557" s="2">
        <f>MACD!F1557</f>
        <v>2.0153767999127832E-2</v>
      </c>
      <c r="F1557" s="2">
        <f>'Moving Avg'!D1557</f>
        <v>5.31</v>
      </c>
      <c r="G1557" s="2">
        <f>'Moving Avg'!F1557</f>
        <v>5.5274999999999981</v>
      </c>
      <c r="H1557" s="2">
        <f>'Moving Avg'!G1557</f>
        <v>5.5713999999999979</v>
      </c>
      <c r="I1557" s="2">
        <f>'Moving Avg'!H1557</f>
        <v>5.7133999999999965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</row>
    <row r="1558" spans="1:12" ht="13.5" x14ac:dyDescent="0.25">
      <c r="A1558" s="3">
        <f>RSI!A1558</f>
        <v>44582</v>
      </c>
      <c r="B1558" s="2">
        <f>RSI!B1558</f>
        <v>4.67</v>
      </c>
      <c r="C1558" s="2">
        <f>RSI!I1558</f>
        <v>1.3678863784647888E-2</v>
      </c>
      <c r="D1558" s="2">
        <f>MACD!E1558</f>
        <v>0.1558648121557269</v>
      </c>
      <c r="E1558" s="2">
        <f>MACD!F1558</f>
        <v>4.7295976830447645E-2</v>
      </c>
      <c r="F1558" s="2">
        <f>'Moving Avg'!D1558</f>
        <v>5.1239999999999997</v>
      </c>
      <c r="G1558" s="2">
        <f>'Moving Avg'!F1558</f>
        <v>5.480999999999999</v>
      </c>
      <c r="H1558" s="2">
        <f>'Moving Avg'!G1558</f>
        <v>5.5525999999999973</v>
      </c>
      <c r="I1558" s="2">
        <f>'Moving Avg'!H1558</f>
        <v>5.7137499999999974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</row>
    <row r="1559" spans="1:12" ht="13.5" x14ac:dyDescent="0.25">
      <c r="A1559" s="3">
        <f>RSI!A1559</f>
        <v>44585</v>
      </c>
      <c r="B1559" s="2">
        <f>RSI!B1559</f>
        <v>4.46</v>
      </c>
      <c r="C1559" s="2">
        <f>RSI!I1559</f>
        <v>1.0781323850480362E-2</v>
      </c>
      <c r="D1559" s="2">
        <f>MACD!E1559</f>
        <v>0.22873809522448418</v>
      </c>
      <c r="E1559" s="2">
        <f>MACD!F1559</f>
        <v>8.3584400509254961E-2</v>
      </c>
      <c r="F1559" s="2">
        <f>'Moving Avg'!D1559</f>
        <v>4.8960000000000008</v>
      </c>
      <c r="G1559" s="2">
        <f>'Moving Avg'!F1559</f>
        <v>5.4239999999999986</v>
      </c>
      <c r="H1559" s="2">
        <f>'Moving Avg'!G1559</f>
        <v>5.5295999999999967</v>
      </c>
      <c r="I1559" s="2">
        <f>'Moving Avg'!H1559</f>
        <v>5.7123999999999979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</row>
    <row r="1560" spans="1:12" ht="13.5" x14ac:dyDescent="0.25">
      <c r="A1560" s="3">
        <f>RSI!A1560</f>
        <v>44586</v>
      </c>
      <c r="B1560" s="2">
        <f>RSI!B1560</f>
        <v>4.26</v>
      </c>
      <c r="C1560" s="2">
        <f>RSI!I1560</f>
        <v>8.8570608913016713E-3</v>
      </c>
      <c r="D1560" s="2">
        <f>MACD!E1560</f>
        <v>0.31103211363761929</v>
      </c>
      <c r="E1560" s="2">
        <f>MACD!F1560</f>
        <v>0.12907394313492782</v>
      </c>
      <c r="F1560" s="2">
        <f>'Moving Avg'!D1560</f>
        <v>4.6779999999999999</v>
      </c>
      <c r="G1560" s="2">
        <f>'Moving Avg'!F1560</f>
        <v>5.3569999999999993</v>
      </c>
      <c r="H1560" s="2">
        <f>'Moving Avg'!G1560</f>
        <v>5.5027999999999961</v>
      </c>
      <c r="I1560" s="2">
        <f>'Moving Avg'!H1560</f>
        <v>5.710049999999999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4.26</v>
      </c>
      <c r="C1561" s="2">
        <f>RSI!I1561</f>
        <v>8.8570608913016713E-3</v>
      </c>
      <c r="D1561" s="2">
        <f>MACD!E1561</f>
        <v>0.38723361394833677</v>
      </c>
      <c r="E1561" s="2">
        <f>MACD!F1561</f>
        <v>0.18070587729760962</v>
      </c>
      <c r="F1561" s="2">
        <f>'Moving Avg'!D1561</f>
        <v>4.508</v>
      </c>
      <c r="G1561" s="2">
        <f>'Moving Avg'!F1561</f>
        <v>5.29</v>
      </c>
      <c r="H1561" s="2">
        <f>'Moving Avg'!G1561</f>
        <v>5.4759999999999964</v>
      </c>
      <c r="I1561" s="2">
        <f>'Moving Avg'!H1561</f>
        <v>5.7073499999999981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4.26</v>
      </c>
      <c r="C1562" s="2">
        <f>RSI!I1562</f>
        <v>8.8570608913016713E-3</v>
      </c>
      <c r="D1562" s="2">
        <f>MACD!E1562</f>
        <v>0.45779338069948672</v>
      </c>
      <c r="E1562" s="2">
        <f>MACD!F1562</f>
        <v>0.23612337797798505</v>
      </c>
      <c r="F1562" s="2">
        <f>'Moving Avg'!D1562</f>
        <v>4.3819999999999997</v>
      </c>
      <c r="G1562" s="2">
        <f>'Moving Avg'!F1562</f>
        <v>5.2230000000000008</v>
      </c>
      <c r="H1562" s="2">
        <f>'Moving Avg'!G1562</f>
        <v>5.4491999999999958</v>
      </c>
      <c r="I1562" s="2">
        <f>'Moving Avg'!H1562</f>
        <v>5.703949999999999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</row>
    <row r="1563" spans="1:12" ht="13.5" x14ac:dyDescent="0.25">
      <c r="A1563" s="3">
        <f>RSI!A1563</f>
        <v>44589</v>
      </c>
      <c r="B1563" s="2">
        <f>RSI!B1563</f>
        <v>4.07</v>
      </c>
      <c r="C1563" s="2">
        <f>RSI!I1563</f>
        <v>7.3091767582695866E-3</v>
      </c>
      <c r="D1563" s="2">
        <f>MACD!E1563</f>
        <v>0.53720295999797152</v>
      </c>
      <c r="E1563" s="2">
        <f>MACD!F1563</f>
        <v>0.29633929438198237</v>
      </c>
      <c r="F1563" s="2">
        <f>'Moving Avg'!D1563</f>
        <v>4.2619999999999996</v>
      </c>
      <c r="G1563" s="2">
        <f>'Moving Avg'!F1563</f>
        <v>5.1465000000000005</v>
      </c>
      <c r="H1563" s="2">
        <f>'Moving Avg'!G1563</f>
        <v>5.418599999999997</v>
      </c>
      <c r="I1563" s="2">
        <f>'Moving Avg'!H1563</f>
        <v>5.6988500000000002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</row>
    <row r="1564" spans="1:12" ht="13.5" x14ac:dyDescent="0.25">
      <c r="A1564" s="3">
        <f>RSI!A1564</f>
        <v>44592</v>
      </c>
      <c r="B1564" s="2">
        <f>RSI!B1564</f>
        <v>3.9</v>
      </c>
      <c r="C1564" s="2">
        <f>RSI!I1564</f>
        <v>6.2557419852282692E-3</v>
      </c>
      <c r="D1564" s="2">
        <f>MACD!E1564</f>
        <v>0.6233249613287164</v>
      </c>
      <c r="E1564" s="2">
        <f>MACD!F1564</f>
        <v>0.36173642777132919</v>
      </c>
      <c r="F1564" s="2">
        <f>'Moving Avg'!D1564</f>
        <v>4.1500000000000004</v>
      </c>
      <c r="G1564" s="2">
        <f>'Moving Avg'!F1564</f>
        <v>5.0615000000000006</v>
      </c>
      <c r="H1564" s="2">
        <f>'Moving Avg'!G1564</f>
        <v>5.3845999999999954</v>
      </c>
      <c r="I1564" s="2">
        <f>'Moving Avg'!H1564</f>
        <v>5.6921500000000007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3.9</v>
      </c>
      <c r="C1565" s="2">
        <f>RSI!I1565</f>
        <v>6.2557419852282692E-3</v>
      </c>
      <c r="D1565" s="2">
        <f>MACD!E1565</f>
        <v>0.66460772634478538</v>
      </c>
      <c r="E1565" s="2">
        <f>MACD!F1565</f>
        <v>0.42231068748602041</v>
      </c>
      <c r="F1565" s="2">
        <f>'Moving Avg'!D1565</f>
        <v>4.0779999999999994</v>
      </c>
      <c r="G1565" s="2">
        <f>'Moving Avg'!F1565</f>
        <v>4.9765000000000015</v>
      </c>
      <c r="H1565" s="2">
        <f>'Moving Avg'!G1565</f>
        <v>5.3505999999999965</v>
      </c>
      <c r="I1565" s="2">
        <f>'Moving Avg'!H1565</f>
        <v>5.6854500000000021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</row>
    <row r="1566" spans="1:12" ht="13.5" x14ac:dyDescent="0.25">
      <c r="A1566" s="3">
        <f>RSI!A1566</f>
        <v>44594</v>
      </c>
      <c r="B1566" s="2">
        <f>RSI!B1566</f>
        <v>3.9</v>
      </c>
      <c r="C1566" s="2">
        <f>RSI!I1566</f>
        <v>6.2557419852282692E-3</v>
      </c>
      <c r="D1566" s="2">
        <f>MACD!E1566</f>
        <v>0.66897903538763437</v>
      </c>
      <c r="E1566" s="2">
        <f>MACD!F1566</f>
        <v>0.47164435706634322</v>
      </c>
      <c r="F1566" s="2">
        <f>'Moving Avg'!D1566</f>
        <v>4.0059999999999993</v>
      </c>
      <c r="G1566" s="2">
        <f>'Moving Avg'!F1566</f>
        <v>4.8915000000000024</v>
      </c>
      <c r="H1566" s="2">
        <f>'Moving Avg'!G1566</f>
        <v>5.3165999999999949</v>
      </c>
      <c r="I1566" s="2">
        <f>'Moving Avg'!H1566</f>
        <v>5.6780000000000026</v>
      </c>
      <c r="J1566" s="5" t="str">
        <f>OBV!F1566</f>
        <v>BEARISH</v>
      </c>
      <c r="K1566" s="5" t="str">
        <f>OBV!G1566</f>
        <v>NEUTRAL</v>
      </c>
      <c r="L1566" s="5" t="str">
        <f>OBV!H1566</f>
        <v>CONFIRMED BEARISH</v>
      </c>
    </row>
    <row r="1567" spans="1:12" ht="13.5" x14ac:dyDescent="0.25">
      <c r="A1567" s="3">
        <f>RSI!A1567</f>
        <v>44595</v>
      </c>
      <c r="B1567" s="2">
        <f>RSI!B1567</f>
        <v>3.9</v>
      </c>
      <c r="C1567" s="2">
        <f>RSI!I1567</f>
        <v>6.2557419852282692E-3</v>
      </c>
      <c r="D1567" s="2">
        <f>MACD!E1567</f>
        <v>0.6447231773968447</v>
      </c>
      <c r="E1567" s="2">
        <f>MACD!F1567</f>
        <v>0.50626012113244356</v>
      </c>
      <c r="F1567" s="2">
        <f>'Moving Avg'!D1567</f>
        <v>3.9340000000000002</v>
      </c>
      <c r="G1567" s="2">
        <f>'Moving Avg'!F1567</f>
        <v>4.8065000000000024</v>
      </c>
      <c r="H1567" s="2">
        <f>'Moving Avg'!G1567</f>
        <v>5.2825999999999951</v>
      </c>
      <c r="I1567" s="2">
        <f>'Moving Avg'!H1567</f>
        <v>5.6700500000000034</v>
      </c>
      <c r="J1567" s="5" t="str">
        <f>OBV!F1567</f>
        <v>BEARISH</v>
      </c>
      <c r="K1567" s="5" t="str">
        <f>OBV!G1567</f>
        <v>NEUTRAL</v>
      </c>
      <c r="L1567" s="5" t="str">
        <f>OBV!H1567</f>
        <v>CONFIRMED BEARISH</v>
      </c>
    </row>
    <row r="1568" spans="1:12" ht="13.5" x14ac:dyDescent="0.25">
      <c r="A1568" s="3">
        <f>RSI!A1568</f>
        <v>44596</v>
      </c>
      <c r="B1568" s="2">
        <f>RSI!B1568</f>
        <v>3.9</v>
      </c>
      <c r="C1568" s="2">
        <f>RSI!I1568</f>
        <v>6.2557419852282692E-3</v>
      </c>
      <c r="D1568" s="2">
        <f>MACD!E1568</f>
        <v>0.59580792481264311</v>
      </c>
      <c r="E1568" s="2">
        <f>MACD!F1568</f>
        <v>0.52416968186848345</v>
      </c>
      <c r="F1568" s="2">
        <f>'Moving Avg'!D1568</f>
        <v>3.9</v>
      </c>
      <c r="G1568" s="2">
        <f>'Moving Avg'!F1568</f>
        <v>4.7215000000000016</v>
      </c>
      <c r="H1568" s="2">
        <f>'Moving Avg'!G1568</f>
        <v>5.248599999999997</v>
      </c>
      <c r="I1568" s="2">
        <f>'Moving Avg'!H1568</f>
        <v>5.6612500000000043</v>
      </c>
      <c r="J1568" s="5" t="str">
        <f>OBV!F1568</f>
        <v>BEARISH</v>
      </c>
      <c r="K1568" s="5" t="str">
        <f>OBV!G1568</f>
        <v>NEUTRAL</v>
      </c>
      <c r="L1568" s="5" t="str">
        <f>OBV!H1568</f>
        <v>CONFIRMED BEARISH</v>
      </c>
    </row>
    <row r="1569" spans="1:12" ht="13.5" x14ac:dyDescent="0.25">
      <c r="A1569" s="3">
        <f>RSI!A1569</f>
        <v>44599</v>
      </c>
      <c r="B1569" s="2">
        <f>RSI!B1569</f>
        <v>3.9</v>
      </c>
      <c r="C1569" s="2">
        <f>RSI!I1569</f>
        <v>6.2557419852282692E-3</v>
      </c>
      <c r="D1569" s="2">
        <f>MACD!E1569</f>
        <v>0.52716141153655816</v>
      </c>
      <c r="E1569" s="2">
        <f>MACD!F1569</f>
        <v>0.52476802780209841</v>
      </c>
      <c r="F1569" s="2">
        <f>'Moving Avg'!D1569</f>
        <v>3.9</v>
      </c>
      <c r="G1569" s="2">
        <f>'Moving Avg'!F1569</f>
        <v>4.6365000000000025</v>
      </c>
      <c r="H1569" s="2">
        <f>'Moving Avg'!G1569</f>
        <v>5.2145999999999972</v>
      </c>
      <c r="I1569" s="2">
        <f>'Moving Avg'!H1569</f>
        <v>5.6516500000000054</v>
      </c>
      <c r="J1569" s="5" t="str">
        <f>OBV!F1569</f>
        <v>NEUTRAL</v>
      </c>
      <c r="K1569" s="5" t="str">
        <f>OBV!G1569</f>
        <v>NEUTRAL</v>
      </c>
      <c r="L1569" s="5" t="str">
        <f>OBV!H1569</f>
        <v>NEUTRAL</v>
      </c>
    </row>
    <row r="1570" spans="1:12" ht="13.5" x14ac:dyDescent="0.25">
      <c r="A1570" s="3">
        <f>RSI!A1570</f>
        <v>44600</v>
      </c>
      <c r="B1570" s="2">
        <f>RSI!B1570</f>
        <v>3.9</v>
      </c>
      <c r="C1570" s="2">
        <f>RSI!I1570</f>
        <v>6.2557419852282692E-3</v>
      </c>
      <c r="D1570" s="2">
        <f>MACD!E1570</f>
        <v>0.44298352892382376</v>
      </c>
      <c r="E1570" s="2">
        <f>MACD!F1570</f>
        <v>0.5084111280264435</v>
      </c>
      <c r="F1570" s="2">
        <f>'Moving Avg'!D1570</f>
        <v>3.9</v>
      </c>
      <c r="G1570" s="2">
        <f>'Moving Avg'!F1570</f>
        <v>4.5515000000000017</v>
      </c>
      <c r="H1570" s="2">
        <f>'Moving Avg'!G1570</f>
        <v>5.1805999999999974</v>
      </c>
      <c r="I1570" s="2">
        <f>'Moving Avg'!H1570</f>
        <v>5.6412500000000065</v>
      </c>
      <c r="J1570" s="5" t="str">
        <f>OBV!F1570</f>
        <v>NEUTRAL</v>
      </c>
      <c r="K1570" s="5" t="str">
        <f>OBV!G1570</f>
        <v>NEUTRAL</v>
      </c>
      <c r="L1570" s="5" t="str">
        <f>OBV!H1570</f>
        <v>NEUTRAL</v>
      </c>
    </row>
    <row r="1571" spans="1:12" ht="13.5" x14ac:dyDescent="0.25">
      <c r="A1571" s="3">
        <f>RSI!A1571</f>
        <v>44601</v>
      </c>
      <c r="B1571" s="2">
        <f>RSI!B1571</f>
        <v>3.9</v>
      </c>
      <c r="C1571" s="2">
        <f>RSI!I1571</f>
        <v>6.2557419852282692E-3</v>
      </c>
      <c r="D1571" s="2">
        <f>MACD!E1571</f>
        <v>0.37608651515118208</v>
      </c>
      <c r="E1571" s="2">
        <f>MACD!F1571</f>
        <v>0.48194620545139127</v>
      </c>
      <c r="F1571" s="2">
        <f>'Moving Avg'!D1571</f>
        <v>3.9</v>
      </c>
      <c r="G1571" s="2">
        <f>'Moving Avg'!F1571</f>
        <v>4.4665000000000017</v>
      </c>
      <c r="H1571" s="2">
        <f>'Moving Avg'!G1571</f>
        <v>5.1465999999999976</v>
      </c>
      <c r="I1571" s="2">
        <f>'Moving Avg'!H1571</f>
        <v>5.6308500000000086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</row>
    <row r="1572" spans="1:12" ht="13.5" x14ac:dyDescent="0.25">
      <c r="A1572" s="3">
        <f>RSI!A1572</f>
        <v>44602</v>
      </c>
      <c r="B1572" s="2">
        <f>RSI!B1572</f>
        <v>3.73</v>
      </c>
      <c r="C1572" s="2">
        <f>RSI!I1572</f>
        <v>4.9619391785569178E-3</v>
      </c>
      <c r="D1572" s="2">
        <f>MACD!E1572</f>
        <v>0.33608359535607857</v>
      </c>
      <c r="E1572" s="2">
        <f>MACD!F1572</f>
        <v>0.45277368343232877</v>
      </c>
      <c r="F1572" s="2">
        <f>'Moving Avg'!D1572</f>
        <v>3.8659999999999997</v>
      </c>
      <c r="G1572" s="2">
        <f>'Moving Avg'!F1572</f>
        <v>4.3730000000000011</v>
      </c>
      <c r="H1572" s="2">
        <f>'Moving Avg'!G1572</f>
        <v>5.1091999999999977</v>
      </c>
      <c r="I1572" s="2">
        <f>'Moving Avg'!H1572</f>
        <v>5.6196000000000081</v>
      </c>
      <c r="J1572" s="5" t="str">
        <f>OBV!F1572</f>
        <v>NEUTRAL</v>
      </c>
      <c r="K1572" s="5" t="str">
        <f>OBV!G1572</f>
        <v>NEUTRAL</v>
      </c>
      <c r="L1572" s="5" t="str">
        <f>OBV!H1572</f>
        <v>NEUTRAL</v>
      </c>
    </row>
    <row r="1573" spans="1:12" ht="13.5" x14ac:dyDescent="0.25">
      <c r="A1573" s="3">
        <f>RSI!A1573</f>
        <v>44603</v>
      </c>
      <c r="B1573" s="2">
        <f>RSI!B1573</f>
        <v>3.68</v>
      </c>
      <c r="C1573" s="2">
        <f>RSI!I1573</f>
        <v>4.6568760592862191E-3</v>
      </c>
      <c r="D1573" s="2">
        <f>MACD!E1573</f>
        <v>0.28142508445842207</v>
      </c>
      <c r="E1573" s="2">
        <f>MACD!F1573</f>
        <v>0.41850396363754744</v>
      </c>
      <c r="F1573" s="2">
        <f>'Moving Avg'!D1573</f>
        <v>3.8220000000000001</v>
      </c>
      <c r="G1573" s="2">
        <f>'Moving Avg'!F1573</f>
        <v>4.277000000000001</v>
      </c>
      <c r="H1573" s="2">
        <f>'Moving Avg'!G1573</f>
        <v>5.0707999999999984</v>
      </c>
      <c r="I1573" s="2">
        <f>'Moving Avg'!H1573</f>
        <v>5.6081000000000101</v>
      </c>
      <c r="J1573" s="5" t="str">
        <f>OBV!F1573</f>
        <v>BEARISH</v>
      </c>
      <c r="K1573" s="5" t="str">
        <f>OBV!G1573</f>
        <v>NEUTRAL</v>
      </c>
      <c r="L1573" s="5" t="str">
        <f>OBV!H1573</f>
        <v>CONFIRMED BEARISH</v>
      </c>
    </row>
    <row r="1574" spans="1:12" ht="13.5" x14ac:dyDescent="0.25">
      <c r="A1574" s="3">
        <f>RSI!A1574</f>
        <v>44606</v>
      </c>
      <c r="B1574" s="2">
        <f>RSI!B1574</f>
        <v>3.69</v>
      </c>
      <c r="C1574" s="2">
        <f>RSI!I1574</f>
        <v>1.3114882396392176</v>
      </c>
      <c r="D1574" s="2">
        <f>MACD!E1574</f>
        <v>0.21294419888950689</v>
      </c>
      <c r="E1574" s="2">
        <f>MACD!F1574</f>
        <v>0.37739201068793937</v>
      </c>
      <c r="F1574" s="2">
        <f>'Moving Avg'!D1574</f>
        <v>3.78</v>
      </c>
      <c r="G1574" s="2">
        <f>'Moving Avg'!F1574</f>
        <v>4.1815000000000007</v>
      </c>
      <c r="H1574" s="2">
        <f>'Moving Avg'!G1574</f>
        <v>5.0325999999999986</v>
      </c>
      <c r="I1574" s="2">
        <f>'Moving Avg'!H1574</f>
        <v>5.596650000000011</v>
      </c>
      <c r="J1574" s="5" t="str">
        <f>OBV!F1574</f>
        <v>BULLISH</v>
      </c>
      <c r="K1574" s="5" t="str">
        <f>OBV!G1574</f>
        <v>NEUTRAL</v>
      </c>
      <c r="L1574" s="5" t="str">
        <f>OBV!H1574</f>
        <v>BULLISH DIVERGENCE</v>
      </c>
    </row>
    <row r="1575" spans="1:12" ht="13.5" x14ac:dyDescent="0.25">
      <c r="A1575" s="3">
        <f>RSI!A1575</f>
        <v>44607</v>
      </c>
      <c r="B1575" s="2">
        <f>RSI!B1575</f>
        <v>3.69</v>
      </c>
      <c r="C1575" s="2">
        <f>RSI!I1575</f>
        <v>1.3114882396392176</v>
      </c>
      <c r="D1575" s="2">
        <f>MACD!E1575</f>
        <v>0.15925753129118814</v>
      </c>
      <c r="E1575" s="2">
        <f>MACD!F1575</f>
        <v>0.33376511480858917</v>
      </c>
      <c r="F1575" s="2">
        <f>'Moving Avg'!D1575</f>
        <v>3.7380000000000004</v>
      </c>
      <c r="G1575" s="2">
        <f>'Moving Avg'!F1575</f>
        <v>4.0984999999999996</v>
      </c>
      <c r="H1575" s="2">
        <f>'Moving Avg'!G1575</f>
        <v>4.994399999999998</v>
      </c>
      <c r="I1575" s="2">
        <f>'Moving Avg'!H1575</f>
        <v>5.5852000000000119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</row>
    <row r="1576" spans="1:12" ht="13.5" x14ac:dyDescent="0.25">
      <c r="A1576" s="3">
        <f>RSI!A1576</f>
        <v>44608</v>
      </c>
      <c r="B1576" s="2">
        <f>RSI!B1576</f>
        <v>3.69</v>
      </c>
      <c r="C1576" s="2">
        <f>RSI!I1576</f>
        <v>1.3114882396392176</v>
      </c>
      <c r="D1576" s="2">
        <f>MACD!E1576</f>
        <v>0.11777358908405944</v>
      </c>
      <c r="E1576" s="2">
        <f>MACD!F1576</f>
        <v>0.29056680966368326</v>
      </c>
      <c r="F1576" s="2">
        <f>'Moving Avg'!D1576</f>
        <v>3.6960000000000002</v>
      </c>
      <c r="G1576" s="2">
        <f>'Moving Avg'!F1576</f>
        <v>4.027499999999999</v>
      </c>
      <c r="H1576" s="2">
        <f>'Moving Avg'!G1576</f>
        <v>4.9561999999999982</v>
      </c>
      <c r="I1576" s="2">
        <f>'Moving Avg'!H1576</f>
        <v>5.573650000000014</v>
      </c>
      <c r="J1576" s="5" t="str">
        <f>OBV!F1576</f>
        <v>BULLISH</v>
      </c>
      <c r="K1576" s="5" t="str">
        <f>OBV!G1576</f>
        <v>NEUTRAL</v>
      </c>
      <c r="L1576" s="5" t="str">
        <f>OBV!H1576</f>
        <v>BULLISH DIVERGENCE</v>
      </c>
    </row>
    <row r="1577" spans="1:12" ht="13.5" x14ac:dyDescent="0.25">
      <c r="A1577" s="3">
        <f>RSI!A1577</f>
        <v>44609</v>
      </c>
      <c r="B1577" s="2">
        <f>RSI!B1577</f>
        <v>3.69</v>
      </c>
      <c r="C1577" s="2">
        <f>RSI!I1577</f>
        <v>1.3114882396392176</v>
      </c>
      <c r="D1577" s="2">
        <f>MACD!E1577</f>
        <v>8.6322938191475629E-2</v>
      </c>
      <c r="E1577" s="2">
        <f>MACD!F1577</f>
        <v>0.24971803536924175</v>
      </c>
      <c r="F1577" s="2">
        <f>'Moving Avg'!D1577</f>
        <v>3.6880000000000002</v>
      </c>
      <c r="G1577" s="2">
        <f>'Moving Avg'!F1577</f>
        <v>3.9674999999999989</v>
      </c>
      <c r="H1577" s="2">
        <f>'Moving Avg'!G1577</f>
        <v>4.9179999999999984</v>
      </c>
      <c r="I1577" s="2">
        <f>'Moving Avg'!H1577</f>
        <v>5.5612000000000146</v>
      </c>
      <c r="J1577" s="5" t="str">
        <f>OBV!F1577</f>
        <v>BULLISH</v>
      </c>
      <c r="K1577" s="5" t="str">
        <f>OBV!G1577</f>
        <v>NEUTRAL</v>
      </c>
      <c r="L1577" s="5" t="str">
        <f>OBV!H1577</f>
        <v>BULLISH DIVERGENCE</v>
      </c>
    </row>
    <row r="1578" spans="1:12" ht="13.5" x14ac:dyDescent="0.25">
      <c r="A1578" s="3">
        <f>RSI!A1578</f>
        <v>44610</v>
      </c>
      <c r="B1578" s="2">
        <f>RSI!B1578</f>
        <v>3.69</v>
      </c>
      <c r="C1578" s="2">
        <f>RSI!I1578</f>
        <v>1.3114882396392176</v>
      </c>
      <c r="D1578" s="2">
        <f>MACD!E1578</f>
        <v>6.3091540048380246E-2</v>
      </c>
      <c r="E1578" s="2">
        <f>MACD!F1578</f>
        <v>0.21239273630506947</v>
      </c>
      <c r="F1578" s="2">
        <f>'Moving Avg'!D1578</f>
        <v>3.69</v>
      </c>
      <c r="G1578" s="2">
        <f>'Moving Avg'!F1578</f>
        <v>3.918499999999999</v>
      </c>
      <c r="H1578" s="2">
        <f>'Moving Avg'!G1578</f>
        <v>4.8797999999999986</v>
      </c>
      <c r="I1578" s="2">
        <f>'Moving Avg'!H1578</f>
        <v>5.5487500000000152</v>
      </c>
      <c r="J1578" s="5" t="str">
        <f>OBV!F1578</f>
        <v>BULLISH</v>
      </c>
      <c r="K1578" s="5" t="str">
        <f>OBV!G1578</f>
        <v>NEUTRAL</v>
      </c>
      <c r="L1578" s="5" t="str">
        <f>OBV!H1578</f>
        <v>CONFIRMED BULLISH</v>
      </c>
    </row>
    <row r="1579" spans="1:12" ht="13.5" x14ac:dyDescent="0.25">
      <c r="A1579" s="3">
        <f>RSI!A1579</f>
        <v>44613</v>
      </c>
      <c r="B1579" s="2">
        <f>RSI!B1579</f>
        <v>3.69</v>
      </c>
      <c r="C1579" s="2">
        <f>RSI!I1579</f>
        <v>1.3114882396392176</v>
      </c>
      <c r="D1579" s="2">
        <f>MACD!E1579</f>
        <v>4.656447267076036E-2</v>
      </c>
      <c r="E1579" s="2">
        <f>MACD!F1579</f>
        <v>0.17922708357820766</v>
      </c>
      <c r="F1579" s="2">
        <f>'Moving Avg'!D1579</f>
        <v>3.69</v>
      </c>
      <c r="G1579" s="2">
        <f>'Moving Avg'!F1579</f>
        <v>3.879999999999999</v>
      </c>
      <c r="H1579" s="2">
        <f>'Moving Avg'!G1579</f>
        <v>4.8415999999999988</v>
      </c>
      <c r="I1579" s="2">
        <f>'Moving Avg'!H1579</f>
        <v>5.5360000000000138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3.53</v>
      </c>
      <c r="C1580" s="2">
        <f>RSI!I1580</f>
        <v>0.98891584835119772</v>
      </c>
      <c r="D1580" s="2">
        <f>MACD!E1580</f>
        <v>4.7330280592331242E-2</v>
      </c>
      <c r="E1580" s="2">
        <f>MACD!F1580</f>
        <v>0.15284772298103236</v>
      </c>
      <c r="F1580" s="2">
        <f>'Moving Avg'!D1580</f>
        <v>3.6579999999999999</v>
      </c>
      <c r="G1580" s="2">
        <f>'Moving Avg'!F1580</f>
        <v>3.8434999999999988</v>
      </c>
      <c r="H1580" s="2">
        <f>'Moving Avg'!G1580</f>
        <v>4.8001999999999985</v>
      </c>
      <c r="I1580" s="2">
        <f>'Moving Avg'!H1580</f>
        <v>5.5224500000000152</v>
      </c>
      <c r="J1580" s="5" t="str">
        <f>OBV!F1580</f>
        <v>NEUTRAL</v>
      </c>
      <c r="K1580" s="5" t="str">
        <f>OBV!G1580</f>
        <v>NEUTRAL</v>
      </c>
      <c r="L1580" s="5" t="str">
        <f>OBV!H1580</f>
        <v>NEUTRAL</v>
      </c>
    </row>
    <row r="1581" spans="1:12" ht="13.5" x14ac:dyDescent="0.25">
      <c r="A1581" s="3">
        <f>RSI!A1581</f>
        <v>44615</v>
      </c>
      <c r="B1581" s="2">
        <f>RSI!B1581</f>
        <v>3.4</v>
      </c>
      <c r="C1581" s="2">
        <f>RSI!I1581</f>
        <v>0.8137790681926873</v>
      </c>
      <c r="D1581" s="2">
        <f>MACD!E1581</f>
        <v>6.1237049982823422E-2</v>
      </c>
      <c r="E1581" s="2">
        <f>MACD!F1581</f>
        <v>0.13452558838139059</v>
      </c>
      <c r="F1581" s="2">
        <f>'Moving Avg'!D1581</f>
        <v>3.6</v>
      </c>
      <c r="G1581" s="2">
        <f>'Moving Avg'!F1581</f>
        <v>3.8004999999999995</v>
      </c>
      <c r="H1581" s="2">
        <f>'Moving Avg'!G1581</f>
        <v>4.7561999999999989</v>
      </c>
      <c r="I1581" s="2">
        <f>'Moving Avg'!H1581</f>
        <v>5.5082500000000154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</row>
    <row r="1582" spans="1:12" ht="13.5" x14ac:dyDescent="0.25">
      <c r="A1582" s="3">
        <f>RSI!A1582</f>
        <v>44616</v>
      </c>
      <c r="B1582" s="2">
        <f>RSI!B1582</f>
        <v>3.4</v>
      </c>
      <c r="C1582" s="2">
        <f>RSI!I1582</f>
        <v>0.8137790681926873</v>
      </c>
      <c r="D1582" s="2">
        <f>MACD!E1582</f>
        <v>5.0978968451353079E-2</v>
      </c>
      <c r="E1582" s="2">
        <f>MACD!F1582</f>
        <v>0.11781626439538309</v>
      </c>
      <c r="F1582" s="2">
        <f>'Moving Avg'!D1582</f>
        <v>3.5420000000000003</v>
      </c>
      <c r="G1582" s="2">
        <f>'Moving Avg'!F1582</f>
        <v>3.7574999999999994</v>
      </c>
      <c r="H1582" s="2">
        <f>'Moving Avg'!G1582</f>
        <v>4.7121999999999993</v>
      </c>
      <c r="I1582" s="2">
        <f>'Moving Avg'!H1582</f>
        <v>5.4940500000000156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3.4</v>
      </c>
      <c r="C1583" s="2">
        <f>RSI!I1583</f>
        <v>0.8137790681926873</v>
      </c>
      <c r="D1583" s="2">
        <f>MACD!E1583</f>
        <v>3.842942914947356E-2</v>
      </c>
      <c r="E1583" s="2">
        <f>MACD!F1583</f>
        <v>0.10193889734620119</v>
      </c>
      <c r="F1583" s="2">
        <f>'Moving Avg'!D1583</f>
        <v>3.4839999999999995</v>
      </c>
      <c r="G1583" s="2">
        <f>'Moving Avg'!F1583</f>
        <v>3.7239999999999993</v>
      </c>
      <c r="H1583" s="2">
        <f>'Moving Avg'!G1583</f>
        <v>4.6681999999999988</v>
      </c>
      <c r="I1583" s="2">
        <f>'Moving Avg'!H1583</f>
        <v>5.4800500000000163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3.25</v>
      </c>
      <c r="C1584" s="2">
        <f>RSI!I1584</f>
        <v>0.64831428579846317</v>
      </c>
      <c r="D1584" s="2">
        <f>MACD!E1584</f>
        <v>4.3999682640599502E-2</v>
      </c>
      <c r="E1584" s="2">
        <f>MACD!F1584</f>
        <v>9.0351054405080858E-2</v>
      </c>
      <c r="F1584" s="2">
        <f>'Moving Avg'!D1584</f>
        <v>3.3959999999999999</v>
      </c>
      <c r="G1584" s="2">
        <f>'Moving Avg'!F1584</f>
        <v>3.6915</v>
      </c>
      <c r="H1584" s="2">
        <f>'Moving Avg'!G1584</f>
        <v>4.6211999999999991</v>
      </c>
      <c r="I1584" s="2">
        <f>'Moving Avg'!H1584</f>
        <v>5.4653000000000143</v>
      </c>
      <c r="J1584" s="5" t="str">
        <f>OBV!F1584</f>
        <v>BEARISH</v>
      </c>
      <c r="K1584" s="5" t="str">
        <f>OBV!G1584</f>
        <v>WEAK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3.39</v>
      </c>
      <c r="C1585" s="2">
        <f>RSI!I1585</f>
        <v>17.507448053516939</v>
      </c>
      <c r="D1585" s="2">
        <f>MACD!E1585</f>
        <v>4.2506295117799908E-2</v>
      </c>
      <c r="E1585" s="2">
        <f>MACD!F1585</f>
        <v>8.0782102547624676E-2</v>
      </c>
      <c r="F1585" s="2">
        <f>'Moving Avg'!D1585</f>
        <v>3.3679999999999999</v>
      </c>
      <c r="G1585" s="2">
        <f>'Moving Avg'!F1585</f>
        <v>3.6659999999999995</v>
      </c>
      <c r="H1585" s="2">
        <f>'Moving Avg'!G1585</f>
        <v>4.5769999999999991</v>
      </c>
      <c r="I1585" s="2">
        <f>'Moving Avg'!H1585</f>
        <v>5.451250000000015</v>
      </c>
      <c r="J1585" s="5" t="str">
        <f>OBV!F1585</f>
        <v>BEARISH</v>
      </c>
      <c r="K1585" s="5" t="str">
        <f>OBV!G1585</f>
        <v>WEAK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3.39</v>
      </c>
      <c r="C1586" s="2">
        <f>RSI!I1586</f>
        <v>17.507448053516939</v>
      </c>
      <c r="D1586" s="2">
        <f>MACD!E1586</f>
        <v>4.4270663353580098E-2</v>
      </c>
      <c r="E1586" s="2">
        <f>MACD!F1586</f>
        <v>7.3479814708815774E-2</v>
      </c>
      <c r="F1586" s="2">
        <f>'Moving Avg'!D1586</f>
        <v>3.3660000000000005</v>
      </c>
      <c r="G1586" s="2">
        <f>'Moving Avg'!F1586</f>
        <v>3.6404999999999994</v>
      </c>
      <c r="H1586" s="2">
        <f>'Moving Avg'!G1586</f>
        <v>4.5327999999999991</v>
      </c>
      <c r="I1586" s="2">
        <f>'Moving Avg'!H1586</f>
        <v>5.437200000000014</v>
      </c>
      <c r="J1586" s="5" t="str">
        <f>OBV!F1586</f>
        <v>BEARISH</v>
      </c>
      <c r="K1586" s="5" t="str">
        <f>OBV!G1586</f>
        <v>WEAK</v>
      </c>
      <c r="L1586" s="5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3.39</v>
      </c>
      <c r="C1587" s="2">
        <f>RSI!I1587</f>
        <v>17.507448053516939</v>
      </c>
      <c r="D1587" s="2">
        <f>MACD!E1587</f>
        <v>4.856729757416467E-2</v>
      </c>
      <c r="E1587" s="2">
        <f>MACD!F1587</f>
        <v>6.8497311281885548E-2</v>
      </c>
      <c r="F1587" s="2">
        <f>'Moving Avg'!D1587</f>
        <v>3.3639999999999999</v>
      </c>
      <c r="G1587" s="2">
        <f>'Moving Avg'!F1587</f>
        <v>3.6149999999999993</v>
      </c>
      <c r="H1587" s="2">
        <f>'Moving Avg'!G1587</f>
        <v>4.488599999999999</v>
      </c>
      <c r="I1587" s="2">
        <f>'Moving Avg'!H1587</f>
        <v>5.4231500000000139</v>
      </c>
      <c r="J1587" s="5" t="str">
        <f>OBV!F1587</f>
        <v>BEARISH</v>
      </c>
      <c r="K1587" s="5" t="str">
        <f>OBV!G1587</f>
        <v>WEAK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3.39</v>
      </c>
      <c r="C1588" s="2">
        <f>RSI!I1588</f>
        <v>17.507448053516939</v>
      </c>
      <c r="D1588" s="2">
        <f>MACD!E1588</f>
        <v>5.4798936378620766E-2</v>
      </c>
      <c r="E1588" s="2">
        <f>MACD!F1588</f>
        <v>6.5757636301232589E-2</v>
      </c>
      <c r="F1588" s="2">
        <f>'Moving Avg'!D1588</f>
        <v>3.3620000000000005</v>
      </c>
      <c r="G1588" s="2">
        <f>'Moving Avg'!F1588</f>
        <v>3.5894999999999997</v>
      </c>
      <c r="H1588" s="2">
        <f>'Moving Avg'!G1588</f>
        <v>4.444399999999999</v>
      </c>
      <c r="I1588" s="2">
        <f>'Moving Avg'!H1588</f>
        <v>5.4091000000000129</v>
      </c>
      <c r="J1588" s="5" t="str">
        <f>OBV!F1588</f>
        <v>BEARISH</v>
      </c>
      <c r="K1588" s="5" t="str">
        <f>OBV!G1588</f>
        <v>WEAK</v>
      </c>
      <c r="L1588" s="5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3.39</v>
      </c>
      <c r="C1589" s="2">
        <f>RSI!I1589</f>
        <v>17.507448053516939</v>
      </c>
      <c r="D1589" s="2">
        <f>MACD!E1589</f>
        <v>6.2475588588623232E-2</v>
      </c>
      <c r="E1589" s="2">
        <f>MACD!F1589</f>
        <v>6.5101226758710717E-2</v>
      </c>
      <c r="F1589" s="2">
        <f>'Moving Avg'!D1589</f>
        <v>3.3899999999999997</v>
      </c>
      <c r="G1589" s="2">
        <f>'Moving Avg'!F1589</f>
        <v>3.5640000000000001</v>
      </c>
      <c r="H1589" s="2">
        <f>'Moving Avg'!G1589</f>
        <v>4.400199999999999</v>
      </c>
      <c r="I1589" s="2">
        <f>'Moving Avg'!H1589</f>
        <v>5.3950500000000137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</row>
    <row r="1590" spans="1:12" ht="13.5" x14ac:dyDescent="0.25">
      <c r="A1590" s="3">
        <f>RSI!A1590</f>
        <v>44628</v>
      </c>
      <c r="B1590" s="2">
        <f>RSI!B1590</f>
        <v>3.24</v>
      </c>
      <c r="C1590" s="2">
        <f>RSI!I1590</f>
        <v>13.857866786405836</v>
      </c>
      <c r="D1590" s="2">
        <f>MACD!E1590</f>
        <v>5.7692617088327847E-2</v>
      </c>
      <c r="E1590" s="2">
        <f>MACD!F1590</f>
        <v>6.3619504824634146E-2</v>
      </c>
      <c r="F1590" s="2">
        <f>'Moving Avg'!D1590</f>
        <v>3.3600000000000003</v>
      </c>
      <c r="G1590" s="2">
        <f>'Moving Avg'!F1590</f>
        <v>3.5309999999999997</v>
      </c>
      <c r="H1590" s="2">
        <f>'Moving Avg'!G1590</f>
        <v>4.3529999999999998</v>
      </c>
      <c r="I1590" s="2">
        <f>'Moving Avg'!H1590</f>
        <v>5.3802500000000135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3.2</v>
      </c>
      <c r="C1591" s="2">
        <f>RSI!I1591</f>
        <v>13.075123404316372</v>
      </c>
      <c r="D1591" s="2">
        <f>MACD!E1591</f>
        <v>3.9555615290793433E-2</v>
      </c>
      <c r="E1591" s="2">
        <f>MACD!F1591</f>
        <v>5.8806726917866002E-2</v>
      </c>
      <c r="F1591" s="2">
        <f>'Moving Avg'!D1591</f>
        <v>3.3220000000000001</v>
      </c>
      <c r="G1591" s="2">
        <f>'Moving Avg'!F1591</f>
        <v>3.496</v>
      </c>
      <c r="H1591" s="2">
        <f>'Moving Avg'!G1591</f>
        <v>4.3049999999999997</v>
      </c>
      <c r="I1591" s="2">
        <f>'Moving Avg'!H1591</f>
        <v>5.3652500000000138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3.2</v>
      </c>
      <c r="C1592" s="2">
        <f>RSI!I1592</f>
        <v>13.075123404316372</v>
      </c>
      <c r="D1592" s="2">
        <f>MACD!E1592</f>
        <v>2.7174139634140726E-2</v>
      </c>
      <c r="E1592" s="2">
        <f>MACD!F1592</f>
        <v>5.2480209461120947E-2</v>
      </c>
      <c r="F1592" s="2">
        <f>'Moving Avg'!D1592</f>
        <v>3.2839999999999998</v>
      </c>
      <c r="G1592" s="2">
        <f>'Moving Avg'!F1592</f>
        <v>3.4695000000000009</v>
      </c>
      <c r="H1592" s="2">
        <f>'Moving Avg'!G1592</f>
        <v>4.2569999999999997</v>
      </c>
      <c r="I1592" s="2">
        <f>'Moving Avg'!H1592</f>
        <v>5.3502500000000133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3.25</v>
      </c>
      <c r="C1593" s="2">
        <f>RSI!I1593</f>
        <v>19.6542089437242</v>
      </c>
      <c r="D1593" s="2">
        <f>MACD!E1593</f>
        <v>1.5739375064009131E-2</v>
      </c>
      <c r="E1593" s="2">
        <f>MACD!F1593</f>
        <v>4.5132042581698582E-2</v>
      </c>
      <c r="F1593" s="2">
        <f>'Moving Avg'!D1593</f>
        <v>3.2560000000000002</v>
      </c>
      <c r="G1593" s="2">
        <f>'Moving Avg'!F1593</f>
        <v>3.4480000000000004</v>
      </c>
      <c r="H1593" s="2">
        <f>'Moving Avg'!G1593</f>
        <v>4.2099999999999991</v>
      </c>
      <c r="I1593" s="2">
        <f>'Moving Avg'!H1593</f>
        <v>5.335500000000013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3.25</v>
      </c>
      <c r="C1594" s="2">
        <f>RSI!I1594</f>
        <v>19.6542089437242</v>
      </c>
      <c r="D1594" s="2">
        <f>MACD!E1594</f>
        <v>-1.4766373531552635E-2</v>
      </c>
      <c r="E1594" s="2">
        <f>MACD!F1594</f>
        <v>3.3152359359048339E-2</v>
      </c>
      <c r="F1594" s="2">
        <f>'Moving Avg'!D1594</f>
        <v>3.2280000000000002</v>
      </c>
      <c r="G1594" s="2">
        <f>'Moving Avg'!F1594</f>
        <v>3.4260000000000006</v>
      </c>
      <c r="H1594" s="2">
        <f>'Moving Avg'!G1594</f>
        <v>4.1629999999999994</v>
      </c>
      <c r="I1594" s="2">
        <f>'Moving Avg'!H1594</f>
        <v>5.3207500000000127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3.39</v>
      </c>
      <c r="C1595" s="2">
        <f>RSI!I1595</f>
        <v>35.505701808342508</v>
      </c>
      <c r="D1595" s="2">
        <f>MACD!E1595</f>
        <v>-2.7330519883840942E-2</v>
      </c>
      <c r="E1595" s="2">
        <f>MACD!F1595</f>
        <v>2.1055783510470487E-2</v>
      </c>
      <c r="F1595" s="2">
        <f>'Moving Avg'!D1595</f>
        <v>3.258</v>
      </c>
      <c r="G1595" s="2">
        <f>'Moving Avg'!F1595</f>
        <v>3.4110000000000005</v>
      </c>
      <c r="H1595" s="2">
        <f>'Moving Avg'!G1595</f>
        <v>4.1187999999999994</v>
      </c>
      <c r="I1595" s="2">
        <f>'Moving Avg'!H1595</f>
        <v>5.3067000000000135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</row>
    <row r="1596" spans="1:12" ht="13.5" x14ac:dyDescent="0.25">
      <c r="A1596" s="3">
        <f>RSI!A1596</f>
        <v>44636</v>
      </c>
      <c r="B1596" s="2">
        <f>RSI!B1596</f>
        <v>3.54</v>
      </c>
      <c r="C1596" s="2">
        <f>RSI!I1596</f>
        <v>47.464954850858234</v>
      </c>
      <c r="D1596" s="2">
        <f>MACD!E1596</f>
        <v>-4.797387648596052E-2</v>
      </c>
      <c r="E1596" s="2">
        <f>MACD!F1596</f>
        <v>7.2498515111842875E-3</v>
      </c>
      <c r="F1596" s="2">
        <f>'Moving Avg'!D1596</f>
        <v>3.3259999999999996</v>
      </c>
      <c r="G1596" s="2">
        <f>'Moving Avg'!F1596</f>
        <v>3.4035000000000002</v>
      </c>
      <c r="H1596" s="2">
        <f>'Moving Avg'!G1596</f>
        <v>4.0776000000000003</v>
      </c>
      <c r="I1596" s="2">
        <f>'Moving Avg'!H1596</f>
        <v>5.2934000000000117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</row>
    <row r="1597" spans="1:12" ht="13.5" x14ac:dyDescent="0.25">
      <c r="A1597" s="3">
        <f>RSI!A1597</f>
        <v>44637</v>
      </c>
      <c r="B1597" s="2">
        <f>RSI!B1597</f>
        <v>3.54</v>
      </c>
      <c r="C1597" s="2">
        <f>RSI!I1597</f>
        <v>47.464954850858227</v>
      </c>
      <c r="D1597" s="2">
        <f>MACD!E1597</f>
        <v>-6.5310137339632757E-2</v>
      </c>
      <c r="E1597" s="2">
        <f>MACD!F1597</f>
        <v>-7.2621462589791217E-3</v>
      </c>
      <c r="F1597" s="2">
        <f>'Moving Avg'!D1597</f>
        <v>3.3939999999999997</v>
      </c>
      <c r="G1597" s="2">
        <f>'Moving Avg'!F1597</f>
        <v>3.3960000000000008</v>
      </c>
      <c r="H1597" s="2">
        <f>'Moving Avg'!G1597</f>
        <v>4.0363999999999995</v>
      </c>
      <c r="I1597" s="2">
        <f>'Moving Avg'!H1597</f>
        <v>5.2801000000000098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</row>
    <row r="1598" spans="1:12" ht="13.5" x14ac:dyDescent="0.25">
      <c r="A1598" s="3">
        <f>RSI!A1598</f>
        <v>44638</v>
      </c>
      <c r="B1598" s="2">
        <f>RSI!B1598</f>
        <v>3.54</v>
      </c>
      <c r="C1598" s="2">
        <f>RSI!I1598</f>
        <v>47.464954850858234</v>
      </c>
      <c r="D1598" s="2">
        <f>MACD!E1598</f>
        <v>-7.9857804534508858E-2</v>
      </c>
      <c r="E1598" s="2">
        <f>MACD!F1598</f>
        <v>-2.178127791408507E-2</v>
      </c>
      <c r="F1598" s="2">
        <f>'Moving Avg'!D1598</f>
        <v>3.4519999999999995</v>
      </c>
      <c r="G1598" s="2">
        <f>'Moving Avg'!F1598</f>
        <v>3.3885000000000005</v>
      </c>
      <c r="H1598" s="2">
        <f>'Moving Avg'!G1598</f>
        <v>3.9951999999999992</v>
      </c>
      <c r="I1598" s="2">
        <f>'Moving Avg'!H1598</f>
        <v>5.2677000000000085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3.54</v>
      </c>
      <c r="C1599" s="2">
        <f>RSI!I1599</f>
        <v>47.464954850858227</v>
      </c>
      <c r="D1599" s="2">
        <f>MACD!E1599</f>
        <v>-9.2054890746624984E-2</v>
      </c>
      <c r="E1599" s="2">
        <f>MACD!F1599</f>
        <v>-3.5836000480593058E-2</v>
      </c>
      <c r="F1599" s="2">
        <f>'Moving Avg'!D1599</f>
        <v>3.5099999999999993</v>
      </c>
      <c r="G1599" s="2">
        <f>'Moving Avg'!F1599</f>
        <v>3.3810000000000011</v>
      </c>
      <c r="H1599" s="2">
        <f>'Moving Avg'!G1599</f>
        <v>3.9539999999999993</v>
      </c>
      <c r="I1599" s="2">
        <f>'Moving Avg'!H1599</f>
        <v>5.2566500000000085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3.54</v>
      </c>
      <c r="C1600" s="2">
        <f>RSI!I1600</f>
        <v>47.464954850858227</v>
      </c>
      <c r="D1600" s="2">
        <f>MACD!E1600</f>
        <v>-0.12534827862510234</v>
      </c>
      <c r="E1600" s="2">
        <f>MACD!F1600</f>
        <v>-5.3738456109494917E-2</v>
      </c>
      <c r="F1600" s="2">
        <f>'Moving Avg'!D1600</f>
        <v>3.54</v>
      </c>
      <c r="G1600" s="2">
        <f>'Moving Avg'!F1600</f>
        <v>3.3815000000000004</v>
      </c>
      <c r="H1600" s="2">
        <f>'Moving Avg'!G1600</f>
        <v>3.9127999999999981</v>
      </c>
      <c r="I1600" s="2">
        <f>'Moving Avg'!H1600</f>
        <v>5.24685000000001</v>
      </c>
      <c r="J1600" s="5" t="str">
        <f>OBV!F1600</f>
        <v>NEUTRAL</v>
      </c>
      <c r="K1600" s="5" t="str">
        <f>OBV!G1600</f>
        <v>NEUTRAL</v>
      </c>
      <c r="L1600" s="5" t="str">
        <f>OBV!H1600</f>
        <v>NEUTRAL</v>
      </c>
    </row>
    <row r="1601" spans="1:12" ht="13.5" x14ac:dyDescent="0.25">
      <c r="A1601" s="3">
        <f>RSI!A1601</f>
        <v>44643</v>
      </c>
      <c r="B1601" s="2">
        <f>RSI!B1601</f>
        <v>3.54</v>
      </c>
      <c r="C1601" s="2">
        <f>RSI!I1601</f>
        <v>47.464954850858227</v>
      </c>
      <c r="D1601" s="2">
        <f>MACD!E1601</f>
        <v>-0.15957702093872284</v>
      </c>
      <c r="E1601" s="2">
        <f>MACD!F1601</f>
        <v>-7.4906169075340506E-2</v>
      </c>
      <c r="F1601" s="2">
        <f>'Moving Avg'!D1601</f>
        <v>3.54</v>
      </c>
      <c r="G1601" s="2">
        <f>'Moving Avg'!F1601</f>
        <v>3.3885000000000005</v>
      </c>
      <c r="H1601" s="2">
        <f>'Moving Avg'!G1601</f>
        <v>3.8715999999999982</v>
      </c>
      <c r="I1601" s="2">
        <f>'Moving Avg'!H1601</f>
        <v>5.2378500000000088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3.54</v>
      </c>
      <c r="C1602" s="2">
        <f>RSI!I1602</f>
        <v>47.464954850858227</v>
      </c>
      <c r="D1602" s="2">
        <f>MACD!E1602</f>
        <v>-0.1884505139657624</v>
      </c>
      <c r="E1602" s="2">
        <f>MACD!F1602</f>
        <v>-9.7615038053424891E-2</v>
      </c>
      <c r="F1602" s="2">
        <f>'Moving Avg'!D1602</f>
        <v>3.54</v>
      </c>
      <c r="G1602" s="2">
        <f>'Moving Avg'!F1602</f>
        <v>3.3955000000000006</v>
      </c>
      <c r="H1602" s="2">
        <f>'Moving Avg'!G1602</f>
        <v>3.8303999999999978</v>
      </c>
      <c r="I1602" s="2">
        <f>'Moving Avg'!H1602</f>
        <v>5.2296500000000083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</row>
    <row r="1603" spans="1:12" ht="13.5" x14ac:dyDescent="0.25">
      <c r="A1603" s="3">
        <f>RSI!A1603</f>
        <v>44645</v>
      </c>
      <c r="B1603" s="2">
        <f>RSI!B1603</f>
        <v>3.54</v>
      </c>
      <c r="C1603" s="2">
        <f>RSI!I1603</f>
        <v>47.464954850858227</v>
      </c>
      <c r="D1603" s="2">
        <f>MACD!E1603</f>
        <v>-0.20510694851440281</v>
      </c>
      <c r="E1603" s="2">
        <f>MACD!F1603</f>
        <v>-0.11911342014562049</v>
      </c>
      <c r="F1603" s="2">
        <f>'Moving Avg'!D1603</f>
        <v>3.54</v>
      </c>
      <c r="G1603" s="2">
        <f>'Moving Avg'!F1603</f>
        <v>3.4025000000000007</v>
      </c>
      <c r="H1603" s="2">
        <f>'Moving Avg'!G1603</f>
        <v>3.7891999999999975</v>
      </c>
      <c r="I1603" s="2">
        <f>'Moving Avg'!H1603</f>
        <v>5.2226000000000079</v>
      </c>
      <c r="J1603" s="5" t="str">
        <f>OBV!F1603</f>
        <v>NEUTRAL</v>
      </c>
      <c r="K1603" s="5" t="str">
        <f>OBV!G1603</f>
        <v>NEUTRAL</v>
      </c>
      <c r="L1603" s="5" t="str">
        <f>OBV!H1603</f>
        <v>NEUTRAL</v>
      </c>
    </row>
    <row r="1604" spans="1:12" ht="13.5" x14ac:dyDescent="0.25">
      <c r="A1604" s="3">
        <f>RSI!A1604</f>
        <v>44648</v>
      </c>
      <c r="B1604" s="2">
        <f>RSI!B1604</f>
        <v>3.54</v>
      </c>
      <c r="C1604" s="2">
        <f>RSI!I1604</f>
        <v>47.464954850858227</v>
      </c>
      <c r="D1604" s="2">
        <f>MACD!E1604</f>
        <v>-0.21912430380448411</v>
      </c>
      <c r="E1604" s="2">
        <f>MACD!F1604</f>
        <v>-0.13911559687739322</v>
      </c>
      <c r="F1604" s="2">
        <f>'Moving Avg'!D1604</f>
        <v>3.54</v>
      </c>
      <c r="G1604" s="2">
        <f>'Moving Avg'!F1604</f>
        <v>3.4170000000000003</v>
      </c>
      <c r="H1604" s="2">
        <f>'Moving Avg'!G1604</f>
        <v>3.747999999999998</v>
      </c>
      <c r="I1604" s="2">
        <f>'Moving Avg'!H1604</f>
        <v>5.2166500000000076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3.54</v>
      </c>
      <c r="C1605" s="2">
        <f>RSI!I1605</f>
        <v>47.464954850858234</v>
      </c>
      <c r="D1605" s="2">
        <f>MACD!E1605</f>
        <v>-0.20937580092572139</v>
      </c>
      <c r="E1605" s="2">
        <f>MACD!F1605</f>
        <v>-0.15316763768705888</v>
      </c>
      <c r="F1605" s="2">
        <f>'Moving Avg'!D1605</f>
        <v>3.54</v>
      </c>
      <c r="G1605" s="2">
        <f>'Moving Avg'!F1605</f>
        <v>3.4244999999999997</v>
      </c>
      <c r="H1605" s="2">
        <f>'Moving Avg'!G1605</f>
        <v>3.711799999999998</v>
      </c>
      <c r="I1605" s="2">
        <f>'Moving Avg'!H1605</f>
        <v>5.2107000000000072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3.69</v>
      </c>
      <c r="C1606" s="2">
        <f>RSI!I1606</f>
        <v>62.179743716203326</v>
      </c>
      <c r="D1606" s="2">
        <f>MACD!E1606</f>
        <v>-0.18909562572525784</v>
      </c>
      <c r="E1606" s="2">
        <f>MACD!F1606</f>
        <v>-0.16035323529469866</v>
      </c>
      <c r="F1606" s="2">
        <f>'Moving Avg'!D1606</f>
        <v>3.5700000000000003</v>
      </c>
      <c r="G1606" s="2">
        <f>'Moving Avg'!F1606</f>
        <v>3.4394999999999998</v>
      </c>
      <c r="H1606" s="2">
        <f>'Moving Avg'!G1606</f>
        <v>3.6833999999999976</v>
      </c>
      <c r="I1606" s="2">
        <f>'Moving Avg'!H1606</f>
        <v>5.206550000000008</v>
      </c>
      <c r="J1606" s="5" t="str">
        <f>OBV!F1606</f>
        <v>NEUTRAL</v>
      </c>
      <c r="K1606" s="5" t="str">
        <f>OBV!G1606</f>
        <v>NEUTRAL</v>
      </c>
      <c r="L1606" s="5" t="str">
        <f>OBV!H1606</f>
        <v>NEUTRAL</v>
      </c>
    </row>
    <row r="1607" spans="1:12" ht="13.5" x14ac:dyDescent="0.25">
      <c r="A1607" s="3">
        <f>RSI!A1607</f>
        <v>44651</v>
      </c>
      <c r="B1607" s="2">
        <f>RSI!B1607</f>
        <v>3.69</v>
      </c>
      <c r="C1607" s="2">
        <f>RSI!I1607</f>
        <v>62.179743716203326</v>
      </c>
      <c r="D1607" s="2">
        <f>MACD!E1607</f>
        <v>-0.17276106537475</v>
      </c>
      <c r="E1607" s="2">
        <f>MACD!F1607</f>
        <v>-0.16283480131070893</v>
      </c>
      <c r="F1607" s="2">
        <f>'Moving Avg'!D1607</f>
        <v>3.6</v>
      </c>
      <c r="G1607" s="2">
        <f>'Moving Avg'!F1607</f>
        <v>3.4544999999999995</v>
      </c>
      <c r="H1607" s="2">
        <f>'Moving Avg'!G1607</f>
        <v>3.6593999999999975</v>
      </c>
      <c r="I1607" s="2">
        <f>'Moving Avg'!H1607</f>
        <v>5.2034000000000082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3.69</v>
      </c>
      <c r="C1608" s="2">
        <f>RSI!I1608</f>
        <v>62.179743716203326</v>
      </c>
      <c r="D1608" s="2">
        <f>MACD!E1608</f>
        <v>-0.15970394754600692</v>
      </c>
      <c r="E1608" s="2">
        <f>MACD!F1608</f>
        <v>-0.16220863055776852</v>
      </c>
      <c r="F1608" s="2">
        <f>'Moving Avg'!D1608</f>
        <v>3.63</v>
      </c>
      <c r="G1608" s="2">
        <f>'Moving Avg'!F1608</f>
        <v>3.4694999999999991</v>
      </c>
      <c r="H1608" s="2">
        <f>'Moving Avg'!G1608</f>
        <v>3.6397999999999979</v>
      </c>
      <c r="I1608" s="2">
        <f>'Moving Avg'!H1608</f>
        <v>5.201200000000008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3.69</v>
      </c>
      <c r="C1609" s="2">
        <f>RSI!I1609</f>
        <v>62.179743716203319</v>
      </c>
      <c r="D1609" s="2">
        <f>MACD!E1609</f>
        <v>-0.14936342562837623</v>
      </c>
      <c r="E1609" s="2">
        <f>MACD!F1609</f>
        <v>-0.15963958957189009</v>
      </c>
      <c r="F1609" s="2">
        <f>'Moving Avg'!D1609</f>
        <v>3.66</v>
      </c>
      <c r="G1609" s="2">
        <f>'Moving Avg'!F1609</f>
        <v>3.4844999999999993</v>
      </c>
      <c r="H1609" s="2">
        <f>'Moving Avg'!G1609</f>
        <v>3.6243999999999983</v>
      </c>
      <c r="I1609" s="2">
        <f>'Moving Avg'!H1609</f>
        <v>5.1999000000000084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3.69</v>
      </c>
      <c r="C1610" s="2">
        <f>RSI!I1610</f>
        <v>62.179743716203319</v>
      </c>
      <c r="D1610" s="2">
        <f>MACD!E1610</f>
        <v>-0.14126913152620579</v>
      </c>
      <c r="E1610" s="2">
        <f>MACD!F1610</f>
        <v>-0.15596549796275322</v>
      </c>
      <c r="F1610" s="2">
        <f>'Moving Avg'!D1610</f>
        <v>3.69</v>
      </c>
      <c r="G1610" s="2">
        <f>'Moving Avg'!F1610</f>
        <v>3.5069999999999992</v>
      </c>
      <c r="H1610" s="2">
        <f>'Moving Avg'!G1610</f>
        <v>3.6129999999999982</v>
      </c>
      <c r="I1610" s="2">
        <f>'Moving Avg'!H1610</f>
        <v>5.1986000000000079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3.69</v>
      </c>
      <c r="C1611" s="2">
        <f>RSI!I1611</f>
        <v>62.179743716203319</v>
      </c>
      <c r="D1611" s="2">
        <f>MACD!E1611</f>
        <v>-0.1350269451894488</v>
      </c>
      <c r="E1611" s="2">
        <f>MACD!F1611</f>
        <v>-0.15177778740809234</v>
      </c>
      <c r="F1611" s="2">
        <f>'Moving Avg'!D1611</f>
        <v>3.69</v>
      </c>
      <c r="G1611" s="2">
        <f>'Moving Avg'!F1611</f>
        <v>3.531499999999999</v>
      </c>
      <c r="H1611" s="2">
        <f>'Moving Avg'!G1611</f>
        <v>3.6015999999999986</v>
      </c>
      <c r="I1611" s="2">
        <f>'Moving Avg'!H1611</f>
        <v>5.1973000000000082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3.69</v>
      </c>
      <c r="C1612" s="2">
        <f>RSI!I1612</f>
        <v>62.179743716203319</v>
      </c>
      <c r="D1612" s="2">
        <f>MACD!E1612</f>
        <v>-0.13030697646191003</v>
      </c>
      <c r="E1612" s="2">
        <f>MACD!F1612</f>
        <v>-0.14748362521885588</v>
      </c>
      <c r="F1612" s="2">
        <f>'Moving Avg'!D1612</f>
        <v>3.69</v>
      </c>
      <c r="G1612" s="2">
        <f>'Moving Avg'!F1612</f>
        <v>3.5559999999999987</v>
      </c>
      <c r="H1612" s="2">
        <f>'Moving Avg'!G1612</f>
        <v>3.5901999999999985</v>
      </c>
      <c r="I1612" s="2">
        <f>'Moving Avg'!H1612</f>
        <v>5.1960000000000086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</row>
    <row r="1613" spans="1:12" ht="13.5" x14ac:dyDescent="0.25">
      <c r="A1613" s="3">
        <f>RSI!A1613</f>
        <v>44659</v>
      </c>
      <c r="B1613" s="2">
        <f>RSI!B1613</f>
        <v>3.69</v>
      </c>
      <c r="C1613" s="2">
        <f>RSI!I1613</f>
        <v>62.179743716203319</v>
      </c>
      <c r="D1613" s="2">
        <f>MACD!E1613</f>
        <v>-0.12683341718578278</v>
      </c>
      <c r="E1613" s="2">
        <f>MACD!F1613</f>
        <v>-0.14335358361224126</v>
      </c>
      <c r="F1613" s="2">
        <f>'Moving Avg'!D1613</f>
        <v>3.69</v>
      </c>
      <c r="G1613" s="2">
        <f>'Moving Avg'!F1613</f>
        <v>3.5779999999999985</v>
      </c>
      <c r="H1613" s="2">
        <f>'Moving Avg'!G1613</f>
        <v>3.5825999999999989</v>
      </c>
      <c r="I1613" s="2">
        <f>'Moving Avg'!H1613</f>
        <v>5.1941500000000085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3.69</v>
      </c>
      <c r="C1614" s="2">
        <f>RSI!I1614</f>
        <v>62.179743716203319</v>
      </c>
      <c r="D1614" s="2">
        <f>MACD!E1614</f>
        <v>-0.12437597425222657</v>
      </c>
      <c r="E1614" s="2">
        <f>MACD!F1614</f>
        <v>-0.13955806174023833</v>
      </c>
      <c r="F1614" s="2">
        <f>'Moving Avg'!D1614</f>
        <v>3.69</v>
      </c>
      <c r="G1614" s="2">
        <f>'Moving Avg'!F1614</f>
        <v>3.5999999999999988</v>
      </c>
      <c r="H1614" s="2">
        <f>'Moving Avg'!G1614</f>
        <v>3.5783999999999994</v>
      </c>
      <c r="I1614" s="2">
        <f>'Moving Avg'!H1614</f>
        <v>5.1914000000000087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</row>
    <row r="1615" spans="1:12" ht="13.5" x14ac:dyDescent="0.25">
      <c r="A1615" s="3">
        <f>RSI!A1615</f>
        <v>44663</v>
      </c>
      <c r="B1615" s="2">
        <f>RSI!B1615</f>
        <v>3.69</v>
      </c>
      <c r="C1615" s="2">
        <f>RSI!I1615</f>
        <v>62.179743716203319</v>
      </c>
      <c r="D1615" s="2">
        <f>MACD!E1615</f>
        <v>-0.12274263891394499</v>
      </c>
      <c r="E1615" s="2">
        <f>MACD!F1615</f>
        <v>-0.13619497717497966</v>
      </c>
      <c r="F1615" s="2">
        <f>'Moving Avg'!D1615</f>
        <v>3.69</v>
      </c>
      <c r="G1615" s="2">
        <f>'Moving Avg'!F1615</f>
        <v>3.6149999999999993</v>
      </c>
      <c r="H1615" s="2">
        <f>'Moving Avg'!G1615</f>
        <v>3.5741999999999994</v>
      </c>
      <c r="I1615" s="2">
        <f>'Moving Avg'!H1615</f>
        <v>5.1877000000000093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3.69</v>
      </c>
      <c r="C1616" s="2">
        <f>RSI!I1616</f>
        <v>62.179743716203319</v>
      </c>
      <c r="D1616" s="2">
        <f>MACD!E1616</f>
        <v>-9.8696662350745257E-2</v>
      </c>
      <c r="E1616" s="2">
        <f>MACD!F1616</f>
        <v>-0.12869531421013278</v>
      </c>
      <c r="F1616" s="2">
        <f>'Moving Avg'!D1616</f>
        <v>3.69</v>
      </c>
      <c r="G1616" s="2">
        <f>'Moving Avg'!F1616</f>
        <v>3.6224999999999987</v>
      </c>
      <c r="H1616" s="2">
        <f>'Moving Avg'!G1616</f>
        <v>3.57</v>
      </c>
      <c r="I1616" s="2">
        <f>'Moving Avg'!H1616</f>
        <v>5.1830500000000095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</row>
    <row r="1617" spans="1:12" ht="13.5" x14ac:dyDescent="0.25">
      <c r="A1617" s="3">
        <f>RSI!A1617</f>
        <v>44665</v>
      </c>
      <c r="B1617" s="2">
        <f>RSI!B1617</f>
        <v>3.69</v>
      </c>
      <c r="C1617" s="2">
        <f>RSI!I1617</f>
        <v>62.179743716203319</v>
      </c>
      <c r="D1617" s="2">
        <f>MACD!E1617</f>
        <v>-7.873247373455472E-2</v>
      </c>
      <c r="E1617" s="2">
        <f>MACD!F1617</f>
        <v>-0.11870274611501717</v>
      </c>
      <c r="F1617" s="2">
        <f>'Moving Avg'!D1617</f>
        <v>3.69</v>
      </c>
      <c r="G1617" s="2">
        <f>'Moving Avg'!F1617</f>
        <v>3.629999999999999</v>
      </c>
      <c r="H1617" s="2">
        <f>'Moving Avg'!G1617</f>
        <v>3.5657999999999999</v>
      </c>
      <c r="I1617" s="2">
        <f>'Moving Avg'!H1617</f>
        <v>5.1784000000000097</v>
      </c>
      <c r="J1617" s="5" t="str">
        <f>OBV!F1617</f>
        <v>NEUTRAL</v>
      </c>
      <c r="K1617" s="5" t="str">
        <f>OBV!G1617</f>
        <v>NEUTRAL</v>
      </c>
      <c r="L1617" s="5" t="str">
        <f>OBV!H1617</f>
        <v>NEUTRAL</v>
      </c>
    </row>
    <row r="1618" spans="1:12" ht="13.5" x14ac:dyDescent="0.25">
      <c r="A1618" s="3">
        <f>RSI!A1618</f>
        <v>44666</v>
      </c>
      <c r="B1618" s="2">
        <f>RSI!B1618</f>
        <v>3.69</v>
      </c>
      <c r="C1618" s="2">
        <f>RSI!I1618</f>
        <v>62.179743716203326</v>
      </c>
      <c r="D1618" s="2">
        <f>MACD!E1618</f>
        <v>-6.2193779249111181E-2</v>
      </c>
      <c r="E1618" s="2">
        <f>MACD!F1618</f>
        <v>-0.10740095274183598</v>
      </c>
      <c r="F1618" s="2">
        <f>'Moving Avg'!D1618</f>
        <v>3.69</v>
      </c>
      <c r="G1618" s="2">
        <f>'Moving Avg'!F1618</f>
        <v>3.6374999999999984</v>
      </c>
      <c r="H1618" s="2">
        <f>'Moving Avg'!G1618</f>
        <v>3.5616000000000003</v>
      </c>
      <c r="I1618" s="2">
        <f>'Moving Avg'!H1618</f>
        <v>5.1737500000000098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</row>
    <row r="1619" spans="1:12" ht="13.5" x14ac:dyDescent="0.25">
      <c r="A1619" s="3">
        <f>RSI!A1619</f>
        <v>44669</v>
      </c>
      <c r="B1619" s="2">
        <f>RSI!B1619</f>
        <v>3.69</v>
      </c>
      <c r="C1619" s="2">
        <f>RSI!I1619</f>
        <v>62.179743716203333</v>
      </c>
      <c r="D1619" s="2">
        <f>MACD!E1619</f>
        <v>-4.8527351612377867E-2</v>
      </c>
      <c r="E1619" s="2">
        <f>MACD!F1619</f>
        <v>-9.5626232515944348E-2</v>
      </c>
      <c r="F1619" s="2">
        <f>'Moving Avg'!D1619</f>
        <v>3.69</v>
      </c>
      <c r="G1619" s="2">
        <f>'Moving Avg'!F1619</f>
        <v>3.6449999999999987</v>
      </c>
      <c r="H1619" s="2">
        <f>'Moving Avg'!G1619</f>
        <v>3.5574000000000008</v>
      </c>
      <c r="I1619" s="2">
        <f>'Moving Avg'!H1619</f>
        <v>5.1684500000000106</v>
      </c>
      <c r="J1619" s="5" t="str">
        <f>OBV!F1619</f>
        <v>NEUTRAL</v>
      </c>
      <c r="K1619" s="5" t="str">
        <f>OBV!G1619</f>
        <v>NEUTRAL</v>
      </c>
      <c r="L1619" s="5" t="str">
        <f>OBV!H1619</f>
        <v>NEUTRAL</v>
      </c>
    </row>
    <row r="1620" spans="1:12" ht="13.5" x14ac:dyDescent="0.25">
      <c r="A1620" s="3">
        <f>RSI!A1620</f>
        <v>44670</v>
      </c>
      <c r="B1620" s="2">
        <f>RSI!B1620</f>
        <v>3.69</v>
      </c>
      <c r="C1620" s="2">
        <f>RSI!I1620</f>
        <v>62.179743716203319</v>
      </c>
      <c r="D1620" s="2">
        <f>MACD!E1620</f>
        <v>-3.7267018260380258E-2</v>
      </c>
      <c r="E1620" s="2">
        <f>MACD!F1620</f>
        <v>-8.3954389664831541E-2</v>
      </c>
      <c r="F1620" s="2">
        <f>'Moving Avg'!D1620</f>
        <v>3.69</v>
      </c>
      <c r="G1620" s="2">
        <f>'Moving Avg'!F1620</f>
        <v>3.652499999999999</v>
      </c>
      <c r="H1620" s="2">
        <f>'Moving Avg'!G1620</f>
        <v>3.5532000000000004</v>
      </c>
      <c r="I1620" s="2">
        <f>'Moving Avg'!H1620</f>
        <v>5.1624500000000104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</row>
    <row r="1621" spans="1:12" ht="13.5" x14ac:dyDescent="0.25">
      <c r="A1621" s="3">
        <f>RSI!A1621</f>
        <v>44671</v>
      </c>
      <c r="B1621" s="2">
        <f>RSI!B1621</f>
        <v>3.53</v>
      </c>
      <c r="C1621" s="2">
        <f>RSI!I1621</f>
        <v>32.588319609955207</v>
      </c>
      <c r="D1621" s="2">
        <f>MACD!E1621</f>
        <v>-1.6168272548583218E-2</v>
      </c>
      <c r="E1621" s="2">
        <f>MACD!F1621</f>
        <v>-7.0397166241581877E-2</v>
      </c>
      <c r="F1621" s="2">
        <f>'Moving Avg'!D1621</f>
        <v>3.6579999999999999</v>
      </c>
      <c r="G1621" s="2">
        <f>'Moving Avg'!F1621</f>
        <v>3.6519999999999997</v>
      </c>
      <c r="H1621" s="2">
        <f>'Moving Avg'!G1621</f>
        <v>3.5458000000000012</v>
      </c>
      <c r="I1621" s="2">
        <f>'Moving Avg'!H1621</f>
        <v>5.1556500000000094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</row>
    <row r="1622" spans="1:12" ht="13.5" x14ac:dyDescent="0.25">
      <c r="A1622" s="3">
        <f>RSI!A1622</f>
        <v>44672</v>
      </c>
      <c r="B1622" s="2">
        <f>RSI!B1622</f>
        <v>3.53</v>
      </c>
      <c r="C1622" s="2">
        <f>RSI!I1622</f>
        <v>32.588319609955221</v>
      </c>
      <c r="D1622" s="2">
        <f>MACD!E1622</f>
        <v>2.3696994199027266E-3</v>
      </c>
      <c r="E1622" s="2">
        <f>MACD!F1622</f>
        <v>-5.5843793109284959E-2</v>
      </c>
      <c r="F1622" s="2">
        <f>'Moving Avg'!D1622</f>
        <v>3.6259999999999999</v>
      </c>
      <c r="G1622" s="2">
        <f>'Moving Avg'!F1622</f>
        <v>3.6514999999999995</v>
      </c>
      <c r="H1622" s="2">
        <f>'Moving Avg'!G1622</f>
        <v>3.5418000000000012</v>
      </c>
      <c r="I1622" s="2">
        <f>'Moving Avg'!H1622</f>
        <v>5.1481500000000109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</row>
    <row r="1623" spans="1:12" ht="13.5" x14ac:dyDescent="0.25">
      <c r="A1623" s="3">
        <f>RSI!A1623</f>
        <v>44673</v>
      </c>
      <c r="B1623" s="2">
        <f>RSI!B1623</f>
        <v>3.53</v>
      </c>
      <c r="C1623" s="2">
        <f>RSI!I1623</f>
        <v>32.588319609955221</v>
      </c>
      <c r="D1623" s="2">
        <f>MACD!E1623</f>
        <v>1.8690108233732516E-2</v>
      </c>
      <c r="E1623" s="2">
        <f>MACD!F1623</f>
        <v>-4.0937012840681464E-2</v>
      </c>
      <c r="F1623" s="2">
        <f>'Moving Avg'!D1623</f>
        <v>3.5939999999999999</v>
      </c>
      <c r="G1623" s="2">
        <f>'Moving Avg'!F1623</f>
        <v>3.6509999999999989</v>
      </c>
      <c r="H1623" s="2">
        <f>'Moving Avg'!G1623</f>
        <v>3.5388000000000011</v>
      </c>
      <c r="I1623" s="2">
        <f>'Moving Avg'!H1623</f>
        <v>5.1406500000000106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</row>
    <row r="1624" spans="1:12" ht="13.5" x14ac:dyDescent="0.25">
      <c r="A1624" s="3">
        <f>RSI!A1624</f>
        <v>44676</v>
      </c>
      <c r="B1624" s="2">
        <f>RSI!B1624</f>
        <v>3.53</v>
      </c>
      <c r="C1624" s="2">
        <f>RSI!I1624</f>
        <v>32.588319609955221</v>
      </c>
      <c r="D1624" s="2">
        <f>MACD!E1624</f>
        <v>3.3087122452729822E-2</v>
      </c>
      <c r="E1624" s="2">
        <f>MACD!F1624</f>
        <v>-2.6132185781999207E-2</v>
      </c>
      <c r="F1624" s="2">
        <f>'Moving Avg'!D1624</f>
        <v>3.5619999999999998</v>
      </c>
      <c r="G1624" s="2">
        <f>'Moving Avg'!F1624</f>
        <v>3.6504999999999996</v>
      </c>
      <c r="H1624" s="2">
        <f>'Moving Avg'!G1624</f>
        <v>3.535600000000001</v>
      </c>
      <c r="I1624" s="2">
        <f>'Moving Avg'!H1624</f>
        <v>5.1325500000000099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</row>
    <row r="1625" spans="1:12" ht="13.5" x14ac:dyDescent="0.25">
      <c r="A1625" s="3">
        <f>RSI!A1625</f>
        <v>44677</v>
      </c>
      <c r="B1625" s="2">
        <f>RSI!B1625</f>
        <v>3.53</v>
      </c>
      <c r="C1625" s="2">
        <f>RSI!I1625</f>
        <v>32.588319609955221</v>
      </c>
      <c r="D1625" s="2">
        <f>MACD!E1625</f>
        <v>4.581313504650053E-2</v>
      </c>
      <c r="E1625" s="2">
        <f>MACD!F1625</f>
        <v>-1.1743121616299259E-2</v>
      </c>
      <c r="F1625" s="2">
        <f>'Moving Avg'!D1625</f>
        <v>3.53</v>
      </c>
      <c r="G1625" s="2">
        <f>'Moving Avg'!F1625</f>
        <v>3.6499999999999995</v>
      </c>
      <c r="H1625" s="2">
        <f>'Moving Avg'!G1625</f>
        <v>3.5324000000000013</v>
      </c>
      <c r="I1625" s="2">
        <f>'Moving Avg'!H1625</f>
        <v>5.1237000000000101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</row>
    <row r="1626" spans="1:12" ht="13.5" x14ac:dyDescent="0.25">
      <c r="A1626" s="3">
        <f>RSI!A1626</f>
        <v>44678</v>
      </c>
      <c r="B1626" s="2">
        <f>RSI!B1626</f>
        <v>3.53</v>
      </c>
      <c r="C1626" s="2">
        <f>RSI!I1626</f>
        <v>32.588319609955207</v>
      </c>
      <c r="D1626" s="2">
        <f>MACD!E1626</f>
        <v>5.7084932548212564E-2</v>
      </c>
      <c r="E1626" s="2">
        <f>MACD!F1626</f>
        <v>2.0224892166031058E-3</v>
      </c>
      <c r="F1626" s="2">
        <f>'Moving Avg'!D1626</f>
        <v>3.53</v>
      </c>
      <c r="G1626" s="2">
        <f>'Moving Avg'!F1626</f>
        <v>3.6419999999999995</v>
      </c>
      <c r="H1626" s="2">
        <f>'Moving Avg'!G1626</f>
        <v>3.5292000000000008</v>
      </c>
      <c r="I1626" s="2">
        <f>'Moving Avg'!H1626</f>
        <v>5.1141000000000094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</row>
    <row r="1627" spans="1:12" ht="13.5" x14ac:dyDescent="0.25">
      <c r="A1627" s="3">
        <f>RSI!A1627</f>
        <v>44679</v>
      </c>
      <c r="B1627" s="2">
        <f>RSI!B1627</f>
        <v>3.58</v>
      </c>
      <c r="C1627" s="2">
        <f>RSI!I1627</f>
        <v>45.282420321702816</v>
      </c>
      <c r="D1627" s="2">
        <f>MACD!E1627</f>
        <v>6.3385230504844348E-2</v>
      </c>
      <c r="E1627" s="2">
        <f>MACD!F1627</f>
        <v>1.4295037474251353E-2</v>
      </c>
      <c r="F1627" s="2">
        <f>'Moving Avg'!D1627</f>
        <v>3.54</v>
      </c>
      <c r="G1627" s="2">
        <f>'Moving Avg'!F1627</f>
        <v>3.6364999999999994</v>
      </c>
      <c r="H1627" s="2">
        <f>'Moving Avg'!G1627</f>
        <v>3.527000000000001</v>
      </c>
      <c r="I1627" s="2">
        <f>'Moving Avg'!H1627</f>
        <v>5.1039500000000091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</row>
    <row r="1628" spans="1:12" ht="13.5" x14ac:dyDescent="0.25">
      <c r="A1628" s="3">
        <f>RSI!A1628</f>
        <v>44680</v>
      </c>
      <c r="B1628" s="2">
        <f>RSI!B1628</f>
        <v>3.58</v>
      </c>
      <c r="C1628" s="2">
        <f>RSI!I1628</f>
        <v>45.282420321702823</v>
      </c>
      <c r="D1628" s="2">
        <f>MACD!E1628</f>
        <v>6.8852583826936709E-2</v>
      </c>
      <c r="E1628" s="2">
        <f>MACD!F1628</f>
        <v>2.5206546744788425E-2</v>
      </c>
      <c r="F1628" s="2">
        <f>'Moving Avg'!D1628</f>
        <v>3.55</v>
      </c>
      <c r="G1628" s="2">
        <f>'Moving Avg'!F1628</f>
        <v>3.6309999999999993</v>
      </c>
      <c r="H1628" s="2">
        <f>'Moving Avg'!G1628</f>
        <v>3.5248000000000013</v>
      </c>
      <c r="I1628" s="2">
        <f>'Moving Avg'!H1628</f>
        <v>5.0930000000000097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3.74</v>
      </c>
      <c r="C1629" s="2">
        <f>RSI!I1629</f>
        <v>67.79146621518791</v>
      </c>
      <c r="D1629" s="2">
        <f>MACD!E1629</f>
        <v>6.1753187326274883E-2</v>
      </c>
      <c r="E1629" s="2">
        <f>MACD!F1629</f>
        <v>3.2515874861085717E-2</v>
      </c>
      <c r="F1629" s="2">
        <f>'Moving Avg'!D1629</f>
        <v>3.5920000000000001</v>
      </c>
      <c r="G1629" s="2">
        <f>'Moving Avg'!F1629</f>
        <v>3.6335000000000002</v>
      </c>
      <c r="H1629" s="2">
        <f>'Moving Avg'!G1629</f>
        <v>3.5258000000000016</v>
      </c>
      <c r="I1629" s="2">
        <f>'Moving Avg'!H1629</f>
        <v>5.0828500000000103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</row>
    <row r="1630" spans="1:12" ht="13.5" x14ac:dyDescent="0.25">
      <c r="A1630" s="3">
        <f>RSI!A1630</f>
        <v>44686</v>
      </c>
      <c r="B1630" s="2">
        <f>RSI!B1630</f>
        <v>3.9</v>
      </c>
      <c r="C1630" s="2">
        <f>RSI!I1630</f>
        <v>77.67963992802855</v>
      </c>
      <c r="D1630" s="2">
        <f>MACD!E1630</f>
        <v>4.3065589642551139E-2</v>
      </c>
      <c r="E1630" s="2">
        <f>MACD!F1630</f>
        <v>3.4625817817378807E-2</v>
      </c>
      <c r="F1630" s="2">
        <f>'Moving Avg'!D1630</f>
        <v>3.6659999999999995</v>
      </c>
      <c r="G1630" s="2">
        <f>'Moving Avg'!F1630</f>
        <v>3.6440000000000006</v>
      </c>
      <c r="H1630" s="2">
        <f>'Moving Avg'!G1630</f>
        <v>3.5332000000000012</v>
      </c>
      <c r="I1630" s="2">
        <f>'Moving Avg'!H1630</f>
        <v>5.0726500000000092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</row>
    <row r="1631" spans="1:12" ht="13.5" x14ac:dyDescent="0.25">
      <c r="A1631" s="3">
        <f>RSI!A1631</f>
        <v>44687</v>
      </c>
      <c r="B1631" s="2">
        <f>RSI!B1631</f>
        <v>3.9</v>
      </c>
      <c r="C1631" s="2">
        <f>RSI!I1631</f>
        <v>77.67963992802855</v>
      </c>
      <c r="D1631" s="2">
        <f>MACD!E1631</f>
        <v>9.2498644712568634E-4</v>
      </c>
      <c r="E1631" s="2">
        <f>MACD!F1631</f>
        <v>2.7885651543328182E-2</v>
      </c>
      <c r="F1631" s="2">
        <f>'Moving Avg'!D1631</f>
        <v>3.7399999999999998</v>
      </c>
      <c r="G1631" s="2">
        <f>'Moving Avg'!F1631</f>
        <v>3.654500000000001</v>
      </c>
      <c r="H1631" s="2">
        <f>'Moving Avg'!G1631</f>
        <v>3.543200000000001</v>
      </c>
      <c r="I1631" s="2">
        <f>'Moving Avg'!H1631</f>
        <v>5.0616000000000092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</row>
    <row r="1632" spans="1:12" ht="13.5" x14ac:dyDescent="0.25">
      <c r="A1632" s="3">
        <f>RSI!A1632</f>
        <v>44690</v>
      </c>
      <c r="B1632" s="2">
        <f>RSI!B1632</f>
        <v>3.95</v>
      </c>
      <c r="C1632" s="2">
        <f>RSI!I1632</f>
        <v>79.914485328151969</v>
      </c>
      <c r="D1632" s="2">
        <f>MACD!E1632</f>
        <v>-4.0021924733872893E-2</v>
      </c>
      <c r="E1632" s="2">
        <f>MACD!F1632</f>
        <v>1.4304136287887969E-2</v>
      </c>
      <c r="F1632" s="2">
        <f>'Moving Avg'!D1632</f>
        <v>3.8140000000000001</v>
      </c>
      <c r="G1632" s="2">
        <f>'Moving Avg'!F1632</f>
        <v>3.6675000000000013</v>
      </c>
      <c r="H1632" s="2">
        <f>'Moving Avg'!G1632</f>
        <v>3.5542000000000007</v>
      </c>
      <c r="I1632" s="2">
        <f>'Moving Avg'!H1632</f>
        <v>5.0508000000000095</v>
      </c>
      <c r="J1632" s="5" t="str">
        <f>OBV!F1632</f>
        <v>BULLISH</v>
      </c>
      <c r="K1632" s="5" t="str">
        <f>OBV!G1632</f>
        <v>NEUTRAL</v>
      </c>
      <c r="L1632" s="5" t="str">
        <f>OBV!H1632</f>
        <v>CONFIRMED BULLISH</v>
      </c>
    </row>
    <row r="1633" spans="1:12" ht="13.5" x14ac:dyDescent="0.25">
      <c r="A1633" s="3">
        <f>RSI!A1633</f>
        <v>44691</v>
      </c>
      <c r="B1633" s="2">
        <f>RSI!B1633</f>
        <v>3.95</v>
      </c>
      <c r="C1633" s="2">
        <f>RSI!I1633</f>
        <v>79.914485328151969</v>
      </c>
      <c r="D1633" s="2">
        <f>MACD!E1633</f>
        <v>-7.6433072528286239E-2</v>
      </c>
      <c r="E1633" s="2">
        <f>MACD!F1633</f>
        <v>-3.843305475346873E-3</v>
      </c>
      <c r="F1633" s="2">
        <f>'Moving Avg'!D1633</f>
        <v>3.8880000000000003</v>
      </c>
      <c r="G1633" s="2">
        <f>'Moving Avg'!F1633</f>
        <v>3.6805000000000008</v>
      </c>
      <c r="H1633" s="2">
        <f>'Moving Avg'!G1633</f>
        <v>3.5652000000000004</v>
      </c>
      <c r="I1633" s="2">
        <f>'Moving Avg'!H1633</f>
        <v>5.0400000000000098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</row>
    <row r="1634" spans="1:12" ht="13.5" x14ac:dyDescent="0.25">
      <c r="A1634" s="3">
        <f>RSI!A1634</f>
        <v>44692</v>
      </c>
      <c r="B1634" s="2">
        <f>RSI!B1634</f>
        <v>3.95</v>
      </c>
      <c r="C1634" s="2">
        <f>RSI!I1634</f>
        <v>79.914485328151969</v>
      </c>
      <c r="D1634" s="2">
        <f>MACD!E1634</f>
        <v>-0.10887561769452736</v>
      </c>
      <c r="E1634" s="2">
        <f>MACD!F1634</f>
        <v>-2.4849767919182971E-2</v>
      </c>
      <c r="F1634" s="2">
        <f>'Moving Avg'!D1634</f>
        <v>3.9299999999999997</v>
      </c>
      <c r="G1634" s="2">
        <f>'Moving Avg'!F1634</f>
        <v>3.6935000000000002</v>
      </c>
      <c r="H1634" s="2">
        <f>'Moving Avg'!G1634</f>
        <v>3.5791999999999997</v>
      </c>
      <c r="I1634" s="2">
        <f>'Moving Avg'!H1634</f>
        <v>5.0292000000000101</v>
      </c>
      <c r="J1634" s="5" t="str">
        <f>OBV!F1634</f>
        <v>BULLISH</v>
      </c>
      <c r="K1634" s="5" t="str">
        <f>OBV!G1634</f>
        <v>NEUTRAL</v>
      </c>
      <c r="L1634" s="5" t="str">
        <f>OBV!H1634</f>
        <v>CONFIRMED BULLISH</v>
      </c>
    </row>
    <row r="1635" spans="1:12" ht="13.5" x14ac:dyDescent="0.25">
      <c r="A1635" s="3">
        <f>RSI!A1635</f>
        <v>44693</v>
      </c>
      <c r="B1635" s="2">
        <f>RSI!B1635</f>
        <v>3.95</v>
      </c>
      <c r="C1635" s="2">
        <f>RSI!I1635</f>
        <v>79.914485328151969</v>
      </c>
      <c r="D1635" s="2">
        <f>MACD!E1635</f>
        <v>-0.13783914319292689</v>
      </c>
      <c r="E1635" s="2">
        <f>MACD!F1635</f>
        <v>-4.744764297393176E-2</v>
      </c>
      <c r="F1635" s="2">
        <f>'Moving Avg'!D1635</f>
        <v>3.94</v>
      </c>
      <c r="G1635" s="2">
        <f>'Moving Avg'!F1635</f>
        <v>3.7065000000000006</v>
      </c>
      <c r="H1635" s="2">
        <f>'Moving Avg'!G1635</f>
        <v>3.5903999999999989</v>
      </c>
      <c r="I1635" s="2">
        <f>'Moving Avg'!H1635</f>
        <v>5.0184000000000104</v>
      </c>
      <c r="J1635" s="5" t="str">
        <f>OBV!F1635</f>
        <v>BULLISH</v>
      </c>
      <c r="K1635" s="5" t="str">
        <f>OBV!G1635</f>
        <v>NEUTRAL</v>
      </c>
      <c r="L1635" s="5" t="str">
        <f>OBV!H1635</f>
        <v>CONFIRMED BULLISH</v>
      </c>
    </row>
    <row r="1636" spans="1:12" ht="13.5" x14ac:dyDescent="0.25">
      <c r="A1636" s="3">
        <f>RSI!A1636</f>
        <v>44694</v>
      </c>
      <c r="B1636" s="2">
        <f>RSI!B1636</f>
        <v>3.95</v>
      </c>
      <c r="C1636" s="2">
        <f>RSI!I1636</f>
        <v>79.914485328151969</v>
      </c>
      <c r="D1636" s="2">
        <f>MACD!E1636</f>
        <v>-0.16374687236468821</v>
      </c>
      <c r="E1636" s="2">
        <f>MACD!F1636</f>
        <v>-7.0707488852083056E-2</v>
      </c>
      <c r="F1636" s="2">
        <f>'Moving Avg'!D1636</f>
        <v>3.95</v>
      </c>
      <c r="G1636" s="2">
        <f>'Moving Avg'!F1636</f>
        <v>3.7195000000000009</v>
      </c>
      <c r="H1636" s="2">
        <f>'Moving Avg'!G1636</f>
        <v>3.601599999999999</v>
      </c>
      <c r="I1636" s="2">
        <f>'Moving Avg'!H1636</f>
        <v>5.0076000000000098</v>
      </c>
      <c r="J1636" s="5" t="str">
        <f>OBV!F1636</f>
        <v>BULLISH</v>
      </c>
      <c r="K1636" s="5" t="str">
        <f>OBV!G1636</f>
        <v>NEUTRAL</v>
      </c>
      <c r="L1636" s="5" t="str">
        <f>OBV!H1636</f>
        <v>CONFIRMED BULLISH</v>
      </c>
    </row>
    <row r="1637" spans="1:12" ht="13.5" x14ac:dyDescent="0.25">
      <c r="A1637" s="3">
        <f>RSI!A1637</f>
        <v>44697</v>
      </c>
      <c r="B1637" s="2">
        <f>RSI!B1637</f>
        <v>3.95</v>
      </c>
      <c r="C1637" s="2">
        <f>RSI!I1637</f>
        <v>79.914485328151969</v>
      </c>
      <c r="D1637" s="2">
        <f>MACD!E1637</f>
        <v>-0.17927290664610007</v>
      </c>
      <c r="E1637" s="2">
        <f>MACD!F1637</f>
        <v>-9.242057241088647E-2</v>
      </c>
      <c r="F1637" s="2">
        <f>'Moving Avg'!D1637</f>
        <v>3.95</v>
      </c>
      <c r="G1637" s="2">
        <f>'Moving Avg'!F1637</f>
        <v>3.7325000000000004</v>
      </c>
      <c r="H1637" s="2">
        <f>'Moving Avg'!G1637</f>
        <v>3.6127999999999987</v>
      </c>
      <c r="I1637" s="2">
        <f>'Moving Avg'!H1637</f>
        <v>4.9968000000000101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4</v>
      </c>
      <c r="C1638" s="2">
        <f>RSI!I1638</f>
        <v>82.627848884958638</v>
      </c>
      <c r="D1638" s="2">
        <f>MACD!E1638</f>
        <v>-0.19731441035209407</v>
      </c>
      <c r="E1638" s="2">
        <f>MACD!F1638</f>
        <v>-0.11339933999912799</v>
      </c>
      <c r="F1638" s="2">
        <f>'Moving Avg'!D1638</f>
        <v>3.96</v>
      </c>
      <c r="G1638" s="2">
        <f>'Moving Avg'!F1638</f>
        <v>3.7480000000000002</v>
      </c>
      <c r="H1638" s="2">
        <f>'Moving Avg'!G1638</f>
        <v>3.6249999999999987</v>
      </c>
      <c r="I1638" s="2">
        <f>'Moving Avg'!H1638</f>
        <v>4.9862500000000098</v>
      </c>
      <c r="J1638" s="5" t="str">
        <f>OBV!F1638</f>
        <v>BULLISH</v>
      </c>
      <c r="K1638" s="5" t="str">
        <f>OBV!G1638</f>
        <v>NEUTRAL</v>
      </c>
      <c r="L1638" s="5" t="str">
        <f>OBV!H1638</f>
        <v>CONFIRMED BULLISH</v>
      </c>
    </row>
    <row r="1639" spans="1:12" ht="13.5" x14ac:dyDescent="0.25">
      <c r="A1639" s="3">
        <f>RSI!A1639</f>
        <v>44699</v>
      </c>
      <c r="B1639" s="2">
        <f>RSI!B1639</f>
        <v>4</v>
      </c>
      <c r="C1639" s="2">
        <f>RSI!I1639</f>
        <v>82.627848884958638</v>
      </c>
      <c r="D1639" s="2">
        <f>MACD!E1639</f>
        <v>-0.18937183450519912</v>
      </c>
      <c r="E1639" s="2">
        <f>MACD!F1639</f>
        <v>-0.12859383890034223</v>
      </c>
      <c r="F1639" s="2">
        <f>'Moving Avg'!D1639</f>
        <v>3.97</v>
      </c>
      <c r="G1639" s="2">
        <f>'Moving Avg'!F1639</f>
        <v>3.7635000000000005</v>
      </c>
      <c r="H1639" s="2">
        <f>'Moving Avg'!G1639</f>
        <v>3.6371999999999987</v>
      </c>
      <c r="I1639" s="2">
        <f>'Moving Avg'!H1639</f>
        <v>4.9757000000000104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</row>
    <row r="1640" spans="1:12" ht="13.5" x14ac:dyDescent="0.25">
      <c r="A1640" s="3">
        <f>RSI!A1640</f>
        <v>44700</v>
      </c>
      <c r="B1640" s="2">
        <f>RSI!B1640</f>
        <v>4.18</v>
      </c>
      <c r="C1640" s="2">
        <f>RSI!I1640</f>
        <v>88.892650547415897</v>
      </c>
      <c r="D1640" s="2">
        <f>MACD!E1640</f>
        <v>-0.17267184676754388</v>
      </c>
      <c r="E1640" s="2">
        <f>MACD!F1640</f>
        <v>-0.13740944047378256</v>
      </c>
      <c r="F1640" s="2">
        <f>'Moving Avg'!D1640</f>
        <v>4.016</v>
      </c>
      <c r="G1640" s="2">
        <f>'Moving Avg'!F1640</f>
        <v>3.7880000000000011</v>
      </c>
      <c r="H1640" s="2">
        <f>'Moving Avg'!G1640</f>
        <v>3.6559999999999993</v>
      </c>
      <c r="I1640" s="2">
        <f>'Moving Avg'!H1640</f>
        <v>4.9660500000000098</v>
      </c>
      <c r="J1640" s="5" t="str">
        <f>OBV!F1640</f>
        <v>BULLISH</v>
      </c>
      <c r="K1640" s="5" t="str">
        <f>OBV!G1640</f>
        <v>NEUTRAL</v>
      </c>
      <c r="L1640" s="5" t="str">
        <f>OBV!H1640</f>
        <v>CONFIRMED BULLISH</v>
      </c>
    </row>
    <row r="1641" spans="1:12" ht="13.5" x14ac:dyDescent="0.25">
      <c r="A1641" s="3">
        <f>RSI!A1641</f>
        <v>44701</v>
      </c>
      <c r="B1641" s="2">
        <f>RSI!B1641</f>
        <v>4.18</v>
      </c>
      <c r="C1641" s="2">
        <f>RSI!I1641</f>
        <v>88.892650547415897</v>
      </c>
      <c r="D1641" s="2">
        <f>MACD!E1641</f>
        <v>-0.16081092364809857</v>
      </c>
      <c r="E1641" s="2">
        <f>MACD!F1641</f>
        <v>-0.14208973710864578</v>
      </c>
      <c r="F1641" s="2">
        <f>'Moving Avg'!D1641</f>
        <v>4.0619999999999994</v>
      </c>
      <c r="G1641" s="2">
        <f>'Moving Avg'!F1641</f>
        <v>3.8205000000000013</v>
      </c>
      <c r="H1641" s="2">
        <f>'Moving Avg'!G1641</f>
        <v>3.6755999999999989</v>
      </c>
      <c r="I1641" s="2">
        <f>'Moving Avg'!H1641</f>
        <v>4.9564000000000092</v>
      </c>
      <c r="J1641" s="5" t="str">
        <f>OBV!F1641</f>
        <v>BULLISH</v>
      </c>
      <c r="K1641" s="5" t="str">
        <f>OBV!G1641</f>
        <v>NEUTRAL</v>
      </c>
      <c r="L1641" s="5" t="str">
        <f>OBV!H1641</f>
        <v>CONFIRMED BULLISH</v>
      </c>
    </row>
    <row r="1642" spans="1:12" ht="13.5" x14ac:dyDescent="0.25">
      <c r="A1642" s="3">
        <f>RSI!A1642</f>
        <v>44704</v>
      </c>
      <c r="B1642" s="2">
        <f>RSI!B1642</f>
        <v>4.18</v>
      </c>
      <c r="C1642" s="2">
        <f>RSI!I1642</f>
        <v>88.892650547415897</v>
      </c>
      <c r="D1642" s="2">
        <f>MACD!E1642</f>
        <v>-0.14518414999442353</v>
      </c>
      <c r="E1642" s="2">
        <f>MACD!F1642</f>
        <v>-0.14270861968580134</v>
      </c>
      <c r="F1642" s="2">
        <f>'Moving Avg'!D1642</f>
        <v>4.1079999999999997</v>
      </c>
      <c r="G1642" s="2">
        <f>'Moving Avg'!F1642</f>
        <v>3.8530000000000015</v>
      </c>
      <c r="H1642" s="2">
        <f>'Moving Avg'!G1642</f>
        <v>3.6951999999999985</v>
      </c>
      <c r="I1642" s="2">
        <f>'Moving Avg'!H1642</f>
        <v>4.9467500000000095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</row>
    <row r="1643" spans="1:12" ht="13.5" x14ac:dyDescent="0.25">
      <c r="A1643" s="3">
        <f>RSI!A1643</f>
        <v>44705</v>
      </c>
      <c r="B1643" s="2">
        <f>RSI!B1643</f>
        <v>4.18</v>
      </c>
      <c r="C1643" s="2">
        <f>RSI!I1643</f>
        <v>88.892650547415897</v>
      </c>
      <c r="D1643" s="2">
        <f>MACD!E1643</f>
        <v>-0.1339075136561374</v>
      </c>
      <c r="E1643" s="2">
        <f>MACD!F1643</f>
        <v>-0.14094839847986856</v>
      </c>
      <c r="F1643" s="2">
        <f>'Moving Avg'!D1643</f>
        <v>4.1440000000000001</v>
      </c>
      <c r="G1643" s="2">
        <f>'Moving Avg'!F1643</f>
        <v>3.8855000000000017</v>
      </c>
      <c r="H1643" s="2">
        <f>'Moving Avg'!G1643</f>
        <v>3.7137999999999987</v>
      </c>
      <c r="I1643" s="2">
        <f>'Moving Avg'!H1643</f>
        <v>4.9371000000000089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4.18</v>
      </c>
      <c r="C1644" s="2">
        <f>RSI!I1644</f>
        <v>88.892650547415897</v>
      </c>
      <c r="D1644" s="2">
        <f>MACD!E1644</f>
        <v>-0.12616761323547321</v>
      </c>
      <c r="E1644" s="2">
        <f>MACD!F1644</f>
        <v>-0.13799224143098951</v>
      </c>
      <c r="F1644" s="2">
        <f>'Moving Avg'!D1644</f>
        <v>4.18</v>
      </c>
      <c r="G1644" s="2">
        <f>'Moving Avg'!F1644</f>
        <v>3.9180000000000006</v>
      </c>
      <c r="H1644" s="2">
        <f>'Moving Avg'!G1644</f>
        <v>3.7323999999999984</v>
      </c>
      <c r="I1644" s="2">
        <f>'Moving Avg'!H1644</f>
        <v>4.9274500000000083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44707</v>
      </c>
      <c r="B1645" s="2">
        <f>RSI!B1645</f>
        <v>4.18</v>
      </c>
      <c r="C1645" s="2">
        <f>RSI!I1645</f>
        <v>88.892650547415897</v>
      </c>
      <c r="D1645" s="2">
        <f>MACD!E1645</f>
        <v>-0.12128686375221243</v>
      </c>
      <c r="E1645" s="2">
        <f>MACD!F1645</f>
        <v>-0.1346511658952341</v>
      </c>
      <c r="F1645" s="2">
        <f>'Moving Avg'!D1645</f>
        <v>4.18</v>
      </c>
      <c r="G1645" s="2">
        <f>'Moving Avg'!F1645</f>
        <v>3.9505000000000008</v>
      </c>
      <c r="H1645" s="2">
        <f>'Moving Avg'!G1645</f>
        <v>3.7481999999999989</v>
      </c>
      <c r="I1645" s="2">
        <f>'Moving Avg'!H1645</f>
        <v>4.9178000000000086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44708</v>
      </c>
      <c r="B1646" s="2">
        <f>RSI!B1646</f>
        <v>4.18</v>
      </c>
      <c r="C1646" s="2">
        <f>RSI!I1646</f>
        <v>88.892650547415897</v>
      </c>
      <c r="D1646" s="2">
        <f>MACD!E1646</f>
        <v>-0.11870181086644171</v>
      </c>
      <c r="E1646" s="2">
        <f>MACD!F1646</f>
        <v>-0.13146129488947561</v>
      </c>
      <c r="F1646" s="2">
        <f>'Moving Avg'!D1646</f>
        <v>4.18</v>
      </c>
      <c r="G1646" s="2">
        <f>'Moving Avg'!F1646</f>
        <v>3.9830000000000014</v>
      </c>
      <c r="H1646" s="2">
        <f>'Moving Avg'!G1646</f>
        <v>3.7609999999999992</v>
      </c>
      <c r="I1646" s="2">
        <f>'Moving Avg'!H1646</f>
        <v>4.908150000000008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44711</v>
      </c>
      <c r="B1647" s="2">
        <f>RSI!B1647</f>
        <v>4.18</v>
      </c>
      <c r="C1647" s="2">
        <f>RSI!I1647</f>
        <v>88.892650547415897</v>
      </c>
      <c r="D1647" s="2">
        <f>MACD!E1647</f>
        <v>-0.11794483996315774</v>
      </c>
      <c r="E1647" s="2">
        <f>MACD!F1647</f>
        <v>-0.12875800390421205</v>
      </c>
      <c r="F1647" s="2">
        <f>'Moving Avg'!D1647</f>
        <v>4.18</v>
      </c>
      <c r="G1647" s="2">
        <f>'Moving Avg'!F1647</f>
        <v>4.0130000000000008</v>
      </c>
      <c r="H1647" s="2">
        <f>'Moving Avg'!G1647</f>
        <v>3.7738</v>
      </c>
      <c r="I1647" s="2">
        <f>'Moving Avg'!H1647</f>
        <v>4.8985000000000074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44712</v>
      </c>
      <c r="B1648" s="2">
        <f>RSI!B1648</f>
        <v>4</v>
      </c>
      <c r="C1648" s="2">
        <f>RSI!I1648</f>
        <v>53.795241552884754</v>
      </c>
      <c r="D1648" s="2">
        <f>MACD!E1648</f>
        <v>-9.7603112446759344E-2</v>
      </c>
      <c r="E1648" s="2">
        <f>MACD!F1648</f>
        <v>-0.12252702561272151</v>
      </c>
      <c r="F1648" s="2">
        <f>'Moving Avg'!D1648</f>
        <v>4.1440000000000001</v>
      </c>
      <c r="G1648" s="2">
        <f>'Moving Avg'!F1648</f>
        <v>4.0340000000000007</v>
      </c>
      <c r="H1648" s="2">
        <f>'Moving Avg'!G1648</f>
        <v>3.7829999999999999</v>
      </c>
      <c r="I1648" s="2">
        <f>'Moving Avg'!H1648</f>
        <v>4.8879500000000071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</row>
    <row r="1649" spans="1:12" ht="13.5" x14ac:dyDescent="0.25">
      <c r="A1649" s="3">
        <f>RSI!A1649</f>
        <v>44713</v>
      </c>
      <c r="B1649" s="2">
        <f>RSI!B1649</f>
        <v>3.82</v>
      </c>
      <c r="C1649" s="2">
        <f>RSI!I1649</f>
        <v>37.7457327654176</v>
      </c>
      <c r="D1649" s="2">
        <f>MACD!E1649</f>
        <v>-6.7220242028535715E-2</v>
      </c>
      <c r="E1649" s="2">
        <f>MACD!F1649</f>
        <v>-0.11146566889588436</v>
      </c>
      <c r="F1649" s="2">
        <f>'Moving Avg'!D1649</f>
        <v>4.0720000000000001</v>
      </c>
      <c r="G1649" s="2">
        <f>'Moving Avg'!F1649</f>
        <v>4.0379999999999994</v>
      </c>
      <c r="H1649" s="2">
        <f>'Moving Avg'!G1649</f>
        <v>3.7886000000000002</v>
      </c>
      <c r="I1649" s="2">
        <f>'Moving Avg'!H1649</f>
        <v>4.8765000000000081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</row>
    <row r="1650" spans="1:12" ht="13.5" x14ac:dyDescent="0.25">
      <c r="A1650" s="3">
        <f>RSI!A1650</f>
        <v>44714</v>
      </c>
      <c r="B1650" s="2">
        <f>RSI!B1650</f>
        <v>3.65</v>
      </c>
      <c r="C1650" s="2">
        <f>RSI!I1650</f>
        <v>28.958454759471593</v>
      </c>
      <c r="D1650" s="2">
        <f>MACD!E1650</f>
        <v>-3.1377384299258182E-4</v>
      </c>
      <c r="E1650" s="2">
        <f>MACD!F1650</f>
        <v>-8.9235289885306004E-2</v>
      </c>
      <c r="F1650" s="2">
        <f>'Moving Avg'!D1650</f>
        <v>3.9659999999999997</v>
      </c>
      <c r="G1650" s="2">
        <f>'Moving Avg'!F1650</f>
        <v>4.0254999999999992</v>
      </c>
      <c r="H1650" s="2">
        <f>'Moving Avg'!G1650</f>
        <v>3.7908000000000004</v>
      </c>
      <c r="I1650" s="2">
        <f>'Moving Avg'!H1650</f>
        <v>4.8642000000000083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44715</v>
      </c>
      <c r="B1651" s="2">
        <f>RSI!B1651</f>
        <v>3.65</v>
      </c>
      <c r="C1651" s="2">
        <f>RSI!I1651</f>
        <v>28.958454759471593</v>
      </c>
      <c r="D1651" s="2">
        <f>MACD!E1651</f>
        <v>5.8149285548450003E-2</v>
      </c>
      <c r="E1651" s="2">
        <f>MACD!F1651</f>
        <v>-5.9758374798554809E-2</v>
      </c>
      <c r="F1651" s="2">
        <f>'Moving Avg'!D1651</f>
        <v>3.8600000000000003</v>
      </c>
      <c r="G1651" s="2">
        <f>'Moving Avg'!F1651</f>
        <v>4.0129999999999999</v>
      </c>
      <c r="H1651" s="2">
        <f>'Moving Avg'!G1651</f>
        <v>3.793000000000001</v>
      </c>
      <c r="I1651" s="2">
        <f>'Moving Avg'!H1651</f>
        <v>4.8519000000000077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44718</v>
      </c>
      <c r="B1652" s="2">
        <f>RSI!B1652</f>
        <v>3.49</v>
      </c>
      <c r="C1652" s="2">
        <f>RSI!I1652</f>
        <v>23.090785343653039</v>
      </c>
      <c r="D1652" s="2">
        <f>MACD!E1652</f>
        <v>0.12118274478050983</v>
      </c>
      <c r="E1652" s="2">
        <f>MACD!F1652</f>
        <v>-2.3570150882741881E-2</v>
      </c>
      <c r="F1652" s="2">
        <f>'Moving Avg'!D1652</f>
        <v>3.722</v>
      </c>
      <c r="G1652" s="2">
        <f>'Moving Avg'!F1652</f>
        <v>3.9899999999999998</v>
      </c>
      <c r="H1652" s="2">
        <f>'Moving Avg'!G1652</f>
        <v>3.7920000000000016</v>
      </c>
      <c r="I1652" s="2">
        <f>'Moving Avg'!H1652</f>
        <v>4.838800000000008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</row>
    <row r="1653" spans="1:12" ht="13.5" x14ac:dyDescent="0.25">
      <c r="A1653" s="3">
        <f>RSI!A1653</f>
        <v>44719</v>
      </c>
      <c r="B1653" s="2">
        <f>RSI!B1653</f>
        <v>3.49</v>
      </c>
      <c r="C1653" s="2">
        <f>RSI!I1653</f>
        <v>23.090785343653053</v>
      </c>
      <c r="D1653" s="2">
        <f>MACD!E1653</f>
        <v>0.17705018156026631</v>
      </c>
      <c r="E1653" s="2">
        <f>MACD!F1653</f>
        <v>1.6553915605859757E-2</v>
      </c>
      <c r="F1653" s="2">
        <f>'Moving Avg'!D1653</f>
        <v>3.62</v>
      </c>
      <c r="G1653" s="2">
        <f>'Moving Avg'!F1653</f>
        <v>3.9669999999999996</v>
      </c>
      <c r="H1653" s="2">
        <f>'Moving Avg'!G1653</f>
        <v>3.7910000000000013</v>
      </c>
      <c r="I1653" s="2">
        <f>'Moving Avg'!H1653</f>
        <v>4.8257000000000083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</row>
    <row r="1654" spans="1:12" ht="13.5" x14ac:dyDescent="0.25">
      <c r="A1654" s="3">
        <f>RSI!A1654</f>
        <v>44720</v>
      </c>
      <c r="B1654" s="2">
        <f>RSI!B1654</f>
        <v>3.49</v>
      </c>
      <c r="C1654" s="2">
        <f>RSI!I1654</f>
        <v>23.090785343653053</v>
      </c>
      <c r="D1654" s="2">
        <f>MACD!E1654</f>
        <v>0.22666654733859071</v>
      </c>
      <c r="E1654" s="2">
        <f>MACD!F1654</f>
        <v>5.8576441952405953E-2</v>
      </c>
      <c r="F1654" s="2">
        <f>'Moving Avg'!D1654</f>
        <v>3.5539999999999998</v>
      </c>
      <c r="G1654" s="2">
        <f>'Moving Avg'!F1654</f>
        <v>3.944</v>
      </c>
      <c r="H1654" s="2">
        <f>'Moving Avg'!G1654</f>
        <v>3.7900000000000023</v>
      </c>
      <c r="I1654" s="2">
        <f>'Moving Avg'!H1654</f>
        <v>4.8126000000000078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</row>
    <row r="1655" spans="1:12" ht="13.5" x14ac:dyDescent="0.25">
      <c r="A1655" s="3">
        <f>RSI!A1655</f>
        <v>44721</v>
      </c>
      <c r="B1655" s="2">
        <f>RSI!B1655</f>
        <v>3.62</v>
      </c>
      <c r="C1655" s="2">
        <f>RSI!I1655</f>
        <v>36.207806254836733</v>
      </c>
      <c r="D1655" s="2">
        <f>MACD!E1655</f>
        <v>0.26119029206703726</v>
      </c>
      <c r="E1655" s="2">
        <f>MACD!F1655</f>
        <v>9.9099211975332224E-2</v>
      </c>
      <c r="F1655" s="2">
        <f>'Moving Avg'!D1655</f>
        <v>3.5480000000000005</v>
      </c>
      <c r="G1655" s="2">
        <f>'Moving Avg'!F1655</f>
        <v>3.9274999999999993</v>
      </c>
      <c r="H1655" s="2">
        <f>'Moving Avg'!G1655</f>
        <v>3.7916000000000021</v>
      </c>
      <c r="I1655" s="2">
        <f>'Moving Avg'!H1655</f>
        <v>4.8001500000000075</v>
      </c>
      <c r="J1655" s="5" t="str">
        <f>OBV!F1655</f>
        <v>BULLISH</v>
      </c>
      <c r="K1655" s="5" t="str">
        <f>OBV!G1655</f>
        <v>NEUTRAL</v>
      </c>
      <c r="L1655" s="5" t="str">
        <f>OBV!H1655</f>
        <v>BULLISH DIVERGENCE</v>
      </c>
    </row>
    <row r="1656" spans="1:12" ht="13.5" x14ac:dyDescent="0.25">
      <c r="A1656" s="3">
        <f>RSI!A1656</f>
        <v>44722</v>
      </c>
      <c r="B1656" s="2">
        <f>RSI!B1656</f>
        <v>3.65</v>
      </c>
      <c r="C1656" s="2">
        <f>RSI!I1656</f>
        <v>38.801737796043895</v>
      </c>
      <c r="D1656" s="2">
        <f>MACD!E1656</f>
        <v>0.28942182663129579</v>
      </c>
      <c r="E1656" s="2">
        <f>MACD!F1656</f>
        <v>0.13716373490652495</v>
      </c>
      <c r="F1656" s="2">
        <f>'Moving Avg'!D1656</f>
        <v>3.5479999999999996</v>
      </c>
      <c r="G1656" s="2">
        <f>'Moving Avg'!F1656</f>
        <v>3.9125000000000001</v>
      </c>
      <c r="H1656" s="2">
        <f>'Moving Avg'!G1656</f>
        <v>3.7908000000000022</v>
      </c>
      <c r="I1656" s="2">
        <f>'Moving Avg'!H1656</f>
        <v>4.7878500000000077</v>
      </c>
      <c r="J1656" s="5" t="str">
        <f>OBV!F1656</f>
        <v>BULLISH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44725</v>
      </c>
      <c r="B1657" s="2">
        <f>RSI!B1657</f>
        <v>3.81</v>
      </c>
      <c r="C1657" s="2">
        <f>RSI!I1657</f>
        <v>50.388384248723909</v>
      </c>
      <c r="D1657" s="2">
        <f>MACD!E1657</f>
        <v>0.3024303300462412</v>
      </c>
      <c r="E1657" s="2">
        <f>MACD!F1657</f>
        <v>0.1702170539344682</v>
      </c>
      <c r="F1657" s="2">
        <f>'Moving Avg'!D1657</f>
        <v>3.6120000000000005</v>
      </c>
      <c r="G1657" s="2">
        <f>'Moving Avg'!F1657</f>
        <v>3.9055000000000009</v>
      </c>
      <c r="H1657" s="2">
        <f>'Moving Avg'!G1657</f>
        <v>3.7932000000000023</v>
      </c>
      <c r="I1657" s="2">
        <f>'Moving Avg'!H1657</f>
        <v>4.776350000000007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</row>
    <row r="1658" spans="1:12" ht="13.5" x14ac:dyDescent="0.25">
      <c r="A1658" s="3">
        <f>RSI!A1658</f>
        <v>44726</v>
      </c>
      <c r="B1658" s="2">
        <f>RSI!B1658</f>
        <v>3.81</v>
      </c>
      <c r="C1658" s="2">
        <f>RSI!I1658</f>
        <v>50.388384248723924</v>
      </c>
      <c r="D1658" s="2">
        <f>MACD!E1658</f>
        <v>0.28569989448762279</v>
      </c>
      <c r="E1658" s="2">
        <f>MACD!F1658</f>
        <v>0.19331362204509914</v>
      </c>
      <c r="F1658" s="2">
        <f>'Moving Avg'!D1658</f>
        <v>3.6759999999999997</v>
      </c>
      <c r="G1658" s="2">
        <f>'Moving Avg'!F1658</f>
        <v>3.8960000000000008</v>
      </c>
      <c r="H1658" s="2">
        <f>'Moving Avg'!G1658</f>
        <v>3.7956000000000021</v>
      </c>
      <c r="I1658" s="2">
        <f>'Moving Avg'!H1658</f>
        <v>4.7648500000000071</v>
      </c>
      <c r="J1658" s="5" t="str">
        <f>OBV!F1658</f>
        <v>BULLISH</v>
      </c>
      <c r="K1658" s="5" t="str">
        <f>OBV!G1658</f>
        <v>NEUTRAL</v>
      </c>
      <c r="L1658" s="5" t="str">
        <f>OBV!H1658</f>
        <v>CONFIRMED BULLISH</v>
      </c>
    </row>
    <row r="1659" spans="1:12" ht="13.5" x14ac:dyDescent="0.25">
      <c r="A1659" s="3">
        <f>RSI!A1659</f>
        <v>44727</v>
      </c>
      <c r="B1659" s="2">
        <f>RSI!B1659</f>
        <v>3.81</v>
      </c>
      <c r="C1659" s="2">
        <f>RSI!I1659</f>
        <v>50.388384248723924</v>
      </c>
      <c r="D1659" s="2">
        <f>MACD!E1659</f>
        <v>0.2438090985999577</v>
      </c>
      <c r="E1659" s="2">
        <f>MACD!F1659</f>
        <v>0.20341271735607086</v>
      </c>
      <c r="F1659" s="2">
        <f>'Moving Avg'!D1659</f>
        <v>3.7399999999999998</v>
      </c>
      <c r="G1659" s="2">
        <f>'Moving Avg'!F1659</f>
        <v>3.8865000000000003</v>
      </c>
      <c r="H1659" s="2">
        <f>'Moving Avg'!G1659</f>
        <v>3.7980000000000023</v>
      </c>
      <c r="I1659" s="2">
        <f>'Moving Avg'!H1659</f>
        <v>4.7533500000000064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</row>
    <row r="1660" spans="1:12" ht="13.5" x14ac:dyDescent="0.25">
      <c r="A1660" s="3">
        <f>RSI!A1660</f>
        <v>44728</v>
      </c>
      <c r="B1660" s="2">
        <f>RSI!B1660</f>
        <v>3.81</v>
      </c>
      <c r="C1660" s="2">
        <f>RSI!I1660</f>
        <v>50.388384248723924</v>
      </c>
      <c r="D1660" s="2">
        <f>MACD!E1660</f>
        <v>0.18217033716546238</v>
      </c>
      <c r="E1660" s="2">
        <f>MACD!F1660</f>
        <v>0.19916424131794919</v>
      </c>
      <c r="F1660" s="2">
        <f>'Moving Avg'!D1660</f>
        <v>3.778</v>
      </c>
      <c r="G1660" s="2">
        <f>'Moving Avg'!F1660</f>
        <v>3.8679999999999999</v>
      </c>
      <c r="H1660" s="2">
        <f>'Moving Avg'!G1660</f>
        <v>3.8004000000000024</v>
      </c>
      <c r="I1660" s="2">
        <f>'Moving Avg'!H1660</f>
        <v>4.7418500000000066</v>
      </c>
      <c r="J1660" s="5" t="str">
        <f>OBV!F1660</f>
        <v>BULLISH</v>
      </c>
      <c r="K1660" s="5" t="str">
        <f>OBV!G1660</f>
        <v>NEUTRAL</v>
      </c>
      <c r="L1660" s="5" t="str">
        <f>OBV!H1660</f>
        <v>CONFIRMED BULLISH</v>
      </c>
    </row>
    <row r="1661" spans="1:12" ht="13.5" x14ac:dyDescent="0.25">
      <c r="A1661" s="3">
        <f>RSI!A1661</f>
        <v>44729</v>
      </c>
      <c r="B1661" s="2">
        <f>RSI!B1661</f>
        <v>3.65</v>
      </c>
      <c r="C1661" s="2">
        <f>RSI!I1661</f>
        <v>40.161049851655854</v>
      </c>
      <c r="D1661" s="2">
        <f>MACD!E1661</f>
        <v>0.1418303350482315</v>
      </c>
      <c r="E1661" s="2">
        <f>MACD!F1661</f>
        <v>0.18769746006400567</v>
      </c>
      <c r="F1661" s="2">
        <f>'Moving Avg'!D1661</f>
        <v>3.778</v>
      </c>
      <c r="G1661" s="2">
        <f>'Moving Avg'!F1661</f>
        <v>3.8415000000000008</v>
      </c>
      <c r="H1661" s="2">
        <f>'Moving Avg'!G1661</f>
        <v>3.7996000000000025</v>
      </c>
      <c r="I1661" s="2">
        <f>'Moving Avg'!H1661</f>
        <v>4.7295500000000068</v>
      </c>
      <c r="J1661" s="5" t="str">
        <f>OBV!F1661</f>
        <v>BEARISH</v>
      </c>
      <c r="K1661" s="5" t="str">
        <f>OBV!G1661</f>
        <v>WEAK</v>
      </c>
      <c r="L1661" s="5" t="str">
        <f>OBV!H1661</f>
        <v>NEUTRAL</v>
      </c>
    </row>
    <row r="1662" spans="1:12" ht="13.5" x14ac:dyDescent="0.25">
      <c r="A1662" s="3">
        <f>RSI!A1662</f>
        <v>44732</v>
      </c>
      <c r="B1662" s="2">
        <f>RSI!B1662</f>
        <v>3.59</v>
      </c>
      <c r="C1662" s="2">
        <f>RSI!I1662</f>
        <v>37.118495536083259</v>
      </c>
      <c r="D1662" s="2">
        <f>MACD!E1662</f>
        <v>8.843767999856933E-2</v>
      </c>
      <c r="E1662" s="2">
        <f>MACD!F1662</f>
        <v>0.16784550405091841</v>
      </c>
      <c r="F1662" s="2">
        <f>'Moving Avg'!D1662</f>
        <v>3.7340000000000004</v>
      </c>
      <c r="G1662" s="2">
        <f>'Moving Avg'!F1662</f>
        <v>3.8120000000000003</v>
      </c>
      <c r="H1662" s="2">
        <f>'Moving Avg'!G1662</f>
        <v>3.7976000000000028</v>
      </c>
      <c r="I1662" s="2">
        <f>'Moving Avg'!H1662</f>
        <v>4.716950000000006</v>
      </c>
      <c r="J1662" s="5" t="str">
        <f>OBV!F1662</f>
        <v>BEARISH</v>
      </c>
      <c r="K1662" s="5" t="str">
        <f>OBV!G1662</f>
        <v>WEAK</v>
      </c>
      <c r="L1662" s="5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3.59</v>
      </c>
      <c r="C1663" s="2">
        <f>RSI!I1663</f>
        <v>37.118495536083259</v>
      </c>
      <c r="D1663" s="2">
        <f>MACD!E1663</f>
        <v>4.4458389802982001E-2</v>
      </c>
      <c r="E1663" s="2">
        <f>MACD!F1663</f>
        <v>0.14316808120133112</v>
      </c>
      <c r="F1663" s="2">
        <f>'Moving Avg'!D1663</f>
        <v>3.69</v>
      </c>
      <c r="G1663" s="2">
        <f>'Moving Avg'!F1663</f>
        <v>3.7825000000000011</v>
      </c>
      <c r="H1663" s="2">
        <f>'Moving Avg'!G1663</f>
        <v>3.795600000000003</v>
      </c>
      <c r="I1663" s="2">
        <f>'Moving Avg'!H1663</f>
        <v>4.704350000000006</v>
      </c>
      <c r="J1663" s="5" t="str">
        <f>OBV!F1663</f>
        <v>BEARISH</v>
      </c>
      <c r="K1663" s="5" t="str">
        <f>OBV!G1663</f>
        <v>WEAK</v>
      </c>
      <c r="L1663" s="5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3.59</v>
      </c>
      <c r="C1664" s="2">
        <f>RSI!I1664</f>
        <v>37.118495536083259</v>
      </c>
      <c r="D1664" s="2">
        <f>MACD!E1664</f>
        <v>8.3554315038405491E-3</v>
      </c>
      <c r="E1664" s="2">
        <f>MACD!F1664</f>
        <v>0.116205551261833</v>
      </c>
      <c r="F1664" s="2">
        <f>'Moving Avg'!D1664</f>
        <v>3.6459999999999999</v>
      </c>
      <c r="G1664" s="2">
        <f>'Moving Avg'!F1664</f>
        <v>3.753000000000001</v>
      </c>
      <c r="H1664" s="2">
        <f>'Moving Avg'!G1664</f>
        <v>3.7936000000000023</v>
      </c>
      <c r="I1664" s="2">
        <f>'Moving Avg'!H1664</f>
        <v>4.6917500000000061</v>
      </c>
      <c r="J1664" s="5" t="str">
        <f>OBV!F1664</f>
        <v>BEARISH</v>
      </c>
      <c r="K1664" s="5" t="str">
        <f>OBV!G1664</f>
        <v>WEAK</v>
      </c>
      <c r="L1664" s="5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3.59</v>
      </c>
      <c r="C1665" s="2">
        <f>RSI!I1665</f>
        <v>37.118495536083259</v>
      </c>
      <c r="D1665" s="2">
        <f>MACD!E1665</f>
        <v>-1.1651817676101572E-3</v>
      </c>
      <c r="E1665" s="2">
        <f>MACD!F1665</f>
        <v>9.2731404655944372E-2</v>
      </c>
      <c r="F1665" s="2">
        <f>'Moving Avg'!D1665</f>
        <v>3.6019999999999994</v>
      </c>
      <c r="G1665" s="2">
        <f>'Moving Avg'!F1665</f>
        <v>3.7235000000000005</v>
      </c>
      <c r="H1665" s="2">
        <f>'Moving Avg'!G1665</f>
        <v>3.7916000000000025</v>
      </c>
      <c r="I1665" s="2">
        <f>'Moving Avg'!H1665</f>
        <v>4.6791500000000061</v>
      </c>
      <c r="J1665" s="5" t="str">
        <f>OBV!F1665</f>
        <v>BEARISH</v>
      </c>
      <c r="K1665" s="5" t="str">
        <f>OBV!G1665</f>
        <v>WEAK</v>
      </c>
      <c r="L1665" s="5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3.59</v>
      </c>
      <c r="C1666" s="2">
        <f>RSI!I1666</f>
        <v>37.118495536083259</v>
      </c>
      <c r="D1666" s="2">
        <f>MACD!E1666</f>
        <v>-3.653808327662933E-3</v>
      </c>
      <c r="E1666" s="2">
        <f>MACD!F1666</f>
        <v>7.3454362059222914E-2</v>
      </c>
      <c r="F1666" s="2">
        <f>'Moving Avg'!D1666</f>
        <v>3.59</v>
      </c>
      <c r="G1666" s="2">
        <f>'Moving Avg'!F1666</f>
        <v>3.6940000000000013</v>
      </c>
      <c r="H1666" s="2">
        <f>'Moving Avg'!G1666</f>
        <v>3.7896000000000027</v>
      </c>
      <c r="I1666" s="2">
        <f>'Moving Avg'!H1666</f>
        <v>4.6665500000000062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</row>
    <row r="1667" spans="1:12" ht="13.5" x14ac:dyDescent="0.25">
      <c r="A1667" s="3">
        <f>RSI!A1667</f>
        <v>44739</v>
      </c>
      <c r="B1667" s="2">
        <f>RSI!B1667</f>
        <v>3.59</v>
      </c>
      <c r="C1667" s="2">
        <f>RSI!I1667</f>
        <v>37.118495536083259</v>
      </c>
      <c r="D1667" s="2">
        <f>MACD!E1667</f>
        <v>1.9737197168907539E-2</v>
      </c>
      <c r="E1667" s="2">
        <f>MACD!F1667</f>
        <v>6.2710929081159841E-2</v>
      </c>
      <c r="F1667" s="2">
        <f>'Moving Avg'!D1667</f>
        <v>3.59</v>
      </c>
      <c r="G1667" s="2">
        <f>'Moving Avg'!F1667</f>
        <v>3.6645000000000016</v>
      </c>
      <c r="H1667" s="2">
        <f>'Moving Avg'!G1667</f>
        <v>3.787600000000003</v>
      </c>
      <c r="I1667" s="2">
        <f>'Moving Avg'!H1667</f>
        <v>4.6539500000000062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</row>
    <row r="1668" spans="1:12" ht="13.5" x14ac:dyDescent="0.25">
      <c r="A1668" s="3">
        <f>RSI!A1668</f>
        <v>44740</v>
      </c>
      <c r="B1668" s="2">
        <f>RSI!B1668</f>
        <v>3.59</v>
      </c>
      <c r="C1668" s="2">
        <f>RSI!I1668</f>
        <v>37.118495536083259</v>
      </c>
      <c r="D1668" s="2">
        <f>MACD!E1668</f>
        <v>4.0345680709879872E-2</v>
      </c>
      <c r="E1668" s="2">
        <f>MACD!F1668</f>
        <v>5.823787940690385E-2</v>
      </c>
      <c r="F1668" s="2">
        <f>'Moving Avg'!D1668</f>
        <v>3.59</v>
      </c>
      <c r="G1668" s="2">
        <f>'Moving Avg'!F1668</f>
        <v>3.644000000000001</v>
      </c>
      <c r="H1668" s="2">
        <f>'Moving Avg'!G1668</f>
        <v>3.7856000000000027</v>
      </c>
      <c r="I1668" s="2">
        <f>'Moving Avg'!H1668</f>
        <v>4.6413000000000073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3.59</v>
      </c>
      <c r="C1669" s="2">
        <f>RSI!I1669</f>
        <v>37.118495536083259</v>
      </c>
      <c r="D1669" s="2">
        <f>MACD!E1669</f>
        <v>5.8539271168363438E-2</v>
      </c>
      <c r="E1669" s="2">
        <f>MACD!F1669</f>
        <v>5.8298157759195772E-2</v>
      </c>
      <c r="F1669" s="2">
        <f>'Moving Avg'!D1669</f>
        <v>3.59</v>
      </c>
      <c r="G1669" s="2">
        <f>'Moving Avg'!F1669</f>
        <v>3.6325000000000012</v>
      </c>
      <c r="H1669" s="2">
        <f>'Moving Avg'!G1669</f>
        <v>3.7836000000000025</v>
      </c>
      <c r="I1669" s="2">
        <f>'Moving Avg'!H1669</f>
        <v>4.6286500000000066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</row>
    <row r="1670" spans="1:12" ht="13.5" x14ac:dyDescent="0.25">
      <c r="A1670" s="3">
        <f>RSI!A1670</f>
        <v>44742</v>
      </c>
      <c r="B1670" s="2">
        <f>RSI!B1670</f>
        <v>3.59</v>
      </c>
      <c r="C1670" s="2">
        <f>RSI!I1670</f>
        <v>37.118495536083259</v>
      </c>
      <c r="D1670" s="2">
        <f>MACD!E1670</f>
        <v>7.463351701283516E-2</v>
      </c>
      <c r="E1670" s="2">
        <f>MACD!F1670</f>
        <v>6.1565229609923652E-2</v>
      </c>
      <c r="F1670" s="2">
        <f>'Moving Avg'!D1670</f>
        <v>3.59</v>
      </c>
      <c r="G1670" s="2">
        <f>'Moving Avg'!F1670</f>
        <v>3.6295000000000015</v>
      </c>
      <c r="H1670" s="2">
        <f>'Moving Avg'!G1670</f>
        <v>3.7816000000000027</v>
      </c>
      <c r="I1670" s="2">
        <f>'Moving Avg'!H1670</f>
        <v>4.6160000000000068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44743</v>
      </c>
      <c r="B1671" s="2">
        <f>RSI!B1671</f>
        <v>3.59</v>
      </c>
      <c r="C1671" s="2">
        <f>RSI!I1671</f>
        <v>37.118495536083259</v>
      </c>
      <c r="D1671" s="2">
        <f>MACD!E1671</f>
        <v>6.4284182366619813E-2</v>
      </c>
      <c r="E1671" s="2">
        <f>MACD!F1671</f>
        <v>6.2109020161262893E-2</v>
      </c>
      <c r="F1671" s="2">
        <f>'Moving Avg'!D1671</f>
        <v>3.59</v>
      </c>
      <c r="G1671" s="2">
        <f>'Moving Avg'!F1671</f>
        <v>3.6265000000000014</v>
      </c>
      <c r="H1671" s="2">
        <f>'Moving Avg'!G1671</f>
        <v>3.7828000000000022</v>
      </c>
      <c r="I1671" s="2">
        <f>'Moving Avg'!H1671</f>
        <v>4.6033500000000069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</row>
    <row r="1672" spans="1:12" ht="13.5" x14ac:dyDescent="0.25">
      <c r="A1672" s="3">
        <f>RSI!A1672</f>
        <v>44746</v>
      </c>
      <c r="B1672" s="2">
        <f>RSI!B1672</f>
        <v>3.59</v>
      </c>
      <c r="C1672" s="2">
        <f>RSI!I1672</f>
        <v>37.118495536083259</v>
      </c>
      <c r="D1672" s="2">
        <f>MACD!E1672</f>
        <v>4.6896137474381483E-2</v>
      </c>
      <c r="E1672" s="2">
        <f>MACD!F1672</f>
        <v>5.9066443623886612E-2</v>
      </c>
      <c r="F1672" s="2">
        <f>'Moving Avg'!D1672</f>
        <v>3.59</v>
      </c>
      <c r="G1672" s="2">
        <f>'Moving Avg'!F1672</f>
        <v>3.6315000000000017</v>
      </c>
      <c r="H1672" s="2">
        <f>'Moving Avg'!G1672</f>
        <v>3.784000000000002</v>
      </c>
      <c r="I1672" s="2">
        <f>'Moving Avg'!H1672</f>
        <v>4.5907000000000071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44747</v>
      </c>
      <c r="B1673" s="2">
        <f>RSI!B1673</f>
        <v>3.59</v>
      </c>
      <c r="C1673" s="2">
        <f>RSI!I1673</f>
        <v>37.118495536083259</v>
      </c>
      <c r="D1673" s="2">
        <f>MACD!E1673</f>
        <v>3.2738596462235758E-2</v>
      </c>
      <c r="E1673" s="2">
        <f>MACD!F1673</f>
        <v>5.3800874191556443E-2</v>
      </c>
      <c r="F1673" s="2">
        <f>'Moving Avg'!D1673</f>
        <v>3.59</v>
      </c>
      <c r="G1673" s="2">
        <f>'Moving Avg'!F1673</f>
        <v>3.6365000000000016</v>
      </c>
      <c r="H1673" s="2">
        <f>'Moving Avg'!G1673</f>
        <v>3.7852000000000019</v>
      </c>
      <c r="I1673" s="2">
        <f>'Moving Avg'!H1673</f>
        <v>4.5780500000000073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</row>
    <row r="1674" spans="1:12" ht="13.5" x14ac:dyDescent="0.25">
      <c r="A1674" s="3">
        <f>RSI!A1674</f>
        <v>44748</v>
      </c>
      <c r="B1674" s="2">
        <f>RSI!B1674</f>
        <v>3.59</v>
      </c>
      <c r="C1674" s="2">
        <f>RSI!I1674</f>
        <v>37.118495536083259</v>
      </c>
      <c r="D1674" s="2">
        <f>MACD!E1674</f>
        <v>2.1273416507281429E-2</v>
      </c>
      <c r="E1674" s="2">
        <f>MACD!F1674</f>
        <v>4.7295382654701443E-2</v>
      </c>
      <c r="F1674" s="2">
        <f>'Moving Avg'!D1674</f>
        <v>3.59</v>
      </c>
      <c r="G1674" s="2">
        <f>'Moving Avg'!F1674</f>
        <v>3.6415000000000015</v>
      </c>
      <c r="H1674" s="2">
        <f>'Moving Avg'!G1674</f>
        <v>3.7864000000000018</v>
      </c>
      <c r="I1674" s="2">
        <f>'Moving Avg'!H1674</f>
        <v>4.5654000000000075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</row>
    <row r="1675" spans="1:12" ht="13.5" x14ac:dyDescent="0.25">
      <c r="A1675" s="3">
        <f>RSI!A1675</f>
        <v>44749</v>
      </c>
      <c r="B1675" s="2">
        <f>RSI!B1675</f>
        <v>3.59</v>
      </c>
      <c r="C1675" s="2">
        <f>RSI!I1675</f>
        <v>37.118495536083252</v>
      </c>
      <c r="D1675" s="2">
        <f>MACD!E1675</f>
        <v>1.2048293562433976E-2</v>
      </c>
      <c r="E1675" s="2">
        <f>MACD!F1675</f>
        <v>4.0245964836247948E-2</v>
      </c>
      <c r="F1675" s="2">
        <f>'Moving Avg'!D1675</f>
        <v>3.59</v>
      </c>
      <c r="G1675" s="2">
        <f>'Moving Avg'!F1675</f>
        <v>3.6400000000000019</v>
      </c>
      <c r="H1675" s="2">
        <f>'Moving Avg'!G1675</f>
        <v>3.7876000000000016</v>
      </c>
      <c r="I1675" s="2">
        <f>'Moving Avg'!H1675</f>
        <v>4.5527500000000067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44750</v>
      </c>
      <c r="B1676" s="2">
        <f>RSI!B1676</f>
        <v>3.59</v>
      </c>
      <c r="C1676" s="2">
        <f>RSI!I1676</f>
        <v>37.118495536083252</v>
      </c>
      <c r="D1676" s="2">
        <f>MACD!E1676</f>
        <v>4.6833306448186285E-3</v>
      </c>
      <c r="E1676" s="2">
        <f>MACD!F1676</f>
        <v>3.3133437997962083E-2</v>
      </c>
      <c r="F1676" s="2">
        <f>'Moving Avg'!D1676</f>
        <v>3.59</v>
      </c>
      <c r="G1676" s="2">
        <f>'Moving Avg'!F1676</f>
        <v>3.6370000000000018</v>
      </c>
      <c r="H1676" s="2">
        <f>'Moving Avg'!G1676</f>
        <v>3.7888000000000015</v>
      </c>
      <c r="I1676" s="2">
        <f>'Moving Avg'!H1676</f>
        <v>4.5401000000000069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44753</v>
      </c>
      <c r="B1677" s="2">
        <f>RSI!B1677</f>
        <v>3.59</v>
      </c>
      <c r="C1677" s="2">
        <f>RSI!I1677</f>
        <v>37.118495536083245</v>
      </c>
      <c r="D1677" s="2">
        <f>MACD!E1677</f>
        <v>-1.1403107367295995E-3</v>
      </c>
      <c r="E1677" s="2">
        <f>MACD!F1677</f>
        <v>2.6278688251023745E-2</v>
      </c>
      <c r="F1677" s="2">
        <f>'Moving Avg'!D1677</f>
        <v>3.59</v>
      </c>
      <c r="G1677" s="2">
        <f>'Moving Avg'!F1677</f>
        <v>3.6260000000000021</v>
      </c>
      <c r="H1677" s="2">
        <f>'Moving Avg'!G1677</f>
        <v>3.7890000000000015</v>
      </c>
      <c r="I1677" s="2">
        <f>'Moving Avg'!H1677</f>
        <v>4.5274500000000071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44754</v>
      </c>
      <c r="B1678" s="2">
        <f>RSI!B1678</f>
        <v>3.59</v>
      </c>
      <c r="C1678" s="2">
        <f>RSI!I1678</f>
        <v>37.118495536083245</v>
      </c>
      <c r="D1678" s="2">
        <f>MACD!E1678</f>
        <v>-5.6899977366695609E-3</v>
      </c>
      <c r="E1678" s="2">
        <f>MACD!F1678</f>
        <v>1.9884951053485086E-2</v>
      </c>
      <c r="F1678" s="2">
        <f>'Moving Avg'!D1678</f>
        <v>3.59</v>
      </c>
      <c r="G1678" s="2">
        <f>'Moving Avg'!F1678</f>
        <v>3.615000000000002</v>
      </c>
      <c r="H1678" s="2">
        <f>'Moving Avg'!G1678</f>
        <v>3.7892000000000015</v>
      </c>
      <c r="I1678" s="2">
        <f>'Moving Avg'!H1678</f>
        <v>4.5148000000000064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3.59</v>
      </c>
      <c r="C1679" s="2">
        <f>RSI!I1679</f>
        <v>37.118495536083245</v>
      </c>
      <c r="D1679" s="2">
        <f>MACD!E1679</f>
        <v>-9.1897240444667183E-3</v>
      </c>
      <c r="E1679" s="2">
        <f>MACD!F1679</f>
        <v>1.4070016033894727E-2</v>
      </c>
      <c r="F1679" s="2">
        <f>'Moving Avg'!D1679</f>
        <v>3.59</v>
      </c>
      <c r="G1679" s="2">
        <f>'Moving Avg'!F1679</f>
        <v>3.6040000000000019</v>
      </c>
      <c r="H1679" s="2">
        <f>'Moving Avg'!G1679</f>
        <v>3.7862000000000013</v>
      </c>
      <c r="I1679" s="2">
        <f>'Moving Avg'!H1679</f>
        <v>4.5021500000000065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3.59</v>
      </c>
      <c r="C1680" s="2">
        <f>RSI!I1680</f>
        <v>37.118495536083252</v>
      </c>
      <c r="D1680" s="2">
        <f>MACD!E1680</f>
        <v>-1.1826948655481839E-2</v>
      </c>
      <c r="E1680" s="2">
        <f>MACD!F1680</f>
        <v>8.8906230960194132E-3</v>
      </c>
      <c r="F1680" s="2">
        <f>'Moving Avg'!D1680</f>
        <v>3.59</v>
      </c>
      <c r="G1680" s="2">
        <f>'Moving Avg'!F1680</f>
        <v>3.5930000000000013</v>
      </c>
      <c r="H1680" s="2">
        <f>'Moving Avg'!G1680</f>
        <v>3.7800000000000011</v>
      </c>
      <c r="I1680" s="2">
        <f>'Moving Avg'!H1680</f>
        <v>4.4895000000000058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3.59</v>
      </c>
      <c r="C1681" s="2">
        <f>RSI!I1681</f>
        <v>37.118495536083259</v>
      </c>
      <c r="D1681" s="2">
        <f>MACD!E1681</f>
        <v>-1.375837023214066E-2</v>
      </c>
      <c r="E1681" s="2">
        <f>MACD!F1681</f>
        <v>4.3608244303873986E-3</v>
      </c>
      <c r="F1681" s="2">
        <f>'Moving Avg'!D1681</f>
        <v>3.59</v>
      </c>
      <c r="G1681" s="2">
        <f>'Moving Avg'!F1681</f>
        <v>3.5900000000000021</v>
      </c>
      <c r="H1681" s="2">
        <f>'Moving Avg'!G1681</f>
        <v>3.7738000000000009</v>
      </c>
      <c r="I1681" s="2">
        <f>'Moving Avg'!H1681</f>
        <v>4.476850000000006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3.59</v>
      </c>
      <c r="C1682" s="2">
        <f>RSI!I1682</f>
        <v>37.118495536083252</v>
      </c>
      <c r="D1682" s="2">
        <f>MACD!E1682</f>
        <v>-1.5114801721179294E-2</v>
      </c>
      <c r="E1682" s="2">
        <f>MACD!F1682</f>
        <v>4.6569920007406016E-4</v>
      </c>
      <c r="F1682" s="2">
        <f>'Moving Avg'!D1682</f>
        <v>3.59</v>
      </c>
      <c r="G1682" s="2">
        <f>'Moving Avg'!F1682</f>
        <v>3.5900000000000021</v>
      </c>
      <c r="H1682" s="2">
        <f>'Moving Avg'!G1682</f>
        <v>3.7666000000000013</v>
      </c>
      <c r="I1682" s="2">
        <f>'Moving Avg'!H1682</f>
        <v>4.4642000000000053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</row>
    <row r="1683" spans="1:12" ht="13.5" x14ac:dyDescent="0.25">
      <c r="A1683" s="3">
        <f>RSI!A1683</f>
        <v>44761</v>
      </c>
      <c r="B1683" s="2">
        <f>RSI!B1683</f>
        <v>3.59</v>
      </c>
      <c r="C1683" s="2">
        <f>RSI!I1683</f>
        <v>37.118495536083252</v>
      </c>
      <c r="D1683" s="2">
        <f>MACD!E1683</f>
        <v>-1.6005284492122129E-2</v>
      </c>
      <c r="E1683" s="2">
        <f>MACD!F1683</f>
        <v>-2.8284975383651777E-3</v>
      </c>
      <c r="F1683" s="2">
        <f>'Moving Avg'!D1683</f>
        <v>3.59</v>
      </c>
      <c r="G1683" s="2">
        <f>'Moving Avg'!F1683</f>
        <v>3.5900000000000021</v>
      </c>
      <c r="H1683" s="2">
        <f>'Moving Avg'!G1683</f>
        <v>3.7594000000000016</v>
      </c>
      <c r="I1683" s="2">
        <f>'Moving Avg'!H1683</f>
        <v>4.4515500000000054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44762</v>
      </c>
      <c r="B1684" s="2">
        <f>RSI!B1684</f>
        <v>3.59</v>
      </c>
      <c r="C1684" s="2">
        <f>RSI!I1684</f>
        <v>37.118495536083252</v>
      </c>
      <c r="D1684" s="2">
        <f>MACD!E1684</f>
        <v>-1.6520559774289456E-2</v>
      </c>
      <c r="E1684" s="2">
        <f>MACD!F1684</f>
        <v>-5.566909985550034E-3</v>
      </c>
      <c r="F1684" s="2">
        <f>'Moving Avg'!D1684</f>
        <v>3.59</v>
      </c>
      <c r="G1684" s="2">
        <f>'Moving Avg'!F1684</f>
        <v>3.5900000000000021</v>
      </c>
      <c r="H1684" s="2">
        <f>'Moving Avg'!G1684</f>
        <v>3.752200000000002</v>
      </c>
      <c r="I1684" s="2">
        <f>'Moving Avg'!H1684</f>
        <v>4.4389000000000047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44763</v>
      </c>
      <c r="B1685" s="2">
        <f>RSI!B1685</f>
        <v>3.59</v>
      </c>
      <c r="C1685" s="2">
        <f>RSI!I1685</f>
        <v>37.118495536083245</v>
      </c>
      <c r="D1685" s="2">
        <f>MACD!E1685</f>
        <v>-1.6735996992235158E-2</v>
      </c>
      <c r="E1685" s="2">
        <f>MACD!F1685</f>
        <v>-7.8007273868870592E-3</v>
      </c>
      <c r="F1685" s="2">
        <f>'Moving Avg'!D1685</f>
        <v>3.59</v>
      </c>
      <c r="G1685" s="2">
        <f>'Moving Avg'!F1685</f>
        <v>3.5900000000000021</v>
      </c>
      <c r="H1685" s="2">
        <f>'Moving Avg'!G1685</f>
        <v>3.7450000000000019</v>
      </c>
      <c r="I1685" s="2">
        <f>'Moving Avg'!H1685</f>
        <v>4.4262500000000049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</row>
    <row r="1686" spans="1:12" ht="13.5" x14ac:dyDescent="0.25">
      <c r="A1686" s="3">
        <f>RSI!A1686</f>
        <v>44764</v>
      </c>
      <c r="B1686" s="2">
        <f>RSI!B1686</f>
        <v>3.59</v>
      </c>
      <c r="C1686" s="2">
        <f>RSI!I1686</f>
        <v>37.118495536083245</v>
      </c>
      <c r="D1686" s="2">
        <f>MACD!E1686</f>
        <v>-1.6714063222907694E-2</v>
      </c>
      <c r="E1686" s="2">
        <f>MACD!F1686</f>
        <v>-9.5833945540911864E-3</v>
      </c>
      <c r="F1686" s="2">
        <f>'Moving Avg'!D1686</f>
        <v>3.59</v>
      </c>
      <c r="G1686" s="2">
        <f>'Moving Avg'!F1686</f>
        <v>3.5900000000000021</v>
      </c>
      <c r="H1686" s="2">
        <f>'Moving Avg'!G1686</f>
        <v>3.7378000000000018</v>
      </c>
      <c r="I1686" s="2">
        <f>'Moving Avg'!H1686</f>
        <v>4.4136000000000051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</row>
    <row r="1687" spans="1:12" ht="13.5" x14ac:dyDescent="0.25">
      <c r="A1687" s="3">
        <f>RSI!A1687</f>
        <v>44768</v>
      </c>
      <c r="B1687" s="2">
        <f>RSI!B1687</f>
        <v>3.59</v>
      </c>
      <c r="C1687" s="2">
        <f>RSI!I1687</f>
        <v>37.118495536083245</v>
      </c>
      <c r="D1687" s="2">
        <f>MACD!E1687</f>
        <v>-1.6506404990837442E-2</v>
      </c>
      <c r="E1687" s="2">
        <f>MACD!F1687</f>
        <v>-1.0967996641440438E-2</v>
      </c>
      <c r="F1687" s="2">
        <f>'Moving Avg'!D1687</f>
        <v>3.59</v>
      </c>
      <c r="G1687" s="2">
        <f>'Moving Avg'!F1687</f>
        <v>3.5900000000000021</v>
      </c>
      <c r="H1687" s="2">
        <f>'Moving Avg'!G1687</f>
        <v>3.7306000000000021</v>
      </c>
      <c r="I1687" s="2">
        <f>'Moving Avg'!H1687</f>
        <v>4.4009500000000052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</row>
    <row r="1688" spans="1:12" ht="13.5" x14ac:dyDescent="0.25">
      <c r="A1688" s="3">
        <f>RSI!A1688</f>
        <v>44769</v>
      </c>
      <c r="B1688" s="2">
        <f>RSI!B1688</f>
        <v>3.59</v>
      </c>
      <c r="C1688" s="2">
        <f>RSI!I1688</f>
        <v>37.118495536083245</v>
      </c>
      <c r="D1688" s="2">
        <f>MACD!E1688</f>
        <v>-1.6155602615388176E-2</v>
      </c>
      <c r="E1688" s="2">
        <f>MACD!F1688</f>
        <v>-1.2005517836229987E-2</v>
      </c>
      <c r="F1688" s="2">
        <f>'Moving Avg'!D1688</f>
        <v>3.59</v>
      </c>
      <c r="G1688" s="2">
        <f>'Moving Avg'!F1688</f>
        <v>3.5900000000000021</v>
      </c>
      <c r="H1688" s="2">
        <f>'Moving Avg'!G1688</f>
        <v>3.7224000000000022</v>
      </c>
      <c r="I1688" s="2">
        <f>'Moving Avg'!H1688</f>
        <v>4.3883000000000045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</row>
    <row r="1689" spans="1:12" ht="13.5" x14ac:dyDescent="0.25">
      <c r="A1689" s="3">
        <f>RSI!A1689</f>
        <v>44770</v>
      </c>
      <c r="B1689" s="2">
        <f>RSI!B1689</f>
        <v>3.59</v>
      </c>
      <c r="C1689" s="2">
        <f>RSI!I1689</f>
        <v>37.118495536083245</v>
      </c>
      <c r="D1689" s="2">
        <f>MACD!E1689</f>
        <v>-1.5696648017923476E-2</v>
      </c>
      <c r="E1689" s="2">
        <f>MACD!F1689</f>
        <v>-1.2743743872568686E-2</v>
      </c>
      <c r="F1689" s="2">
        <f>'Moving Avg'!D1689</f>
        <v>3.59</v>
      </c>
      <c r="G1689" s="2">
        <f>'Moving Avg'!F1689</f>
        <v>3.5900000000000021</v>
      </c>
      <c r="H1689" s="2">
        <f>'Moving Avg'!G1689</f>
        <v>3.7142000000000017</v>
      </c>
      <c r="I1689" s="2">
        <f>'Moving Avg'!H1689</f>
        <v>4.3756500000000047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</row>
    <row r="1690" spans="1:12" ht="13.5" x14ac:dyDescent="0.25">
      <c r="A1690" s="3">
        <f>RSI!A1690</f>
        <v>44771</v>
      </c>
      <c r="B1690" s="2">
        <f>RSI!B1690</f>
        <v>3.59</v>
      </c>
      <c r="C1690" s="2">
        <f>RSI!I1690</f>
        <v>37.118495536083245</v>
      </c>
      <c r="D1690" s="2">
        <f>MACD!E1690</f>
        <v>-1.5158189025403779E-2</v>
      </c>
      <c r="E1690" s="2">
        <f>MACD!F1690</f>
        <v>-1.3226632903135705E-2</v>
      </c>
      <c r="F1690" s="2">
        <f>'Moving Avg'!D1690</f>
        <v>3.59</v>
      </c>
      <c r="G1690" s="2">
        <f>'Moving Avg'!F1690</f>
        <v>3.5900000000000021</v>
      </c>
      <c r="H1690" s="2">
        <f>'Moving Avg'!G1690</f>
        <v>3.7024000000000017</v>
      </c>
      <c r="I1690" s="2">
        <f>'Moving Avg'!H1690</f>
        <v>4.363000000000004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</row>
    <row r="1691" spans="1:12" ht="13.5" x14ac:dyDescent="0.25">
      <c r="A1691" s="3">
        <f>RSI!A1691</f>
        <v>44774</v>
      </c>
      <c r="B1691" s="2">
        <f>RSI!B1691</f>
        <v>3.59</v>
      </c>
      <c r="C1691" s="2">
        <f>RSI!I1691</f>
        <v>37.118495536083245</v>
      </c>
      <c r="D1691" s="2">
        <f>MACD!E1691</f>
        <v>-1.4563576549492918E-2</v>
      </c>
      <c r="E1691" s="2">
        <f>MACD!F1691</f>
        <v>-1.3494021632407149E-2</v>
      </c>
      <c r="F1691" s="2">
        <f>'Moving Avg'!D1691</f>
        <v>3.59</v>
      </c>
      <c r="G1691" s="2">
        <f>'Moving Avg'!F1691</f>
        <v>3.5900000000000021</v>
      </c>
      <c r="H1691" s="2">
        <f>'Moving Avg'!G1691</f>
        <v>3.6906000000000021</v>
      </c>
      <c r="I1691" s="2">
        <f>'Moving Avg'!H1691</f>
        <v>4.3503500000000042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</row>
    <row r="1692" spans="1:12" ht="13.5" x14ac:dyDescent="0.25">
      <c r="A1692" s="3">
        <f>RSI!A1692</f>
        <v>44775</v>
      </c>
      <c r="B1692" s="2">
        <f>RSI!B1692</f>
        <v>3.59</v>
      </c>
      <c r="C1692" s="2">
        <f>RSI!I1692</f>
        <v>37.118495536083245</v>
      </c>
      <c r="D1692" s="2">
        <f>MACD!E1692</f>
        <v>-1.3931745389739625E-2</v>
      </c>
      <c r="E1692" s="2">
        <f>MACD!F1692</f>
        <v>-1.3581566383873644E-2</v>
      </c>
      <c r="F1692" s="2">
        <f>'Moving Avg'!D1692</f>
        <v>3.59</v>
      </c>
      <c r="G1692" s="2">
        <f>'Moving Avg'!F1692</f>
        <v>3.5900000000000021</v>
      </c>
      <c r="H1692" s="2">
        <f>'Moving Avg'!G1692</f>
        <v>3.6788000000000021</v>
      </c>
      <c r="I1692" s="2">
        <f>'Moving Avg'!H1692</f>
        <v>4.3377000000000043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</row>
    <row r="1693" spans="1:12" ht="13.5" x14ac:dyDescent="0.25">
      <c r="A1693" s="3">
        <f>RSI!A1693</f>
        <v>44776</v>
      </c>
      <c r="B1693" s="2">
        <f>RSI!B1693</f>
        <v>3.59</v>
      </c>
      <c r="C1693" s="2">
        <f>RSI!I1693</f>
        <v>37.118495536083245</v>
      </c>
      <c r="D1693" s="2">
        <f>MACD!E1693</f>
        <v>-1.3277954647600065E-2</v>
      </c>
      <c r="E1693" s="2">
        <f>MACD!F1693</f>
        <v>-1.3520844036618931E-2</v>
      </c>
      <c r="F1693" s="2">
        <f>'Moving Avg'!D1693</f>
        <v>3.59</v>
      </c>
      <c r="G1693" s="2">
        <f>'Moving Avg'!F1693</f>
        <v>3.5900000000000021</v>
      </c>
      <c r="H1693" s="2">
        <f>'Moving Avg'!G1693</f>
        <v>3.667000000000002</v>
      </c>
      <c r="I1693" s="2">
        <f>'Moving Avg'!H1693</f>
        <v>4.3250500000000054</v>
      </c>
      <c r="J1693" s="5" t="str">
        <f>OBV!F1693</f>
        <v>NEUTRAL</v>
      </c>
      <c r="K1693" s="5" t="str">
        <f>OBV!G1693</f>
        <v>NEUTRAL</v>
      </c>
      <c r="L1693" s="5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3.59</v>
      </c>
      <c r="C1694" s="2">
        <f>RSI!I1694</f>
        <v>37.118495536083245</v>
      </c>
      <c r="D1694" s="2">
        <f>MACD!E1694</f>
        <v>-1.2614409711193098E-2</v>
      </c>
      <c r="E1694" s="2">
        <f>MACD!F1694</f>
        <v>-1.3339557171533765E-2</v>
      </c>
      <c r="F1694" s="2">
        <f>'Moving Avg'!D1694</f>
        <v>3.59</v>
      </c>
      <c r="G1694" s="2">
        <f>'Moving Avg'!F1694</f>
        <v>3.5900000000000021</v>
      </c>
      <c r="H1694" s="2">
        <f>'Moving Avg'!G1694</f>
        <v>3.655200000000002</v>
      </c>
      <c r="I1694" s="2">
        <f>'Moving Avg'!H1694</f>
        <v>4.3124000000000056</v>
      </c>
      <c r="J1694" s="5" t="str">
        <f>OBV!F1694</f>
        <v>NEUTRAL</v>
      </c>
      <c r="K1694" s="5" t="str">
        <f>OBV!G1694</f>
        <v>NEUTRAL</v>
      </c>
      <c r="L1694" s="5" t="str">
        <f>OBV!H1694</f>
        <v>NEUTRAL</v>
      </c>
    </row>
    <row r="1695" spans="1:12" ht="13.5" x14ac:dyDescent="0.25">
      <c r="A1695" s="3">
        <f>RSI!A1695</f>
        <v>44778</v>
      </c>
      <c r="B1695" s="2">
        <f>RSI!B1695</f>
        <v>3.59</v>
      </c>
      <c r="C1695" s="2">
        <f>RSI!I1695</f>
        <v>37.118495536083245</v>
      </c>
      <c r="D1695" s="2">
        <f>MACD!E1695</f>
        <v>-1.1950784365447387E-2</v>
      </c>
      <c r="E1695" s="2">
        <f>MACD!F1695</f>
        <v>-1.3061802610316489E-2</v>
      </c>
      <c r="F1695" s="2">
        <f>'Moving Avg'!D1695</f>
        <v>3.59</v>
      </c>
      <c r="G1695" s="2">
        <f>'Moving Avg'!F1695</f>
        <v>3.5900000000000021</v>
      </c>
      <c r="H1695" s="2">
        <f>'Moving Avg'!G1695</f>
        <v>3.643400000000002</v>
      </c>
      <c r="I1695" s="2">
        <f>'Moving Avg'!H1695</f>
        <v>4.2997500000000057</v>
      </c>
      <c r="J1695" s="5" t="str">
        <f>OBV!F1695</f>
        <v>NEUTRAL</v>
      </c>
      <c r="K1695" s="5" t="str">
        <f>OBV!G1695</f>
        <v>NEUTRAL</v>
      </c>
      <c r="L1695" s="5" t="str">
        <f>OBV!H1695</f>
        <v>NEUTRAL</v>
      </c>
    </row>
    <row r="1696" spans="1:12" ht="13.5" x14ac:dyDescent="0.25">
      <c r="A1696" s="3">
        <f>RSI!A1696</f>
        <v>44781</v>
      </c>
      <c r="B1696" s="2">
        <f>RSI!B1696</f>
        <v>3.59</v>
      </c>
      <c r="C1696" s="2">
        <f>RSI!I1696</f>
        <v>37.118495536083245</v>
      </c>
      <c r="D1696" s="2">
        <f>MACD!E1696</f>
        <v>-1.1294658702935223E-2</v>
      </c>
      <c r="E1696" s="2">
        <f>MACD!F1696</f>
        <v>-1.2708373828840238E-2</v>
      </c>
      <c r="F1696" s="2">
        <f>'Moving Avg'!D1696</f>
        <v>3.59</v>
      </c>
      <c r="G1696" s="2">
        <f>'Moving Avg'!F1696</f>
        <v>3.5900000000000021</v>
      </c>
      <c r="H1696" s="2">
        <f>'Moving Avg'!G1696</f>
        <v>3.6316000000000024</v>
      </c>
      <c r="I1696" s="2">
        <f>'Moving Avg'!H1696</f>
        <v>4.2871000000000059</v>
      </c>
      <c r="J1696" s="5" t="str">
        <f>OBV!F1696</f>
        <v>NEUTRAL</v>
      </c>
      <c r="K1696" s="5" t="str">
        <f>OBV!G1696</f>
        <v>NEUTRAL</v>
      </c>
      <c r="L1696" s="5" t="str">
        <f>OBV!H1696</f>
        <v>NEUTRAL</v>
      </c>
    </row>
    <row r="1697" spans="1:12" ht="13.5" x14ac:dyDescent="0.25">
      <c r="A1697" s="3">
        <f>RSI!A1697</f>
        <v>44782</v>
      </c>
      <c r="B1697" s="2">
        <f>RSI!B1697</f>
        <v>3.59</v>
      </c>
      <c r="C1697" s="2">
        <f>RSI!I1697</f>
        <v>37.11849553608323</v>
      </c>
      <c r="D1697" s="2">
        <f>MACD!E1697</f>
        <v>-1.065188607614731E-2</v>
      </c>
      <c r="E1697" s="2">
        <f>MACD!F1697</f>
        <v>-1.2297076278301653E-2</v>
      </c>
      <c r="F1697" s="2">
        <f>'Moving Avg'!D1697</f>
        <v>3.59</v>
      </c>
      <c r="G1697" s="2">
        <f>'Moving Avg'!F1697</f>
        <v>3.5900000000000021</v>
      </c>
      <c r="H1697" s="2">
        <f>'Moving Avg'!G1697</f>
        <v>3.6198000000000023</v>
      </c>
      <c r="I1697" s="2">
        <f>'Moving Avg'!H1697</f>
        <v>4.274450000000007</v>
      </c>
      <c r="J1697" s="5" t="str">
        <f>OBV!F1697</f>
        <v>NEUTRAL</v>
      </c>
      <c r="K1697" s="5" t="str">
        <f>OBV!G1697</f>
        <v>NEUTRAL</v>
      </c>
      <c r="L1697" s="5" t="str">
        <f>OBV!H1697</f>
        <v>NEUTRAL</v>
      </c>
    </row>
    <row r="1698" spans="1:12" ht="13.5" x14ac:dyDescent="0.25">
      <c r="A1698" s="3">
        <f>RSI!A1698</f>
        <v>44783</v>
      </c>
      <c r="B1698" s="2">
        <f>RSI!B1698</f>
        <v>3.59</v>
      </c>
      <c r="C1698" s="2">
        <f>RSI!I1698</f>
        <v>37.11849553608323</v>
      </c>
      <c r="D1698" s="2">
        <f>MACD!E1698</f>
        <v>-1.0026900273664818E-2</v>
      </c>
      <c r="E1698" s="2">
        <f>MACD!F1698</f>
        <v>-1.1843041077374288E-2</v>
      </c>
      <c r="F1698" s="2">
        <f>'Moving Avg'!D1698</f>
        <v>3.59</v>
      </c>
      <c r="G1698" s="2">
        <f>'Moving Avg'!F1698</f>
        <v>3.5900000000000021</v>
      </c>
      <c r="H1698" s="2">
        <f>'Moving Avg'!G1698</f>
        <v>3.6116000000000024</v>
      </c>
      <c r="I1698" s="2">
        <f>'Moving Avg'!H1698</f>
        <v>4.2618000000000062</v>
      </c>
      <c r="J1698" s="5" t="str">
        <f>OBV!F1698</f>
        <v>NEUTRAL</v>
      </c>
      <c r="K1698" s="5" t="str">
        <f>OBV!G1698</f>
        <v>NEUTRAL</v>
      </c>
      <c r="L1698" s="5" t="str">
        <f>OBV!H1698</f>
        <v>NEUTRAL</v>
      </c>
    </row>
    <row r="1699" spans="1:12" ht="13.5" x14ac:dyDescent="0.25">
      <c r="A1699" s="3">
        <f>RSI!A1699</f>
        <v>44784</v>
      </c>
      <c r="B1699" s="2">
        <f>RSI!B1699</f>
        <v>3.59</v>
      </c>
      <c r="C1699" s="2">
        <f>RSI!I1699</f>
        <v>37.11849553608323</v>
      </c>
      <c r="D1699" s="2">
        <f>MACD!E1699</f>
        <v>-9.4229723626182427E-3</v>
      </c>
      <c r="E1699" s="2">
        <f>MACD!F1699</f>
        <v>-1.135902733442308E-2</v>
      </c>
      <c r="F1699" s="2">
        <f>'Moving Avg'!D1699</f>
        <v>3.59</v>
      </c>
      <c r="G1699" s="2">
        <f>'Moving Avg'!F1699</f>
        <v>3.5900000000000021</v>
      </c>
      <c r="H1699" s="2">
        <f>'Moving Avg'!G1699</f>
        <v>3.607000000000002</v>
      </c>
      <c r="I1699" s="2">
        <f>'Moving Avg'!H1699</f>
        <v>4.2491500000000064</v>
      </c>
      <c r="J1699" s="5" t="str">
        <f>OBV!F1699</f>
        <v>NEUTRAL</v>
      </c>
      <c r="K1699" s="5" t="str">
        <f>OBV!G1699</f>
        <v>NEUTRAL</v>
      </c>
      <c r="L1699" s="5" t="str">
        <f>OBV!H1699</f>
        <v>NEUTRAL</v>
      </c>
    </row>
    <row r="1700" spans="1:12" ht="13.5" x14ac:dyDescent="0.25">
      <c r="A1700" s="3">
        <f>RSI!A1700</f>
        <v>44785</v>
      </c>
      <c r="B1700" s="2">
        <f>RSI!B1700</f>
        <v>3.59</v>
      </c>
      <c r="C1700" s="2">
        <f>RSI!I1700</f>
        <v>37.118495536083223</v>
      </c>
      <c r="D1700" s="2">
        <f>MACD!E1700</f>
        <v>-8.8424251689196431E-3</v>
      </c>
      <c r="E1700" s="2">
        <f>MACD!F1700</f>
        <v>-1.0855706901322393E-2</v>
      </c>
      <c r="F1700" s="2">
        <f>'Moving Avg'!D1700</f>
        <v>3.59</v>
      </c>
      <c r="G1700" s="2">
        <f>'Moving Avg'!F1700</f>
        <v>3.5900000000000021</v>
      </c>
      <c r="H1700" s="2">
        <f>'Moving Avg'!G1700</f>
        <v>3.6058000000000026</v>
      </c>
      <c r="I1700" s="2">
        <f>'Moving Avg'!H1700</f>
        <v>4.2365000000000057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3.59</v>
      </c>
      <c r="C1701" s="2">
        <f>RSI!I1701</f>
        <v>37.11849553608323</v>
      </c>
      <c r="D1701" s="2">
        <f>MACD!E1701</f>
        <v>-8.286812123498688E-3</v>
      </c>
      <c r="E1701" s="2">
        <f>MACD!F1701</f>
        <v>-1.0341927945757654E-2</v>
      </c>
      <c r="F1701" s="2">
        <f>'Moving Avg'!D1701</f>
        <v>3.59</v>
      </c>
      <c r="G1701" s="2">
        <f>'Moving Avg'!F1701</f>
        <v>3.5900000000000021</v>
      </c>
      <c r="H1701" s="2">
        <f>'Moving Avg'!G1701</f>
        <v>3.6046000000000027</v>
      </c>
      <c r="I1701" s="2">
        <f>'Moving Avg'!H1701</f>
        <v>4.2238500000000059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</row>
    <row r="1702" spans="1:12" ht="13.5" x14ac:dyDescent="0.25">
      <c r="A1702" s="3">
        <f>RSI!A1702</f>
        <v>44789</v>
      </c>
      <c r="B1702" s="2">
        <f>RSI!B1702</f>
        <v>3.59</v>
      </c>
      <c r="C1702" s="2">
        <f>RSI!I1702</f>
        <v>37.11849553608323</v>
      </c>
      <c r="D1702" s="2">
        <f>MACD!E1702</f>
        <v>-7.7570661520316442E-3</v>
      </c>
      <c r="E1702" s="2">
        <f>MACD!F1702</f>
        <v>-9.8249555870124523E-3</v>
      </c>
      <c r="F1702" s="2">
        <f>'Moving Avg'!D1702</f>
        <v>3.59</v>
      </c>
      <c r="G1702" s="2">
        <f>'Moving Avg'!F1702</f>
        <v>3.5900000000000021</v>
      </c>
      <c r="H1702" s="2">
        <f>'Moving Avg'!G1702</f>
        <v>3.6066000000000025</v>
      </c>
      <c r="I1702" s="2">
        <f>'Moving Avg'!H1702</f>
        <v>4.2112000000000052</v>
      </c>
      <c r="J1702" s="5" t="str">
        <f>OBV!F1702</f>
        <v>NEUTRAL</v>
      </c>
      <c r="K1702" s="5" t="str">
        <f>OBV!G1702</f>
        <v>NEUTRAL</v>
      </c>
      <c r="L1702" s="5" t="str">
        <f>OBV!H1702</f>
        <v>NEUTRAL</v>
      </c>
    </row>
    <row r="1703" spans="1:12" ht="13.5" x14ac:dyDescent="0.25">
      <c r="A1703" s="3">
        <f>RSI!A1703</f>
        <v>44790</v>
      </c>
      <c r="B1703" s="2">
        <f>RSI!B1703</f>
        <v>3.59</v>
      </c>
      <c r="C1703" s="2">
        <f>RSI!I1703</f>
        <v>37.11849553608323</v>
      </c>
      <c r="D1703" s="2">
        <f>MACD!E1703</f>
        <v>-7.2536233977258391E-3</v>
      </c>
      <c r="E1703" s="2">
        <f>MACD!F1703</f>
        <v>-9.3106891491551297E-3</v>
      </c>
      <c r="F1703" s="2">
        <f>'Moving Avg'!D1703</f>
        <v>3.59</v>
      </c>
      <c r="G1703" s="2">
        <f>'Moving Avg'!F1703</f>
        <v>3.5900000000000021</v>
      </c>
      <c r="H1703" s="2">
        <f>'Moving Avg'!G1703</f>
        <v>3.6086000000000023</v>
      </c>
      <c r="I1703" s="2">
        <f>'Moving Avg'!H1703</f>
        <v>4.1999000000000049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</row>
    <row r="1704" spans="1:12" ht="13.5" x14ac:dyDescent="0.25">
      <c r="A1704" s="3">
        <f>RSI!A1704</f>
        <v>44791</v>
      </c>
      <c r="B1704" s="2">
        <f>RSI!B1704</f>
        <v>3.59</v>
      </c>
      <c r="C1704" s="2">
        <f>RSI!I1704</f>
        <v>37.11849553608323</v>
      </c>
      <c r="D1704" s="2">
        <f>MACD!E1704</f>
        <v>-6.7765258164578235E-3</v>
      </c>
      <c r="E1704" s="2">
        <f>MACD!F1704</f>
        <v>-8.8038564826156684E-3</v>
      </c>
      <c r="F1704" s="2">
        <f>'Moving Avg'!D1704</f>
        <v>3.59</v>
      </c>
      <c r="G1704" s="2">
        <f>'Moving Avg'!F1704</f>
        <v>3.5900000000000021</v>
      </c>
      <c r="H1704" s="2">
        <f>'Moving Avg'!G1704</f>
        <v>3.6106000000000025</v>
      </c>
      <c r="I1704" s="2">
        <f>'Moving Avg'!H1704</f>
        <v>4.1886000000000045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44792</v>
      </c>
      <c r="B1705" s="2">
        <f>RSI!B1705</f>
        <v>3.59</v>
      </c>
      <c r="C1705" s="2">
        <f>RSI!I1705</f>
        <v>37.118495536083223</v>
      </c>
      <c r="D1705" s="2">
        <f>MACD!E1705</f>
        <v>-6.3255060497495741E-3</v>
      </c>
      <c r="E1705" s="2">
        <f>MACD!F1705</f>
        <v>-8.3081863960424492E-3</v>
      </c>
      <c r="F1705" s="2">
        <f>'Moving Avg'!D1705</f>
        <v>3.59</v>
      </c>
      <c r="G1705" s="2">
        <f>'Moving Avg'!F1705</f>
        <v>3.5900000000000021</v>
      </c>
      <c r="H1705" s="2">
        <f>'Moving Avg'!G1705</f>
        <v>3.610000000000003</v>
      </c>
      <c r="I1705" s="2">
        <f>'Moving Avg'!H1705</f>
        <v>4.1773000000000033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</row>
    <row r="1706" spans="1:12" ht="13.5" x14ac:dyDescent="0.25">
      <c r="A1706" s="3">
        <f>RSI!A1706</f>
        <v>44795</v>
      </c>
      <c r="B1706" s="2">
        <f>RSI!B1706</f>
        <v>3.59</v>
      </c>
      <c r="C1706" s="2">
        <f>RSI!I1706</f>
        <v>37.118495536083223</v>
      </c>
      <c r="D1706" s="2">
        <f>MACD!E1706</f>
        <v>-5.9000574456367083E-3</v>
      </c>
      <c r="E1706" s="2">
        <f>MACD!F1706</f>
        <v>-7.8265606059613017E-3</v>
      </c>
      <c r="F1706" s="2">
        <f>'Moving Avg'!D1706</f>
        <v>3.59</v>
      </c>
      <c r="G1706" s="2">
        <f>'Moving Avg'!F1706</f>
        <v>3.5900000000000021</v>
      </c>
      <c r="H1706" s="2">
        <f>'Moving Avg'!G1706</f>
        <v>3.6088000000000027</v>
      </c>
      <c r="I1706" s="2">
        <f>'Moving Avg'!H1706</f>
        <v>4.1672000000000029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</row>
    <row r="1707" spans="1:12" ht="13.5" x14ac:dyDescent="0.25">
      <c r="A1707" s="3">
        <f>RSI!A1707</f>
        <v>44796</v>
      </c>
      <c r="B1707" s="2">
        <f>RSI!B1707</f>
        <v>3.59</v>
      </c>
      <c r="C1707" s="2">
        <f>RSI!I1707</f>
        <v>37.118495536083223</v>
      </c>
      <c r="D1707" s="2">
        <f>MACD!E1707</f>
        <v>-5.4994916453128262E-3</v>
      </c>
      <c r="E1707" s="2">
        <f>MACD!F1707</f>
        <v>-7.361146813831607E-3</v>
      </c>
      <c r="F1707" s="2">
        <f>'Moving Avg'!D1707</f>
        <v>3.59</v>
      </c>
      <c r="G1707" s="2">
        <f>'Moving Avg'!F1707</f>
        <v>3.5900000000000021</v>
      </c>
      <c r="H1707" s="2">
        <f>'Moving Avg'!G1707</f>
        <v>3.6044000000000027</v>
      </c>
      <c r="I1707" s="2">
        <f>'Moving Avg'!H1707</f>
        <v>4.1571000000000033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44797</v>
      </c>
      <c r="B1708" s="2">
        <f>RSI!B1708</f>
        <v>3.43</v>
      </c>
      <c r="C1708" s="2">
        <f>RSI!I1708</f>
        <v>5.2220893991253376</v>
      </c>
      <c r="D1708" s="2">
        <f>MACD!E1708</f>
        <v>6.7288660802438116E-3</v>
      </c>
      <c r="E1708" s="2">
        <f>MACD!F1708</f>
        <v>-4.5431442350165243E-3</v>
      </c>
      <c r="F1708" s="2">
        <f>'Moving Avg'!D1708</f>
        <v>3.5579999999999998</v>
      </c>
      <c r="G1708" s="2">
        <f>'Moving Avg'!F1708</f>
        <v>3.5820000000000021</v>
      </c>
      <c r="H1708" s="2">
        <f>'Moving Avg'!G1708</f>
        <v>3.5968000000000031</v>
      </c>
      <c r="I1708" s="2">
        <f>'Moving Avg'!H1708</f>
        <v>4.146200000000003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44798</v>
      </c>
      <c r="B1709" s="2">
        <f>RSI!B1709</f>
        <v>3.28</v>
      </c>
      <c r="C1709" s="2">
        <f>RSI!I1709</f>
        <v>2.7961862963620092</v>
      </c>
      <c r="D1709" s="2">
        <f>MACD!E1709</f>
        <v>2.9167278929836282E-2</v>
      </c>
      <c r="E1709" s="2">
        <f>MACD!F1709</f>
        <v>2.1989403979540373E-3</v>
      </c>
      <c r="F1709" s="2">
        <f>'Moving Avg'!D1709</f>
        <v>3.496</v>
      </c>
      <c r="G1709" s="2">
        <f>'Moving Avg'!F1709</f>
        <v>3.5665000000000022</v>
      </c>
      <c r="H1709" s="2">
        <f>'Moving Avg'!G1709</f>
        <v>3.5862000000000029</v>
      </c>
      <c r="I1709" s="2">
        <f>'Moving Avg'!H1709</f>
        <v>4.1345500000000026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</row>
    <row r="1710" spans="1:12" ht="13.5" x14ac:dyDescent="0.25">
      <c r="A1710" s="3">
        <f>RSI!A1710</f>
        <v>44799</v>
      </c>
      <c r="B1710" s="2">
        <f>RSI!B1710</f>
        <v>3.28</v>
      </c>
      <c r="C1710" s="2">
        <f>RSI!I1710</f>
        <v>2.7961862963620092</v>
      </c>
      <c r="D1710" s="2">
        <f>MACD!E1710</f>
        <v>4.994760490681216E-2</v>
      </c>
      <c r="E1710" s="2">
        <f>MACD!F1710</f>
        <v>1.1748673299725662E-2</v>
      </c>
      <c r="F1710" s="2">
        <f>'Moving Avg'!D1710</f>
        <v>3.4339999999999997</v>
      </c>
      <c r="G1710" s="2">
        <f>'Moving Avg'!F1710</f>
        <v>3.5510000000000019</v>
      </c>
      <c r="H1710" s="2">
        <f>'Moving Avg'!G1710</f>
        <v>3.5756000000000023</v>
      </c>
      <c r="I1710" s="2">
        <f>'Moving Avg'!H1710</f>
        <v>4.1229500000000021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3.23</v>
      </c>
      <c r="C1711" s="2">
        <f>RSI!I1711</f>
        <v>2.370477106951455</v>
      </c>
      <c r="D1711" s="2">
        <f>MACD!E1711</f>
        <v>7.2895750844251594E-2</v>
      </c>
      <c r="E1711" s="2">
        <f>MACD!F1711</f>
        <v>2.3978088808630851E-2</v>
      </c>
      <c r="F1711" s="2">
        <f>'Moving Avg'!D1711</f>
        <v>3.3619999999999997</v>
      </c>
      <c r="G1711" s="2">
        <f>'Moving Avg'!F1711</f>
        <v>3.5330000000000013</v>
      </c>
      <c r="H1711" s="2">
        <f>'Moving Avg'!G1711</f>
        <v>3.5672000000000024</v>
      </c>
      <c r="I1711" s="2">
        <f>'Moving Avg'!H1711</f>
        <v>4.1111000000000022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</row>
    <row r="1712" spans="1:12" ht="13.5" x14ac:dyDescent="0.25">
      <c r="A1712" s="3">
        <f>RSI!A1712</f>
        <v>44803</v>
      </c>
      <c r="B1712" s="2">
        <f>RSI!B1712</f>
        <v>3.22</v>
      </c>
      <c r="C1712" s="2">
        <f>RSI!I1712</f>
        <v>2.2952135565423504</v>
      </c>
      <c r="D1712" s="2">
        <f>MACD!E1712</f>
        <v>9.488765149786671E-2</v>
      </c>
      <c r="E1712" s="2">
        <f>MACD!F1712</f>
        <v>3.8160001346478026E-2</v>
      </c>
      <c r="F1712" s="2">
        <f>'Moving Avg'!D1712</f>
        <v>3.2880000000000003</v>
      </c>
      <c r="G1712" s="2">
        <f>'Moving Avg'!F1712</f>
        <v>3.5145000000000008</v>
      </c>
      <c r="H1712" s="2">
        <f>'Moving Avg'!G1712</f>
        <v>3.5598000000000023</v>
      </c>
      <c r="I1712" s="2">
        <f>'Moving Avg'!H1712</f>
        <v>4.0992000000000015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</row>
    <row r="1713" spans="1:12" ht="13.5" x14ac:dyDescent="0.25">
      <c r="A1713" s="3">
        <f>RSI!A1713</f>
        <v>44804</v>
      </c>
      <c r="B1713" s="2">
        <f>RSI!B1713</f>
        <v>3.22</v>
      </c>
      <c r="C1713" s="2">
        <f>RSI!I1713</f>
        <v>2.2952135565423504</v>
      </c>
      <c r="D1713" s="2">
        <f>MACD!E1713</f>
        <v>0.1152529565512932</v>
      </c>
      <c r="E1713" s="2">
        <f>MACD!F1713</f>
        <v>5.357859238744106E-2</v>
      </c>
      <c r="F1713" s="2">
        <f>'Moving Avg'!D1713</f>
        <v>3.246</v>
      </c>
      <c r="G1713" s="2">
        <f>'Moving Avg'!F1713</f>
        <v>3.4960000000000009</v>
      </c>
      <c r="H1713" s="2">
        <f>'Moving Avg'!G1713</f>
        <v>3.5524000000000022</v>
      </c>
      <c r="I1713" s="2">
        <f>'Moving Avg'!H1713</f>
        <v>4.0873000000000026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</row>
    <row r="1714" spans="1:12" ht="13.5" x14ac:dyDescent="0.25">
      <c r="A1714" s="3">
        <f>RSI!A1714</f>
        <v>44805</v>
      </c>
      <c r="B1714" s="2">
        <f>RSI!B1714</f>
        <v>3.23</v>
      </c>
      <c r="C1714" s="2">
        <f>RSI!I1714</f>
        <v>5.7652141625843001</v>
      </c>
      <c r="D1714" s="2">
        <f>MACD!E1714</f>
        <v>0.13337103935325079</v>
      </c>
      <c r="E1714" s="2">
        <f>MACD!F1714</f>
        <v>6.9537081780603013E-2</v>
      </c>
      <c r="F1714" s="2">
        <f>'Moving Avg'!D1714</f>
        <v>3.2359999999999998</v>
      </c>
      <c r="G1714" s="2">
        <f>'Moving Avg'!F1714</f>
        <v>3.4780000000000006</v>
      </c>
      <c r="H1714" s="2">
        <f>'Moving Avg'!G1714</f>
        <v>3.5452000000000021</v>
      </c>
      <c r="I1714" s="2">
        <f>'Moving Avg'!H1714</f>
        <v>4.0754500000000027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3.37</v>
      </c>
      <c r="C1715" s="2">
        <f>RSI!I1715</f>
        <v>38.627621999173712</v>
      </c>
      <c r="D1715" s="2">
        <f>MACD!E1715</f>
        <v>0.13977841431941984</v>
      </c>
      <c r="E1715" s="2">
        <f>MACD!F1715</f>
        <v>8.358534828836639E-2</v>
      </c>
      <c r="F1715" s="2">
        <f>'Moving Avg'!D1715</f>
        <v>3.254</v>
      </c>
      <c r="G1715" s="2">
        <f>'Moving Avg'!F1715</f>
        <v>3.467000000000001</v>
      </c>
      <c r="H1715" s="2">
        <f>'Moving Avg'!G1715</f>
        <v>3.5408000000000022</v>
      </c>
      <c r="I1715" s="2">
        <f>'Moving Avg'!H1715</f>
        <v>4.064300000000002</v>
      </c>
      <c r="J1715" s="5" t="str">
        <f>OBV!F1715</f>
        <v>BEARISH</v>
      </c>
      <c r="K1715" s="5" t="str">
        <f>OBV!G1715</f>
        <v>NEUTRAL</v>
      </c>
      <c r="L1715" s="5" t="str">
        <f>OBV!H1715</f>
        <v>BEARISH DIVERGENCE</v>
      </c>
    </row>
    <row r="1716" spans="1:12" ht="13.5" x14ac:dyDescent="0.25">
      <c r="A1716" s="3">
        <f>RSI!A1716</f>
        <v>44809</v>
      </c>
      <c r="B1716" s="2">
        <f>RSI!B1716</f>
        <v>3.52</v>
      </c>
      <c r="C1716" s="2">
        <f>RSI!I1716</f>
        <v>56.236974255934818</v>
      </c>
      <c r="D1716" s="2">
        <f>MACD!E1716</f>
        <v>0.13460153243457285</v>
      </c>
      <c r="E1716" s="2">
        <f>MACD!F1716</f>
        <v>9.3788585117607681E-2</v>
      </c>
      <c r="F1716" s="2">
        <f>'Moving Avg'!D1716</f>
        <v>3.3119999999999998</v>
      </c>
      <c r="G1716" s="2">
        <f>'Moving Avg'!F1716</f>
        <v>3.4634999999999998</v>
      </c>
      <c r="H1716" s="2">
        <f>'Moving Avg'!G1716</f>
        <v>3.5394000000000023</v>
      </c>
      <c r="I1716" s="2">
        <f>'Moving Avg'!H1716</f>
        <v>4.0539000000000014</v>
      </c>
      <c r="J1716" s="5" t="str">
        <f>OBV!F1716</f>
        <v>BEARISH</v>
      </c>
      <c r="K1716" s="5" t="str">
        <f>OBV!G1716</f>
        <v>NEUTRAL</v>
      </c>
      <c r="L1716" s="5" t="str">
        <f>OBV!H1716</f>
        <v>BEARISH DIVERGENCE</v>
      </c>
    </row>
    <row r="1717" spans="1:12" ht="13.5" x14ac:dyDescent="0.25">
      <c r="A1717" s="3">
        <f>RSI!A1717</f>
        <v>44810</v>
      </c>
      <c r="B1717" s="2">
        <f>RSI!B1717</f>
        <v>3.59</v>
      </c>
      <c r="C1717" s="2">
        <f>RSI!I1717</f>
        <v>61.752256168134508</v>
      </c>
      <c r="D1717" s="2">
        <f>MACD!E1717</f>
        <v>0.12462418585887169</v>
      </c>
      <c r="E1717" s="2">
        <f>MACD!F1717</f>
        <v>9.9955705265860492E-2</v>
      </c>
      <c r="F1717" s="2">
        <f>'Moving Avg'!D1717</f>
        <v>3.3860000000000001</v>
      </c>
      <c r="G1717" s="2">
        <f>'Moving Avg'!F1717</f>
        <v>3.4634999999999998</v>
      </c>
      <c r="H1717" s="2">
        <f>'Moving Avg'!G1717</f>
        <v>3.5394000000000023</v>
      </c>
      <c r="I1717" s="2">
        <f>'Moving Avg'!H1717</f>
        <v>4.0438500000000017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</row>
    <row r="1718" spans="1:12" ht="13.5" x14ac:dyDescent="0.25">
      <c r="A1718" s="3">
        <f>RSI!A1718</f>
        <v>44811</v>
      </c>
      <c r="B1718" s="2">
        <f>RSI!B1718</f>
        <v>3.75</v>
      </c>
      <c r="C1718" s="2">
        <f>RSI!I1718</f>
        <v>70.808106989406014</v>
      </c>
      <c r="D1718" s="2">
        <f>MACD!E1718</f>
        <v>7.8919721323961856E-2</v>
      </c>
      <c r="E1718" s="2">
        <f>MACD!F1718</f>
        <v>9.5748508477480773E-2</v>
      </c>
      <c r="F1718" s="2">
        <f>'Moving Avg'!D1718</f>
        <v>3.492</v>
      </c>
      <c r="G1718" s="2">
        <f>'Moving Avg'!F1718</f>
        <v>3.4714999999999998</v>
      </c>
      <c r="H1718" s="2">
        <f>'Moving Avg'!G1718</f>
        <v>3.542600000000002</v>
      </c>
      <c r="I1718" s="2">
        <f>'Moving Avg'!H1718</f>
        <v>4.0346000000000011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</row>
    <row r="1719" spans="1:12" ht="13.5" x14ac:dyDescent="0.25">
      <c r="A1719" s="3">
        <f>RSI!A1719</f>
        <v>44812</v>
      </c>
      <c r="B1719" s="2">
        <f>RSI!B1719</f>
        <v>3.89</v>
      </c>
      <c r="C1719" s="2">
        <f>RSI!I1719</f>
        <v>76.133031286582238</v>
      </c>
      <c r="D1719" s="2">
        <f>MACD!E1719</f>
        <v>5.1179930265372597E-3</v>
      </c>
      <c r="E1719" s="2">
        <f>MACD!F1719</f>
        <v>7.7622405387292079E-2</v>
      </c>
      <c r="F1719" s="2">
        <f>'Moving Avg'!D1719</f>
        <v>3.6240000000000001</v>
      </c>
      <c r="G1719" s="2">
        <f>'Moving Avg'!F1719</f>
        <v>3.4864999999999995</v>
      </c>
      <c r="H1719" s="2">
        <f>'Moving Avg'!G1719</f>
        <v>3.5486000000000018</v>
      </c>
      <c r="I1719" s="2">
        <f>'Moving Avg'!H1719</f>
        <v>4.0260500000000015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3.89</v>
      </c>
      <c r="C1720" s="2">
        <f>RSI!I1720</f>
        <v>76.133031286582238</v>
      </c>
      <c r="D1720" s="2">
        <f>MACD!E1720</f>
        <v>-5.9713765531576701E-2</v>
      </c>
      <c r="E1720" s="2">
        <f>MACD!F1720</f>
        <v>5.0155171203518326E-2</v>
      </c>
      <c r="F1720" s="2">
        <f>'Moving Avg'!D1720</f>
        <v>3.7280000000000002</v>
      </c>
      <c r="G1720" s="2">
        <f>'Moving Avg'!F1720</f>
        <v>3.5014999999999992</v>
      </c>
      <c r="H1720" s="2">
        <f>'Moving Avg'!G1720</f>
        <v>3.5546000000000015</v>
      </c>
      <c r="I1720" s="2">
        <f>'Moving Avg'!H1720</f>
        <v>4.0175000000000018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4.0599999999999996</v>
      </c>
      <c r="C1721" s="2">
        <f>RSI!I1721</f>
        <v>81.011040354125214</v>
      </c>
      <c r="D1721" s="2">
        <f>MACD!E1721</f>
        <v>-0.13706384684597817</v>
      </c>
      <c r="E1721" s="2">
        <f>MACD!F1721</f>
        <v>1.271136759361903E-2</v>
      </c>
      <c r="F1721" s="2">
        <f>'Moving Avg'!D1721</f>
        <v>3.8359999999999999</v>
      </c>
      <c r="G1721" s="2">
        <f>'Moving Avg'!F1721</f>
        <v>3.5249999999999999</v>
      </c>
      <c r="H1721" s="2">
        <f>'Moving Avg'!G1721</f>
        <v>3.5640000000000014</v>
      </c>
      <c r="I1721" s="2">
        <f>'Moving Avg'!H1721</f>
        <v>4.009800000000002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</row>
    <row r="1722" spans="1:12" ht="13.5" x14ac:dyDescent="0.25">
      <c r="A1722" s="3">
        <f>RSI!A1722</f>
        <v>44817</v>
      </c>
      <c r="B1722" s="2">
        <f>RSI!B1722</f>
        <v>4.04</v>
      </c>
      <c r="C1722" s="2">
        <f>RSI!I1722</f>
        <v>78.966232450828954</v>
      </c>
      <c r="D1722" s="2">
        <f>MACD!E1722</f>
        <v>-0.20561945076072652</v>
      </c>
      <c r="E1722" s="2">
        <f>MACD!F1722</f>
        <v>-3.0954796077250081E-2</v>
      </c>
      <c r="F1722" s="2">
        <f>'Moving Avg'!D1722</f>
        <v>3.9259999999999997</v>
      </c>
      <c r="G1722" s="2">
        <f>'Moving Avg'!F1722</f>
        <v>3.5475000000000003</v>
      </c>
      <c r="H1722" s="2">
        <f>'Moving Avg'!G1722</f>
        <v>3.5730000000000013</v>
      </c>
      <c r="I1722" s="2">
        <f>'Moving Avg'!H1722</f>
        <v>4.0020000000000024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</row>
    <row r="1723" spans="1:12" ht="13.5" x14ac:dyDescent="0.25">
      <c r="A1723" s="3">
        <f>RSI!A1723</f>
        <v>44818</v>
      </c>
      <c r="B1723" s="2">
        <f>RSI!B1723</f>
        <v>4.0999999999999996</v>
      </c>
      <c r="C1723" s="2">
        <f>RSI!I1723</f>
        <v>80.552167675271619</v>
      </c>
      <c r="D1723" s="2">
        <f>MACD!E1723</f>
        <v>-0.27077703843455225</v>
      </c>
      <c r="E1723" s="2">
        <f>MACD!F1723</f>
        <v>-7.8919244548710521E-2</v>
      </c>
      <c r="F1723" s="2">
        <f>'Moving Avg'!D1723</f>
        <v>3.9959999999999996</v>
      </c>
      <c r="G1723" s="2">
        <f>'Moving Avg'!F1723</f>
        <v>3.5730000000000004</v>
      </c>
      <c r="H1723" s="2">
        <f>'Moving Avg'!G1723</f>
        <v>3.5832000000000011</v>
      </c>
      <c r="I1723" s="2">
        <f>'Moving Avg'!H1723</f>
        <v>3.9945000000000026</v>
      </c>
      <c r="J1723" s="5" t="str">
        <f>OBV!F1723</f>
        <v>BEARISH</v>
      </c>
      <c r="K1723" s="5" t="str">
        <f>OBV!G1723</f>
        <v>NEUTRAL</v>
      </c>
      <c r="L1723" s="5" t="str">
        <f>OBV!H1723</f>
        <v>BEARISH DIVERGENCE</v>
      </c>
    </row>
    <row r="1724" spans="1:12" ht="13.5" x14ac:dyDescent="0.25">
      <c r="A1724" s="3">
        <f>RSI!A1724</f>
        <v>44819</v>
      </c>
      <c r="B1724" s="2">
        <f>RSI!B1724</f>
        <v>4.1100000000000003</v>
      </c>
      <c r="C1724" s="2">
        <f>RSI!I1724</f>
        <v>80.811845588616961</v>
      </c>
      <c r="D1724" s="2">
        <f>MACD!E1724</f>
        <v>-0.32797142150168579</v>
      </c>
      <c r="E1724" s="2">
        <f>MACD!F1724</f>
        <v>-0.12872967993930556</v>
      </c>
      <c r="F1724" s="2">
        <f>'Moving Avg'!D1724</f>
        <v>4.0399999999999991</v>
      </c>
      <c r="G1724" s="2">
        <f>'Moving Avg'!F1724</f>
        <v>3.5990000000000002</v>
      </c>
      <c r="H1724" s="2">
        <f>'Moving Avg'!G1724</f>
        <v>3.5936000000000012</v>
      </c>
      <c r="I1724" s="2">
        <f>'Moving Avg'!H1724</f>
        <v>3.987050000000004</v>
      </c>
      <c r="J1724" s="5" t="str">
        <f>OBV!F1724</f>
        <v>BEARISH</v>
      </c>
      <c r="K1724" s="5" t="str">
        <f>OBV!G1724</f>
        <v>NEUTRAL</v>
      </c>
      <c r="L1724" s="5" t="str">
        <f>OBV!H1724</f>
        <v>BEARISH DIVERGENCE</v>
      </c>
    </row>
    <row r="1725" spans="1:12" ht="13.5" x14ac:dyDescent="0.25">
      <c r="A1725" s="3">
        <f>RSI!A1725</f>
        <v>44820</v>
      </c>
      <c r="B1725" s="2">
        <f>RSI!B1725</f>
        <v>4.1100000000000003</v>
      </c>
      <c r="C1725" s="2">
        <f>RSI!I1725</f>
        <v>80.811845588616961</v>
      </c>
      <c r="D1725" s="2">
        <f>MACD!E1725</f>
        <v>-0.35753429801865177</v>
      </c>
      <c r="E1725" s="2">
        <f>MACD!F1725</f>
        <v>-0.17449060355517482</v>
      </c>
      <c r="F1725" s="2">
        <f>'Moving Avg'!D1725</f>
        <v>4.0839999999999996</v>
      </c>
      <c r="G1725" s="2">
        <f>'Moving Avg'!F1725</f>
        <v>3.625</v>
      </c>
      <c r="H1725" s="2">
        <f>'Moving Avg'!G1725</f>
        <v>3.6040000000000014</v>
      </c>
      <c r="I1725" s="2">
        <f>'Moving Avg'!H1725</f>
        <v>3.9796000000000036</v>
      </c>
      <c r="J1725" s="5" t="str">
        <f>OBV!F1725</f>
        <v>BEARISH</v>
      </c>
      <c r="K1725" s="5" t="str">
        <f>OBV!G1725</f>
        <v>NEUTRAL</v>
      </c>
      <c r="L1725" s="5" t="str">
        <f>OBV!H1725</f>
        <v>BEARISH DIVERGENCE</v>
      </c>
    </row>
    <row r="1726" spans="1:12" ht="13.5" x14ac:dyDescent="0.25">
      <c r="A1726" s="3">
        <f>RSI!A1726</f>
        <v>44823</v>
      </c>
      <c r="B1726" s="2">
        <f>RSI!B1726</f>
        <v>4.1100000000000003</v>
      </c>
      <c r="C1726" s="2">
        <f>RSI!I1726</f>
        <v>80.811845588616961</v>
      </c>
      <c r="D1726" s="2">
        <f>MACD!E1726</f>
        <v>-0.36197775628101914</v>
      </c>
      <c r="E1726" s="2">
        <f>MACD!F1726</f>
        <v>-0.21198803410034367</v>
      </c>
      <c r="F1726" s="2">
        <f>'Moving Avg'!D1726</f>
        <v>4.0939999999999994</v>
      </c>
      <c r="G1726" s="2">
        <f>'Moving Avg'!F1726</f>
        <v>3.6509999999999998</v>
      </c>
      <c r="H1726" s="2">
        <f>'Moving Avg'!G1726</f>
        <v>3.6144000000000021</v>
      </c>
      <c r="I1726" s="2">
        <f>'Moving Avg'!H1726</f>
        <v>3.9721500000000045</v>
      </c>
      <c r="J1726" s="5" t="str">
        <f>OBV!F1726</f>
        <v>BEARISH</v>
      </c>
      <c r="K1726" s="5" t="str">
        <f>OBV!G1726</f>
        <v>NEUTRAL</v>
      </c>
      <c r="L1726" s="5" t="str">
        <f>OBV!H1726</f>
        <v>BEARISH DIVERGENCE</v>
      </c>
    </row>
    <row r="1727" spans="1:12" ht="13.5" x14ac:dyDescent="0.25">
      <c r="A1727" s="3">
        <f>RSI!A1727</f>
        <v>44824</v>
      </c>
      <c r="B1727" s="2">
        <f>RSI!B1727</f>
        <v>4.1100000000000003</v>
      </c>
      <c r="C1727" s="2">
        <f>RSI!I1727</f>
        <v>80.811845588616961</v>
      </c>
      <c r="D1727" s="2">
        <f>MACD!E1727</f>
        <v>-0.35728841154320401</v>
      </c>
      <c r="E1727" s="2">
        <f>MACD!F1727</f>
        <v>-0.24104810958891576</v>
      </c>
      <c r="F1727" s="2">
        <f>'Moving Avg'!D1727</f>
        <v>4.1079999999999997</v>
      </c>
      <c r="G1727" s="2">
        <f>'Moving Avg'!F1727</f>
        <v>3.6770000000000005</v>
      </c>
      <c r="H1727" s="2">
        <f>'Moving Avg'!G1727</f>
        <v>3.6248000000000022</v>
      </c>
      <c r="I1727" s="2">
        <f>'Moving Avg'!H1727</f>
        <v>3.9647000000000041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</row>
    <row r="1728" spans="1:12" ht="13.5" x14ac:dyDescent="0.25">
      <c r="A1728" s="3">
        <f>RSI!A1728</f>
        <v>44825</v>
      </c>
      <c r="B1728" s="2">
        <f>RSI!B1728</f>
        <v>4.1100000000000003</v>
      </c>
      <c r="C1728" s="2">
        <f>RSI!I1728</f>
        <v>80.811845588616961</v>
      </c>
      <c r="D1728" s="2">
        <f>MACD!E1728</f>
        <v>-0.33085330200168839</v>
      </c>
      <c r="E1728" s="2">
        <f>MACD!F1728</f>
        <v>-0.2590091480714703</v>
      </c>
      <c r="F1728" s="2">
        <f>'Moving Avg'!D1728</f>
        <v>4.1100000000000003</v>
      </c>
      <c r="G1728" s="2">
        <f>'Moving Avg'!F1728</f>
        <v>3.7109999999999999</v>
      </c>
      <c r="H1728" s="2">
        <f>'Moving Avg'!G1728</f>
        <v>3.6352000000000029</v>
      </c>
      <c r="I1728" s="2">
        <f>'Moving Avg'!H1728</f>
        <v>3.9572500000000046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</row>
    <row r="1729" spans="1:12" ht="13.5" x14ac:dyDescent="0.25">
      <c r="A1729" s="3">
        <f>RSI!A1729</f>
        <v>44826</v>
      </c>
      <c r="B1729" s="2">
        <f>RSI!B1729</f>
        <v>4.1100000000000003</v>
      </c>
      <c r="C1729" s="2">
        <f>RSI!I1729</f>
        <v>80.811845588616961</v>
      </c>
      <c r="D1729" s="2">
        <f>MACD!E1729</f>
        <v>-0.28893572840646486</v>
      </c>
      <c r="E1729" s="2">
        <f>MACD!F1729</f>
        <v>-0.26499446413846922</v>
      </c>
      <c r="F1729" s="2">
        <f>'Moving Avg'!D1729</f>
        <v>4.1100000000000003</v>
      </c>
      <c r="G1729" s="2">
        <f>'Moving Avg'!F1729</f>
        <v>3.7524999999999999</v>
      </c>
      <c r="H1729" s="2">
        <f>'Moving Avg'!G1729</f>
        <v>3.6456000000000031</v>
      </c>
      <c r="I1729" s="2">
        <f>'Moving Avg'!H1729</f>
        <v>3.9498000000000046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3.93</v>
      </c>
      <c r="C1730" s="2">
        <f>RSI!I1730</f>
        <v>58.775456664631072</v>
      </c>
      <c r="D1730" s="2">
        <f>MACD!E1730</f>
        <v>-0.24197539891269804</v>
      </c>
      <c r="E1730" s="2">
        <f>MACD!F1730</f>
        <v>-0.260390651093315</v>
      </c>
      <c r="F1730" s="2">
        <f>'Moving Avg'!D1730</f>
        <v>4.0739999999999998</v>
      </c>
      <c r="G1730" s="2">
        <f>'Moving Avg'!F1730</f>
        <v>3.7850000000000001</v>
      </c>
      <c r="H1730" s="2">
        <f>'Moving Avg'!G1730</f>
        <v>3.6524000000000023</v>
      </c>
      <c r="I1730" s="2">
        <f>'Moving Avg'!H1730</f>
        <v>3.9414500000000046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3.93</v>
      </c>
      <c r="C1731" s="2">
        <f>RSI!I1731</f>
        <v>58.775456664631072</v>
      </c>
      <c r="D1731" s="2">
        <f>MACD!E1731</f>
        <v>-0.17672755786871885</v>
      </c>
      <c r="E1731" s="2">
        <f>MACD!F1731</f>
        <v>-0.24365803244839579</v>
      </c>
      <c r="F1731" s="2">
        <f>'Moving Avg'!D1731</f>
        <v>4.0380000000000003</v>
      </c>
      <c r="G1731" s="2">
        <f>'Moving Avg'!F1731</f>
        <v>3.8200000000000012</v>
      </c>
      <c r="H1731" s="2">
        <f>'Moving Avg'!G1731</f>
        <v>3.6592000000000029</v>
      </c>
      <c r="I1731" s="2">
        <f>'Moving Avg'!H1731</f>
        <v>3.9331000000000045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</row>
    <row r="1732" spans="1:12" ht="13.5" x14ac:dyDescent="0.25">
      <c r="A1732" s="3">
        <f>RSI!A1732</f>
        <v>44831</v>
      </c>
      <c r="B1732" s="2">
        <f>RSI!B1732</f>
        <v>3.93</v>
      </c>
      <c r="C1732" s="2">
        <f>RSI!I1732</f>
        <v>58.775456664631072</v>
      </c>
      <c r="D1732" s="2">
        <f>MACD!E1732</f>
        <v>-0.12518890681866424</v>
      </c>
      <c r="E1732" s="2">
        <f>MACD!F1732</f>
        <v>-0.21996420732244951</v>
      </c>
      <c r="F1732" s="2">
        <f>'Moving Avg'!D1732</f>
        <v>4.0020000000000007</v>
      </c>
      <c r="G1732" s="2">
        <f>'Moving Avg'!F1732</f>
        <v>3.8555000000000015</v>
      </c>
      <c r="H1732" s="2">
        <f>'Moving Avg'!G1732</f>
        <v>3.666000000000003</v>
      </c>
      <c r="I1732" s="2">
        <f>'Moving Avg'!H1732</f>
        <v>3.9247500000000048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</row>
    <row r="1733" spans="1:12" ht="13.5" x14ac:dyDescent="0.25">
      <c r="A1733" s="3">
        <f>RSI!A1733</f>
        <v>44832</v>
      </c>
      <c r="B1733" s="2">
        <f>RSI!B1733</f>
        <v>3.93</v>
      </c>
      <c r="C1733" s="2">
        <f>RSI!I1733</f>
        <v>58.775456664631072</v>
      </c>
      <c r="D1733" s="2">
        <f>MACD!E1733</f>
        <v>-7.2898637114847009E-2</v>
      </c>
      <c r="E1733" s="2">
        <f>MACD!F1733</f>
        <v>-0.19055109328092901</v>
      </c>
      <c r="F1733" s="2">
        <f>'Moving Avg'!D1733</f>
        <v>3.9660000000000002</v>
      </c>
      <c r="G1733" s="2">
        <f>'Moving Avg'!F1733</f>
        <v>3.8910000000000009</v>
      </c>
      <c r="H1733" s="2">
        <f>'Moving Avg'!G1733</f>
        <v>3.6728000000000032</v>
      </c>
      <c r="I1733" s="2">
        <f>'Moving Avg'!H1733</f>
        <v>3.9164000000000043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</row>
    <row r="1734" spans="1:12" ht="13.5" x14ac:dyDescent="0.25">
      <c r="A1734" s="3">
        <f>RSI!A1734</f>
        <v>44833</v>
      </c>
      <c r="B1734" s="2">
        <f>RSI!B1734</f>
        <v>3.93</v>
      </c>
      <c r="C1734" s="2">
        <f>RSI!I1734</f>
        <v>58.775456664631072</v>
      </c>
      <c r="D1734" s="2">
        <f>MACD!E1734</f>
        <v>-2.7623939915391027E-2</v>
      </c>
      <c r="E1734" s="2">
        <f>MACD!F1734</f>
        <v>-0.15796566260782141</v>
      </c>
      <c r="F1734" s="2">
        <f>'Moving Avg'!D1734</f>
        <v>3.9300000000000006</v>
      </c>
      <c r="G1734" s="2">
        <f>'Moving Avg'!F1734</f>
        <v>3.926000000000001</v>
      </c>
      <c r="H1734" s="2">
        <f>'Moving Avg'!G1734</f>
        <v>3.6796000000000033</v>
      </c>
      <c r="I1734" s="2">
        <f>'Moving Avg'!H1734</f>
        <v>3.9080500000000051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</row>
    <row r="1735" spans="1:12" ht="13.5" x14ac:dyDescent="0.25">
      <c r="A1735" s="3">
        <f>RSI!A1735</f>
        <v>44834</v>
      </c>
      <c r="B1735" s="2">
        <f>RSI!B1735</f>
        <v>3.93</v>
      </c>
      <c r="C1735" s="2">
        <f>RSI!I1735</f>
        <v>58.775456664631072</v>
      </c>
      <c r="D1735" s="2">
        <f>MACD!E1735</f>
        <v>1.0213773729942144E-2</v>
      </c>
      <c r="E1735" s="2">
        <f>MACD!F1735</f>
        <v>-0.12432977534026869</v>
      </c>
      <c r="F1735" s="2">
        <f>'Moving Avg'!D1735</f>
        <v>3.9300000000000006</v>
      </c>
      <c r="G1735" s="2">
        <f>'Moving Avg'!F1735</f>
        <v>3.9540000000000006</v>
      </c>
      <c r="H1735" s="2">
        <f>'Moving Avg'!G1735</f>
        <v>3.6864000000000039</v>
      </c>
      <c r="I1735" s="2">
        <f>'Moving Avg'!H1735</f>
        <v>3.8997000000000042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3.93</v>
      </c>
      <c r="C1736" s="2">
        <f>RSI!I1736</f>
        <v>58.775456664631072</v>
      </c>
      <c r="D1736" s="2">
        <f>MACD!E1736</f>
        <v>4.1793591842611999E-2</v>
      </c>
      <c r="E1736" s="2">
        <f>MACD!F1736</f>
        <v>-9.1105101903692559E-2</v>
      </c>
      <c r="F1736" s="2">
        <f>'Moving Avg'!D1736</f>
        <v>3.9300000000000006</v>
      </c>
      <c r="G1736" s="2">
        <f>'Moving Avg'!F1736</f>
        <v>3.9745000000000013</v>
      </c>
      <c r="H1736" s="2">
        <f>'Moving Avg'!G1736</f>
        <v>3.693200000000004</v>
      </c>
      <c r="I1736" s="2">
        <f>'Moving Avg'!H1736</f>
        <v>3.8913500000000041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</row>
    <row r="1737" spans="1:12" ht="13.5" x14ac:dyDescent="0.25">
      <c r="A1737" s="3">
        <f>RSI!A1737</f>
        <v>44838</v>
      </c>
      <c r="B1737" s="2">
        <f>RSI!B1737</f>
        <v>3.93</v>
      </c>
      <c r="C1737" s="2">
        <f>RSI!I1737</f>
        <v>58.775456664631072</v>
      </c>
      <c r="D1737" s="2">
        <f>MACD!E1737</f>
        <v>6.8110616382821565E-2</v>
      </c>
      <c r="E1737" s="2">
        <f>MACD!F1737</f>
        <v>-5.9261958246389732E-2</v>
      </c>
      <c r="F1737" s="2">
        <f>'Moving Avg'!D1737</f>
        <v>3.9300000000000006</v>
      </c>
      <c r="G1737" s="2">
        <f>'Moving Avg'!F1737</f>
        <v>3.9915000000000012</v>
      </c>
      <c r="H1737" s="2">
        <f>'Moving Avg'!G1737</f>
        <v>3.7000000000000042</v>
      </c>
      <c r="I1737" s="2">
        <f>'Moving Avg'!H1737</f>
        <v>3.8830000000000031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</row>
    <row r="1738" spans="1:12" ht="13.5" x14ac:dyDescent="0.25">
      <c r="A1738" s="3">
        <f>RSI!A1738</f>
        <v>44839</v>
      </c>
      <c r="B1738" s="2">
        <f>RSI!B1738</f>
        <v>3.93</v>
      </c>
      <c r="C1738" s="2">
        <f>RSI!I1738</f>
        <v>58.775456664631072</v>
      </c>
      <c r="D1738" s="2">
        <f>MACD!E1738</f>
        <v>9.0004460494008232E-2</v>
      </c>
      <c r="E1738" s="2">
        <f>MACD!F1738</f>
        <v>-2.9408674498310142E-2</v>
      </c>
      <c r="F1738" s="2">
        <f>'Moving Avg'!D1738</f>
        <v>3.9300000000000006</v>
      </c>
      <c r="G1738" s="2">
        <f>'Moving Avg'!F1738</f>
        <v>4.0005000000000006</v>
      </c>
      <c r="H1738" s="2">
        <f>'Moving Avg'!G1738</f>
        <v>3.7068000000000039</v>
      </c>
      <c r="I1738" s="2">
        <f>'Moving Avg'!H1738</f>
        <v>3.8746500000000021</v>
      </c>
      <c r="J1738" s="5" t="str">
        <f>OBV!F1738</f>
        <v>NEUTRAL</v>
      </c>
      <c r="K1738" s="5" t="str">
        <f>OBV!G1738</f>
        <v>NEUTRAL</v>
      </c>
      <c r="L1738" s="5" t="str">
        <f>OBV!H1738</f>
        <v>NEUTRAL</v>
      </c>
    </row>
    <row r="1739" spans="1:12" ht="13.5" x14ac:dyDescent="0.25">
      <c r="A1739" s="3">
        <f>RSI!A1739</f>
        <v>44840</v>
      </c>
      <c r="B1739" s="2">
        <f>RSI!B1739</f>
        <v>3.93</v>
      </c>
      <c r="C1739" s="2">
        <f>RSI!I1739</f>
        <v>58.775456664631072</v>
      </c>
      <c r="D1739" s="2">
        <f>MACD!E1739</f>
        <v>0.10818334735611757</v>
      </c>
      <c r="E1739" s="2">
        <f>MACD!F1739</f>
        <v>-1.8902701274245981E-3</v>
      </c>
      <c r="F1739" s="2">
        <f>'Moving Avg'!D1739</f>
        <v>3.9300000000000006</v>
      </c>
      <c r="G1739" s="2">
        <f>'Moving Avg'!F1739</f>
        <v>4.0025000000000013</v>
      </c>
      <c r="H1739" s="2">
        <f>'Moving Avg'!G1739</f>
        <v>3.7136000000000036</v>
      </c>
      <c r="I1739" s="2">
        <f>'Moving Avg'!H1739</f>
        <v>3.8663000000000012</v>
      </c>
      <c r="J1739" s="5" t="str">
        <f>OBV!F1739</f>
        <v>NEUTRAL</v>
      </c>
      <c r="K1739" s="5" t="str">
        <f>OBV!G1739</f>
        <v>NEUTRAL</v>
      </c>
      <c r="L1739" s="5" t="str">
        <f>OBV!H1739</f>
        <v>NEUTRAL</v>
      </c>
    </row>
    <row r="1740" spans="1:12" ht="13.5" x14ac:dyDescent="0.25">
      <c r="A1740" s="3">
        <f>RSI!A1740</f>
        <v>44841</v>
      </c>
      <c r="B1740" s="2">
        <f>RSI!B1740</f>
        <v>3.93</v>
      </c>
      <c r="C1740" s="2">
        <f>RSI!I1740</f>
        <v>58.775456664631072</v>
      </c>
      <c r="D1740" s="2">
        <f>MACD!E1740</f>
        <v>9.5552180682771048E-2</v>
      </c>
      <c r="E1740" s="2">
        <f>MACD!F1740</f>
        <v>1.7598220034614531E-2</v>
      </c>
      <c r="F1740" s="2">
        <f>'Moving Avg'!D1740</f>
        <v>3.9300000000000006</v>
      </c>
      <c r="G1740" s="2">
        <f>'Moving Avg'!F1740</f>
        <v>4.0045000000000019</v>
      </c>
      <c r="H1740" s="2">
        <f>'Moving Avg'!G1740</f>
        <v>3.7204000000000037</v>
      </c>
      <c r="I1740" s="2">
        <f>'Moving Avg'!H1740</f>
        <v>3.8579500000000002</v>
      </c>
      <c r="J1740" s="5" t="str">
        <f>OBV!F1740</f>
        <v>NEUTRAL</v>
      </c>
      <c r="K1740" s="5" t="str">
        <f>OBV!G1740</f>
        <v>NEUTRAL</v>
      </c>
      <c r="L1740" s="5" t="str">
        <f>OBV!H1740</f>
        <v>NEUTRAL</v>
      </c>
    </row>
    <row r="1741" spans="1:12" ht="13.5" x14ac:dyDescent="0.25">
      <c r="A1741" s="3">
        <f>RSI!A1741</f>
        <v>44844</v>
      </c>
      <c r="B1741" s="2">
        <f>RSI!B1741</f>
        <v>3.93</v>
      </c>
      <c r="C1741" s="2">
        <f>RSI!I1741</f>
        <v>58.775456664631065</v>
      </c>
      <c r="D1741" s="2">
        <f>MACD!E1741</f>
        <v>8.4567053737182984E-2</v>
      </c>
      <c r="E1741" s="2">
        <f>MACD!F1741</f>
        <v>3.0991986775128225E-2</v>
      </c>
      <c r="F1741" s="2">
        <f>'Moving Avg'!D1741</f>
        <v>3.9300000000000006</v>
      </c>
      <c r="G1741" s="2">
        <f>'Moving Avg'!F1741</f>
        <v>3.9980000000000011</v>
      </c>
      <c r="H1741" s="2">
        <f>'Moving Avg'!G1741</f>
        <v>3.727200000000003</v>
      </c>
      <c r="I1741" s="2">
        <f>'Moving Avg'!H1741</f>
        <v>3.8495999999999992</v>
      </c>
      <c r="J1741" s="5" t="str">
        <f>OBV!F1741</f>
        <v>NEUTRAL</v>
      </c>
      <c r="K1741" s="5" t="str">
        <f>OBV!G1741</f>
        <v>NEUTRAL</v>
      </c>
      <c r="L1741" s="5" t="str">
        <f>OBV!H1741</f>
        <v>NEUTRAL</v>
      </c>
    </row>
    <row r="1742" spans="1:12" ht="13.5" x14ac:dyDescent="0.25">
      <c r="A1742" s="3">
        <f>RSI!A1742</f>
        <v>44845</v>
      </c>
      <c r="B1742" s="2">
        <f>RSI!B1742</f>
        <v>3.93</v>
      </c>
      <c r="C1742" s="2">
        <f>RSI!I1742</f>
        <v>58.775456664631065</v>
      </c>
      <c r="D1742" s="2">
        <f>MACD!E1742</f>
        <v>7.499674568879211E-2</v>
      </c>
      <c r="E1742" s="2">
        <f>MACD!F1742</f>
        <v>3.9792938557861007E-2</v>
      </c>
      <c r="F1742" s="2">
        <f>'Moving Avg'!D1742</f>
        <v>3.9300000000000006</v>
      </c>
      <c r="G1742" s="2">
        <f>'Moving Avg'!F1742</f>
        <v>3.992500000000001</v>
      </c>
      <c r="H1742" s="2">
        <f>'Moving Avg'!G1742</f>
        <v>3.7340000000000027</v>
      </c>
      <c r="I1742" s="2">
        <f>'Moving Avg'!H1742</f>
        <v>3.8412499999999983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</row>
    <row r="1743" spans="1:12" ht="13.5" x14ac:dyDescent="0.25">
      <c r="A1743" s="3">
        <f>RSI!A1743</f>
        <v>44846</v>
      </c>
      <c r="B1743" s="2">
        <f>RSI!B1743</f>
        <v>4.0999999999999996</v>
      </c>
      <c r="C1743" s="2">
        <f>RSI!I1743</f>
        <v>75.386937693837382</v>
      </c>
      <c r="D1743" s="2">
        <f>MACD!E1743</f>
        <v>5.4051384731348406E-2</v>
      </c>
      <c r="E1743" s="2">
        <f>MACD!F1743</f>
        <v>4.2644627792558489E-2</v>
      </c>
      <c r="F1743" s="2">
        <f>'Moving Avg'!D1743</f>
        <v>3.964</v>
      </c>
      <c r="G1743" s="2">
        <f>'Moving Avg'!F1743</f>
        <v>3.9925000000000006</v>
      </c>
      <c r="H1743" s="2">
        <f>'Moving Avg'!G1743</f>
        <v>3.7442000000000024</v>
      </c>
      <c r="I1743" s="2">
        <f>'Moving Avg'!H1743</f>
        <v>3.8337499999999984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</row>
    <row r="1744" spans="1:12" ht="13.5" x14ac:dyDescent="0.25">
      <c r="A1744" s="3">
        <f>RSI!A1744</f>
        <v>44847</v>
      </c>
      <c r="B1744" s="2">
        <f>RSI!B1744</f>
        <v>4.0999999999999996</v>
      </c>
      <c r="C1744" s="2">
        <f>RSI!I1744</f>
        <v>75.386937693837382</v>
      </c>
      <c r="D1744" s="2">
        <f>MACD!E1744</f>
        <v>3.508790951134122E-2</v>
      </c>
      <c r="E1744" s="2">
        <f>MACD!F1744</f>
        <v>4.1133284136315035E-2</v>
      </c>
      <c r="F1744" s="2">
        <f>'Moving Avg'!D1744</f>
        <v>3.9980000000000002</v>
      </c>
      <c r="G1744" s="2">
        <f>'Moving Avg'!F1744</f>
        <v>3.992</v>
      </c>
      <c r="H1744" s="2">
        <f>'Moving Avg'!G1744</f>
        <v>3.7544000000000022</v>
      </c>
      <c r="I1744" s="2">
        <f>'Moving Avg'!H1744</f>
        <v>3.8262499999999977</v>
      </c>
      <c r="J1744" s="5" t="str">
        <f>OBV!F1744</f>
        <v>BULLISH</v>
      </c>
      <c r="K1744" s="5" t="str">
        <f>OBV!G1744</f>
        <v>NEUTRAL</v>
      </c>
      <c r="L1744" s="5" t="str">
        <f>OBV!H1744</f>
        <v>CONFIRMED BULLISH</v>
      </c>
    </row>
    <row r="1745" spans="1:12" ht="13.5" x14ac:dyDescent="0.25">
      <c r="A1745" s="3">
        <f>RSI!A1745</f>
        <v>44848</v>
      </c>
      <c r="B1745" s="2">
        <f>RSI!B1745</f>
        <v>4.0999999999999996</v>
      </c>
      <c r="C1745" s="2">
        <f>RSI!I1745</f>
        <v>75.386937693837382</v>
      </c>
      <c r="D1745" s="2">
        <f>MACD!E1745</f>
        <v>1.7893301751947366E-2</v>
      </c>
      <c r="E1745" s="2">
        <f>MACD!F1745</f>
        <v>3.64852876594415E-2</v>
      </c>
      <c r="F1745" s="2">
        <f>'Moving Avg'!D1745</f>
        <v>4.0320000000000009</v>
      </c>
      <c r="G1745" s="2">
        <f>'Moving Avg'!F1745</f>
        <v>3.9914999999999994</v>
      </c>
      <c r="H1745" s="2">
        <f>'Moving Avg'!G1745</f>
        <v>3.7646000000000015</v>
      </c>
      <c r="I1745" s="2">
        <f>'Moving Avg'!H1745</f>
        <v>3.8187499999999979</v>
      </c>
      <c r="J1745" s="5" t="str">
        <f>OBV!F1745</f>
        <v>BULLISH</v>
      </c>
      <c r="K1745" s="5" t="str">
        <f>OBV!G1745</f>
        <v>NEUTRAL</v>
      </c>
      <c r="L1745" s="5" t="str">
        <f>OBV!H1745</f>
        <v>CONFIRMED BULLISH</v>
      </c>
    </row>
    <row r="1746" spans="1:12" ht="13.5" x14ac:dyDescent="0.25">
      <c r="A1746" s="3">
        <f>RSI!A1746</f>
        <v>44851</v>
      </c>
      <c r="B1746" s="2">
        <f>RSI!B1746</f>
        <v>4.0999999999999996</v>
      </c>
      <c r="C1746" s="2">
        <f>RSI!I1746</f>
        <v>75.386937693837382</v>
      </c>
      <c r="D1746" s="2">
        <f>MACD!E1746</f>
        <v>2.2805087580977101E-3</v>
      </c>
      <c r="E1746" s="2">
        <f>MACD!F1746</f>
        <v>2.9644331879172741E-2</v>
      </c>
      <c r="F1746" s="2">
        <f>'Moving Avg'!D1746</f>
        <v>4.0659999999999998</v>
      </c>
      <c r="G1746" s="2">
        <f>'Moving Avg'!F1746</f>
        <v>3.9909999999999988</v>
      </c>
      <c r="H1746" s="2">
        <f>'Moving Avg'!G1746</f>
        <v>3.7748000000000013</v>
      </c>
      <c r="I1746" s="2">
        <f>'Moving Avg'!H1746</f>
        <v>3.8112499999999976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</row>
    <row r="1747" spans="1:12" ht="13.5" x14ac:dyDescent="0.25">
      <c r="A1747" s="3">
        <f>RSI!A1747</f>
        <v>44852</v>
      </c>
      <c r="B1747" s="2">
        <f>RSI!B1747</f>
        <v>4.0999999999999996</v>
      </c>
      <c r="C1747" s="2">
        <f>RSI!I1747</f>
        <v>75.386937693837382</v>
      </c>
      <c r="D1747" s="2">
        <f>MACD!E1747</f>
        <v>-1.1915047106121346E-2</v>
      </c>
      <c r="E1747" s="2">
        <f>MACD!F1747</f>
        <v>2.1332456082113926E-2</v>
      </c>
      <c r="F1747" s="2">
        <f>'Moving Avg'!D1747</f>
        <v>4.0999999999999996</v>
      </c>
      <c r="G1747" s="2">
        <f>'Moving Avg'!F1747</f>
        <v>3.9904999999999995</v>
      </c>
      <c r="H1747" s="2">
        <f>'Moving Avg'!G1747</f>
        <v>3.785000000000001</v>
      </c>
      <c r="I1747" s="2">
        <f>'Moving Avg'!H1747</f>
        <v>3.8037499999999973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</row>
    <row r="1748" spans="1:12" ht="13.5" x14ac:dyDescent="0.25">
      <c r="A1748" s="3">
        <f>RSI!A1748</f>
        <v>44853</v>
      </c>
      <c r="B1748" s="2">
        <f>RSI!B1748</f>
        <v>4.0999999999999996</v>
      </c>
      <c r="C1748" s="2">
        <f>RSI!I1748</f>
        <v>75.386937693837382</v>
      </c>
      <c r="D1748" s="2">
        <f>MACD!E1748</f>
        <v>-2.4838459283431202E-2</v>
      </c>
      <c r="E1748" s="2">
        <f>MACD!F1748</f>
        <v>1.2098273009004902E-2</v>
      </c>
      <c r="F1748" s="2">
        <f>'Moving Avg'!D1748</f>
        <v>4.0999999999999996</v>
      </c>
      <c r="G1748" s="2">
        <f>'Moving Avg'!F1748</f>
        <v>3.9899999999999993</v>
      </c>
      <c r="H1748" s="2">
        <f>'Moving Avg'!G1748</f>
        <v>3.7952000000000008</v>
      </c>
      <c r="I1748" s="2">
        <f>'Moving Avg'!H1748</f>
        <v>3.7962499999999966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4.28</v>
      </c>
      <c r="C1749" s="2">
        <f>RSI!I1749</f>
        <v>85.222309084575045</v>
      </c>
      <c r="D1749" s="2">
        <f>MACD!E1749</f>
        <v>-4.9951235669831728E-2</v>
      </c>
      <c r="E1749" s="2">
        <f>MACD!F1749</f>
        <v>-3.1162872676242237E-4</v>
      </c>
      <c r="F1749" s="2">
        <f>'Moving Avg'!D1749</f>
        <v>4.1360000000000001</v>
      </c>
      <c r="G1749" s="2">
        <f>'Moving Avg'!F1749</f>
        <v>3.9984999999999999</v>
      </c>
      <c r="H1749" s="2">
        <f>'Moving Avg'!G1749</f>
        <v>3.8090000000000011</v>
      </c>
      <c r="I1749" s="2">
        <f>'Moving Avg'!H1749</f>
        <v>3.7896499999999964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</row>
    <row r="1750" spans="1:12" ht="13.5" x14ac:dyDescent="0.25">
      <c r="A1750" s="3">
        <f>RSI!A1750</f>
        <v>44855</v>
      </c>
      <c r="B1750" s="2">
        <f>RSI!B1750</f>
        <v>4.3</v>
      </c>
      <c r="C1750" s="2">
        <f>RSI!I1750</f>
        <v>85.896664906862384</v>
      </c>
      <c r="D1750" s="2">
        <f>MACD!E1750</f>
        <v>-7.4527328443566798E-2</v>
      </c>
      <c r="E1750" s="2">
        <f>MACD!F1750</f>
        <v>-1.5154768670123298E-2</v>
      </c>
      <c r="F1750" s="2">
        <f>'Moving Avg'!D1750</f>
        <v>4.1760000000000002</v>
      </c>
      <c r="G1750" s="2">
        <f>'Moving Avg'!F1750</f>
        <v>4.0170000000000003</v>
      </c>
      <c r="H1750" s="2">
        <f>'Moving Avg'!G1750</f>
        <v>3.8232000000000013</v>
      </c>
      <c r="I1750" s="2">
        <f>'Moving Avg'!H1750</f>
        <v>3.7831499999999947</v>
      </c>
      <c r="J1750" s="5" t="str">
        <f>OBV!F1750</f>
        <v>BULLISH</v>
      </c>
      <c r="K1750" s="5" t="str">
        <f>OBV!G1750</f>
        <v>STRONG</v>
      </c>
      <c r="L1750" s="5" t="str">
        <f>OBV!H1750</f>
        <v>CONFIRMED BULLISH</v>
      </c>
    </row>
    <row r="1751" spans="1:12" ht="13.5" x14ac:dyDescent="0.25">
      <c r="A1751" s="3">
        <f>RSI!A1751</f>
        <v>44858</v>
      </c>
      <c r="B1751" s="2">
        <f>RSI!B1751</f>
        <v>4.34</v>
      </c>
      <c r="C1751" s="2">
        <f>RSI!I1751</f>
        <v>87.158792007683985</v>
      </c>
      <c r="D1751" s="2">
        <f>MACD!E1751</f>
        <v>-0.10011227487947183</v>
      </c>
      <c r="E1751" s="2">
        <f>MACD!F1751</f>
        <v>-3.2146269911993007E-2</v>
      </c>
      <c r="F1751" s="2">
        <f>'Moving Avg'!D1751</f>
        <v>4.2240000000000002</v>
      </c>
      <c r="G1751" s="2">
        <f>'Moving Avg'!F1751</f>
        <v>4.0375000000000005</v>
      </c>
      <c r="H1751" s="2">
        <f>'Moving Avg'!G1751</f>
        <v>3.8382000000000009</v>
      </c>
      <c r="I1751" s="2">
        <f>'Moving Avg'!H1751</f>
        <v>3.7768499999999947</v>
      </c>
      <c r="J1751" s="5" t="str">
        <f>OBV!F1751</f>
        <v>BULLISH</v>
      </c>
      <c r="K1751" s="5" t="str">
        <f>OBV!G1751</f>
        <v>STRONG</v>
      </c>
      <c r="L1751" s="5" t="str">
        <f>OBV!H1751</f>
        <v>CONFIRMED BULLISH</v>
      </c>
    </row>
    <row r="1752" spans="1:12" ht="13.5" x14ac:dyDescent="0.25">
      <c r="A1752" s="3">
        <f>RSI!A1752</f>
        <v>44859</v>
      </c>
      <c r="B1752" s="2">
        <f>RSI!B1752</f>
        <v>4.34</v>
      </c>
      <c r="C1752" s="2">
        <f>RSI!I1752</f>
        <v>87.158792007683985</v>
      </c>
      <c r="D1752" s="2">
        <f>MACD!E1752</f>
        <v>-0.12368894488048587</v>
      </c>
      <c r="E1752" s="2">
        <f>MACD!F1752</f>
        <v>-5.0454804905691583E-2</v>
      </c>
      <c r="F1752" s="2">
        <f>'Moving Avg'!D1752</f>
        <v>4.2720000000000002</v>
      </c>
      <c r="G1752" s="2">
        <f>'Moving Avg'!F1752</f>
        <v>4.0580000000000007</v>
      </c>
      <c r="H1752" s="2">
        <f>'Moving Avg'!G1752</f>
        <v>3.8532000000000011</v>
      </c>
      <c r="I1752" s="2">
        <f>'Moving Avg'!H1752</f>
        <v>3.7705499999999943</v>
      </c>
      <c r="J1752" s="5" t="str">
        <f>OBV!F1752</f>
        <v>BULLISH</v>
      </c>
      <c r="K1752" s="5" t="str">
        <f>OBV!G1752</f>
        <v>STRONG</v>
      </c>
      <c r="L1752" s="5" t="str">
        <f>OBV!H1752</f>
        <v>CONFIRMED BULLISH</v>
      </c>
    </row>
    <row r="1753" spans="1:12" ht="13.5" x14ac:dyDescent="0.25">
      <c r="A1753" s="3">
        <f>RSI!A1753</f>
        <v>44860</v>
      </c>
      <c r="B1753" s="2">
        <f>RSI!B1753</f>
        <v>4.3</v>
      </c>
      <c r="C1753" s="2">
        <f>RSI!I1753</f>
        <v>78.963284734870072</v>
      </c>
      <c r="D1753" s="2">
        <f>MACD!E1753</f>
        <v>-0.11630668981141801</v>
      </c>
      <c r="E1753" s="2">
        <f>MACD!F1753</f>
        <v>-6.3625181886836871E-2</v>
      </c>
      <c r="F1753" s="2">
        <f>'Moving Avg'!D1753</f>
        <v>4.3119999999999994</v>
      </c>
      <c r="G1753" s="2">
        <f>'Moving Avg'!F1753</f>
        <v>4.0765000000000011</v>
      </c>
      <c r="H1753" s="2">
        <f>'Moving Avg'!G1753</f>
        <v>3.8674000000000017</v>
      </c>
      <c r="I1753" s="2">
        <f>'Moving Avg'!H1753</f>
        <v>3.7640499999999939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44861</v>
      </c>
      <c r="B1754" s="2">
        <f>RSI!B1754</f>
        <v>4.3</v>
      </c>
      <c r="C1754" s="2">
        <f>RSI!I1754</f>
        <v>78.963284734870072</v>
      </c>
      <c r="D1754" s="2">
        <f>MACD!E1754</f>
        <v>-0.1114766416540407</v>
      </c>
      <c r="E1754" s="2">
        <f>MACD!F1754</f>
        <v>-7.3195473840277636E-2</v>
      </c>
      <c r="F1754" s="2">
        <f>'Moving Avg'!D1754</f>
        <v>4.3160000000000007</v>
      </c>
      <c r="G1754" s="2">
        <f>'Moving Avg'!F1754</f>
        <v>4.0950000000000006</v>
      </c>
      <c r="H1754" s="2">
        <f>'Moving Avg'!G1754</f>
        <v>3.8816000000000019</v>
      </c>
      <c r="I1754" s="2">
        <f>'Moving Avg'!H1754</f>
        <v>3.7575499999999935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44862</v>
      </c>
      <c r="B1755" s="2">
        <f>RSI!B1755</f>
        <v>4.3</v>
      </c>
      <c r="C1755" s="2">
        <f>RSI!I1755</f>
        <v>78.963284734870072</v>
      </c>
      <c r="D1755" s="2">
        <f>MACD!E1755</f>
        <v>-0.10870122909023827</v>
      </c>
      <c r="E1755" s="2">
        <f>MACD!F1755</f>
        <v>-8.0296624890269758E-2</v>
      </c>
      <c r="F1755" s="2">
        <f>'Moving Avg'!D1755</f>
        <v>4.3160000000000007</v>
      </c>
      <c r="G1755" s="2">
        <f>'Moving Avg'!F1755</f>
        <v>4.1135000000000002</v>
      </c>
      <c r="H1755" s="2">
        <f>'Moving Avg'!G1755</f>
        <v>3.8958000000000022</v>
      </c>
      <c r="I1755" s="2">
        <f>'Moving Avg'!H1755</f>
        <v>3.7522999999999933</v>
      </c>
      <c r="J1755" s="5" t="str">
        <f>OBV!F1755</f>
        <v>BEARISH</v>
      </c>
      <c r="K1755" s="5" t="str">
        <f>OBV!G1755</f>
        <v>NEUTRAL</v>
      </c>
      <c r="L1755" s="5" t="str">
        <f>OBV!H1755</f>
        <v>NEUTRAL</v>
      </c>
    </row>
    <row r="1756" spans="1:12" ht="13.5" x14ac:dyDescent="0.25">
      <c r="A1756" s="3">
        <f>RSI!A1756</f>
        <v>44865</v>
      </c>
      <c r="B1756" s="2">
        <f>RSI!B1756</f>
        <v>4.3</v>
      </c>
      <c r="C1756" s="2">
        <f>RSI!I1756</f>
        <v>78.963284734870072</v>
      </c>
      <c r="D1756" s="2">
        <f>MACD!E1756</f>
        <v>-0.1075672023910732</v>
      </c>
      <c r="E1756" s="2">
        <f>MACD!F1756</f>
        <v>-8.5750740390430458E-2</v>
      </c>
      <c r="F1756" s="2">
        <f>'Moving Avg'!D1756</f>
        <v>4.3080000000000007</v>
      </c>
      <c r="G1756" s="2">
        <f>'Moving Avg'!F1756</f>
        <v>4.1319999999999997</v>
      </c>
      <c r="H1756" s="2">
        <f>'Moving Avg'!G1756</f>
        <v>3.9100000000000024</v>
      </c>
      <c r="I1756" s="2">
        <f>'Moving Avg'!H1756</f>
        <v>3.7482499999999925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4.3</v>
      </c>
      <c r="C1757" s="2">
        <f>RSI!I1757</f>
        <v>78.963284734870072</v>
      </c>
      <c r="D1757" s="2">
        <f>MACD!E1757</f>
        <v>-0.10773208514937949</v>
      </c>
      <c r="E1757" s="2">
        <f>MACD!F1757</f>
        <v>-9.014700934222028E-2</v>
      </c>
      <c r="F1757" s="2">
        <f>'Moving Avg'!D1757</f>
        <v>4.3</v>
      </c>
      <c r="G1757" s="2">
        <f>'Moving Avg'!F1757</f>
        <v>4.1504999999999992</v>
      </c>
      <c r="H1757" s="2">
        <f>'Moving Avg'!G1757</f>
        <v>3.9242000000000026</v>
      </c>
      <c r="I1757" s="2">
        <f>'Moving Avg'!H1757</f>
        <v>3.7452999999999923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</row>
    <row r="1758" spans="1:12" ht="13.5" x14ac:dyDescent="0.25">
      <c r="A1758" s="3">
        <f>RSI!A1758</f>
        <v>44867</v>
      </c>
      <c r="B1758" s="2">
        <f>RSI!B1758</f>
        <v>4.3</v>
      </c>
      <c r="C1758" s="2">
        <f>RSI!I1758</f>
        <v>78.963284734870072</v>
      </c>
      <c r="D1758" s="2">
        <f>MACD!E1758</f>
        <v>-0.10891275300674952</v>
      </c>
      <c r="E1758" s="2">
        <f>MACD!F1758</f>
        <v>-9.3900158075126139E-2</v>
      </c>
      <c r="F1758" s="2">
        <f>'Moving Avg'!D1758</f>
        <v>4.3</v>
      </c>
      <c r="G1758" s="2">
        <f>'Moving Avg'!F1758</f>
        <v>4.1689999999999996</v>
      </c>
      <c r="H1758" s="2">
        <f>'Moving Avg'!G1758</f>
        <v>3.9416000000000024</v>
      </c>
      <c r="I1758" s="2">
        <f>'Moving Avg'!H1758</f>
        <v>3.7434499999999922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</row>
    <row r="1759" spans="1:12" ht="13.5" x14ac:dyDescent="0.25">
      <c r="A1759" s="3">
        <f>RSI!A1759</f>
        <v>44868</v>
      </c>
      <c r="B1759" s="2">
        <f>RSI!B1759</f>
        <v>4.3</v>
      </c>
      <c r="C1759" s="2">
        <f>RSI!I1759</f>
        <v>78.963284734870072</v>
      </c>
      <c r="D1759" s="2">
        <f>MACD!E1759</f>
        <v>-8.3183501293785156E-2</v>
      </c>
      <c r="E1759" s="2">
        <f>MACD!F1759</f>
        <v>-9.1756826718857945E-2</v>
      </c>
      <c r="F1759" s="2">
        <f>'Moving Avg'!D1759</f>
        <v>4.3</v>
      </c>
      <c r="G1759" s="2">
        <f>'Moving Avg'!F1759</f>
        <v>4.1874999999999991</v>
      </c>
      <c r="H1759" s="2">
        <f>'Moving Avg'!G1759</f>
        <v>3.9620000000000033</v>
      </c>
      <c r="I1759" s="2">
        <f>'Moving Avg'!H1759</f>
        <v>3.7426499999999914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4.3</v>
      </c>
      <c r="C1760" s="2">
        <f>RSI!I1760</f>
        <v>78.963284734870072</v>
      </c>
      <c r="D1760" s="2">
        <f>MACD!E1760</f>
        <v>-5.9228292672017346E-2</v>
      </c>
      <c r="E1760" s="2">
        <f>MACD!F1760</f>
        <v>-8.5251119909489831E-2</v>
      </c>
      <c r="F1760" s="2">
        <f>'Moving Avg'!D1760</f>
        <v>4.3</v>
      </c>
      <c r="G1760" s="2">
        <f>'Moving Avg'!F1760</f>
        <v>4.2059999999999995</v>
      </c>
      <c r="H1760" s="2">
        <f>'Moving Avg'!G1760</f>
        <v>3.9824000000000037</v>
      </c>
      <c r="I1760" s="2">
        <f>'Moving Avg'!H1760</f>
        <v>3.7428499999999914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4.3</v>
      </c>
      <c r="C1761" s="2">
        <f>RSI!I1761</f>
        <v>78.963284734870072</v>
      </c>
      <c r="D1761" s="2">
        <f>MACD!E1761</f>
        <v>-3.3631154376649874E-2</v>
      </c>
      <c r="E1761" s="2">
        <f>MACD!F1761</f>
        <v>-7.4927126802921837E-2</v>
      </c>
      <c r="F1761" s="2">
        <f>'Moving Avg'!D1761</f>
        <v>4.3</v>
      </c>
      <c r="G1761" s="2">
        <f>'Moving Avg'!F1761</f>
        <v>4.224499999999999</v>
      </c>
      <c r="H1761" s="2">
        <f>'Moving Avg'!G1761</f>
        <v>4.0038000000000036</v>
      </c>
      <c r="I1761" s="2">
        <f>'Moving Avg'!H1761</f>
        <v>3.7430499999999909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4.3</v>
      </c>
      <c r="C1762" s="2">
        <f>RSI!I1762</f>
        <v>78.963284734870072</v>
      </c>
      <c r="D1762" s="2">
        <f>MACD!E1762</f>
        <v>-1.2737314921571041E-2</v>
      </c>
      <c r="E1762" s="2">
        <f>MACD!F1762</f>
        <v>-6.2489164426651679E-2</v>
      </c>
      <c r="F1762" s="2">
        <f>'Moving Avg'!D1762</f>
        <v>4.3</v>
      </c>
      <c r="G1762" s="2">
        <f>'Moving Avg'!F1762</f>
        <v>4.2429999999999986</v>
      </c>
      <c r="H1762" s="2">
        <f>'Moving Avg'!G1762</f>
        <v>4.0254000000000039</v>
      </c>
      <c r="I1762" s="2">
        <f>'Moving Avg'!H1762</f>
        <v>3.7432499999999904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4.3</v>
      </c>
      <c r="C1763" s="2">
        <f>RSI!I1763</f>
        <v>78.963284734870072</v>
      </c>
      <c r="D1763" s="2">
        <f>MACD!E1763</f>
        <v>-1.920348796690341E-3</v>
      </c>
      <c r="E1763" s="2">
        <f>MACD!F1763</f>
        <v>-5.0375401300659414E-2</v>
      </c>
      <c r="F1763" s="2">
        <f>'Moving Avg'!D1763</f>
        <v>4.3</v>
      </c>
      <c r="G1763" s="2">
        <f>'Moving Avg'!F1763</f>
        <v>4.2529999999999983</v>
      </c>
      <c r="H1763" s="2">
        <f>'Moving Avg'!G1763</f>
        <v>4.0470000000000041</v>
      </c>
      <c r="I1763" s="2">
        <f>'Moving Avg'!H1763</f>
        <v>3.74439999999999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4.3</v>
      </c>
      <c r="C1764" s="2">
        <f>RSI!I1764</f>
        <v>78.963284734870072</v>
      </c>
      <c r="D1764" s="2">
        <f>MACD!E1764</f>
        <v>6.5763665296030283E-3</v>
      </c>
      <c r="E1764" s="2">
        <f>MACD!F1764</f>
        <v>-3.8985047734606926E-2</v>
      </c>
      <c r="F1764" s="2">
        <f>'Moving Avg'!D1764</f>
        <v>4.3</v>
      </c>
      <c r="G1764" s="2">
        <f>'Moving Avg'!F1764</f>
        <v>4.2629999999999981</v>
      </c>
      <c r="H1764" s="2">
        <f>'Moving Avg'!G1764</f>
        <v>4.068400000000004</v>
      </c>
      <c r="I1764" s="2">
        <f>'Moving Avg'!H1764</f>
        <v>3.7463999999999897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</row>
    <row r="1765" spans="1:12" ht="13.5" x14ac:dyDescent="0.25">
      <c r="A1765" s="3">
        <f>RSI!A1765</f>
        <v>44876</v>
      </c>
      <c r="B1765" s="2">
        <f>RSI!B1765</f>
        <v>4.3</v>
      </c>
      <c r="C1765" s="2">
        <f>RSI!I1765</f>
        <v>78.963284734870072</v>
      </c>
      <c r="D1765" s="2">
        <f>MACD!E1765</f>
        <v>1.315839287892473E-2</v>
      </c>
      <c r="E1765" s="2">
        <f>MACD!F1765</f>
        <v>-2.8556359611900596E-2</v>
      </c>
      <c r="F1765" s="2">
        <f>'Moving Avg'!D1765</f>
        <v>4.3</v>
      </c>
      <c r="G1765" s="2">
        <f>'Moving Avg'!F1765</f>
        <v>4.2729999999999979</v>
      </c>
      <c r="H1765" s="2">
        <f>'Moving Avg'!G1765</f>
        <v>4.0870000000000042</v>
      </c>
      <c r="I1765" s="2">
        <f>'Moving Avg'!H1765</f>
        <v>3.7483999999999891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</row>
    <row r="1766" spans="1:12" ht="13.5" x14ac:dyDescent="0.25">
      <c r="A1766" s="3">
        <f>RSI!A1766</f>
        <v>44879</v>
      </c>
      <c r="B1766" s="2">
        <f>RSI!B1766</f>
        <v>4.3</v>
      </c>
      <c r="C1766" s="2">
        <f>RSI!I1766</f>
        <v>78.963284734870072</v>
      </c>
      <c r="D1766" s="2">
        <f>MACD!E1766</f>
        <v>1.8165297934617186E-2</v>
      </c>
      <c r="E1766" s="2">
        <f>MACD!F1766</f>
        <v>-1.9212028102597041E-2</v>
      </c>
      <c r="F1766" s="2">
        <f>'Moving Avg'!D1766</f>
        <v>4.3</v>
      </c>
      <c r="G1766" s="2">
        <f>'Moving Avg'!F1766</f>
        <v>4.2829999999999986</v>
      </c>
      <c r="H1766" s="2">
        <f>'Moving Avg'!G1766</f>
        <v>4.1026000000000042</v>
      </c>
      <c r="I1766" s="2">
        <f>'Moving Avg'!H1766</f>
        <v>3.7503999999999884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</row>
    <row r="1767" spans="1:12" ht="13.5" x14ac:dyDescent="0.25">
      <c r="A1767" s="3">
        <f>RSI!A1767</f>
        <v>44880</v>
      </c>
      <c r="B1767" s="2">
        <f>RSI!B1767</f>
        <v>4.3</v>
      </c>
      <c r="C1767" s="2">
        <f>RSI!I1767</f>
        <v>78.963284734870072</v>
      </c>
      <c r="D1767" s="2">
        <f>MACD!E1767</f>
        <v>2.1881074853639326E-2</v>
      </c>
      <c r="E1767" s="2">
        <f>MACD!F1767</f>
        <v>-1.0993407511349768E-2</v>
      </c>
      <c r="F1767" s="2">
        <f>'Moving Avg'!D1767</f>
        <v>4.3</v>
      </c>
      <c r="G1767" s="2">
        <f>'Moving Avg'!F1767</f>
        <v>4.2929999999999984</v>
      </c>
      <c r="H1767" s="2">
        <f>'Moving Avg'!G1767</f>
        <v>4.116800000000004</v>
      </c>
      <c r="I1767" s="2">
        <f>'Moving Avg'!H1767</f>
        <v>3.7523999999999882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</row>
    <row r="1768" spans="1:12" ht="13.5" x14ac:dyDescent="0.25">
      <c r="A1768" s="3">
        <f>RSI!A1768</f>
        <v>44881</v>
      </c>
      <c r="B1768" s="2">
        <f>RSI!B1768</f>
        <v>4.3</v>
      </c>
      <c r="C1768" s="2">
        <f>RSI!I1768</f>
        <v>78.963284734870058</v>
      </c>
      <c r="D1768" s="2">
        <f>MACD!E1768</f>
        <v>2.4542939108102679E-2</v>
      </c>
      <c r="E1768" s="2">
        <f>MACD!F1768</f>
        <v>-3.8861381874592781E-3</v>
      </c>
      <c r="F1768" s="2">
        <f>'Moving Avg'!D1768</f>
        <v>4.3</v>
      </c>
      <c r="G1768" s="2">
        <f>'Moving Avg'!F1768</f>
        <v>4.302999999999999</v>
      </c>
      <c r="H1768" s="2">
        <f>'Moving Avg'!G1768</f>
        <v>4.1278000000000041</v>
      </c>
      <c r="I1768" s="2">
        <f>'Moving Avg'!H1768</f>
        <v>3.754399999999988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</row>
    <row r="1769" spans="1:12" ht="13.5" x14ac:dyDescent="0.25">
      <c r="A1769" s="3">
        <f>RSI!A1769</f>
        <v>44882</v>
      </c>
      <c r="B1769" s="2">
        <f>RSI!B1769</f>
        <v>4.3</v>
      </c>
      <c r="C1769" s="2">
        <f>RSI!I1769</f>
        <v>78.963284734870058</v>
      </c>
      <c r="D1769" s="2">
        <f>MACD!E1769</f>
        <v>2.634875367660694E-2</v>
      </c>
      <c r="E1769" s="2">
        <f>MACD!F1769</f>
        <v>2.1608401853539655E-3</v>
      </c>
      <c r="F1769" s="2">
        <f>'Moving Avg'!D1769</f>
        <v>4.3</v>
      </c>
      <c r="G1769" s="2">
        <f>'Moving Avg'!F1769</f>
        <v>4.3039999999999985</v>
      </c>
      <c r="H1769" s="2">
        <f>'Moving Avg'!G1769</f>
        <v>4.1360000000000046</v>
      </c>
      <c r="I1769" s="2">
        <f>'Moving Avg'!H1769</f>
        <v>3.7563999999999877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</row>
    <row r="1770" spans="1:12" ht="13.5" x14ac:dyDescent="0.25">
      <c r="A1770" s="3">
        <f>RSI!A1770</f>
        <v>44883</v>
      </c>
      <c r="B1770" s="2">
        <f>RSI!B1770</f>
        <v>4.3</v>
      </c>
      <c r="C1770" s="2">
        <f>RSI!I1770</f>
        <v>78.963284734870058</v>
      </c>
      <c r="D1770" s="2">
        <f>MACD!E1770</f>
        <v>2.7463294963308904E-2</v>
      </c>
      <c r="E1770" s="2">
        <f>MACD!F1770</f>
        <v>7.2213311409449537E-3</v>
      </c>
      <c r="F1770" s="2">
        <f>'Moving Avg'!D1770</f>
        <v>4.3</v>
      </c>
      <c r="G1770" s="2">
        <f>'Moving Avg'!F1770</f>
        <v>4.3039999999999985</v>
      </c>
      <c r="H1770" s="2">
        <f>'Moving Avg'!G1770</f>
        <v>4.1442000000000041</v>
      </c>
      <c r="I1770" s="2">
        <f>'Moving Avg'!H1770</f>
        <v>3.758399999999988</v>
      </c>
      <c r="J1770" s="5" t="str">
        <f>OBV!F1770</f>
        <v>NEUTRAL</v>
      </c>
      <c r="K1770" s="5" t="str">
        <f>OBV!G1770</f>
        <v>NEUTRAL</v>
      </c>
      <c r="L1770" s="5" t="str">
        <f>OBV!H1770</f>
        <v>NEUTRAL</v>
      </c>
    </row>
    <row r="1771" spans="1:12" ht="13.5" x14ac:dyDescent="0.25">
      <c r="A1771" s="3">
        <f>RSI!A1771</f>
        <v>44886</v>
      </c>
      <c r="B1771" s="2">
        <f>RSI!B1771</f>
        <v>4.3</v>
      </c>
      <c r="C1771" s="2">
        <f>RSI!I1771</f>
        <v>78.963284734870058</v>
      </c>
      <c r="D1771" s="2">
        <f>MACD!E1771</f>
        <v>2.8023539048749768E-2</v>
      </c>
      <c r="E1771" s="2">
        <f>MACD!F1771</f>
        <v>1.1381772722505918E-2</v>
      </c>
      <c r="F1771" s="2">
        <f>'Moving Avg'!D1771</f>
        <v>4.3</v>
      </c>
      <c r="G1771" s="2">
        <f>'Moving Avg'!F1771</f>
        <v>4.3019999999999987</v>
      </c>
      <c r="H1771" s="2">
        <f>'Moving Avg'!G1771</f>
        <v>4.1490000000000045</v>
      </c>
      <c r="I1771" s="2">
        <f>'Moving Avg'!H1771</f>
        <v>3.7603999999999878</v>
      </c>
      <c r="J1771" s="5" t="str">
        <f>OBV!F1771</f>
        <v>NEUTRAL</v>
      </c>
      <c r="K1771" s="5" t="str">
        <f>OBV!G1771</f>
        <v>NEUTRAL</v>
      </c>
      <c r="L1771" s="5" t="str">
        <f>OBV!H1771</f>
        <v>NEUTRAL</v>
      </c>
    </row>
    <row r="1772" spans="1:12" ht="13.5" x14ac:dyDescent="0.25">
      <c r="A1772" s="3">
        <f>RSI!A1772</f>
        <v>44887</v>
      </c>
      <c r="B1772" s="2">
        <f>RSI!B1772</f>
        <v>4.3</v>
      </c>
      <c r="C1772" s="2">
        <f>RSI!I1772</f>
        <v>78.963284734870058</v>
      </c>
      <c r="D1772" s="2">
        <f>MACD!E1772</f>
        <v>2.8143120152171797E-2</v>
      </c>
      <c r="E1772" s="2">
        <f>MACD!F1772</f>
        <v>1.4734042208439095E-2</v>
      </c>
      <c r="F1772" s="2">
        <f>'Moving Avg'!D1772</f>
        <v>4.3</v>
      </c>
      <c r="G1772" s="2">
        <f>'Moving Avg'!F1772</f>
        <v>4.2999999999999989</v>
      </c>
      <c r="H1772" s="2">
        <f>'Moving Avg'!G1772</f>
        <v>4.1542000000000039</v>
      </c>
      <c r="I1772" s="2">
        <f>'Moving Avg'!H1772</f>
        <v>3.7632499999999873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4.3</v>
      </c>
      <c r="C1773" s="2">
        <f>RSI!I1773</f>
        <v>78.963284734870058</v>
      </c>
      <c r="D1773" s="2">
        <f>MACD!E1773</f>
        <v>2.7916089732890725E-2</v>
      </c>
      <c r="E1773" s="2">
        <f>MACD!F1773</f>
        <v>1.7370451713329422E-2</v>
      </c>
      <c r="F1773" s="2">
        <f>'Moving Avg'!D1773</f>
        <v>4.3</v>
      </c>
      <c r="G1773" s="2">
        <f>'Moving Avg'!F1773</f>
        <v>4.2999999999999989</v>
      </c>
      <c r="H1773" s="2">
        <f>'Moving Avg'!G1773</f>
        <v>4.1582000000000043</v>
      </c>
      <c r="I1773" s="2">
        <f>'Moving Avg'!H1773</f>
        <v>3.7663499999999868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4.3</v>
      </c>
      <c r="C1774" s="2">
        <f>RSI!I1774</f>
        <v>78.963284734870072</v>
      </c>
      <c r="D1774" s="2">
        <f>MACD!E1774</f>
        <v>2.74200848205437E-2</v>
      </c>
      <c r="E1774" s="2">
        <f>MACD!F1774</f>
        <v>1.9380378334772276E-2</v>
      </c>
      <c r="F1774" s="2">
        <f>'Moving Avg'!D1774</f>
        <v>4.3</v>
      </c>
      <c r="G1774" s="2">
        <f>'Moving Avg'!F1774</f>
        <v>4.2999999999999989</v>
      </c>
      <c r="H1774" s="2">
        <f>'Moving Avg'!G1774</f>
        <v>4.1620000000000035</v>
      </c>
      <c r="I1774" s="2">
        <f>'Moving Avg'!H1774</f>
        <v>3.7693999999999868</v>
      </c>
      <c r="J1774" s="5" t="str">
        <f>OBV!F1774</f>
        <v>NEUTRAL</v>
      </c>
      <c r="K1774" s="5" t="str">
        <f>OBV!G1774</f>
        <v>NEUTRAL</v>
      </c>
      <c r="L1774" s="5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4.3</v>
      </c>
      <c r="C1775" s="2">
        <f>RSI!I1775</f>
        <v>78.963284734870058</v>
      </c>
      <c r="D1775" s="2">
        <f>MACD!E1775</f>
        <v>2.6718997384140408E-2</v>
      </c>
      <c r="E1775" s="2">
        <f>MACD!F1775</f>
        <v>2.0848102144645903E-2</v>
      </c>
      <c r="F1775" s="2">
        <f>'Moving Avg'!D1775</f>
        <v>4.3</v>
      </c>
      <c r="G1775" s="2">
        <f>'Moving Avg'!F1775</f>
        <v>4.2999999999999989</v>
      </c>
      <c r="H1775" s="2">
        <f>'Moving Avg'!G1775</f>
        <v>4.1658000000000035</v>
      </c>
      <c r="I1775" s="2">
        <f>'Moving Avg'!H1775</f>
        <v>3.7724499999999863</v>
      </c>
      <c r="J1775" s="5" t="str">
        <f>OBV!F1775</f>
        <v>NEUTRAL</v>
      </c>
      <c r="K1775" s="5" t="str">
        <f>OBV!G1775</f>
        <v>NEUTRAL</v>
      </c>
      <c r="L1775" s="5" t="str">
        <f>OBV!H1775</f>
        <v>NEUTRAL</v>
      </c>
    </row>
    <row r="1776" spans="1:12" ht="13.5" x14ac:dyDescent="0.25">
      <c r="A1776" s="3">
        <f>RSI!A1776</f>
        <v>44893</v>
      </c>
      <c r="B1776" s="2">
        <f>RSI!B1776</f>
        <v>4.3</v>
      </c>
      <c r="C1776" s="2">
        <f>RSI!I1776</f>
        <v>78.963284734870058</v>
      </c>
      <c r="D1776" s="2">
        <f>MACD!E1776</f>
        <v>2.5865222356939555E-2</v>
      </c>
      <c r="E1776" s="2">
        <f>MACD!F1776</f>
        <v>2.1851526187104633E-2</v>
      </c>
      <c r="F1776" s="2">
        <f>'Moving Avg'!D1776</f>
        <v>4.3</v>
      </c>
      <c r="G1776" s="2">
        <f>'Moving Avg'!F1776</f>
        <v>4.2999999999999989</v>
      </c>
      <c r="H1776" s="2">
        <f>'Moving Avg'!G1776</f>
        <v>4.1696000000000035</v>
      </c>
      <c r="I1776" s="2">
        <f>'Moving Avg'!H1776</f>
        <v>3.7754999999999859</v>
      </c>
      <c r="J1776" s="5" t="str">
        <f>OBV!F1776</f>
        <v>NEUTRAL</v>
      </c>
      <c r="K1776" s="5" t="str">
        <f>OBV!G1776</f>
        <v>NEUTRAL</v>
      </c>
      <c r="L1776" s="5" t="str">
        <f>OBV!H1776</f>
        <v>NEUTRAL</v>
      </c>
    </row>
    <row r="1777" spans="1:12" ht="13.5" x14ac:dyDescent="0.25">
      <c r="A1777" s="3">
        <f>RSI!A1777</f>
        <v>44894</v>
      </c>
      <c r="B1777" s="2">
        <f>RSI!B1777</f>
        <v>4.3</v>
      </c>
      <c r="C1777" s="2">
        <f>RSI!I1777</f>
        <v>78.963284734870058</v>
      </c>
      <c r="D1777" s="2">
        <f>MACD!E1777</f>
        <v>2.490154992985083E-2</v>
      </c>
      <c r="E1777" s="2">
        <f>MACD!F1777</f>
        <v>2.2461530935653874E-2</v>
      </c>
      <c r="F1777" s="2">
        <f>'Moving Avg'!D1777</f>
        <v>4.3</v>
      </c>
      <c r="G1777" s="2">
        <f>'Moving Avg'!F1777</f>
        <v>4.2999999999999989</v>
      </c>
      <c r="H1777" s="2">
        <f>'Moving Avg'!G1777</f>
        <v>4.1734000000000036</v>
      </c>
      <c r="I1777" s="2">
        <f>'Moving Avg'!H1777</f>
        <v>3.7785499999999859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4.1100000000000003</v>
      </c>
      <c r="C1778" s="2">
        <f>RSI!I1778</f>
        <v>20.519368053905339</v>
      </c>
      <c r="D1778" s="2">
        <f>MACD!E1778</f>
        <v>3.7936831647319202E-2</v>
      </c>
      <c r="E1778" s="2">
        <f>MACD!F1778</f>
        <v>2.555659107798694E-2</v>
      </c>
      <c r="F1778" s="2">
        <f>'Moving Avg'!D1778</f>
        <v>4.2619999999999996</v>
      </c>
      <c r="G1778" s="2">
        <f>'Moving Avg'!F1778</f>
        <v>4.2904999999999989</v>
      </c>
      <c r="H1778" s="2">
        <f>'Moving Avg'!G1778</f>
        <v>4.1734000000000036</v>
      </c>
      <c r="I1778" s="2">
        <f>'Moving Avg'!H1778</f>
        <v>3.7806499999999863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</row>
    <row r="1779" spans="1:12" ht="13.5" x14ac:dyDescent="0.25">
      <c r="A1779" s="3">
        <f>RSI!A1779</f>
        <v>44896</v>
      </c>
      <c r="B1779" s="2">
        <f>RSI!B1779</f>
        <v>4.1100000000000003</v>
      </c>
      <c r="C1779" s="2">
        <f>RSI!I1779</f>
        <v>20.519368053905339</v>
      </c>
      <c r="D1779" s="2">
        <f>MACD!E1779</f>
        <v>4.9882572803200631E-2</v>
      </c>
      <c r="E1779" s="2">
        <f>MACD!F1779</f>
        <v>3.0421787423029679E-2</v>
      </c>
      <c r="F1779" s="2">
        <f>'Moving Avg'!D1779</f>
        <v>4.2239999999999993</v>
      </c>
      <c r="G1779" s="2">
        <f>'Moving Avg'!F1779</f>
        <v>4.2809999999999988</v>
      </c>
      <c r="H1779" s="2">
        <f>'Moving Avg'!G1779</f>
        <v>4.1734000000000036</v>
      </c>
      <c r="I1779" s="2">
        <f>'Moving Avg'!H1779</f>
        <v>3.7827499999999863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</row>
    <row r="1780" spans="1:12" ht="13.5" x14ac:dyDescent="0.25">
      <c r="A1780" s="3">
        <f>RSI!A1780</f>
        <v>44897</v>
      </c>
      <c r="B1780" s="2">
        <f>RSI!B1780</f>
        <v>4.1100000000000003</v>
      </c>
      <c r="C1780" s="2">
        <f>RSI!I1780</f>
        <v>20.519368053905339</v>
      </c>
      <c r="D1780" s="2">
        <f>MACD!E1780</f>
        <v>6.0838551511618988E-2</v>
      </c>
      <c r="E1780" s="2">
        <f>MACD!F1780</f>
        <v>3.6505140240747545E-2</v>
      </c>
      <c r="F1780" s="2">
        <f>'Moving Avg'!D1780</f>
        <v>4.1859999999999999</v>
      </c>
      <c r="G1780" s="2">
        <f>'Moving Avg'!F1780</f>
        <v>4.2714999999999987</v>
      </c>
      <c r="H1780" s="2">
        <f>'Moving Avg'!G1780</f>
        <v>4.177000000000004</v>
      </c>
      <c r="I1780" s="2">
        <f>'Moving Avg'!H1780</f>
        <v>3.7856499999999862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</row>
    <row r="1781" spans="1:12" ht="13.5" x14ac:dyDescent="0.25">
      <c r="A1781" s="3">
        <f>RSI!A1781</f>
        <v>44900</v>
      </c>
      <c r="B1781" s="2">
        <f>RSI!B1781</f>
        <v>4.1100000000000003</v>
      </c>
      <c r="C1781" s="2">
        <f>RSI!I1781</f>
        <v>20.519368053905339</v>
      </c>
      <c r="D1781" s="2">
        <f>MACD!E1781</f>
        <v>7.089422085283914E-2</v>
      </c>
      <c r="E1781" s="2">
        <f>MACD!F1781</f>
        <v>4.3382956363165866E-2</v>
      </c>
      <c r="F1781" s="2">
        <f>'Moving Avg'!D1781</f>
        <v>4.1479999999999997</v>
      </c>
      <c r="G1781" s="2">
        <f>'Moving Avg'!F1781</f>
        <v>4.2619999999999987</v>
      </c>
      <c r="H1781" s="2">
        <f>'Moving Avg'!G1781</f>
        <v>4.1806000000000045</v>
      </c>
      <c r="I1781" s="2">
        <f>'Moving Avg'!H1781</f>
        <v>3.7891999999999864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4.1100000000000003</v>
      </c>
      <c r="C1782" s="2">
        <f>RSI!I1782</f>
        <v>20.519368053905339</v>
      </c>
      <c r="D1782" s="2">
        <f>MACD!E1782</f>
        <v>8.0129925084817089E-2</v>
      </c>
      <c r="E1782" s="2">
        <f>MACD!F1782</f>
        <v>5.0732350107496119E-2</v>
      </c>
      <c r="F1782" s="2">
        <f>'Moving Avg'!D1782</f>
        <v>4.1100000000000003</v>
      </c>
      <c r="G1782" s="2">
        <f>'Moving Avg'!F1782</f>
        <v>4.2524999999999995</v>
      </c>
      <c r="H1782" s="2">
        <f>'Moving Avg'!G1782</f>
        <v>4.1842000000000041</v>
      </c>
      <c r="I1782" s="2">
        <f>'Moving Avg'!H1782</f>
        <v>3.7927499999999865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4.1100000000000003</v>
      </c>
      <c r="C1783" s="2">
        <f>RSI!I1783</f>
        <v>20.519368053905339</v>
      </c>
      <c r="D1783" s="2">
        <f>MACD!E1783</f>
        <v>8.8617956319731128E-2</v>
      </c>
      <c r="E1783" s="2">
        <f>MACD!F1783</f>
        <v>5.8309471349943118E-2</v>
      </c>
      <c r="F1783" s="2">
        <f>'Moving Avg'!D1783</f>
        <v>4.1100000000000003</v>
      </c>
      <c r="G1783" s="2">
        <f>'Moving Avg'!F1783</f>
        <v>4.2429999999999994</v>
      </c>
      <c r="H1783" s="2">
        <f>'Moving Avg'!G1783</f>
        <v>4.1878000000000046</v>
      </c>
      <c r="I1783" s="2">
        <f>'Moving Avg'!H1783</f>
        <v>3.7962999999999867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</row>
    <row r="1784" spans="1:12" ht="13.5" x14ac:dyDescent="0.25">
      <c r="A1784" s="3">
        <f>RSI!A1784</f>
        <v>44903</v>
      </c>
      <c r="B1784" s="2">
        <f>RSI!B1784</f>
        <v>4.1100000000000003</v>
      </c>
      <c r="C1784" s="2">
        <f>RSI!I1784</f>
        <v>20.519368053905339</v>
      </c>
      <c r="D1784" s="2">
        <f>MACD!E1784</f>
        <v>9.6423474166803302E-2</v>
      </c>
      <c r="E1784" s="2">
        <f>MACD!F1784</f>
        <v>6.593227191331516E-2</v>
      </c>
      <c r="F1784" s="2">
        <f>'Moving Avg'!D1784</f>
        <v>4.1100000000000003</v>
      </c>
      <c r="G1784" s="2">
        <f>'Moving Avg'!F1784</f>
        <v>4.2334999999999994</v>
      </c>
      <c r="H1784" s="2">
        <f>'Moving Avg'!G1784</f>
        <v>4.1914000000000042</v>
      </c>
      <c r="I1784" s="2">
        <f>'Moving Avg'!H1784</f>
        <v>3.8005999999999869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4.1100000000000003</v>
      </c>
      <c r="C1785" s="2">
        <f>RSI!I1785</f>
        <v>20.519368053905339</v>
      </c>
      <c r="D1785" s="2">
        <f>MACD!E1785</f>
        <v>0.10360530753226715</v>
      </c>
      <c r="E1785" s="2">
        <f>MACD!F1785</f>
        <v>7.3466879037105567E-2</v>
      </c>
      <c r="F1785" s="2">
        <f>'Moving Avg'!D1785</f>
        <v>4.1100000000000003</v>
      </c>
      <c r="G1785" s="2">
        <f>'Moving Avg'!F1785</f>
        <v>4.2239999999999993</v>
      </c>
      <c r="H1785" s="2">
        <f>'Moving Avg'!G1785</f>
        <v>4.1950000000000038</v>
      </c>
      <c r="I1785" s="2">
        <f>'Moving Avg'!H1785</f>
        <v>3.8041999999999865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4.1100000000000003</v>
      </c>
      <c r="C1786" s="2">
        <f>RSI!I1786</f>
        <v>20.519368053905339</v>
      </c>
      <c r="D1786" s="2">
        <f>MACD!E1786</f>
        <v>0.11021665495498301</v>
      </c>
      <c r="E1786" s="2">
        <f>MACD!F1786</f>
        <v>8.0816834220681061E-2</v>
      </c>
      <c r="F1786" s="2">
        <f>'Moving Avg'!D1786</f>
        <v>4.1100000000000003</v>
      </c>
      <c r="G1786" s="2">
        <f>'Moving Avg'!F1786</f>
        <v>4.2144999999999992</v>
      </c>
      <c r="H1786" s="2">
        <f>'Moving Avg'!G1786</f>
        <v>4.1986000000000043</v>
      </c>
      <c r="I1786" s="2">
        <f>'Moving Avg'!H1786</f>
        <v>3.8077999999999874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4.1100000000000003</v>
      </c>
      <c r="C1787" s="2">
        <f>RSI!I1787</f>
        <v>20.519368053905339</v>
      </c>
      <c r="D1787" s="2">
        <f>MACD!E1787</f>
        <v>0.1163056974661707</v>
      </c>
      <c r="E1787" s="2">
        <f>MACD!F1787</f>
        <v>8.7914606869779005E-2</v>
      </c>
      <c r="F1787" s="2">
        <f>'Moving Avg'!D1787</f>
        <v>4.1100000000000003</v>
      </c>
      <c r="G1787" s="2">
        <f>'Moving Avg'!F1787</f>
        <v>4.2050000000000001</v>
      </c>
      <c r="H1787" s="2">
        <f>'Moving Avg'!G1787</f>
        <v>4.2022000000000039</v>
      </c>
      <c r="I1787" s="2">
        <f>'Moving Avg'!H1787</f>
        <v>3.8113999999999866</v>
      </c>
      <c r="J1787" s="5" t="str">
        <f>OBV!F1787</f>
        <v>NEUTRAL</v>
      </c>
      <c r="K1787" s="5" t="str">
        <f>OBV!G1787</f>
        <v>NEUTRAL</v>
      </c>
      <c r="L1787" s="5" t="str">
        <f>OBV!H1787</f>
        <v>NEUTRAL</v>
      </c>
    </row>
    <row r="1788" spans="1:12" ht="13.5" x14ac:dyDescent="0.25">
      <c r="A1788" s="3">
        <f>RSI!A1788</f>
        <v>44909</v>
      </c>
      <c r="B1788" s="2">
        <f>RSI!B1788</f>
        <v>4.1100000000000003</v>
      </c>
      <c r="C1788" s="2">
        <f>RSI!I1788</f>
        <v>20.519368053905339</v>
      </c>
      <c r="D1788" s="2">
        <f>MACD!E1788</f>
        <v>9.268536669896843E-2</v>
      </c>
      <c r="E1788" s="2">
        <f>MACD!F1788</f>
        <v>8.8868758835616901E-2</v>
      </c>
      <c r="F1788" s="2">
        <f>'Moving Avg'!D1788</f>
        <v>4.1100000000000003</v>
      </c>
      <c r="G1788" s="2">
        <f>'Moving Avg'!F1788</f>
        <v>4.1955</v>
      </c>
      <c r="H1788" s="2">
        <f>'Moving Avg'!G1788</f>
        <v>4.2058000000000044</v>
      </c>
      <c r="I1788" s="2">
        <f>'Moving Avg'!H1788</f>
        <v>3.8149999999999871</v>
      </c>
      <c r="J1788" s="5" t="str">
        <f>OBV!F1788</f>
        <v>NEUTRAL</v>
      </c>
      <c r="K1788" s="5" t="str">
        <f>OBV!G1788</f>
        <v>NEUTRAL</v>
      </c>
      <c r="L1788" s="5" t="str">
        <f>OBV!H1788</f>
        <v>NEUTRAL</v>
      </c>
    </row>
    <row r="1789" spans="1:12" ht="13.5" x14ac:dyDescent="0.25">
      <c r="A1789" s="3">
        <f>RSI!A1789</f>
        <v>44910</v>
      </c>
      <c r="B1789" s="2">
        <f>RSI!B1789</f>
        <v>4.1100000000000003</v>
      </c>
      <c r="C1789" s="2">
        <f>RSI!I1789</f>
        <v>20.519368053905339</v>
      </c>
      <c r="D1789" s="2">
        <f>MACD!E1789</f>
        <v>7.3123166050033106E-2</v>
      </c>
      <c r="E1789" s="2">
        <f>MACD!F1789</f>
        <v>8.5719640278500139E-2</v>
      </c>
      <c r="F1789" s="2">
        <f>'Moving Avg'!D1789</f>
        <v>4.1100000000000003</v>
      </c>
      <c r="G1789" s="2">
        <f>'Moving Avg'!F1789</f>
        <v>4.1859999999999999</v>
      </c>
      <c r="H1789" s="2">
        <f>'Moving Avg'!G1789</f>
        <v>4.209400000000004</v>
      </c>
      <c r="I1789" s="2">
        <f>'Moving Avg'!H1789</f>
        <v>3.8185999999999871</v>
      </c>
      <c r="J1789" s="5" t="str">
        <f>OBV!F1789</f>
        <v>NEUTRAL</v>
      </c>
      <c r="K1789" s="5" t="str">
        <f>OBV!G1789</f>
        <v>NEUTRAL</v>
      </c>
      <c r="L1789" s="5" t="str">
        <f>OBV!H1789</f>
        <v>NEUTRAL</v>
      </c>
    </row>
    <row r="1790" spans="1:12" ht="13.5" x14ac:dyDescent="0.25">
      <c r="A1790" s="3">
        <f>RSI!A1790</f>
        <v>44911</v>
      </c>
      <c r="B1790" s="2">
        <f>RSI!B1790</f>
        <v>4.1100000000000003</v>
      </c>
      <c r="C1790" s="2">
        <f>RSI!I1790</f>
        <v>20.519368053905339</v>
      </c>
      <c r="D1790" s="2">
        <f>MACD!E1790</f>
        <v>5.6963343136478883E-2</v>
      </c>
      <c r="E1790" s="2">
        <f>MACD!F1790</f>
        <v>7.9968380850095888E-2</v>
      </c>
      <c r="F1790" s="2">
        <f>'Moving Avg'!D1790</f>
        <v>4.1100000000000003</v>
      </c>
      <c r="G1790" s="2">
        <f>'Moving Avg'!F1790</f>
        <v>4.1764999999999999</v>
      </c>
      <c r="H1790" s="2">
        <f>'Moving Avg'!G1790</f>
        <v>4.2130000000000045</v>
      </c>
      <c r="I1790" s="2">
        <f>'Moving Avg'!H1790</f>
        <v>3.8229499999999876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</row>
    <row r="1791" spans="1:12" ht="13.5" x14ac:dyDescent="0.25">
      <c r="A1791" s="3">
        <f>RSI!A1791</f>
        <v>44914</v>
      </c>
      <c r="B1791" s="2">
        <f>RSI!B1791</f>
        <v>4.1100000000000003</v>
      </c>
      <c r="C1791" s="2">
        <f>RSI!I1791</f>
        <v>20.519368053905339</v>
      </c>
      <c r="D1791" s="2">
        <f>MACD!E1791</f>
        <v>4.3653358310914214E-2</v>
      </c>
      <c r="E1791" s="2">
        <f>MACD!F1791</f>
        <v>7.2705376342259556E-2</v>
      </c>
      <c r="F1791" s="2">
        <f>'Moving Avg'!D1791</f>
        <v>4.1100000000000003</v>
      </c>
      <c r="G1791" s="2">
        <f>'Moving Avg'!F1791</f>
        <v>4.1669999999999998</v>
      </c>
      <c r="H1791" s="2">
        <f>'Moving Avg'!G1791</f>
        <v>4.2166000000000041</v>
      </c>
      <c r="I1791" s="2">
        <f>'Moving Avg'!H1791</f>
        <v>3.8274999999999881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</row>
    <row r="1792" spans="1:12" ht="13.5" x14ac:dyDescent="0.25">
      <c r="A1792" s="3">
        <f>RSI!A1792</f>
        <v>44915</v>
      </c>
      <c r="B1792" s="2">
        <f>RSI!B1792</f>
        <v>4.1100000000000003</v>
      </c>
      <c r="C1792" s="2">
        <f>RSI!I1792</f>
        <v>20.519368053905339</v>
      </c>
      <c r="D1792" s="2">
        <f>MACD!E1792</f>
        <v>3.2727833352867997E-2</v>
      </c>
      <c r="E1792" s="2">
        <f>MACD!F1792</f>
        <v>6.4709867744381255E-2</v>
      </c>
      <c r="F1792" s="2">
        <f>'Moving Avg'!D1792</f>
        <v>4.1100000000000003</v>
      </c>
      <c r="G1792" s="2">
        <f>'Moving Avg'!F1792</f>
        <v>4.1574999999999998</v>
      </c>
      <c r="H1792" s="2">
        <f>'Moving Avg'!G1792</f>
        <v>4.2202000000000037</v>
      </c>
      <c r="I1792" s="2">
        <f>'Moving Avg'!H1792</f>
        <v>3.8320499999999877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</row>
    <row r="1793" spans="1:12" ht="13.5" x14ac:dyDescent="0.25">
      <c r="A1793" s="3">
        <f>RSI!A1793</f>
        <v>44916</v>
      </c>
      <c r="B1793" s="2">
        <f>RSI!B1793</f>
        <v>4.1100000000000003</v>
      </c>
      <c r="C1793" s="2">
        <f>RSI!I1793</f>
        <v>20.519368053905353</v>
      </c>
      <c r="D1793" s="2">
        <f>MACD!E1793</f>
        <v>2.3794982364623074E-2</v>
      </c>
      <c r="E1793" s="2">
        <f>MACD!F1793</f>
        <v>5.6526890668429627E-2</v>
      </c>
      <c r="F1793" s="2">
        <f>'Moving Avg'!D1793</f>
        <v>4.1100000000000003</v>
      </c>
      <c r="G1793" s="2">
        <f>'Moving Avg'!F1793</f>
        <v>4.1479999999999997</v>
      </c>
      <c r="H1793" s="2">
        <f>'Moving Avg'!G1793</f>
        <v>4.2204000000000041</v>
      </c>
      <c r="I1793" s="2">
        <f>'Moving Avg'!H1793</f>
        <v>3.8363499999999884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</row>
    <row r="1794" spans="1:12" ht="13.5" x14ac:dyDescent="0.25">
      <c r="A1794" s="3">
        <f>RSI!A1794</f>
        <v>44917</v>
      </c>
      <c r="B1794" s="2">
        <f>RSI!B1794</f>
        <v>4.1100000000000003</v>
      </c>
      <c r="C1794" s="2">
        <f>RSI!I1794</f>
        <v>20.519368053905353</v>
      </c>
      <c r="D1794" s="2">
        <f>MACD!E1794</f>
        <v>1.652514204774036E-2</v>
      </c>
      <c r="E1794" s="2">
        <f>MACD!F1794</f>
        <v>4.8526540944291777E-2</v>
      </c>
      <c r="F1794" s="2">
        <f>'Moving Avg'!D1794</f>
        <v>4.1100000000000003</v>
      </c>
      <c r="G1794" s="2">
        <f>'Moving Avg'!F1794</f>
        <v>4.1384999999999996</v>
      </c>
      <c r="H1794" s="2">
        <f>'Moving Avg'!G1794</f>
        <v>4.2206000000000037</v>
      </c>
      <c r="I1794" s="2">
        <f>'Moving Avg'!H1794</f>
        <v>3.8406499999999886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44918</v>
      </c>
      <c r="B1795" s="2">
        <f>RSI!B1795</f>
        <v>4.1100000000000003</v>
      </c>
      <c r="C1795" s="2">
        <f>RSI!I1795</f>
        <v>20.519368053905353</v>
      </c>
      <c r="D1795" s="2">
        <f>MACD!E1795</f>
        <v>1.064107750262977E-2</v>
      </c>
      <c r="E1795" s="2">
        <f>MACD!F1795</f>
        <v>4.0949448255959378E-2</v>
      </c>
      <c r="F1795" s="2">
        <f>'Moving Avg'!D1795</f>
        <v>4.1100000000000003</v>
      </c>
      <c r="G1795" s="2">
        <f>'Moving Avg'!F1795</f>
        <v>4.1289999999999996</v>
      </c>
      <c r="H1795" s="2">
        <f>'Moving Avg'!G1795</f>
        <v>4.2208000000000041</v>
      </c>
      <c r="I1795" s="2">
        <f>'Moving Avg'!H1795</f>
        <v>3.8442499999999895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</row>
    <row r="1796" spans="1:12" ht="13.5" x14ac:dyDescent="0.25">
      <c r="A1796" s="3">
        <f>RSI!A1796</f>
        <v>44921</v>
      </c>
      <c r="B1796" s="2">
        <f>RSI!B1796</f>
        <v>4.1100000000000003</v>
      </c>
      <c r="C1796" s="2">
        <f>RSI!I1796</f>
        <v>20.519368053905353</v>
      </c>
      <c r="D1796" s="2">
        <f>MACD!E1796</f>
        <v>5.9097895826418778E-3</v>
      </c>
      <c r="E1796" s="2">
        <f>MACD!F1796</f>
        <v>3.3941516521295879E-2</v>
      </c>
      <c r="F1796" s="2">
        <f>'Moving Avg'!D1796</f>
        <v>4.1100000000000003</v>
      </c>
      <c r="G1796" s="2">
        <f>'Moving Avg'!F1796</f>
        <v>4.1195000000000004</v>
      </c>
      <c r="H1796" s="2">
        <f>'Moving Avg'!G1796</f>
        <v>4.2210000000000045</v>
      </c>
      <c r="I1796" s="2">
        <f>'Moving Avg'!H1796</f>
        <v>3.84709999999999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</row>
    <row r="1797" spans="1:12" ht="13.5" x14ac:dyDescent="0.25">
      <c r="A1797" s="3">
        <f>RSI!A1797</f>
        <v>44922</v>
      </c>
      <c r="B1797" s="2">
        <f>RSI!B1797</f>
        <v>4.1100000000000003</v>
      </c>
      <c r="C1797" s="2">
        <f>RSI!I1797</f>
        <v>20.519368053905353</v>
      </c>
      <c r="D1797" s="2">
        <f>MACD!E1797</f>
        <v>2.1355920432473141E-3</v>
      </c>
      <c r="E1797" s="2">
        <f>MACD!F1797</f>
        <v>2.7580331625686166E-2</v>
      </c>
      <c r="F1797" s="2">
        <f>'Moving Avg'!D1797</f>
        <v>4.1100000000000003</v>
      </c>
      <c r="G1797" s="2">
        <f>'Moving Avg'!F1797</f>
        <v>4.1100000000000003</v>
      </c>
      <c r="H1797" s="2">
        <f>'Moving Avg'!G1797</f>
        <v>4.2212000000000049</v>
      </c>
      <c r="I1797" s="2">
        <f>'Moving Avg'!H1797</f>
        <v>3.8499499999999904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</row>
    <row r="1798" spans="1:12" ht="13.5" x14ac:dyDescent="0.25">
      <c r="A1798" s="3">
        <f>RSI!A1798</f>
        <v>44923</v>
      </c>
      <c r="B1798" s="2">
        <f>RSI!B1798</f>
        <v>4.1100000000000003</v>
      </c>
      <c r="C1798" s="2">
        <f>RSI!I1798</f>
        <v>20.519368053905339</v>
      </c>
      <c r="D1798" s="2">
        <f>MACD!E1798</f>
        <v>-8.4573756218375706E-4</v>
      </c>
      <c r="E1798" s="2">
        <f>MACD!F1798</f>
        <v>2.1895117788112182E-2</v>
      </c>
      <c r="F1798" s="2">
        <f>'Moving Avg'!D1798</f>
        <v>4.1100000000000003</v>
      </c>
      <c r="G1798" s="2">
        <f>'Moving Avg'!F1798</f>
        <v>4.1100000000000003</v>
      </c>
      <c r="H1798" s="2">
        <f>'Moving Avg'!G1798</f>
        <v>4.2214000000000045</v>
      </c>
      <c r="I1798" s="2">
        <f>'Moving Avg'!H1798</f>
        <v>3.8527999999999913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44924</v>
      </c>
      <c r="B1799" s="2">
        <f>RSI!B1799</f>
        <v>4.1100000000000003</v>
      </c>
      <c r="C1799" s="2">
        <f>RSI!I1799</f>
        <v>20.519368053905339</v>
      </c>
      <c r="D1799" s="2">
        <f>MACD!E1799</f>
        <v>-3.1718990757019228E-3</v>
      </c>
      <c r="E1799" s="2">
        <f>MACD!F1799</f>
        <v>1.6881714415349362E-2</v>
      </c>
      <c r="F1799" s="2">
        <f>'Moving Avg'!D1799</f>
        <v>4.1100000000000003</v>
      </c>
      <c r="G1799" s="2">
        <f>'Moving Avg'!F1799</f>
        <v>4.1100000000000003</v>
      </c>
      <c r="H1799" s="2">
        <f>'Moving Avg'!G1799</f>
        <v>4.2180000000000044</v>
      </c>
      <c r="I1799" s="2">
        <f>'Moving Avg'!H1799</f>
        <v>3.8556499999999914</v>
      </c>
      <c r="J1799" s="5" t="str">
        <f>OBV!F1799</f>
        <v>NEUTRAL</v>
      </c>
      <c r="K1799" s="5" t="str">
        <f>OBV!G1799</f>
        <v>NEUTRAL</v>
      </c>
      <c r="L1799" s="5" t="str">
        <f>OBV!H1799</f>
        <v>NEUTRAL</v>
      </c>
    </row>
    <row r="1800" spans="1:12" ht="13.5" x14ac:dyDescent="0.25">
      <c r="A1800" s="3">
        <f>RSI!A1800</f>
        <v>44925</v>
      </c>
      <c r="B1800" s="2">
        <f>RSI!B1800</f>
        <v>4.1100000000000003</v>
      </c>
      <c r="C1800" s="2">
        <f>RSI!I1800</f>
        <v>20.519368053905339</v>
      </c>
      <c r="D1800" s="2">
        <f>MACD!E1800</f>
        <v>-4.9582432919832442E-3</v>
      </c>
      <c r="E1800" s="2">
        <f>MACD!F1800</f>
        <v>1.2513722873882841E-2</v>
      </c>
      <c r="F1800" s="2">
        <f>'Moving Avg'!D1800</f>
        <v>4.1100000000000003</v>
      </c>
      <c r="G1800" s="2">
        <f>'Moving Avg'!F1800</f>
        <v>4.1100000000000003</v>
      </c>
      <c r="H1800" s="2">
        <f>'Moving Avg'!G1800</f>
        <v>4.2142000000000044</v>
      </c>
      <c r="I1800" s="2">
        <f>'Moving Avg'!H1800</f>
        <v>3.8584999999999918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</row>
    <row r="1801" spans="1:12" ht="13.5" x14ac:dyDescent="0.25">
      <c r="A1801" s="3">
        <f>RSI!A1801</f>
        <v>44928</v>
      </c>
      <c r="B1801" s="2">
        <f>RSI!B1801</f>
        <v>4.1100000000000003</v>
      </c>
      <c r="C1801" s="2">
        <f>RSI!I1801</f>
        <v>20.519368053905339</v>
      </c>
      <c r="D1801" s="2">
        <f>MACD!E1801</f>
        <v>-6.3012965293314238E-3</v>
      </c>
      <c r="E1801" s="2">
        <f>MACD!F1801</f>
        <v>8.7507189932399879E-3</v>
      </c>
      <c r="F1801" s="2">
        <f>'Moving Avg'!D1801</f>
        <v>4.1100000000000003</v>
      </c>
      <c r="G1801" s="2">
        <f>'Moving Avg'!F1801</f>
        <v>4.1100000000000003</v>
      </c>
      <c r="H1801" s="2">
        <f>'Moving Avg'!G1801</f>
        <v>4.2096000000000053</v>
      </c>
      <c r="I1801" s="2">
        <f>'Moving Avg'!H1801</f>
        <v>3.8613499999999927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</row>
    <row r="1802" spans="1:12" ht="13.5" x14ac:dyDescent="0.25">
      <c r="A1802" s="3">
        <f>RSI!A1802</f>
        <v>44929</v>
      </c>
      <c r="B1802" s="2">
        <f>RSI!B1802</f>
        <v>4.1100000000000003</v>
      </c>
      <c r="C1802" s="2">
        <f>RSI!I1802</f>
        <v>20.519368053905339</v>
      </c>
      <c r="D1802" s="2">
        <f>MACD!E1802</f>
        <v>-7.2817365696549174E-3</v>
      </c>
      <c r="E1802" s="2">
        <f>MACD!F1802</f>
        <v>5.5442278806610065E-3</v>
      </c>
      <c r="F1802" s="2">
        <f>'Moving Avg'!D1802</f>
        <v>4.1100000000000003</v>
      </c>
      <c r="G1802" s="2">
        <f>'Moving Avg'!F1802</f>
        <v>4.1100000000000003</v>
      </c>
      <c r="H1802" s="2">
        <f>'Moving Avg'!G1802</f>
        <v>4.2050000000000045</v>
      </c>
      <c r="I1802" s="2">
        <f>'Moving Avg'!H1802</f>
        <v>3.8641999999999932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44930</v>
      </c>
      <c r="B1803" s="2">
        <f>RSI!B1803</f>
        <v>4.1100000000000003</v>
      </c>
      <c r="C1803" s="2">
        <f>RSI!I1803</f>
        <v>20.519368053905339</v>
      </c>
      <c r="D1803" s="2">
        <f>MACD!E1803</f>
        <v>-7.9669048454675817E-3</v>
      </c>
      <c r="E1803" s="2">
        <f>MACD!F1803</f>
        <v>2.8420013354352892E-3</v>
      </c>
      <c r="F1803" s="2">
        <f>'Moving Avg'!D1803</f>
        <v>4.1100000000000003</v>
      </c>
      <c r="G1803" s="2">
        <f>'Moving Avg'!F1803</f>
        <v>4.1100000000000003</v>
      </c>
      <c r="H1803" s="2">
        <f>'Moving Avg'!G1803</f>
        <v>4.2012000000000045</v>
      </c>
      <c r="I1803" s="2">
        <f>'Moving Avg'!H1803</f>
        <v>3.8670499999999937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</row>
    <row r="1804" spans="1:12" ht="13.5" x14ac:dyDescent="0.25">
      <c r="A1804" s="3">
        <f>RSI!A1804</f>
        <v>44931</v>
      </c>
      <c r="B1804" s="2">
        <f>RSI!B1804</f>
        <v>4.1100000000000003</v>
      </c>
      <c r="C1804" s="2">
        <f>RSI!I1804</f>
        <v>20.519368053905339</v>
      </c>
      <c r="D1804" s="2">
        <f>MACD!E1804</f>
        <v>-8.4129266587629203E-3</v>
      </c>
      <c r="E1804" s="2">
        <f>MACD!F1804</f>
        <v>5.9101573659564718E-4</v>
      </c>
      <c r="F1804" s="2">
        <f>'Moving Avg'!D1804</f>
        <v>4.1100000000000003</v>
      </c>
      <c r="G1804" s="2">
        <f>'Moving Avg'!F1804</f>
        <v>4.1100000000000003</v>
      </c>
      <c r="H1804" s="2">
        <f>'Moving Avg'!G1804</f>
        <v>4.1974000000000045</v>
      </c>
      <c r="I1804" s="2">
        <f>'Moving Avg'!H1804</f>
        <v>3.8698999999999946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44932</v>
      </c>
      <c r="B1805" s="2">
        <f>RSI!B1805</f>
        <v>4.1100000000000003</v>
      </c>
      <c r="C1805" s="2">
        <f>RSI!I1805</f>
        <v>20.519368053905339</v>
      </c>
      <c r="D1805" s="2">
        <f>MACD!E1805</f>
        <v>-8.6665001403041231E-3</v>
      </c>
      <c r="E1805" s="2">
        <f>MACD!F1805</f>
        <v>-1.2604874387843069E-3</v>
      </c>
      <c r="F1805" s="2">
        <f>'Moving Avg'!D1805</f>
        <v>4.1100000000000003</v>
      </c>
      <c r="G1805" s="2">
        <f>'Moving Avg'!F1805</f>
        <v>4.1100000000000003</v>
      </c>
      <c r="H1805" s="2">
        <f>'Moving Avg'!G1805</f>
        <v>4.1936000000000044</v>
      </c>
      <c r="I1805" s="2">
        <f>'Moving Avg'!H1805</f>
        <v>3.8727499999999941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4.1100000000000003</v>
      </c>
      <c r="C1806" s="2">
        <f>RSI!I1806</f>
        <v>20.519368053905339</v>
      </c>
      <c r="D1806" s="2">
        <f>MACD!E1806</f>
        <v>-8.7664052880613852E-3</v>
      </c>
      <c r="E1806" s="2">
        <f>MACD!F1806</f>
        <v>-2.7616710086397229E-3</v>
      </c>
      <c r="F1806" s="2">
        <f>'Moving Avg'!D1806</f>
        <v>4.1100000000000003</v>
      </c>
      <c r="G1806" s="2">
        <f>'Moving Avg'!F1806</f>
        <v>4.1100000000000003</v>
      </c>
      <c r="H1806" s="2">
        <f>'Moving Avg'!G1806</f>
        <v>4.1898000000000044</v>
      </c>
      <c r="I1806" s="2">
        <f>'Moving Avg'!H1806</f>
        <v>3.8748499999999946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4.1100000000000003</v>
      </c>
      <c r="C1807" s="2">
        <f>RSI!I1807</f>
        <v>20.519368053905339</v>
      </c>
      <c r="D1807" s="2">
        <f>MACD!E1807</f>
        <v>-8.7447764974086795E-3</v>
      </c>
      <c r="E1807" s="2">
        <f>MACD!F1807</f>
        <v>-3.9582921063935142E-3</v>
      </c>
      <c r="F1807" s="2">
        <f>'Moving Avg'!D1807</f>
        <v>4.1100000000000003</v>
      </c>
      <c r="G1807" s="2">
        <f>'Moving Avg'!F1807</f>
        <v>4.1100000000000003</v>
      </c>
      <c r="H1807" s="2">
        <f>'Moving Avg'!G1807</f>
        <v>4.1860000000000044</v>
      </c>
      <c r="I1807" s="2">
        <f>'Moving Avg'!H1807</f>
        <v>3.876949999999995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4.12</v>
      </c>
      <c r="C1808" s="2">
        <f>RSI!I1808</f>
        <v>41.55118231751559</v>
      </c>
      <c r="D1808" s="2">
        <f>MACD!E1808</f>
        <v>-9.3689160318275455E-3</v>
      </c>
      <c r="E1808" s="2">
        <f>MACD!F1808</f>
        <v>-5.0404168914803208E-3</v>
      </c>
      <c r="F1808" s="2">
        <f>'Moving Avg'!D1808</f>
        <v>4.1120000000000001</v>
      </c>
      <c r="G1808" s="2">
        <f>'Moving Avg'!F1808</f>
        <v>4.1105</v>
      </c>
      <c r="H1808" s="2">
        <f>'Moving Avg'!G1808</f>
        <v>4.1824000000000048</v>
      </c>
      <c r="I1808" s="2">
        <f>'Moving Avg'!H1808</f>
        <v>3.8790999999999953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</row>
    <row r="1809" spans="1:12" ht="13.5" x14ac:dyDescent="0.25">
      <c r="A1809" s="3">
        <f>RSI!A1809</f>
        <v>44938</v>
      </c>
      <c r="B1809" s="2">
        <f>RSI!B1809</f>
        <v>4.12</v>
      </c>
      <c r="C1809" s="2">
        <f>RSI!I1809</f>
        <v>41.55118231751559</v>
      </c>
      <c r="D1809" s="2">
        <f>MACD!E1809</f>
        <v>-9.8651060826480119E-3</v>
      </c>
      <c r="E1809" s="2">
        <f>MACD!F1809</f>
        <v>-6.0053547297138597E-3</v>
      </c>
      <c r="F1809" s="2">
        <f>'Moving Avg'!D1809</f>
        <v>4.1140000000000008</v>
      </c>
      <c r="G1809" s="2">
        <f>'Moving Avg'!F1809</f>
        <v>4.1110000000000007</v>
      </c>
      <c r="H1809" s="2">
        <f>'Moving Avg'!G1809</f>
        <v>4.1788000000000043</v>
      </c>
      <c r="I1809" s="2">
        <f>'Moving Avg'!H1809</f>
        <v>3.8812499999999948</v>
      </c>
      <c r="J1809" s="5" t="str">
        <f>OBV!F1809</f>
        <v>BULLISH</v>
      </c>
      <c r="K1809" s="5" t="str">
        <f>OBV!G1809</f>
        <v>NEUTRAL</v>
      </c>
      <c r="L1809" s="5" t="str">
        <f>OBV!H1809</f>
        <v>CONFIRMED BULLISH</v>
      </c>
    </row>
    <row r="1810" spans="1:12" ht="13.5" x14ac:dyDescent="0.25">
      <c r="A1810" s="3">
        <f>RSI!A1810</f>
        <v>44939</v>
      </c>
      <c r="B1810" s="2">
        <f>RSI!B1810</f>
        <v>4.12</v>
      </c>
      <c r="C1810" s="2">
        <f>RSI!I1810</f>
        <v>41.55118231751559</v>
      </c>
      <c r="D1810" s="2">
        <f>MACD!E1810</f>
        <v>-1.0255396224086333E-2</v>
      </c>
      <c r="E1810" s="2">
        <f>MACD!F1810</f>
        <v>-6.8553630285883554E-3</v>
      </c>
      <c r="F1810" s="2">
        <f>'Moving Avg'!D1810</f>
        <v>4.1160000000000005</v>
      </c>
      <c r="G1810" s="2">
        <f>'Moving Avg'!F1810</f>
        <v>4.1115000000000013</v>
      </c>
      <c r="H1810" s="2">
        <f>'Moving Avg'!G1810</f>
        <v>4.1752000000000047</v>
      </c>
      <c r="I1810" s="2">
        <f>'Moving Avg'!H1810</f>
        <v>3.8833999999999951</v>
      </c>
      <c r="J1810" s="5" t="str">
        <f>OBV!F1810</f>
        <v>BULLISH</v>
      </c>
      <c r="K1810" s="5" t="str">
        <f>OBV!G1810</f>
        <v>NEUTRAL</v>
      </c>
      <c r="L1810" s="5" t="str">
        <f>OBV!H1810</f>
        <v>CONFIRMED BULLISH</v>
      </c>
    </row>
    <row r="1811" spans="1:12" ht="13.5" x14ac:dyDescent="0.25">
      <c r="A1811" s="3">
        <f>RSI!A1811</f>
        <v>44942</v>
      </c>
      <c r="B1811" s="2">
        <f>RSI!B1811</f>
        <v>4.12</v>
      </c>
      <c r="C1811" s="2">
        <f>RSI!I1811</f>
        <v>41.551182317515597</v>
      </c>
      <c r="D1811" s="2">
        <f>MACD!E1811</f>
        <v>-1.055826860015241E-2</v>
      </c>
      <c r="E1811" s="2">
        <f>MACD!F1811</f>
        <v>-7.5959441429011669E-3</v>
      </c>
      <c r="F1811" s="2">
        <f>'Moving Avg'!D1811</f>
        <v>4.1180000000000003</v>
      </c>
      <c r="G1811" s="2">
        <f>'Moving Avg'!F1811</f>
        <v>4.112000000000001</v>
      </c>
      <c r="H1811" s="2">
        <f>'Moving Avg'!G1811</f>
        <v>4.1716000000000042</v>
      </c>
      <c r="I1811" s="2">
        <f>'Moving Avg'!H1811</f>
        <v>3.8855499999999954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</row>
    <row r="1812" spans="1:12" ht="13.5" x14ac:dyDescent="0.25">
      <c r="A1812" s="3">
        <f>RSI!A1812</f>
        <v>44943</v>
      </c>
      <c r="B1812" s="2">
        <f>RSI!B1812</f>
        <v>4.12</v>
      </c>
      <c r="C1812" s="2">
        <f>RSI!I1812</f>
        <v>41.551182317515597</v>
      </c>
      <c r="D1812" s="2">
        <f>MACD!E1812</f>
        <v>-1.0789199736954913E-2</v>
      </c>
      <c r="E1812" s="2">
        <f>MACD!F1812</f>
        <v>-8.2345952617119168E-3</v>
      </c>
      <c r="F1812" s="2">
        <f>'Moving Avg'!D1812</f>
        <v>4.12</v>
      </c>
      <c r="G1812" s="2">
        <f>'Moving Avg'!F1812</f>
        <v>4.1125000000000007</v>
      </c>
      <c r="H1812" s="2">
        <f>'Moving Avg'!G1812</f>
        <v>4.1680000000000037</v>
      </c>
      <c r="I1812" s="2">
        <f>'Moving Avg'!H1812</f>
        <v>3.8876999999999957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44944</v>
      </c>
      <c r="B1813" s="2">
        <f>RSI!B1813</f>
        <v>4.12</v>
      </c>
      <c r="C1813" s="2">
        <f>RSI!I1813</f>
        <v>41.551182317515597</v>
      </c>
      <c r="D1813" s="2">
        <f>MACD!E1813</f>
        <v>-1.0961134961093855E-2</v>
      </c>
      <c r="E1813" s="2">
        <f>MACD!F1813</f>
        <v>-8.7799032015883037E-3</v>
      </c>
      <c r="F1813" s="2">
        <f>'Moving Avg'!D1813</f>
        <v>4.12</v>
      </c>
      <c r="G1813" s="2">
        <f>'Moving Avg'!F1813</f>
        <v>4.1130000000000013</v>
      </c>
      <c r="H1813" s="2">
        <f>'Moving Avg'!G1813</f>
        <v>4.1644000000000041</v>
      </c>
      <c r="I1813" s="2">
        <f>'Moving Avg'!H1813</f>
        <v>3.889849999999996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4.12</v>
      </c>
      <c r="C1814" s="2">
        <f>RSI!I1814</f>
        <v>41.551182317515597</v>
      </c>
      <c r="D1814" s="2">
        <f>MACD!E1814</f>
        <v>-1.1084888940563253E-2</v>
      </c>
      <c r="E1814" s="2">
        <f>MACD!F1814</f>
        <v>-9.2409003493832929E-3</v>
      </c>
      <c r="F1814" s="2">
        <f>'Moving Avg'!D1814</f>
        <v>4.12</v>
      </c>
      <c r="G1814" s="2">
        <f>'Moving Avg'!F1814</f>
        <v>4.1135000000000002</v>
      </c>
      <c r="H1814" s="2">
        <f>'Moving Avg'!G1814</f>
        <v>4.1608000000000036</v>
      </c>
      <c r="I1814" s="2">
        <f>'Moving Avg'!H1814</f>
        <v>3.8919999999999959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</row>
    <row r="1815" spans="1:12" ht="13.5" x14ac:dyDescent="0.25">
      <c r="A1815" s="3">
        <f>RSI!A1815</f>
        <v>44946</v>
      </c>
      <c r="B1815" s="2">
        <f>RSI!B1815</f>
        <v>4.12</v>
      </c>
      <c r="C1815" s="2">
        <f>RSI!I1815</f>
        <v>41.551182317515597</v>
      </c>
      <c r="D1815" s="2">
        <f>MACD!E1815</f>
        <v>-1.1169483779855938E-2</v>
      </c>
      <c r="E1815" s="2">
        <f>MACD!F1815</f>
        <v>-9.6266170354778226E-3</v>
      </c>
      <c r="F1815" s="2">
        <f>'Moving Avg'!D1815</f>
        <v>4.12</v>
      </c>
      <c r="G1815" s="2">
        <f>'Moving Avg'!F1815</f>
        <v>4.1140000000000008</v>
      </c>
      <c r="H1815" s="2">
        <f>'Moving Avg'!G1815</f>
        <v>4.157200000000004</v>
      </c>
      <c r="I1815" s="2">
        <f>'Moving Avg'!H1815</f>
        <v>3.8941499999999962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</row>
    <row r="1816" spans="1:12" ht="13.5" x14ac:dyDescent="0.25">
      <c r="A1816" s="3">
        <f>RSI!A1816</f>
        <v>44949</v>
      </c>
      <c r="B1816" s="2">
        <f>RSI!B1816</f>
        <v>4.12</v>
      </c>
      <c r="C1816" s="2">
        <f>RSI!I1816</f>
        <v>41.551182317515597</v>
      </c>
      <c r="D1816" s="2">
        <f>MACD!E1816</f>
        <v>-1.1222434337366138E-2</v>
      </c>
      <c r="E1816" s="2">
        <f>MACD!F1816</f>
        <v>-9.9457804958554864E-3</v>
      </c>
      <c r="F1816" s="2">
        <f>'Moving Avg'!D1816</f>
        <v>4.12</v>
      </c>
      <c r="G1816" s="2">
        <f>'Moving Avg'!F1816</f>
        <v>4.1145000000000005</v>
      </c>
      <c r="H1816" s="2">
        <f>'Moving Avg'!G1816</f>
        <v>4.1536000000000035</v>
      </c>
      <c r="I1816" s="2">
        <f>'Moving Avg'!H1816</f>
        <v>3.8962999999999961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44950</v>
      </c>
      <c r="B1817" s="2">
        <f>RSI!B1817</f>
        <v>4.2</v>
      </c>
      <c r="C1817" s="2">
        <f>RSI!I1817</f>
        <v>88.594160742945959</v>
      </c>
      <c r="D1817" s="2">
        <f>MACD!E1817</f>
        <v>-1.7175914867183728E-2</v>
      </c>
      <c r="E1817" s="2">
        <f>MACD!F1817</f>
        <v>-1.1391807370121135E-2</v>
      </c>
      <c r="F1817" s="2">
        <f>'Moving Avg'!D1817</f>
        <v>4.1360000000000001</v>
      </c>
      <c r="G1817" s="2">
        <f>'Moving Avg'!F1817</f>
        <v>4.1190000000000007</v>
      </c>
      <c r="H1817" s="2">
        <f>'Moving Avg'!G1817</f>
        <v>4.1516000000000028</v>
      </c>
      <c r="I1817" s="2">
        <f>'Moving Avg'!H1817</f>
        <v>3.8988499999999973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</row>
    <row r="1818" spans="1:12" ht="13.5" x14ac:dyDescent="0.25">
      <c r="A1818" s="3">
        <f>RSI!A1818</f>
        <v>44951</v>
      </c>
      <c r="B1818" s="2">
        <f>RSI!B1818</f>
        <v>4.3</v>
      </c>
      <c r="C1818" s="2">
        <f>RSI!I1818</f>
        <v>94.52553586366605</v>
      </c>
      <c r="D1818" s="2">
        <f>MACD!E1818</f>
        <v>-2.8539172662713774E-2</v>
      </c>
      <c r="E1818" s="2">
        <f>MACD!F1818</f>
        <v>-1.4821280428639663E-2</v>
      </c>
      <c r="F1818" s="2">
        <f>'Moving Avg'!D1818</f>
        <v>4.1719999999999997</v>
      </c>
      <c r="G1818" s="2">
        <f>'Moving Avg'!F1818</f>
        <v>4.1284999999999998</v>
      </c>
      <c r="H1818" s="2">
        <f>'Moving Avg'!G1818</f>
        <v>4.1516000000000028</v>
      </c>
      <c r="I1818" s="2">
        <f>'Moving Avg'!H1818</f>
        <v>3.9018999999999964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</row>
    <row r="1819" spans="1:12" ht="13.5" x14ac:dyDescent="0.25">
      <c r="A1819" s="3">
        <f>RSI!A1819</f>
        <v>44952</v>
      </c>
      <c r="B1819" s="2">
        <f>RSI!B1819</f>
        <v>4.3099999999999996</v>
      </c>
      <c r="C1819" s="2">
        <f>RSI!I1819</f>
        <v>94.815864055545049</v>
      </c>
      <c r="D1819" s="2">
        <f>MACD!E1819</f>
        <v>-3.9908800022029567E-2</v>
      </c>
      <c r="E1819" s="2">
        <f>MACD!F1819</f>
        <v>-1.9838784347317645E-2</v>
      </c>
      <c r="F1819" s="2">
        <f>'Moving Avg'!D1819</f>
        <v>4.21</v>
      </c>
      <c r="G1819" s="2">
        <f>'Moving Avg'!F1819</f>
        <v>4.1384999999999996</v>
      </c>
      <c r="H1819" s="2">
        <f>'Moving Avg'!G1819</f>
        <v>4.1518000000000033</v>
      </c>
      <c r="I1819" s="2">
        <f>'Moving Avg'!H1819</f>
        <v>3.9049999999999967</v>
      </c>
      <c r="J1819" s="5" t="str">
        <f>OBV!F1819</f>
        <v>BULLISH</v>
      </c>
      <c r="K1819" s="5" t="str">
        <f>OBV!G1819</f>
        <v>STRONG</v>
      </c>
      <c r="L1819" s="5" t="str">
        <f>OBV!H1819</f>
        <v>CONFIRMED BULLISH</v>
      </c>
    </row>
    <row r="1820" spans="1:12" ht="13.5" x14ac:dyDescent="0.25">
      <c r="A1820" s="3">
        <f>RSI!A1820</f>
        <v>44953</v>
      </c>
      <c r="B1820" s="2">
        <f>RSI!B1820</f>
        <v>4.5</v>
      </c>
      <c r="C1820" s="2">
        <f>RSI!I1820</f>
        <v>97.513771120804705</v>
      </c>
      <c r="D1820" s="2">
        <f>MACD!E1820</f>
        <v>-6.4601142824661117E-2</v>
      </c>
      <c r="E1820" s="2">
        <f>MACD!F1820</f>
        <v>-2.8791256042786342E-2</v>
      </c>
      <c r="F1820" s="2">
        <f>'Moving Avg'!D1820</f>
        <v>4.2859999999999996</v>
      </c>
      <c r="G1820" s="2">
        <f>'Moving Avg'!F1820</f>
        <v>4.1579999999999995</v>
      </c>
      <c r="H1820" s="2">
        <f>'Moving Avg'!G1820</f>
        <v>4.1558000000000028</v>
      </c>
      <c r="I1820" s="2">
        <f>'Moving Avg'!H1820</f>
        <v>3.9090499999999975</v>
      </c>
      <c r="J1820" s="5" t="str">
        <f>OBV!F1820</f>
        <v>BULLISH</v>
      </c>
      <c r="K1820" s="5" t="str">
        <f>OBV!G1820</f>
        <v>STRONG</v>
      </c>
      <c r="L1820" s="5" t="str">
        <f>OBV!H1820</f>
        <v>CONFIRMED BULLISH</v>
      </c>
    </row>
    <row r="1821" spans="1:12" ht="13.5" x14ac:dyDescent="0.25">
      <c r="A1821" s="3">
        <f>RSI!A1821</f>
        <v>44956</v>
      </c>
      <c r="B1821" s="2">
        <f>RSI!B1821</f>
        <v>4.5199999999999996</v>
      </c>
      <c r="C1821" s="2">
        <f>RSI!I1821</f>
        <v>97.652274087319356</v>
      </c>
      <c r="D1821" s="2">
        <f>MACD!E1821</f>
        <v>-8.9022765899946954E-2</v>
      </c>
      <c r="E1821" s="2">
        <f>MACD!F1821</f>
        <v>-4.083755801421847E-2</v>
      </c>
      <c r="F1821" s="2">
        <f>'Moving Avg'!D1821</f>
        <v>4.3659999999999997</v>
      </c>
      <c r="G1821" s="2">
        <f>'Moving Avg'!F1821</f>
        <v>4.1784999999999988</v>
      </c>
      <c r="H1821" s="2">
        <f>'Moving Avg'!G1821</f>
        <v>4.1602000000000023</v>
      </c>
      <c r="I1821" s="2">
        <f>'Moving Avg'!H1821</f>
        <v>3.9139999999999975</v>
      </c>
      <c r="J1821" s="5" t="str">
        <f>OBV!F1821</f>
        <v>BULLISH</v>
      </c>
      <c r="K1821" s="5" t="str">
        <f>OBV!G1821</f>
        <v>STRONG</v>
      </c>
      <c r="L1821" s="5" t="str">
        <f>OBV!H1821</f>
        <v>CONFIRMED BULLISH</v>
      </c>
    </row>
    <row r="1822" spans="1:12" ht="13.5" x14ac:dyDescent="0.25">
      <c r="A1822" s="3">
        <f>RSI!A1822</f>
        <v>44957</v>
      </c>
      <c r="B1822" s="2">
        <f>RSI!B1822</f>
        <v>4.62</v>
      </c>
      <c r="C1822" s="2">
        <f>RSI!I1822</f>
        <v>98.194010355854701</v>
      </c>
      <c r="D1822" s="2">
        <f>MACD!E1822</f>
        <v>-0.11910782368371819</v>
      </c>
      <c r="E1822" s="2">
        <f>MACD!F1822</f>
        <v>-5.6491611148118417E-2</v>
      </c>
      <c r="F1822" s="2">
        <f>'Moving Avg'!D1822</f>
        <v>4.45</v>
      </c>
      <c r="G1822" s="2">
        <f>'Moving Avg'!F1822</f>
        <v>4.2039999999999997</v>
      </c>
      <c r="H1822" s="2">
        <f>'Moving Avg'!G1822</f>
        <v>4.1666000000000016</v>
      </c>
      <c r="I1822" s="2">
        <f>'Moving Avg'!H1822</f>
        <v>3.9194499999999977</v>
      </c>
      <c r="J1822" s="5" t="str">
        <f>OBV!F1822</f>
        <v>BULLISH</v>
      </c>
      <c r="K1822" s="5" t="str">
        <f>OBV!G1822</f>
        <v>STRONG</v>
      </c>
      <c r="L1822" s="5" t="str">
        <f>OBV!H1822</f>
        <v>CONFIRMED BULLISH</v>
      </c>
    </row>
    <row r="1823" spans="1:12" ht="13.5" x14ac:dyDescent="0.25">
      <c r="A1823" s="3">
        <f>RSI!A1823</f>
        <v>44958</v>
      </c>
      <c r="B1823" s="2">
        <f>RSI!B1823</f>
        <v>4.7300000000000004</v>
      </c>
      <c r="C1823" s="2">
        <f>RSI!I1823</f>
        <v>98.581701254594563</v>
      </c>
      <c r="D1823" s="2">
        <f>MACD!E1823</f>
        <v>-0.15516753763187285</v>
      </c>
      <c r="E1823" s="2">
        <f>MACD!F1823</f>
        <v>-7.6226796444869308E-2</v>
      </c>
      <c r="F1823" s="2">
        <f>'Moving Avg'!D1823</f>
        <v>4.5359999999999996</v>
      </c>
      <c r="G1823" s="2">
        <f>'Moving Avg'!F1823</f>
        <v>4.2349999999999994</v>
      </c>
      <c r="H1823" s="2">
        <f>'Moving Avg'!G1823</f>
        <v>4.1752000000000011</v>
      </c>
      <c r="I1823" s="2">
        <f>'Moving Avg'!H1823</f>
        <v>3.9254499999999983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</row>
    <row r="1824" spans="1:12" ht="13.5" x14ac:dyDescent="0.25">
      <c r="A1824" s="3">
        <f>RSI!A1824</f>
        <v>44959</v>
      </c>
      <c r="B1824" s="2">
        <f>RSI!B1824</f>
        <v>4.82</v>
      </c>
      <c r="C1824" s="2">
        <f>RSI!I1824</f>
        <v>98.807299736560267</v>
      </c>
      <c r="D1824" s="2">
        <f>MACD!E1824</f>
        <v>-0.19526939286040523</v>
      </c>
      <c r="E1824" s="2">
        <f>MACD!F1824</f>
        <v>-0.1000353157279765</v>
      </c>
      <c r="F1824" s="2">
        <f>'Moving Avg'!D1824</f>
        <v>4.6379999999999999</v>
      </c>
      <c r="G1824" s="2">
        <f>'Moving Avg'!F1824</f>
        <v>4.2705000000000002</v>
      </c>
      <c r="H1824" s="2">
        <f>'Moving Avg'!G1824</f>
        <v>4.1856000000000009</v>
      </c>
      <c r="I1824" s="2">
        <f>'Moving Avg'!H1824</f>
        <v>3.9318999999999988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</row>
    <row r="1825" spans="1:12" ht="13.5" x14ac:dyDescent="0.25">
      <c r="A1825" s="3">
        <f>RSI!A1825</f>
        <v>44960</v>
      </c>
      <c r="B1825" s="2">
        <f>RSI!B1825</f>
        <v>5</v>
      </c>
      <c r="C1825" s="2">
        <f>RSI!I1825</f>
        <v>99.111646637491688</v>
      </c>
      <c r="D1825" s="2">
        <f>MACD!E1825</f>
        <v>-0.24577347438862418</v>
      </c>
      <c r="E1825" s="2">
        <f>MACD!F1825</f>
        <v>-0.12918294746010606</v>
      </c>
      <c r="F1825" s="2">
        <f>'Moving Avg'!D1825</f>
        <v>4.7380000000000004</v>
      </c>
      <c r="G1825" s="2">
        <f>'Moving Avg'!F1825</f>
        <v>4.3150000000000004</v>
      </c>
      <c r="H1825" s="2">
        <f>'Moving Avg'!G1825</f>
        <v>4.1996000000000011</v>
      </c>
      <c r="I1825" s="2">
        <f>'Moving Avg'!H1825</f>
        <v>3.939249999999999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</row>
    <row r="1826" spans="1:12" ht="13.5" x14ac:dyDescent="0.25">
      <c r="A1826" s="3">
        <f>RSI!A1826</f>
        <v>44963</v>
      </c>
      <c r="B1826" s="2">
        <f>RSI!B1826</f>
        <v>5.2</v>
      </c>
      <c r="C1826" s="2">
        <f>RSI!I1826</f>
        <v>99.319445311841164</v>
      </c>
      <c r="D1826" s="2">
        <f>MACD!E1826</f>
        <v>-0.3073846667610054</v>
      </c>
      <c r="E1826" s="2">
        <f>MACD!F1826</f>
        <v>-0.16482329132028595</v>
      </c>
      <c r="F1826" s="2">
        <f>'Moving Avg'!D1826</f>
        <v>4.8740000000000006</v>
      </c>
      <c r="G1826" s="2">
        <f>'Moving Avg'!F1826</f>
        <v>4.3695000000000004</v>
      </c>
      <c r="H1826" s="2">
        <f>'Moving Avg'!G1826</f>
        <v>4.2176000000000009</v>
      </c>
      <c r="I1826" s="2">
        <f>'Moving Avg'!H1826</f>
        <v>3.9476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5</v>
      </c>
      <c r="C1827" s="2">
        <f>RSI!I1827</f>
        <v>79.334469480272489</v>
      </c>
      <c r="D1827" s="2">
        <f>MACD!E1827</f>
        <v>-0.33733776999565102</v>
      </c>
      <c r="E1827" s="2">
        <f>MACD!F1827</f>
        <v>-0.19932618705535898</v>
      </c>
      <c r="F1827" s="2">
        <f>'Moving Avg'!D1827</f>
        <v>4.95</v>
      </c>
      <c r="G1827" s="2">
        <f>'Moving Avg'!F1827</f>
        <v>4.4139999999999997</v>
      </c>
      <c r="H1827" s="2">
        <f>'Moving Avg'!G1827</f>
        <v>4.2316000000000003</v>
      </c>
      <c r="I1827" s="2">
        <f>'Moving Avg'!H1827</f>
        <v>3.9547000000000003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5</v>
      </c>
      <c r="C1828" s="2">
        <f>RSI!I1828</f>
        <v>79.334469480272489</v>
      </c>
      <c r="D1828" s="2">
        <f>MACD!E1828</f>
        <v>-0.35069318968096397</v>
      </c>
      <c r="E1828" s="2">
        <f>MACD!F1828</f>
        <v>-0.22959958758047999</v>
      </c>
      <c r="F1828" s="2">
        <f>'Moving Avg'!D1828</f>
        <v>5.0039999999999996</v>
      </c>
      <c r="G1828" s="2">
        <f>'Moving Avg'!F1828</f>
        <v>4.4580000000000002</v>
      </c>
      <c r="H1828" s="2">
        <f>'Moving Avg'!G1828</f>
        <v>4.2494000000000005</v>
      </c>
      <c r="I1828" s="2">
        <f>'Moving Avg'!H1828</f>
        <v>3.9618000000000007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5.15</v>
      </c>
      <c r="C1829" s="2">
        <f>RSI!I1829</f>
        <v>82.412687960539259</v>
      </c>
      <c r="D1829" s="2">
        <f>MACD!E1829</f>
        <v>-0.37471019154631335</v>
      </c>
      <c r="E1829" s="2">
        <f>MACD!F1829</f>
        <v>-0.25862170837364667</v>
      </c>
      <c r="F1829" s="2">
        <f>'Moving Avg'!D1829</f>
        <v>5.07</v>
      </c>
      <c r="G1829" s="2">
        <f>'Moving Avg'!F1829</f>
        <v>4.509500000000001</v>
      </c>
      <c r="H1829" s="2">
        <f>'Moving Avg'!G1829</f>
        <v>4.2702</v>
      </c>
      <c r="I1829" s="2">
        <f>'Moving Avg'!H1829</f>
        <v>3.9688500000000007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44967</v>
      </c>
      <c r="B1830" s="2">
        <f>RSI!B1830</f>
        <v>5.38</v>
      </c>
      <c r="C1830" s="2">
        <f>RSI!I1830</f>
        <v>85.884591135631226</v>
      </c>
      <c r="D1830" s="2">
        <f>MACD!E1830</f>
        <v>-0.38663564666536043</v>
      </c>
      <c r="E1830" s="2">
        <f>MACD!F1830</f>
        <v>-0.2842244960319894</v>
      </c>
      <c r="F1830" s="2">
        <f>'Moving Avg'!D1830</f>
        <v>5.1459999999999999</v>
      </c>
      <c r="G1830" s="2">
        <f>'Moving Avg'!F1830</f>
        <v>4.5724999999999998</v>
      </c>
      <c r="H1830" s="2">
        <f>'Moving Avg'!G1830</f>
        <v>4.2956000000000003</v>
      </c>
      <c r="I1830" s="2">
        <f>'Moving Avg'!H1830</f>
        <v>3.9762500000000007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</row>
    <row r="1831" spans="1:12" ht="13.5" x14ac:dyDescent="0.25">
      <c r="A1831" s="3">
        <f>RSI!A1831</f>
        <v>44970</v>
      </c>
      <c r="B1831" s="2">
        <f>RSI!B1831</f>
        <v>5.38</v>
      </c>
      <c r="C1831" s="2">
        <f>RSI!I1831</f>
        <v>85.884591135631226</v>
      </c>
      <c r="D1831" s="2">
        <f>MACD!E1831</f>
        <v>-0.39852441467412536</v>
      </c>
      <c r="E1831" s="2">
        <f>MACD!F1831</f>
        <v>-0.30708447976041664</v>
      </c>
      <c r="F1831" s="2">
        <f>'Moving Avg'!D1831</f>
        <v>5.1820000000000004</v>
      </c>
      <c r="G1831" s="2">
        <f>'Moving Avg'!F1831</f>
        <v>4.6354999999999995</v>
      </c>
      <c r="H1831" s="2">
        <f>'Moving Avg'!G1831</f>
        <v>4.3210000000000006</v>
      </c>
      <c r="I1831" s="2">
        <f>'Moving Avg'!H1831</f>
        <v>3.9836500000000012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</row>
    <row r="1832" spans="1:12" ht="13.5" x14ac:dyDescent="0.25">
      <c r="A1832" s="3">
        <f>RSI!A1832</f>
        <v>44971</v>
      </c>
      <c r="B1832" s="2">
        <f>RSI!B1832</f>
        <v>5.38</v>
      </c>
      <c r="C1832" s="2">
        <f>RSI!I1832</f>
        <v>85.884591135631226</v>
      </c>
      <c r="D1832" s="2">
        <f>MACD!E1832</f>
        <v>-0.3977133421490926</v>
      </c>
      <c r="E1832" s="2">
        <f>MACD!F1832</f>
        <v>-0.32521025223815181</v>
      </c>
      <c r="F1832" s="2">
        <f>'Moving Avg'!D1832</f>
        <v>5.258</v>
      </c>
      <c r="G1832" s="2">
        <f>'Moving Avg'!F1832</f>
        <v>4.6985000000000001</v>
      </c>
      <c r="H1832" s="2">
        <f>'Moving Avg'!G1832</f>
        <v>4.3464</v>
      </c>
      <c r="I1832" s="2">
        <f>'Moving Avg'!H1832</f>
        <v>3.9908000000000015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</row>
    <row r="1833" spans="1:12" ht="13.5" x14ac:dyDescent="0.25">
      <c r="A1833" s="3">
        <f>RSI!A1833</f>
        <v>44972</v>
      </c>
      <c r="B1833" s="2">
        <f>RSI!B1833</f>
        <v>5.38</v>
      </c>
      <c r="C1833" s="2">
        <f>RSI!I1833</f>
        <v>85.88459113563124</v>
      </c>
      <c r="D1833" s="2">
        <f>MACD!E1833</f>
        <v>-0.38428343242550245</v>
      </c>
      <c r="E1833" s="2">
        <f>MACD!F1833</f>
        <v>-0.33702488827562194</v>
      </c>
      <c r="F1833" s="2">
        <f>'Moving Avg'!D1833</f>
        <v>5.3339999999999996</v>
      </c>
      <c r="G1833" s="2">
        <f>'Moving Avg'!F1833</f>
        <v>4.7614999999999998</v>
      </c>
      <c r="H1833" s="2">
        <f>'Moving Avg'!G1833</f>
        <v>4.3718000000000004</v>
      </c>
      <c r="I1833" s="2">
        <f>'Moving Avg'!H1833</f>
        <v>3.9979500000000017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</row>
    <row r="1834" spans="1:12" ht="13.5" x14ac:dyDescent="0.25">
      <c r="A1834" s="3">
        <f>RSI!A1834</f>
        <v>44973</v>
      </c>
      <c r="B1834" s="2">
        <f>RSI!B1834</f>
        <v>5.38</v>
      </c>
      <c r="C1834" s="2">
        <f>RSI!I1834</f>
        <v>85.88459113563124</v>
      </c>
      <c r="D1834" s="2">
        <f>MACD!E1834</f>
        <v>-0.36294337856883896</v>
      </c>
      <c r="E1834" s="2">
        <f>MACD!F1834</f>
        <v>-0.34220858633426537</v>
      </c>
      <c r="F1834" s="2">
        <f>'Moving Avg'!D1834</f>
        <v>5.38</v>
      </c>
      <c r="G1834" s="2">
        <f>'Moving Avg'!F1834</f>
        <v>4.8244999999999987</v>
      </c>
      <c r="H1834" s="2">
        <f>'Moving Avg'!G1834</f>
        <v>4.3972000000000007</v>
      </c>
      <c r="I1834" s="2">
        <f>'Moving Avg'!H1834</f>
        <v>4.0051000000000023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</row>
    <row r="1835" spans="1:12" ht="13.5" x14ac:dyDescent="0.25">
      <c r="A1835" s="3">
        <f>RSI!A1835</f>
        <v>44974</v>
      </c>
      <c r="B1835" s="2">
        <f>RSI!B1835</f>
        <v>5.15</v>
      </c>
      <c r="C1835" s="2">
        <f>RSI!I1835</f>
        <v>66.786832526665108</v>
      </c>
      <c r="D1835" s="2">
        <f>MACD!E1835</f>
        <v>-0.30374027792821767</v>
      </c>
      <c r="E1835" s="2">
        <f>MACD!F1835</f>
        <v>-0.33451492465305588</v>
      </c>
      <c r="F1835" s="2">
        <f>'Moving Avg'!D1835</f>
        <v>5.3340000000000005</v>
      </c>
      <c r="G1835" s="2">
        <f>'Moving Avg'!F1835</f>
        <v>4.8759999999999994</v>
      </c>
      <c r="H1835" s="2">
        <f>'Moving Avg'!G1835</f>
        <v>4.418000000000001</v>
      </c>
      <c r="I1835" s="2">
        <f>'Moving Avg'!H1835</f>
        <v>4.0111000000000026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</row>
    <row r="1836" spans="1:12" ht="13.5" x14ac:dyDescent="0.25">
      <c r="A1836" s="3">
        <f>RSI!A1836</f>
        <v>44977</v>
      </c>
      <c r="B1836" s="2">
        <f>RSI!B1836</f>
        <v>5.14</v>
      </c>
      <c r="C1836" s="2">
        <f>RSI!I1836</f>
        <v>66.098629702160224</v>
      </c>
      <c r="D1836" s="2">
        <f>MACD!E1836</f>
        <v>-0.22409408480034454</v>
      </c>
      <c r="E1836" s="2">
        <f>MACD!F1836</f>
        <v>-0.31243075668251363</v>
      </c>
      <c r="F1836" s="2">
        <f>'Moving Avg'!D1836</f>
        <v>5.2859999999999996</v>
      </c>
      <c r="G1836" s="2">
        <f>'Moving Avg'!F1836</f>
        <v>4.9269999999999996</v>
      </c>
      <c r="H1836" s="2">
        <f>'Moving Avg'!G1836</f>
        <v>4.4386000000000001</v>
      </c>
      <c r="I1836" s="2">
        <f>'Moving Avg'!H1836</f>
        <v>4.0170500000000029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5.14</v>
      </c>
      <c r="C1837" s="2">
        <f>RSI!I1837</f>
        <v>66.098629702160224</v>
      </c>
      <c r="D1837" s="2">
        <f>MACD!E1837</f>
        <v>-0.18922491257992746</v>
      </c>
      <c r="E1837" s="2">
        <f>MACD!F1837</f>
        <v>-0.28778958786199643</v>
      </c>
      <c r="F1837" s="2">
        <f>'Moving Avg'!D1837</f>
        <v>5.2380000000000004</v>
      </c>
      <c r="G1837" s="2">
        <f>'Moving Avg'!F1837</f>
        <v>4.9739999999999993</v>
      </c>
      <c r="H1837" s="2">
        <f>'Moving Avg'!G1837</f>
        <v>4.4591999999999992</v>
      </c>
      <c r="I1837" s="2">
        <f>'Moving Avg'!H1837</f>
        <v>4.0230000000000032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5.14</v>
      </c>
      <c r="C1838" s="2">
        <f>RSI!I1838</f>
        <v>66.098629702160224</v>
      </c>
      <c r="D1838" s="2">
        <f>MACD!E1838</f>
        <v>-0.16134479289065506</v>
      </c>
      <c r="E1838" s="2">
        <f>MACD!F1838</f>
        <v>-0.26250062886772818</v>
      </c>
      <c r="F1838" s="2">
        <f>'Moving Avg'!D1838</f>
        <v>5.19</v>
      </c>
      <c r="G1838" s="2">
        <f>'Moving Avg'!F1838</f>
        <v>5.016</v>
      </c>
      <c r="H1838" s="2">
        <f>'Moving Avg'!G1838</f>
        <v>4.4798</v>
      </c>
      <c r="I1838" s="2">
        <f>'Moving Avg'!H1838</f>
        <v>4.0287000000000042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4.91</v>
      </c>
      <c r="C1839" s="2">
        <f>RSI!I1839</f>
        <v>51.00160586538852</v>
      </c>
      <c r="D1839" s="2">
        <f>MACD!E1839</f>
        <v>-9.9144188656715926E-2</v>
      </c>
      <c r="E1839" s="2">
        <f>MACD!F1839</f>
        <v>-0.22982934082552575</v>
      </c>
      <c r="F1839" s="2">
        <f>'Moving Avg'!D1839</f>
        <v>5.0960000000000001</v>
      </c>
      <c r="G1839" s="2">
        <f>'Moving Avg'!F1839</f>
        <v>5.0460000000000003</v>
      </c>
      <c r="H1839" s="2">
        <f>'Moving Avg'!G1839</f>
        <v>4.4958</v>
      </c>
      <c r="I1839" s="2">
        <f>'Moving Avg'!H1839</f>
        <v>4.0332500000000042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</row>
    <row r="1840" spans="1:12" ht="13.5" x14ac:dyDescent="0.25">
      <c r="A1840" s="3">
        <f>RSI!A1840</f>
        <v>44981</v>
      </c>
      <c r="B1840" s="2">
        <f>RSI!B1840</f>
        <v>4.6900000000000004</v>
      </c>
      <c r="C1840" s="2">
        <f>RSI!I1840</f>
        <v>41.28760561371918</v>
      </c>
      <c r="D1840" s="2">
        <f>MACD!E1840</f>
        <v>5.1342811978711822E-3</v>
      </c>
      <c r="E1840" s="2">
        <f>MACD!F1840</f>
        <v>-0.18283661642084637</v>
      </c>
      <c r="F1840" s="2">
        <f>'Moving Avg'!D1840</f>
        <v>5.0039999999999996</v>
      </c>
      <c r="G1840" s="2">
        <f>'Moving Avg'!F1840</f>
        <v>5.0555000000000003</v>
      </c>
      <c r="H1840" s="2">
        <f>'Moving Avg'!G1840</f>
        <v>4.5073999999999996</v>
      </c>
      <c r="I1840" s="2">
        <f>'Moving Avg'!H1840</f>
        <v>4.0358000000000054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4.6900000000000004</v>
      </c>
      <c r="C1841" s="2">
        <f>RSI!I1841</f>
        <v>41.28760561371918</v>
      </c>
      <c r="D1841" s="2">
        <f>MACD!E1841</f>
        <v>9.4638674603055861E-2</v>
      </c>
      <c r="E1841" s="2">
        <f>MACD!F1841</f>
        <v>-0.12734155821606594</v>
      </c>
      <c r="F1841" s="2">
        <f>'Moving Avg'!D1841</f>
        <v>4.9139999999999997</v>
      </c>
      <c r="G1841" s="2">
        <f>'Moving Avg'!F1841</f>
        <v>5.0640000000000009</v>
      </c>
      <c r="H1841" s="2">
        <f>'Moving Avg'!G1841</f>
        <v>4.5189999999999992</v>
      </c>
      <c r="I1841" s="2">
        <f>'Moving Avg'!H1841</f>
        <v>4.0383500000000057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4.6900000000000004</v>
      </c>
      <c r="C1842" s="2">
        <f>RSI!I1842</f>
        <v>41.287605613719187</v>
      </c>
      <c r="D1842" s="2">
        <f>MACD!E1842</f>
        <v>0.17154794379967608</v>
      </c>
      <c r="E1842" s="2">
        <f>MACD!F1842</f>
        <v>-6.7563657812917538E-2</v>
      </c>
      <c r="F1842" s="2">
        <f>'Moving Avg'!D1842</f>
        <v>4.8240000000000007</v>
      </c>
      <c r="G1842" s="2">
        <f>'Moving Avg'!F1842</f>
        <v>5.0675000000000008</v>
      </c>
      <c r="H1842" s="2">
        <f>'Moving Avg'!G1842</f>
        <v>4.5305999999999989</v>
      </c>
      <c r="I1842" s="2">
        <f>'Moving Avg'!H1842</f>
        <v>4.040900000000005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4.4800000000000004</v>
      </c>
      <c r="C1843" s="2">
        <f>RSI!I1843</f>
        <v>33.64723672757161</v>
      </c>
      <c r="D1843" s="2">
        <f>MACD!E1843</f>
        <v>0.25326833483634825</v>
      </c>
      <c r="E1843" s="2">
        <f>MACD!F1843</f>
        <v>-3.3972592830643772E-3</v>
      </c>
      <c r="F1843" s="2">
        <f>'Moving Avg'!D1843</f>
        <v>4.6920000000000011</v>
      </c>
      <c r="G1843" s="2">
        <f>'Moving Avg'!F1843</f>
        <v>5.0550000000000006</v>
      </c>
      <c r="H1843" s="2">
        <f>'Moving Avg'!G1843</f>
        <v>4.5379999999999994</v>
      </c>
      <c r="I1843" s="2">
        <f>'Moving Avg'!H1843</f>
        <v>4.042400000000006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4.3499999999999996</v>
      </c>
      <c r="C1844" s="2">
        <f>RSI!I1844</f>
        <v>29.952098978469905</v>
      </c>
      <c r="D1844" s="2">
        <f>MACD!E1844</f>
        <v>0.33429407328574889</v>
      </c>
      <c r="E1844" s="2">
        <f>MACD!F1844</f>
        <v>6.414100723069828E-2</v>
      </c>
      <c r="F1844" s="2">
        <f>'Moving Avg'!D1844</f>
        <v>4.58</v>
      </c>
      <c r="G1844" s="2">
        <f>'Moving Avg'!F1844</f>
        <v>5.0314999999999994</v>
      </c>
      <c r="H1844" s="2">
        <f>'Moving Avg'!G1844</f>
        <v>4.5427999999999988</v>
      </c>
      <c r="I1844" s="2">
        <f>'Moving Avg'!H1844</f>
        <v>4.0432500000000058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4.3499999999999996</v>
      </c>
      <c r="C1845" s="2">
        <f>RSI!I1845</f>
        <v>29.952098978469905</v>
      </c>
      <c r="D1845" s="2">
        <f>MACD!E1845</f>
        <v>0.37031943448358895</v>
      </c>
      <c r="E1845" s="2">
        <f>MACD!F1845</f>
        <v>0.12537669268127644</v>
      </c>
      <c r="F1845" s="2">
        <f>'Moving Avg'!D1845</f>
        <v>4.5120000000000005</v>
      </c>
      <c r="G1845" s="2">
        <f>'Moving Avg'!F1845</f>
        <v>4.9989999999999997</v>
      </c>
      <c r="H1845" s="2">
        <f>'Moving Avg'!G1845</f>
        <v>4.5475999999999992</v>
      </c>
      <c r="I1845" s="2">
        <f>'Moving Avg'!H1845</f>
        <v>4.0441000000000056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44991</v>
      </c>
      <c r="B1846" s="2">
        <f>RSI!B1846</f>
        <v>4.3499999999999996</v>
      </c>
      <c r="C1846" s="2">
        <f>RSI!I1846</f>
        <v>29.952098978469905</v>
      </c>
      <c r="D1846" s="2">
        <f>MACD!E1846</f>
        <v>0.4019026156558736</v>
      </c>
      <c r="E1846" s="2">
        <f>MACD!F1846</f>
        <v>0.18068187727619589</v>
      </c>
      <c r="F1846" s="2">
        <f>'Moving Avg'!D1846</f>
        <v>4.444</v>
      </c>
      <c r="G1846" s="2">
        <f>'Moving Avg'!F1846</f>
        <v>4.9564999999999992</v>
      </c>
      <c r="H1846" s="2">
        <f>'Moving Avg'!G1846</f>
        <v>4.5523999999999987</v>
      </c>
      <c r="I1846" s="2">
        <f>'Moving Avg'!H1846</f>
        <v>4.0449500000000063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4.25</v>
      </c>
      <c r="C1847" s="2">
        <f>RSI!I1847</f>
        <v>27.093477347284107</v>
      </c>
      <c r="D1847" s="2">
        <f>MACD!E1847</f>
        <v>0.43847744289164137</v>
      </c>
      <c r="E1847" s="2">
        <f>MACD!F1847</f>
        <v>0.23224099039928497</v>
      </c>
      <c r="F1847" s="2">
        <f>'Moving Avg'!D1847</f>
        <v>4.3559999999999999</v>
      </c>
      <c r="G1847" s="2">
        <f>'Moving Avg'!F1847</f>
        <v>4.9189999999999987</v>
      </c>
      <c r="H1847" s="2">
        <f>'Moving Avg'!G1847</f>
        <v>4.5551999999999984</v>
      </c>
      <c r="I1847" s="2">
        <f>'Moving Avg'!H1847</f>
        <v>4.0453000000000063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4.0599999999999996</v>
      </c>
      <c r="C1848" s="2">
        <f>RSI!I1848</f>
        <v>22.66697018572053</v>
      </c>
      <c r="D1848" s="2">
        <f>MACD!E1848</f>
        <v>0.48635256459611309</v>
      </c>
      <c r="E1848" s="2">
        <f>MACD!F1848</f>
        <v>0.28306330523865064</v>
      </c>
      <c r="F1848" s="2">
        <f>'Moving Avg'!D1848</f>
        <v>4.2719999999999994</v>
      </c>
      <c r="G1848" s="2">
        <f>'Moving Avg'!F1848</f>
        <v>4.871999999999999</v>
      </c>
      <c r="H1848" s="2">
        <f>'Moving Avg'!G1848</f>
        <v>4.554199999999998</v>
      </c>
      <c r="I1848" s="2">
        <f>'Moving Avg'!H1848</f>
        <v>4.0456000000000065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</row>
    <row r="1849" spans="1:12" ht="13.5" x14ac:dyDescent="0.25">
      <c r="A1849" s="3">
        <f>RSI!A1849</f>
        <v>44994</v>
      </c>
      <c r="B1849" s="2">
        <f>RSI!B1849</f>
        <v>4.0599999999999996</v>
      </c>
      <c r="C1849" s="2">
        <f>RSI!I1849</f>
        <v>22.66697018572053</v>
      </c>
      <c r="D1849" s="2">
        <f>MACD!E1849</f>
        <v>0.49524216063698301</v>
      </c>
      <c r="E1849" s="2">
        <f>MACD!F1849</f>
        <v>0.32549907631831715</v>
      </c>
      <c r="F1849" s="2">
        <f>'Moving Avg'!D1849</f>
        <v>4.2139999999999995</v>
      </c>
      <c r="G1849" s="2">
        <f>'Moving Avg'!F1849</f>
        <v>4.817499999999999</v>
      </c>
      <c r="H1849" s="2">
        <f>'Moving Avg'!G1849</f>
        <v>4.5531999999999986</v>
      </c>
      <c r="I1849" s="2">
        <f>'Moving Avg'!H1849</f>
        <v>4.0468000000000055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4.01</v>
      </c>
      <c r="C1850" s="2">
        <f>RSI!I1850</f>
        <v>21.590398742207896</v>
      </c>
      <c r="D1850" s="2">
        <f>MACD!E1850</f>
        <v>0.4761073180976414</v>
      </c>
      <c r="E1850" s="2">
        <f>MACD!F1850</f>
        <v>0.35562072467418199</v>
      </c>
      <c r="F1850" s="2">
        <f>'Moving Avg'!D1850</f>
        <v>4.145999999999999</v>
      </c>
      <c r="G1850" s="2">
        <f>'Moving Avg'!F1850</f>
        <v>4.7489999999999997</v>
      </c>
      <c r="H1850" s="2">
        <f>'Moving Avg'!G1850</f>
        <v>4.5511999999999979</v>
      </c>
      <c r="I1850" s="2">
        <f>'Moving Avg'!H1850</f>
        <v>4.0486000000000057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4.01</v>
      </c>
      <c r="C1851" s="2">
        <f>RSI!I1851</f>
        <v>21.590398742207896</v>
      </c>
      <c r="D1851" s="2">
        <f>MACD!E1851</f>
        <v>0.46343919567396785</v>
      </c>
      <c r="E1851" s="2">
        <f>MACD!F1851</f>
        <v>0.37718441887413917</v>
      </c>
      <c r="F1851" s="2">
        <f>'Moving Avg'!D1851</f>
        <v>4.0779999999999985</v>
      </c>
      <c r="G1851" s="2">
        <f>'Moving Avg'!F1851</f>
        <v>4.6805000000000003</v>
      </c>
      <c r="H1851" s="2">
        <f>'Moving Avg'!G1851</f>
        <v>4.5491999999999981</v>
      </c>
      <c r="I1851" s="2">
        <f>'Moving Avg'!H1851</f>
        <v>4.0504000000000051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4.01</v>
      </c>
      <c r="C1852" s="2">
        <f>RSI!I1852</f>
        <v>21.590398742207896</v>
      </c>
      <c r="D1852" s="2">
        <f>MACD!E1852</f>
        <v>0.45598195792694263</v>
      </c>
      <c r="E1852" s="2">
        <f>MACD!F1852</f>
        <v>0.39294392668469991</v>
      </c>
      <c r="F1852" s="2">
        <f>'Moving Avg'!D1852</f>
        <v>4.0299999999999994</v>
      </c>
      <c r="G1852" s="2">
        <f>'Moving Avg'!F1852</f>
        <v>4.6120000000000001</v>
      </c>
      <c r="H1852" s="2">
        <f>'Moving Avg'!G1852</f>
        <v>4.5471999999999984</v>
      </c>
      <c r="I1852" s="2">
        <f>'Moving Avg'!H1852</f>
        <v>4.0530000000000053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4.01</v>
      </c>
      <c r="C1853" s="2">
        <f>RSI!I1853</f>
        <v>21.590398742207896</v>
      </c>
      <c r="D1853" s="2">
        <f>MACD!E1853</f>
        <v>0.42038461259321114</v>
      </c>
      <c r="E1853" s="2">
        <f>MACD!F1853</f>
        <v>0.39843206386640218</v>
      </c>
      <c r="F1853" s="2">
        <f>'Moving Avg'!D1853</f>
        <v>4.0200000000000005</v>
      </c>
      <c r="G1853" s="2">
        <f>'Moving Avg'!F1853</f>
        <v>4.5435000000000016</v>
      </c>
      <c r="H1853" s="2">
        <f>'Moving Avg'!G1853</f>
        <v>4.5451999999999977</v>
      </c>
      <c r="I1853" s="2">
        <f>'Moving Avg'!H1853</f>
        <v>4.0556000000000054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4.01</v>
      </c>
      <c r="C1854" s="2">
        <f>RSI!I1854</f>
        <v>21.590398742207896</v>
      </c>
      <c r="D1854" s="2">
        <f>MACD!E1854</f>
        <v>0.3730603720885135</v>
      </c>
      <c r="E1854" s="2">
        <f>MACD!F1854</f>
        <v>0.39335772551082449</v>
      </c>
      <c r="F1854" s="2">
        <f>'Moving Avg'!D1854</f>
        <v>4.01</v>
      </c>
      <c r="G1854" s="2">
        <f>'Moving Avg'!F1854</f>
        <v>4.4750000000000014</v>
      </c>
      <c r="H1854" s="2">
        <f>'Moving Avg'!G1854</f>
        <v>4.5431999999999979</v>
      </c>
      <c r="I1854" s="2">
        <f>'Moving Avg'!H1854</f>
        <v>4.0582000000000047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3.83</v>
      </c>
      <c r="C1855" s="2">
        <f>RSI!I1855</f>
        <v>17.304559725482733</v>
      </c>
      <c r="D1855" s="2">
        <f>MACD!E1855</f>
        <v>0.34893955263795551</v>
      </c>
      <c r="E1855" s="2">
        <f>MACD!F1855</f>
        <v>0.38447409093625068</v>
      </c>
      <c r="F1855" s="2">
        <f>'Moving Avg'!D1855</f>
        <v>3.9739999999999993</v>
      </c>
      <c r="G1855" s="2">
        <f>'Moving Avg'!F1855</f>
        <v>4.4090000000000007</v>
      </c>
      <c r="H1855" s="2">
        <f>'Moving Avg'!G1855</f>
        <v>4.5375999999999985</v>
      </c>
      <c r="I1855" s="2">
        <f>'Moving Avg'!H1855</f>
        <v>4.0592500000000049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</row>
    <row r="1856" spans="1:12" ht="13.5" x14ac:dyDescent="0.25">
      <c r="A1856" s="3">
        <f>RSI!A1856</f>
        <v>45006</v>
      </c>
      <c r="B1856" s="2">
        <f>RSI!B1856</f>
        <v>3.66</v>
      </c>
      <c r="C1856" s="2">
        <f>RSI!I1856</f>
        <v>14.397670284392447</v>
      </c>
      <c r="D1856" s="2">
        <f>MACD!E1856</f>
        <v>0.34458347412098789</v>
      </c>
      <c r="E1856" s="2">
        <f>MACD!F1856</f>
        <v>0.37649596757319814</v>
      </c>
      <c r="F1856" s="2">
        <f>'Moving Avg'!D1856</f>
        <v>3.9039999999999999</v>
      </c>
      <c r="G1856" s="2">
        <f>'Moving Avg'!F1856</f>
        <v>4.3350000000000009</v>
      </c>
      <c r="H1856" s="2">
        <f>'Moving Avg'!G1856</f>
        <v>4.5285999999999982</v>
      </c>
      <c r="I1856" s="2">
        <f>'Moving Avg'!H1856</f>
        <v>4.0593000000000048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</row>
    <row r="1857" spans="1:12" ht="13.5" x14ac:dyDescent="0.25">
      <c r="A1857" s="3">
        <f>RSI!A1857</f>
        <v>45007</v>
      </c>
      <c r="B1857" s="2">
        <f>RSI!B1857</f>
        <v>3.5</v>
      </c>
      <c r="C1857" s="2">
        <f>RSI!I1857</f>
        <v>12.302921455594472</v>
      </c>
      <c r="D1857" s="2">
        <f>MACD!E1857</f>
        <v>0.34157419922454935</v>
      </c>
      <c r="E1857" s="2">
        <f>MACD!F1857</f>
        <v>0.36951161390346843</v>
      </c>
      <c r="F1857" s="2">
        <f>'Moving Avg'!D1857</f>
        <v>3.8019999999999996</v>
      </c>
      <c r="G1857" s="2">
        <f>'Moving Avg'!F1857</f>
        <v>4.253000000000001</v>
      </c>
      <c r="H1857" s="2">
        <f>'Moving Avg'!G1857</f>
        <v>4.5163999999999973</v>
      </c>
      <c r="I1857" s="2">
        <f>'Moving Avg'!H1857</f>
        <v>4.0577500000000057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3.5</v>
      </c>
      <c r="C1858" s="2">
        <f>RSI!I1858</f>
        <v>12.302921455594458</v>
      </c>
      <c r="D1858" s="2">
        <f>MACD!E1858</f>
        <v>0.31464016106666026</v>
      </c>
      <c r="E1858" s="2">
        <f>MACD!F1858</f>
        <v>0.35853732333610677</v>
      </c>
      <c r="F1858" s="2">
        <f>'Moving Avg'!D1858</f>
        <v>3.7</v>
      </c>
      <c r="G1858" s="2">
        <f>'Moving Avg'!F1858</f>
        <v>4.1710000000000003</v>
      </c>
      <c r="H1858" s="2">
        <f>'Moving Avg'!G1858</f>
        <v>4.5039999999999978</v>
      </c>
      <c r="I1858" s="2">
        <f>'Moving Avg'!H1858</f>
        <v>4.0562000000000049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</row>
    <row r="1859" spans="1:12" ht="13.5" x14ac:dyDescent="0.25">
      <c r="A1859" s="3">
        <f>RSI!A1859</f>
        <v>45009</v>
      </c>
      <c r="B1859" s="2">
        <f>RSI!B1859</f>
        <v>3.5</v>
      </c>
      <c r="C1859" s="2">
        <f>RSI!I1859</f>
        <v>12.302921455594458</v>
      </c>
      <c r="D1859" s="2">
        <f>MACD!E1859</f>
        <v>0.29633411793934972</v>
      </c>
      <c r="E1859" s="2">
        <f>MACD!F1859</f>
        <v>0.34609668225675538</v>
      </c>
      <c r="F1859" s="2">
        <f>'Moving Avg'!D1859</f>
        <v>3.5980000000000003</v>
      </c>
      <c r="G1859" s="2">
        <f>'Moving Avg'!F1859</f>
        <v>4.1004999999999994</v>
      </c>
      <c r="H1859" s="2">
        <f>'Moving Avg'!G1859</f>
        <v>4.4915999999999983</v>
      </c>
      <c r="I1859" s="2">
        <f>'Moving Avg'!H1859</f>
        <v>4.0546500000000059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</row>
    <row r="1860" spans="1:12" ht="13.5" x14ac:dyDescent="0.25">
      <c r="A1860" s="3">
        <f>RSI!A1860</f>
        <v>45012</v>
      </c>
      <c r="B1860" s="2">
        <f>RSI!B1860</f>
        <v>3.5</v>
      </c>
      <c r="C1860" s="2">
        <f>RSI!I1860</f>
        <v>12.302921455594472</v>
      </c>
      <c r="D1860" s="2">
        <f>MACD!E1860</f>
        <v>0.27730420816223322</v>
      </c>
      <c r="E1860" s="2">
        <f>MACD!F1860</f>
        <v>0.33233818743785093</v>
      </c>
      <c r="F1860" s="2">
        <f>'Moving Avg'!D1860</f>
        <v>3.532</v>
      </c>
      <c r="G1860" s="2">
        <f>'Moving Avg'!F1860</f>
        <v>4.0409999999999995</v>
      </c>
      <c r="H1860" s="2">
        <f>'Moving Avg'!G1860</f>
        <v>4.4791999999999978</v>
      </c>
      <c r="I1860" s="2">
        <f>'Moving Avg'!H1860</f>
        <v>4.053100000000005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</row>
    <row r="1861" spans="1:12" ht="13.5" x14ac:dyDescent="0.25">
      <c r="A1861" s="3">
        <f>RSI!A1861</f>
        <v>45013</v>
      </c>
      <c r="B1861" s="2">
        <f>RSI!B1861</f>
        <v>3.35</v>
      </c>
      <c r="C1861" s="2">
        <f>RSI!I1861</f>
        <v>10.395691254551977</v>
      </c>
      <c r="D1861" s="2">
        <f>MACD!E1861</f>
        <v>0.27615764969683188</v>
      </c>
      <c r="E1861" s="2">
        <f>MACD!F1861</f>
        <v>0.32110207988964712</v>
      </c>
      <c r="F1861" s="2">
        <f>'Moving Avg'!D1861</f>
        <v>3.47</v>
      </c>
      <c r="G1861" s="2">
        <f>'Moving Avg'!F1861</f>
        <v>3.9739999999999989</v>
      </c>
      <c r="H1861" s="2">
        <f>'Moving Avg'!G1861</f>
        <v>4.4637999999999982</v>
      </c>
      <c r="I1861" s="2">
        <f>'Moving Avg'!H1861</f>
        <v>4.051600000000005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</row>
    <row r="1862" spans="1:12" ht="13.5" x14ac:dyDescent="0.25">
      <c r="A1862" s="3">
        <f>RSI!A1862</f>
        <v>45014</v>
      </c>
      <c r="B1862" s="2">
        <f>RSI!B1862</f>
        <v>3.35</v>
      </c>
      <c r="C1862" s="2">
        <f>RSI!I1862</f>
        <v>10.395691254551977</v>
      </c>
      <c r="D1862" s="2">
        <f>MACD!E1862</f>
        <v>0.27963362070317821</v>
      </c>
      <c r="E1862" s="2">
        <f>MACD!F1862</f>
        <v>0.31280838805235334</v>
      </c>
      <c r="F1862" s="2">
        <f>'Moving Avg'!D1862</f>
        <v>3.44</v>
      </c>
      <c r="G1862" s="2">
        <f>'Moving Avg'!F1862</f>
        <v>3.9069999999999987</v>
      </c>
      <c r="H1862" s="2">
        <f>'Moving Avg'!G1862</f>
        <v>4.4483999999999986</v>
      </c>
      <c r="I1862" s="2">
        <f>'Moving Avg'!H1862</f>
        <v>4.0504000000000051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45015</v>
      </c>
      <c r="B1863" s="2">
        <f>RSI!B1863</f>
        <v>3.35</v>
      </c>
      <c r="C1863" s="2">
        <f>RSI!I1863</f>
        <v>10.395691254551977</v>
      </c>
      <c r="D1863" s="2">
        <f>MACD!E1863</f>
        <v>0.28669161940384091</v>
      </c>
      <c r="E1863" s="2">
        <f>MACD!F1863</f>
        <v>0.30758503432265089</v>
      </c>
      <c r="F1863" s="2">
        <f>'Moving Avg'!D1863</f>
        <v>3.41</v>
      </c>
      <c r="G1863" s="2">
        <f>'Moving Avg'!F1863</f>
        <v>3.850499999999998</v>
      </c>
      <c r="H1863" s="2">
        <f>'Moving Avg'!G1863</f>
        <v>4.4329999999999981</v>
      </c>
      <c r="I1863" s="2">
        <f>'Moving Avg'!H1863</f>
        <v>4.0492000000000052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</row>
    <row r="1864" spans="1:12" ht="13.5" x14ac:dyDescent="0.25">
      <c r="A1864" s="3">
        <f>RSI!A1864</f>
        <v>45016</v>
      </c>
      <c r="B1864" s="2">
        <f>RSI!B1864</f>
        <v>3.35</v>
      </c>
      <c r="C1864" s="2">
        <f>RSI!I1864</f>
        <v>10.395691254551977</v>
      </c>
      <c r="D1864" s="2">
        <f>MACD!E1864</f>
        <v>0.29647561702511371</v>
      </c>
      <c r="E1864" s="2">
        <f>MACD!F1864</f>
        <v>0.30536315086314347</v>
      </c>
      <c r="F1864" s="2">
        <f>'Moving Avg'!D1864</f>
        <v>3.38</v>
      </c>
      <c r="G1864" s="2">
        <f>'Moving Avg'!F1864</f>
        <v>3.8004999999999982</v>
      </c>
      <c r="H1864" s="2">
        <f>'Moving Avg'!G1864</f>
        <v>4.4175999999999984</v>
      </c>
      <c r="I1864" s="2">
        <f>'Moving Avg'!H1864</f>
        <v>4.0480000000000054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</row>
    <row r="1865" spans="1:12" ht="13.5" x14ac:dyDescent="0.25">
      <c r="A1865" s="3">
        <f>RSI!A1865</f>
        <v>45019</v>
      </c>
      <c r="B1865" s="2">
        <f>RSI!B1865</f>
        <v>3.35</v>
      </c>
      <c r="C1865" s="2">
        <f>RSI!I1865</f>
        <v>10.395691254551977</v>
      </c>
      <c r="D1865" s="2">
        <f>MACD!E1865</f>
        <v>0.28059156254576756</v>
      </c>
      <c r="E1865" s="2">
        <f>MACD!F1865</f>
        <v>0.30040883319966832</v>
      </c>
      <c r="F1865" s="2">
        <f>'Moving Avg'!D1865</f>
        <v>3.35</v>
      </c>
      <c r="G1865" s="2">
        <f>'Moving Avg'!F1865</f>
        <v>3.7504999999999988</v>
      </c>
      <c r="H1865" s="2">
        <f>'Moving Avg'!G1865</f>
        <v>4.4021999999999979</v>
      </c>
      <c r="I1865" s="2">
        <f>'Moving Avg'!H1865</f>
        <v>4.0468000000000055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</row>
    <row r="1866" spans="1:12" ht="13.5" x14ac:dyDescent="0.25">
      <c r="A1866" s="3">
        <f>RSI!A1866</f>
        <v>45020</v>
      </c>
      <c r="B1866" s="2">
        <f>RSI!B1866</f>
        <v>3.35</v>
      </c>
      <c r="C1866" s="2">
        <f>RSI!I1866</f>
        <v>10.395691254551977</v>
      </c>
      <c r="D1866" s="2">
        <f>MACD!E1866</f>
        <v>0.24426540518963336</v>
      </c>
      <c r="E1866" s="2">
        <f>MACD!F1866</f>
        <v>0.28918014759766136</v>
      </c>
      <c r="F1866" s="2">
        <f>'Moving Avg'!D1866</f>
        <v>3.35</v>
      </c>
      <c r="G1866" s="2">
        <f>'Moving Avg'!F1866</f>
        <v>3.700499999999999</v>
      </c>
      <c r="H1866" s="2">
        <f>'Moving Avg'!G1866</f>
        <v>4.3867999999999974</v>
      </c>
      <c r="I1866" s="2">
        <f>'Moving Avg'!H1866</f>
        <v>4.0456000000000056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3.35</v>
      </c>
      <c r="C1867" s="2">
        <f>RSI!I1867</f>
        <v>10.395691254551977</v>
      </c>
      <c r="D1867" s="2">
        <f>MACD!E1867</f>
        <v>0.19193846817055737</v>
      </c>
      <c r="E1867" s="2">
        <f>MACD!F1867</f>
        <v>0.26973181171224059</v>
      </c>
      <c r="F1867" s="2">
        <f>'Moving Avg'!D1867</f>
        <v>3.35</v>
      </c>
      <c r="G1867" s="2">
        <f>'Moving Avg'!F1867</f>
        <v>3.6554999999999991</v>
      </c>
      <c r="H1867" s="2">
        <f>'Moving Avg'!G1867</f>
        <v>4.3697999999999979</v>
      </c>
      <c r="I1867" s="2">
        <f>'Moving Avg'!H1867</f>
        <v>4.0444000000000058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</row>
    <row r="1868" spans="1:12" ht="13.5" x14ac:dyDescent="0.25">
      <c r="A1868" s="3">
        <f>RSI!A1868</f>
        <v>45022</v>
      </c>
      <c r="B1868" s="2">
        <f>RSI!B1868</f>
        <v>3.35</v>
      </c>
      <c r="C1868" s="2">
        <f>RSI!I1868</f>
        <v>10.395691254551977</v>
      </c>
      <c r="D1868" s="2">
        <f>MACD!E1868</f>
        <v>0.1504636489314457</v>
      </c>
      <c r="E1868" s="2">
        <f>MACD!F1868</f>
        <v>0.24587817915608162</v>
      </c>
      <c r="F1868" s="2">
        <f>'Moving Avg'!D1868</f>
        <v>3.35</v>
      </c>
      <c r="G1868" s="2">
        <f>'Moving Avg'!F1868</f>
        <v>3.6199999999999997</v>
      </c>
      <c r="H1868" s="2">
        <f>'Moving Avg'!G1868</f>
        <v>4.3507999999999978</v>
      </c>
      <c r="I1868" s="2">
        <f>'Moving Avg'!H1868</f>
        <v>4.0432000000000059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</row>
    <row r="1869" spans="1:12" ht="13.5" x14ac:dyDescent="0.25">
      <c r="A1869" s="3">
        <f>RSI!A1869</f>
        <v>45023</v>
      </c>
      <c r="B1869" s="2">
        <f>RSI!B1869</f>
        <v>3.35</v>
      </c>
      <c r="C1869" s="2">
        <f>RSI!I1869</f>
        <v>10.395691254551977</v>
      </c>
      <c r="D1869" s="2">
        <f>MACD!E1869</f>
        <v>0.11796384868506005</v>
      </c>
      <c r="E1869" s="2">
        <f>MACD!F1869</f>
        <v>0.22029531306187733</v>
      </c>
      <c r="F1869" s="2">
        <f>'Moving Avg'!D1869</f>
        <v>3.35</v>
      </c>
      <c r="G1869" s="2">
        <f>'Moving Avg'!F1869</f>
        <v>3.5844999999999994</v>
      </c>
      <c r="H1869" s="2">
        <f>'Moving Avg'!G1869</f>
        <v>4.3315999999999981</v>
      </c>
      <c r="I1869" s="2">
        <f>'Moving Avg'!H1869</f>
        <v>4.042000000000006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</row>
    <row r="1870" spans="1:12" ht="13.5" x14ac:dyDescent="0.25">
      <c r="A1870" s="3">
        <f>RSI!A1870</f>
        <v>45026</v>
      </c>
      <c r="B1870" s="2">
        <f>RSI!B1870</f>
        <v>3.35</v>
      </c>
      <c r="C1870" s="2">
        <f>RSI!I1870</f>
        <v>10.395691254551977</v>
      </c>
      <c r="D1870" s="2">
        <f>MACD!E1870</f>
        <v>9.2866126569686624E-2</v>
      </c>
      <c r="E1870" s="2">
        <f>MACD!F1870</f>
        <v>0.19480947576343918</v>
      </c>
      <c r="F1870" s="2">
        <f>'Moving Avg'!D1870</f>
        <v>3.35</v>
      </c>
      <c r="G1870" s="2">
        <f>'Moving Avg'!F1870</f>
        <v>3.5514999999999999</v>
      </c>
      <c r="H1870" s="2">
        <f>'Moving Avg'!G1870</f>
        <v>4.3085999999999975</v>
      </c>
      <c r="I1870" s="2">
        <f>'Moving Avg'!H1870</f>
        <v>4.0408000000000062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3.35</v>
      </c>
      <c r="C1871" s="2">
        <f>RSI!I1871</f>
        <v>10.395691254551977</v>
      </c>
      <c r="D1871" s="2">
        <f>MACD!E1871</f>
        <v>5.0776844267673482E-2</v>
      </c>
      <c r="E1871" s="2">
        <f>MACD!F1871</f>
        <v>0.16600294946428604</v>
      </c>
      <c r="F1871" s="2">
        <f>'Moving Avg'!D1871</f>
        <v>3.35</v>
      </c>
      <c r="G1871" s="2">
        <f>'Moving Avg'!F1871</f>
        <v>3.5185000000000004</v>
      </c>
      <c r="H1871" s="2">
        <f>'Moving Avg'!G1871</f>
        <v>4.2851999999999979</v>
      </c>
      <c r="I1871" s="2">
        <f>'Moving Avg'!H1871</f>
        <v>4.0396000000000063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3.35</v>
      </c>
      <c r="C1872" s="2">
        <f>RSI!I1872</f>
        <v>10.395691254551977</v>
      </c>
      <c r="D1872" s="2">
        <f>MACD!E1872</f>
        <v>1.7222257344242209E-2</v>
      </c>
      <c r="E1872" s="2">
        <f>MACD!F1872</f>
        <v>0.13624681104027728</v>
      </c>
      <c r="F1872" s="2">
        <f>'Moving Avg'!D1872</f>
        <v>3.35</v>
      </c>
      <c r="G1872" s="2">
        <f>'Moving Avg'!F1872</f>
        <v>3.4855000000000005</v>
      </c>
      <c r="H1872" s="2">
        <f>'Moving Avg'!G1872</f>
        <v>4.2597999999999976</v>
      </c>
      <c r="I1872" s="2">
        <f>'Moving Avg'!H1872</f>
        <v>4.0384000000000064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3.35</v>
      </c>
      <c r="C1873" s="2">
        <f>RSI!I1873</f>
        <v>10.395691254551977</v>
      </c>
      <c r="D1873" s="2">
        <f>MACD!E1873</f>
        <v>-9.2632139757591325E-3</v>
      </c>
      <c r="E1873" s="2">
        <f>MACD!F1873</f>
        <v>0.10714480603707001</v>
      </c>
      <c r="F1873" s="2">
        <f>'Moving Avg'!D1873</f>
        <v>3.35</v>
      </c>
      <c r="G1873" s="2">
        <f>'Moving Avg'!F1873</f>
        <v>3.4525000000000006</v>
      </c>
      <c r="H1873" s="2">
        <f>'Moving Avg'!G1873</f>
        <v>4.232199999999998</v>
      </c>
      <c r="I1873" s="2">
        <f>'Moving Avg'!H1873</f>
        <v>4.0372000000000066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</row>
    <row r="1874" spans="1:12" ht="13.5" x14ac:dyDescent="0.25">
      <c r="A1874" s="3">
        <f>RSI!A1874</f>
        <v>45030</v>
      </c>
      <c r="B1874" s="2">
        <f>RSI!B1874</f>
        <v>3.35</v>
      </c>
      <c r="C1874" s="2">
        <f>RSI!I1874</f>
        <v>10.395691254551977</v>
      </c>
      <c r="D1874" s="2">
        <f>MACD!E1874</f>
        <v>-2.9908375676891197E-2</v>
      </c>
      <c r="E1874" s="2">
        <f>MACD!F1874</f>
        <v>7.9734169694277768E-2</v>
      </c>
      <c r="F1874" s="2">
        <f>'Moving Avg'!D1874</f>
        <v>3.35</v>
      </c>
      <c r="G1874" s="2">
        <f>'Moving Avg'!F1874</f>
        <v>3.4195000000000007</v>
      </c>
      <c r="H1874" s="2">
        <f>'Moving Avg'!G1874</f>
        <v>4.2027999999999981</v>
      </c>
      <c r="I1874" s="2">
        <f>'Moving Avg'!H1874</f>
        <v>4.0360000000000067</v>
      </c>
      <c r="J1874" s="5" t="str">
        <f>OBV!F1874</f>
        <v>NEUTRAL</v>
      </c>
      <c r="K1874" s="5" t="str">
        <f>OBV!G1874</f>
        <v>NEUTRAL</v>
      </c>
      <c r="L1874" s="5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3.35</v>
      </c>
      <c r="C1875" s="2">
        <f>RSI!I1875</f>
        <v>10.395691254551977</v>
      </c>
      <c r="D1875" s="2">
        <f>MACD!E1875</f>
        <v>-4.5742523725619488E-2</v>
      </c>
      <c r="E1875" s="2">
        <f>MACD!F1875</f>
        <v>5.4638831010298317E-2</v>
      </c>
      <c r="F1875" s="2">
        <f>'Moving Avg'!D1875</f>
        <v>3.35</v>
      </c>
      <c r="G1875" s="2">
        <f>'Moving Avg'!F1875</f>
        <v>3.3955000000000006</v>
      </c>
      <c r="H1875" s="2">
        <f>'Moving Avg'!G1875</f>
        <v>4.1697999999999977</v>
      </c>
      <c r="I1875" s="2">
        <f>'Moving Avg'!H1875</f>
        <v>4.0348000000000068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</row>
    <row r="1876" spans="1:12" ht="13.5" x14ac:dyDescent="0.25">
      <c r="A1876" s="3">
        <f>RSI!A1876</f>
        <v>45034</v>
      </c>
      <c r="B1876" s="2">
        <f>RSI!B1876</f>
        <v>3.35</v>
      </c>
      <c r="C1876" s="2">
        <f>RSI!I1876</f>
        <v>10.395691254551977</v>
      </c>
      <c r="D1876" s="2">
        <f>MACD!E1876</f>
        <v>-5.7626912952109421E-2</v>
      </c>
      <c r="E1876" s="2">
        <f>MACD!F1876</f>
        <v>3.2185682217816772E-2</v>
      </c>
      <c r="F1876" s="2">
        <f>'Moving Avg'!D1876</f>
        <v>3.35</v>
      </c>
      <c r="G1876" s="2">
        <f>'Moving Avg'!F1876</f>
        <v>3.3800000000000003</v>
      </c>
      <c r="H1876" s="2">
        <f>'Moving Avg'!G1876</f>
        <v>4.1327999999999987</v>
      </c>
      <c r="I1876" s="2">
        <f>'Moving Avg'!H1876</f>
        <v>4.0336000000000061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</row>
    <row r="1877" spans="1:12" ht="13.5" x14ac:dyDescent="0.25">
      <c r="A1877" s="3">
        <f>RSI!A1877</f>
        <v>45035</v>
      </c>
      <c r="B1877" s="2">
        <f>RSI!B1877</f>
        <v>3.35</v>
      </c>
      <c r="C1877" s="2">
        <f>RSI!I1877</f>
        <v>10.395691254551977</v>
      </c>
      <c r="D1877" s="2">
        <f>MACD!E1877</f>
        <v>-6.628132715574564E-2</v>
      </c>
      <c r="E1877" s="2">
        <f>MACD!F1877</f>
        <v>1.2492280343104291E-2</v>
      </c>
      <c r="F1877" s="2">
        <f>'Moving Avg'!D1877</f>
        <v>3.35</v>
      </c>
      <c r="G1877" s="2">
        <f>'Moving Avg'!F1877</f>
        <v>3.3725000000000001</v>
      </c>
      <c r="H1877" s="2">
        <f>'Moving Avg'!G1877</f>
        <v>4.0997999999999983</v>
      </c>
      <c r="I1877" s="2">
        <f>'Moving Avg'!H1877</f>
        <v>4.0324000000000062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</row>
    <row r="1878" spans="1:12" ht="13.5" x14ac:dyDescent="0.25">
      <c r="A1878" s="3">
        <f>RSI!A1878</f>
        <v>45036</v>
      </c>
      <c r="B1878" s="2">
        <f>RSI!B1878</f>
        <v>3.35</v>
      </c>
      <c r="C1878" s="2">
        <f>RSI!I1878</f>
        <v>10.395691254551977</v>
      </c>
      <c r="D1878" s="2">
        <f>MACD!E1878</f>
        <v>-7.2306508344853526E-2</v>
      </c>
      <c r="E1878" s="2">
        <f>MACD!F1878</f>
        <v>-4.4674773944872719E-3</v>
      </c>
      <c r="F1878" s="2">
        <f>'Moving Avg'!D1878</f>
        <v>3.35</v>
      </c>
      <c r="G1878" s="2">
        <f>'Moving Avg'!F1878</f>
        <v>3.3650000000000007</v>
      </c>
      <c r="H1878" s="2">
        <f>'Moving Avg'!G1878</f>
        <v>4.066799999999998</v>
      </c>
      <c r="I1878" s="2">
        <f>'Moving Avg'!H1878</f>
        <v>4.0312000000000063</v>
      </c>
      <c r="J1878" s="5" t="str">
        <f>OBV!F1878</f>
        <v>NEUTRAL</v>
      </c>
      <c r="K1878" s="5" t="str">
        <f>OBV!G1878</f>
        <v>NEUTRAL</v>
      </c>
      <c r="L1878" s="5" t="str">
        <f>OBV!H1878</f>
        <v>NEUTRAL</v>
      </c>
    </row>
    <row r="1879" spans="1:12" ht="13.5" x14ac:dyDescent="0.25">
      <c r="A1879" s="3">
        <f>RSI!A1879</f>
        <v>45040</v>
      </c>
      <c r="B1879" s="2">
        <f>RSI!B1879</f>
        <v>3.35</v>
      </c>
      <c r="C1879" s="2">
        <f>RSI!I1879</f>
        <v>10.395691254551977</v>
      </c>
      <c r="D1879" s="2">
        <f>MACD!E1879</f>
        <v>-7.6203086104469797E-2</v>
      </c>
      <c r="E1879" s="2">
        <f>MACD!F1879</f>
        <v>-1.8814599136483777E-2</v>
      </c>
      <c r="F1879" s="2">
        <f>'Moving Avg'!D1879</f>
        <v>3.35</v>
      </c>
      <c r="G1879" s="2">
        <f>'Moving Avg'!F1879</f>
        <v>3.3575000000000008</v>
      </c>
      <c r="H1879" s="2">
        <f>'Moving Avg'!G1879</f>
        <v>4.0307999999999975</v>
      </c>
      <c r="I1879" s="2">
        <f>'Moving Avg'!H1879</f>
        <v>4.0300000000000065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</row>
    <row r="1880" spans="1:12" ht="13.5" x14ac:dyDescent="0.25">
      <c r="A1880" s="3">
        <f>RSI!A1880</f>
        <v>45041</v>
      </c>
      <c r="B1880" s="2">
        <f>RSI!B1880</f>
        <v>3.35</v>
      </c>
      <c r="C1880" s="2">
        <f>RSI!I1880</f>
        <v>10.395691254551977</v>
      </c>
      <c r="D1880" s="2">
        <f>MACD!E1880</f>
        <v>-7.8387549179901317E-2</v>
      </c>
      <c r="E1880" s="2">
        <f>MACD!F1880</f>
        <v>-3.0729189145167285E-2</v>
      </c>
      <c r="F1880" s="2">
        <f>'Moving Avg'!D1880</f>
        <v>3.35</v>
      </c>
      <c r="G1880" s="2">
        <f>'Moving Avg'!F1880</f>
        <v>3.3500000000000005</v>
      </c>
      <c r="H1880" s="2">
        <f>'Moving Avg'!G1880</f>
        <v>3.9901999999999975</v>
      </c>
      <c r="I1880" s="2">
        <f>'Moving Avg'!H1880</f>
        <v>4.0288000000000066</v>
      </c>
      <c r="J1880" s="5" t="str">
        <f>OBV!F1880</f>
        <v>NEUTRAL</v>
      </c>
      <c r="K1880" s="5" t="str">
        <f>OBV!G1880</f>
        <v>NEUTRAL</v>
      </c>
      <c r="L1880" s="5" t="str">
        <f>OBV!H1880</f>
        <v>NEUTRAL</v>
      </c>
    </row>
    <row r="1881" spans="1:12" ht="13.5" x14ac:dyDescent="0.25">
      <c r="A1881" s="3">
        <f>RSI!A1881</f>
        <v>45042</v>
      </c>
      <c r="B1881" s="2">
        <f>RSI!B1881</f>
        <v>3.5</v>
      </c>
      <c r="C1881" s="2">
        <f>RSI!I1881</f>
        <v>46.742650299300863</v>
      </c>
      <c r="D1881" s="2">
        <f>MACD!E1881</f>
        <v>-9.0316828806750848E-2</v>
      </c>
      <c r="E1881" s="2">
        <f>MACD!F1881</f>
        <v>-4.2646717077484006E-2</v>
      </c>
      <c r="F1881" s="2">
        <f>'Moving Avg'!D1881</f>
        <v>3.38</v>
      </c>
      <c r="G1881" s="2">
        <f>'Moving Avg'!F1881</f>
        <v>3.3575000000000008</v>
      </c>
      <c r="H1881" s="2">
        <f>'Moving Avg'!G1881</f>
        <v>3.9525999999999981</v>
      </c>
      <c r="I1881" s="2">
        <f>'Moving Avg'!H1881</f>
        <v>4.0283500000000068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3.5</v>
      </c>
      <c r="C1882" s="2">
        <f>RSI!I1882</f>
        <v>46.742650299300863</v>
      </c>
      <c r="D1882" s="2">
        <f>MACD!E1882</f>
        <v>-0.10034328060776687</v>
      </c>
      <c r="E1882" s="2">
        <f>MACD!F1882</f>
        <v>-5.4186029783540583E-2</v>
      </c>
      <c r="F1882" s="2">
        <f>'Moving Avg'!D1882</f>
        <v>3.41</v>
      </c>
      <c r="G1882" s="2">
        <f>'Moving Avg'!F1882</f>
        <v>3.3650000000000007</v>
      </c>
      <c r="H1882" s="2">
        <f>'Moving Avg'!G1882</f>
        <v>3.9149999999999983</v>
      </c>
      <c r="I1882" s="2">
        <f>'Moving Avg'!H1882</f>
        <v>4.027900000000006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3.5</v>
      </c>
      <c r="C1883" s="2">
        <f>RSI!I1883</f>
        <v>46.742650299300855</v>
      </c>
      <c r="D1883" s="2">
        <f>MACD!E1883</f>
        <v>-0.10876465132813262</v>
      </c>
      <c r="E1883" s="2">
        <f>MACD!F1883</f>
        <v>-6.5101754092458997E-2</v>
      </c>
      <c r="F1883" s="2">
        <f>'Moving Avg'!D1883</f>
        <v>3.44</v>
      </c>
      <c r="G1883" s="2">
        <f>'Moving Avg'!F1883</f>
        <v>3.3725000000000009</v>
      </c>
      <c r="H1883" s="2">
        <f>'Moving Avg'!G1883</f>
        <v>3.8773999999999984</v>
      </c>
      <c r="I1883" s="2">
        <f>'Moving Avg'!H1883</f>
        <v>4.0274500000000071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3.5</v>
      </c>
      <c r="C1884" s="2">
        <f>RSI!I1884</f>
        <v>46.742650299300863</v>
      </c>
      <c r="D1884" s="2">
        <f>MACD!E1884</f>
        <v>-0.11583250985459426</v>
      </c>
      <c r="E1884" s="2">
        <f>MACD!F1884</f>
        <v>-7.524790524488606E-2</v>
      </c>
      <c r="F1884" s="2">
        <f>'Moving Avg'!D1884</f>
        <v>3.47</v>
      </c>
      <c r="G1884" s="2">
        <f>'Moving Avg'!F1884</f>
        <v>3.3800000000000012</v>
      </c>
      <c r="H1884" s="2">
        <f>'Moving Avg'!G1884</f>
        <v>3.8397999999999985</v>
      </c>
      <c r="I1884" s="2">
        <f>'Moving Avg'!H1884</f>
        <v>4.0270000000000064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3.5</v>
      </c>
      <c r="C1885" s="2">
        <f>RSI!I1885</f>
        <v>46.742650299300863</v>
      </c>
      <c r="D1885" s="2">
        <f>MACD!E1885</f>
        <v>-0.1217593789581799</v>
      </c>
      <c r="E1885" s="2">
        <f>MACD!F1885</f>
        <v>-8.455019998754483E-2</v>
      </c>
      <c r="F1885" s="2">
        <f>'Moving Avg'!D1885</f>
        <v>3.5</v>
      </c>
      <c r="G1885" s="2">
        <f>'Moving Avg'!F1885</f>
        <v>3.3875000000000006</v>
      </c>
      <c r="H1885" s="2">
        <f>'Moving Avg'!G1885</f>
        <v>3.8067999999999982</v>
      </c>
      <c r="I1885" s="2">
        <f>'Moving Avg'!H1885</f>
        <v>4.0265500000000074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</row>
    <row r="1886" spans="1:12" ht="13.5" x14ac:dyDescent="0.25">
      <c r="A1886" s="3">
        <f>RSI!A1886</f>
        <v>45050</v>
      </c>
      <c r="B1886" s="2">
        <f>RSI!B1886</f>
        <v>3.5</v>
      </c>
      <c r="C1886" s="2">
        <f>RSI!I1886</f>
        <v>46.742650299300863</v>
      </c>
      <c r="D1886" s="2">
        <f>MACD!E1886</f>
        <v>-0.12672476781189257</v>
      </c>
      <c r="E1886" s="2">
        <f>MACD!F1886</f>
        <v>-9.2985113552414372E-2</v>
      </c>
      <c r="F1886" s="2">
        <f>'Moving Avg'!D1886</f>
        <v>3.5</v>
      </c>
      <c r="G1886" s="2">
        <f>'Moving Avg'!F1886</f>
        <v>3.3950000000000005</v>
      </c>
      <c r="H1886" s="2">
        <f>'Moving Avg'!G1886</f>
        <v>3.7739999999999982</v>
      </c>
      <c r="I1886" s="2">
        <f>'Moving Avg'!H1886</f>
        <v>4.0261000000000067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</row>
    <row r="1887" spans="1:12" ht="13.5" x14ac:dyDescent="0.25">
      <c r="A1887" s="3">
        <f>RSI!A1887</f>
        <v>45051</v>
      </c>
      <c r="B1887" s="2">
        <f>RSI!B1887</f>
        <v>3.5</v>
      </c>
      <c r="C1887" s="2">
        <f>RSI!I1887</f>
        <v>46.742650299300863</v>
      </c>
      <c r="D1887" s="2">
        <f>MACD!E1887</f>
        <v>-0.13088027454557771</v>
      </c>
      <c r="E1887" s="2">
        <f>MACD!F1887</f>
        <v>-0.10056414575104705</v>
      </c>
      <c r="F1887" s="2">
        <f>'Moving Avg'!D1887</f>
        <v>3.5</v>
      </c>
      <c r="G1887" s="2">
        <f>'Moving Avg'!F1887</f>
        <v>3.4025000000000007</v>
      </c>
      <c r="H1887" s="2">
        <f>'Moving Avg'!G1887</f>
        <v>3.7411999999999983</v>
      </c>
      <c r="I1887" s="2">
        <f>'Moving Avg'!H1887</f>
        <v>4.0256500000000068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</row>
    <row r="1888" spans="1:12" ht="13.5" x14ac:dyDescent="0.25">
      <c r="A1888" s="3">
        <f>RSI!A1888</f>
        <v>45054</v>
      </c>
      <c r="B1888" s="2">
        <f>RSI!B1888</f>
        <v>3.5</v>
      </c>
      <c r="C1888" s="2">
        <f>RSI!I1888</f>
        <v>46.742650299300863</v>
      </c>
      <c r="D1888" s="2">
        <f>MACD!E1888</f>
        <v>-0.13435390204865794</v>
      </c>
      <c r="E1888" s="2">
        <f>MACD!F1888</f>
        <v>-0.10732209701056925</v>
      </c>
      <c r="F1888" s="2">
        <f>'Moving Avg'!D1888</f>
        <v>3.5</v>
      </c>
      <c r="G1888" s="2">
        <f>'Moving Avg'!F1888</f>
        <v>3.410000000000001</v>
      </c>
      <c r="H1888" s="2">
        <f>'Moving Avg'!G1888</f>
        <v>3.7083999999999979</v>
      </c>
      <c r="I1888" s="2">
        <f>'Moving Avg'!H1888</f>
        <v>4.025200000000007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45055</v>
      </c>
      <c r="B1889" s="2">
        <f>RSI!B1889</f>
        <v>3.5</v>
      </c>
      <c r="C1889" s="2">
        <f>RSI!I1889</f>
        <v>46.742650299300863</v>
      </c>
      <c r="D1889" s="2">
        <f>MACD!E1889</f>
        <v>-0.13725370818869331</v>
      </c>
      <c r="E1889" s="2">
        <f>MACD!F1889</f>
        <v>-0.11330841924619407</v>
      </c>
      <c r="F1889" s="2">
        <f>'Moving Avg'!D1889</f>
        <v>3.5</v>
      </c>
      <c r="G1889" s="2">
        <f>'Moving Avg'!F1889</f>
        <v>3.4175000000000004</v>
      </c>
      <c r="H1889" s="2">
        <f>'Moving Avg'!G1889</f>
        <v>3.6801999999999975</v>
      </c>
      <c r="I1889" s="2">
        <f>'Moving Avg'!H1889</f>
        <v>4.0247500000000063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</row>
    <row r="1890" spans="1:12" ht="13.5" x14ac:dyDescent="0.25">
      <c r="A1890" s="3">
        <f>RSI!A1890</f>
        <v>45056</v>
      </c>
      <c r="B1890" s="2">
        <f>RSI!B1890</f>
        <v>3.5</v>
      </c>
      <c r="C1890" s="2">
        <f>RSI!I1890</f>
        <v>46.742650299300863</v>
      </c>
      <c r="D1890" s="2">
        <f>MACD!E1890</f>
        <v>-0.13967089296292379</v>
      </c>
      <c r="E1890" s="2">
        <f>MACD!F1890</f>
        <v>-0.11858091398954003</v>
      </c>
      <c r="F1890" s="2">
        <f>'Moving Avg'!D1890</f>
        <v>3.5</v>
      </c>
      <c r="G1890" s="2">
        <f>'Moving Avg'!F1890</f>
        <v>3.4249999999999998</v>
      </c>
      <c r="H1890" s="2">
        <f>'Moving Avg'!G1890</f>
        <v>3.6563999999999974</v>
      </c>
      <c r="I1890" s="2">
        <f>'Moving Avg'!H1890</f>
        <v>4.0243000000000073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</row>
    <row r="1891" spans="1:12" ht="13.5" x14ac:dyDescent="0.25">
      <c r="A1891" s="3">
        <f>RSI!A1891</f>
        <v>45057</v>
      </c>
      <c r="B1891" s="2">
        <f>RSI!B1891</f>
        <v>3.5</v>
      </c>
      <c r="C1891" s="2">
        <f>RSI!I1891</f>
        <v>46.742650299300863</v>
      </c>
      <c r="D1891" s="2">
        <f>MACD!E1891</f>
        <v>-0.11860548624230161</v>
      </c>
      <c r="E1891" s="2">
        <f>MACD!F1891</f>
        <v>-0.11858582844009234</v>
      </c>
      <c r="F1891" s="2">
        <f>'Moving Avg'!D1891</f>
        <v>3.5</v>
      </c>
      <c r="G1891" s="2">
        <f>'Moving Avg'!F1891</f>
        <v>3.4325000000000001</v>
      </c>
      <c r="H1891" s="2">
        <f>'Moving Avg'!G1891</f>
        <v>3.6325999999999978</v>
      </c>
      <c r="I1891" s="2">
        <f>'Moving Avg'!H1891</f>
        <v>4.0238500000000066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3.65</v>
      </c>
      <c r="C1892" s="2">
        <f>RSI!I1892</f>
        <v>72.212310236403766</v>
      </c>
      <c r="D1892" s="2">
        <f>MACD!E1892</f>
        <v>-0.11186073184589063</v>
      </c>
      <c r="E1892" s="2">
        <f>MACD!F1892</f>
        <v>-0.11724080912125201</v>
      </c>
      <c r="F1892" s="2">
        <f>'Moving Avg'!D1892</f>
        <v>3.53</v>
      </c>
      <c r="G1892" s="2">
        <f>'Moving Avg'!F1892</f>
        <v>3.4475000000000007</v>
      </c>
      <c r="H1892" s="2">
        <f>'Moving Avg'!G1892</f>
        <v>3.6117999999999979</v>
      </c>
      <c r="I1892" s="2">
        <f>'Moving Avg'!H1892</f>
        <v>4.0241500000000068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</row>
    <row r="1893" spans="1:12" ht="13.5" x14ac:dyDescent="0.25">
      <c r="A1893" s="3">
        <f>RSI!A1893</f>
        <v>45061</v>
      </c>
      <c r="B1893" s="2">
        <f>RSI!B1893</f>
        <v>3.81</v>
      </c>
      <c r="C1893" s="2">
        <f>RSI!I1893</f>
        <v>82.06505235998408</v>
      </c>
      <c r="D1893" s="2">
        <f>MACD!E1893</f>
        <v>-0.118862867497183</v>
      </c>
      <c r="E1893" s="2">
        <f>MACD!F1893</f>
        <v>-0.11756522079643822</v>
      </c>
      <c r="F1893" s="2">
        <f>'Moving Avg'!D1893</f>
        <v>3.5920000000000001</v>
      </c>
      <c r="G1893" s="2">
        <f>'Moving Avg'!F1893</f>
        <v>3.4705000000000004</v>
      </c>
      <c r="H1893" s="2">
        <f>'Moving Avg'!G1893</f>
        <v>3.5983999999999976</v>
      </c>
      <c r="I1893" s="2">
        <f>'Moving Avg'!H1893</f>
        <v>4.0252500000000069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</row>
    <row r="1894" spans="1:12" ht="13.5" x14ac:dyDescent="0.25">
      <c r="A1894" s="3">
        <f>RSI!A1894</f>
        <v>45062</v>
      </c>
      <c r="B1894" s="2">
        <f>RSI!B1894</f>
        <v>3.98</v>
      </c>
      <c r="C1894" s="2">
        <f>RSI!I1894</f>
        <v>87.241382050259645</v>
      </c>
      <c r="D1894" s="2">
        <f>MACD!E1894</f>
        <v>-0.13911966474537829</v>
      </c>
      <c r="E1894" s="2">
        <f>MACD!F1894</f>
        <v>-0.12187610958622624</v>
      </c>
      <c r="F1894" s="2">
        <f>'Moving Avg'!D1894</f>
        <v>3.6880000000000002</v>
      </c>
      <c r="G1894" s="2">
        <f>'Moving Avg'!F1894</f>
        <v>3.5020000000000002</v>
      </c>
      <c r="H1894" s="2">
        <f>'Moving Avg'!G1894</f>
        <v>3.5909999999999975</v>
      </c>
      <c r="I1894" s="2">
        <f>'Moving Avg'!H1894</f>
        <v>4.0272000000000068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</row>
    <row r="1895" spans="1:12" ht="13.5" x14ac:dyDescent="0.25">
      <c r="A1895" s="3">
        <f>RSI!A1895</f>
        <v>45063</v>
      </c>
      <c r="B1895" s="2">
        <f>RSI!B1895</f>
        <v>4.1500000000000004</v>
      </c>
      <c r="C1895" s="2">
        <f>RSI!I1895</f>
        <v>90.26667653822058</v>
      </c>
      <c r="D1895" s="2">
        <f>MACD!E1895</f>
        <v>-0.17146764361794853</v>
      </c>
      <c r="E1895" s="2">
        <f>MACD!F1895</f>
        <v>-0.13179441639257072</v>
      </c>
      <c r="F1895" s="2">
        <f>'Moving Avg'!D1895</f>
        <v>3.8180000000000005</v>
      </c>
      <c r="G1895" s="2">
        <f>'Moving Avg'!F1895</f>
        <v>3.5420000000000003</v>
      </c>
      <c r="H1895" s="2">
        <f>'Moving Avg'!G1895</f>
        <v>3.5869999999999975</v>
      </c>
      <c r="I1895" s="2">
        <f>'Moving Avg'!H1895</f>
        <v>4.0300000000000065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</row>
    <row r="1896" spans="1:12" ht="13.5" x14ac:dyDescent="0.25">
      <c r="A1896" s="3">
        <f>RSI!A1896</f>
        <v>45064</v>
      </c>
      <c r="B1896" s="2">
        <f>RSI!B1896</f>
        <v>4.1399999999999997</v>
      </c>
      <c r="C1896" s="2">
        <f>RSI!I1896</f>
        <v>88.930843450286915</v>
      </c>
      <c r="D1896" s="2">
        <f>MACD!E1896</f>
        <v>-0.20152412115494345</v>
      </c>
      <c r="E1896" s="2">
        <f>MACD!F1896</f>
        <v>-0.14574035734504526</v>
      </c>
      <c r="F1896" s="2">
        <f>'Moving Avg'!D1896</f>
        <v>3.9460000000000002</v>
      </c>
      <c r="G1896" s="2">
        <f>'Moving Avg'!F1896</f>
        <v>3.5814999999999997</v>
      </c>
      <c r="H1896" s="2">
        <f>'Moving Avg'!G1896</f>
        <v>3.582799999999998</v>
      </c>
      <c r="I1896" s="2">
        <f>'Moving Avg'!H1896</f>
        <v>4.0327500000000063</v>
      </c>
      <c r="J1896" s="5" t="str">
        <f>OBV!F1896</f>
        <v>BEARISH</v>
      </c>
      <c r="K1896" s="5" t="str">
        <f>OBV!G1896</f>
        <v>NEUTRAL</v>
      </c>
      <c r="L1896" s="5" t="str">
        <f>OBV!H1896</f>
        <v>BEARISH DIVERGENCE</v>
      </c>
    </row>
    <row r="1897" spans="1:12" ht="13.5" x14ac:dyDescent="0.25">
      <c r="A1897" s="3">
        <f>RSI!A1897</f>
        <v>45065</v>
      </c>
      <c r="B1897" s="2">
        <f>RSI!B1897</f>
        <v>4.1399999999999997</v>
      </c>
      <c r="C1897" s="2">
        <f>RSI!I1897</f>
        <v>88.930843450286915</v>
      </c>
      <c r="D1897" s="2">
        <f>MACD!E1897</f>
        <v>-0.2300695195539566</v>
      </c>
      <c r="E1897" s="2">
        <f>MACD!F1897</f>
        <v>-0.16260618978682753</v>
      </c>
      <c r="F1897" s="2">
        <f>'Moving Avg'!D1897</f>
        <v>4.0440000000000005</v>
      </c>
      <c r="G1897" s="2">
        <f>'Moving Avg'!F1897</f>
        <v>3.621</v>
      </c>
      <c r="H1897" s="2">
        <f>'Moving Avg'!G1897</f>
        <v>3.5805999999999978</v>
      </c>
      <c r="I1897" s="2">
        <f>'Moving Avg'!H1897</f>
        <v>4.0355000000000061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</row>
    <row r="1898" spans="1:12" ht="13.5" x14ac:dyDescent="0.25">
      <c r="A1898" s="3">
        <f>RSI!A1898</f>
        <v>45068</v>
      </c>
      <c r="B1898" s="2">
        <f>RSI!B1898</f>
        <v>4.1399999999999997</v>
      </c>
      <c r="C1898" s="2">
        <f>RSI!I1898</f>
        <v>88.930843450286915</v>
      </c>
      <c r="D1898" s="2">
        <f>MACD!E1898</f>
        <v>-0.25710572035598744</v>
      </c>
      <c r="E1898" s="2">
        <f>MACD!F1898</f>
        <v>-0.18150609590065953</v>
      </c>
      <c r="F1898" s="2">
        <f>'Moving Avg'!D1898</f>
        <v>4.1100000000000003</v>
      </c>
      <c r="G1898" s="2">
        <f>'Moving Avg'!F1898</f>
        <v>3.6604999999999999</v>
      </c>
      <c r="H1898" s="2">
        <f>'Moving Avg'!G1898</f>
        <v>3.5821999999999976</v>
      </c>
      <c r="I1898" s="2">
        <f>'Moving Avg'!H1898</f>
        <v>4.0382500000000059</v>
      </c>
      <c r="J1898" s="5" t="str">
        <f>OBV!F1898</f>
        <v>BEARISH</v>
      </c>
      <c r="K1898" s="5" t="str">
        <f>OBV!G1898</f>
        <v>NEUTRAL</v>
      </c>
      <c r="L1898" s="5" t="str">
        <f>OBV!H1898</f>
        <v>BEARISH DIVERGENCE</v>
      </c>
    </row>
    <row r="1899" spans="1:12" ht="13.5" x14ac:dyDescent="0.25">
      <c r="A1899" s="3">
        <f>RSI!A1899</f>
        <v>45069</v>
      </c>
      <c r="B1899" s="2">
        <f>RSI!B1899</f>
        <v>4.1900000000000004</v>
      </c>
      <c r="C1899" s="2">
        <f>RSI!I1899</f>
        <v>89.867273059887864</v>
      </c>
      <c r="D1899" s="2">
        <f>MACD!E1899</f>
        <v>-0.28635510023956101</v>
      </c>
      <c r="E1899" s="2">
        <f>MACD!F1899</f>
        <v>-0.20247589676843983</v>
      </c>
      <c r="F1899" s="2">
        <f>'Moving Avg'!D1899</f>
        <v>4.1520000000000001</v>
      </c>
      <c r="G1899" s="2">
        <f>'Moving Avg'!F1899</f>
        <v>3.7024999999999997</v>
      </c>
      <c r="H1899" s="2">
        <f>'Moving Avg'!G1899</f>
        <v>3.5847999999999973</v>
      </c>
      <c r="I1899" s="2">
        <f>'Moving Avg'!H1899</f>
        <v>4.041250000000006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4.2</v>
      </c>
      <c r="C1900" s="2">
        <f>RSI!I1900</f>
        <v>90.048598826102989</v>
      </c>
      <c r="D1900" s="2">
        <f>MACD!E1900</f>
        <v>-0.31461196367837729</v>
      </c>
      <c r="E1900" s="2">
        <f>MACD!F1900</f>
        <v>-0.22490311015042733</v>
      </c>
      <c r="F1900" s="2">
        <f>'Moving Avg'!D1900</f>
        <v>4.1619999999999999</v>
      </c>
      <c r="G1900" s="2">
        <f>'Moving Avg'!F1900</f>
        <v>3.7449999999999997</v>
      </c>
      <c r="H1900" s="2">
        <f>'Moving Avg'!G1900</f>
        <v>3.5885999999999978</v>
      </c>
      <c r="I1900" s="2">
        <f>'Moving Avg'!H1900</f>
        <v>4.044300000000006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</row>
    <row r="1901" spans="1:12" ht="13.5" x14ac:dyDescent="0.25">
      <c r="A1901" s="3">
        <f>RSI!A1901</f>
        <v>45071</v>
      </c>
      <c r="B1901" s="2">
        <f>RSI!B1901</f>
        <v>4.3</v>
      </c>
      <c r="C1901" s="2">
        <f>RSI!I1901</f>
        <v>91.656521056538423</v>
      </c>
      <c r="D1901" s="2">
        <f>MACD!E1901</f>
        <v>-0.348549825760887</v>
      </c>
      <c r="E1901" s="2">
        <f>MACD!F1901</f>
        <v>-0.24963245327251926</v>
      </c>
      <c r="F1901" s="2">
        <f>'Moving Avg'!D1901</f>
        <v>4.194</v>
      </c>
      <c r="G1901" s="2">
        <f>'Moving Avg'!F1901</f>
        <v>3.7850000000000001</v>
      </c>
      <c r="H1901" s="2">
        <f>'Moving Avg'!G1901</f>
        <v>3.5943999999999985</v>
      </c>
      <c r="I1901" s="2">
        <f>'Moving Avg'!H1901</f>
        <v>4.0478500000000057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4.2</v>
      </c>
      <c r="C1902" s="2">
        <f>RSI!I1902</f>
        <v>78.071561381540249</v>
      </c>
      <c r="D1902" s="2">
        <f>MACD!E1902</f>
        <v>-0.34979971969150458</v>
      </c>
      <c r="E1902" s="2">
        <f>MACD!F1902</f>
        <v>-0.26966590655631634</v>
      </c>
      <c r="F1902" s="2">
        <f>'Moving Avg'!D1902</f>
        <v>4.2060000000000004</v>
      </c>
      <c r="G1902" s="2">
        <f>'Moving Avg'!F1902</f>
        <v>3.8199999999999994</v>
      </c>
      <c r="H1902" s="2">
        <f>'Moving Avg'!G1902</f>
        <v>3.5981999999999981</v>
      </c>
      <c r="I1902" s="2">
        <f>'Moving Avg'!H1902</f>
        <v>4.0509000000000057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4.2</v>
      </c>
      <c r="C1903" s="2">
        <f>RSI!I1903</f>
        <v>78.071561381540249</v>
      </c>
      <c r="D1903" s="2">
        <f>MACD!E1903</f>
        <v>-0.32844508137855311</v>
      </c>
      <c r="E1903" s="2">
        <f>MACD!F1903</f>
        <v>-0.28142174152076371</v>
      </c>
      <c r="F1903" s="2">
        <f>'Moving Avg'!D1903</f>
        <v>4.218</v>
      </c>
      <c r="G1903" s="2">
        <f>'Moving Avg'!F1903</f>
        <v>3.8549999999999995</v>
      </c>
      <c r="H1903" s="2">
        <f>'Moving Avg'!G1903</f>
        <v>3.6019999999999981</v>
      </c>
      <c r="I1903" s="2">
        <f>'Moving Avg'!H1903</f>
        <v>4.0539500000000057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4.2</v>
      </c>
      <c r="C1904" s="2">
        <f>RSI!I1904</f>
        <v>78.071561381540249</v>
      </c>
      <c r="D1904" s="2">
        <f>MACD!E1904</f>
        <v>-0.28626187379571588</v>
      </c>
      <c r="E1904" s="2">
        <f>MACD!F1904</f>
        <v>-0.28238976797575416</v>
      </c>
      <c r="F1904" s="2">
        <f>'Moving Avg'!D1904</f>
        <v>4.22</v>
      </c>
      <c r="G1904" s="2">
        <f>'Moving Avg'!F1904</f>
        <v>3.8900000000000006</v>
      </c>
      <c r="H1904" s="2">
        <f>'Moving Avg'!G1904</f>
        <v>3.6057999999999981</v>
      </c>
      <c r="I1904" s="2">
        <f>'Moving Avg'!H1904</f>
        <v>4.0570000000000066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4.2</v>
      </c>
      <c r="C1905" s="2">
        <f>RSI!I1905</f>
        <v>78.071561381540249</v>
      </c>
      <c r="D1905" s="2">
        <f>MACD!E1905</f>
        <v>-0.22630338496248692</v>
      </c>
      <c r="E1905" s="2">
        <f>MACD!F1905</f>
        <v>-0.27117249137310073</v>
      </c>
      <c r="F1905" s="2">
        <f>'Moving Avg'!D1905</f>
        <v>4.22</v>
      </c>
      <c r="G1905" s="2">
        <f>'Moving Avg'!F1905</f>
        <v>3.9249999999999998</v>
      </c>
      <c r="H1905" s="2">
        <f>'Moving Avg'!G1905</f>
        <v>3.6131999999999977</v>
      </c>
      <c r="I1905" s="2">
        <f>'Moving Avg'!H1905</f>
        <v>4.0600500000000066</v>
      </c>
      <c r="J1905" s="5" t="str">
        <f>OBV!F1905</f>
        <v>BULLISH</v>
      </c>
      <c r="K1905" s="5" t="str">
        <f>OBV!G1905</f>
        <v>NEUTRAL</v>
      </c>
      <c r="L1905" s="5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4.2</v>
      </c>
      <c r="C1906" s="2">
        <f>RSI!I1906</f>
        <v>78.071561381540249</v>
      </c>
      <c r="D1906" s="2">
        <f>MACD!E1906</f>
        <v>-0.17885666710212345</v>
      </c>
      <c r="E1906" s="2">
        <f>MACD!F1906</f>
        <v>-0.25270932651890532</v>
      </c>
      <c r="F1906" s="2">
        <f>'Moving Avg'!D1906</f>
        <v>4.2</v>
      </c>
      <c r="G1906" s="2">
        <f>'Moving Avg'!F1906</f>
        <v>3.96</v>
      </c>
      <c r="H1906" s="2">
        <f>'Moving Avg'!G1906</f>
        <v>3.6239999999999979</v>
      </c>
      <c r="I1906" s="2">
        <f>'Moving Avg'!H1906</f>
        <v>4.0631000000000066</v>
      </c>
      <c r="J1906" s="5" t="str">
        <f>OBV!F1906</f>
        <v>BEARISH</v>
      </c>
      <c r="K1906" s="5" t="str">
        <f>OBV!G1906</f>
        <v>NEUTRAL</v>
      </c>
      <c r="L1906" s="5" t="str">
        <f>OBV!H1906</f>
        <v>CONFIRMED BEARISH</v>
      </c>
    </row>
    <row r="1907" spans="1:12" ht="13.5" x14ac:dyDescent="0.25">
      <c r="A1907" s="3">
        <f>RSI!A1907</f>
        <v>45079</v>
      </c>
      <c r="B1907" s="2">
        <f>RSI!B1907</f>
        <v>4.38</v>
      </c>
      <c r="C1907" s="2">
        <f>RSI!I1907</f>
        <v>84.183726447481433</v>
      </c>
      <c r="D1907" s="2">
        <f>MACD!E1907</f>
        <v>-0.15366215405366557</v>
      </c>
      <c r="E1907" s="2">
        <f>MACD!F1907</f>
        <v>-0.2328998920258574</v>
      </c>
      <c r="F1907" s="2">
        <f>'Moving Avg'!D1907</f>
        <v>4.2359999999999998</v>
      </c>
      <c r="G1907" s="2">
        <f>'Moving Avg'!F1907</f>
        <v>4.0039999999999996</v>
      </c>
      <c r="H1907" s="2">
        <f>'Moving Avg'!G1907</f>
        <v>3.6415999999999982</v>
      </c>
      <c r="I1907" s="2">
        <f>'Moving Avg'!H1907</f>
        <v>4.0670500000000063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4.4000000000000004</v>
      </c>
      <c r="C1908" s="2">
        <f>RSI!I1908</f>
        <v>84.69421402131843</v>
      </c>
      <c r="D1908" s="2">
        <f>MACD!E1908</f>
        <v>-0.13638825176152736</v>
      </c>
      <c r="E1908" s="2">
        <f>MACD!F1908</f>
        <v>-0.2135975639729914</v>
      </c>
      <c r="F1908" s="2">
        <f>'Moving Avg'!D1908</f>
        <v>4.2760000000000007</v>
      </c>
      <c r="G1908" s="2">
        <f>'Moving Avg'!F1908</f>
        <v>4.0490000000000013</v>
      </c>
      <c r="H1908" s="2">
        <f>'Moving Avg'!G1908</f>
        <v>3.659599999999998</v>
      </c>
      <c r="I1908" s="2">
        <f>'Moving Avg'!H1908</f>
        <v>4.0719000000000065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4.5</v>
      </c>
      <c r="C1909" s="2">
        <f>RSI!I1909</f>
        <v>86.960419631882274</v>
      </c>
      <c r="D1909" s="2">
        <f>MACD!E1909</f>
        <v>-0.12397834823621645</v>
      </c>
      <c r="E1909" s="2">
        <f>MACD!F1909</f>
        <v>-0.19567372082563644</v>
      </c>
      <c r="F1909" s="2">
        <f>'Moving Avg'!D1909</f>
        <v>4.3360000000000003</v>
      </c>
      <c r="G1909" s="2">
        <f>'Moving Avg'!F1909</f>
        <v>4.0990000000000011</v>
      </c>
      <c r="H1909" s="2">
        <f>'Moving Avg'!G1909</f>
        <v>3.6795999999999989</v>
      </c>
      <c r="I1909" s="2">
        <f>'Moving Avg'!H1909</f>
        <v>4.0780000000000065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4.55</v>
      </c>
      <c r="C1910" s="2">
        <f>RSI!I1910</f>
        <v>87.923247245026687</v>
      </c>
      <c r="D1910" s="2">
        <f>MACD!E1910</f>
        <v>-0.11854063637751189</v>
      </c>
      <c r="E1910" s="2">
        <f>MACD!F1910</f>
        <v>-0.18024710393601157</v>
      </c>
      <c r="F1910" s="2">
        <f>'Moving Avg'!D1910</f>
        <v>4.4060000000000006</v>
      </c>
      <c r="G1910" s="2">
        <f>'Moving Avg'!F1910</f>
        <v>4.1515000000000004</v>
      </c>
      <c r="H1910" s="2">
        <f>'Moving Avg'!G1910</f>
        <v>3.7005999999999997</v>
      </c>
      <c r="I1910" s="2">
        <f>'Moving Avg'!H1910</f>
        <v>4.0843500000000068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4.55</v>
      </c>
      <c r="C1911" s="2">
        <f>RSI!I1911</f>
        <v>87.923247245026687</v>
      </c>
      <c r="D1911" s="2">
        <f>MACD!E1911</f>
        <v>-0.10153341897963841</v>
      </c>
      <c r="E1911" s="2">
        <f>MACD!F1911</f>
        <v>-0.16450436694473694</v>
      </c>
      <c r="F1911" s="2">
        <f>'Moving Avg'!D1911</f>
        <v>4.4760000000000009</v>
      </c>
      <c r="G1911" s="2">
        <f>'Moving Avg'!F1911</f>
        <v>4.2040000000000006</v>
      </c>
      <c r="H1911" s="2">
        <f>'Moving Avg'!G1911</f>
        <v>3.7245999999999997</v>
      </c>
      <c r="I1911" s="2">
        <f>'Moving Avg'!H1911</f>
        <v>4.0909500000000065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4.59</v>
      </c>
      <c r="C1912" s="2">
        <f>RSI!I1912</f>
        <v>88.697560120554058</v>
      </c>
      <c r="D1912" s="2">
        <f>MACD!E1912</f>
        <v>-0.10824818120090907</v>
      </c>
      <c r="E1912" s="2">
        <f>MACD!F1912</f>
        <v>-0.15325312979597139</v>
      </c>
      <c r="F1912" s="2">
        <f>'Moving Avg'!D1912</f>
        <v>4.5179999999999998</v>
      </c>
      <c r="G1912" s="2">
        <f>'Moving Avg'!F1912</f>
        <v>4.2510000000000012</v>
      </c>
      <c r="H1912" s="2">
        <f>'Moving Avg'!G1912</f>
        <v>3.7494000000000001</v>
      </c>
      <c r="I1912" s="2">
        <f>'Moving Avg'!H1912</f>
        <v>4.0978000000000065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</row>
    <row r="1913" spans="1:12" ht="13.5" x14ac:dyDescent="0.25">
      <c r="A1913" s="3">
        <f>RSI!A1913</f>
        <v>45089</v>
      </c>
      <c r="B1913" s="2">
        <f>RSI!B1913</f>
        <v>4.5999999999999996</v>
      </c>
      <c r="C1913" s="2">
        <f>RSI!I1913</f>
        <v>88.889352074487491</v>
      </c>
      <c r="D1913" s="2">
        <f>MACD!E1913</f>
        <v>-0.11746062247169498</v>
      </c>
      <c r="E1913" s="2">
        <f>MACD!F1913</f>
        <v>-0.14609462833111611</v>
      </c>
      <c r="F1913" s="2">
        <f>'Moving Avg'!D1913</f>
        <v>4.5579999999999998</v>
      </c>
      <c r="G1913" s="2">
        <f>'Moving Avg'!F1913</f>
        <v>4.2904999999999998</v>
      </c>
      <c r="H1913" s="2">
        <f>'Moving Avg'!G1913</f>
        <v>3.7744</v>
      </c>
      <c r="I1913" s="2">
        <f>'Moving Avg'!H1913</f>
        <v>4.1047000000000065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</row>
    <row r="1914" spans="1:12" ht="13.5" x14ac:dyDescent="0.25">
      <c r="A1914" s="3">
        <f>RSI!A1914</f>
        <v>45090</v>
      </c>
      <c r="B1914" s="2">
        <f>RSI!B1914</f>
        <v>4.6500000000000004</v>
      </c>
      <c r="C1914" s="2">
        <f>RSI!I1914</f>
        <v>89.819558781281614</v>
      </c>
      <c r="D1914" s="2">
        <f>MACD!E1914</f>
        <v>-0.1316018727838868</v>
      </c>
      <c r="E1914" s="2">
        <f>MACD!F1914</f>
        <v>-0.14319607722167024</v>
      </c>
      <c r="F1914" s="2">
        <f>'Moving Avg'!D1914</f>
        <v>4.5879999999999992</v>
      </c>
      <c r="G1914" s="2">
        <f>'Moving Avg'!F1914</f>
        <v>4.3240000000000007</v>
      </c>
      <c r="H1914" s="2">
        <f>'Moving Avg'!G1914</f>
        <v>3.8004000000000002</v>
      </c>
      <c r="I1914" s="2">
        <f>'Moving Avg'!H1914</f>
        <v>4.1118000000000059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</row>
    <row r="1915" spans="1:12" ht="13.5" x14ac:dyDescent="0.25">
      <c r="A1915" s="3">
        <f>RSI!A1915</f>
        <v>45091</v>
      </c>
      <c r="B1915" s="2">
        <f>RSI!B1915</f>
        <v>4.7</v>
      </c>
      <c r="C1915" s="2">
        <f>RSI!I1915</f>
        <v>90.661535772103434</v>
      </c>
      <c r="D1915" s="2">
        <f>MACD!E1915</f>
        <v>-0.15001337234148604</v>
      </c>
      <c r="E1915" s="2">
        <f>MACD!F1915</f>
        <v>-0.14455953624563342</v>
      </c>
      <c r="F1915" s="2">
        <f>'Moving Avg'!D1915</f>
        <v>4.6180000000000003</v>
      </c>
      <c r="G1915" s="2">
        <f>'Moving Avg'!F1915</f>
        <v>4.3515000000000006</v>
      </c>
      <c r="H1915" s="2">
        <f>'Moving Avg'!G1915</f>
        <v>3.8273999999999999</v>
      </c>
      <c r="I1915" s="2">
        <f>'Moving Avg'!H1915</f>
        <v>4.1184500000000064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</row>
    <row r="1916" spans="1:12" ht="13.5" x14ac:dyDescent="0.25">
      <c r="A1916" s="3">
        <f>RSI!A1916</f>
        <v>45092</v>
      </c>
      <c r="B1916" s="2">
        <f>RSI!B1916</f>
        <v>4.7</v>
      </c>
      <c r="C1916" s="2">
        <f>RSI!I1916</f>
        <v>90.661535772103434</v>
      </c>
      <c r="D1916" s="2">
        <f>MACD!E1916</f>
        <v>-0.16842678797958843</v>
      </c>
      <c r="E1916" s="2">
        <f>MACD!F1916</f>
        <v>-0.14933298659242444</v>
      </c>
      <c r="F1916" s="2">
        <f>'Moving Avg'!D1916</f>
        <v>4.6479999999999997</v>
      </c>
      <c r="G1916" s="2">
        <f>'Moving Avg'!F1916</f>
        <v>4.3795000000000011</v>
      </c>
      <c r="H1916" s="2">
        <f>'Moving Avg'!G1916</f>
        <v>3.8543999999999996</v>
      </c>
      <c r="I1916" s="2">
        <f>'Moving Avg'!H1916</f>
        <v>4.1243500000000068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</row>
    <row r="1917" spans="1:12" ht="13.5" x14ac:dyDescent="0.25">
      <c r="A1917" s="3">
        <f>RSI!A1917</f>
        <v>45093</v>
      </c>
      <c r="B1917" s="2">
        <f>RSI!B1917</f>
        <v>4.74</v>
      </c>
      <c r="C1917" s="2">
        <f>RSI!I1917</f>
        <v>91.327053521827736</v>
      </c>
      <c r="D1917" s="2">
        <f>MACD!E1917</f>
        <v>-0.16190252059656718</v>
      </c>
      <c r="E1917" s="2">
        <f>MACD!F1917</f>
        <v>-0.151846893393253</v>
      </c>
      <c r="F1917" s="2">
        <f>'Moving Avg'!D1917</f>
        <v>4.6779999999999999</v>
      </c>
      <c r="G1917" s="2">
        <f>'Moving Avg'!F1917</f>
        <v>4.4094999999999995</v>
      </c>
      <c r="H1917" s="2">
        <f>'Moving Avg'!G1917</f>
        <v>3.8822000000000001</v>
      </c>
      <c r="I1917" s="2">
        <f>'Moving Avg'!H1917</f>
        <v>4.1301000000000068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4.75</v>
      </c>
      <c r="C1918" s="2">
        <f>RSI!I1918</f>
        <v>91.490329251138405</v>
      </c>
      <c r="D1918" s="2">
        <f>MACD!E1918</f>
        <v>-0.15671225389366938</v>
      </c>
      <c r="E1918" s="2">
        <f>MACD!F1918</f>
        <v>-0.15281996549333626</v>
      </c>
      <c r="F1918" s="2">
        <f>'Moving Avg'!D1918</f>
        <v>4.7080000000000002</v>
      </c>
      <c r="G1918" s="2">
        <f>'Moving Avg'!F1918</f>
        <v>4.4399999999999995</v>
      </c>
      <c r="H1918" s="2">
        <f>'Moving Avg'!G1918</f>
        <v>3.9102000000000006</v>
      </c>
      <c r="I1918" s="2">
        <f>'Moving Avg'!H1918</f>
        <v>4.1351000000000067</v>
      </c>
      <c r="J1918" s="5" t="str">
        <f>OBV!F1918</f>
        <v>BULLISH</v>
      </c>
      <c r="K1918" s="5" t="str">
        <f>OBV!G1918</f>
        <v>NEUTRAL</v>
      </c>
      <c r="L1918" s="5" t="str">
        <f>OBV!H1918</f>
        <v>CONFIRMED BULLISH</v>
      </c>
    </row>
    <row r="1919" spans="1:12" ht="13.5" x14ac:dyDescent="0.25">
      <c r="A1919" s="3">
        <f>RSI!A1919</f>
        <v>45097</v>
      </c>
      <c r="B1919" s="2">
        <f>RSI!B1919</f>
        <v>4.75</v>
      </c>
      <c r="C1919" s="2">
        <f>RSI!I1919</f>
        <v>91.490329251138405</v>
      </c>
      <c r="D1919" s="2">
        <f>MACD!E1919</f>
        <v>-0.13946389959489114</v>
      </c>
      <c r="E1919" s="2">
        <f>MACD!F1919</f>
        <v>-0.15014875231364724</v>
      </c>
      <c r="F1919" s="2">
        <f>'Moving Avg'!D1919</f>
        <v>4.7279999999999998</v>
      </c>
      <c r="G1919" s="2">
        <f>'Moving Avg'!F1919</f>
        <v>4.4679999999999991</v>
      </c>
      <c r="H1919" s="2">
        <f>'Moving Avg'!G1919</f>
        <v>3.9382000000000006</v>
      </c>
      <c r="I1919" s="2">
        <f>'Moving Avg'!H1919</f>
        <v>4.1394000000000064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4.75</v>
      </c>
      <c r="C1920" s="2">
        <f>RSI!I1920</f>
        <v>91.490329251138405</v>
      </c>
      <c r="D1920" s="2">
        <f>MACD!E1920</f>
        <v>-0.11951759466456746</v>
      </c>
      <c r="E1920" s="2">
        <f>MACD!F1920</f>
        <v>-0.14402252078383129</v>
      </c>
      <c r="F1920" s="2">
        <f>'Moving Avg'!D1920</f>
        <v>4.7380000000000004</v>
      </c>
      <c r="G1920" s="2">
        <f>'Moving Avg'!F1920</f>
        <v>4.4954999999999998</v>
      </c>
      <c r="H1920" s="2">
        <f>'Moving Avg'!G1920</f>
        <v>3.9662000000000006</v>
      </c>
      <c r="I1920" s="2">
        <f>'Moving Avg'!H1920</f>
        <v>4.143700000000007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4.96</v>
      </c>
      <c r="C1921" s="2">
        <f>RSI!I1921</f>
        <v>94.303241221024123</v>
      </c>
      <c r="D1921" s="2">
        <f>MACD!E1921</f>
        <v>-0.12036288174577159</v>
      </c>
      <c r="E1921" s="2">
        <f>MACD!F1921</f>
        <v>-0.13929059297621937</v>
      </c>
      <c r="F1921" s="2">
        <f>'Moving Avg'!D1921</f>
        <v>4.7900000000000009</v>
      </c>
      <c r="G1921" s="2">
        <f>'Moving Avg'!F1921</f>
        <v>4.5284999999999993</v>
      </c>
      <c r="H1921" s="2">
        <f>'Moving Avg'!G1921</f>
        <v>3.9984000000000011</v>
      </c>
      <c r="I1921" s="2">
        <f>'Moving Avg'!H1921</f>
        <v>4.1482000000000063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</row>
    <row r="1922" spans="1:12" ht="13.5" x14ac:dyDescent="0.25">
      <c r="A1922" s="3">
        <f>RSI!A1922</f>
        <v>45100</v>
      </c>
      <c r="B1922" s="2">
        <f>RSI!B1922</f>
        <v>4.99</v>
      </c>
      <c r="C1922" s="2">
        <f>RSI!I1922</f>
        <v>94.578927555198504</v>
      </c>
      <c r="D1922" s="2">
        <f>MACD!E1922</f>
        <v>-0.12039422767268881</v>
      </c>
      <c r="E1922" s="2">
        <f>MACD!F1922</f>
        <v>-0.13551131991551327</v>
      </c>
      <c r="F1922" s="2">
        <f>'Moving Avg'!D1922</f>
        <v>4.8400000000000007</v>
      </c>
      <c r="G1922" s="2">
        <f>'Moving Avg'!F1922</f>
        <v>4.5679999999999996</v>
      </c>
      <c r="H1922" s="2">
        <f>'Moving Avg'!G1922</f>
        <v>4.0312000000000019</v>
      </c>
      <c r="I1922" s="2">
        <f>'Moving Avg'!H1922</f>
        <v>4.1529500000000068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</row>
    <row r="1923" spans="1:12" ht="13.5" x14ac:dyDescent="0.25">
      <c r="A1923" s="3">
        <f>RSI!A1923</f>
        <v>45103</v>
      </c>
      <c r="B1923" s="2">
        <f>RSI!B1923</f>
        <v>4.99</v>
      </c>
      <c r="C1923" s="2">
        <f>RSI!I1923</f>
        <v>94.578927555198504</v>
      </c>
      <c r="D1923" s="2">
        <f>MACD!E1923</f>
        <v>-0.122066715476711</v>
      </c>
      <c r="E1923" s="2">
        <f>MACD!F1923</f>
        <v>-0.13282239902775284</v>
      </c>
      <c r="F1923" s="2">
        <f>'Moving Avg'!D1923</f>
        <v>4.8880000000000008</v>
      </c>
      <c r="G1923" s="2">
        <f>'Moving Avg'!F1923</f>
        <v>4.6074999999999999</v>
      </c>
      <c r="H1923" s="2">
        <f>'Moving Avg'!G1923</f>
        <v>4.0640000000000018</v>
      </c>
      <c r="I1923" s="2">
        <f>'Moving Avg'!H1923</f>
        <v>4.1574000000000062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</row>
    <row r="1924" spans="1:12" ht="13.5" x14ac:dyDescent="0.25">
      <c r="A1924" s="3">
        <f>RSI!A1924</f>
        <v>45104</v>
      </c>
      <c r="B1924" s="2">
        <f>RSI!B1924</f>
        <v>4.99</v>
      </c>
      <c r="C1924" s="2">
        <f>RSI!I1924</f>
        <v>94.578927555198504</v>
      </c>
      <c r="D1924" s="2">
        <f>MACD!E1924</f>
        <v>-0.11873813224081076</v>
      </c>
      <c r="E1924" s="2">
        <f>MACD!F1924</f>
        <v>-0.13000554567036443</v>
      </c>
      <c r="F1924" s="2">
        <f>'Moving Avg'!D1924</f>
        <v>4.9359999999999999</v>
      </c>
      <c r="G1924" s="2">
        <f>'Moving Avg'!F1924</f>
        <v>4.6470000000000002</v>
      </c>
      <c r="H1924" s="2">
        <f>'Moving Avg'!G1924</f>
        <v>4.0968000000000009</v>
      </c>
      <c r="I1924" s="2">
        <f>'Moving Avg'!H1924</f>
        <v>4.1618000000000057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</row>
    <row r="1925" spans="1:12" ht="13.5" x14ac:dyDescent="0.25">
      <c r="A1925" s="3">
        <f>RSI!A1925</f>
        <v>45107</v>
      </c>
      <c r="B1925" s="2">
        <f>RSI!B1925</f>
        <v>5.16</v>
      </c>
      <c r="C1925" s="2">
        <f>RSI!I1925</f>
        <v>95.961977490339635</v>
      </c>
      <c r="D1925" s="2">
        <f>MACD!E1925</f>
        <v>-0.12355205554897086</v>
      </c>
      <c r="E1925" s="2">
        <f>MACD!F1925</f>
        <v>-0.12871484764608571</v>
      </c>
      <c r="F1925" s="2">
        <f>'Moving Avg'!D1925</f>
        <v>5.0179999999999998</v>
      </c>
      <c r="G1925" s="2">
        <f>'Moving Avg'!F1925</f>
        <v>4.6949999999999985</v>
      </c>
      <c r="H1925" s="2">
        <f>'Moving Avg'!G1925</f>
        <v>4.1330000000000009</v>
      </c>
      <c r="I1925" s="2">
        <f>'Moving Avg'!H1925</f>
        <v>4.1670500000000059</v>
      </c>
      <c r="J1925" s="5" t="str">
        <f>OBV!F1925</f>
        <v>BULLISH</v>
      </c>
      <c r="K1925" s="5" t="str">
        <f>OBV!G1925</f>
        <v>NEUTRAL</v>
      </c>
      <c r="L1925" s="5" t="str">
        <f>OBV!H1925</f>
        <v>CONFIRMED BULLISH</v>
      </c>
    </row>
    <row r="1926" spans="1:12" ht="13.5" x14ac:dyDescent="0.25">
      <c r="A1926" s="3">
        <f>RSI!A1926</f>
        <v>45110</v>
      </c>
      <c r="B1926" s="2">
        <f>RSI!B1926</f>
        <v>5.34</v>
      </c>
      <c r="C1926" s="2">
        <f>RSI!I1926</f>
        <v>96.871960275360081</v>
      </c>
      <c r="D1926" s="2">
        <f>MACD!E1926</f>
        <v>-0.14449114582688605</v>
      </c>
      <c r="E1926" s="2">
        <f>MACD!F1926</f>
        <v>-0.1318701072822458</v>
      </c>
      <c r="F1926" s="2">
        <f>'Moving Avg'!D1926</f>
        <v>5.0940000000000003</v>
      </c>
      <c r="G1926" s="2">
        <f>'Moving Avg'!F1926</f>
        <v>4.7519999999999998</v>
      </c>
      <c r="H1926" s="2">
        <f>'Moving Avg'!G1926</f>
        <v>4.1728000000000005</v>
      </c>
      <c r="I1926" s="2">
        <f>'Moving Avg'!H1926</f>
        <v>4.1732000000000058</v>
      </c>
      <c r="J1926" s="5" t="str">
        <f>OBV!F1926</f>
        <v>BULLISH</v>
      </c>
      <c r="K1926" s="5" t="str">
        <f>OBV!G1926</f>
        <v>NEUTRAL</v>
      </c>
      <c r="L1926" s="5" t="str">
        <f>OBV!H1926</f>
        <v>CONFIRMED BULLISH</v>
      </c>
    </row>
    <row r="1927" spans="1:12" ht="13.5" x14ac:dyDescent="0.25">
      <c r="A1927" s="3">
        <f>RSI!A1927</f>
        <v>45111</v>
      </c>
      <c r="B1927" s="2">
        <f>RSI!B1927</f>
        <v>5.33</v>
      </c>
      <c r="C1927" s="2">
        <f>RSI!I1927</f>
        <v>95.583240861850868</v>
      </c>
      <c r="D1927" s="2">
        <f>MACD!E1927</f>
        <v>-0.15964865364203984</v>
      </c>
      <c r="E1927" s="2">
        <f>MACD!F1927</f>
        <v>-0.13742581655420461</v>
      </c>
      <c r="F1927" s="2">
        <f>'Moving Avg'!D1927</f>
        <v>5.1620000000000008</v>
      </c>
      <c r="G1927" s="2">
        <f>'Moving Avg'!F1927</f>
        <v>4.7994999999999992</v>
      </c>
      <c r="H1927" s="2">
        <f>'Moving Avg'!G1927</f>
        <v>4.2124000000000015</v>
      </c>
      <c r="I1927" s="2">
        <f>'Moving Avg'!H1927</f>
        <v>4.1793000000000058</v>
      </c>
      <c r="J1927" s="5" t="str">
        <f>OBV!F1927</f>
        <v>BEARISH</v>
      </c>
      <c r="K1927" s="5" t="str">
        <f>OBV!G1927</f>
        <v>NEUTRAL</v>
      </c>
      <c r="L1927" s="5" t="str">
        <f>OBV!H1927</f>
        <v>BEARISH DIVERGENCE</v>
      </c>
    </row>
    <row r="1928" spans="1:12" ht="13.5" x14ac:dyDescent="0.25">
      <c r="A1928" s="3">
        <f>RSI!A1928</f>
        <v>45112</v>
      </c>
      <c r="B1928" s="2">
        <f>RSI!B1928</f>
        <v>5.32</v>
      </c>
      <c r="C1928" s="2">
        <f>RSI!I1928</f>
        <v>94.233193895533859</v>
      </c>
      <c r="D1928" s="2">
        <f>MACD!E1928</f>
        <v>-0.1741492805212399</v>
      </c>
      <c r="E1928" s="2">
        <f>MACD!F1928</f>
        <v>-0.14477050934761168</v>
      </c>
      <c r="F1928" s="2">
        <f>'Moving Avg'!D1928</f>
        <v>5.2279999999999998</v>
      </c>
      <c r="G1928" s="2">
        <f>'Moving Avg'!F1928</f>
        <v>4.8454999999999995</v>
      </c>
      <c r="H1928" s="2">
        <f>'Moving Avg'!G1928</f>
        <v>4.2518000000000002</v>
      </c>
      <c r="I1928" s="2">
        <f>'Moving Avg'!H1928</f>
        <v>4.1853500000000068</v>
      </c>
      <c r="J1928" s="5" t="str">
        <f>OBV!F1928</f>
        <v>BEARISH</v>
      </c>
      <c r="K1928" s="5" t="str">
        <f>OBV!G1928</f>
        <v>NEUTRAL</v>
      </c>
      <c r="L1928" s="5" t="str">
        <f>OBV!H1928</f>
        <v>BEARISH DIVERGENCE</v>
      </c>
    </row>
    <row r="1929" spans="1:12" ht="13.5" x14ac:dyDescent="0.25">
      <c r="A1929" s="3">
        <f>RSI!A1929</f>
        <v>45113</v>
      </c>
      <c r="B1929" s="2">
        <f>RSI!B1929</f>
        <v>5.32</v>
      </c>
      <c r="C1929" s="2">
        <f>RSI!I1929</f>
        <v>94.233193895533859</v>
      </c>
      <c r="D1929" s="2">
        <f>MACD!E1929</f>
        <v>-0.1900212898366096</v>
      </c>
      <c r="E1929" s="2">
        <f>MACD!F1929</f>
        <v>-0.15382066544541129</v>
      </c>
      <c r="F1929" s="2">
        <f>'Moving Avg'!D1929</f>
        <v>5.2939999999999996</v>
      </c>
      <c r="G1929" s="2">
        <f>'Moving Avg'!F1929</f>
        <v>4.8864999999999998</v>
      </c>
      <c r="H1929" s="2">
        <f>'Moving Avg'!G1929</f>
        <v>4.2912000000000008</v>
      </c>
      <c r="I1929" s="2">
        <f>'Moving Avg'!H1929</f>
        <v>4.1914000000000069</v>
      </c>
      <c r="J1929" s="5" t="str">
        <f>OBV!F1929</f>
        <v>BEARISH</v>
      </c>
      <c r="K1929" s="5" t="str">
        <f>OBV!G1929</f>
        <v>NEUTRAL</v>
      </c>
      <c r="L1929" s="5" t="str">
        <f>OBV!H1929</f>
        <v>BEARISH DIVERGENCE</v>
      </c>
    </row>
    <row r="1930" spans="1:12" ht="13.5" x14ac:dyDescent="0.25">
      <c r="A1930" s="3">
        <f>RSI!A1930</f>
        <v>45114</v>
      </c>
      <c r="B1930" s="2">
        <f>RSI!B1930</f>
        <v>5.32</v>
      </c>
      <c r="C1930" s="2">
        <f>RSI!I1930</f>
        <v>94.233193895533844</v>
      </c>
      <c r="D1930" s="2">
        <f>MACD!E1930</f>
        <v>-0.20678686648156841</v>
      </c>
      <c r="E1930" s="2">
        <f>MACD!F1930</f>
        <v>-0.16441390565264272</v>
      </c>
      <c r="F1930" s="2">
        <f>'Moving Avg'!D1930</f>
        <v>5.3260000000000005</v>
      </c>
      <c r="G1930" s="2">
        <f>'Moving Avg'!F1930</f>
        <v>4.9249999999999998</v>
      </c>
      <c r="H1930" s="2">
        <f>'Moving Avg'!G1930</f>
        <v>4.3306000000000004</v>
      </c>
      <c r="I1930" s="2">
        <f>'Moving Avg'!H1930</f>
        <v>4.1983500000000076</v>
      </c>
      <c r="J1930" s="5" t="str">
        <f>OBV!F1930</f>
        <v>BEARISH</v>
      </c>
      <c r="K1930" s="5" t="str">
        <f>OBV!G1930</f>
        <v>NEUTRAL</v>
      </c>
      <c r="L1930" s="5" t="str">
        <f>OBV!H1930</f>
        <v>BEARISH DIVERGENCE</v>
      </c>
    </row>
    <row r="1931" spans="1:12" ht="13.5" x14ac:dyDescent="0.25">
      <c r="A1931" s="3">
        <f>RSI!A1931</f>
        <v>45117</v>
      </c>
      <c r="B1931" s="2">
        <f>RSI!B1931</f>
        <v>5.32</v>
      </c>
      <c r="C1931" s="2">
        <f>RSI!I1931</f>
        <v>94.233193895533844</v>
      </c>
      <c r="D1931" s="2">
        <f>MACD!E1931</f>
        <v>-0.19175377847996522</v>
      </c>
      <c r="E1931" s="2">
        <f>MACD!F1931</f>
        <v>-0.16988188021810724</v>
      </c>
      <c r="F1931" s="2">
        <f>'Moving Avg'!D1931</f>
        <v>5.3220000000000001</v>
      </c>
      <c r="G1931" s="2">
        <f>'Moving Avg'!F1931</f>
        <v>4.9634999999999989</v>
      </c>
      <c r="H1931" s="2">
        <f>'Moving Avg'!G1931</f>
        <v>4.3670000000000009</v>
      </c>
      <c r="I1931" s="2">
        <f>'Moving Avg'!H1931</f>
        <v>4.2053000000000074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</row>
    <row r="1932" spans="1:12" ht="13.5" x14ac:dyDescent="0.25">
      <c r="A1932" s="3">
        <f>RSI!A1932</f>
        <v>45118</v>
      </c>
      <c r="B1932" s="2">
        <f>RSI!B1932</f>
        <v>5.32</v>
      </c>
      <c r="C1932" s="2">
        <f>RSI!I1932</f>
        <v>94.233193895533859</v>
      </c>
      <c r="D1932" s="2">
        <f>MACD!E1932</f>
        <v>-0.1772776693222422</v>
      </c>
      <c r="E1932" s="2">
        <f>MACD!F1932</f>
        <v>-0.17136103803893424</v>
      </c>
      <c r="F1932" s="2">
        <f>'Moving Avg'!D1932</f>
        <v>5.32</v>
      </c>
      <c r="G1932" s="2">
        <f>'Moving Avg'!F1932</f>
        <v>4.9999999999999982</v>
      </c>
      <c r="H1932" s="2">
        <f>'Moving Avg'!G1932</f>
        <v>4.4033999999999995</v>
      </c>
      <c r="I1932" s="2">
        <f>'Moving Avg'!H1932</f>
        <v>4.212250000000008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5.32</v>
      </c>
      <c r="C1933" s="2">
        <f>RSI!I1933</f>
        <v>94.233193895533859</v>
      </c>
      <c r="D1933" s="2">
        <f>MACD!E1933</f>
        <v>-0.16767641377904408</v>
      </c>
      <c r="E1933" s="2">
        <f>MACD!F1933</f>
        <v>-0.17062411318695619</v>
      </c>
      <c r="F1933" s="2">
        <f>'Moving Avg'!D1933</f>
        <v>5.32</v>
      </c>
      <c r="G1933" s="2">
        <f>'Moving Avg'!F1933</f>
        <v>5.0359999999999987</v>
      </c>
      <c r="H1933" s="2">
        <f>'Moving Avg'!G1933</f>
        <v>4.4398</v>
      </c>
      <c r="I1933" s="2">
        <f>'Moving Avg'!H1933</f>
        <v>4.2192000000000078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45120</v>
      </c>
      <c r="B1934" s="2">
        <f>RSI!B1934</f>
        <v>5.32</v>
      </c>
      <c r="C1934" s="2">
        <f>RSI!I1934</f>
        <v>94.233193895533859</v>
      </c>
      <c r="D1934" s="2">
        <f>MACD!E1934</f>
        <v>-0.16200390400840003</v>
      </c>
      <c r="E1934" s="2">
        <f>MACD!F1934</f>
        <v>-0.16890007135124499</v>
      </c>
      <c r="F1934" s="2">
        <f>'Moving Avg'!D1934</f>
        <v>5.32</v>
      </c>
      <c r="G1934" s="2">
        <f>'Moving Avg'!F1934</f>
        <v>5.0694999999999979</v>
      </c>
      <c r="H1934" s="2">
        <f>'Moving Avg'!G1934</f>
        <v>4.4762000000000004</v>
      </c>
      <c r="I1934" s="2">
        <f>'Moving Avg'!H1934</f>
        <v>4.2261500000000076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</row>
    <row r="1935" spans="1:12" ht="13.5" x14ac:dyDescent="0.25">
      <c r="A1935" s="3">
        <f>RSI!A1935</f>
        <v>45121</v>
      </c>
      <c r="B1935" s="2">
        <f>RSI!B1935</f>
        <v>5.32</v>
      </c>
      <c r="C1935" s="2">
        <f>RSI!I1935</f>
        <v>94.233193895533859</v>
      </c>
      <c r="D1935" s="2">
        <f>MACD!E1935</f>
        <v>-0.13332026924213114</v>
      </c>
      <c r="E1935" s="2">
        <f>MACD!F1935</f>
        <v>-0.16178411092942224</v>
      </c>
      <c r="F1935" s="2">
        <f>'Moving Avg'!D1935</f>
        <v>5.32</v>
      </c>
      <c r="G1935" s="2">
        <f>'Moving Avg'!F1935</f>
        <v>5.1004999999999985</v>
      </c>
      <c r="H1935" s="2">
        <f>'Moving Avg'!G1935</f>
        <v>4.5125999999999999</v>
      </c>
      <c r="I1935" s="2">
        <f>'Moving Avg'!H1935</f>
        <v>4.2331000000000083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5.32</v>
      </c>
      <c r="C1936" s="2">
        <f>RSI!I1936</f>
        <v>94.233193895533859</v>
      </c>
      <c r="D1936" s="2">
        <f>MACD!E1936</f>
        <v>-8.3459070844146055E-2</v>
      </c>
      <c r="E1936" s="2">
        <f>MACD!F1936</f>
        <v>-0.14611910291236699</v>
      </c>
      <c r="F1936" s="2">
        <f>'Moving Avg'!D1936</f>
        <v>5.32</v>
      </c>
      <c r="G1936" s="2">
        <f>'Moving Avg'!F1936</f>
        <v>5.1314999999999982</v>
      </c>
      <c r="H1936" s="2">
        <f>'Moving Avg'!G1936</f>
        <v>4.5489999999999995</v>
      </c>
      <c r="I1936" s="2">
        <f>'Moving Avg'!H1936</f>
        <v>4.2400500000000081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5.32</v>
      </c>
      <c r="C1937" s="2">
        <f>RSI!I1937</f>
        <v>94.233193895533844</v>
      </c>
      <c r="D1937" s="2">
        <f>MACD!E1937</f>
        <v>-4.4753470152343766E-2</v>
      </c>
      <c r="E1937" s="2">
        <f>MACD!F1937</f>
        <v>-0.12584597636036235</v>
      </c>
      <c r="F1937" s="2">
        <f>'Moving Avg'!D1937</f>
        <v>5.32</v>
      </c>
      <c r="G1937" s="2">
        <f>'Moving Avg'!F1937</f>
        <v>5.1604999999999972</v>
      </c>
      <c r="H1937" s="2">
        <f>'Moving Avg'!G1937</f>
        <v>4.5853999999999999</v>
      </c>
      <c r="I1937" s="2">
        <f>'Moving Avg'!H1937</f>
        <v>4.2470000000000088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45127</v>
      </c>
      <c r="B1938" s="2">
        <f>RSI!B1938</f>
        <v>5.3</v>
      </c>
      <c r="C1938" s="2">
        <f>RSI!I1938</f>
        <v>88.960401305284563</v>
      </c>
      <c r="D1938" s="2">
        <f>MACD!E1938</f>
        <v>-1.3861578212585712E-2</v>
      </c>
      <c r="E1938" s="2">
        <f>MACD!F1938</f>
        <v>-0.10344909673080703</v>
      </c>
      <c r="F1938" s="2">
        <f>'Moving Avg'!D1938</f>
        <v>5.3160000000000007</v>
      </c>
      <c r="G1938" s="2">
        <f>'Moving Avg'!F1938</f>
        <v>5.1879999999999988</v>
      </c>
      <c r="H1938" s="2">
        <f>'Moving Avg'!G1938</f>
        <v>4.6213999999999995</v>
      </c>
      <c r="I1938" s="2">
        <f>'Moving Avg'!H1938</f>
        <v>4.2538500000000088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</row>
    <row r="1939" spans="1:12" ht="13.5" x14ac:dyDescent="0.25">
      <c r="A1939" s="3">
        <f>RSI!A1939</f>
        <v>45128</v>
      </c>
      <c r="B1939" s="2">
        <f>RSI!B1939</f>
        <v>5.3</v>
      </c>
      <c r="C1939" s="2">
        <f>RSI!I1939</f>
        <v>88.960401305284563</v>
      </c>
      <c r="D1939" s="2">
        <f>MACD!E1939</f>
        <v>1.0727357959162021E-2</v>
      </c>
      <c r="E1939" s="2">
        <f>MACD!F1939</f>
        <v>-8.0613805792813228E-2</v>
      </c>
      <c r="F1939" s="2">
        <f>'Moving Avg'!D1939</f>
        <v>5.3120000000000003</v>
      </c>
      <c r="G1939" s="2">
        <f>'Moving Avg'!F1939</f>
        <v>5.2154999999999987</v>
      </c>
      <c r="H1939" s="2">
        <f>'Moving Avg'!G1939</f>
        <v>4.6574</v>
      </c>
      <c r="I1939" s="2">
        <f>'Moving Avg'!H1939</f>
        <v>4.2607000000000079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</row>
    <row r="1940" spans="1:12" ht="13.5" x14ac:dyDescent="0.25">
      <c r="A1940" s="3">
        <f>RSI!A1940</f>
        <v>45131</v>
      </c>
      <c r="B1940" s="2">
        <f>RSI!B1940</f>
        <v>5.3</v>
      </c>
      <c r="C1940" s="2">
        <f>RSI!I1940</f>
        <v>88.960401305284563</v>
      </c>
      <c r="D1940" s="2">
        <f>MACD!E1940</f>
        <v>3.0097865125527257E-2</v>
      </c>
      <c r="E1940" s="2">
        <f>MACD!F1940</f>
        <v>-5.8471471609145127E-2</v>
      </c>
      <c r="F1940" s="2">
        <f>'Moving Avg'!D1940</f>
        <v>5.3080000000000007</v>
      </c>
      <c r="G1940" s="2">
        <f>'Moving Avg'!F1940</f>
        <v>5.2429999999999986</v>
      </c>
      <c r="H1940" s="2">
        <f>'Moving Avg'!G1940</f>
        <v>4.6934000000000005</v>
      </c>
      <c r="I1940" s="2">
        <f>'Moving Avg'!H1940</f>
        <v>4.2675500000000071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</row>
    <row r="1941" spans="1:12" ht="13.5" x14ac:dyDescent="0.25">
      <c r="A1941" s="3">
        <f>RSI!A1941</f>
        <v>45133</v>
      </c>
      <c r="B1941" s="2">
        <f>RSI!B1941</f>
        <v>5.3</v>
      </c>
      <c r="C1941" s="2">
        <f>RSI!I1941</f>
        <v>88.960401305284563</v>
      </c>
      <c r="D1941" s="2">
        <f>MACD!E1941</f>
        <v>4.5159113017972707E-2</v>
      </c>
      <c r="E1941" s="2">
        <f>MACD!F1941</f>
        <v>-3.774535468372156E-2</v>
      </c>
      <c r="F1941" s="2">
        <f>'Moving Avg'!D1941</f>
        <v>5.3040000000000003</v>
      </c>
      <c r="G1941" s="2">
        <f>'Moving Avg'!F1941</f>
        <v>5.26</v>
      </c>
      <c r="H1941" s="2">
        <f>'Moving Avg'!G1941</f>
        <v>4.7294000000000009</v>
      </c>
      <c r="I1941" s="2">
        <f>'Moving Avg'!H1941</f>
        <v>4.2744000000000071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</row>
    <row r="1942" spans="1:12" ht="13.5" x14ac:dyDescent="0.25">
      <c r="A1942" s="3">
        <f>RSI!A1942</f>
        <v>45134</v>
      </c>
      <c r="B1942" s="2">
        <f>RSI!B1942</f>
        <v>5.3</v>
      </c>
      <c r="C1942" s="2">
        <f>RSI!I1942</f>
        <v>88.960401305284563</v>
      </c>
      <c r="D1942" s="2">
        <f>MACD!E1942</f>
        <v>5.6672522471963305E-2</v>
      </c>
      <c r="E1942" s="2">
        <f>MACD!F1942</f>
        <v>-1.8861779252584587E-2</v>
      </c>
      <c r="F1942" s="2">
        <f>'Moving Avg'!D1942</f>
        <v>5.3</v>
      </c>
      <c r="G1942" s="2">
        <f>'Moving Avg'!F1942</f>
        <v>5.2754999999999992</v>
      </c>
      <c r="H1942" s="2">
        <f>'Moving Avg'!G1942</f>
        <v>4.7624000000000004</v>
      </c>
      <c r="I1942" s="2">
        <f>'Moving Avg'!H1942</f>
        <v>4.2812500000000071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</row>
    <row r="1943" spans="1:12" ht="13.5" x14ac:dyDescent="0.25">
      <c r="A1943" s="3">
        <f>RSI!A1943</f>
        <v>45135</v>
      </c>
      <c r="B1943" s="2">
        <f>RSI!B1943</f>
        <v>5.3</v>
      </c>
      <c r="C1943" s="2">
        <f>RSI!I1943</f>
        <v>88.960401305284563</v>
      </c>
      <c r="D1943" s="2">
        <f>MACD!E1943</f>
        <v>6.527507948039446E-2</v>
      </c>
      <c r="E1943" s="2">
        <f>MACD!F1943</f>
        <v>-2.0344075059887771E-3</v>
      </c>
      <c r="F1943" s="2">
        <f>'Moving Avg'!D1943</f>
        <v>5.3</v>
      </c>
      <c r="G1943" s="2">
        <f>'Moving Avg'!F1943</f>
        <v>5.2909999999999995</v>
      </c>
      <c r="H1943" s="2">
        <f>'Moving Avg'!G1943</f>
        <v>4.7922000000000011</v>
      </c>
      <c r="I1943" s="2">
        <f>'Moving Avg'!H1943</f>
        <v>4.2872500000000064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5.29</v>
      </c>
      <c r="C1944" s="2">
        <f>RSI!I1944</f>
        <v>85.240258267265176</v>
      </c>
      <c r="D1944" s="2">
        <f>MACD!E1944</f>
        <v>7.223975999149701E-2</v>
      </c>
      <c r="E1944" s="2">
        <f>MACD!F1944</f>
        <v>1.282042599350838E-2</v>
      </c>
      <c r="F1944" s="2">
        <f>'Moving Avg'!D1944</f>
        <v>5.298</v>
      </c>
      <c r="G1944" s="2">
        <f>'Moving Avg'!F1944</f>
        <v>5.3059999999999992</v>
      </c>
      <c r="H1944" s="2">
        <f>'Moving Avg'!G1944</f>
        <v>4.8184000000000005</v>
      </c>
      <c r="I1944" s="2">
        <f>'Moving Avg'!H1944</f>
        <v>4.2932000000000059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5.2</v>
      </c>
      <c r="C1945" s="2">
        <f>RSI!I1945</f>
        <v>60.655727880986412</v>
      </c>
      <c r="D1945" s="2">
        <f>MACD!E1945</f>
        <v>8.3881720392030346E-2</v>
      </c>
      <c r="E1945" s="2">
        <f>MACD!F1945</f>
        <v>2.7032684873212774E-2</v>
      </c>
      <c r="F1945" s="2">
        <f>'Moving Avg'!D1945</f>
        <v>5.2779999999999996</v>
      </c>
      <c r="G1945" s="2">
        <f>'Moving Avg'!F1945</f>
        <v>5.3079999999999998</v>
      </c>
      <c r="H1945" s="2">
        <f>'Moving Avg'!G1945</f>
        <v>4.8394000000000004</v>
      </c>
      <c r="I1945" s="2">
        <f>'Moving Avg'!H1945</f>
        <v>4.2987000000000064</v>
      </c>
      <c r="J1945" s="5" t="str">
        <f>OBV!F1945</f>
        <v>BEARISH</v>
      </c>
      <c r="K1945" s="5" t="str">
        <f>OBV!G1945</f>
        <v>WEAK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5.2</v>
      </c>
      <c r="C1946" s="2">
        <f>RSI!I1946</f>
        <v>60.655727880986412</v>
      </c>
      <c r="D1946" s="2">
        <f>MACD!E1946</f>
        <v>9.3414518764049603E-2</v>
      </c>
      <c r="E1946" s="2">
        <f>MACD!F1946</f>
        <v>4.0309051651380143E-2</v>
      </c>
      <c r="F1946" s="2">
        <f>'Moving Avg'!D1946</f>
        <v>5.258</v>
      </c>
      <c r="G1946" s="2">
        <f>'Moving Avg'!F1946</f>
        <v>5.3010000000000002</v>
      </c>
      <c r="H1946" s="2">
        <f>'Moving Avg'!G1946</f>
        <v>4.8605999999999998</v>
      </c>
      <c r="I1946" s="2">
        <f>'Moving Avg'!H1946</f>
        <v>4.304200000000006</v>
      </c>
      <c r="J1946" s="5" t="str">
        <f>OBV!F1946</f>
        <v>BEARISH</v>
      </c>
      <c r="K1946" s="5" t="str">
        <f>OBV!G1946</f>
        <v>WEAK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5.0999999999999996</v>
      </c>
      <c r="C1947" s="2">
        <f>RSI!I1947</f>
        <v>44.220722482845474</v>
      </c>
      <c r="D1947" s="2">
        <f>MACD!E1947</f>
        <v>0.1085936112918251</v>
      </c>
      <c r="E1947" s="2">
        <f>MACD!F1947</f>
        <v>5.3965963579469138E-2</v>
      </c>
      <c r="F1947" s="2">
        <f>'Moving Avg'!D1947</f>
        <v>5.2179999999999991</v>
      </c>
      <c r="G1947" s="2">
        <f>'Moving Avg'!F1947</f>
        <v>5.2894999999999994</v>
      </c>
      <c r="H1947" s="2">
        <f>'Moving Avg'!G1947</f>
        <v>4.8797999999999995</v>
      </c>
      <c r="I1947" s="2">
        <f>'Moving Avg'!H1947</f>
        <v>4.3092000000000068</v>
      </c>
      <c r="J1947" s="5" t="str">
        <f>OBV!F1947</f>
        <v>BEARISH</v>
      </c>
      <c r="K1947" s="5" t="str">
        <f>OBV!G1947</f>
        <v>WEAK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5.0999999999999996</v>
      </c>
      <c r="C1948" s="2">
        <f>RSI!I1948</f>
        <v>44.220722482845474</v>
      </c>
      <c r="D1948" s="2">
        <f>MACD!E1948</f>
        <v>0.11867872810085878</v>
      </c>
      <c r="E1948" s="2">
        <f>MACD!F1948</f>
        <v>6.6908516483747071E-2</v>
      </c>
      <c r="F1948" s="2">
        <f>'Moving Avg'!D1948</f>
        <v>5.1779999999999999</v>
      </c>
      <c r="G1948" s="2">
        <f>'Moving Avg'!F1948</f>
        <v>5.2784999999999993</v>
      </c>
      <c r="H1948" s="2">
        <f>'Moving Avg'!G1948</f>
        <v>4.8989999999999982</v>
      </c>
      <c r="I1948" s="2">
        <f>'Moving Avg'!H1948</f>
        <v>4.3142000000000067</v>
      </c>
      <c r="J1948" s="5" t="str">
        <f>OBV!F1948</f>
        <v>BEARISH</v>
      </c>
      <c r="K1948" s="5" t="str">
        <f>OBV!G1948</f>
        <v>WEAK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5.0999999999999996</v>
      </c>
      <c r="C1949" s="2">
        <f>RSI!I1949</f>
        <v>44.220722482845467</v>
      </c>
      <c r="D1949" s="2">
        <f>MACD!E1949</f>
        <v>0.12750691103556111</v>
      </c>
      <c r="E1949" s="2">
        <f>MACD!F1949</f>
        <v>7.9028195394109879E-2</v>
      </c>
      <c r="F1949" s="2">
        <f>'Moving Avg'!D1949</f>
        <v>5.1400000000000006</v>
      </c>
      <c r="G1949" s="2">
        <f>'Moving Avg'!F1949</f>
        <v>5.2674999999999992</v>
      </c>
      <c r="H1949" s="2">
        <f>'Moving Avg'!G1949</f>
        <v>4.9171999999999985</v>
      </c>
      <c r="I1949" s="2">
        <f>'Moving Avg'!H1949</f>
        <v>4.3183000000000069</v>
      </c>
      <c r="J1949" s="5" t="str">
        <f>OBV!F1949</f>
        <v>BEARISH</v>
      </c>
      <c r="K1949" s="5" t="str">
        <f>OBV!G1949</f>
        <v>WEAK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5.0999999999999996</v>
      </c>
      <c r="C1950" s="2">
        <f>RSI!I1950</f>
        <v>44.220722482845467</v>
      </c>
      <c r="D1950" s="2">
        <f>MACD!E1950</f>
        <v>0.13524971064496594</v>
      </c>
      <c r="E1950" s="2">
        <f>MACD!F1950</f>
        <v>9.0272498444281091E-2</v>
      </c>
      <c r="F1950" s="2">
        <f>'Moving Avg'!D1950</f>
        <v>5.12</v>
      </c>
      <c r="G1950" s="2">
        <f>'Moving Avg'!F1950</f>
        <v>5.2564999999999991</v>
      </c>
      <c r="H1950" s="2">
        <f>'Moving Avg'!G1950</f>
        <v>4.9351999999999983</v>
      </c>
      <c r="I1950" s="2">
        <f>'Moving Avg'!H1950</f>
        <v>4.3223000000000074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5.0999999999999996</v>
      </c>
      <c r="C1951" s="2">
        <f>RSI!I1951</f>
        <v>44.220722482845467</v>
      </c>
      <c r="D1951" s="2">
        <f>MACD!E1951</f>
        <v>0.14205390167062593</v>
      </c>
      <c r="E1951" s="2">
        <f>MACD!F1951</f>
        <v>0.10062877908955006</v>
      </c>
      <c r="F1951" s="2">
        <f>'Moving Avg'!D1951</f>
        <v>5.0999999999999996</v>
      </c>
      <c r="G1951" s="2">
        <f>'Moving Avg'!F1951</f>
        <v>5.2454999999999981</v>
      </c>
      <c r="H1951" s="2">
        <f>'Moving Avg'!G1951</f>
        <v>4.9511999999999983</v>
      </c>
      <c r="I1951" s="2">
        <f>'Moving Avg'!H1951</f>
        <v>4.3261000000000074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5.0999999999999996</v>
      </c>
      <c r="C1952" s="2">
        <f>RSI!I1952</f>
        <v>44.220722482845474</v>
      </c>
      <c r="D1952" s="2">
        <f>MACD!E1952</f>
        <v>0.14804517496228886</v>
      </c>
      <c r="E1952" s="2">
        <f>MACD!F1952</f>
        <v>0.11011205826409783</v>
      </c>
      <c r="F1952" s="2">
        <f>'Moving Avg'!D1952</f>
        <v>5.0999999999999996</v>
      </c>
      <c r="G1952" s="2">
        <f>'Moving Avg'!F1952</f>
        <v>5.2344999999999979</v>
      </c>
      <c r="H1952" s="2">
        <f>'Moving Avg'!G1952</f>
        <v>4.9691999999999981</v>
      </c>
      <c r="I1952" s="2">
        <f>'Moving Avg'!H1952</f>
        <v>4.3299000000000065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5.0999999999999996</v>
      </c>
      <c r="C1953" s="2">
        <f>RSI!I1953</f>
        <v>44.220722482845467</v>
      </c>
      <c r="D1953" s="2">
        <f>MACD!E1953</f>
        <v>0.15333127027670024</v>
      </c>
      <c r="E1953" s="2">
        <f>MACD!F1953</f>
        <v>0.11875590066661831</v>
      </c>
      <c r="F1953" s="2">
        <f>'Moving Avg'!D1953</f>
        <v>5.0999999999999996</v>
      </c>
      <c r="G1953" s="2">
        <f>'Moving Avg'!F1953</f>
        <v>5.2234999999999978</v>
      </c>
      <c r="H1953" s="2">
        <f>'Moving Avg'!G1953</f>
        <v>4.9871999999999987</v>
      </c>
      <c r="I1953" s="2">
        <f>'Moving Avg'!H1953</f>
        <v>4.333900000000007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5.18</v>
      </c>
      <c r="C1954" s="2">
        <f>RSI!I1954</f>
        <v>59.110610443310634</v>
      </c>
      <c r="D1954" s="2">
        <f>MACD!E1954</f>
        <v>0.15054024785606313</v>
      </c>
      <c r="E1954" s="2">
        <f>MACD!F1954</f>
        <v>0.12511277010450728</v>
      </c>
      <c r="F1954" s="2">
        <f>'Moving Avg'!D1954</f>
        <v>5.1159999999999997</v>
      </c>
      <c r="G1954" s="2">
        <f>'Moving Avg'!F1954</f>
        <v>5.2164999999999981</v>
      </c>
      <c r="H1954" s="2">
        <f>'Moving Avg'!G1954</f>
        <v>5.0067999999999993</v>
      </c>
      <c r="I1954" s="2">
        <f>'Moving Avg'!H1954</f>
        <v>4.3383000000000065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</row>
    <row r="1955" spans="1:12" ht="13.5" x14ac:dyDescent="0.25">
      <c r="A1955" s="3">
        <f>RSI!A1955</f>
        <v>45153</v>
      </c>
      <c r="B1955" s="2">
        <f>RSI!B1955</f>
        <v>5.19</v>
      </c>
      <c r="C1955" s="2">
        <f>RSI!I1955</f>
        <v>60.528986903707121</v>
      </c>
      <c r="D1955" s="2">
        <f>MACD!E1955</f>
        <v>0.13330465766489574</v>
      </c>
      <c r="E1955" s="2">
        <f>MACD!F1955</f>
        <v>0.12675114761658499</v>
      </c>
      <c r="F1955" s="2">
        <f>'Moving Avg'!D1955</f>
        <v>5.1339999999999995</v>
      </c>
      <c r="G1955" s="2">
        <f>'Moving Avg'!F1955</f>
        <v>5.2099999999999982</v>
      </c>
      <c r="H1955" s="2">
        <f>'Moving Avg'!G1955</f>
        <v>5.0265999999999984</v>
      </c>
      <c r="I1955" s="2">
        <f>'Moving Avg'!H1955</f>
        <v>4.3427500000000068</v>
      </c>
      <c r="J1955" s="5" t="str">
        <f>OBV!F1955</f>
        <v>BULLISH</v>
      </c>
      <c r="K1955" s="5" t="str">
        <f>OBV!G1955</f>
        <v>STRONG</v>
      </c>
      <c r="L1955" s="5" t="str">
        <f>OBV!H1955</f>
        <v>CONFIRMED BULLISH</v>
      </c>
    </row>
    <row r="1956" spans="1:12" ht="13.5" x14ac:dyDescent="0.25">
      <c r="A1956" s="3">
        <f>RSI!A1956</f>
        <v>45154</v>
      </c>
      <c r="B1956" s="2">
        <f>RSI!B1956</f>
        <v>5.19</v>
      </c>
      <c r="C1956" s="2">
        <f>RSI!I1956</f>
        <v>60.528986903707121</v>
      </c>
      <c r="D1956" s="2">
        <f>MACD!E1956</f>
        <v>0.11839580885227363</v>
      </c>
      <c r="E1956" s="2">
        <f>MACD!F1956</f>
        <v>0.12508007986372272</v>
      </c>
      <c r="F1956" s="2">
        <f>'Moving Avg'!D1956</f>
        <v>5.1520000000000001</v>
      </c>
      <c r="G1956" s="2">
        <f>'Moving Avg'!F1956</f>
        <v>5.2035</v>
      </c>
      <c r="H1956" s="2">
        <f>'Moving Avg'!G1956</f>
        <v>5.0463999999999984</v>
      </c>
      <c r="I1956" s="2">
        <f>'Moving Avg'!H1956</f>
        <v>4.3472000000000071</v>
      </c>
      <c r="J1956" s="5" t="str">
        <f>OBV!F1956</f>
        <v>BULLISH</v>
      </c>
      <c r="K1956" s="5" t="str">
        <f>OBV!G1956</f>
        <v>STRONG</v>
      </c>
      <c r="L1956" s="5" t="str">
        <f>OBV!H1956</f>
        <v>CONFIRMED BULLISH</v>
      </c>
    </row>
    <row r="1957" spans="1:12" ht="13.5" x14ac:dyDescent="0.25">
      <c r="A1957" s="3">
        <f>RSI!A1957</f>
        <v>45155</v>
      </c>
      <c r="B1957" s="2">
        <f>RSI!B1957</f>
        <v>5.19</v>
      </c>
      <c r="C1957" s="2">
        <f>RSI!I1957</f>
        <v>60.528986903707121</v>
      </c>
      <c r="D1957" s="2">
        <f>MACD!E1957</f>
        <v>9.0095191590506829E-2</v>
      </c>
      <c r="E1957" s="2">
        <f>MACD!F1957</f>
        <v>0.11808310220907954</v>
      </c>
      <c r="F1957" s="2">
        <f>'Moving Avg'!D1957</f>
        <v>5.17</v>
      </c>
      <c r="G1957" s="2">
        <f>'Moving Avg'!F1957</f>
        <v>5.1970000000000001</v>
      </c>
      <c r="H1957" s="2">
        <f>'Moving Avg'!G1957</f>
        <v>5.062599999999998</v>
      </c>
      <c r="I1957" s="2">
        <f>'Moving Avg'!H1957</f>
        <v>4.3516500000000073</v>
      </c>
      <c r="J1957" s="5" t="str">
        <f>OBV!F1957</f>
        <v>BULLISH</v>
      </c>
      <c r="K1957" s="5" t="str">
        <f>OBV!G1957</f>
        <v>STRONG</v>
      </c>
      <c r="L1957" s="5" t="str">
        <f>OBV!H1957</f>
        <v>CONFIRMED BULLISH</v>
      </c>
    </row>
    <row r="1958" spans="1:12" ht="13.5" x14ac:dyDescent="0.25">
      <c r="A1958" s="3">
        <f>RSI!A1958</f>
        <v>45156</v>
      </c>
      <c r="B1958" s="2">
        <f>RSI!B1958</f>
        <v>5.19</v>
      </c>
      <c r="C1958" s="2">
        <f>RSI!I1958</f>
        <v>60.528986903707121</v>
      </c>
      <c r="D1958" s="2">
        <f>MACD!E1958</f>
        <v>6.5869976452763268E-2</v>
      </c>
      <c r="E1958" s="2">
        <f>MACD!F1958</f>
        <v>0.10764047705781629</v>
      </c>
      <c r="F1958" s="2">
        <f>'Moving Avg'!D1958</f>
        <v>5.1880000000000006</v>
      </c>
      <c r="G1958" s="2">
        <f>'Moving Avg'!F1958</f>
        <v>5.1914999999999996</v>
      </c>
      <c r="H1958" s="2">
        <f>'Moving Avg'!G1958</f>
        <v>5.0783999999999985</v>
      </c>
      <c r="I1958" s="2">
        <f>'Moving Avg'!H1958</f>
        <v>4.3561000000000076</v>
      </c>
      <c r="J1958" s="5" t="str">
        <f>OBV!F1958</f>
        <v>BULLISH</v>
      </c>
      <c r="K1958" s="5" t="str">
        <f>OBV!G1958</f>
        <v>STRONG</v>
      </c>
      <c r="L1958" s="5" t="str">
        <f>OBV!H1958</f>
        <v>CONFIRMED BULLISH</v>
      </c>
    </row>
    <row r="1959" spans="1:12" ht="13.5" x14ac:dyDescent="0.25">
      <c r="A1959" s="3">
        <f>RSI!A1959</f>
        <v>45159</v>
      </c>
      <c r="B1959" s="2">
        <f>RSI!B1959</f>
        <v>5.19</v>
      </c>
      <c r="C1959" s="2">
        <f>RSI!I1959</f>
        <v>60.528986903707121</v>
      </c>
      <c r="D1959" s="2">
        <f>MACD!E1959</f>
        <v>4.5113811014898531E-2</v>
      </c>
      <c r="E1959" s="2">
        <f>MACD!F1959</f>
        <v>9.5135143849232745E-2</v>
      </c>
      <c r="F1959" s="2">
        <f>'Moving Avg'!D1959</f>
        <v>5.19</v>
      </c>
      <c r="G1959" s="2">
        <f>'Moving Avg'!F1959</f>
        <v>5.1859999999999999</v>
      </c>
      <c r="H1959" s="2">
        <f>'Moving Avg'!G1959</f>
        <v>5.0921999999999983</v>
      </c>
      <c r="I1959" s="2">
        <f>'Moving Avg'!H1959</f>
        <v>4.3605500000000079</v>
      </c>
      <c r="J1959" s="5" t="str">
        <f>OBV!F1959</f>
        <v>BULLISH</v>
      </c>
      <c r="K1959" s="5" t="str">
        <f>OBV!G1959</f>
        <v>STRONG</v>
      </c>
      <c r="L1959" s="5" t="str">
        <f>OBV!H1959</f>
        <v>CONFIRMED BULLISH</v>
      </c>
    </row>
    <row r="1960" spans="1:12" ht="13.5" x14ac:dyDescent="0.25">
      <c r="A1960" s="3">
        <f>RSI!A1960</f>
        <v>45160</v>
      </c>
      <c r="B1960" s="2">
        <f>RSI!B1960</f>
        <v>5.19</v>
      </c>
      <c r="C1960" s="2">
        <f>RSI!I1960</f>
        <v>60.528986903707121</v>
      </c>
      <c r="D1960" s="2">
        <f>MACD!E1960</f>
        <v>2.7312099506430876E-2</v>
      </c>
      <c r="E1960" s="2">
        <f>MACD!F1960</f>
        <v>8.1570534980672377E-2</v>
      </c>
      <c r="F1960" s="2">
        <f>'Moving Avg'!D1960</f>
        <v>5.19</v>
      </c>
      <c r="G1960" s="2">
        <f>'Moving Avg'!F1960</f>
        <v>5.1804999999999994</v>
      </c>
      <c r="H1960" s="2">
        <f>'Moving Avg'!G1960</f>
        <v>5.1049999999999986</v>
      </c>
      <c r="I1960" s="2">
        <f>'Moving Avg'!H1960</f>
        <v>4.3650000000000082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5.19</v>
      </c>
      <c r="C1961" s="2">
        <f>RSI!I1961</f>
        <v>60.528986903707121</v>
      </c>
      <c r="D1961" s="2">
        <f>MACD!E1961</f>
        <v>1.2027999612258533E-2</v>
      </c>
      <c r="E1961" s="2">
        <f>MACD!F1961</f>
        <v>6.7662027906989608E-2</v>
      </c>
      <c r="F1961" s="2">
        <f>'Moving Avg'!D1961</f>
        <v>5.19</v>
      </c>
      <c r="G1961" s="2">
        <f>'Moving Avg'!F1961</f>
        <v>5.1749999999999998</v>
      </c>
      <c r="H1961" s="2">
        <f>'Moving Avg'!G1961</f>
        <v>5.117799999999999</v>
      </c>
      <c r="I1961" s="2">
        <f>'Moving Avg'!H1961</f>
        <v>4.3694500000000085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5.19</v>
      </c>
      <c r="C1962" s="2">
        <f>RSI!I1962</f>
        <v>60.528986903707121</v>
      </c>
      <c r="D1962" s="2">
        <f>MACD!E1962</f>
        <v>-1.1094347733440202E-3</v>
      </c>
      <c r="E1962" s="2">
        <f>MACD!F1962</f>
        <v>5.3907735370922881E-2</v>
      </c>
      <c r="F1962" s="2">
        <f>'Moving Avg'!D1962</f>
        <v>5.19</v>
      </c>
      <c r="G1962" s="2">
        <f>'Moving Avg'!F1962</f>
        <v>5.1694999999999993</v>
      </c>
      <c r="H1962" s="2">
        <f>'Moving Avg'!G1962</f>
        <v>5.1297999999999995</v>
      </c>
      <c r="I1962" s="2">
        <f>'Moving Avg'!H1962</f>
        <v>4.3739000000000088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5.19</v>
      </c>
      <c r="C1963" s="2">
        <f>RSI!I1963</f>
        <v>60.528986903707121</v>
      </c>
      <c r="D1963" s="2">
        <f>MACD!E1963</f>
        <v>-1.24152943657867E-2</v>
      </c>
      <c r="E1963" s="2">
        <f>MACD!F1963</f>
        <v>4.0643129423580969E-2</v>
      </c>
      <c r="F1963" s="2">
        <f>'Moving Avg'!D1963</f>
        <v>5.19</v>
      </c>
      <c r="G1963" s="2">
        <f>'Moving Avg'!F1963</f>
        <v>5.1639999999999997</v>
      </c>
      <c r="H1963" s="2">
        <f>'Moving Avg'!G1963</f>
        <v>5.1415999999999986</v>
      </c>
      <c r="I1963" s="2">
        <f>'Moving Avg'!H1963</f>
        <v>4.3783500000000091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5.19</v>
      </c>
      <c r="C1964" s="2">
        <f>RSI!I1964</f>
        <v>60.528986903707121</v>
      </c>
      <c r="D1964" s="2">
        <f>MACD!E1964</f>
        <v>-9.8496254497133506E-3</v>
      </c>
      <c r="E1964" s="2">
        <f>MACD!F1964</f>
        <v>3.0544578448922111E-2</v>
      </c>
      <c r="F1964" s="2">
        <f>'Moving Avg'!D1964</f>
        <v>5.19</v>
      </c>
      <c r="G1964" s="2">
        <f>'Moving Avg'!F1964</f>
        <v>5.1589999999999998</v>
      </c>
      <c r="H1964" s="2">
        <f>'Moving Avg'!G1964</f>
        <v>5.1523999999999974</v>
      </c>
      <c r="I1964" s="2">
        <f>'Moving Avg'!H1964</f>
        <v>4.3828000000000094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</row>
    <row r="1965" spans="1:12" ht="13.5" x14ac:dyDescent="0.25">
      <c r="A1965" s="3">
        <f>RSI!A1965</f>
        <v>45167</v>
      </c>
      <c r="B1965" s="2">
        <f>RSI!B1965</f>
        <v>5.25</v>
      </c>
      <c r="C1965" s="2">
        <f>RSI!I1965</f>
        <v>72.526533257397233</v>
      </c>
      <c r="D1965" s="2">
        <f>MACD!E1965</f>
        <v>-1.0747182561626545E-2</v>
      </c>
      <c r="E1965" s="2">
        <f>MACD!F1965</f>
        <v>2.2286226246812382E-2</v>
      </c>
      <c r="F1965" s="2">
        <f>'Moving Avg'!D1965</f>
        <v>5.202</v>
      </c>
      <c r="G1965" s="2">
        <f>'Moving Avg'!F1965</f>
        <v>5.1614999999999993</v>
      </c>
      <c r="H1965" s="2">
        <f>'Moving Avg'!G1965</f>
        <v>5.1633999999999984</v>
      </c>
      <c r="I1965" s="2">
        <f>'Moving Avg'!H1965</f>
        <v>4.3875500000000089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45168</v>
      </c>
      <c r="B1966" s="2">
        <f>RSI!B1966</f>
        <v>5.2</v>
      </c>
      <c r="C1966" s="2">
        <f>RSI!I1966</f>
        <v>56.982629839361223</v>
      </c>
      <c r="D1966" s="2">
        <f>MACD!E1966</f>
        <v>-8.307978788205439E-3</v>
      </c>
      <c r="E1966" s="2">
        <f>MACD!F1966</f>
        <v>1.6167385239808818E-2</v>
      </c>
      <c r="F1966" s="2">
        <f>'Moving Avg'!D1966</f>
        <v>5.2039999999999997</v>
      </c>
      <c r="G1966" s="2">
        <f>'Moving Avg'!F1966</f>
        <v>5.1614999999999993</v>
      </c>
      <c r="H1966" s="2">
        <f>'Moving Avg'!G1966</f>
        <v>5.1733999999999982</v>
      </c>
      <c r="I1966" s="2">
        <f>'Moving Avg'!H1966</f>
        <v>4.3920500000000091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</row>
    <row r="1967" spans="1:12" ht="13.5" x14ac:dyDescent="0.25">
      <c r="A1967" s="3">
        <f>RSI!A1967</f>
        <v>45169</v>
      </c>
      <c r="B1967" s="2">
        <f>RSI!B1967</f>
        <v>5.2</v>
      </c>
      <c r="C1967" s="2">
        <f>RSI!I1967</f>
        <v>56.982629839361223</v>
      </c>
      <c r="D1967" s="2">
        <f>MACD!E1967</f>
        <v>-6.4162039937789572E-3</v>
      </c>
      <c r="E1967" s="2">
        <f>MACD!F1967</f>
        <v>1.1650667393091263E-2</v>
      </c>
      <c r="F1967" s="2">
        <f>'Moving Avg'!D1967</f>
        <v>5.2060000000000004</v>
      </c>
      <c r="G1967" s="2">
        <f>'Moving Avg'!F1967</f>
        <v>5.1664999999999992</v>
      </c>
      <c r="H1967" s="2">
        <f>'Moving Avg'!G1967</f>
        <v>5.1825999999999972</v>
      </c>
      <c r="I1967" s="2">
        <f>'Moving Avg'!H1967</f>
        <v>4.3965500000000093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</row>
    <row r="1968" spans="1:12" ht="13.5" x14ac:dyDescent="0.25">
      <c r="A1968" s="3">
        <f>RSI!A1968</f>
        <v>45170</v>
      </c>
      <c r="B1968" s="2">
        <f>RSI!B1968</f>
        <v>5.2</v>
      </c>
      <c r="C1968" s="2">
        <f>RSI!I1968</f>
        <v>56.982629839361223</v>
      </c>
      <c r="D1968" s="2">
        <f>MACD!E1968</f>
        <v>-4.9748852346844785E-3</v>
      </c>
      <c r="E1968" s="2">
        <f>MACD!F1968</f>
        <v>8.3255568675361137E-3</v>
      </c>
      <c r="F1968" s="2">
        <f>'Moving Avg'!D1968</f>
        <v>5.2080000000000002</v>
      </c>
      <c r="G1968" s="2">
        <f>'Moving Avg'!F1968</f>
        <v>5.1715</v>
      </c>
      <c r="H1968" s="2">
        <f>'Moving Avg'!G1968</f>
        <v>5.1915999999999976</v>
      </c>
      <c r="I1968" s="2">
        <f>'Moving Avg'!H1968</f>
        <v>4.4010500000000095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5.2</v>
      </c>
      <c r="C1969" s="2">
        <f>RSI!I1969</f>
        <v>56.982629839361223</v>
      </c>
      <c r="D1969" s="2">
        <f>MACD!E1969</f>
        <v>-3.9029131557954955E-3</v>
      </c>
      <c r="E1969" s="2">
        <f>MACD!F1969</f>
        <v>5.8798628628697926E-3</v>
      </c>
      <c r="F1969" s="2">
        <f>'Moving Avg'!D1969</f>
        <v>5.2099999999999991</v>
      </c>
      <c r="G1969" s="2">
        <f>'Moving Avg'!F1969</f>
        <v>5.1764999999999999</v>
      </c>
      <c r="H1969" s="2">
        <f>'Moving Avg'!G1969</f>
        <v>5.200599999999997</v>
      </c>
      <c r="I1969" s="2">
        <f>'Moving Avg'!H1969</f>
        <v>4.4055500000000105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5.2</v>
      </c>
      <c r="C1970" s="2">
        <f>RSI!I1970</f>
        <v>56.982629839361223</v>
      </c>
      <c r="D1970" s="2">
        <f>MACD!E1970</f>
        <v>-3.1325314625840761E-3</v>
      </c>
      <c r="E1970" s="2">
        <f>MACD!F1970</f>
        <v>4.0773839977790195E-3</v>
      </c>
      <c r="F1970" s="2">
        <f>'Moving Avg'!D1970</f>
        <v>5.2</v>
      </c>
      <c r="G1970" s="2">
        <f>'Moving Avg'!F1970</f>
        <v>5.1814999999999998</v>
      </c>
      <c r="H1970" s="2">
        <f>'Moving Avg'!G1970</f>
        <v>5.2095999999999973</v>
      </c>
      <c r="I1970" s="2">
        <f>'Moving Avg'!H1970</f>
        <v>4.4100500000000107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45175</v>
      </c>
      <c r="B1971" s="2">
        <f>RSI!B1971</f>
        <v>5.2</v>
      </c>
      <c r="C1971" s="2">
        <f>RSI!I1971</f>
        <v>56.982629839361223</v>
      </c>
      <c r="D1971" s="2">
        <f>MACD!E1971</f>
        <v>-2.6072178116338662E-3</v>
      </c>
      <c r="E1971" s="2">
        <f>MACD!F1971</f>
        <v>2.7404636358964425E-3</v>
      </c>
      <c r="F1971" s="2">
        <f>'Moving Avg'!D1971</f>
        <v>5.2</v>
      </c>
      <c r="G1971" s="2">
        <f>'Moving Avg'!F1971</f>
        <v>5.1865000000000006</v>
      </c>
      <c r="H1971" s="2">
        <f>'Moving Avg'!G1971</f>
        <v>5.2143999999999968</v>
      </c>
      <c r="I1971" s="2">
        <f>'Moving Avg'!H1971</f>
        <v>4.4145500000000109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</row>
    <row r="1972" spans="1:12" ht="13.5" x14ac:dyDescent="0.25">
      <c r="A1972" s="3">
        <f>RSI!A1972</f>
        <v>45176</v>
      </c>
      <c r="B1972" s="2">
        <f>RSI!B1972</f>
        <v>5.2</v>
      </c>
      <c r="C1972" s="2">
        <f>RSI!I1972</f>
        <v>56.982629839361238</v>
      </c>
      <c r="D1972" s="2">
        <f>MACD!E1972</f>
        <v>-2.2798955174518909E-3</v>
      </c>
      <c r="E1972" s="2">
        <f>MACD!F1972</f>
        <v>1.7363918052267758E-3</v>
      </c>
      <c r="F1972" s="2">
        <f>'Moving Avg'!D1972</f>
        <v>5.2</v>
      </c>
      <c r="G1972" s="2">
        <f>'Moving Avg'!F1972</f>
        <v>5.1915000000000004</v>
      </c>
      <c r="H1972" s="2">
        <f>'Moving Avg'!G1972</f>
        <v>5.2185999999999977</v>
      </c>
      <c r="I1972" s="2">
        <f>'Moving Avg'!H1972</f>
        <v>4.4190500000000101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</row>
    <row r="1973" spans="1:12" ht="13.5" x14ac:dyDescent="0.25">
      <c r="A1973" s="3">
        <f>RSI!A1973</f>
        <v>45177</v>
      </c>
      <c r="B1973" s="2">
        <f>RSI!B1973</f>
        <v>5.2</v>
      </c>
      <c r="C1973" s="2">
        <f>RSI!I1973</f>
        <v>56.982629839361238</v>
      </c>
      <c r="D1973" s="2">
        <f>MACD!E1973</f>
        <v>-2.1114248252311896E-3</v>
      </c>
      <c r="E1973" s="2">
        <f>MACD!F1973</f>
        <v>9.6682847913518279E-4</v>
      </c>
      <c r="F1973" s="2">
        <f>'Moving Avg'!D1973</f>
        <v>5.2</v>
      </c>
      <c r="G1973" s="2">
        <f>'Moving Avg'!F1973</f>
        <v>5.1965000000000012</v>
      </c>
      <c r="H1973" s="2">
        <f>'Moving Avg'!G1973</f>
        <v>5.2227999999999977</v>
      </c>
      <c r="I1973" s="2">
        <f>'Moving Avg'!H1973</f>
        <v>4.4235500000000103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5.25</v>
      </c>
      <c r="C1974" s="2">
        <f>RSI!I1974</f>
        <v>69.001852440002196</v>
      </c>
      <c r="D1974" s="2">
        <f>MACD!E1974</f>
        <v>-5.7730341139432539E-3</v>
      </c>
      <c r="E1974" s="2">
        <f>MACD!F1974</f>
        <v>-3.8114403948050462E-4</v>
      </c>
      <c r="F1974" s="2">
        <f>'Moving Avg'!D1974</f>
        <v>5.21</v>
      </c>
      <c r="G1974" s="2">
        <f>'Moving Avg'!F1974</f>
        <v>5.2000000000000011</v>
      </c>
      <c r="H1974" s="2">
        <f>'Moving Avg'!G1974</f>
        <v>5.2279999999999971</v>
      </c>
      <c r="I1974" s="2">
        <f>'Moving Avg'!H1974</f>
        <v>4.4283000000000099</v>
      </c>
      <c r="J1974" s="5" t="str">
        <f>OBV!F1974</f>
        <v>BULLISH</v>
      </c>
      <c r="K1974" s="5" t="str">
        <f>OBV!G1974</f>
        <v>NEUTRAL</v>
      </c>
      <c r="L1974" s="5" t="str">
        <f>OBV!H1974</f>
        <v>CONFIRMED BULLISH</v>
      </c>
    </row>
    <row r="1975" spans="1:12" ht="13.5" x14ac:dyDescent="0.25">
      <c r="A1975" s="3">
        <f>RSI!A1975</f>
        <v>45181</v>
      </c>
      <c r="B1975" s="2">
        <f>RSI!B1975</f>
        <v>5.25</v>
      </c>
      <c r="C1975" s="2">
        <f>RSI!I1975</f>
        <v>69.001852440002196</v>
      </c>
      <c r="D1975" s="2">
        <f>MACD!E1975</f>
        <v>-2.9018210637943298E-5</v>
      </c>
      <c r="E1975" s="2">
        <f>MACD!F1975</f>
        <v>-3.1071887371199238E-4</v>
      </c>
      <c r="F1975" s="2">
        <f>'Moving Avg'!D1975</f>
        <v>5.2200000000000006</v>
      </c>
      <c r="G1975" s="2">
        <f>'Moving Avg'!F1975</f>
        <v>5.2030000000000012</v>
      </c>
      <c r="H1975" s="2">
        <f>'Moving Avg'!G1975</f>
        <v>5.2297999999999982</v>
      </c>
      <c r="I1975" s="2">
        <f>'Moving Avg'!H1975</f>
        <v>4.4330500000000104</v>
      </c>
      <c r="J1975" s="5" t="str">
        <f>OBV!F1975</f>
        <v>BULLISH</v>
      </c>
      <c r="K1975" s="5" t="str">
        <f>OBV!G1975</f>
        <v>NEUTRAL</v>
      </c>
      <c r="L1975" s="5" t="str">
        <f>OBV!H1975</f>
        <v>CONFIRMED BULLISH</v>
      </c>
    </row>
    <row r="1976" spans="1:12" ht="13.5" x14ac:dyDescent="0.25">
      <c r="A1976" s="3">
        <f>RSI!A1976</f>
        <v>45182</v>
      </c>
      <c r="B1976" s="2">
        <f>RSI!B1976</f>
        <v>5.25</v>
      </c>
      <c r="C1976" s="2">
        <f>RSI!I1976</f>
        <v>69.00185244000221</v>
      </c>
      <c r="D1976" s="2">
        <f>MACD!E1976</f>
        <v>-3.2206978509483619E-3</v>
      </c>
      <c r="E1976" s="2">
        <f>MACD!F1976</f>
        <v>-8.9271466915926637E-4</v>
      </c>
      <c r="F1976" s="2">
        <f>'Moving Avg'!D1976</f>
        <v>5.2299999999999995</v>
      </c>
      <c r="G1976" s="2">
        <f>'Moving Avg'!F1976</f>
        <v>5.2060000000000013</v>
      </c>
      <c r="H1976" s="2">
        <f>'Moving Avg'!G1976</f>
        <v>5.2279999999999971</v>
      </c>
      <c r="I1976" s="2">
        <f>'Moving Avg'!H1976</f>
        <v>4.43780000000001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</row>
    <row r="1977" spans="1:12" ht="13.5" x14ac:dyDescent="0.25">
      <c r="A1977" s="3">
        <f>RSI!A1977</f>
        <v>45183</v>
      </c>
      <c r="B1977" s="2">
        <f>RSI!B1977</f>
        <v>5.35</v>
      </c>
      <c r="C1977" s="2">
        <f>RSI!I1977</f>
        <v>81.743646892952469</v>
      </c>
      <c r="D1977" s="2">
        <f>MACD!E1977</f>
        <v>-1.3661806425539602E-2</v>
      </c>
      <c r="E1977" s="2">
        <f>MACD!F1977</f>
        <v>-3.4465330204353339E-3</v>
      </c>
      <c r="F1977" s="2">
        <f>'Moving Avg'!D1977</f>
        <v>5.26</v>
      </c>
      <c r="G1977" s="2">
        <f>'Moving Avg'!F1977</f>
        <v>5.2140000000000004</v>
      </c>
      <c r="H1977" s="2">
        <f>'Moving Avg'!G1977</f>
        <v>5.228399999999997</v>
      </c>
      <c r="I1977" s="2">
        <f>'Moving Avg'!H1977</f>
        <v>4.4430500000000102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</row>
    <row r="1978" spans="1:12" ht="13.5" x14ac:dyDescent="0.25">
      <c r="A1978" s="3">
        <f>RSI!A1978</f>
        <v>45184</v>
      </c>
      <c r="B1978" s="2">
        <f>RSI!B1978</f>
        <v>5.35</v>
      </c>
      <c r="C1978" s="2">
        <f>RSI!I1978</f>
        <v>81.743646892952469</v>
      </c>
      <c r="D1978" s="2">
        <f>MACD!E1978</f>
        <v>-2.339587375405916E-2</v>
      </c>
      <c r="E1978" s="2">
        <f>MACD!F1978</f>
        <v>-7.4364011671600996E-3</v>
      </c>
      <c r="F1978" s="2">
        <f>'Moving Avg'!D1978</f>
        <v>5.2900000000000009</v>
      </c>
      <c r="G1978" s="2">
        <f>'Moving Avg'!F1978</f>
        <v>5.2220000000000004</v>
      </c>
      <c r="H1978" s="2">
        <f>'Moving Avg'!G1978</f>
        <v>5.2289999999999974</v>
      </c>
      <c r="I1978" s="2">
        <f>'Moving Avg'!H1978</f>
        <v>4.4492500000000099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</row>
    <row r="1979" spans="1:12" ht="13.5" x14ac:dyDescent="0.25">
      <c r="A1979" s="3">
        <f>RSI!A1979</f>
        <v>45187</v>
      </c>
      <c r="B1979" s="2">
        <f>RSI!B1979</f>
        <v>5.58</v>
      </c>
      <c r="C1979" s="2">
        <f>RSI!I1979</f>
        <v>91.291811292310626</v>
      </c>
      <c r="D1979" s="2">
        <f>MACD!E1979</f>
        <v>-4.9502098883194456E-2</v>
      </c>
      <c r="E1979" s="2">
        <f>MACD!F1979</f>
        <v>-1.5849540710366972E-2</v>
      </c>
      <c r="F1979" s="2">
        <f>'Moving Avg'!D1979</f>
        <v>5.3559999999999999</v>
      </c>
      <c r="G1979" s="2">
        <f>'Moving Avg'!F1979</f>
        <v>5.2415000000000003</v>
      </c>
      <c r="H1979" s="2">
        <f>'Moving Avg'!G1979</f>
        <v>5.234199999999996</v>
      </c>
      <c r="I1979" s="2">
        <f>'Moving Avg'!H1979</f>
        <v>4.4566000000000097</v>
      </c>
      <c r="J1979" s="5" t="str">
        <f>OBV!F1979</f>
        <v>BULLISH</v>
      </c>
      <c r="K1979" s="5" t="str">
        <f>OBV!G1979</f>
        <v>STRONG</v>
      </c>
      <c r="L1979" s="5" t="str">
        <f>OBV!H1979</f>
        <v>CONFIRMED BULLISH</v>
      </c>
    </row>
    <row r="1980" spans="1:12" ht="13.5" x14ac:dyDescent="0.25">
      <c r="A1980" s="3">
        <f>RSI!A1980</f>
        <v>45188</v>
      </c>
      <c r="B1980" s="2">
        <f>RSI!B1980</f>
        <v>5.57</v>
      </c>
      <c r="C1980" s="2">
        <f>RSI!I1980</f>
        <v>89.109647065768613</v>
      </c>
      <c r="D1980" s="2">
        <f>MACD!E1980</f>
        <v>-7.2981311176584462E-2</v>
      </c>
      <c r="E1980" s="2">
        <f>MACD!F1980</f>
        <v>-2.7275894803610472E-2</v>
      </c>
      <c r="F1980" s="2">
        <f>'Moving Avg'!D1980</f>
        <v>5.42</v>
      </c>
      <c r="G1980" s="2">
        <f>'Moving Avg'!F1980</f>
        <v>5.2605000000000004</v>
      </c>
      <c r="H1980" s="2">
        <f>'Moving Avg'!G1980</f>
        <v>5.2391999999999959</v>
      </c>
      <c r="I1980" s="2">
        <f>'Moving Avg'!H1980</f>
        <v>4.4639000000000104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5.57</v>
      </c>
      <c r="C1981" s="2">
        <f>RSI!I1981</f>
        <v>89.109647065768627</v>
      </c>
      <c r="D1981" s="2">
        <f>MACD!E1981</f>
        <v>-9.4761533786202001E-2</v>
      </c>
      <c r="E1981" s="2">
        <f>MACD!F1981</f>
        <v>-4.0773022600128779E-2</v>
      </c>
      <c r="F1981" s="2">
        <f>'Moving Avg'!D1981</f>
        <v>5.484</v>
      </c>
      <c r="G1981" s="2">
        <f>'Moving Avg'!F1981</f>
        <v>5.2795000000000005</v>
      </c>
      <c r="H1981" s="2">
        <f>'Moving Avg'!G1981</f>
        <v>5.2441999999999975</v>
      </c>
      <c r="I1981" s="2">
        <f>'Moving Avg'!H1981</f>
        <v>4.4712000000000094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</row>
    <row r="1982" spans="1:12" ht="13.5" x14ac:dyDescent="0.25">
      <c r="A1982" s="3">
        <f>RSI!A1982</f>
        <v>45190</v>
      </c>
      <c r="B1982" s="2">
        <f>RSI!B1982</f>
        <v>5.58</v>
      </c>
      <c r="C1982" s="2">
        <f>RSI!I1982</f>
        <v>89.403406122326373</v>
      </c>
      <c r="D1982" s="2">
        <f>MACD!E1982</f>
        <v>-0.11570317219788251</v>
      </c>
      <c r="E1982" s="2">
        <f>MACD!F1982</f>
        <v>-5.5759052519679525E-2</v>
      </c>
      <c r="F1982" s="2">
        <f>'Moving Avg'!D1982</f>
        <v>5.5299999999999994</v>
      </c>
      <c r="G1982" s="2">
        <f>'Moving Avg'!F1982</f>
        <v>5.2990000000000004</v>
      </c>
      <c r="H1982" s="2">
        <f>'Moving Avg'!G1982</f>
        <v>5.2493999999999961</v>
      </c>
      <c r="I1982" s="2">
        <f>'Moving Avg'!H1982</f>
        <v>4.47855000000001</v>
      </c>
      <c r="J1982" s="5" t="str">
        <f>OBV!F1982</f>
        <v>BULLISH</v>
      </c>
      <c r="K1982" s="5" t="str">
        <f>OBV!G1982</f>
        <v>STRONG</v>
      </c>
      <c r="L1982" s="5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5.57</v>
      </c>
      <c r="C1983" s="2">
        <f>RSI!I1983</f>
        <v>86.879623623930215</v>
      </c>
      <c r="D1983" s="2">
        <f>MACD!E1983</f>
        <v>-0.13438162768056294</v>
      </c>
      <c r="E1983" s="2">
        <f>MACD!F1983</f>
        <v>-7.1483567551856211E-2</v>
      </c>
      <c r="F1983" s="2">
        <f>'Moving Avg'!D1983</f>
        <v>5.5739999999999998</v>
      </c>
      <c r="G1983" s="2">
        <f>'Moving Avg'!F1983</f>
        <v>5.3179999999999996</v>
      </c>
      <c r="H1983" s="2">
        <f>'Moving Avg'!G1983</f>
        <v>5.254399999999996</v>
      </c>
      <c r="I1983" s="2">
        <f>'Moving Avg'!H1983</f>
        <v>4.4858500000000099</v>
      </c>
      <c r="J1983" s="5" t="str">
        <f>OBV!F1983</f>
        <v>BULLISH</v>
      </c>
      <c r="K1983" s="5" t="str">
        <f>OBV!G1983</f>
        <v>STRONG</v>
      </c>
      <c r="L1983" s="5" t="str">
        <f>OBV!H1983</f>
        <v>CONFIRMED BULLISH</v>
      </c>
    </row>
    <row r="1984" spans="1:12" ht="13.5" x14ac:dyDescent="0.25">
      <c r="A1984" s="3">
        <f>RSI!A1984</f>
        <v>45194</v>
      </c>
      <c r="B1984" s="2">
        <f>RSI!B1984</f>
        <v>5.58</v>
      </c>
      <c r="C1984" s="2">
        <f>RSI!I1984</f>
        <v>87.266723223357261</v>
      </c>
      <c r="D1984" s="2">
        <f>MACD!E1984</f>
        <v>-0.14474928792846864</v>
      </c>
      <c r="E1984" s="2">
        <f>MACD!F1984</f>
        <v>-8.6136711627178703E-2</v>
      </c>
      <c r="F1984" s="2">
        <f>'Moving Avg'!D1984</f>
        <v>5.5739999999999998</v>
      </c>
      <c r="G1984" s="2">
        <f>'Moving Avg'!F1984</f>
        <v>5.3374999999999995</v>
      </c>
      <c r="H1984" s="2">
        <f>'Moving Avg'!G1984</f>
        <v>5.2595999999999972</v>
      </c>
      <c r="I1984" s="2">
        <f>'Moving Avg'!H1984</f>
        <v>4.4932000000000105</v>
      </c>
      <c r="J1984" s="5" t="str">
        <f>OBV!F1984</f>
        <v>BULLISH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5.58</v>
      </c>
      <c r="C1985" s="2">
        <f>RSI!I1985</f>
        <v>87.266723223357261</v>
      </c>
      <c r="D1985" s="2">
        <f>MACD!E1985</f>
        <v>-0.15498321788989333</v>
      </c>
      <c r="E1985" s="2">
        <f>MACD!F1985</f>
        <v>-9.9906012879721631E-2</v>
      </c>
      <c r="F1985" s="2">
        <f>'Moving Avg'!D1985</f>
        <v>5.5759999999999987</v>
      </c>
      <c r="G1985" s="2">
        <f>'Moving Avg'!F1985</f>
        <v>5.3539999999999992</v>
      </c>
      <c r="H1985" s="2">
        <f>'Moving Avg'!G1985</f>
        <v>5.2647999999999966</v>
      </c>
      <c r="I1985" s="2">
        <f>'Moving Avg'!H1985</f>
        <v>4.5005500000000112</v>
      </c>
      <c r="J1985" s="5" t="str">
        <f>OBV!F1985</f>
        <v>BULLISH</v>
      </c>
      <c r="K1985" s="5" t="str">
        <f>OBV!G1985</f>
        <v>STRONG</v>
      </c>
      <c r="L1985" s="5" t="str">
        <f>OBV!H1985</f>
        <v>CONFIRMED BULLISH</v>
      </c>
    </row>
    <row r="1986" spans="1:12" ht="13.5" x14ac:dyDescent="0.25">
      <c r="A1986" s="3">
        <f>RSI!A1986</f>
        <v>45197</v>
      </c>
      <c r="B1986" s="2">
        <f>RSI!B1986</f>
        <v>5.58</v>
      </c>
      <c r="C1986" s="2">
        <f>RSI!I1986</f>
        <v>87.266723223357261</v>
      </c>
      <c r="D1986" s="2">
        <f>MACD!E1986</f>
        <v>-0.16499574742787626</v>
      </c>
      <c r="E1986" s="2">
        <f>MACD!F1986</f>
        <v>-0.11292395978935256</v>
      </c>
      <c r="F1986" s="2">
        <f>'Moving Avg'!D1986</f>
        <v>5.5780000000000003</v>
      </c>
      <c r="G1986" s="2">
        <f>'Moving Avg'!F1986</f>
        <v>5.3729999999999993</v>
      </c>
      <c r="H1986" s="2">
        <f>'Moving Avg'!G1986</f>
        <v>5.2699999999999978</v>
      </c>
      <c r="I1986" s="2">
        <f>'Moving Avg'!H1986</f>
        <v>4.5079000000000109</v>
      </c>
      <c r="J1986" s="5" t="str">
        <f>OBV!F1986</f>
        <v>BULLISH</v>
      </c>
      <c r="K1986" s="5" t="str">
        <f>OBV!G1986</f>
        <v>STRONG</v>
      </c>
      <c r="L1986" s="5" t="str">
        <f>OBV!H1986</f>
        <v>CONFIRMED BULLISH</v>
      </c>
    </row>
    <row r="1987" spans="1:12" ht="13.5" x14ac:dyDescent="0.25">
      <c r="A1987" s="3">
        <f>RSI!A1987</f>
        <v>45198</v>
      </c>
      <c r="B1987" s="2">
        <f>RSI!B1987</f>
        <v>5.58</v>
      </c>
      <c r="C1987" s="2">
        <f>RSI!I1987</f>
        <v>87.266723223357261</v>
      </c>
      <c r="D1987" s="2">
        <f>MACD!E1987</f>
        <v>-0.1593360968103088</v>
      </c>
      <c r="E1987" s="2">
        <f>MACD!F1987</f>
        <v>-0.12220638719354382</v>
      </c>
      <c r="F1987" s="2">
        <f>'Moving Avg'!D1987</f>
        <v>5.5780000000000003</v>
      </c>
      <c r="G1987" s="2">
        <f>'Moving Avg'!F1987</f>
        <v>5.3920000000000003</v>
      </c>
      <c r="H1987" s="2">
        <f>'Moving Avg'!G1987</f>
        <v>5.2751999999999972</v>
      </c>
      <c r="I1987" s="2">
        <f>'Moving Avg'!H1987</f>
        <v>4.5152500000000115</v>
      </c>
      <c r="J1987" s="5" t="str">
        <f>OBV!F1987</f>
        <v>BULLISH</v>
      </c>
      <c r="K1987" s="5" t="str">
        <f>OBV!G1987</f>
        <v>NEUTRAL</v>
      </c>
      <c r="L1987" s="5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5.83</v>
      </c>
      <c r="C1988" s="2">
        <f>RSI!I1988</f>
        <v>93.608111614752829</v>
      </c>
      <c r="D1988" s="2">
        <f>MACD!E1988</f>
        <v>-0.17422570277306715</v>
      </c>
      <c r="E1988" s="2">
        <f>MACD!F1988</f>
        <v>-0.13261025030944848</v>
      </c>
      <c r="F1988" s="2">
        <f>'Moving Avg'!D1988</f>
        <v>5.63</v>
      </c>
      <c r="G1988" s="2">
        <f>'Moving Avg'!F1988</f>
        <v>5.4234999999999989</v>
      </c>
      <c r="H1988" s="2">
        <f>'Moving Avg'!G1988</f>
        <v>5.2857999999999983</v>
      </c>
      <c r="I1988" s="2">
        <f>'Moving Avg'!H1988</f>
        <v>4.523850000000011</v>
      </c>
      <c r="J1988" s="5" t="str">
        <f>OBV!F1988</f>
        <v>BULLISH</v>
      </c>
      <c r="K1988" s="5" t="str">
        <f>OBV!G1988</f>
        <v>NEUTRAL</v>
      </c>
      <c r="L1988" s="5" t="str">
        <f>OBV!H1988</f>
        <v>CONFIRMED BULLISH</v>
      </c>
    </row>
    <row r="1989" spans="1:12" ht="13.5" x14ac:dyDescent="0.25">
      <c r="A1989" s="3">
        <f>RSI!A1989</f>
        <v>45202</v>
      </c>
      <c r="B1989" s="2">
        <f>RSI!B1989</f>
        <v>6</v>
      </c>
      <c r="C1989" s="2">
        <f>RSI!I1989</f>
        <v>95.316274278525341</v>
      </c>
      <c r="D1989" s="2">
        <f>MACD!E1989</f>
        <v>-0.16658393305416652</v>
      </c>
      <c r="E1989" s="2">
        <f>MACD!F1989</f>
        <v>-0.13940498685839209</v>
      </c>
      <c r="F1989" s="2">
        <f>'Moving Avg'!D1989</f>
        <v>5.7140000000000004</v>
      </c>
      <c r="G1989" s="2">
        <f>'Moving Avg'!F1989</f>
        <v>5.4634999999999998</v>
      </c>
      <c r="H1989" s="2">
        <f>'Moving Avg'!G1989</f>
        <v>5.2997999999999994</v>
      </c>
      <c r="I1989" s="2">
        <f>'Moving Avg'!H1989</f>
        <v>4.5333000000000112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</row>
    <row r="1990" spans="1:12" ht="13.5" x14ac:dyDescent="0.25">
      <c r="A1990" s="3">
        <f>RSI!A1990</f>
        <v>45203</v>
      </c>
      <c r="B1990" s="2">
        <f>RSI!B1990</f>
        <v>6</v>
      </c>
      <c r="C1990" s="2">
        <f>RSI!I1990</f>
        <v>95.316274278525341</v>
      </c>
      <c r="D1990" s="2">
        <f>MACD!E1990</f>
        <v>-0.16502318546181893</v>
      </c>
      <c r="E1990" s="2">
        <f>MACD!F1990</f>
        <v>-0.14452862657907745</v>
      </c>
      <c r="F1990" s="2">
        <f>'Moving Avg'!D1990</f>
        <v>5.798</v>
      </c>
      <c r="G1990" s="2">
        <f>'Moving Avg'!F1990</f>
        <v>5.5035000000000007</v>
      </c>
      <c r="H1990" s="2">
        <f>'Moving Avg'!G1990</f>
        <v>5.3137999999999987</v>
      </c>
      <c r="I1990" s="2">
        <f>'Moving Avg'!H1990</f>
        <v>4.5427500000000114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</row>
    <row r="1991" spans="1:12" ht="13.5" x14ac:dyDescent="0.25">
      <c r="A1991" s="3">
        <f>RSI!A1991</f>
        <v>45204</v>
      </c>
      <c r="B1991" s="2">
        <f>RSI!B1991</f>
        <v>6.27</v>
      </c>
      <c r="C1991" s="2">
        <f>RSI!I1991</f>
        <v>96.861296055099444</v>
      </c>
      <c r="D1991" s="2">
        <f>MACD!E1991</f>
        <v>-0.18682005631725218</v>
      </c>
      <c r="E1991" s="2">
        <f>MACD!F1991</f>
        <v>-0.1529869125267124</v>
      </c>
      <c r="F1991" s="2">
        <f>'Moving Avg'!D1991</f>
        <v>5.9359999999999999</v>
      </c>
      <c r="G1991" s="2">
        <f>'Moving Avg'!F1991</f>
        <v>5.5569999999999995</v>
      </c>
      <c r="H1991" s="2">
        <f>'Moving Avg'!G1991</f>
        <v>5.3331999999999997</v>
      </c>
      <c r="I1991" s="2">
        <f>'Moving Avg'!H1991</f>
        <v>4.5535500000000102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</row>
    <row r="1992" spans="1:12" ht="13.5" x14ac:dyDescent="0.25">
      <c r="A1992" s="3">
        <f>RSI!A1992</f>
        <v>45205</v>
      </c>
      <c r="B1992" s="2">
        <f>RSI!B1992</f>
        <v>6.27</v>
      </c>
      <c r="C1992" s="2">
        <f>RSI!I1992</f>
        <v>96.861296055099444</v>
      </c>
      <c r="D1992" s="2">
        <f>MACD!E1992</f>
        <v>-0.2082071197359836</v>
      </c>
      <c r="E1992" s="2">
        <f>MACD!F1992</f>
        <v>-0.16403095396856665</v>
      </c>
      <c r="F1992" s="2">
        <f>'Moving Avg'!D1992</f>
        <v>6.0739999999999998</v>
      </c>
      <c r="G1992" s="2">
        <f>'Moving Avg'!F1992</f>
        <v>5.6104999999999992</v>
      </c>
      <c r="H1992" s="2">
        <f>'Moving Avg'!G1992</f>
        <v>5.3525999999999989</v>
      </c>
      <c r="I1992" s="2">
        <f>'Moving Avg'!H1992</f>
        <v>4.5643500000000099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</row>
    <row r="1993" spans="1:12" ht="13.5" x14ac:dyDescent="0.25">
      <c r="A1993" s="3">
        <f>RSI!A1993</f>
        <v>45208</v>
      </c>
      <c r="B1993" s="2">
        <f>RSI!B1993</f>
        <v>6.27</v>
      </c>
      <c r="C1993" s="2">
        <f>RSI!I1993</f>
        <v>96.861296055099444</v>
      </c>
      <c r="D1993" s="2">
        <f>MACD!E1993</f>
        <v>-0.23199234469668806</v>
      </c>
      <c r="E1993" s="2">
        <f>MACD!F1993</f>
        <v>-0.17762323211419093</v>
      </c>
      <c r="F1993" s="2">
        <f>'Moving Avg'!D1993</f>
        <v>6.1619999999999999</v>
      </c>
      <c r="G1993" s="2">
        <f>'Moving Avg'!F1993</f>
        <v>5.6639999999999997</v>
      </c>
      <c r="H1993" s="2">
        <f>'Moving Avg'!G1993</f>
        <v>5.371999999999999</v>
      </c>
      <c r="I1993" s="2">
        <f>'Moving Avg'!H1993</f>
        <v>4.5751500000000105</v>
      </c>
      <c r="J1993" s="5" t="str">
        <f>OBV!F1993</f>
        <v>BULLISH</v>
      </c>
      <c r="K1993" s="5" t="str">
        <f>OBV!G1993</f>
        <v>NEUTRAL</v>
      </c>
      <c r="L1993" s="5" t="str">
        <f>OBV!H1993</f>
        <v>CONFIRMED BULLISH</v>
      </c>
    </row>
    <row r="1994" spans="1:12" ht="13.5" x14ac:dyDescent="0.25">
      <c r="A1994" s="3">
        <f>RSI!A1994</f>
        <v>45209</v>
      </c>
      <c r="B1994" s="2">
        <f>RSI!B1994</f>
        <v>6.27</v>
      </c>
      <c r="C1994" s="2">
        <f>RSI!I1994</f>
        <v>96.861296055099444</v>
      </c>
      <c r="D1994" s="2">
        <f>MACD!E1994</f>
        <v>-0.25442245149271958</v>
      </c>
      <c r="E1994" s="2">
        <f>MACD!F1994</f>
        <v>-0.19298307598989667</v>
      </c>
      <c r="F1994" s="2">
        <f>'Moving Avg'!D1994</f>
        <v>6.2159999999999993</v>
      </c>
      <c r="G1994" s="2">
        <f>'Moving Avg'!F1994</f>
        <v>5.714999999999999</v>
      </c>
      <c r="H1994" s="2">
        <f>'Moving Avg'!G1994</f>
        <v>5.3915999999999995</v>
      </c>
      <c r="I1994" s="2">
        <f>'Moving Avg'!H1994</f>
        <v>4.5859500000000102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</row>
    <row r="1995" spans="1:12" ht="13.5" x14ac:dyDescent="0.25">
      <c r="A1995" s="3">
        <f>RSI!A1995</f>
        <v>45210</v>
      </c>
      <c r="B1995" s="2">
        <f>RSI!B1995</f>
        <v>6.37</v>
      </c>
      <c r="C1995" s="2">
        <f>RSI!I1995</f>
        <v>97.304284304812057</v>
      </c>
      <c r="D1995" s="2">
        <f>MACD!E1995</f>
        <v>-0.28436715110222899</v>
      </c>
      <c r="E1995" s="2">
        <f>MACD!F1995</f>
        <v>-0.21125989101236314</v>
      </c>
      <c r="F1995" s="2">
        <f>'Moving Avg'!D1995</f>
        <v>6.29</v>
      </c>
      <c r="G1995" s="2">
        <f>'Moving Avg'!F1995</f>
        <v>5.770999999999999</v>
      </c>
      <c r="H1995" s="2">
        <f>'Moving Avg'!G1995</f>
        <v>5.415</v>
      </c>
      <c r="I1995" s="2">
        <f>'Moving Avg'!H1995</f>
        <v>4.5972500000000105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</row>
    <row r="1996" spans="1:12" ht="13.5" x14ac:dyDescent="0.25">
      <c r="A1996" s="3">
        <f>RSI!A1996</f>
        <v>45211</v>
      </c>
      <c r="B1996" s="2">
        <f>RSI!B1996</f>
        <v>6.4</v>
      </c>
      <c r="C1996" s="2">
        <f>RSI!I1996</f>
        <v>97.421843620072096</v>
      </c>
      <c r="D1996" s="2">
        <f>MACD!E1996</f>
        <v>-0.31581251802019494</v>
      </c>
      <c r="E1996" s="2">
        <f>MACD!F1996</f>
        <v>-0.23217041641392952</v>
      </c>
      <c r="F1996" s="2">
        <f>'Moving Avg'!D1996</f>
        <v>6.3159999999999998</v>
      </c>
      <c r="G1996" s="2">
        <f>'Moving Avg'!F1996</f>
        <v>5.8285</v>
      </c>
      <c r="H1996" s="2">
        <f>'Moving Avg'!G1996</f>
        <v>5.4390000000000009</v>
      </c>
      <c r="I1996" s="2">
        <f>'Moving Avg'!H1996</f>
        <v>4.6087000000000096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</row>
    <row r="1997" spans="1:12" ht="13.5" x14ac:dyDescent="0.25">
      <c r="A1997" s="3">
        <f>RSI!A1997</f>
        <v>45212</v>
      </c>
      <c r="B1997" s="2">
        <f>RSI!B1997</f>
        <v>6.4</v>
      </c>
      <c r="C1997" s="2">
        <f>RSI!I1997</f>
        <v>97.421843620072096</v>
      </c>
      <c r="D1997" s="2">
        <f>MACD!E1997</f>
        <v>-0.34619492779330052</v>
      </c>
      <c r="E1997" s="2">
        <f>MACD!F1997</f>
        <v>-0.25497531868980372</v>
      </c>
      <c r="F1997" s="2">
        <f>'Moving Avg'!D1997</f>
        <v>6.3420000000000005</v>
      </c>
      <c r="G1997" s="2">
        <f>'Moving Avg'!F1997</f>
        <v>5.8809999999999993</v>
      </c>
      <c r="H1997" s="2">
        <f>'Moving Avg'!G1997</f>
        <v>5.4649999999999999</v>
      </c>
      <c r="I1997" s="2">
        <f>'Moving Avg'!H1997</f>
        <v>4.6201500000000095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</row>
    <row r="1998" spans="1:12" ht="13.5" x14ac:dyDescent="0.25">
      <c r="A1998" s="3">
        <f>RSI!A1998</f>
        <v>45215</v>
      </c>
      <c r="B1998" s="2">
        <f>RSI!B1998</f>
        <v>6.4</v>
      </c>
      <c r="C1998" s="2">
        <f>RSI!I1998</f>
        <v>97.421843620072096</v>
      </c>
      <c r="D1998" s="2">
        <f>MACD!E1998</f>
        <v>-0.33693675963498393</v>
      </c>
      <c r="E1998" s="2">
        <f>MACD!F1998</f>
        <v>-0.27136760687883976</v>
      </c>
      <c r="F1998" s="2">
        <f>'Moving Avg'!D1998</f>
        <v>6.3679999999999994</v>
      </c>
      <c r="G1998" s="2">
        <f>'Moving Avg'!F1998</f>
        <v>5.9334999999999996</v>
      </c>
      <c r="H1998" s="2">
        <f>'Moving Avg'!G1998</f>
        <v>5.4910000000000014</v>
      </c>
      <c r="I1998" s="2">
        <f>'Moving Avg'!H1998</f>
        <v>4.6316000000000095</v>
      </c>
      <c r="J1998" s="5" t="str">
        <f>OBV!F1998</f>
        <v>BULLISH</v>
      </c>
      <c r="K1998" s="5" t="str">
        <f>OBV!G1998</f>
        <v>NEUTRAL</v>
      </c>
      <c r="L1998" s="5" t="str">
        <f>OBV!H1998</f>
        <v>CONFIRMED BULLISH</v>
      </c>
    </row>
    <row r="1999" spans="1:12" ht="13.5" x14ac:dyDescent="0.25">
      <c r="A1999" s="3">
        <f>RSI!A1999</f>
        <v>45216</v>
      </c>
      <c r="B1999" s="2">
        <f>RSI!B1999</f>
        <v>6.4</v>
      </c>
      <c r="C1999" s="2">
        <f>RSI!I1999</f>
        <v>97.421843620072096</v>
      </c>
      <c r="D1999" s="2">
        <f>MACD!E1999</f>
        <v>-0.30618535427294091</v>
      </c>
      <c r="E1999" s="2">
        <f>MACD!F1999</f>
        <v>-0.27833115635766004</v>
      </c>
      <c r="F1999" s="2">
        <f>'Moving Avg'!D1999</f>
        <v>6.3940000000000001</v>
      </c>
      <c r="G1999" s="2">
        <f>'Moving Avg'!F1999</f>
        <v>5.9745000000000008</v>
      </c>
      <c r="H1999" s="2">
        <f>'Moving Avg'!G1999</f>
        <v>5.5170000000000003</v>
      </c>
      <c r="I1999" s="2">
        <f>'Moving Avg'!H1999</f>
        <v>4.6430500000000094</v>
      </c>
      <c r="J1999" s="5" t="str">
        <f>OBV!F1999</f>
        <v>BULLISH</v>
      </c>
      <c r="K1999" s="5" t="str">
        <f>OBV!G1999</f>
        <v>NEUTRAL</v>
      </c>
      <c r="L1999" s="5" t="str">
        <f>OBV!H1999</f>
        <v>CONFIRMED BULLISH</v>
      </c>
    </row>
    <row r="2000" spans="1:12" ht="13.5" x14ac:dyDescent="0.25">
      <c r="A2000" s="3">
        <f>RSI!A2000</f>
        <v>45217</v>
      </c>
      <c r="B2000" s="2">
        <f>RSI!B2000</f>
        <v>6.4</v>
      </c>
      <c r="C2000" s="2">
        <f>RSI!I2000</f>
        <v>97.421843620072096</v>
      </c>
      <c r="D2000" s="2">
        <f>MACD!E2000</f>
        <v>-0.28316148563575094</v>
      </c>
      <c r="E2000" s="2">
        <f>MACD!F2000</f>
        <v>-0.27929722221327824</v>
      </c>
      <c r="F2000" s="2">
        <f>'Moving Avg'!D2000</f>
        <v>6.4</v>
      </c>
      <c r="G2000" s="2">
        <f>'Moving Avg'!F2000</f>
        <v>6.016</v>
      </c>
      <c r="H2000" s="2">
        <f>'Moving Avg'!G2000</f>
        <v>5.543000000000001</v>
      </c>
      <c r="I2000" s="2">
        <f>'Moving Avg'!H2000</f>
        <v>4.6545000000000094</v>
      </c>
      <c r="J2000" s="5" t="str">
        <f>OBV!F2000</f>
        <v>BULLISH</v>
      </c>
      <c r="K2000" s="5" t="str">
        <f>OBV!G2000</f>
        <v>NEUTRAL</v>
      </c>
      <c r="L2000" s="5" t="str">
        <f>OBV!H2000</f>
        <v>CONFIRMED BULLISH</v>
      </c>
    </row>
    <row r="2001" spans="1:12" ht="13.5" x14ac:dyDescent="0.25">
      <c r="A2001" s="3">
        <f>RSI!A2001</f>
        <v>45218</v>
      </c>
      <c r="B2001" s="2">
        <f>RSI!B2001</f>
        <v>6.4</v>
      </c>
      <c r="C2001" s="2">
        <f>RSI!I2001</f>
        <v>97.421843620072096</v>
      </c>
      <c r="D2001" s="2">
        <f>MACD!E2001</f>
        <v>-0.22491587361931131</v>
      </c>
      <c r="E2001" s="2">
        <f>MACD!F2001</f>
        <v>-0.26842095249448483</v>
      </c>
      <c r="F2001" s="2">
        <f>'Moving Avg'!D2001</f>
        <v>6.4</v>
      </c>
      <c r="G2001" s="2">
        <f>'Moving Avg'!F2001</f>
        <v>6.057500000000001</v>
      </c>
      <c r="H2001" s="2">
        <f>'Moving Avg'!G2001</f>
        <v>5.5690000000000008</v>
      </c>
      <c r="I2001" s="2">
        <f>'Moving Avg'!H2001</f>
        <v>4.6659500000000085</v>
      </c>
      <c r="J2001" s="5" t="str">
        <f>OBV!F2001</f>
        <v>NEUTRAL</v>
      </c>
      <c r="K2001" s="5" t="str">
        <f>OBV!G2001</f>
        <v>NEUTRAL</v>
      </c>
      <c r="L2001" s="5" t="str">
        <f>OBV!H2001</f>
        <v>NEUTRAL</v>
      </c>
    </row>
    <row r="2002" spans="1:12" ht="13.5" x14ac:dyDescent="0.25">
      <c r="A2002" s="3">
        <f>RSI!A2002</f>
        <v>45219</v>
      </c>
      <c r="B2002" s="2">
        <f>RSI!B2002</f>
        <v>6.4</v>
      </c>
      <c r="C2002" s="2">
        <f>RSI!I2002</f>
        <v>97.421843620072096</v>
      </c>
      <c r="D2002" s="2">
        <f>MACD!E2002</f>
        <v>-0.17820018473327703</v>
      </c>
      <c r="E2002" s="2">
        <f>MACD!F2002</f>
        <v>-0.25037679894224329</v>
      </c>
      <c r="F2002" s="2">
        <f>'Moving Avg'!D2002</f>
        <v>6.4</v>
      </c>
      <c r="G2002" s="2">
        <f>'Moving Avg'!F2002</f>
        <v>6.0985000000000014</v>
      </c>
      <c r="H2002" s="2">
        <f>'Moving Avg'!G2002</f>
        <v>5.5950000000000015</v>
      </c>
      <c r="I2002" s="2">
        <f>'Moving Avg'!H2002</f>
        <v>4.6774000000000093</v>
      </c>
      <c r="J2002" s="5" t="str">
        <f>OBV!F2002</f>
        <v>NEUTRAL</v>
      </c>
      <c r="K2002" s="5" t="str">
        <f>OBV!G2002</f>
        <v>NEUTRAL</v>
      </c>
      <c r="L2002" s="5" t="str">
        <f>OBV!H2002</f>
        <v>NEUTRAL</v>
      </c>
    </row>
    <row r="2003" spans="1:12" ht="13.5" x14ac:dyDescent="0.25">
      <c r="A2003" s="3">
        <f>RSI!A2003</f>
        <v>45222</v>
      </c>
      <c r="B2003" s="2">
        <f>RSI!B2003</f>
        <v>6.4</v>
      </c>
      <c r="C2003" s="2">
        <f>RSI!I2003</f>
        <v>97.421843620072096</v>
      </c>
      <c r="D2003" s="2">
        <f>MACD!E2003</f>
        <v>-0.14105028392817065</v>
      </c>
      <c r="E2003" s="2">
        <f>MACD!F2003</f>
        <v>-0.22851149593942877</v>
      </c>
      <c r="F2003" s="2">
        <f>'Moving Avg'!D2003</f>
        <v>6.4</v>
      </c>
      <c r="G2003" s="2">
        <f>'Moving Avg'!F2003</f>
        <v>6.1400000000000023</v>
      </c>
      <c r="H2003" s="2">
        <f>'Moving Avg'!G2003</f>
        <v>5.6210000000000013</v>
      </c>
      <c r="I2003" s="2">
        <f>'Moving Avg'!H2003</f>
        <v>4.6888500000000093</v>
      </c>
      <c r="J2003" s="5" t="str">
        <f>OBV!F2003</f>
        <v>NEUTRAL</v>
      </c>
      <c r="K2003" s="5" t="str">
        <f>OBV!G2003</f>
        <v>NEUTRAL</v>
      </c>
      <c r="L2003" s="5" t="str">
        <f>OBV!H2003</f>
        <v>NEUTRAL</v>
      </c>
    </row>
    <row r="2004" spans="1:12" ht="13.5" x14ac:dyDescent="0.25">
      <c r="A2004" s="3">
        <f>RSI!A2004</f>
        <v>45223</v>
      </c>
      <c r="B2004" s="2">
        <f>RSI!B2004</f>
        <v>6.4</v>
      </c>
      <c r="C2004" s="2">
        <f>RSI!I2004</f>
        <v>97.421843620072096</v>
      </c>
      <c r="D2004" s="2">
        <f>MACD!E2004</f>
        <v>-0.11181830712726626</v>
      </c>
      <c r="E2004" s="2">
        <f>MACD!F2004</f>
        <v>-0.20517285817699629</v>
      </c>
      <c r="F2004" s="2">
        <f>'Moving Avg'!D2004</f>
        <v>6.4</v>
      </c>
      <c r="G2004" s="2">
        <f>'Moving Avg'!F2004</f>
        <v>6.1810000000000027</v>
      </c>
      <c r="H2004" s="2">
        <f>'Moving Avg'!G2004</f>
        <v>5.6454000000000004</v>
      </c>
      <c r="I2004" s="2">
        <f>'Moving Avg'!H2004</f>
        <v>4.7003000000000084</v>
      </c>
      <c r="J2004" s="5" t="str">
        <f>OBV!F2004</f>
        <v>NEUTRAL</v>
      </c>
      <c r="K2004" s="5" t="str">
        <f>OBV!G2004</f>
        <v>NEUTRAL</v>
      </c>
      <c r="L2004" s="5" t="str">
        <f>OBV!H2004</f>
        <v>NEUTRAL</v>
      </c>
    </row>
    <row r="2005" spans="1:12" ht="13.5" x14ac:dyDescent="0.25">
      <c r="A2005" s="3">
        <f>RSI!A2005</f>
        <v>45224</v>
      </c>
      <c r="B2005" s="2">
        <f>RSI!B2005</f>
        <v>6.4</v>
      </c>
      <c r="C2005" s="2">
        <f>RSI!I2005</f>
        <v>97.421843620072096</v>
      </c>
      <c r="D2005" s="2">
        <f>MACD!E2005</f>
        <v>-7.3738344595192906E-2</v>
      </c>
      <c r="E2005" s="2">
        <f>MACD!F2005</f>
        <v>-0.17888595546063563</v>
      </c>
      <c r="F2005" s="2">
        <f>'Moving Avg'!D2005</f>
        <v>6.4</v>
      </c>
      <c r="G2005" s="2">
        <f>'Moving Avg'!F2005</f>
        <v>6.2220000000000022</v>
      </c>
      <c r="H2005" s="2">
        <f>'Moving Avg'!G2005</f>
        <v>5.6696</v>
      </c>
      <c r="I2005" s="2">
        <f>'Moving Avg'!H2005</f>
        <v>4.7117500000000083</v>
      </c>
      <c r="J2005" s="5" t="str">
        <f>OBV!F2005</f>
        <v>NEUTRAL</v>
      </c>
      <c r="K2005" s="5" t="str">
        <f>OBV!G2005</f>
        <v>NEUTRAL</v>
      </c>
      <c r="L2005" s="5" t="str">
        <f>OBV!H2005</f>
        <v>NEUTRAL</v>
      </c>
    </row>
    <row r="2006" spans="1:12" ht="13.5" x14ac:dyDescent="0.25">
      <c r="A2006" s="3">
        <f>RSI!A2006</f>
        <v>45225</v>
      </c>
      <c r="B2006" s="2">
        <f>RSI!B2006</f>
        <v>6.4</v>
      </c>
      <c r="C2006" s="2">
        <f>RSI!I2006</f>
        <v>97.421843620072096</v>
      </c>
      <c r="D2006" s="2">
        <f>MACD!E2006</f>
        <v>-3.8789788826814942E-2</v>
      </c>
      <c r="E2006" s="2">
        <f>MACD!F2006</f>
        <v>-0.15086672213387148</v>
      </c>
      <c r="F2006" s="2">
        <f>'Moving Avg'!D2006</f>
        <v>6.4</v>
      </c>
      <c r="G2006" s="2">
        <f>'Moving Avg'!F2006</f>
        <v>6.2630000000000026</v>
      </c>
      <c r="H2006" s="2">
        <f>'Moving Avg'!G2006</f>
        <v>5.6938000000000013</v>
      </c>
      <c r="I2006" s="2">
        <f>'Moving Avg'!H2006</f>
        <v>4.7232000000000074</v>
      </c>
      <c r="J2006" s="5" t="str">
        <f>OBV!F2006</f>
        <v>NEUTRAL</v>
      </c>
      <c r="K2006" s="5" t="str">
        <f>OBV!G2006</f>
        <v>NEUTRAL</v>
      </c>
      <c r="L2006" s="5" t="str">
        <f>OBV!H2006</f>
        <v>NEUTRAL</v>
      </c>
    </row>
    <row r="2007" spans="1:12" ht="13.5" x14ac:dyDescent="0.25">
      <c r="A2007" s="3">
        <f>RSI!A2007</f>
        <v>45226</v>
      </c>
      <c r="B2007" s="2">
        <f>RSI!B2007</f>
        <v>6.4</v>
      </c>
      <c r="C2007" s="2">
        <f>RSI!I2007</f>
        <v>97.421843620072096</v>
      </c>
      <c r="D2007" s="2">
        <f>MACD!E2007</f>
        <v>-1.0966392839318218E-2</v>
      </c>
      <c r="E2007" s="2">
        <f>MACD!F2007</f>
        <v>-0.12288665627496083</v>
      </c>
      <c r="F2007" s="2">
        <f>'Moving Avg'!D2007</f>
        <v>6.4</v>
      </c>
      <c r="G2007" s="2">
        <f>'Moving Avg'!F2007</f>
        <v>6.304000000000002</v>
      </c>
      <c r="H2007" s="2">
        <f>'Moving Avg'!G2007</f>
        <v>5.7180000000000009</v>
      </c>
      <c r="I2007" s="2">
        <f>'Moving Avg'!H2007</f>
        <v>4.7346500000000065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45229</v>
      </c>
      <c r="B2008" s="2">
        <f>RSI!B2008</f>
        <v>6.4</v>
      </c>
      <c r="C2008" s="2">
        <f>RSI!I2008</f>
        <v>97.421843620072096</v>
      </c>
      <c r="D2008" s="2">
        <f>MACD!E2008</f>
        <v>1.0957537268712514E-2</v>
      </c>
      <c r="E2008" s="2">
        <f>MACD!F2008</f>
        <v>-9.6117817566226171E-2</v>
      </c>
      <c r="F2008" s="2">
        <f>'Moving Avg'!D2008</f>
        <v>6.4</v>
      </c>
      <c r="G2008" s="2">
        <f>'Moving Avg'!F2008</f>
        <v>6.3325000000000022</v>
      </c>
      <c r="H2008" s="2">
        <f>'Moving Avg'!G2008</f>
        <v>5.7422000000000013</v>
      </c>
      <c r="I2008" s="2">
        <f>'Moving Avg'!H2008</f>
        <v>4.7460500000000065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45230</v>
      </c>
      <c r="B2009" s="2">
        <f>RSI!B2009</f>
        <v>6.4</v>
      </c>
      <c r="C2009" s="2">
        <f>RSI!I2009</f>
        <v>97.421843620072096</v>
      </c>
      <c r="D2009" s="2">
        <f>MACD!E2009</f>
        <v>2.8009533367383099E-2</v>
      </c>
      <c r="E2009" s="2">
        <f>MACD!F2009</f>
        <v>-7.1292347379504323E-2</v>
      </c>
      <c r="F2009" s="2">
        <f>'Moving Avg'!D2009</f>
        <v>6.4</v>
      </c>
      <c r="G2009" s="2">
        <f>'Moving Avg'!F2009</f>
        <v>6.3525000000000018</v>
      </c>
      <c r="H2009" s="2">
        <f>'Moving Avg'!G2009</f>
        <v>5.7664000000000009</v>
      </c>
      <c r="I2009" s="2">
        <f>'Moving Avg'!H2009</f>
        <v>4.7574500000000057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</row>
    <row r="2010" spans="1:12" ht="13.5" x14ac:dyDescent="0.25">
      <c r="A2010" s="3">
        <f>RSI!A2010</f>
        <v>45231</v>
      </c>
      <c r="B2010" s="2">
        <f>RSI!B2010</f>
        <v>6.4</v>
      </c>
      <c r="C2010" s="2">
        <f>RSI!I2010</f>
        <v>97.421843620072096</v>
      </c>
      <c r="D2010" s="2">
        <f>MACD!E2010</f>
        <v>4.1050162409164592E-2</v>
      </c>
      <c r="E2010" s="2">
        <f>MACD!F2010</f>
        <v>-4.882384542177054E-2</v>
      </c>
      <c r="F2010" s="2">
        <f>'Moving Avg'!D2010</f>
        <v>6.4</v>
      </c>
      <c r="G2010" s="2">
        <f>'Moving Avg'!F2010</f>
        <v>6.3725000000000023</v>
      </c>
      <c r="H2010" s="2">
        <f>'Moving Avg'!G2010</f>
        <v>5.7906000000000004</v>
      </c>
      <c r="I2010" s="2">
        <f>'Moving Avg'!H2010</f>
        <v>4.7688500000000058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</row>
    <row r="2011" spans="1:12" ht="13.5" x14ac:dyDescent="0.25">
      <c r="A2011" s="3">
        <f>RSI!A2011</f>
        <v>45232</v>
      </c>
      <c r="B2011" s="2">
        <f>RSI!B2011</f>
        <v>6.4</v>
      </c>
      <c r="C2011" s="2">
        <f>RSI!I2011</f>
        <v>97.421843620072096</v>
      </c>
      <c r="D2011" s="2">
        <f>MACD!E2011</f>
        <v>5.0799371346068156E-2</v>
      </c>
      <c r="E2011" s="2">
        <f>MACD!F2011</f>
        <v>-2.8899202068202803E-2</v>
      </c>
      <c r="F2011" s="2">
        <f>'Moving Avg'!D2011</f>
        <v>6.4</v>
      </c>
      <c r="G2011" s="2">
        <f>'Moving Avg'!F2011</f>
        <v>6.3790000000000022</v>
      </c>
      <c r="H2011" s="2">
        <f>'Moving Avg'!G2011</f>
        <v>5.8148</v>
      </c>
      <c r="I2011" s="2">
        <f>'Moving Avg'!H2011</f>
        <v>4.780250000000005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</row>
    <row r="2012" spans="1:12" ht="13.5" x14ac:dyDescent="0.25">
      <c r="A2012" s="3">
        <f>RSI!A2012</f>
        <v>45233</v>
      </c>
      <c r="B2012" s="2">
        <f>RSI!B2012</f>
        <v>6.4</v>
      </c>
      <c r="C2012" s="2">
        <f>RSI!I2012</f>
        <v>97.421843620072096</v>
      </c>
      <c r="D2012" s="2">
        <f>MACD!E2012</f>
        <v>5.7858730241407308E-2</v>
      </c>
      <c r="E2012" s="2">
        <f>MACD!F2012</f>
        <v>-1.154761560628078E-2</v>
      </c>
      <c r="F2012" s="2">
        <f>'Moving Avg'!D2012</f>
        <v>6.4</v>
      </c>
      <c r="G2012" s="2">
        <f>'Moving Avg'!F2012</f>
        <v>6.3855000000000022</v>
      </c>
      <c r="H2012" s="2">
        <f>'Moving Avg'!G2012</f>
        <v>5.8390000000000013</v>
      </c>
      <c r="I2012" s="2">
        <f>'Moving Avg'!H2012</f>
        <v>4.7916500000000042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</row>
    <row r="2013" spans="1:12" ht="13.5" x14ac:dyDescent="0.25">
      <c r="A2013" s="3">
        <f>RSI!A2013</f>
        <v>45236</v>
      </c>
      <c r="B2013" s="2">
        <f>RSI!B2013</f>
        <v>6.4</v>
      </c>
      <c r="C2013" s="2">
        <f>RSI!I2013</f>
        <v>97.421843620072096</v>
      </c>
      <c r="D2013" s="2">
        <f>MACD!E2013</f>
        <v>6.2730208233580775E-2</v>
      </c>
      <c r="E2013" s="2">
        <f>MACD!F2013</f>
        <v>3.307949161691531E-3</v>
      </c>
      <c r="F2013" s="2">
        <f>'Moving Avg'!D2013</f>
        <v>6.4</v>
      </c>
      <c r="G2013" s="2">
        <f>'Moving Avg'!F2013</f>
        <v>6.3920000000000021</v>
      </c>
      <c r="H2013" s="2">
        <f>'Moving Avg'!G2013</f>
        <v>5.8631999999999991</v>
      </c>
      <c r="I2013" s="2">
        <f>'Moving Avg'!H2013</f>
        <v>4.8030500000000043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</row>
    <row r="2014" spans="1:12" ht="13.5" x14ac:dyDescent="0.25">
      <c r="A2014" s="3">
        <f>RSI!A2014</f>
        <v>45237</v>
      </c>
      <c r="B2014" s="2">
        <f>RSI!B2014</f>
        <v>6.4</v>
      </c>
      <c r="C2014" s="2">
        <f>RSI!I2014</f>
        <v>97.421843620072096</v>
      </c>
      <c r="D2014" s="2">
        <f>MACD!E2014</f>
        <v>6.5832019102280093E-2</v>
      </c>
      <c r="E2014" s="2">
        <f>MACD!F2014</f>
        <v>1.5812763149809245E-2</v>
      </c>
      <c r="F2014" s="2">
        <f>'Moving Avg'!D2014</f>
        <v>6.4</v>
      </c>
      <c r="G2014" s="2">
        <f>'Moving Avg'!F2014</f>
        <v>6.3985000000000021</v>
      </c>
      <c r="H2014" s="2">
        <f>'Moving Avg'!G2014</f>
        <v>5.8874000000000004</v>
      </c>
      <c r="I2014" s="2">
        <f>'Moving Avg'!H2014</f>
        <v>4.8144500000000034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45238</v>
      </c>
      <c r="B2015" s="2">
        <f>RSI!B2015</f>
        <v>6.4</v>
      </c>
      <c r="C2015" s="2">
        <f>RSI!I2015</f>
        <v>97.421843620072096</v>
      </c>
      <c r="D2015" s="2">
        <f>MACD!E2015</f>
        <v>6.7511990362915775E-2</v>
      </c>
      <c r="E2015" s="2">
        <f>MACD!F2015</f>
        <v>2.615260859243055E-2</v>
      </c>
      <c r="F2015" s="2">
        <f>'Moving Avg'!D2015</f>
        <v>6.4</v>
      </c>
      <c r="G2015" s="2">
        <f>'Moving Avg'!F2015</f>
        <v>6.4000000000000012</v>
      </c>
      <c r="H2015" s="2">
        <f>'Moving Avg'!G2015</f>
        <v>5.9103999999999992</v>
      </c>
      <c r="I2015" s="2">
        <f>'Moving Avg'!H2015</f>
        <v>4.8258500000000035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</row>
    <row r="2016" spans="1:12" ht="13.5" x14ac:dyDescent="0.25">
      <c r="A2016" s="3">
        <f>RSI!A2016</f>
        <v>45239</v>
      </c>
      <c r="B2016" s="2">
        <f>RSI!B2016</f>
        <v>6.4</v>
      </c>
      <c r="C2016" s="2">
        <f>RSI!I2016</f>
        <v>97.421843620072096</v>
      </c>
      <c r="D2016" s="2">
        <f>MACD!E2016</f>
        <v>6.8058839751016009E-2</v>
      </c>
      <c r="E2016" s="2">
        <f>MACD!F2016</f>
        <v>3.4533854824147642E-2</v>
      </c>
      <c r="F2016" s="2">
        <f>'Moving Avg'!D2016</f>
        <v>6.4</v>
      </c>
      <c r="G2016" s="2">
        <f>'Moving Avg'!F2016</f>
        <v>6.4000000000000012</v>
      </c>
      <c r="H2016" s="2">
        <f>'Moving Avg'!G2016</f>
        <v>5.9343999999999992</v>
      </c>
      <c r="I2016" s="2">
        <f>'Moving Avg'!H2016</f>
        <v>4.8372500000000027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</row>
    <row r="2017" spans="1:12" ht="13.5" x14ac:dyDescent="0.25">
      <c r="A2017" s="3">
        <f>RSI!A2017</f>
        <v>45240</v>
      </c>
      <c r="B2017" s="2">
        <f>RSI!B2017</f>
        <v>6.4</v>
      </c>
      <c r="C2017" s="2">
        <f>RSI!I2017</f>
        <v>97.421843620072096</v>
      </c>
      <c r="D2017" s="2">
        <f>MACD!E2017</f>
        <v>6.7711683690398594E-2</v>
      </c>
      <c r="E2017" s="2">
        <f>MACD!F2017</f>
        <v>4.1169420597397831E-2</v>
      </c>
      <c r="F2017" s="2">
        <f>'Moving Avg'!D2017</f>
        <v>6.4</v>
      </c>
      <c r="G2017" s="2">
        <f>'Moving Avg'!F2017</f>
        <v>6.4000000000000012</v>
      </c>
      <c r="H2017" s="2">
        <f>'Moving Avg'!G2017</f>
        <v>5.9583999999999993</v>
      </c>
      <c r="I2017" s="2">
        <f>'Moving Avg'!H2017</f>
        <v>4.8482500000000019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</row>
    <row r="2018" spans="1:12" ht="13.5" x14ac:dyDescent="0.25">
      <c r="A2018" s="3">
        <f>RSI!A2018</f>
        <v>45243</v>
      </c>
      <c r="B2018" s="2">
        <f>RSI!B2018</f>
        <v>6.4</v>
      </c>
      <c r="C2018" s="2">
        <f>RSI!I2018</f>
        <v>97.421843620072096</v>
      </c>
      <c r="D2018" s="2">
        <f>MACD!E2018</f>
        <v>6.6668052204839512E-2</v>
      </c>
      <c r="E2018" s="2">
        <f>MACD!F2018</f>
        <v>4.6269146918886173E-2</v>
      </c>
      <c r="F2018" s="2">
        <f>'Moving Avg'!D2018</f>
        <v>6.4</v>
      </c>
      <c r="G2018" s="2">
        <f>'Moving Avg'!F2018</f>
        <v>6.4000000000000012</v>
      </c>
      <c r="H2018" s="2">
        <f>'Moving Avg'!G2018</f>
        <v>5.9823999999999993</v>
      </c>
      <c r="I2018" s="2">
        <f>'Moving Avg'!H2018</f>
        <v>4.8587500000000015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45244</v>
      </c>
      <c r="B2019" s="2">
        <f>RSI!B2019</f>
        <v>6.4</v>
      </c>
      <c r="C2019" s="2">
        <f>RSI!I2019</f>
        <v>97.421843620072096</v>
      </c>
      <c r="D2019" s="2">
        <f>MACD!E2019</f>
        <v>6.5090642326355308E-2</v>
      </c>
      <c r="E2019" s="2">
        <f>MACD!F2019</f>
        <v>5.0033446000380004E-2</v>
      </c>
      <c r="F2019" s="2">
        <f>'Moving Avg'!D2019</f>
        <v>6.4</v>
      </c>
      <c r="G2019" s="2">
        <f>'Moving Avg'!F2019</f>
        <v>6.4000000000000012</v>
      </c>
      <c r="H2019" s="2">
        <f>'Moving Avg'!G2019</f>
        <v>6.0063999999999984</v>
      </c>
      <c r="I2019" s="2">
        <f>'Moving Avg'!H2019</f>
        <v>4.8692000000000011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</row>
    <row r="2020" spans="1:12" ht="13.5" x14ac:dyDescent="0.25">
      <c r="A2020" s="3">
        <f>RSI!A2020</f>
        <v>45245</v>
      </c>
      <c r="B2020" s="2">
        <f>RSI!B2020</f>
        <v>6.12</v>
      </c>
      <c r="C2020" s="2">
        <f>RSI!I2020</f>
        <v>28.567823964706832</v>
      </c>
      <c r="D2020" s="2">
        <f>MACD!E2020</f>
        <v>8.385374692496228E-2</v>
      </c>
      <c r="E2020" s="2">
        <f>MACD!F2020</f>
        <v>5.6797506185296463E-2</v>
      </c>
      <c r="F2020" s="2">
        <f>'Moving Avg'!D2020</f>
        <v>6.3440000000000003</v>
      </c>
      <c r="G2020" s="2">
        <f>'Moving Avg'!F2020</f>
        <v>6.3860000000000019</v>
      </c>
      <c r="H2020" s="2">
        <f>'Moving Avg'!G2020</f>
        <v>6.024799999999999</v>
      </c>
      <c r="I2020" s="2">
        <f>'Moving Avg'!H2020</f>
        <v>4.8773000000000017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</row>
    <row r="2021" spans="1:12" ht="13.5" x14ac:dyDescent="0.25">
      <c r="A2021" s="3">
        <f>RSI!A2021</f>
        <v>45246</v>
      </c>
      <c r="B2021" s="2">
        <f>RSI!B2021</f>
        <v>5.85</v>
      </c>
      <c r="C2021" s="2">
        <f>RSI!I2021</f>
        <v>16.475625233569758</v>
      </c>
      <c r="D2021" s="2">
        <f>MACD!E2021</f>
        <v>0.12078946993612227</v>
      </c>
      <c r="E2021" s="2">
        <f>MACD!F2021</f>
        <v>6.9595898935461628E-2</v>
      </c>
      <c r="F2021" s="2">
        <f>'Moving Avg'!D2021</f>
        <v>6.234</v>
      </c>
      <c r="G2021" s="2">
        <f>'Moving Avg'!F2021</f>
        <v>6.3585000000000012</v>
      </c>
      <c r="H2021" s="2">
        <f>'Moving Avg'!G2021</f>
        <v>6.0377999999999998</v>
      </c>
      <c r="I2021" s="2">
        <f>'Moving Avg'!H2021</f>
        <v>4.8839500000000022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</row>
    <row r="2022" spans="1:12" ht="13.5" x14ac:dyDescent="0.25">
      <c r="A2022" s="3">
        <f>RSI!A2022</f>
        <v>45247</v>
      </c>
      <c r="B2022" s="2">
        <f>RSI!B2022</f>
        <v>5.59</v>
      </c>
      <c r="C2022" s="2">
        <f>RSI!I2022</f>
        <v>11.449696251274531</v>
      </c>
      <c r="D2022" s="2">
        <f>MACD!E2022</f>
        <v>0.17387826181169075</v>
      </c>
      <c r="E2022" s="2">
        <f>MACD!F2022</f>
        <v>9.0452371510707452E-2</v>
      </c>
      <c r="F2022" s="2">
        <f>'Moving Avg'!D2022</f>
        <v>6.072000000000001</v>
      </c>
      <c r="G2022" s="2">
        <f>'Moving Avg'!F2022</f>
        <v>6.3180000000000014</v>
      </c>
      <c r="H2022" s="2">
        <f>'Moving Avg'!G2022</f>
        <v>6.0455999999999994</v>
      </c>
      <c r="I2022" s="2">
        <f>'Moving Avg'!H2022</f>
        <v>4.8888000000000025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45250</v>
      </c>
      <c r="B2023" s="2">
        <f>RSI!B2023</f>
        <v>5.84</v>
      </c>
      <c r="C2023" s="2">
        <f>RSI!I2023</f>
        <v>32.706535003049169</v>
      </c>
      <c r="D2023" s="2">
        <f>MACD!E2023</f>
        <v>0.20420277667931064</v>
      </c>
      <c r="E2023" s="2">
        <f>MACD!F2023</f>
        <v>0.11320245254442809</v>
      </c>
      <c r="F2023" s="2">
        <f>'Moving Avg'!D2023</f>
        <v>5.9599999999999991</v>
      </c>
      <c r="G2023" s="2">
        <f>'Moving Avg'!F2023</f>
        <v>6.2900000000000009</v>
      </c>
      <c r="H2023" s="2">
        <f>'Moving Avg'!G2023</f>
        <v>6.0584000000000007</v>
      </c>
      <c r="I2023" s="2">
        <f>'Moving Avg'!H2023</f>
        <v>4.8943500000000029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5.58</v>
      </c>
      <c r="C2024" s="2">
        <f>RSI!I2024</f>
        <v>25.776309287517961</v>
      </c>
      <c r="D2024" s="2">
        <f>MACD!E2024</f>
        <v>0.25127522819463355</v>
      </c>
      <c r="E2024" s="2">
        <f>MACD!F2024</f>
        <v>0.1408170076744692</v>
      </c>
      <c r="F2024" s="2">
        <f>'Moving Avg'!D2024</f>
        <v>5.7959999999999994</v>
      </c>
      <c r="G2024" s="2">
        <f>'Moving Avg'!F2024</f>
        <v>6.2490000000000006</v>
      </c>
      <c r="H2024" s="2">
        <f>'Moving Avg'!G2024</f>
        <v>6.0650000000000004</v>
      </c>
      <c r="I2024" s="2">
        <f>'Moving Avg'!H2024</f>
        <v>4.8981500000000038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5.33</v>
      </c>
      <c r="C2025" s="2">
        <f>RSI!I2025</f>
        <v>21.138276962468524</v>
      </c>
      <c r="D2025" s="2">
        <f>MACD!E2025</f>
        <v>0.31315506652493319</v>
      </c>
      <c r="E2025" s="2">
        <f>MACD!F2025</f>
        <v>0.17528461944456203</v>
      </c>
      <c r="F2025" s="2">
        <f>'Moving Avg'!D2025</f>
        <v>5.6379999999999999</v>
      </c>
      <c r="G2025" s="2">
        <f>'Moving Avg'!F2025</f>
        <v>6.1955000000000009</v>
      </c>
      <c r="H2025" s="2">
        <f>'Moving Avg'!G2025</f>
        <v>6.0665999999999993</v>
      </c>
      <c r="I2025" s="2">
        <f>'Moving Avg'!H2025</f>
        <v>4.8998000000000044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</row>
    <row r="2026" spans="1:12" ht="13.5" x14ac:dyDescent="0.25">
      <c r="A2026" s="3">
        <f>RSI!A2026</f>
        <v>45253</v>
      </c>
      <c r="B2026" s="2">
        <f>RSI!B2026</f>
        <v>5.33</v>
      </c>
      <c r="C2026" s="2">
        <f>RSI!I2026</f>
        <v>21.138276962468524</v>
      </c>
      <c r="D2026" s="2">
        <f>MACD!E2026</f>
        <v>0.37026143482901475</v>
      </c>
      <c r="E2026" s="2">
        <f>MACD!F2026</f>
        <v>0.21427998252145258</v>
      </c>
      <c r="F2026" s="2">
        <f>'Moving Avg'!D2026</f>
        <v>5.5339999999999989</v>
      </c>
      <c r="G2026" s="2">
        <f>'Moving Avg'!F2026</f>
        <v>6.1420000000000003</v>
      </c>
      <c r="H2026" s="2">
        <f>'Moving Avg'!G2026</f>
        <v>6.0682000000000009</v>
      </c>
      <c r="I2026" s="2">
        <f>'Moving Avg'!H2026</f>
        <v>4.9004500000000046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45254</v>
      </c>
      <c r="B2027" s="2">
        <f>RSI!B2027</f>
        <v>5.0999999999999996</v>
      </c>
      <c r="C2027" s="2">
        <f>RSI!I2027</f>
        <v>17.733657696914591</v>
      </c>
      <c r="D2027" s="2">
        <f>MACD!E2027</f>
        <v>0.44001415717746628</v>
      </c>
      <c r="E2027" s="2">
        <f>MACD!F2027</f>
        <v>0.25942681745265533</v>
      </c>
      <c r="F2027" s="2">
        <f>'Moving Avg'!D2027</f>
        <v>5.4359999999999999</v>
      </c>
      <c r="G2027" s="2">
        <f>'Moving Avg'!F2027</f>
        <v>6.077</v>
      </c>
      <c r="H2027" s="2">
        <f>'Moving Avg'!G2027</f>
        <v>6.0632000000000001</v>
      </c>
      <c r="I2027" s="2">
        <f>'Moving Avg'!H2027</f>
        <v>4.9009500000000044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</row>
    <row r="2028" spans="1:12" ht="13.5" x14ac:dyDescent="0.25">
      <c r="A2028" s="3">
        <f>RSI!A2028</f>
        <v>45257</v>
      </c>
      <c r="B2028" s="2">
        <f>RSI!B2028</f>
        <v>4.88</v>
      </c>
      <c r="C2028" s="2">
        <f>RSI!I2028</f>
        <v>15.210113319869819</v>
      </c>
      <c r="D2028" s="2">
        <f>MACD!E2028</f>
        <v>0.5207604307304976</v>
      </c>
      <c r="E2028" s="2">
        <f>MACD!F2028</f>
        <v>0.31169354010822381</v>
      </c>
      <c r="F2028" s="2">
        <f>'Moving Avg'!D2028</f>
        <v>5.2440000000000007</v>
      </c>
      <c r="G2028" s="2">
        <f>'Moving Avg'!F2028</f>
        <v>6.0009999999999994</v>
      </c>
      <c r="H2028" s="2">
        <f>'Moving Avg'!G2028</f>
        <v>6.0538000000000007</v>
      </c>
      <c r="I2028" s="2">
        <f>'Moving Avg'!H2028</f>
        <v>4.900350000000004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</row>
    <row r="2029" spans="1:12" ht="13.5" x14ac:dyDescent="0.25">
      <c r="A2029" s="3">
        <f>RSI!A2029</f>
        <v>45258</v>
      </c>
      <c r="B2029" s="2">
        <f>RSI!B2029</f>
        <v>4.67</v>
      </c>
      <c r="C2029" s="2">
        <f>RSI!I2029</f>
        <v>13.269073199191297</v>
      </c>
      <c r="D2029" s="2">
        <f>MACD!E2029</f>
        <v>0.61096608173950617</v>
      </c>
      <c r="E2029" s="2">
        <f>MACD!F2029</f>
        <v>0.3715480484344803</v>
      </c>
      <c r="F2029" s="2">
        <f>'Moving Avg'!D2029</f>
        <v>5.0620000000000003</v>
      </c>
      <c r="G2029" s="2">
        <f>'Moving Avg'!F2029</f>
        <v>5.9144999999999985</v>
      </c>
      <c r="H2029" s="2">
        <f>'Moving Avg'!G2029</f>
        <v>6.0356000000000014</v>
      </c>
      <c r="I2029" s="2">
        <f>'Moving Avg'!H2029</f>
        <v>4.8979500000000034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4.47</v>
      </c>
      <c r="C2030" s="2">
        <f>RSI!I2030</f>
        <v>11.733329589080498</v>
      </c>
      <c r="D2030" s="2">
        <f>MACD!E2030</f>
        <v>0.6661304398606438</v>
      </c>
      <c r="E2030" s="2">
        <f>MACD!F2030</f>
        <v>0.43046452671971303</v>
      </c>
      <c r="F2030" s="2">
        <f>'Moving Avg'!D2030</f>
        <v>4.8899999999999988</v>
      </c>
      <c r="G2030" s="2">
        <f>'Moving Avg'!F2030</f>
        <v>5.8179999999999996</v>
      </c>
      <c r="H2030" s="2">
        <f>'Moving Avg'!G2030</f>
        <v>6.0136000000000012</v>
      </c>
      <c r="I2030" s="2">
        <f>'Moving Avg'!H2030</f>
        <v>4.8934000000000042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</row>
    <row r="2031" spans="1:12" ht="13.5" x14ac:dyDescent="0.25">
      <c r="A2031" s="3">
        <f>RSI!A2031</f>
        <v>45260</v>
      </c>
      <c r="B2031" s="2">
        <f>RSI!B2031</f>
        <v>4.47</v>
      </c>
      <c r="C2031" s="2">
        <f>RSI!I2031</f>
        <v>11.733329589080498</v>
      </c>
      <c r="D2031" s="2">
        <f>MACD!E2031</f>
        <v>0.67902410574061633</v>
      </c>
      <c r="E2031" s="2">
        <f>MACD!F2031</f>
        <v>0.48017644252389369</v>
      </c>
      <c r="F2031" s="2">
        <f>'Moving Avg'!D2031</f>
        <v>4.718</v>
      </c>
      <c r="G2031" s="2">
        <f>'Moving Avg'!F2031</f>
        <v>5.7214999999999989</v>
      </c>
      <c r="H2031" s="2">
        <f>'Moving Avg'!G2031</f>
        <v>5.9916000000000027</v>
      </c>
      <c r="I2031" s="2">
        <f>'Moving Avg'!H2031</f>
        <v>4.8888500000000041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4.47</v>
      </c>
      <c r="C2032" s="2">
        <f>RSI!I2032</f>
        <v>11.733329589080498</v>
      </c>
      <c r="D2032" s="2">
        <f>MACD!E2032</f>
        <v>0.65711430999711151</v>
      </c>
      <c r="E2032" s="2">
        <f>MACD!F2032</f>
        <v>0.5155640160185373</v>
      </c>
      <c r="F2032" s="2">
        <f>'Moving Avg'!D2032</f>
        <v>4.5919999999999996</v>
      </c>
      <c r="G2032" s="2">
        <f>'Moving Avg'!F2032</f>
        <v>5.6249999999999991</v>
      </c>
      <c r="H2032" s="2">
        <f>'Moving Avg'!G2032</f>
        <v>5.9694000000000038</v>
      </c>
      <c r="I2032" s="2">
        <f>'Moving Avg'!H2032</f>
        <v>4.884300000000005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</row>
    <row r="2033" spans="1:12" ht="13.5" x14ac:dyDescent="0.25">
      <c r="A2033" s="3">
        <f>RSI!A2033</f>
        <v>45264</v>
      </c>
      <c r="B2033" s="2">
        <f>RSI!B2033</f>
        <v>4.47</v>
      </c>
      <c r="C2033" s="2">
        <f>RSI!I2033</f>
        <v>11.733329589080498</v>
      </c>
      <c r="D2033" s="2">
        <f>MACD!E2033</f>
        <v>0.68368510467103594</v>
      </c>
      <c r="E2033" s="2">
        <f>MACD!F2033</f>
        <v>0.54918823374903702</v>
      </c>
      <c r="F2033" s="2">
        <f>'Moving Avg'!D2033</f>
        <v>4.51</v>
      </c>
      <c r="G2033" s="2">
        <f>'Moving Avg'!F2033</f>
        <v>5.5284999999999993</v>
      </c>
      <c r="H2033" s="2">
        <f>'Moving Avg'!G2033</f>
        <v>5.9474000000000053</v>
      </c>
      <c r="I2033" s="2">
        <f>'Moving Avg'!H2033</f>
        <v>4.8797500000000049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4.47</v>
      </c>
      <c r="C2034" s="2">
        <f>RSI!I2034</f>
        <v>11.733329589080498</v>
      </c>
      <c r="D2034" s="2">
        <f>MACD!E2034</f>
        <v>0.67232393121418443</v>
      </c>
      <c r="E2034" s="2">
        <f>MACD!F2034</f>
        <v>0.57381537324206655</v>
      </c>
      <c r="F2034" s="2">
        <f>'Moving Avg'!D2034</f>
        <v>4.47</v>
      </c>
      <c r="G2034" s="2">
        <f>'Moving Avg'!F2034</f>
        <v>5.4319999999999995</v>
      </c>
      <c r="H2034" s="2">
        <f>'Moving Avg'!G2034</f>
        <v>5.9252000000000065</v>
      </c>
      <c r="I2034" s="2">
        <f>'Moving Avg'!H2034</f>
        <v>4.8752000000000049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</row>
    <row r="2035" spans="1:12" ht="13.5" x14ac:dyDescent="0.25">
      <c r="A2035" s="3">
        <f>RSI!A2035</f>
        <v>45266</v>
      </c>
      <c r="B2035" s="2">
        <f>RSI!B2035</f>
        <v>4.47</v>
      </c>
      <c r="C2035" s="2">
        <f>RSI!I2035</f>
        <v>11.733329589080512</v>
      </c>
      <c r="D2035" s="2">
        <f>MACD!E2035</f>
        <v>0.62994894994498019</v>
      </c>
      <c r="E2035" s="2">
        <f>MACD!F2035</f>
        <v>0.58504208858264928</v>
      </c>
      <c r="F2035" s="2">
        <f>'Moving Avg'!D2035</f>
        <v>4.47</v>
      </c>
      <c r="G2035" s="2">
        <f>'Moving Avg'!F2035</f>
        <v>5.3354999999999988</v>
      </c>
      <c r="H2035" s="2">
        <f>'Moving Avg'!G2035</f>
        <v>5.9030000000000067</v>
      </c>
      <c r="I2035" s="2">
        <f>'Moving Avg'!H2035</f>
        <v>4.8718000000000048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</row>
    <row r="2036" spans="1:12" ht="13.5" x14ac:dyDescent="0.25">
      <c r="A2036" s="3">
        <f>RSI!A2036</f>
        <v>45267</v>
      </c>
      <c r="B2036" s="2">
        <f>RSI!B2036</f>
        <v>4.47</v>
      </c>
      <c r="C2036" s="2">
        <f>RSI!I2036</f>
        <v>11.733329589080512</v>
      </c>
      <c r="D2036" s="2">
        <f>MACD!E2036</f>
        <v>0.59937084268340968</v>
      </c>
      <c r="E2036" s="2">
        <f>MACD!F2036</f>
        <v>0.58790783940280145</v>
      </c>
      <c r="F2036" s="2">
        <f>'Moving Avg'!D2036</f>
        <v>4.47</v>
      </c>
      <c r="G2036" s="2">
        <f>'Moving Avg'!F2036</f>
        <v>5.2389999999999999</v>
      </c>
      <c r="H2036" s="2">
        <f>'Moving Avg'!G2036</f>
        <v>5.8808000000000069</v>
      </c>
      <c r="I2036" s="2">
        <f>'Moving Avg'!H2036</f>
        <v>4.8684500000000055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</row>
    <row r="2037" spans="1:12" ht="13.5" x14ac:dyDescent="0.25">
      <c r="A2037" s="3">
        <f>RSI!A2037</f>
        <v>45268</v>
      </c>
      <c r="B2037" s="2">
        <f>RSI!B2037</f>
        <v>4.47</v>
      </c>
      <c r="C2037" s="2">
        <f>RSI!I2037</f>
        <v>11.733329589080512</v>
      </c>
      <c r="D2037" s="2">
        <f>MACD!E2037</f>
        <v>0.54299915360174111</v>
      </c>
      <c r="E2037" s="2">
        <f>MACD!F2037</f>
        <v>0.57892610224258934</v>
      </c>
      <c r="F2037" s="2">
        <f>'Moving Avg'!D2037</f>
        <v>4.47</v>
      </c>
      <c r="G2037" s="2">
        <f>'Moving Avg'!F2037</f>
        <v>5.1425000000000001</v>
      </c>
      <c r="H2037" s="2">
        <f>'Moving Avg'!G2037</f>
        <v>5.8586000000000071</v>
      </c>
      <c r="I2037" s="2">
        <f>'Moving Avg'!H2037</f>
        <v>4.8651000000000053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</row>
    <row r="2038" spans="1:12" ht="13.5" x14ac:dyDescent="0.25">
      <c r="A2038" s="3">
        <f>RSI!A2038</f>
        <v>45271</v>
      </c>
      <c r="B2038" s="2">
        <f>RSI!B2038</f>
        <v>4.46</v>
      </c>
      <c r="C2038" s="2">
        <f>RSI!I2038</f>
        <v>11.611760359958254</v>
      </c>
      <c r="D2038" s="2">
        <f>MACD!E2038</f>
        <v>0.46671934986423125</v>
      </c>
      <c r="E2038" s="2">
        <f>MACD!F2038</f>
        <v>0.5564847517669177</v>
      </c>
      <c r="F2038" s="2">
        <f>'Moving Avg'!D2038</f>
        <v>4.468</v>
      </c>
      <c r="G2038" s="2">
        <f>'Moving Avg'!F2038</f>
        <v>5.0454999999999988</v>
      </c>
      <c r="H2038" s="2">
        <f>'Moving Avg'!G2038</f>
        <v>5.8312000000000062</v>
      </c>
      <c r="I2038" s="2">
        <f>'Moving Avg'!H2038</f>
        <v>4.8617000000000052</v>
      </c>
      <c r="J2038" s="5" t="str">
        <f>OBV!F2038</f>
        <v>BEARISH</v>
      </c>
      <c r="K2038" s="5" t="str">
        <f>OBV!G2038</f>
        <v>NEUTRAL</v>
      </c>
      <c r="L2038" s="5" t="str">
        <f>OBV!H2038</f>
        <v>CONFIRMED BEARISH</v>
      </c>
    </row>
    <row r="2039" spans="1:12" ht="13.5" x14ac:dyDescent="0.25">
      <c r="A2039" s="3">
        <f>RSI!A2039</f>
        <v>45272</v>
      </c>
      <c r="B2039" s="2">
        <f>RSI!B2039</f>
        <v>4.46</v>
      </c>
      <c r="C2039" s="2">
        <f>RSI!I2039</f>
        <v>11.611760359958254</v>
      </c>
      <c r="D2039" s="2">
        <f>MACD!E2039</f>
        <v>0.37411586431644928</v>
      </c>
      <c r="E2039" s="2">
        <f>MACD!F2039</f>
        <v>0.52001097427682408</v>
      </c>
      <c r="F2039" s="2">
        <f>'Moving Avg'!D2039</f>
        <v>4.4660000000000002</v>
      </c>
      <c r="G2039" s="2">
        <f>'Moving Avg'!F2039</f>
        <v>4.9484999999999992</v>
      </c>
      <c r="H2039" s="2">
        <f>'Moving Avg'!G2039</f>
        <v>5.8004000000000042</v>
      </c>
      <c r="I2039" s="2">
        <f>'Moving Avg'!H2039</f>
        <v>4.8594500000000052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</row>
    <row r="2040" spans="1:12" ht="13.5" x14ac:dyDescent="0.25">
      <c r="A2040" s="3">
        <f>RSI!A2040</f>
        <v>45273</v>
      </c>
      <c r="B2040" s="2">
        <f>RSI!B2040</f>
        <v>4.46</v>
      </c>
      <c r="C2040" s="2">
        <f>RSI!I2040</f>
        <v>11.611760359958254</v>
      </c>
      <c r="D2040" s="2">
        <f>MACD!E2040</f>
        <v>0.26892377889506403</v>
      </c>
      <c r="E2040" s="2">
        <f>MACD!F2040</f>
        <v>0.46979353520047212</v>
      </c>
      <c r="F2040" s="2">
        <f>'Moving Avg'!D2040</f>
        <v>4.4640000000000004</v>
      </c>
      <c r="G2040" s="2">
        <f>'Moving Avg'!F2040</f>
        <v>4.865499999999999</v>
      </c>
      <c r="H2040" s="2">
        <f>'Moving Avg'!G2040</f>
        <v>5.7696000000000041</v>
      </c>
      <c r="I2040" s="2">
        <f>'Moving Avg'!H2040</f>
        <v>4.8583000000000052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</row>
    <row r="2041" spans="1:12" ht="13.5" x14ac:dyDescent="0.25">
      <c r="A2041" s="3">
        <f>RSI!A2041</f>
        <v>45274</v>
      </c>
      <c r="B2041" s="2">
        <f>RSI!B2041</f>
        <v>4.46</v>
      </c>
      <c r="C2041" s="2">
        <f>RSI!I2041</f>
        <v>11.611760359958254</v>
      </c>
      <c r="D2041" s="2">
        <f>MACD!E2041</f>
        <v>0.18355762901910655</v>
      </c>
      <c r="E2041" s="2">
        <f>MACD!F2041</f>
        <v>0.41254635396419903</v>
      </c>
      <c r="F2041" s="2">
        <f>'Moving Avg'!D2041</f>
        <v>4.4620000000000006</v>
      </c>
      <c r="G2041" s="2">
        <f>'Moving Avg'!F2041</f>
        <v>4.7959999999999985</v>
      </c>
      <c r="H2041" s="2">
        <f>'Moving Avg'!G2041</f>
        <v>5.7334000000000014</v>
      </c>
      <c r="I2041" s="2">
        <f>'Moving Avg'!H2041</f>
        <v>4.8571500000000052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4.46</v>
      </c>
      <c r="C2042" s="2">
        <f>RSI!I2042</f>
        <v>11.611760359958254</v>
      </c>
      <c r="D2042" s="2">
        <f>MACD!E2042</f>
        <v>0.11469745314456237</v>
      </c>
      <c r="E2042" s="2">
        <f>MACD!F2042</f>
        <v>0.35297657380027175</v>
      </c>
      <c r="F2042" s="2">
        <f>'Moving Avg'!D2042</f>
        <v>4.46</v>
      </c>
      <c r="G2042" s="2">
        <f>'Moving Avg'!F2042</f>
        <v>4.7394999999999978</v>
      </c>
      <c r="H2042" s="2">
        <f>'Moving Avg'!G2042</f>
        <v>5.6972000000000005</v>
      </c>
      <c r="I2042" s="2">
        <f>'Moving Avg'!H2042</f>
        <v>4.8560000000000052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4.46</v>
      </c>
      <c r="C2043" s="2">
        <f>RSI!I2043</f>
        <v>11.611760359958254</v>
      </c>
      <c r="D2043" s="2">
        <f>MACD!E2043</f>
        <v>5.9554039531805714E-2</v>
      </c>
      <c r="E2043" s="2">
        <f>MACD!F2043</f>
        <v>0.29429206694657856</v>
      </c>
      <c r="F2043" s="2">
        <f>'Moving Avg'!D2043</f>
        <v>4.46</v>
      </c>
      <c r="G2043" s="2">
        <f>'Moving Avg'!F2043</f>
        <v>4.6704999999999979</v>
      </c>
      <c r="H2043" s="2">
        <f>'Moving Avg'!G2043</f>
        <v>5.6609999999999987</v>
      </c>
      <c r="I2043" s="2">
        <f>'Moving Avg'!H2043</f>
        <v>4.8559000000000045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</row>
    <row r="2044" spans="1:12" ht="13.5" x14ac:dyDescent="0.25">
      <c r="A2044" s="3">
        <f>RSI!A2044</f>
        <v>45279</v>
      </c>
      <c r="B2044" s="2">
        <f>RSI!B2044</f>
        <v>4.26</v>
      </c>
      <c r="C2044" s="2">
        <f>RSI!I2044</f>
        <v>8.775172938603049</v>
      </c>
      <c r="D2044" s="2">
        <f>MACD!E2044</f>
        <v>3.0600606763613314E-2</v>
      </c>
      <c r="E2044" s="2">
        <f>MACD!F2044</f>
        <v>0.24155377490998553</v>
      </c>
      <c r="F2044" s="2">
        <f>'Moving Avg'!D2044</f>
        <v>4.42</v>
      </c>
      <c r="G2044" s="2">
        <f>'Moving Avg'!F2044</f>
        <v>4.604499999999998</v>
      </c>
      <c r="H2044" s="2">
        <f>'Moving Avg'!G2044</f>
        <v>5.6207999999999991</v>
      </c>
      <c r="I2044" s="2">
        <f>'Moving Avg'!H2044</f>
        <v>4.8554500000000047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</row>
    <row r="2045" spans="1:12" ht="13.5" x14ac:dyDescent="0.25">
      <c r="A2045" s="3">
        <f>RSI!A2045</f>
        <v>45280</v>
      </c>
      <c r="B2045" s="2">
        <f>RSI!B2045</f>
        <v>4.2699999999999996</v>
      </c>
      <c r="C2045" s="2">
        <f>RSI!I2045</f>
        <v>9.9595512524783913</v>
      </c>
      <c r="D2045" s="2">
        <f>MACD!E2045</f>
        <v>9.2199901302594256E-3</v>
      </c>
      <c r="E2045" s="2">
        <f>MACD!F2045</f>
        <v>0.19508701795404032</v>
      </c>
      <c r="F2045" s="2">
        <f>'Moving Avg'!D2045</f>
        <v>4.3819999999999997</v>
      </c>
      <c r="G2045" s="2">
        <f>'Moving Avg'!F2045</f>
        <v>4.5514999999999981</v>
      </c>
      <c r="H2045" s="2">
        <f>'Moving Avg'!G2045</f>
        <v>5.5788000000000002</v>
      </c>
      <c r="I2045" s="2">
        <f>'Moving Avg'!H2045</f>
        <v>4.8550500000000039</v>
      </c>
      <c r="J2045" s="5" t="str">
        <f>OBV!F2045</f>
        <v>BULLISH</v>
      </c>
      <c r="K2045" s="5" t="str">
        <f>OBV!G2045</f>
        <v>NEUTRAL</v>
      </c>
      <c r="L2045" s="5" t="str">
        <f>OBV!H2045</f>
        <v>BULLISH DIVERGENCE</v>
      </c>
    </row>
    <row r="2046" spans="1:12" ht="13.5" x14ac:dyDescent="0.25">
      <c r="A2046" s="3">
        <f>RSI!A2046</f>
        <v>45281</v>
      </c>
      <c r="B2046" s="2">
        <f>RSI!B2046</f>
        <v>4.2699999999999996</v>
      </c>
      <c r="C2046" s="2">
        <f>RSI!I2046</f>
        <v>9.9595512524783913</v>
      </c>
      <c r="D2046" s="2">
        <f>MACD!E2046</f>
        <v>-5.3570740711466058E-3</v>
      </c>
      <c r="E2046" s="2">
        <f>MACD!F2046</f>
        <v>0.15499819954900296</v>
      </c>
      <c r="F2046" s="2">
        <f>'Moving Avg'!D2046</f>
        <v>4.3439999999999994</v>
      </c>
      <c r="G2046" s="2">
        <f>'Moving Avg'!F2046</f>
        <v>4.4984999999999991</v>
      </c>
      <c r="H2046" s="2">
        <f>'Moving Avg'!G2046</f>
        <v>5.5362</v>
      </c>
      <c r="I2046" s="2">
        <f>'Moving Avg'!H2046</f>
        <v>4.8546500000000039</v>
      </c>
      <c r="J2046" s="5" t="str">
        <f>OBV!F2046</f>
        <v>BULLISH</v>
      </c>
      <c r="K2046" s="5" t="str">
        <f>OBV!G2046</f>
        <v>NEUTRAL</v>
      </c>
      <c r="L2046" s="5" t="str">
        <f>OBV!H2046</f>
        <v>BULLISH DIVERGENCE</v>
      </c>
    </row>
    <row r="2047" spans="1:12" ht="13.5" x14ac:dyDescent="0.25">
      <c r="A2047" s="3">
        <f>RSI!A2047</f>
        <v>45282</v>
      </c>
      <c r="B2047" s="2">
        <f>RSI!B2047</f>
        <v>4.08</v>
      </c>
      <c r="C2047" s="2">
        <f>RSI!I2047</f>
        <v>7.7440638264908586</v>
      </c>
      <c r="D2047" s="2">
        <f>MACD!E2047</f>
        <v>-3.6352523668004011E-4</v>
      </c>
      <c r="E2047" s="2">
        <f>MACD!F2047</f>
        <v>0.12392585459186636</v>
      </c>
      <c r="F2047" s="2">
        <f>'Moving Avg'!D2047</f>
        <v>4.2679999999999989</v>
      </c>
      <c r="G2047" s="2">
        <f>'Moving Avg'!F2047</f>
        <v>4.4474999999999998</v>
      </c>
      <c r="H2047" s="2">
        <f>'Moving Avg'!G2047</f>
        <v>5.4897999999999998</v>
      </c>
      <c r="I2047" s="2">
        <f>'Moving Avg'!H2047</f>
        <v>4.8538000000000041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</row>
    <row r="2048" spans="1:12" ht="13.5" x14ac:dyDescent="0.25">
      <c r="A2048" s="3">
        <f>RSI!A2048</f>
        <v>45285</v>
      </c>
      <c r="B2048" s="2">
        <f>RSI!B2048</f>
        <v>3.9</v>
      </c>
      <c r="C2048" s="2">
        <f>RSI!I2048</f>
        <v>6.3116298124518977</v>
      </c>
      <c r="D2048" s="2">
        <f>MACD!E2048</f>
        <v>1.9792258325785461E-2</v>
      </c>
      <c r="E2048" s="2">
        <f>MACD!F2048</f>
        <v>0.1030991353386502</v>
      </c>
      <c r="F2048" s="2">
        <f>'Moving Avg'!D2048</f>
        <v>4.1559999999999997</v>
      </c>
      <c r="G2048" s="2">
        <f>'Moving Avg'!F2048</f>
        <v>4.3985000000000003</v>
      </c>
      <c r="H2048" s="2">
        <f>'Moving Avg'!G2048</f>
        <v>5.4398</v>
      </c>
      <c r="I2048" s="2">
        <f>'Moving Avg'!H2048</f>
        <v>4.8530000000000042</v>
      </c>
      <c r="J2048" s="5" t="str">
        <f>OBV!F2048</f>
        <v>BULLISH</v>
      </c>
      <c r="K2048" s="5" t="str">
        <f>OBV!G2048</f>
        <v>NEUTRAL</v>
      </c>
      <c r="L2048" s="5" t="str">
        <f>OBV!H2048</f>
        <v>BULLISH DIVERGENCE</v>
      </c>
    </row>
    <row r="2049" spans="1:12" ht="13.5" x14ac:dyDescent="0.25">
      <c r="A2049" s="3">
        <f>RSI!A2049</f>
        <v>45286</v>
      </c>
      <c r="B2049" s="2">
        <f>RSI!B2049</f>
        <v>3.75</v>
      </c>
      <c r="C2049" s="2">
        <f>RSI!I2049</f>
        <v>5.4130597245124505</v>
      </c>
      <c r="D2049" s="2">
        <f>MACD!E2049</f>
        <v>5.2851151335400637E-2</v>
      </c>
      <c r="E2049" s="2">
        <f>MACD!F2049</f>
        <v>9.3049538538000298E-2</v>
      </c>
      <c r="F2049" s="2">
        <f>'Moving Avg'!D2049</f>
        <v>4.0540000000000003</v>
      </c>
      <c r="G2049" s="2">
        <f>'Moving Avg'!F2049</f>
        <v>4.3525</v>
      </c>
      <c r="H2049" s="2">
        <f>'Moving Avg'!G2049</f>
        <v>5.3868000000000009</v>
      </c>
      <c r="I2049" s="2">
        <f>'Moving Avg'!H2049</f>
        <v>4.8514500000000034</v>
      </c>
      <c r="J2049" s="5" t="str">
        <f>OBV!F2049</f>
        <v>BEARISH</v>
      </c>
      <c r="K2049" s="5" t="str">
        <f>OBV!G2049</f>
        <v>NEUTRAL</v>
      </c>
      <c r="L2049" s="5" t="str">
        <f>OBV!H2049</f>
        <v>CONFIRMED BEARISH</v>
      </c>
    </row>
    <row r="2050" spans="1:12" ht="13.5" x14ac:dyDescent="0.25">
      <c r="A2050" s="3">
        <f>RSI!A2050</f>
        <v>45287</v>
      </c>
      <c r="B2050" s="2">
        <f>RSI!B2050</f>
        <v>3.75</v>
      </c>
      <c r="C2050" s="2">
        <f>RSI!I2050</f>
        <v>5.4130597245124505</v>
      </c>
      <c r="D2050" s="2">
        <f>MACD!E2050</f>
        <v>8.6240869205208348E-2</v>
      </c>
      <c r="E2050" s="2">
        <f>MACD!F2050</f>
        <v>9.1687804671441914E-2</v>
      </c>
      <c r="F2050" s="2">
        <f>'Moving Avg'!D2050</f>
        <v>3.95</v>
      </c>
      <c r="G2050" s="2">
        <f>'Moving Avg'!F2050</f>
        <v>4.3164999999999996</v>
      </c>
      <c r="H2050" s="2">
        <f>'Moving Avg'!G2050</f>
        <v>5.3338000000000019</v>
      </c>
      <c r="I2050" s="2">
        <f>'Moving Avg'!H2050</f>
        <v>4.8501500000000037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</row>
    <row r="2051" spans="1:12" ht="13.5" x14ac:dyDescent="0.25">
      <c r="A2051" s="3">
        <f>RSI!A2051</f>
        <v>45288</v>
      </c>
      <c r="B2051" s="2">
        <f>RSI!B2051</f>
        <v>3.75</v>
      </c>
      <c r="C2051" s="2">
        <f>RSI!I2051</f>
        <v>5.4130597245124505</v>
      </c>
      <c r="D2051" s="2">
        <f>MACD!E2051</f>
        <v>0.11950927073619422</v>
      </c>
      <c r="E2051" s="2">
        <f>MACD!F2051</f>
        <v>9.7252097884392374E-2</v>
      </c>
      <c r="F2051" s="2">
        <f>'Moving Avg'!D2051</f>
        <v>3.8460000000000001</v>
      </c>
      <c r="G2051" s="2">
        <f>'Moving Avg'!F2051</f>
        <v>4.2805</v>
      </c>
      <c r="H2051" s="2">
        <f>'Moving Avg'!G2051</f>
        <v>5.2808000000000019</v>
      </c>
      <c r="I2051" s="2">
        <f>'Moving Avg'!H2051</f>
        <v>4.8488500000000032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</row>
    <row r="2052" spans="1:12" ht="13.5" x14ac:dyDescent="0.25">
      <c r="A2052" s="3">
        <f>RSI!A2052</f>
        <v>45289</v>
      </c>
      <c r="B2052" s="2">
        <f>RSI!B2052</f>
        <v>3.76</v>
      </c>
      <c r="C2052" s="2">
        <f>RSI!I2052</f>
        <v>6.5211788651103859</v>
      </c>
      <c r="D2052" s="2">
        <f>MACD!E2052</f>
        <v>0.15156275602985936</v>
      </c>
      <c r="E2052" s="2">
        <f>MACD!F2052</f>
        <v>0.10811422951348577</v>
      </c>
      <c r="F2052" s="2">
        <f>'Moving Avg'!D2052</f>
        <v>3.782</v>
      </c>
      <c r="G2052" s="2">
        <f>'Moving Avg'!F2052</f>
        <v>4.2450000000000001</v>
      </c>
      <c r="H2052" s="2">
        <f>'Moving Avg'!G2052</f>
        <v>5.2280000000000015</v>
      </c>
      <c r="I2052" s="2">
        <f>'Moving Avg'!H2052</f>
        <v>4.8476000000000035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</row>
    <row r="2053" spans="1:12" ht="13.5" x14ac:dyDescent="0.25">
      <c r="A2053" s="3">
        <f>RSI!A2053</f>
        <v>45293</v>
      </c>
      <c r="B2053" s="2">
        <f>RSI!B2053</f>
        <v>3.76</v>
      </c>
      <c r="C2053" s="2">
        <f>RSI!I2053</f>
        <v>6.5211788651103859</v>
      </c>
      <c r="D2053" s="2">
        <f>MACD!E2053</f>
        <v>0.18292588261572451</v>
      </c>
      <c r="E2053" s="2">
        <f>MACD!F2053</f>
        <v>0.12307656013393353</v>
      </c>
      <c r="F2053" s="2">
        <f>'Moving Avg'!D2053</f>
        <v>3.754</v>
      </c>
      <c r="G2053" s="2">
        <f>'Moving Avg'!F2053</f>
        <v>4.2095000000000002</v>
      </c>
      <c r="H2053" s="2">
        <f>'Moving Avg'!G2053</f>
        <v>5.175200000000002</v>
      </c>
      <c r="I2053" s="2">
        <f>'Moving Avg'!H2053</f>
        <v>4.8463500000000037</v>
      </c>
      <c r="J2053" s="5" t="str">
        <f>OBV!F2053</f>
        <v>BULLISH</v>
      </c>
      <c r="K2053" s="5" t="str">
        <f>OBV!G2053</f>
        <v>NEUTRAL</v>
      </c>
      <c r="L2053" s="5" t="str">
        <f>OBV!H2053</f>
        <v>BULLISH DIVERGENCE</v>
      </c>
    </row>
    <row r="2054" spans="1:12" ht="13.5" x14ac:dyDescent="0.25">
      <c r="A2054" s="3">
        <f>RSI!A2054</f>
        <v>45294</v>
      </c>
      <c r="B2054" s="2">
        <f>RSI!B2054</f>
        <v>3.76</v>
      </c>
      <c r="C2054" s="2">
        <f>RSI!I2054</f>
        <v>6.5211788651103859</v>
      </c>
      <c r="D2054" s="2">
        <f>MACD!E2054</f>
        <v>0.18262148455489768</v>
      </c>
      <c r="E2054" s="2">
        <f>MACD!F2054</f>
        <v>0.13498554501812637</v>
      </c>
      <c r="F2054" s="2">
        <f>'Moving Avg'!D2054</f>
        <v>3.7560000000000002</v>
      </c>
      <c r="G2054" s="2">
        <f>'Moving Avg'!F2054</f>
        <v>4.1740000000000004</v>
      </c>
      <c r="H2054" s="2">
        <f>'Moving Avg'!G2054</f>
        <v>5.1224000000000016</v>
      </c>
      <c r="I2054" s="2">
        <f>'Moving Avg'!H2054</f>
        <v>4.8451000000000031</v>
      </c>
      <c r="J2054" s="5" t="str">
        <f>OBV!F2054</f>
        <v>BULLISH</v>
      </c>
      <c r="K2054" s="5" t="str">
        <f>OBV!G2054</f>
        <v>NEUTRAL</v>
      </c>
      <c r="L2054" s="5" t="str">
        <f>OBV!H2054</f>
        <v>CONFIRMED BULLISH</v>
      </c>
    </row>
    <row r="2055" spans="1:12" ht="13.5" x14ac:dyDescent="0.25">
      <c r="A2055" s="3">
        <f>RSI!A2055</f>
        <v>45295</v>
      </c>
      <c r="B2055" s="2">
        <f>RSI!B2055</f>
        <v>3.77</v>
      </c>
      <c r="C2055" s="2">
        <f>RSI!I2055</f>
        <v>7.8692534466317881</v>
      </c>
      <c r="D2055" s="2">
        <f>MACD!E2055</f>
        <v>0.18679756602228537</v>
      </c>
      <c r="E2055" s="2">
        <f>MACD!F2055</f>
        <v>0.14534794921895816</v>
      </c>
      <c r="F2055" s="2">
        <f>'Moving Avg'!D2055</f>
        <v>3.7600000000000002</v>
      </c>
      <c r="G2055" s="2">
        <f>'Moving Avg'!F2055</f>
        <v>4.1390000000000002</v>
      </c>
      <c r="H2055" s="2">
        <f>'Moving Avg'!G2055</f>
        <v>5.0698000000000008</v>
      </c>
      <c r="I2055" s="2">
        <f>'Moving Avg'!H2055</f>
        <v>4.8448000000000029</v>
      </c>
      <c r="J2055" s="5" t="str">
        <f>OBV!F2055</f>
        <v>BULLISH</v>
      </c>
      <c r="K2055" s="5" t="str">
        <f>OBV!G2055</f>
        <v>NEUTRAL</v>
      </c>
      <c r="L2055" s="5" t="str">
        <f>OBV!H2055</f>
        <v>CONFIRMED BULLISH</v>
      </c>
    </row>
    <row r="2056" spans="1:12" ht="13.5" x14ac:dyDescent="0.25">
      <c r="A2056" s="3">
        <f>RSI!A2056</f>
        <v>45296</v>
      </c>
      <c r="B2056" s="2">
        <f>RSI!B2056</f>
        <v>3.93</v>
      </c>
      <c r="C2056" s="2">
        <f>RSI!I2056</f>
        <v>26.206139628511394</v>
      </c>
      <c r="D2056" s="2">
        <f>MACD!E2056</f>
        <v>0.18178683137682228</v>
      </c>
      <c r="E2056" s="2">
        <f>MACD!F2056</f>
        <v>0.15263572565053099</v>
      </c>
      <c r="F2056" s="2">
        <f>'Moving Avg'!D2056</f>
        <v>3.7960000000000003</v>
      </c>
      <c r="G2056" s="2">
        <f>'Moving Avg'!F2056</f>
        <v>4.1120000000000001</v>
      </c>
      <c r="H2056" s="2">
        <f>'Moving Avg'!G2056</f>
        <v>5.0204000000000004</v>
      </c>
      <c r="I2056" s="2">
        <f>'Moving Avg'!H2056</f>
        <v>4.8461500000000024</v>
      </c>
      <c r="J2056" s="5" t="str">
        <f>OBV!F2056</f>
        <v>BULLISH</v>
      </c>
      <c r="K2056" s="5" t="str">
        <f>OBV!G2056</f>
        <v>NEUTRAL</v>
      </c>
      <c r="L2056" s="5" t="str">
        <f>OBV!H2056</f>
        <v>CONFIRMED BULLISH</v>
      </c>
    </row>
    <row r="2057" spans="1:12" ht="13.5" x14ac:dyDescent="0.25">
      <c r="A2057" s="3">
        <f>RSI!A2057</f>
        <v>45299</v>
      </c>
      <c r="B2057" s="2">
        <f>RSI!B2057</f>
        <v>3.93</v>
      </c>
      <c r="C2057" s="2">
        <f>RSI!I2057</f>
        <v>26.206139628511394</v>
      </c>
      <c r="D2057" s="2">
        <f>MACD!E2057</f>
        <v>0.15043327196653866</v>
      </c>
      <c r="E2057" s="2">
        <f>MACD!F2057</f>
        <v>0.15219523491373252</v>
      </c>
      <c r="F2057" s="2">
        <f>'Moving Avg'!D2057</f>
        <v>3.8299999999999996</v>
      </c>
      <c r="G2057" s="2">
        <f>'Moving Avg'!F2057</f>
        <v>4.0850000000000009</v>
      </c>
      <c r="H2057" s="2">
        <f>'Moving Avg'!G2057</f>
        <v>4.971000000000001</v>
      </c>
      <c r="I2057" s="2">
        <f>'Moving Avg'!H2057</f>
        <v>4.8483000000000018</v>
      </c>
      <c r="J2057" s="5" t="str">
        <f>OBV!F2057</f>
        <v>BULLISH</v>
      </c>
      <c r="K2057" s="5" t="str">
        <f>OBV!G2057</f>
        <v>NEUTRAL</v>
      </c>
      <c r="L2057" s="5" t="str">
        <f>OBV!H2057</f>
        <v>CONFIRMED BULLISH</v>
      </c>
    </row>
    <row r="2058" spans="1:12" ht="13.5" x14ac:dyDescent="0.25">
      <c r="A2058" s="3">
        <f>RSI!A2058</f>
        <v>45300</v>
      </c>
      <c r="B2058" s="2">
        <f>RSI!B2058</f>
        <v>3.93</v>
      </c>
      <c r="C2058" s="2">
        <f>RSI!I2058</f>
        <v>26.206139628511394</v>
      </c>
      <c r="D2058" s="2">
        <f>MACD!E2058</f>
        <v>9.817127217823618E-2</v>
      </c>
      <c r="E2058" s="2">
        <f>MACD!F2058</f>
        <v>0.14139044236663326</v>
      </c>
      <c r="F2058" s="2">
        <f>'Moving Avg'!D2058</f>
        <v>3.8639999999999999</v>
      </c>
      <c r="G2058" s="2">
        <f>'Moving Avg'!F2058</f>
        <v>4.0585000000000004</v>
      </c>
      <c r="H2058" s="2">
        <f>'Moving Avg'!G2058</f>
        <v>4.9216000000000015</v>
      </c>
      <c r="I2058" s="2">
        <f>'Moving Avg'!H2058</f>
        <v>4.8504500000000013</v>
      </c>
      <c r="J2058" s="5" t="str">
        <f>OBV!F2058</f>
        <v>BULLISH</v>
      </c>
      <c r="K2058" s="5" t="str">
        <f>OBV!G2058</f>
        <v>NEUTRAL</v>
      </c>
      <c r="L2058" s="5" t="str">
        <f>OBV!H2058</f>
        <v>CONFIRMED BULLISH</v>
      </c>
    </row>
    <row r="2059" spans="1:12" ht="13.5" x14ac:dyDescent="0.25">
      <c r="A2059" s="3">
        <f>RSI!A2059</f>
        <v>45301</v>
      </c>
      <c r="B2059" s="2">
        <f>RSI!B2059</f>
        <v>3.93</v>
      </c>
      <c r="C2059" s="2">
        <f>RSI!I2059</f>
        <v>26.206139628511394</v>
      </c>
      <c r="D2059" s="2">
        <f>MACD!E2059</f>
        <v>3.2687696592777371E-2</v>
      </c>
      <c r="E2059" s="2">
        <f>MACD!F2059</f>
        <v>0.11964989321186208</v>
      </c>
      <c r="F2059" s="2">
        <f>'Moving Avg'!D2059</f>
        <v>3.8980000000000006</v>
      </c>
      <c r="G2059" s="2">
        <f>'Moving Avg'!F2059</f>
        <v>4.0320000000000009</v>
      </c>
      <c r="H2059" s="2">
        <f>'Moving Avg'!G2059</f>
        <v>4.8722000000000012</v>
      </c>
      <c r="I2059" s="2">
        <f>'Moving Avg'!H2059</f>
        <v>4.8526000000000007</v>
      </c>
      <c r="J2059" s="5" t="str">
        <f>OBV!F2059</f>
        <v>BULLISH</v>
      </c>
      <c r="K2059" s="5" t="str">
        <f>OBV!G2059</f>
        <v>NEUTRAL</v>
      </c>
      <c r="L2059" s="5" t="str">
        <f>OBV!H2059</f>
        <v>CONFIRMED BULLISH</v>
      </c>
    </row>
    <row r="2060" spans="1:12" ht="13.5" x14ac:dyDescent="0.25">
      <c r="A2060" s="3">
        <f>RSI!A2060</f>
        <v>45302</v>
      </c>
      <c r="B2060" s="2">
        <f>RSI!B2060</f>
        <v>3.93</v>
      </c>
      <c r="C2060" s="2">
        <f>RSI!I2060</f>
        <v>26.206139628511394</v>
      </c>
      <c r="D2060" s="2">
        <f>MACD!E2060</f>
        <v>-2.1040890507999066E-2</v>
      </c>
      <c r="E2060" s="2">
        <f>MACD!F2060</f>
        <v>9.1511736467889848E-2</v>
      </c>
      <c r="F2060" s="2">
        <f>'Moving Avg'!D2060</f>
        <v>3.9300000000000006</v>
      </c>
      <c r="G2060" s="2">
        <f>'Moving Avg'!F2060</f>
        <v>4.0055000000000014</v>
      </c>
      <c r="H2060" s="2">
        <f>'Moving Avg'!G2060</f>
        <v>4.8228000000000018</v>
      </c>
      <c r="I2060" s="2">
        <f>'Moving Avg'!H2060</f>
        <v>4.854750000000001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</row>
    <row r="2061" spans="1:12" ht="13.5" x14ac:dyDescent="0.25">
      <c r="A2061" s="3">
        <f>RSI!A2061</f>
        <v>45303</v>
      </c>
      <c r="B2061" s="2">
        <f>RSI!B2061</f>
        <v>3.93</v>
      </c>
      <c r="C2061" s="2">
        <f>RSI!I2061</f>
        <v>26.206139628511394</v>
      </c>
      <c r="D2061" s="2">
        <f>MACD!E2061</f>
        <v>-6.4947437205097103E-2</v>
      </c>
      <c r="E2061" s="2">
        <f>MACD!F2061</f>
        <v>6.0219901733292461E-2</v>
      </c>
      <c r="F2061" s="2">
        <f>'Moving Avg'!D2061</f>
        <v>3.9300000000000006</v>
      </c>
      <c r="G2061" s="2">
        <f>'Moving Avg'!F2061</f>
        <v>3.9790000000000005</v>
      </c>
      <c r="H2061" s="2">
        <f>'Moving Avg'!G2061</f>
        <v>4.7734000000000014</v>
      </c>
      <c r="I2061" s="2">
        <f>'Moving Avg'!H2061</f>
        <v>4.8576500000000005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</row>
    <row r="2062" spans="1:12" ht="13.5" x14ac:dyDescent="0.25">
      <c r="A2062" s="3">
        <f>RSI!A2062</f>
        <v>45306</v>
      </c>
      <c r="B2062" s="2">
        <f>RSI!B2062</f>
        <v>3.93</v>
      </c>
      <c r="C2062" s="2">
        <f>RSI!I2062</f>
        <v>26.206139628511394</v>
      </c>
      <c r="D2062" s="2">
        <f>MACD!E2062</f>
        <v>-9.9119832056611124E-2</v>
      </c>
      <c r="E2062" s="2">
        <f>MACD!F2062</f>
        <v>2.8351954975311747E-2</v>
      </c>
      <c r="F2062" s="2">
        <f>'Moving Avg'!D2062</f>
        <v>3.9300000000000006</v>
      </c>
      <c r="G2062" s="2">
        <f>'Moving Avg'!F2062</f>
        <v>3.9525000000000006</v>
      </c>
      <c r="H2062" s="2">
        <f>'Moving Avg'!G2062</f>
        <v>4.724000000000002</v>
      </c>
      <c r="I2062" s="2">
        <f>'Moving Avg'!H2062</f>
        <v>4.8605500000000008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3.93</v>
      </c>
      <c r="C2063" s="2">
        <f>RSI!I2063</f>
        <v>26.206139628511394</v>
      </c>
      <c r="D2063" s="2">
        <f>MACD!E2063</f>
        <v>-0.12670082708777919</v>
      </c>
      <c r="E2063" s="2">
        <f>MACD!F2063</f>
        <v>-2.6586014373064411E-3</v>
      </c>
      <c r="F2063" s="2">
        <f>'Moving Avg'!D2063</f>
        <v>3.9300000000000006</v>
      </c>
      <c r="G2063" s="2">
        <f>'Moving Avg'!F2063</f>
        <v>3.926000000000001</v>
      </c>
      <c r="H2063" s="2">
        <f>'Moving Avg'!G2063</f>
        <v>4.6746000000000016</v>
      </c>
      <c r="I2063" s="2">
        <f>'Moving Avg'!H2063</f>
        <v>4.8634500000000012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3.76</v>
      </c>
      <c r="C2064" s="2">
        <f>RSI!I2064</f>
        <v>18.95445744394334</v>
      </c>
      <c r="D2064" s="2">
        <f>MACD!E2064</f>
        <v>-0.13621071405421858</v>
      </c>
      <c r="E2064" s="2">
        <f>MACD!F2064</f>
        <v>-2.9369023960688873E-2</v>
      </c>
      <c r="F2064" s="2">
        <f>'Moving Avg'!D2064</f>
        <v>3.8959999999999999</v>
      </c>
      <c r="G2064" s="2">
        <f>'Moving Avg'!F2064</f>
        <v>3.9010000000000011</v>
      </c>
      <c r="H2064" s="2">
        <f>'Moving Avg'!G2064</f>
        <v>4.6218000000000012</v>
      </c>
      <c r="I2064" s="2">
        <f>'Moving Avg'!H2064</f>
        <v>4.8655000000000008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3.76</v>
      </c>
      <c r="C2065" s="2">
        <f>RSI!I2065</f>
        <v>18.95445744394334</v>
      </c>
      <c r="D2065" s="2">
        <f>MACD!E2065</f>
        <v>-0.14057075980793377</v>
      </c>
      <c r="E2065" s="2">
        <f>MACD!F2065</f>
        <v>-5.160937113013786E-2</v>
      </c>
      <c r="F2065" s="2">
        <f>'Moving Avg'!D2065</f>
        <v>3.8620000000000005</v>
      </c>
      <c r="G2065" s="2">
        <f>'Moving Avg'!F2065</f>
        <v>3.8755000000000011</v>
      </c>
      <c r="H2065" s="2">
        <f>'Moving Avg'!G2065</f>
        <v>4.5690000000000008</v>
      </c>
      <c r="I2065" s="2">
        <f>'Moving Avg'!H2065</f>
        <v>4.8675500000000005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</row>
    <row r="2066" spans="1:12" ht="13.5" x14ac:dyDescent="0.25">
      <c r="A2066" s="3">
        <f>RSI!A2066</f>
        <v>45310</v>
      </c>
      <c r="B2066" s="2">
        <f>RSI!B2066</f>
        <v>3.76</v>
      </c>
      <c r="C2066" s="2">
        <f>RSI!I2066</f>
        <v>18.95445744394334</v>
      </c>
      <c r="D2066" s="2">
        <f>MACD!E2066</f>
        <v>-0.11765545936075394</v>
      </c>
      <c r="E2066" s="2">
        <f>MACD!F2066</f>
        <v>-6.481858877626108E-2</v>
      </c>
      <c r="F2066" s="2">
        <f>'Moving Avg'!D2066</f>
        <v>3.8280000000000003</v>
      </c>
      <c r="G2066" s="2">
        <f>'Moving Avg'!F2066</f>
        <v>3.8500000000000005</v>
      </c>
      <c r="H2066" s="2">
        <f>'Moving Avg'!G2066</f>
        <v>4.5162000000000004</v>
      </c>
      <c r="I2066" s="2">
        <f>'Moving Avg'!H2066</f>
        <v>4.8696000000000002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3.76</v>
      </c>
      <c r="C2067" s="2">
        <f>RSI!I2067</f>
        <v>18.954457443943355</v>
      </c>
      <c r="D2067" s="2">
        <f>MACD!E2067</f>
        <v>-9.642375149631599E-2</v>
      </c>
      <c r="E2067" s="2">
        <f>MACD!F2067</f>
        <v>-7.1139621320272073E-2</v>
      </c>
      <c r="F2067" s="2">
        <f>'Moving Avg'!D2067</f>
        <v>3.7939999999999996</v>
      </c>
      <c r="G2067" s="2">
        <f>'Moving Avg'!F2067</f>
        <v>3.834000000000001</v>
      </c>
      <c r="H2067" s="2">
        <f>'Moving Avg'!G2067</f>
        <v>4.4634</v>
      </c>
      <c r="I2067" s="2">
        <f>'Moving Avg'!H2067</f>
        <v>4.8716499999999998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45314</v>
      </c>
      <c r="B2068" s="2">
        <f>RSI!B2068</f>
        <v>3.76</v>
      </c>
      <c r="C2068" s="2">
        <f>RSI!I2068</f>
        <v>18.95445744394334</v>
      </c>
      <c r="D2068" s="2">
        <f>MACD!E2068</f>
        <v>-7.6753054434476997E-2</v>
      </c>
      <c r="E2068" s="2">
        <f>MACD!F2068</f>
        <v>-7.2262307943113058E-2</v>
      </c>
      <c r="F2068" s="2">
        <f>'Moving Avg'!D2068</f>
        <v>3.7599999999999993</v>
      </c>
      <c r="G2068" s="2">
        <f>'Moving Avg'!F2068</f>
        <v>3.8270000000000008</v>
      </c>
      <c r="H2068" s="2">
        <f>'Moving Avg'!G2068</f>
        <v>4.4105999999999996</v>
      </c>
      <c r="I2068" s="2">
        <f>'Moving Avg'!H2068</f>
        <v>4.8737000000000004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3.76</v>
      </c>
      <c r="C2069" s="2">
        <f>RSI!I2069</f>
        <v>18.95445744394334</v>
      </c>
      <c r="D2069" s="2">
        <f>MACD!E2069</f>
        <v>-5.8529539022101673E-2</v>
      </c>
      <c r="E2069" s="2">
        <f>MACD!F2069</f>
        <v>-6.9515754158910786E-2</v>
      </c>
      <c r="F2069" s="2">
        <f>'Moving Avg'!D2069</f>
        <v>3.7599999999999993</v>
      </c>
      <c r="G2069" s="2">
        <f>'Moving Avg'!F2069</f>
        <v>3.8275000000000006</v>
      </c>
      <c r="H2069" s="2">
        <f>'Moving Avg'!G2069</f>
        <v>4.3577999999999992</v>
      </c>
      <c r="I2069" s="2">
        <f>'Moving Avg'!H2069</f>
        <v>4.87575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3.76</v>
      </c>
      <c r="C2070" s="2">
        <f>RSI!I2070</f>
        <v>18.95445744394334</v>
      </c>
      <c r="D2070" s="2">
        <f>MACD!E2070</f>
        <v>-4.1647530775686725E-2</v>
      </c>
      <c r="E2070" s="2">
        <f>MACD!F2070</f>
        <v>-6.3942109482265974E-2</v>
      </c>
      <c r="F2070" s="2">
        <f>'Moving Avg'!D2070</f>
        <v>3.7599999999999993</v>
      </c>
      <c r="G2070" s="2">
        <f>'Moving Avg'!F2070</f>
        <v>3.8280000000000007</v>
      </c>
      <c r="H2070" s="2">
        <f>'Moving Avg'!G2070</f>
        <v>4.3105999999999982</v>
      </c>
      <c r="I2070" s="2">
        <f>'Moving Avg'!H2070</f>
        <v>4.8777999999999997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45317</v>
      </c>
      <c r="B2071" s="2">
        <f>RSI!B2071</f>
        <v>3.76</v>
      </c>
      <c r="C2071" s="2">
        <f>RSI!I2071</f>
        <v>18.95445744394334</v>
      </c>
      <c r="D2071" s="2">
        <f>MACD!E2071</f>
        <v>-2.6008948465524817E-2</v>
      </c>
      <c r="E2071" s="2">
        <f>MACD!F2071</f>
        <v>-5.6355477278917751E-2</v>
      </c>
      <c r="F2071" s="2">
        <f>'Moving Avg'!D2071</f>
        <v>3.7599999999999993</v>
      </c>
      <c r="G2071" s="2">
        <f>'Moving Avg'!F2071</f>
        <v>3.8285000000000005</v>
      </c>
      <c r="H2071" s="2">
        <f>'Moving Avg'!G2071</f>
        <v>4.2687999999999979</v>
      </c>
      <c r="I2071" s="2">
        <f>'Moving Avg'!H2071</f>
        <v>4.8798499999999994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45320</v>
      </c>
      <c r="B2072" s="2">
        <f>RSI!B2072</f>
        <v>3.76</v>
      </c>
      <c r="C2072" s="2">
        <f>RSI!I2072</f>
        <v>18.954457443943355</v>
      </c>
      <c r="D2072" s="2">
        <f>MACD!E2072</f>
        <v>-1.1522777727186906E-2</v>
      </c>
      <c r="E2072" s="2">
        <f>MACD!F2072</f>
        <v>-4.7388937368571589E-2</v>
      </c>
      <c r="F2072" s="2">
        <f>'Moving Avg'!D2072</f>
        <v>3.7599999999999993</v>
      </c>
      <c r="G2072" s="2">
        <f>'Moving Avg'!F2072</f>
        <v>3.8285000000000005</v>
      </c>
      <c r="H2072" s="2">
        <f>'Moving Avg'!G2072</f>
        <v>4.2321999999999989</v>
      </c>
      <c r="I2072" s="2">
        <f>'Moving Avg'!H2072</f>
        <v>4.881899999999999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3.76</v>
      </c>
      <c r="C2073" s="2">
        <f>RSI!I2073</f>
        <v>18.954457443943355</v>
      </c>
      <c r="D2073" s="2">
        <f>MACD!E2073</f>
        <v>1.8954218852114124E-3</v>
      </c>
      <c r="E2073" s="2">
        <f>MACD!F2073</f>
        <v>-3.7532065517814996E-2</v>
      </c>
      <c r="F2073" s="2">
        <f>'Moving Avg'!D2073</f>
        <v>3.7599999999999993</v>
      </c>
      <c r="G2073" s="2">
        <f>'Moving Avg'!F2073</f>
        <v>3.8285000000000005</v>
      </c>
      <c r="H2073" s="2">
        <f>'Moving Avg'!G2073</f>
        <v>4.1905999999999981</v>
      </c>
      <c r="I2073" s="2">
        <f>'Moving Avg'!H2073</f>
        <v>4.8839499999999996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</row>
    <row r="2074" spans="1:12" ht="13.5" x14ac:dyDescent="0.25">
      <c r="A2074" s="3">
        <f>RSI!A2074</f>
        <v>45322</v>
      </c>
      <c r="B2074" s="2">
        <f>RSI!B2074</f>
        <v>3.75</v>
      </c>
      <c r="C2074" s="2">
        <f>RSI!I2074</f>
        <v>18.32847806337027</v>
      </c>
      <c r="D2074" s="2">
        <f>MACD!E2074</f>
        <v>-1.1089127385818465E-2</v>
      </c>
      <c r="E2074" s="2">
        <f>MACD!F2074</f>
        <v>-3.2243477891415691E-2</v>
      </c>
      <c r="F2074" s="2">
        <f>'Moving Avg'!D2074</f>
        <v>3.758</v>
      </c>
      <c r="G2074" s="2">
        <f>'Moving Avg'!F2074</f>
        <v>3.8280000000000003</v>
      </c>
      <c r="H2074" s="2">
        <f>'Moving Avg'!G2074</f>
        <v>4.153999999999999</v>
      </c>
      <c r="I2074" s="2">
        <f>'Moving Avg'!H2074</f>
        <v>4.8859499999999993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</row>
    <row r="2075" spans="1:12" ht="13.5" x14ac:dyDescent="0.25">
      <c r="A2075" s="3">
        <f>RSI!A2075</f>
        <v>45323</v>
      </c>
      <c r="B2075" s="2">
        <f>RSI!B2075</f>
        <v>3.75</v>
      </c>
      <c r="C2075" s="2">
        <f>RSI!I2075</f>
        <v>18.32847806337027</v>
      </c>
      <c r="D2075" s="2">
        <f>MACD!E2075</f>
        <v>-2.1021875362997822E-2</v>
      </c>
      <c r="E2075" s="2">
        <f>MACD!F2075</f>
        <v>-2.9999157385732118E-2</v>
      </c>
      <c r="F2075" s="2">
        <f>'Moving Avg'!D2075</f>
        <v>3.7560000000000002</v>
      </c>
      <c r="G2075" s="2">
        <f>'Moving Avg'!F2075</f>
        <v>3.8269999999999995</v>
      </c>
      <c r="H2075" s="2">
        <f>'Moving Avg'!G2075</f>
        <v>4.122399999999999</v>
      </c>
      <c r="I2075" s="2">
        <f>'Moving Avg'!H2075</f>
        <v>4.8879499999999991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</row>
    <row r="2076" spans="1:12" ht="13.5" x14ac:dyDescent="0.25">
      <c r="A2076" s="3">
        <f>RSI!A2076</f>
        <v>45324</v>
      </c>
      <c r="B2076" s="2">
        <f>RSI!B2076</f>
        <v>3.75</v>
      </c>
      <c r="C2076" s="2">
        <f>RSI!I2076</f>
        <v>18.32847806337027</v>
      </c>
      <c r="D2076" s="2">
        <f>MACD!E2076</f>
        <v>-2.8450417221323576E-2</v>
      </c>
      <c r="E2076" s="2">
        <f>MACD!F2076</f>
        <v>-2.9689409352850409E-2</v>
      </c>
      <c r="F2076" s="2">
        <f>'Moving Avg'!D2076</f>
        <v>3.754</v>
      </c>
      <c r="G2076" s="2">
        <f>'Moving Avg'!F2076</f>
        <v>3.8179999999999992</v>
      </c>
      <c r="H2076" s="2">
        <f>'Moving Avg'!G2076</f>
        <v>4.0907999999999989</v>
      </c>
      <c r="I2076" s="2">
        <f>'Moving Avg'!H2076</f>
        <v>4.8899499999999989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</row>
    <row r="2077" spans="1:12" ht="13.5" x14ac:dyDescent="0.25">
      <c r="A2077" s="3">
        <f>RSI!A2077</f>
        <v>45327</v>
      </c>
      <c r="B2077" s="2">
        <f>RSI!B2077</f>
        <v>3.75</v>
      </c>
      <c r="C2077" s="2">
        <f>RSI!I2077</f>
        <v>18.32847806337027</v>
      </c>
      <c r="D2077" s="2">
        <f>MACD!E2077</f>
        <v>-3.3832318481022305E-2</v>
      </c>
      <c r="E2077" s="2">
        <f>MACD!F2077</f>
        <v>-3.0517991178484791E-2</v>
      </c>
      <c r="F2077" s="2">
        <f>'Moving Avg'!D2077</f>
        <v>3.7519999999999998</v>
      </c>
      <c r="G2077" s="2">
        <f>'Moving Avg'!F2077</f>
        <v>3.8089999999999988</v>
      </c>
      <c r="H2077" s="2">
        <f>'Moving Avg'!G2077</f>
        <v>4.0637999999999996</v>
      </c>
      <c r="I2077" s="2">
        <f>'Moving Avg'!H2077</f>
        <v>4.8919499999999978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</row>
    <row r="2078" spans="1:12" ht="13.5" x14ac:dyDescent="0.25">
      <c r="A2078" s="3">
        <f>RSI!A2078</f>
        <v>45328</v>
      </c>
      <c r="B2078" s="2">
        <f>RSI!B2078</f>
        <v>3.75</v>
      </c>
      <c r="C2078" s="2">
        <f>RSI!I2078</f>
        <v>18.32847806337027</v>
      </c>
      <c r="D2078" s="2">
        <f>MACD!E2078</f>
        <v>-3.754939418613068E-2</v>
      </c>
      <c r="E2078" s="2">
        <f>MACD!F2078</f>
        <v>-3.1924271780013974E-2</v>
      </c>
      <c r="F2078" s="2">
        <f>'Moving Avg'!D2078</f>
        <v>3.75</v>
      </c>
      <c r="G2078" s="2">
        <f>'Moving Avg'!F2078</f>
        <v>3.7999999999999994</v>
      </c>
      <c r="H2078" s="2">
        <f>'Moving Avg'!G2078</f>
        <v>4.0411999999999999</v>
      </c>
      <c r="I2078" s="2">
        <f>'Moving Avg'!H2078</f>
        <v>4.8939499999999985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</row>
    <row r="2079" spans="1:12" ht="13.5" x14ac:dyDescent="0.25">
      <c r="A2079" s="3">
        <f>RSI!A2079</f>
        <v>45329</v>
      </c>
      <c r="B2079" s="2">
        <f>RSI!B2079</f>
        <v>3.75</v>
      </c>
      <c r="C2079" s="2">
        <f>RSI!I2079</f>
        <v>18.32847806337027</v>
      </c>
      <c r="D2079" s="2">
        <f>MACD!E2079</f>
        <v>-3.9919759548410649E-2</v>
      </c>
      <c r="E2079" s="2">
        <f>MACD!F2079</f>
        <v>-3.3523369333693313E-2</v>
      </c>
      <c r="F2079" s="2">
        <f>'Moving Avg'!D2079</f>
        <v>3.75</v>
      </c>
      <c r="G2079" s="2">
        <f>'Moving Avg'!F2079</f>
        <v>3.7909999999999995</v>
      </c>
      <c r="H2079" s="2">
        <f>'Moving Avg'!G2079</f>
        <v>4.0227999999999993</v>
      </c>
      <c r="I2079" s="2">
        <f>'Moving Avg'!H2079</f>
        <v>4.8959499999999982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</row>
    <row r="2080" spans="1:12" ht="13.5" x14ac:dyDescent="0.25">
      <c r="A2080" s="3">
        <f>RSI!A2080</f>
        <v>45330</v>
      </c>
      <c r="B2080" s="2">
        <f>RSI!B2080</f>
        <v>3.75</v>
      </c>
      <c r="C2080" s="2">
        <f>RSI!I2080</f>
        <v>18.32847806337027</v>
      </c>
      <c r="D2080" s="2">
        <f>MACD!E2080</f>
        <v>-4.1207997259047335E-2</v>
      </c>
      <c r="E2080" s="2">
        <f>MACD!F2080</f>
        <v>-3.5060294918764119E-2</v>
      </c>
      <c r="F2080" s="2">
        <f>'Moving Avg'!D2080</f>
        <v>3.75</v>
      </c>
      <c r="G2080" s="2">
        <f>'Moving Avg'!F2080</f>
        <v>3.7819999999999991</v>
      </c>
      <c r="H2080" s="2">
        <f>'Moving Avg'!G2080</f>
        <v>4.0083999999999991</v>
      </c>
      <c r="I2080" s="2">
        <f>'Moving Avg'!H2080</f>
        <v>4.897949999999998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3.75</v>
      </c>
      <c r="C2081" s="2">
        <f>RSI!I2081</f>
        <v>18.32847806337027</v>
      </c>
      <c r="D2081" s="2">
        <f>MACD!E2081</f>
        <v>-4.1633733388360294E-2</v>
      </c>
      <c r="E2081" s="2">
        <f>MACD!F2081</f>
        <v>-3.6374982612683356E-2</v>
      </c>
      <c r="F2081" s="2">
        <f>'Moving Avg'!D2081</f>
        <v>3.75</v>
      </c>
      <c r="G2081" s="2">
        <f>'Moving Avg'!F2081</f>
        <v>3.7729999999999988</v>
      </c>
      <c r="H2081" s="2">
        <f>'Moving Avg'!G2081</f>
        <v>3.9939999999999993</v>
      </c>
      <c r="I2081" s="2">
        <f>'Moving Avg'!H2081</f>
        <v>4.8991999999999978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</row>
    <row r="2082" spans="1:12" ht="13.5" x14ac:dyDescent="0.25">
      <c r="A2082" s="3">
        <f>RSI!A2082</f>
        <v>45334</v>
      </c>
      <c r="B2082" s="2">
        <f>RSI!B2082</f>
        <v>3.75</v>
      </c>
      <c r="C2082" s="2">
        <f>RSI!I2082</f>
        <v>18.32847806337027</v>
      </c>
      <c r="D2082" s="2">
        <f>MACD!E2082</f>
        <v>-4.1378868721715367E-2</v>
      </c>
      <c r="E2082" s="2">
        <f>MACD!F2082</f>
        <v>-3.7375759834489763E-2</v>
      </c>
      <c r="F2082" s="2">
        <f>'Moving Avg'!D2082</f>
        <v>3.75</v>
      </c>
      <c r="G2082" s="2">
        <f>'Moving Avg'!F2082</f>
        <v>3.7639999999999993</v>
      </c>
      <c r="H2082" s="2">
        <f>'Moving Avg'!G2082</f>
        <v>3.9795999999999996</v>
      </c>
      <c r="I2082" s="2">
        <f>'Moving Avg'!H2082</f>
        <v>4.9004499999999975</v>
      </c>
      <c r="J2082" s="5" t="str">
        <f>OBV!F2082</f>
        <v>NEUTRAL</v>
      </c>
      <c r="K2082" s="5" t="str">
        <f>OBV!G2082</f>
        <v>NEUTRAL</v>
      </c>
      <c r="L2082" s="5" t="str">
        <f>OBV!H2082</f>
        <v>NEUTRAL</v>
      </c>
    </row>
    <row r="2083" spans="1:12" ht="13.5" x14ac:dyDescent="0.25">
      <c r="A2083" s="3">
        <f>RSI!A2083</f>
        <v>45335</v>
      </c>
      <c r="B2083" s="2">
        <f>RSI!B2083</f>
        <v>3.75</v>
      </c>
      <c r="C2083" s="2">
        <f>RSI!I2083</f>
        <v>18.32847806337027</v>
      </c>
      <c r="D2083" s="2">
        <f>MACD!E2083</f>
        <v>-4.0593674253868617E-2</v>
      </c>
      <c r="E2083" s="2">
        <f>MACD!F2083</f>
        <v>-3.8019342718365538E-2</v>
      </c>
      <c r="F2083" s="2">
        <f>'Moving Avg'!D2083</f>
        <v>3.75</v>
      </c>
      <c r="G2083" s="2">
        <f>'Moving Avg'!F2083</f>
        <v>3.7549999999999999</v>
      </c>
      <c r="H2083" s="2">
        <f>'Moving Avg'!G2083</f>
        <v>3.9651999999999998</v>
      </c>
      <c r="I2083" s="2">
        <f>'Moving Avg'!H2083</f>
        <v>4.9016999999999973</v>
      </c>
      <c r="J2083" s="5" t="str">
        <f>OBV!F2083</f>
        <v>NEUTRAL</v>
      </c>
      <c r="K2083" s="5" t="str">
        <f>OBV!G2083</f>
        <v>NEUTRAL</v>
      </c>
      <c r="L2083" s="5" t="str">
        <f>OBV!H2083</f>
        <v>NEUTRAL</v>
      </c>
    </row>
    <row r="2084" spans="1:12" ht="13.5" x14ac:dyDescent="0.25">
      <c r="A2084" s="3">
        <f>RSI!A2084</f>
        <v>45336</v>
      </c>
      <c r="B2084" s="2">
        <f>RSI!B2084</f>
        <v>3.75</v>
      </c>
      <c r="C2084" s="2">
        <f>RSI!I2084</f>
        <v>18.32847806337027</v>
      </c>
      <c r="D2084" s="2">
        <f>MACD!E2084</f>
        <v>-4.094038885308926E-2</v>
      </c>
      <c r="E2084" s="2">
        <f>MACD!F2084</f>
        <v>-3.8603551945310288E-2</v>
      </c>
      <c r="F2084" s="2">
        <f>'Moving Avg'!D2084</f>
        <v>3.75</v>
      </c>
      <c r="G2084" s="2">
        <f>'Moving Avg'!F2084</f>
        <v>3.7544999999999993</v>
      </c>
      <c r="H2084" s="2">
        <f>'Moving Avg'!G2084</f>
        <v>3.9507999999999996</v>
      </c>
      <c r="I2084" s="2">
        <f>'Moving Avg'!H2084</f>
        <v>4.902949999999997</v>
      </c>
      <c r="J2084" s="5" t="str">
        <f>OBV!F2084</f>
        <v>NEUTRAL</v>
      </c>
      <c r="K2084" s="5" t="str">
        <f>OBV!G2084</f>
        <v>NEUTRAL</v>
      </c>
      <c r="L2084" s="5" t="str">
        <f>OBV!H2084</f>
        <v>NEUTRAL</v>
      </c>
    </row>
    <row r="2085" spans="1:12" ht="13.5" x14ac:dyDescent="0.25">
      <c r="A2085" s="3">
        <f>RSI!A2085</f>
        <v>45337</v>
      </c>
      <c r="B2085" s="2">
        <f>RSI!B2085</f>
        <v>3.75</v>
      </c>
      <c r="C2085" s="2">
        <f>RSI!I2085</f>
        <v>18.32847806337027</v>
      </c>
      <c r="D2085" s="2">
        <f>MACD!E2085</f>
        <v>-4.0745474207429133E-2</v>
      </c>
      <c r="E2085" s="2">
        <f>MACD!F2085</f>
        <v>-3.9031936397734057E-2</v>
      </c>
      <c r="F2085" s="2">
        <f>'Moving Avg'!D2085</f>
        <v>3.75</v>
      </c>
      <c r="G2085" s="2">
        <f>'Moving Avg'!F2085</f>
        <v>3.7539999999999991</v>
      </c>
      <c r="H2085" s="2">
        <f>'Moving Avg'!G2085</f>
        <v>3.9364000000000003</v>
      </c>
      <c r="I2085" s="2">
        <f>'Moving Avg'!H2085</f>
        <v>4.9041999999999977</v>
      </c>
      <c r="J2085" s="5" t="str">
        <f>OBV!F2085</f>
        <v>NEUTRAL</v>
      </c>
      <c r="K2085" s="5" t="str">
        <f>OBV!G2085</f>
        <v>NEUTRAL</v>
      </c>
      <c r="L2085" s="5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3.75</v>
      </c>
      <c r="C2086" s="2">
        <f>RSI!I2086</f>
        <v>18.32847806337027</v>
      </c>
      <c r="D2086" s="2">
        <f>MACD!E2086</f>
        <v>-4.0128427414305889E-2</v>
      </c>
      <c r="E2086" s="2">
        <f>MACD!F2086</f>
        <v>-3.9251234601048422E-2</v>
      </c>
      <c r="F2086" s="2">
        <f>'Moving Avg'!D2086</f>
        <v>3.75</v>
      </c>
      <c r="G2086" s="2">
        <f>'Moving Avg'!F2086</f>
        <v>3.7534999999999998</v>
      </c>
      <c r="H2086" s="2">
        <f>'Moving Avg'!G2086</f>
        <v>3.9220000000000006</v>
      </c>
      <c r="I2086" s="2">
        <f>'Moving Avg'!H2086</f>
        <v>4.9054499999999974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</row>
    <row r="2087" spans="1:12" ht="13.5" x14ac:dyDescent="0.25">
      <c r="A2087" s="3">
        <f>RSI!A2087</f>
        <v>45341</v>
      </c>
      <c r="B2087" s="2">
        <f>RSI!B2087</f>
        <v>3.75</v>
      </c>
      <c r="C2087" s="2">
        <f>RSI!I2087</f>
        <v>18.32847806337027</v>
      </c>
      <c r="D2087" s="2">
        <f>MACD!E2087</f>
        <v>-3.9187682178504879E-2</v>
      </c>
      <c r="E2087" s="2">
        <f>MACD!F2087</f>
        <v>-3.9238524116539712E-2</v>
      </c>
      <c r="F2087" s="2">
        <f>'Moving Avg'!D2087</f>
        <v>3.75</v>
      </c>
      <c r="G2087" s="2">
        <f>'Moving Avg'!F2087</f>
        <v>3.7530000000000001</v>
      </c>
      <c r="H2087" s="2">
        <f>'Moving Avg'!G2087</f>
        <v>3.9076000000000009</v>
      </c>
      <c r="I2087" s="2">
        <f>'Moving Avg'!H2087</f>
        <v>4.9066999999999972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3.75</v>
      </c>
      <c r="C2088" s="2">
        <f>RSI!I2088</f>
        <v>18.32847806337027</v>
      </c>
      <c r="D2088" s="2">
        <f>MACD!E2088</f>
        <v>-3.8004047795145546E-2</v>
      </c>
      <c r="E2088" s="2">
        <f>MACD!F2088</f>
        <v>-3.899162885226088E-2</v>
      </c>
      <c r="F2088" s="2">
        <f>'Moving Avg'!D2088</f>
        <v>3.75</v>
      </c>
      <c r="G2088" s="2">
        <f>'Moving Avg'!F2088</f>
        <v>3.7524999999999999</v>
      </c>
      <c r="H2088" s="2">
        <f>'Moving Avg'!G2088</f>
        <v>3.8934000000000015</v>
      </c>
      <c r="I2088" s="2">
        <f>'Moving Avg'!H2088</f>
        <v>4.9079499999999969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</row>
    <row r="2089" spans="1:12" ht="13.5" x14ac:dyDescent="0.25">
      <c r="A2089" s="3">
        <f>RSI!A2089</f>
        <v>45343</v>
      </c>
      <c r="B2089" s="2">
        <f>RSI!B2089</f>
        <v>3.75</v>
      </c>
      <c r="C2089" s="2">
        <f>RSI!I2089</f>
        <v>18.32847806337027</v>
      </c>
      <c r="D2089" s="2">
        <f>MACD!E2089</f>
        <v>-3.6643604357525561E-2</v>
      </c>
      <c r="E2089" s="2">
        <f>MACD!F2089</f>
        <v>-3.8522023953313819E-2</v>
      </c>
      <c r="F2089" s="2">
        <f>'Moving Avg'!D2089</f>
        <v>3.75</v>
      </c>
      <c r="G2089" s="2">
        <f>'Moving Avg'!F2089</f>
        <v>3.7519999999999998</v>
      </c>
      <c r="H2089" s="2">
        <f>'Moving Avg'!G2089</f>
        <v>3.8792000000000013</v>
      </c>
      <c r="I2089" s="2">
        <f>'Moving Avg'!H2089</f>
        <v>4.9091999999999976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3.75</v>
      </c>
      <c r="C2090" s="2">
        <f>RSI!I2090</f>
        <v>18.32847806337027</v>
      </c>
      <c r="D2090" s="2">
        <f>MACD!E2090</f>
        <v>-3.5160138936512819E-2</v>
      </c>
      <c r="E2090" s="2">
        <f>MACD!F2090</f>
        <v>-3.7849646949953623E-2</v>
      </c>
      <c r="F2090" s="2">
        <f>'Moving Avg'!D2090</f>
        <v>3.75</v>
      </c>
      <c r="G2090" s="2">
        <f>'Moving Avg'!F2090</f>
        <v>3.7515000000000001</v>
      </c>
      <c r="H2090" s="2">
        <f>'Moving Avg'!G2090</f>
        <v>3.8650000000000015</v>
      </c>
      <c r="I2090" s="2">
        <f>'Moving Avg'!H2090</f>
        <v>4.9104499999999973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3.75</v>
      </c>
      <c r="C2091" s="2">
        <f>RSI!I2091</f>
        <v>18.32847806337027</v>
      </c>
      <c r="D2091" s="2">
        <f>MACD!E2091</f>
        <v>-3.3597194359519467E-2</v>
      </c>
      <c r="E2091" s="2">
        <f>MACD!F2091</f>
        <v>-3.6999156431866798E-2</v>
      </c>
      <c r="F2091" s="2">
        <f>'Moving Avg'!D2091</f>
        <v>3.75</v>
      </c>
      <c r="G2091" s="2">
        <f>'Moving Avg'!F2091</f>
        <v>3.7509999999999999</v>
      </c>
      <c r="H2091" s="2">
        <f>'Moving Avg'!G2091</f>
        <v>3.8508000000000013</v>
      </c>
      <c r="I2091" s="2">
        <f>'Moving Avg'!H2091</f>
        <v>4.9116999999999971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</row>
    <row r="2092" spans="1:12" ht="13.5" x14ac:dyDescent="0.25">
      <c r="A2092" s="3">
        <f>RSI!A2092</f>
        <v>45348</v>
      </c>
      <c r="B2092" s="2">
        <f>RSI!B2092</f>
        <v>3.75</v>
      </c>
      <c r="C2092" s="2">
        <f>RSI!I2092</f>
        <v>18.32847806337027</v>
      </c>
      <c r="D2092" s="2">
        <f>MACD!E2092</f>
        <v>-3.1989791122735145E-2</v>
      </c>
      <c r="E2092" s="2">
        <f>MACD!F2092</f>
        <v>-3.5997283370040468E-2</v>
      </c>
      <c r="F2092" s="2">
        <f>'Moving Avg'!D2092</f>
        <v>3.75</v>
      </c>
      <c r="G2092" s="2">
        <f>'Moving Avg'!F2092</f>
        <v>3.7504999999999997</v>
      </c>
      <c r="H2092" s="2">
        <f>'Moving Avg'!G2092</f>
        <v>3.8366000000000016</v>
      </c>
      <c r="I2092" s="2">
        <f>'Moving Avg'!H2092</f>
        <v>4.9121999999999977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</row>
    <row r="2093" spans="1:12" ht="13.5" x14ac:dyDescent="0.25">
      <c r="A2093" s="3">
        <f>RSI!A2093</f>
        <v>45349</v>
      </c>
      <c r="B2093" s="2">
        <f>RSI!B2093</f>
        <v>3.75</v>
      </c>
      <c r="C2093" s="2">
        <f>RSI!I2093</f>
        <v>18.32847806337027</v>
      </c>
      <c r="D2093" s="2">
        <f>MACD!E2093</f>
        <v>-3.0365873588243719E-2</v>
      </c>
      <c r="E2093" s="2">
        <f>MACD!F2093</f>
        <v>-3.4871001413681123E-2</v>
      </c>
      <c r="F2093" s="2">
        <f>'Moving Avg'!D2093</f>
        <v>3.75</v>
      </c>
      <c r="G2093" s="2">
        <f>'Moving Avg'!F2093</f>
        <v>3.75</v>
      </c>
      <c r="H2093" s="2">
        <f>'Moving Avg'!G2093</f>
        <v>3.8224000000000014</v>
      </c>
      <c r="I2093" s="2">
        <f>'Moving Avg'!H2093</f>
        <v>4.9118999999999975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</row>
    <row r="2094" spans="1:12" ht="13.5" x14ac:dyDescent="0.25">
      <c r="A2094" s="3">
        <f>RSI!A2094</f>
        <v>45350</v>
      </c>
      <c r="B2094" s="2">
        <f>RSI!B2094</f>
        <v>3.75</v>
      </c>
      <c r="C2094" s="2">
        <f>RSI!I2094</f>
        <v>18.32847806337027</v>
      </c>
      <c r="D2094" s="2">
        <f>MACD!E2094</f>
        <v>-2.8747523684146348E-2</v>
      </c>
      <c r="E2094" s="2">
        <f>MACD!F2094</f>
        <v>-3.3646305867774173E-2</v>
      </c>
      <c r="F2094" s="2">
        <f>'Moving Avg'!D2094</f>
        <v>3.75</v>
      </c>
      <c r="G2094" s="2">
        <f>'Moving Avg'!F2094</f>
        <v>3.75</v>
      </c>
      <c r="H2094" s="2">
        <f>'Moving Avg'!G2094</f>
        <v>3.8122000000000016</v>
      </c>
      <c r="I2094" s="2">
        <f>'Moving Avg'!H2094</f>
        <v>4.9107499999999966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</row>
    <row r="2095" spans="1:12" ht="13.5" x14ac:dyDescent="0.25">
      <c r="A2095" s="3">
        <f>RSI!A2095</f>
        <v>45351</v>
      </c>
      <c r="B2095" s="2">
        <f>RSI!B2095</f>
        <v>3.75</v>
      </c>
      <c r="C2095" s="2">
        <f>RSI!I2095</f>
        <v>18.32847806337027</v>
      </c>
      <c r="D2095" s="2">
        <f>MACD!E2095</f>
        <v>-2.7151978617584227E-2</v>
      </c>
      <c r="E2095" s="2">
        <f>MACD!F2095</f>
        <v>-3.2347440417736184E-2</v>
      </c>
      <c r="F2095" s="2">
        <f>'Moving Avg'!D2095</f>
        <v>3.75</v>
      </c>
      <c r="G2095" s="2">
        <f>'Moving Avg'!F2095</f>
        <v>3.75</v>
      </c>
      <c r="H2095" s="2">
        <f>'Moving Avg'!G2095</f>
        <v>3.8018000000000014</v>
      </c>
      <c r="I2095" s="2">
        <f>'Moving Avg'!H2095</f>
        <v>4.9087499999999968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</row>
    <row r="2096" spans="1:12" ht="13.5" x14ac:dyDescent="0.25">
      <c r="A2096" s="3">
        <f>RSI!A2096</f>
        <v>45352</v>
      </c>
      <c r="B2096" s="2">
        <f>RSI!B2096</f>
        <v>3.75</v>
      </c>
      <c r="C2096" s="2">
        <f>RSI!I2096</f>
        <v>18.32847806337027</v>
      </c>
      <c r="D2096" s="2">
        <f>MACD!E2096</f>
        <v>-2.5592483438738434E-2</v>
      </c>
      <c r="E2096" s="2">
        <f>MACD!F2096</f>
        <v>-3.0996449021936635E-2</v>
      </c>
      <c r="F2096" s="2">
        <f>'Moving Avg'!D2096</f>
        <v>3.75</v>
      </c>
      <c r="G2096" s="2">
        <f>'Moving Avg'!F2096</f>
        <v>3.75</v>
      </c>
      <c r="H2096" s="2">
        <f>'Moving Avg'!G2096</f>
        <v>3.7914000000000012</v>
      </c>
      <c r="I2096" s="2">
        <f>'Moving Avg'!H2096</f>
        <v>4.9067999999999969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</row>
    <row r="2097" spans="1:12" ht="13.5" x14ac:dyDescent="0.25">
      <c r="A2097" s="3">
        <f>RSI!A2097</f>
        <v>45355</v>
      </c>
      <c r="B2097" s="2">
        <f>RSI!B2097</f>
        <v>3.75</v>
      </c>
      <c r="C2097" s="2">
        <f>RSI!I2097</f>
        <v>18.32847806337027</v>
      </c>
      <c r="D2097" s="2">
        <f>MACD!E2097</f>
        <v>-2.4079004498744894E-2</v>
      </c>
      <c r="E2097" s="2">
        <f>MACD!F2097</f>
        <v>-2.961296011729829E-2</v>
      </c>
      <c r="F2097" s="2">
        <f>'Moving Avg'!D2097</f>
        <v>3.75</v>
      </c>
      <c r="G2097" s="2">
        <f>'Moving Avg'!F2097</f>
        <v>3.75</v>
      </c>
      <c r="H2097" s="2">
        <f>'Moving Avg'!G2097</f>
        <v>3.7848000000000015</v>
      </c>
      <c r="I2097" s="2">
        <f>'Moving Avg'!H2097</f>
        <v>4.904849999999997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45356</v>
      </c>
      <c r="B2098" s="2">
        <f>RSI!B2098</f>
        <v>3.75</v>
      </c>
      <c r="C2098" s="2">
        <f>RSI!I2098</f>
        <v>18.32847806337027</v>
      </c>
      <c r="D2098" s="2">
        <f>MACD!E2098</f>
        <v>-2.2618825790786889E-2</v>
      </c>
      <c r="E2098" s="2">
        <f>MACD!F2098</f>
        <v>-2.8214133251996013E-2</v>
      </c>
      <c r="F2098" s="2">
        <f>'Moving Avg'!D2098</f>
        <v>3.75</v>
      </c>
      <c r="G2098" s="2">
        <f>'Moving Avg'!F2098</f>
        <v>3.75</v>
      </c>
      <c r="H2098" s="2">
        <f>'Moving Avg'!G2098</f>
        <v>3.7818000000000005</v>
      </c>
      <c r="I2098" s="2">
        <f>'Moving Avg'!H2098</f>
        <v>4.9028999999999963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</row>
    <row r="2099" spans="1:12" ht="13.5" x14ac:dyDescent="0.25">
      <c r="A2099" s="3">
        <f>RSI!A2099</f>
        <v>45357</v>
      </c>
      <c r="B2099" s="2">
        <f>RSI!B2099</f>
        <v>3.75</v>
      </c>
      <c r="C2099" s="2">
        <f>RSI!I2099</f>
        <v>18.32847806337027</v>
      </c>
      <c r="D2099" s="2">
        <f>MACD!E2099</f>
        <v>-2.1217046737079137E-2</v>
      </c>
      <c r="E2099" s="2">
        <f>MACD!F2099</f>
        <v>-2.6814715949012642E-2</v>
      </c>
      <c r="F2099" s="2">
        <f>'Moving Avg'!D2099</f>
        <v>3.75</v>
      </c>
      <c r="G2099" s="2">
        <f>'Moving Avg'!F2099</f>
        <v>3.75</v>
      </c>
      <c r="H2099" s="2">
        <f>'Moving Avg'!G2099</f>
        <v>3.7818000000000005</v>
      </c>
      <c r="I2099" s="2">
        <f>'Moving Avg'!H2099</f>
        <v>4.9006999999999969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</row>
    <row r="2100" spans="1:12" ht="13.5" x14ac:dyDescent="0.25">
      <c r="A2100" s="3">
        <f>RSI!A2100</f>
        <v>45358</v>
      </c>
      <c r="B2100" s="2">
        <f>RSI!B2100</f>
        <v>3.75</v>
      </c>
      <c r="C2100" s="2">
        <f>RSI!I2100</f>
        <v>18.32847806337027</v>
      </c>
      <c r="D2100" s="2">
        <f>MACD!E2100</f>
        <v>-1.98769970883097E-2</v>
      </c>
      <c r="E2100" s="2">
        <f>MACD!F2100</f>
        <v>-2.5427172176872057E-2</v>
      </c>
      <c r="F2100" s="2">
        <f>'Moving Avg'!D2100</f>
        <v>3.75</v>
      </c>
      <c r="G2100" s="2">
        <f>'Moving Avg'!F2100</f>
        <v>3.75</v>
      </c>
      <c r="H2100" s="2">
        <f>'Moving Avg'!G2100</f>
        <v>3.7818000000000005</v>
      </c>
      <c r="I2100" s="2">
        <f>'Moving Avg'!H2100</f>
        <v>4.898449999999996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</row>
    <row r="2101" spans="1:12" ht="13.5" x14ac:dyDescent="0.25">
      <c r="A2101" s="3">
        <f>RSI!A2101</f>
        <v>45359</v>
      </c>
      <c r="B2101" s="2">
        <f>RSI!B2101</f>
        <v>3.75</v>
      </c>
      <c r="C2101" s="2">
        <f>RSI!I2101</f>
        <v>18.32847806337027</v>
      </c>
      <c r="D2101" s="2">
        <f>MACD!E2101</f>
        <v>-1.8600582154506995E-2</v>
      </c>
      <c r="E2101" s="2">
        <f>MACD!F2101</f>
        <v>-2.4061854172399047E-2</v>
      </c>
      <c r="F2101" s="2">
        <f>'Moving Avg'!D2101</f>
        <v>3.75</v>
      </c>
      <c r="G2101" s="2">
        <f>'Moving Avg'!F2101</f>
        <v>3.75</v>
      </c>
      <c r="H2101" s="2">
        <f>'Moving Avg'!G2101</f>
        <v>3.7818000000000005</v>
      </c>
      <c r="I2101" s="2">
        <f>'Moving Avg'!H2101</f>
        <v>4.8956999999999962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</row>
    <row r="2102" spans="1:12" ht="13.5" x14ac:dyDescent="0.25">
      <c r="A2102" s="3">
        <f>RSI!A2102</f>
        <v>45362</v>
      </c>
      <c r="B2102" s="2">
        <f>RSI!B2102</f>
        <v>3.75</v>
      </c>
      <c r="C2102" s="2">
        <f>RSI!I2102</f>
        <v>18.32847806337027</v>
      </c>
      <c r="D2102" s="2">
        <f>MACD!E2102</f>
        <v>-1.7388569518000718E-2</v>
      </c>
      <c r="E2102" s="2">
        <f>MACD!F2102</f>
        <v>-2.2727197241519382E-2</v>
      </c>
      <c r="F2102" s="2">
        <f>'Moving Avg'!D2102</f>
        <v>3.75</v>
      </c>
      <c r="G2102" s="2">
        <f>'Moving Avg'!F2102</f>
        <v>3.75</v>
      </c>
      <c r="H2102" s="2">
        <f>'Moving Avg'!G2102</f>
        <v>3.7816000000000001</v>
      </c>
      <c r="I2102" s="2">
        <f>'Moving Avg'!H2102</f>
        <v>4.8934499999999961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</row>
    <row r="2103" spans="1:12" ht="13.5" x14ac:dyDescent="0.25">
      <c r="A2103" s="3">
        <f>RSI!A2103</f>
        <v>45363</v>
      </c>
      <c r="B2103" s="2">
        <f>RSI!B2103</f>
        <v>3.75</v>
      </c>
      <c r="C2103" s="2">
        <f>RSI!I2103</f>
        <v>18.32847806337027</v>
      </c>
      <c r="D2103" s="2">
        <f>MACD!E2103</f>
        <v>-1.624082663164339E-2</v>
      </c>
      <c r="E2103" s="2">
        <f>MACD!F2103</f>
        <v>-2.1429923119544184E-2</v>
      </c>
      <c r="F2103" s="2">
        <f>'Moving Avg'!D2103</f>
        <v>3.75</v>
      </c>
      <c r="G2103" s="2">
        <f>'Moving Avg'!F2103</f>
        <v>3.75</v>
      </c>
      <c r="H2103" s="2">
        <f>'Moving Avg'!G2103</f>
        <v>3.7813999999999997</v>
      </c>
      <c r="I2103" s="2">
        <f>'Moving Avg'!H2103</f>
        <v>4.891199999999996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</row>
    <row r="2104" spans="1:12" ht="13.5" x14ac:dyDescent="0.25">
      <c r="A2104" s="3">
        <f>RSI!A2104</f>
        <v>45364</v>
      </c>
      <c r="B2104" s="2">
        <f>RSI!B2104</f>
        <v>3.75</v>
      </c>
      <c r="C2104" s="2">
        <f>RSI!I2104</f>
        <v>18.32847806337027</v>
      </c>
      <c r="D2104" s="2">
        <f>MACD!E2104</f>
        <v>-1.5156517229151234E-2</v>
      </c>
      <c r="E2104" s="2">
        <f>MACD!F2104</f>
        <v>-2.0175241941465593E-2</v>
      </c>
      <c r="F2104" s="2">
        <f>'Moving Avg'!D2104</f>
        <v>3.75</v>
      </c>
      <c r="G2104" s="2">
        <f>'Moving Avg'!F2104</f>
        <v>3.75</v>
      </c>
      <c r="H2104" s="2">
        <f>'Moving Avg'!G2104</f>
        <v>3.7812000000000001</v>
      </c>
      <c r="I2104" s="2">
        <f>'Moving Avg'!H2104</f>
        <v>4.8889499999999968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</row>
    <row r="2105" spans="1:12" ht="13.5" x14ac:dyDescent="0.25">
      <c r="A2105" s="3">
        <f>RSI!A2105</f>
        <v>45365</v>
      </c>
      <c r="B2105" s="2">
        <f>RSI!B2105</f>
        <v>3.75</v>
      </c>
      <c r="C2105" s="2">
        <f>RSI!I2105</f>
        <v>18.32847806337027</v>
      </c>
      <c r="D2105" s="2">
        <f>MACD!E2105</f>
        <v>-1.4134263227436161E-2</v>
      </c>
      <c r="E2105" s="2">
        <f>MACD!F2105</f>
        <v>-1.8967046198659708E-2</v>
      </c>
      <c r="F2105" s="2">
        <f>'Moving Avg'!D2105</f>
        <v>3.75</v>
      </c>
      <c r="G2105" s="2">
        <f>'Moving Avg'!F2105</f>
        <v>3.75</v>
      </c>
      <c r="H2105" s="2">
        <f>'Moving Avg'!G2105</f>
        <v>3.7807999999999997</v>
      </c>
      <c r="I2105" s="2">
        <f>'Moving Avg'!H2105</f>
        <v>4.8866999999999958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3.75</v>
      </c>
      <c r="C2106" s="2">
        <f>RSI!I2106</f>
        <v>18.32847806337027</v>
      </c>
      <c r="D2106" s="2">
        <f>MACD!E2106</f>
        <v>-1.3172277747717231E-2</v>
      </c>
      <c r="E2106" s="2">
        <f>MACD!F2106</f>
        <v>-1.7808092508471214E-2</v>
      </c>
      <c r="F2106" s="2">
        <f>'Moving Avg'!D2106</f>
        <v>3.75</v>
      </c>
      <c r="G2106" s="2">
        <f>'Moving Avg'!F2106</f>
        <v>3.75</v>
      </c>
      <c r="H2106" s="2">
        <f>'Moving Avg'!G2106</f>
        <v>3.7771999999999997</v>
      </c>
      <c r="I2106" s="2">
        <f>'Moving Avg'!H2106</f>
        <v>4.8844499999999957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3.75</v>
      </c>
      <c r="C2107" s="2">
        <f>RSI!I2107</f>
        <v>18.32847806337027</v>
      </c>
      <c r="D2107" s="2">
        <f>MACD!E2107</f>
        <v>-1.2268473992977924E-2</v>
      </c>
      <c r="E2107" s="2">
        <f>MACD!F2107</f>
        <v>-1.6700168805372555E-2</v>
      </c>
      <c r="F2107" s="2">
        <f>'Moving Avg'!D2107</f>
        <v>3.75</v>
      </c>
      <c r="G2107" s="2">
        <f>'Moving Avg'!F2107</f>
        <v>3.75</v>
      </c>
      <c r="H2107" s="2">
        <f>'Moving Avg'!G2107</f>
        <v>3.7735999999999996</v>
      </c>
      <c r="I2107" s="2">
        <f>'Moving Avg'!H2107</f>
        <v>4.881299999999996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3.75</v>
      </c>
      <c r="C2108" s="2">
        <f>RSI!I2108</f>
        <v>18.32847806337027</v>
      </c>
      <c r="D2108" s="2">
        <f>MACD!E2108</f>
        <v>-1.1420553968688907E-2</v>
      </c>
      <c r="E2108" s="2">
        <f>MACD!F2108</f>
        <v>-1.5644245838035826E-2</v>
      </c>
      <c r="F2108" s="2">
        <f>'Moving Avg'!D2108</f>
        <v>3.75</v>
      </c>
      <c r="G2108" s="2">
        <f>'Moving Avg'!F2108</f>
        <v>3.75</v>
      </c>
      <c r="H2108" s="2">
        <f>'Moving Avg'!G2108</f>
        <v>3.77</v>
      </c>
      <c r="I2108" s="2">
        <f>'Moving Avg'!H2108</f>
        <v>4.8780499999999964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</row>
    <row r="2109" spans="1:12" ht="13.5" x14ac:dyDescent="0.25">
      <c r="A2109" s="3">
        <f>RSI!A2109</f>
        <v>45372</v>
      </c>
      <c r="B2109" s="2">
        <f>RSI!B2109</f>
        <v>3.75</v>
      </c>
      <c r="C2109" s="2">
        <f>RSI!I2109</f>
        <v>18.32847806337027</v>
      </c>
      <c r="D2109" s="2">
        <f>MACD!E2109</f>
        <v>-1.0626080400158777E-2</v>
      </c>
      <c r="E2109" s="2">
        <f>MACD!F2109</f>
        <v>-1.4640612750460417E-2</v>
      </c>
      <c r="F2109" s="2">
        <f>'Moving Avg'!D2109</f>
        <v>3.75</v>
      </c>
      <c r="G2109" s="2">
        <f>'Moving Avg'!F2109</f>
        <v>3.75</v>
      </c>
      <c r="H2109" s="2">
        <f>'Moving Avg'!G2109</f>
        <v>3.7664</v>
      </c>
      <c r="I2109" s="2">
        <f>'Moving Avg'!H2109</f>
        <v>4.8742999999999963</v>
      </c>
      <c r="J2109" s="5" t="str">
        <f>OBV!F2109</f>
        <v>NEUTRAL</v>
      </c>
      <c r="K2109" s="5" t="str">
        <f>OBV!G2109</f>
        <v>NEUTRAL</v>
      </c>
      <c r="L2109" s="5" t="str">
        <f>OBV!H2109</f>
        <v>NEUTRAL</v>
      </c>
    </row>
    <row r="2110" spans="1:12" ht="13.5" x14ac:dyDescent="0.25">
      <c r="A2110" s="3">
        <f>RSI!A2110</f>
        <v>45373</v>
      </c>
      <c r="B2110" s="2">
        <f>RSI!B2110</f>
        <v>3.75</v>
      </c>
      <c r="C2110" s="2">
        <f>RSI!I2110</f>
        <v>18.32847806337027</v>
      </c>
      <c r="D2110" s="2">
        <f>MACD!E2110</f>
        <v>-9.8825346652682278E-3</v>
      </c>
      <c r="E2110" s="2">
        <f>MACD!F2110</f>
        <v>-1.368899713342198E-2</v>
      </c>
      <c r="F2110" s="2">
        <f>'Moving Avg'!D2110</f>
        <v>3.75</v>
      </c>
      <c r="G2110" s="2">
        <f>'Moving Avg'!F2110</f>
        <v>3.75</v>
      </c>
      <c r="H2110" s="2">
        <f>'Moving Avg'!G2110</f>
        <v>3.7627999999999999</v>
      </c>
      <c r="I2110" s="2">
        <f>'Moving Avg'!H2110</f>
        <v>4.8702999999999967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3.75</v>
      </c>
      <c r="C2111" s="2">
        <f>RSI!I2111</f>
        <v>18.32847806337027</v>
      </c>
      <c r="D2111" s="2">
        <f>MACD!E2111</f>
        <v>-9.187363110407798E-3</v>
      </c>
      <c r="E2111" s="2">
        <f>MACD!F2111</f>
        <v>-1.2788670328819144E-2</v>
      </c>
      <c r="F2111" s="2">
        <f>'Moving Avg'!D2111</f>
        <v>3.75</v>
      </c>
      <c r="G2111" s="2">
        <f>'Moving Avg'!F2111</f>
        <v>3.75</v>
      </c>
      <c r="H2111" s="2">
        <f>'Moving Avg'!G2111</f>
        <v>3.7591999999999994</v>
      </c>
      <c r="I2111" s="2">
        <f>'Moving Avg'!H2111</f>
        <v>4.8662999999999963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3.75</v>
      </c>
      <c r="C2112" s="2">
        <f>RSI!I2112</f>
        <v>18.32847806337027</v>
      </c>
      <c r="D2112" s="2">
        <f>MACD!E2112</f>
        <v>-8.5380137371080522E-3</v>
      </c>
      <c r="E2112" s="2">
        <f>MACD!F2112</f>
        <v>-1.1938539010476926E-2</v>
      </c>
      <c r="F2112" s="2">
        <f>'Moving Avg'!D2112</f>
        <v>3.75</v>
      </c>
      <c r="G2112" s="2">
        <f>'Moving Avg'!F2112</f>
        <v>3.75</v>
      </c>
      <c r="H2112" s="2">
        <f>'Moving Avg'!G2112</f>
        <v>3.7555999999999994</v>
      </c>
      <c r="I2112" s="2">
        <f>'Moving Avg'!H2112</f>
        <v>4.8620999999999963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</row>
    <row r="2113" spans="1:12" ht="13.5" x14ac:dyDescent="0.25">
      <c r="A2113" s="3">
        <f>RSI!A2113</f>
        <v>45378</v>
      </c>
      <c r="B2113" s="2">
        <f>RSI!B2113</f>
        <v>3.75</v>
      </c>
      <c r="C2113" s="2">
        <f>RSI!I2113</f>
        <v>18.32847806337027</v>
      </c>
      <c r="D2113" s="2">
        <f>MACD!E2113</f>
        <v>-7.9319649262652447E-3</v>
      </c>
      <c r="E2113" s="2">
        <f>MACD!F2113</f>
        <v>-1.1137224193634592E-2</v>
      </c>
      <c r="F2113" s="2">
        <f>'Moving Avg'!D2113</f>
        <v>3.75</v>
      </c>
      <c r="G2113" s="2">
        <f>'Moving Avg'!F2113</f>
        <v>3.75</v>
      </c>
      <c r="H2113" s="2">
        <f>'Moving Avg'!G2113</f>
        <v>3.7519999999999998</v>
      </c>
      <c r="I2113" s="2">
        <f>'Moving Avg'!H2113</f>
        <v>4.8578499999999964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3.75</v>
      </c>
      <c r="C2114" s="2">
        <f>RSI!I2114</f>
        <v>18.32847806337027</v>
      </c>
      <c r="D2114" s="2">
        <f>MACD!E2114</f>
        <v>-7.3667475966732177E-3</v>
      </c>
      <c r="E2114" s="2">
        <f>MACD!F2114</f>
        <v>-1.0383128874242318E-2</v>
      </c>
      <c r="F2114" s="2">
        <f>'Moving Avg'!D2114</f>
        <v>3.75</v>
      </c>
      <c r="G2114" s="2">
        <f>'Moving Avg'!F2114</f>
        <v>3.75</v>
      </c>
      <c r="H2114" s="2">
        <f>'Moving Avg'!G2114</f>
        <v>3.7517999999999994</v>
      </c>
      <c r="I2114" s="2">
        <f>'Moving Avg'!H2114</f>
        <v>4.8533499999999954</v>
      </c>
      <c r="J2114" s="5" t="str">
        <f>OBV!F2114</f>
        <v>NEUTRAL</v>
      </c>
      <c r="K2114" s="5" t="str">
        <f>OBV!G2114</f>
        <v>NEUTRAL</v>
      </c>
      <c r="L2114" s="5" t="str">
        <f>OBV!H2114</f>
        <v>NEUTRAL</v>
      </c>
    </row>
    <row r="2115" spans="1:12" ht="13.5" x14ac:dyDescent="0.25">
      <c r="A2115" s="3">
        <f>RSI!A2115</f>
        <v>45380</v>
      </c>
      <c r="B2115" s="2">
        <f>RSI!B2115</f>
        <v>3.75</v>
      </c>
      <c r="C2115" s="2">
        <f>RSI!I2115</f>
        <v>18.32847806337027</v>
      </c>
      <c r="D2115" s="2">
        <f>MACD!E2115</f>
        <v>-6.8399619669738954E-3</v>
      </c>
      <c r="E2115" s="2">
        <f>MACD!F2115</f>
        <v>-9.6744954927886328E-3</v>
      </c>
      <c r="F2115" s="2">
        <f>'Moving Avg'!D2115</f>
        <v>3.75</v>
      </c>
      <c r="G2115" s="2">
        <f>'Moving Avg'!F2115</f>
        <v>3.75</v>
      </c>
      <c r="H2115" s="2">
        <f>'Moving Avg'!G2115</f>
        <v>3.7515999999999998</v>
      </c>
      <c r="I2115" s="2">
        <f>'Moving Avg'!H2115</f>
        <v>4.8485999999999958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</row>
    <row r="2116" spans="1:12" ht="13.5" x14ac:dyDescent="0.25">
      <c r="A2116" s="3">
        <f>RSI!A2116</f>
        <v>45383</v>
      </c>
      <c r="B2116" s="2">
        <f>RSI!B2116</f>
        <v>3.75</v>
      </c>
      <c r="C2116" s="2">
        <f>RSI!I2116</f>
        <v>18.32847806337027</v>
      </c>
      <c r="D2116" s="2">
        <f>MACD!E2116</f>
        <v>-6.3492898984973678E-3</v>
      </c>
      <c r="E2116" s="2">
        <f>MACD!F2116</f>
        <v>-9.0094543739303798E-3</v>
      </c>
      <c r="F2116" s="2">
        <f>'Moving Avg'!D2116</f>
        <v>3.75</v>
      </c>
      <c r="G2116" s="2">
        <f>'Moving Avg'!F2116</f>
        <v>3.75</v>
      </c>
      <c r="H2116" s="2">
        <f>'Moving Avg'!G2116</f>
        <v>3.7513999999999998</v>
      </c>
      <c r="I2116" s="2">
        <f>'Moving Avg'!H2116</f>
        <v>4.8438499999999962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45384</v>
      </c>
      <c r="B2117" s="2">
        <f>RSI!B2117</f>
        <v>3.75</v>
      </c>
      <c r="C2117" s="2">
        <f>RSI!I2117</f>
        <v>18.32847806337027</v>
      </c>
      <c r="D2117" s="2">
        <f>MACD!E2117</f>
        <v>-5.8925036351782367E-3</v>
      </c>
      <c r="E2117" s="2">
        <f>MACD!F2117</f>
        <v>-8.3860642261799519E-3</v>
      </c>
      <c r="F2117" s="2">
        <f>'Moving Avg'!D2117</f>
        <v>3.75</v>
      </c>
      <c r="G2117" s="2">
        <f>'Moving Avg'!F2117</f>
        <v>3.75</v>
      </c>
      <c r="H2117" s="2">
        <f>'Moving Avg'!G2117</f>
        <v>3.7511999999999999</v>
      </c>
      <c r="I2117" s="2">
        <f>'Moving Avg'!H2117</f>
        <v>4.8388999999999962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</row>
    <row r="2118" spans="1:12" ht="13.5" x14ac:dyDescent="0.25">
      <c r="A2118" s="3">
        <f>RSI!A2118</f>
        <v>45385</v>
      </c>
      <c r="B2118" s="2">
        <f>RSI!B2118</f>
        <v>3.75</v>
      </c>
      <c r="C2118" s="2">
        <f>RSI!I2118</f>
        <v>18.32847806337027</v>
      </c>
      <c r="D2118" s="2">
        <f>MACD!E2118</f>
        <v>-5.4674716210656449E-3</v>
      </c>
      <c r="E2118" s="2">
        <f>MACD!F2118</f>
        <v>-7.8023457051570912E-3</v>
      </c>
      <c r="F2118" s="2">
        <f>'Moving Avg'!D2118</f>
        <v>3.75</v>
      </c>
      <c r="G2118" s="2">
        <f>'Moving Avg'!F2118</f>
        <v>3.75</v>
      </c>
      <c r="H2118" s="2">
        <f>'Moving Avg'!G2118</f>
        <v>3.7510000000000003</v>
      </c>
      <c r="I2118" s="2">
        <f>'Moving Avg'!H2118</f>
        <v>4.8338999999999963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</row>
    <row r="2119" spans="1:12" ht="13.5" x14ac:dyDescent="0.25">
      <c r="A2119" s="3">
        <f>RSI!A2119</f>
        <v>45386</v>
      </c>
      <c r="B2119" s="2">
        <f>RSI!B2119</f>
        <v>3.75</v>
      </c>
      <c r="C2119" s="2">
        <f>RSI!I2119</f>
        <v>18.32847806337027</v>
      </c>
      <c r="D2119" s="2">
        <f>MACD!E2119</f>
        <v>-5.0721619619054081E-3</v>
      </c>
      <c r="E2119" s="2">
        <f>MACD!F2119</f>
        <v>-7.2563089565067553E-3</v>
      </c>
      <c r="F2119" s="2">
        <f>'Moving Avg'!D2119</f>
        <v>3.75</v>
      </c>
      <c r="G2119" s="2">
        <f>'Moving Avg'!F2119</f>
        <v>3.75</v>
      </c>
      <c r="H2119" s="2">
        <f>'Moving Avg'!G2119</f>
        <v>3.7507999999999999</v>
      </c>
      <c r="I2119" s="2">
        <f>'Moving Avg'!H2119</f>
        <v>4.8288999999999955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</row>
    <row r="2120" spans="1:12" ht="13.5" x14ac:dyDescent="0.25">
      <c r="A2120" s="3">
        <f>RSI!A2120</f>
        <v>45387</v>
      </c>
      <c r="B2120" s="2">
        <f>RSI!B2120</f>
        <v>3.75</v>
      </c>
      <c r="C2120" s="2">
        <f>RSI!I2120</f>
        <v>18.32847806337027</v>
      </c>
      <c r="D2120" s="2">
        <f>MACD!E2120</f>
        <v>-4.7046440014586466E-3</v>
      </c>
      <c r="E2120" s="2">
        <f>MACD!F2120</f>
        <v>-6.745975965497134E-3</v>
      </c>
      <c r="F2120" s="2">
        <f>'Moving Avg'!D2120</f>
        <v>3.75</v>
      </c>
      <c r="G2120" s="2">
        <f>'Moving Avg'!F2120</f>
        <v>3.75</v>
      </c>
      <c r="H2120" s="2">
        <f>'Moving Avg'!G2120</f>
        <v>3.7505999999999999</v>
      </c>
      <c r="I2120" s="2">
        <f>'Moving Avg'!H2120</f>
        <v>4.8238999999999956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45390</v>
      </c>
      <c r="B2121" s="2">
        <f>RSI!B2121</f>
        <v>3.75</v>
      </c>
      <c r="C2121" s="2">
        <f>RSI!I2121</f>
        <v>18.32847806337027</v>
      </c>
      <c r="D2121" s="2">
        <f>MACD!E2121</f>
        <v>-4.3630884028016403E-3</v>
      </c>
      <c r="E2121" s="2">
        <f>MACD!F2121</f>
        <v>-6.2693984529580363E-3</v>
      </c>
      <c r="F2121" s="2">
        <f>'Moving Avg'!D2121</f>
        <v>3.75</v>
      </c>
      <c r="G2121" s="2">
        <f>'Moving Avg'!F2121</f>
        <v>3.75</v>
      </c>
      <c r="H2121" s="2">
        <f>'Moving Avg'!G2121</f>
        <v>3.7503999999999995</v>
      </c>
      <c r="I2121" s="2">
        <f>'Moving Avg'!H2121</f>
        <v>4.8178499999999964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3.75</v>
      </c>
      <c r="C2122" s="2">
        <f>RSI!I2122</f>
        <v>18.32847806337027</v>
      </c>
      <c r="D2122" s="2">
        <f>MACD!E2122</f>
        <v>-4.0457660573829379E-3</v>
      </c>
      <c r="E2122" s="2">
        <f>MACD!F2122</f>
        <v>-5.8246719738430175E-3</v>
      </c>
      <c r="F2122" s="2">
        <f>'Moving Avg'!D2122</f>
        <v>3.75</v>
      </c>
      <c r="G2122" s="2">
        <f>'Moving Avg'!F2122</f>
        <v>3.75</v>
      </c>
      <c r="H2122" s="2">
        <f>'Moving Avg'!G2122</f>
        <v>3.7502</v>
      </c>
      <c r="I2122" s="2">
        <f>'Moving Avg'!H2122</f>
        <v>4.8116499999999967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</row>
    <row r="2123" spans="1:12" ht="13.5" x14ac:dyDescent="0.25">
      <c r="A2123" s="3">
        <f>RSI!A2123</f>
        <v>45397</v>
      </c>
      <c r="B2123" s="2">
        <f>RSI!B2123</f>
        <v>3.75</v>
      </c>
      <c r="C2123" s="2">
        <f>RSI!I2123</f>
        <v>18.32847806337027</v>
      </c>
      <c r="D2123" s="2">
        <f>MACD!E2123</f>
        <v>-3.7510460880962881E-3</v>
      </c>
      <c r="E2123" s="2">
        <f>MACD!F2123</f>
        <v>-5.4099467966936717E-3</v>
      </c>
      <c r="F2123" s="2">
        <f>'Moving Avg'!D2123</f>
        <v>3.75</v>
      </c>
      <c r="G2123" s="2">
        <f>'Moving Avg'!F2123</f>
        <v>3.75</v>
      </c>
      <c r="H2123" s="2">
        <f>'Moving Avg'!G2123</f>
        <v>3.75</v>
      </c>
      <c r="I2123" s="2">
        <f>'Moving Avg'!H2123</f>
        <v>4.805449999999996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</row>
    <row r="2124" spans="1:12" ht="13.5" x14ac:dyDescent="0.25">
      <c r="A2124" s="3">
        <f>RSI!A2124</f>
        <v>45398</v>
      </c>
      <c r="B2124" s="2">
        <f>RSI!B2124</f>
        <v>3.75</v>
      </c>
      <c r="C2124" s="2">
        <f>RSI!I2124</f>
        <v>18.32847806337027</v>
      </c>
      <c r="D2124" s="2">
        <f>MACD!E2124</f>
        <v>-3.477393165286724E-3</v>
      </c>
      <c r="E2124" s="2">
        <f>MACD!F2124</f>
        <v>-5.023436070412282E-3</v>
      </c>
      <c r="F2124" s="2">
        <f>'Moving Avg'!D2124</f>
        <v>3.75</v>
      </c>
      <c r="G2124" s="2">
        <f>'Moving Avg'!F2124</f>
        <v>3.75</v>
      </c>
      <c r="H2124" s="2">
        <f>'Moving Avg'!G2124</f>
        <v>3.75</v>
      </c>
      <c r="I2124" s="2">
        <f>'Moving Avg'!H2124</f>
        <v>4.7992499999999962</v>
      </c>
      <c r="J2124" s="5" t="str">
        <f>OBV!F2124</f>
        <v>NEUTRAL</v>
      </c>
      <c r="K2124" s="5" t="str">
        <f>OBV!G2124</f>
        <v>NEUTRAL</v>
      </c>
      <c r="L2124" s="5" t="str">
        <f>OBV!H2124</f>
        <v>NEUTRAL</v>
      </c>
    </row>
    <row r="2125" spans="1:12" ht="13.5" x14ac:dyDescent="0.25">
      <c r="A2125" s="3">
        <f>RSI!A2125</f>
        <v>45399</v>
      </c>
      <c r="B2125" s="2">
        <f>RSI!B2125</f>
        <v>3.75</v>
      </c>
      <c r="C2125" s="2">
        <f>RSI!I2125</f>
        <v>18.32847806337027</v>
      </c>
      <c r="D2125" s="2">
        <f>MACD!E2125</f>
        <v>-3.2233643150481051E-3</v>
      </c>
      <c r="E2125" s="2">
        <f>MACD!F2125</f>
        <v>-4.6634217193394466E-3</v>
      </c>
      <c r="F2125" s="2">
        <f>'Moving Avg'!D2125</f>
        <v>3.75</v>
      </c>
      <c r="G2125" s="2">
        <f>'Moving Avg'!F2125</f>
        <v>3.75</v>
      </c>
      <c r="H2125" s="2">
        <f>'Moving Avg'!G2125</f>
        <v>3.75</v>
      </c>
      <c r="I2125" s="2">
        <f>'Moving Avg'!H2125</f>
        <v>4.7921999999999967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</row>
    <row r="2126" spans="1:12" ht="13.5" x14ac:dyDescent="0.25">
      <c r="A2126" s="3">
        <f>RSI!A2126</f>
        <v>45400</v>
      </c>
      <c r="B2126" s="2">
        <f>RSI!B2126</f>
        <v>3.91</v>
      </c>
      <c r="C2126" s="2">
        <f>RSI!I2126</f>
        <v>96.849260970334015</v>
      </c>
      <c r="D2126" s="2">
        <f>MACD!E2126</f>
        <v>-1.4839457217965979E-2</v>
      </c>
      <c r="E2126" s="2">
        <f>MACD!F2126</f>
        <v>-6.6986288190647534E-3</v>
      </c>
      <c r="F2126" s="2">
        <f>'Moving Avg'!D2126</f>
        <v>3.782</v>
      </c>
      <c r="G2126" s="2">
        <f>'Moving Avg'!F2126</f>
        <v>3.758</v>
      </c>
      <c r="H2126" s="2">
        <f>'Moving Avg'!G2126</f>
        <v>3.7532000000000001</v>
      </c>
      <c r="I2126" s="2">
        <f>'Moving Avg'!H2126</f>
        <v>4.7850499999999956</v>
      </c>
      <c r="J2126" s="5" t="str">
        <f>OBV!F2126</f>
        <v>NEUTRAL</v>
      </c>
      <c r="K2126" s="5" t="str">
        <f>OBV!G2126</f>
        <v>NEUTRAL</v>
      </c>
      <c r="L2126" s="5" t="str">
        <f>OBV!H2126</f>
        <v>NEUTRAL</v>
      </c>
    </row>
    <row r="2127" spans="1:12" ht="13.5" x14ac:dyDescent="0.25">
      <c r="A2127" s="3">
        <f>RSI!A2127</f>
        <v>45401</v>
      </c>
      <c r="B2127" s="2">
        <f>RSI!B2127</f>
        <v>3.92</v>
      </c>
      <c r="C2127" s="2">
        <f>RSI!I2127</f>
        <v>97.040756804576276</v>
      </c>
      <c r="D2127" s="2">
        <f>MACD!E2127</f>
        <v>-2.6335376646542841E-2</v>
      </c>
      <c r="E2127" s="2">
        <f>MACD!F2127</f>
        <v>-1.0625978384560371E-2</v>
      </c>
      <c r="F2127" s="2">
        <f>'Moving Avg'!D2127</f>
        <v>3.8159999999999998</v>
      </c>
      <c r="G2127" s="2">
        <f>'Moving Avg'!F2127</f>
        <v>3.7664999999999997</v>
      </c>
      <c r="H2127" s="2">
        <f>'Moving Avg'!G2127</f>
        <v>3.7565999999999997</v>
      </c>
      <c r="I2127" s="2">
        <f>'Moving Avg'!H2127</f>
        <v>4.7779999999999951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</row>
    <row r="2128" spans="1:12" ht="13.5" x14ac:dyDescent="0.25">
      <c r="A2128" s="3">
        <f>RSI!A2128</f>
        <v>45404</v>
      </c>
      <c r="B2128" s="2">
        <f>RSI!B2128</f>
        <v>3.92</v>
      </c>
      <c r="C2128" s="2">
        <f>RSI!I2128</f>
        <v>97.040756804576276</v>
      </c>
      <c r="D2128" s="2">
        <f>MACD!E2128</f>
        <v>-3.6979354812561205E-2</v>
      </c>
      <c r="E2128" s="2">
        <f>MACD!F2128</f>
        <v>-1.5896653670160538E-2</v>
      </c>
      <c r="F2128" s="2">
        <f>'Moving Avg'!D2128</f>
        <v>3.85</v>
      </c>
      <c r="G2128" s="2">
        <f>'Moving Avg'!F2128</f>
        <v>3.7749999999999999</v>
      </c>
      <c r="H2128" s="2">
        <f>'Moving Avg'!G2128</f>
        <v>3.7599999999999993</v>
      </c>
      <c r="I2128" s="2">
        <f>'Moving Avg'!H2128</f>
        <v>4.7709999999999955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3.92</v>
      </c>
      <c r="C2129" s="2">
        <f>RSI!I2129</f>
        <v>97.040756804576276</v>
      </c>
      <c r="D2129" s="2">
        <f>MACD!E2129</f>
        <v>-4.6834558733942266E-2</v>
      </c>
      <c r="E2129" s="2">
        <f>MACD!F2129</f>
        <v>-2.2084234682916884E-2</v>
      </c>
      <c r="F2129" s="2">
        <f>'Moving Avg'!D2129</f>
        <v>3.8840000000000003</v>
      </c>
      <c r="G2129" s="2">
        <f>'Moving Avg'!F2129</f>
        <v>3.7835000000000001</v>
      </c>
      <c r="H2129" s="2">
        <f>'Moving Avg'!G2129</f>
        <v>3.763399999999999</v>
      </c>
      <c r="I2129" s="2">
        <f>'Moving Avg'!H2129</f>
        <v>4.7639999999999949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3.92</v>
      </c>
      <c r="C2130" s="2">
        <f>RSI!I2130</f>
        <v>97.040756804576276</v>
      </c>
      <c r="D2130" s="2">
        <f>MACD!E2130</f>
        <v>-5.595946711982247E-2</v>
      </c>
      <c r="E2130" s="2">
        <f>MACD!F2130</f>
        <v>-2.8859281170298005E-2</v>
      </c>
      <c r="F2130" s="2">
        <f>'Moving Avg'!D2130</f>
        <v>3.9180000000000001</v>
      </c>
      <c r="G2130" s="2">
        <f>'Moving Avg'!F2130</f>
        <v>3.7920000000000003</v>
      </c>
      <c r="H2130" s="2">
        <f>'Moving Avg'!G2130</f>
        <v>3.766799999999999</v>
      </c>
      <c r="I2130" s="2">
        <f>'Moving Avg'!H2130</f>
        <v>4.7569999999999943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3.92</v>
      </c>
      <c r="C2131" s="2">
        <f>RSI!I2131</f>
        <v>97.040756804576276</v>
      </c>
      <c r="D2131" s="2">
        <f>MACD!E2131</f>
        <v>-6.4408219078904594E-2</v>
      </c>
      <c r="E2131" s="2">
        <f>MACD!F2131</f>
        <v>-3.5969068752019329E-2</v>
      </c>
      <c r="F2131" s="2">
        <f>'Moving Avg'!D2131</f>
        <v>3.9200000000000004</v>
      </c>
      <c r="G2131" s="2">
        <f>'Moving Avg'!F2131</f>
        <v>3.8005000000000004</v>
      </c>
      <c r="H2131" s="2">
        <f>'Moving Avg'!G2131</f>
        <v>3.7701999999999987</v>
      </c>
      <c r="I2131" s="2">
        <f>'Moving Avg'!H2131</f>
        <v>4.7499999999999947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3.92</v>
      </c>
      <c r="C2132" s="2">
        <f>RSI!I2132</f>
        <v>97.040756804576276</v>
      </c>
      <c r="D2132" s="2">
        <f>MACD!E2132</f>
        <v>-7.2230936778140631E-2</v>
      </c>
      <c r="E2132" s="2">
        <f>MACD!F2132</f>
        <v>-4.3221442357243595E-2</v>
      </c>
      <c r="F2132" s="2">
        <f>'Moving Avg'!D2132</f>
        <v>3.9200000000000004</v>
      </c>
      <c r="G2132" s="2">
        <f>'Moving Avg'!F2132</f>
        <v>3.8090000000000002</v>
      </c>
      <c r="H2132" s="2">
        <f>'Moving Avg'!G2132</f>
        <v>3.7735999999999983</v>
      </c>
      <c r="I2132" s="2">
        <f>'Moving Avg'!H2132</f>
        <v>4.7429999999999941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45411</v>
      </c>
      <c r="B2133" s="2">
        <f>RSI!B2133</f>
        <v>3.92</v>
      </c>
      <c r="C2133" s="2">
        <f>RSI!I2133</f>
        <v>97.040756804576276</v>
      </c>
      <c r="D2133" s="2">
        <f>MACD!E2133</f>
        <v>-7.9474024015113276E-2</v>
      </c>
      <c r="E2133" s="2">
        <f>MACD!F2133</f>
        <v>-5.0471958688817528E-2</v>
      </c>
      <c r="F2133" s="2">
        <f>'Moving Avg'!D2133</f>
        <v>3.9200000000000004</v>
      </c>
      <c r="G2133" s="2">
        <f>'Moving Avg'!F2133</f>
        <v>3.8175000000000003</v>
      </c>
      <c r="H2133" s="2">
        <f>'Moving Avg'!G2133</f>
        <v>3.7769999999999984</v>
      </c>
      <c r="I2133" s="2">
        <f>'Moving Avg'!H2133</f>
        <v>4.7359999999999935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45412</v>
      </c>
      <c r="B2134" s="2">
        <f>RSI!B2134</f>
        <v>3.92</v>
      </c>
      <c r="C2134" s="2">
        <f>RSI!I2134</f>
        <v>97.040756804576276</v>
      </c>
      <c r="D2134" s="2">
        <f>MACD!E2134</f>
        <v>-8.618044251684287E-2</v>
      </c>
      <c r="E2134" s="2">
        <f>MACD!F2134</f>
        <v>-5.7613655454422597E-2</v>
      </c>
      <c r="F2134" s="2">
        <f>'Moving Avg'!D2134</f>
        <v>3.9200000000000004</v>
      </c>
      <c r="G2134" s="2">
        <f>'Moving Avg'!F2134</f>
        <v>3.8260000000000005</v>
      </c>
      <c r="H2134" s="2">
        <f>'Moving Avg'!G2134</f>
        <v>3.780399999999998</v>
      </c>
      <c r="I2134" s="2">
        <f>'Moving Avg'!H2134</f>
        <v>4.7289999999999939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</row>
    <row r="2135" spans="1:12" ht="13.5" x14ac:dyDescent="0.25">
      <c r="A2135" s="3">
        <f>RSI!A2135</f>
        <v>45414</v>
      </c>
      <c r="B2135" s="2">
        <f>RSI!B2135</f>
        <v>3.92</v>
      </c>
      <c r="C2135" s="2">
        <f>RSI!I2135</f>
        <v>97.040756804576276</v>
      </c>
      <c r="D2135" s="2">
        <f>MACD!E2135</f>
        <v>-9.2389967639088688E-2</v>
      </c>
      <c r="E2135" s="2">
        <f>MACD!F2135</f>
        <v>-6.4568917891355826E-2</v>
      </c>
      <c r="F2135" s="2">
        <f>'Moving Avg'!D2135</f>
        <v>3.9200000000000004</v>
      </c>
      <c r="G2135" s="2">
        <f>'Moving Avg'!F2135</f>
        <v>3.8345000000000007</v>
      </c>
      <c r="H2135" s="2">
        <f>'Moving Avg'!G2135</f>
        <v>3.7837999999999976</v>
      </c>
      <c r="I2135" s="2">
        <f>'Moving Avg'!H2135</f>
        <v>4.7219999999999933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</row>
    <row r="2136" spans="1:12" ht="13.5" x14ac:dyDescent="0.25">
      <c r="A2136" s="3">
        <f>RSI!A2136</f>
        <v>45415</v>
      </c>
      <c r="B2136" s="2">
        <f>RSI!B2136</f>
        <v>3.92</v>
      </c>
      <c r="C2136" s="2">
        <f>RSI!I2136</f>
        <v>97.040756804576276</v>
      </c>
      <c r="D2136" s="2">
        <f>MACD!E2136</f>
        <v>-7.3524040397098034E-2</v>
      </c>
      <c r="E2136" s="2">
        <f>MACD!F2136</f>
        <v>-6.635994239250427E-2</v>
      </c>
      <c r="F2136" s="2">
        <f>'Moving Avg'!D2136</f>
        <v>3.9200000000000004</v>
      </c>
      <c r="G2136" s="2">
        <f>'Moving Avg'!F2136</f>
        <v>3.8430000000000009</v>
      </c>
      <c r="H2136" s="2">
        <f>'Moving Avg'!G2136</f>
        <v>3.7871999999999972</v>
      </c>
      <c r="I2136" s="2">
        <f>'Moving Avg'!H2136</f>
        <v>4.7149999999999928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</row>
    <row r="2137" spans="1:12" ht="13.5" x14ac:dyDescent="0.25">
      <c r="A2137" s="3">
        <f>RSI!A2137</f>
        <v>45418</v>
      </c>
      <c r="B2137" s="2">
        <f>RSI!B2137</f>
        <v>3.92</v>
      </c>
      <c r="C2137" s="2">
        <f>RSI!I2137</f>
        <v>97.040756804576276</v>
      </c>
      <c r="D2137" s="2">
        <f>MACD!E2137</f>
        <v>-5.6480661043434299E-2</v>
      </c>
      <c r="E2137" s="2">
        <f>MACD!F2137</f>
        <v>-6.4384086122690282E-2</v>
      </c>
      <c r="F2137" s="2">
        <f>'Moving Avg'!D2137</f>
        <v>3.9200000000000004</v>
      </c>
      <c r="G2137" s="2">
        <f>'Moving Avg'!F2137</f>
        <v>3.8515000000000006</v>
      </c>
      <c r="H2137" s="2">
        <f>'Moving Avg'!G2137</f>
        <v>3.7905999999999973</v>
      </c>
      <c r="I2137" s="2">
        <f>'Moving Avg'!H2137</f>
        <v>4.7079999999999931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</row>
    <row r="2138" spans="1:12" ht="13.5" x14ac:dyDescent="0.25">
      <c r="A2138" s="3">
        <f>RSI!A2138</f>
        <v>45419</v>
      </c>
      <c r="B2138" s="2">
        <f>RSI!B2138</f>
        <v>4</v>
      </c>
      <c r="C2138" s="2">
        <f>RSI!I2138</f>
        <v>98.589945469063608</v>
      </c>
      <c r="D2138" s="2">
        <f>MACD!E2138</f>
        <v>-4.8409857720268512E-2</v>
      </c>
      <c r="E2138" s="2">
        <f>MACD!F2138</f>
        <v>-6.1189240442205931E-2</v>
      </c>
      <c r="F2138" s="2">
        <f>'Moving Avg'!D2138</f>
        <v>3.9359999999999999</v>
      </c>
      <c r="G2138" s="2">
        <f>'Moving Avg'!F2138</f>
        <v>3.8640000000000008</v>
      </c>
      <c r="H2138" s="2">
        <f>'Moving Avg'!G2138</f>
        <v>3.7955999999999972</v>
      </c>
      <c r="I2138" s="2">
        <f>'Moving Avg'!H2138</f>
        <v>4.7014999999999931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</row>
    <row r="2139" spans="1:12" ht="13.5" x14ac:dyDescent="0.25">
      <c r="A2139" s="3">
        <f>RSI!A2139</f>
        <v>45420</v>
      </c>
      <c r="B2139" s="2">
        <f>RSI!B2139</f>
        <v>4</v>
      </c>
      <c r="C2139" s="2">
        <f>RSI!I2139</f>
        <v>98.589945469063608</v>
      </c>
      <c r="D2139" s="2">
        <f>MACD!E2139</f>
        <v>-4.2446580384793986E-2</v>
      </c>
      <c r="E2139" s="2">
        <f>MACD!F2139</f>
        <v>-5.7440708430723547E-2</v>
      </c>
      <c r="F2139" s="2">
        <f>'Moving Avg'!D2139</f>
        <v>3.9519999999999995</v>
      </c>
      <c r="G2139" s="2">
        <f>'Moving Avg'!F2139</f>
        <v>3.8765000000000009</v>
      </c>
      <c r="H2139" s="2">
        <f>'Moving Avg'!G2139</f>
        <v>3.8005999999999971</v>
      </c>
      <c r="I2139" s="2">
        <f>'Moving Avg'!H2139</f>
        <v>4.6949999999999932</v>
      </c>
      <c r="J2139" s="5" t="str">
        <f>OBV!F2139</f>
        <v>BULLISH</v>
      </c>
      <c r="K2139" s="5" t="str">
        <f>OBV!G2139</f>
        <v>NEUTRAL</v>
      </c>
      <c r="L2139" s="5" t="str">
        <f>OBV!H2139</f>
        <v>CONFIRMED BULLISH</v>
      </c>
    </row>
    <row r="2140" spans="1:12" ht="13.5" x14ac:dyDescent="0.25">
      <c r="A2140" s="3">
        <f>RSI!A2140</f>
        <v>45421</v>
      </c>
      <c r="B2140" s="2">
        <f>RSI!B2140</f>
        <v>3.92</v>
      </c>
      <c r="C2140" s="2">
        <f>RSI!I2140</f>
        <v>61.344741318324289</v>
      </c>
      <c r="D2140" s="2">
        <f>MACD!E2140</f>
        <v>-3.2276530274267579E-2</v>
      </c>
      <c r="E2140" s="2">
        <f>MACD!F2140</f>
        <v>-5.2407872799432362E-2</v>
      </c>
      <c r="F2140" s="2">
        <f>'Moving Avg'!D2140</f>
        <v>3.9519999999999995</v>
      </c>
      <c r="G2140" s="2">
        <f>'Moving Avg'!F2140</f>
        <v>3.8850000000000007</v>
      </c>
      <c r="H2140" s="2">
        <f>'Moving Avg'!G2140</f>
        <v>3.8039999999999967</v>
      </c>
      <c r="I2140" s="2">
        <f>'Moving Avg'!H2140</f>
        <v>4.6880999999999933</v>
      </c>
      <c r="J2140" s="5" t="str">
        <f>OBV!F2140</f>
        <v>BEARISH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45422</v>
      </c>
      <c r="B2141" s="2">
        <f>RSI!B2141</f>
        <v>3.92</v>
      </c>
      <c r="C2141" s="2">
        <f>RSI!I2141</f>
        <v>61.344741318324296</v>
      </c>
      <c r="D2141" s="2">
        <f>MACD!E2141</f>
        <v>-2.3940718589105625E-2</v>
      </c>
      <c r="E2141" s="2">
        <f>MACD!F2141</f>
        <v>-4.6714441957367014E-2</v>
      </c>
      <c r="F2141" s="2">
        <f>'Moving Avg'!D2141</f>
        <v>3.9519999999999995</v>
      </c>
      <c r="G2141" s="2">
        <f>'Moving Avg'!F2141</f>
        <v>3.8935000000000008</v>
      </c>
      <c r="H2141" s="2">
        <f>'Moving Avg'!G2141</f>
        <v>3.8073999999999968</v>
      </c>
      <c r="I2141" s="2">
        <f>'Moving Avg'!H2141</f>
        <v>4.6811999999999934</v>
      </c>
      <c r="J2141" s="5" t="str">
        <f>OBV!F2141</f>
        <v>BEARISH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3.92</v>
      </c>
      <c r="C2142" s="2">
        <f>RSI!I2142</f>
        <v>61.344741318324296</v>
      </c>
      <c r="D2142" s="2">
        <f>MACD!E2142</f>
        <v>-1.7136983296296648E-2</v>
      </c>
      <c r="E2142" s="2">
        <f>MACD!F2142</f>
        <v>-4.0798950225152938E-2</v>
      </c>
      <c r="F2142" s="2">
        <f>'Moving Avg'!D2142</f>
        <v>3.9519999999999995</v>
      </c>
      <c r="G2142" s="2">
        <f>'Moving Avg'!F2142</f>
        <v>3.902000000000001</v>
      </c>
      <c r="H2142" s="2">
        <f>'Moving Avg'!G2142</f>
        <v>3.8107999999999964</v>
      </c>
      <c r="I2142" s="2">
        <f>'Moving Avg'!H2142</f>
        <v>4.6742999999999926</v>
      </c>
      <c r="J2142" s="5" t="str">
        <f>OBV!F2142</f>
        <v>BEARISH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3.92</v>
      </c>
      <c r="C2143" s="2">
        <f>RSI!I2143</f>
        <v>61.344741318324303</v>
      </c>
      <c r="D2143" s="2">
        <f>MACD!E2143</f>
        <v>-1.1611128200263554E-2</v>
      </c>
      <c r="E2143" s="2">
        <f>MACD!F2143</f>
        <v>-3.4961385820175064E-2</v>
      </c>
      <c r="F2143" s="2">
        <f>'Moving Avg'!D2143</f>
        <v>3.9359999999999999</v>
      </c>
      <c r="G2143" s="2">
        <f>'Moving Avg'!F2143</f>
        <v>3.9105000000000012</v>
      </c>
      <c r="H2143" s="2">
        <f>'Moving Avg'!G2143</f>
        <v>3.8141999999999969</v>
      </c>
      <c r="I2143" s="2">
        <f>'Moving Avg'!H2143</f>
        <v>4.6673999999999927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3.92</v>
      </c>
      <c r="C2144" s="2">
        <f>RSI!I2144</f>
        <v>61.344741318324303</v>
      </c>
      <c r="D2144" s="2">
        <f>MACD!E2144</f>
        <v>-7.1494340002344892E-3</v>
      </c>
      <c r="E2144" s="2">
        <f>MACD!F2144</f>
        <v>-2.939899545618695E-2</v>
      </c>
      <c r="F2144" s="2">
        <f>'Moving Avg'!D2144</f>
        <v>3.9200000000000004</v>
      </c>
      <c r="G2144" s="2">
        <f>'Moving Avg'!F2144</f>
        <v>3.9190000000000014</v>
      </c>
      <c r="H2144" s="2">
        <f>'Moving Avg'!G2144</f>
        <v>3.8175999999999966</v>
      </c>
      <c r="I2144" s="2">
        <f>'Moving Avg'!H2144</f>
        <v>4.6605499999999926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</row>
    <row r="2145" spans="1:12" ht="13.5" x14ac:dyDescent="0.25">
      <c r="A2145" s="3">
        <f>RSI!A2145</f>
        <v>45428</v>
      </c>
      <c r="B2145" s="2">
        <f>RSI!B2145</f>
        <v>3.92</v>
      </c>
      <c r="C2145" s="2">
        <f>RSI!I2145</f>
        <v>61.344741318324303</v>
      </c>
      <c r="D2145" s="2">
        <f>MACD!E2145</f>
        <v>-3.5723296098959523E-3</v>
      </c>
      <c r="E2145" s="2">
        <f>MACD!F2145</f>
        <v>-2.4233662286928755E-2</v>
      </c>
      <c r="F2145" s="2">
        <f>'Moving Avg'!D2145</f>
        <v>3.9200000000000004</v>
      </c>
      <c r="G2145" s="2">
        <f>'Moving Avg'!F2145</f>
        <v>3.9275000000000007</v>
      </c>
      <c r="H2145" s="2">
        <f>'Moving Avg'!G2145</f>
        <v>3.8209999999999962</v>
      </c>
      <c r="I2145" s="2">
        <f>'Moving Avg'!H2145</f>
        <v>4.6541499999999925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</row>
    <row r="2146" spans="1:12" ht="13.5" x14ac:dyDescent="0.25">
      <c r="A2146" s="3">
        <f>RSI!A2146</f>
        <v>45429</v>
      </c>
      <c r="B2146" s="2">
        <f>RSI!B2146</f>
        <v>3.92</v>
      </c>
      <c r="C2146" s="2">
        <f>RSI!I2146</f>
        <v>61.344741318324303</v>
      </c>
      <c r="D2146" s="2">
        <f>MACD!E2146</f>
        <v>-7.2904463615586224E-4</v>
      </c>
      <c r="E2146" s="2">
        <f>MACD!F2146</f>
        <v>-1.9532738756774175E-2</v>
      </c>
      <c r="F2146" s="2">
        <f>'Moving Avg'!D2146</f>
        <v>3.9200000000000004</v>
      </c>
      <c r="G2146" s="2">
        <f>'Moving Avg'!F2146</f>
        <v>3.9280000000000008</v>
      </c>
      <c r="H2146" s="2">
        <f>'Moving Avg'!G2146</f>
        <v>3.8243999999999967</v>
      </c>
      <c r="I2146" s="2">
        <f>'Moving Avg'!H2146</f>
        <v>4.6477499999999932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3.92</v>
      </c>
      <c r="C2147" s="2">
        <f>RSI!I2147</f>
        <v>61.344741318324303</v>
      </c>
      <c r="D2147" s="2">
        <f>MACD!E2147</f>
        <v>1.506908487271641E-3</v>
      </c>
      <c r="E2147" s="2">
        <f>MACD!F2147</f>
        <v>-1.5324809307965011E-2</v>
      </c>
      <c r="F2147" s="2">
        <f>'Moving Avg'!D2147</f>
        <v>3.9200000000000004</v>
      </c>
      <c r="G2147" s="2">
        <f>'Moving Avg'!F2147</f>
        <v>3.9280000000000008</v>
      </c>
      <c r="H2147" s="2">
        <f>'Moving Avg'!G2147</f>
        <v>3.8277999999999963</v>
      </c>
      <c r="I2147" s="2">
        <f>'Moving Avg'!H2147</f>
        <v>4.6418499999999918</v>
      </c>
      <c r="J2147" s="5" t="str">
        <f>OBV!F2147</f>
        <v>NEUTRAL</v>
      </c>
      <c r="K2147" s="5" t="str">
        <f>OBV!G2147</f>
        <v>NEUTRAL</v>
      </c>
      <c r="L2147" s="5" t="str">
        <f>OBV!H2147</f>
        <v>NEUTRAL</v>
      </c>
    </row>
    <row r="2148" spans="1:12" ht="13.5" x14ac:dyDescent="0.25">
      <c r="A2148" s="3">
        <f>RSI!A2148</f>
        <v>45433</v>
      </c>
      <c r="B2148" s="2">
        <f>RSI!B2148</f>
        <v>3.92</v>
      </c>
      <c r="C2148" s="2">
        <f>RSI!I2148</f>
        <v>61.344741318324303</v>
      </c>
      <c r="D2148" s="2">
        <f>MACD!E2148</f>
        <v>1.5549243173863303E-2</v>
      </c>
      <c r="E2148" s="2">
        <f>MACD!F2148</f>
        <v>-9.1499988115993497E-3</v>
      </c>
      <c r="F2148" s="2">
        <f>'Moving Avg'!D2148</f>
        <v>3.9200000000000004</v>
      </c>
      <c r="G2148" s="2">
        <f>'Moving Avg'!F2148</f>
        <v>3.9280000000000008</v>
      </c>
      <c r="H2148" s="2">
        <f>'Moving Avg'!G2148</f>
        <v>3.8311999999999968</v>
      </c>
      <c r="I2148" s="2">
        <f>'Moving Avg'!H2148</f>
        <v>4.6359499999999922</v>
      </c>
      <c r="J2148" s="5" t="str">
        <f>OBV!F2148</f>
        <v>NEUTRAL</v>
      </c>
      <c r="K2148" s="5" t="str">
        <f>OBV!G2148</f>
        <v>NEUTRAL</v>
      </c>
      <c r="L2148" s="5" t="str">
        <f>OBV!H2148</f>
        <v>NEUTRAL</v>
      </c>
    </row>
    <row r="2149" spans="1:12" ht="13.5" x14ac:dyDescent="0.25">
      <c r="A2149" s="3">
        <f>RSI!A2149</f>
        <v>45434</v>
      </c>
      <c r="B2149" s="2">
        <f>RSI!B2149</f>
        <v>3.92</v>
      </c>
      <c r="C2149" s="2">
        <f>RSI!I2149</f>
        <v>61.344741318324303</v>
      </c>
      <c r="D2149" s="2">
        <f>MACD!E2149</f>
        <v>2.7285553903542148E-2</v>
      </c>
      <c r="E2149" s="2">
        <f>MACD!F2149</f>
        <v>-1.8628882685710509E-3</v>
      </c>
      <c r="F2149" s="2">
        <f>'Moving Avg'!D2149</f>
        <v>3.9200000000000004</v>
      </c>
      <c r="G2149" s="2">
        <f>'Moving Avg'!F2149</f>
        <v>3.9280000000000008</v>
      </c>
      <c r="H2149" s="2">
        <f>'Moving Avg'!G2149</f>
        <v>3.8345999999999965</v>
      </c>
      <c r="I2149" s="2">
        <f>'Moving Avg'!H2149</f>
        <v>4.6300499999999918</v>
      </c>
      <c r="J2149" s="5" t="str">
        <f>OBV!F2149</f>
        <v>NEUTRAL</v>
      </c>
      <c r="K2149" s="5" t="str">
        <f>OBV!G2149</f>
        <v>NEUTRAL</v>
      </c>
      <c r="L2149" s="5" t="str">
        <f>OBV!H2149</f>
        <v>NEUTRAL</v>
      </c>
    </row>
    <row r="2150" spans="1:12" ht="13.5" x14ac:dyDescent="0.25">
      <c r="A2150" s="3">
        <f>RSI!A2150</f>
        <v>45435</v>
      </c>
      <c r="B2150" s="2">
        <f>RSI!B2150</f>
        <v>4.09</v>
      </c>
      <c r="C2150" s="2">
        <f>RSI!I2150</f>
        <v>85.600001709508177</v>
      </c>
      <c r="D2150" s="2">
        <f>MACD!E2150</f>
        <v>1.2181118675756775E-2</v>
      </c>
      <c r="E2150" s="2">
        <f>MACD!F2150</f>
        <v>9.4591312029451442E-4</v>
      </c>
      <c r="F2150" s="2">
        <f>'Moving Avg'!D2150</f>
        <v>3.9539999999999997</v>
      </c>
      <c r="G2150" s="2">
        <f>'Moving Avg'!F2150</f>
        <v>3.936500000000001</v>
      </c>
      <c r="H2150" s="2">
        <f>'Moving Avg'!G2150</f>
        <v>3.841399999999997</v>
      </c>
      <c r="I2150" s="2">
        <f>'Moving Avg'!H2150</f>
        <v>4.6249999999999911</v>
      </c>
      <c r="J2150" s="5" t="str">
        <f>OBV!F2150</f>
        <v>BULLISH</v>
      </c>
      <c r="K2150" s="5" t="str">
        <f>OBV!G2150</f>
        <v>STRONG</v>
      </c>
      <c r="L2150" s="5" t="str">
        <f>OBV!H2150</f>
        <v>CONFIRMED BULLISH</v>
      </c>
    </row>
    <row r="2151" spans="1:12" ht="13.5" x14ac:dyDescent="0.25">
      <c r="A2151" s="3">
        <f>RSI!A2151</f>
        <v>45436</v>
      </c>
      <c r="B2151" s="2">
        <f>RSI!B2151</f>
        <v>4.2699999999999996</v>
      </c>
      <c r="C2151" s="2">
        <f>RSI!I2151</f>
        <v>91.605914430107831</v>
      </c>
      <c r="D2151" s="2">
        <f>MACD!E2151</f>
        <v>-1.5062311986191901E-2</v>
      </c>
      <c r="E2151" s="2">
        <f>MACD!F2151</f>
        <v>-2.2557319010027685E-3</v>
      </c>
      <c r="F2151" s="2">
        <f>'Moving Avg'!D2151</f>
        <v>4.0239999999999991</v>
      </c>
      <c r="G2151" s="2">
        <f>'Moving Avg'!F2151</f>
        <v>3.9540000000000006</v>
      </c>
      <c r="H2151" s="2">
        <f>'Moving Avg'!G2151</f>
        <v>3.8517999999999972</v>
      </c>
      <c r="I2151" s="2">
        <f>'Moving Avg'!H2151</f>
        <v>4.620849999999991</v>
      </c>
      <c r="J2151" s="5" t="str">
        <f>OBV!F2151</f>
        <v>BULLISH</v>
      </c>
      <c r="K2151" s="5" t="str">
        <f>OBV!G2151</f>
        <v>STRONG</v>
      </c>
      <c r="L2151" s="5" t="str">
        <f>OBV!H2151</f>
        <v>CONFIRMED BULLISH</v>
      </c>
    </row>
    <row r="2152" spans="1:12" ht="13.5" x14ac:dyDescent="0.25">
      <c r="A2152" s="3">
        <f>RSI!A2152</f>
        <v>45439</v>
      </c>
      <c r="B2152" s="2">
        <f>RSI!B2152</f>
        <v>4.2699999999999996</v>
      </c>
      <c r="C2152" s="2">
        <f>RSI!I2152</f>
        <v>91.605914430107831</v>
      </c>
      <c r="D2152" s="2">
        <f>MACD!E2152</f>
        <v>-4.0223833878189286E-2</v>
      </c>
      <c r="E2152" s="2">
        <f>MACD!F2152</f>
        <v>-9.8493522964400726E-3</v>
      </c>
      <c r="F2152" s="2">
        <f>'Moving Avg'!D2152</f>
        <v>4.0939999999999994</v>
      </c>
      <c r="G2152" s="2">
        <f>'Moving Avg'!F2152</f>
        <v>3.9715000000000003</v>
      </c>
      <c r="H2152" s="2">
        <f>'Moving Avg'!G2152</f>
        <v>3.8621999999999979</v>
      </c>
      <c r="I2152" s="2">
        <f>'Moving Avg'!H2152</f>
        <v>4.6166999999999918</v>
      </c>
      <c r="J2152" s="5" t="str">
        <f>OBV!F2152</f>
        <v>BULLISH</v>
      </c>
      <c r="K2152" s="5" t="str">
        <f>OBV!G2152</f>
        <v>STRONG</v>
      </c>
      <c r="L2152" s="5" t="str">
        <f>OBV!H2152</f>
        <v>CONFIRMED BULLISH</v>
      </c>
    </row>
    <row r="2153" spans="1:12" ht="13.5" x14ac:dyDescent="0.25">
      <c r="A2153" s="3">
        <f>RSI!A2153</f>
        <v>45440</v>
      </c>
      <c r="B2153" s="2">
        <f>RSI!B2153</f>
        <v>4.2699999999999996</v>
      </c>
      <c r="C2153" s="2">
        <f>RSI!I2153</f>
        <v>91.605914430107831</v>
      </c>
      <c r="D2153" s="2">
        <f>MACD!E2153</f>
        <v>-6.3467489675301803E-2</v>
      </c>
      <c r="E2153" s="2">
        <f>MACD!F2153</f>
        <v>-2.0572979772212417E-2</v>
      </c>
      <c r="F2153" s="2">
        <f>'Moving Avg'!D2153</f>
        <v>4.1639999999999997</v>
      </c>
      <c r="G2153" s="2">
        <f>'Moving Avg'!F2153</f>
        <v>3.9889999999999999</v>
      </c>
      <c r="H2153" s="2">
        <f>'Moving Avg'!G2153</f>
        <v>3.872599999999998</v>
      </c>
      <c r="I2153" s="2">
        <f>'Moving Avg'!H2153</f>
        <v>4.6125499999999917</v>
      </c>
      <c r="J2153" s="5" t="str">
        <f>OBV!F2153</f>
        <v>BULLISH</v>
      </c>
      <c r="K2153" s="5" t="str">
        <f>OBV!G2153</f>
        <v>STRONG</v>
      </c>
      <c r="L2153" s="5" t="str">
        <f>OBV!H2153</f>
        <v>CONFIRMED BULLISH</v>
      </c>
    </row>
    <row r="2154" spans="1:12" ht="13.5" x14ac:dyDescent="0.25">
      <c r="A2154" s="3">
        <f>RSI!A2154</f>
        <v>45441</v>
      </c>
      <c r="B2154" s="2">
        <f>RSI!B2154</f>
        <v>4.2699999999999996</v>
      </c>
      <c r="C2154" s="2">
        <f>RSI!I2154</f>
        <v>91.605914430107831</v>
      </c>
      <c r="D2154" s="2">
        <f>MACD!E2154</f>
        <v>-8.4943658864773841E-2</v>
      </c>
      <c r="E2154" s="2">
        <f>MACD!F2154</f>
        <v>-3.3447115590724705E-2</v>
      </c>
      <c r="F2154" s="2">
        <f>'Moving Avg'!D2154</f>
        <v>4.234</v>
      </c>
      <c r="G2154" s="2">
        <f>'Moving Avg'!F2154</f>
        <v>4.0065</v>
      </c>
      <c r="H2154" s="2">
        <f>'Moving Avg'!G2154</f>
        <v>3.8829999999999991</v>
      </c>
      <c r="I2154" s="2">
        <f>'Moving Avg'!H2154</f>
        <v>4.6079999999999908</v>
      </c>
      <c r="J2154" s="5" t="str">
        <f>OBV!F2154</f>
        <v>BULLISH</v>
      </c>
      <c r="K2154" s="5" t="str">
        <f>OBV!G2154</f>
        <v>STRONG</v>
      </c>
      <c r="L2154" s="5" t="str">
        <f>OBV!H2154</f>
        <v>CONFIRMED BULLISH</v>
      </c>
    </row>
    <row r="2155" spans="1:12" ht="13.5" x14ac:dyDescent="0.25">
      <c r="A2155" s="3">
        <f>RSI!A2155</f>
        <v>45442</v>
      </c>
      <c r="B2155" s="2">
        <f>RSI!B2155</f>
        <v>4.08</v>
      </c>
      <c r="C2155" s="2">
        <f>RSI!I2155</f>
        <v>57.535752241102799</v>
      </c>
      <c r="D2155" s="2">
        <f>MACD!E2155</f>
        <v>-9.0716228356642503E-2</v>
      </c>
      <c r="E2155" s="2">
        <f>MACD!F2155</f>
        <v>-4.4900938143908269E-2</v>
      </c>
      <c r="F2155" s="2">
        <f>'Moving Avg'!D2155</f>
        <v>4.2319999999999993</v>
      </c>
      <c r="G2155" s="2">
        <f>'Moving Avg'!F2155</f>
        <v>4.0145</v>
      </c>
      <c r="H2155" s="2">
        <f>'Moving Avg'!G2155</f>
        <v>3.8895999999999993</v>
      </c>
      <c r="I2155" s="2">
        <f>'Moving Avg'!H2155</f>
        <v>4.6024499999999913</v>
      </c>
      <c r="J2155" s="5" t="str">
        <f>OBV!F2155</f>
        <v>BULLISH</v>
      </c>
      <c r="K2155" s="5" t="str">
        <f>OBV!G2155</f>
        <v>STRONG</v>
      </c>
      <c r="L2155" s="5" t="str">
        <f>OBV!H2155</f>
        <v>BULLISH DIVERGENCE</v>
      </c>
    </row>
    <row r="2156" spans="1:12" ht="13.5" x14ac:dyDescent="0.25">
      <c r="A2156" s="3">
        <f>RSI!A2156</f>
        <v>45443</v>
      </c>
      <c r="B2156" s="2">
        <f>RSI!B2156</f>
        <v>4.08</v>
      </c>
      <c r="C2156" s="2">
        <f>RSI!I2156</f>
        <v>57.535752241102799</v>
      </c>
      <c r="D2156" s="2">
        <f>MACD!E2156</f>
        <v>-9.6028455413158742E-2</v>
      </c>
      <c r="E2156" s="2">
        <f>MACD!F2156</f>
        <v>-5.5126441597758369E-2</v>
      </c>
      <c r="F2156" s="2">
        <f>'Moving Avg'!D2156</f>
        <v>4.194</v>
      </c>
      <c r="G2156" s="2">
        <f>'Moving Avg'!F2156</f>
        <v>4.0224999999999991</v>
      </c>
      <c r="H2156" s="2">
        <f>'Moving Avg'!G2156</f>
        <v>3.8961999999999994</v>
      </c>
      <c r="I2156" s="2">
        <f>'Moving Avg'!H2156</f>
        <v>4.5968999999999918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</row>
    <row r="2157" spans="1:12" ht="13.5" x14ac:dyDescent="0.25">
      <c r="A2157" s="3">
        <f>RSI!A2157</f>
        <v>45446</v>
      </c>
      <c r="B2157" s="2">
        <f>RSI!B2157</f>
        <v>4.08</v>
      </c>
      <c r="C2157" s="2">
        <f>RSI!I2157</f>
        <v>57.535752241102799</v>
      </c>
      <c r="D2157" s="2">
        <f>MACD!E2157</f>
        <v>-0.10091947711939664</v>
      </c>
      <c r="E2157" s="2">
        <f>MACD!F2157</f>
        <v>-6.4285048702086026E-2</v>
      </c>
      <c r="F2157" s="2">
        <f>'Moving Avg'!D2157</f>
        <v>4.1560000000000006</v>
      </c>
      <c r="G2157" s="2">
        <f>'Moving Avg'!F2157</f>
        <v>4.0304999999999991</v>
      </c>
      <c r="H2157" s="2">
        <f>'Moving Avg'!G2157</f>
        <v>3.9027999999999996</v>
      </c>
      <c r="I2157" s="2">
        <f>'Moving Avg'!H2157</f>
        <v>4.5913499999999923</v>
      </c>
      <c r="J2157" s="5" t="str">
        <f>OBV!F2157</f>
        <v>BEARISH</v>
      </c>
      <c r="K2157" s="5" t="str">
        <f>OBV!G2157</f>
        <v>NEUTRAL</v>
      </c>
      <c r="L2157" s="5" t="str">
        <f>OBV!H2157</f>
        <v>CONFIRMED BEARISH</v>
      </c>
    </row>
    <row r="2158" spans="1:12" ht="13.5" x14ac:dyDescent="0.25">
      <c r="A2158" s="3">
        <f>RSI!A2158</f>
        <v>45447</v>
      </c>
      <c r="B2158" s="2">
        <f>RSI!B2158</f>
        <v>4.08</v>
      </c>
      <c r="C2158" s="2">
        <f>RSI!I2158</f>
        <v>57.535752241102799</v>
      </c>
      <c r="D2158" s="2">
        <f>MACD!E2158</f>
        <v>-0.10542475649471772</v>
      </c>
      <c r="E2158" s="2">
        <f>MACD!F2158</f>
        <v>-7.2512990260612364E-2</v>
      </c>
      <c r="F2158" s="2">
        <f>'Moving Avg'!D2158</f>
        <v>4.1179999999999994</v>
      </c>
      <c r="G2158" s="2">
        <f>'Moving Avg'!F2158</f>
        <v>4.0344999999999995</v>
      </c>
      <c r="H2158" s="2">
        <f>'Moving Avg'!G2158</f>
        <v>3.9094000000000007</v>
      </c>
      <c r="I2158" s="2">
        <f>'Moving Avg'!H2158</f>
        <v>4.5857999999999928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4.08</v>
      </c>
      <c r="C2159" s="2">
        <f>RSI!I2159</f>
        <v>57.535752241102799</v>
      </c>
      <c r="D2159" s="2">
        <f>MACD!E2159</f>
        <v>-0.10957647388000114</v>
      </c>
      <c r="E2159" s="2">
        <f>MACD!F2159</f>
        <v>-7.9925686984490124E-2</v>
      </c>
      <c r="F2159" s="2">
        <f>'Moving Avg'!D2159</f>
        <v>4.08</v>
      </c>
      <c r="G2159" s="2">
        <f>'Moving Avg'!F2159</f>
        <v>4.0384999999999991</v>
      </c>
      <c r="H2159" s="2">
        <f>'Moving Avg'!G2159</f>
        <v>3.9160000000000008</v>
      </c>
      <c r="I2159" s="2">
        <f>'Moving Avg'!H2159</f>
        <v>4.5802499999999933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4.08</v>
      </c>
      <c r="C2160" s="2">
        <f>RSI!I2160</f>
        <v>57.535752241102799</v>
      </c>
      <c r="D2160" s="2">
        <f>MACD!E2160</f>
        <v>-8.7250024835650031E-2</v>
      </c>
      <c r="E2160" s="2">
        <f>MACD!F2160</f>
        <v>-8.1390554554722105E-2</v>
      </c>
      <c r="F2160" s="2">
        <f>'Moving Avg'!D2160</f>
        <v>4.08</v>
      </c>
      <c r="G2160" s="2">
        <f>'Moving Avg'!F2160</f>
        <v>4.0464999999999991</v>
      </c>
      <c r="H2160" s="2">
        <f>'Moving Avg'!G2160</f>
        <v>3.9226000000000014</v>
      </c>
      <c r="I2160" s="2">
        <f>'Moving Avg'!H2160</f>
        <v>4.5746999999999929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45450</v>
      </c>
      <c r="B2161" s="2">
        <f>RSI!B2161</f>
        <v>4.08</v>
      </c>
      <c r="C2161" s="2">
        <f>RSI!I2161</f>
        <v>57.535752241102799</v>
      </c>
      <c r="D2161" s="2">
        <f>MACD!E2161</f>
        <v>-4.0957222594798282E-2</v>
      </c>
      <c r="E2161" s="2">
        <f>MACD!F2161</f>
        <v>-7.3303888162737349E-2</v>
      </c>
      <c r="F2161" s="2">
        <f>'Moving Avg'!D2161</f>
        <v>4.08</v>
      </c>
      <c r="G2161" s="2">
        <f>'Moving Avg'!F2161</f>
        <v>4.0544999999999991</v>
      </c>
      <c r="H2161" s="2">
        <f>'Moving Avg'!G2161</f>
        <v>3.929200000000002</v>
      </c>
      <c r="I2161" s="2">
        <f>'Moving Avg'!H2161</f>
        <v>4.5691499999999934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</row>
    <row r="2162" spans="1:12" ht="13.5" x14ac:dyDescent="0.25">
      <c r="A2162" s="3">
        <f>RSI!A2162</f>
        <v>45453</v>
      </c>
      <c r="B2162" s="2">
        <f>RSI!B2162</f>
        <v>4.08</v>
      </c>
      <c r="C2162" s="2">
        <f>RSI!I2162</f>
        <v>57.535752241102799</v>
      </c>
      <c r="D2162" s="2">
        <f>MACD!E2162</f>
        <v>-2.0559419491759101E-3</v>
      </c>
      <c r="E2162" s="2">
        <f>MACD!F2162</f>
        <v>-5.9054298920025068E-2</v>
      </c>
      <c r="F2162" s="2">
        <f>'Moving Avg'!D2162</f>
        <v>4.08</v>
      </c>
      <c r="G2162" s="2">
        <f>'Moving Avg'!F2162</f>
        <v>4.0624999999999991</v>
      </c>
      <c r="H2162" s="2">
        <f>'Moving Avg'!G2162</f>
        <v>3.9358000000000026</v>
      </c>
      <c r="I2162" s="2">
        <f>'Moving Avg'!H2162</f>
        <v>4.5635999999999948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</row>
    <row r="2163" spans="1:12" ht="13.5" x14ac:dyDescent="0.25">
      <c r="A2163" s="3">
        <f>RSI!A2163</f>
        <v>45454</v>
      </c>
      <c r="B2163" s="2">
        <f>RSI!B2163</f>
        <v>4</v>
      </c>
      <c r="C2163" s="2">
        <f>RSI!I2163</f>
        <v>44.833808788468374</v>
      </c>
      <c r="D2163" s="2">
        <f>MACD!E2163</f>
        <v>3.6536867011914609E-2</v>
      </c>
      <c r="E2163" s="2">
        <f>MACD!F2163</f>
        <v>-3.993606573363713E-2</v>
      </c>
      <c r="F2163" s="2">
        <f>'Moving Avg'!D2163</f>
        <v>4.0640000000000001</v>
      </c>
      <c r="G2163" s="2">
        <f>'Moving Avg'!F2163</f>
        <v>4.0664999999999996</v>
      </c>
      <c r="H2163" s="2">
        <f>'Moving Avg'!G2163</f>
        <v>3.9408000000000025</v>
      </c>
      <c r="I2163" s="2">
        <f>'Moving Avg'!H2163</f>
        <v>4.5576499999999944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4.05</v>
      </c>
      <c r="C2164" s="2">
        <f>RSI!I2164</f>
        <v>51.970617882292139</v>
      </c>
      <c r="D2164" s="2">
        <f>MACD!E2164</f>
        <v>6.5730243069613614E-2</v>
      </c>
      <c r="E2164" s="2">
        <f>MACD!F2164</f>
        <v>-1.8802803972986983E-2</v>
      </c>
      <c r="F2164" s="2">
        <f>'Moving Avg'!D2164</f>
        <v>4.0580000000000007</v>
      </c>
      <c r="G2164" s="2">
        <f>'Moving Avg'!F2164</f>
        <v>4.0729999999999986</v>
      </c>
      <c r="H2164" s="2">
        <f>'Moving Avg'!G2164</f>
        <v>3.9468000000000036</v>
      </c>
      <c r="I2164" s="2">
        <f>'Moving Avg'!H2164</f>
        <v>4.5519499999999944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</row>
    <row r="2165" spans="1:12" ht="13.5" x14ac:dyDescent="0.25">
      <c r="A2165" s="3">
        <f>RSI!A2165</f>
        <v>45456</v>
      </c>
      <c r="B2165" s="2">
        <f>RSI!B2165</f>
        <v>4.05</v>
      </c>
      <c r="C2165" s="2">
        <f>RSI!I2165</f>
        <v>51.970617882292139</v>
      </c>
      <c r="D2165" s="2">
        <f>MACD!E2165</f>
        <v>6.1129836925991832E-2</v>
      </c>
      <c r="E2165" s="2">
        <f>MACD!F2165</f>
        <v>-2.8162757931912193E-3</v>
      </c>
      <c r="F2165" s="2">
        <f>'Moving Avg'!D2165</f>
        <v>4.0520000000000005</v>
      </c>
      <c r="G2165" s="2">
        <f>'Moving Avg'!F2165</f>
        <v>4.0794999999999986</v>
      </c>
      <c r="H2165" s="2">
        <f>'Moving Avg'!G2165</f>
        <v>3.9528000000000039</v>
      </c>
      <c r="I2165" s="2">
        <f>'Moving Avg'!H2165</f>
        <v>4.5459499999999951</v>
      </c>
      <c r="J2165" s="5" t="str">
        <f>OBV!F2165</f>
        <v>BULLISH</v>
      </c>
      <c r="K2165" s="5" t="str">
        <f>OBV!G2165</f>
        <v>NEUTRAL</v>
      </c>
      <c r="L2165" s="5" t="str">
        <f>OBV!H2165</f>
        <v>BULLISH DIVERGENCE</v>
      </c>
    </row>
    <row r="2166" spans="1:12" ht="13.5" x14ac:dyDescent="0.25">
      <c r="A2166" s="3">
        <f>RSI!A2166</f>
        <v>45457</v>
      </c>
      <c r="B2166" s="2">
        <f>RSI!B2166</f>
        <v>4.05</v>
      </c>
      <c r="C2166" s="2">
        <f>RSI!I2166</f>
        <v>51.970617882292139</v>
      </c>
      <c r="D2166" s="2">
        <f>MACD!E2166</f>
        <v>5.7170774141946268E-2</v>
      </c>
      <c r="E2166" s="2">
        <f>MACD!F2166</f>
        <v>9.1811341938362791E-3</v>
      </c>
      <c r="F2166" s="2">
        <f>'Moving Avg'!D2166</f>
        <v>4.0460000000000003</v>
      </c>
      <c r="G2166" s="2">
        <f>'Moving Avg'!F2166</f>
        <v>4.0859999999999985</v>
      </c>
      <c r="H2166" s="2">
        <f>'Moving Avg'!G2166</f>
        <v>3.9588000000000041</v>
      </c>
      <c r="I2166" s="2">
        <f>'Moving Avg'!H2166</f>
        <v>4.5401999999999951</v>
      </c>
      <c r="J2166" s="5" t="str">
        <f>OBV!F2166</f>
        <v>BULLISH</v>
      </c>
      <c r="K2166" s="5" t="str">
        <f>OBV!G2166</f>
        <v>NEUTRAL</v>
      </c>
      <c r="L2166" s="5" t="str">
        <f>OBV!H2166</f>
        <v>BULLISH DIVERGENCE</v>
      </c>
    </row>
    <row r="2167" spans="1:12" ht="13.5" x14ac:dyDescent="0.25">
      <c r="A2167" s="3">
        <f>RSI!A2167</f>
        <v>45461</v>
      </c>
      <c r="B2167" s="2">
        <f>RSI!B2167</f>
        <v>4.05</v>
      </c>
      <c r="C2167" s="2">
        <f>RSI!I2167</f>
        <v>51.970617882292139</v>
      </c>
      <c r="D2167" s="2">
        <f>MACD!E2167</f>
        <v>5.3759305873626317E-2</v>
      </c>
      <c r="E2167" s="2">
        <f>MACD!F2167</f>
        <v>1.8096768529794287E-2</v>
      </c>
      <c r="F2167" s="2">
        <f>'Moving Avg'!D2167</f>
        <v>4.0400000000000009</v>
      </c>
      <c r="G2167" s="2">
        <f>'Moving Avg'!F2167</f>
        <v>4.0924999999999985</v>
      </c>
      <c r="H2167" s="2">
        <f>'Moving Avg'!G2167</f>
        <v>3.9648000000000043</v>
      </c>
      <c r="I2167" s="2">
        <f>'Moving Avg'!H2167</f>
        <v>4.5344499999999952</v>
      </c>
      <c r="J2167" s="5" t="str">
        <f>OBV!F2167</f>
        <v>BULLISH</v>
      </c>
      <c r="K2167" s="5" t="str">
        <f>OBV!G2167</f>
        <v>NEUTRAL</v>
      </c>
      <c r="L2167" s="5" t="str">
        <f>OBV!H2167</f>
        <v>BULLISH DIVERGENCE</v>
      </c>
    </row>
    <row r="2168" spans="1:12" ht="13.5" x14ac:dyDescent="0.25">
      <c r="A2168" s="3">
        <f>RSI!A2168</f>
        <v>45462</v>
      </c>
      <c r="B2168" s="2">
        <f>RSI!B2168</f>
        <v>4.05</v>
      </c>
      <c r="C2168" s="2">
        <f>RSI!I2168</f>
        <v>51.970617882292139</v>
      </c>
      <c r="D2168" s="2">
        <f>MACD!E2168</f>
        <v>5.0815741778804657E-2</v>
      </c>
      <c r="E2168" s="2">
        <f>MACD!F2168</f>
        <v>2.4640563179596363E-2</v>
      </c>
      <c r="F2168" s="2">
        <f>'Moving Avg'!D2168</f>
        <v>4.05</v>
      </c>
      <c r="G2168" s="2">
        <f>'Moving Avg'!F2168</f>
        <v>4.0989999999999984</v>
      </c>
      <c r="H2168" s="2">
        <f>'Moving Avg'!G2168</f>
        <v>3.9708000000000045</v>
      </c>
      <c r="I2168" s="2">
        <f>'Moving Avg'!H2168</f>
        <v>4.5286999999999953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4.05</v>
      </c>
      <c r="C2169" s="2">
        <f>RSI!I2169</f>
        <v>51.970617882292139</v>
      </c>
      <c r="D2169" s="2">
        <f>MACD!E2169</f>
        <v>4.8272314162875141E-2</v>
      </c>
      <c r="E2169" s="2">
        <f>MACD!F2169</f>
        <v>2.9366913376252121E-2</v>
      </c>
      <c r="F2169" s="2">
        <f>'Moving Avg'!D2169</f>
        <v>4.05</v>
      </c>
      <c r="G2169" s="2">
        <f>'Moving Avg'!F2169</f>
        <v>4.1054999999999984</v>
      </c>
      <c r="H2169" s="2">
        <f>'Moving Avg'!G2169</f>
        <v>3.9768000000000048</v>
      </c>
      <c r="I2169" s="2">
        <f>'Moving Avg'!H2169</f>
        <v>4.5229499999999954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</row>
    <row r="2170" spans="1:12" ht="13.5" x14ac:dyDescent="0.25">
      <c r="A2170" s="3">
        <f>RSI!A2170</f>
        <v>45464</v>
      </c>
      <c r="B2170" s="2">
        <f>RSI!B2170</f>
        <v>4.05</v>
      </c>
      <c r="C2170" s="2">
        <f>RSI!I2170</f>
        <v>51.970617882292139</v>
      </c>
      <c r="D2170" s="2">
        <f>MACD!E2170</f>
        <v>4.6071368718338945E-2</v>
      </c>
      <c r="E2170" s="2">
        <f>MACD!F2170</f>
        <v>3.2707804444669489E-2</v>
      </c>
      <c r="F2170" s="2">
        <f>'Moving Avg'!D2170</f>
        <v>4.05</v>
      </c>
      <c r="G2170" s="2">
        <f>'Moving Avg'!F2170</f>
        <v>4.1034999999999986</v>
      </c>
      <c r="H2170" s="2">
        <f>'Moving Avg'!G2170</f>
        <v>3.9828000000000041</v>
      </c>
      <c r="I2170" s="2">
        <f>'Moving Avg'!H2170</f>
        <v>4.5171999999999946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</row>
    <row r="2171" spans="1:12" ht="13.5" x14ac:dyDescent="0.25">
      <c r="A2171" s="3">
        <f>RSI!A2171</f>
        <v>45467</v>
      </c>
      <c r="B2171" s="2">
        <f>RSI!B2171</f>
        <v>4.2300000000000004</v>
      </c>
      <c r="C2171" s="2">
        <f>RSI!I2171</f>
        <v>73.053465879775189</v>
      </c>
      <c r="D2171" s="2">
        <f>MACD!E2171</f>
        <v>3.0830498427396158E-2</v>
      </c>
      <c r="E2171" s="2">
        <f>MACD!F2171</f>
        <v>3.2332343241214825E-2</v>
      </c>
      <c r="F2171" s="2">
        <f>'Moving Avg'!D2171</f>
        <v>4.0860000000000003</v>
      </c>
      <c r="G2171" s="2">
        <f>'Moving Avg'!F2171</f>
        <v>4.1014999999999988</v>
      </c>
      <c r="H2171" s="2">
        <f>'Moving Avg'!G2171</f>
        <v>3.9924000000000039</v>
      </c>
      <c r="I2171" s="2">
        <f>'Moving Avg'!H2171</f>
        <v>4.5123499999999952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</row>
    <row r="2172" spans="1:12" ht="13.5" x14ac:dyDescent="0.25">
      <c r="A2172" s="3">
        <f>RSI!A2172</f>
        <v>45468</v>
      </c>
      <c r="B2172" s="2">
        <f>RSI!B2172</f>
        <v>4.42</v>
      </c>
      <c r="C2172" s="2">
        <f>RSI!I2172</f>
        <v>82.023487616647245</v>
      </c>
      <c r="D2172" s="2">
        <f>MACD!E2172</f>
        <v>2.75482514044878E-3</v>
      </c>
      <c r="E2172" s="2">
        <f>MACD!F2172</f>
        <v>2.641683962106162E-2</v>
      </c>
      <c r="F2172" s="2">
        <f>'Moving Avg'!D2172</f>
        <v>4.1599999999999993</v>
      </c>
      <c r="G2172" s="2">
        <f>'Moving Avg'!F2172</f>
        <v>4.1089999999999991</v>
      </c>
      <c r="H2172" s="2">
        <f>'Moving Avg'!G2172</f>
        <v>4.0058000000000034</v>
      </c>
      <c r="I2172" s="2">
        <f>'Moving Avg'!H2172</f>
        <v>4.5084499999999945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</row>
    <row r="2173" spans="1:12" ht="13.5" x14ac:dyDescent="0.25">
      <c r="A2173" s="3">
        <f>RSI!A2173</f>
        <v>45469</v>
      </c>
      <c r="B2173" s="2">
        <f>RSI!B2173</f>
        <v>4.42</v>
      </c>
      <c r="C2173" s="2">
        <f>RSI!I2173</f>
        <v>82.023487616647245</v>
      </c>
      <c r="D2173" s="2">
        <f>MACD!E2173</f>
        <v>-3.545551518568324E-2</v>
      </c>
      <c r="E2173" s="2">
        <f>MACD!F2173</f>
        <v>1.4042368659712649E-2</v>
      </c>
      <c r="F2173" s="2">
        <f>'Moving Avg'!D2173</f>
        <v>4.234</v>
      </c>
      <c r="G2173" s="2">
        <f>'Moving Avg'!F2173</f>
        <v>4.1164999999999994</v>
      </c>
      <c r="H2173" s="2">
        <f>'Moving Avg'!G2173</f>
        <v>4.0192000000000032</v>
      </c>
      <c r="I2173" s="2">
        <f>'Moving Avg'!H2173</f>
        <v>4.5045499999999947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4.42</v>
      </c>
      <c r="C2174" s="2">
        <f>RSI!I2174</f>
        <v>82.023487616647245</v>
      </c>
      <c r="D2174" s="2">
        <f>MACD!E2174</f>
        <v>-6.2082357148485201E-2</v>
      </c>
      <c r="E2174" s="2">
        <f>MACD!F2174</f>
        <v>-1.1825765019269213E-3</v>
      </c>
      <c r="F2174" s="2">
        <f>'Moving Avg'!D2174</f>
        <v>4.3079999999999998</v>
      </c>
      <c r="G2174" s="2">
        <f>'Moving Avg'!F2174</f>
        <v>4.1239999999999997</v>
      </c>
      <c r="H2174" s="2">
        <f>'Moving Avg'!G2174</f>
        <v>4.0326000000000022</v>
      </c>
      <c r="I2174" s="2">
        <f>'Moving Avg'!H2174</f>
        <v>4.5003999999999946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4.42</v>
      </c>
      <c r="C2175" s="2">
        <f>RSI!I2175</f>
        <v>82.023487616647245</v>
      </c>
      <c r="D2175" s="2">
        <f>MACD!E2175</f>
        <v>-8.6452875983746402E-2</v>
      </c>
      <c r="E2175" s="2">
        <f>MACD!F2175</f>
        <v>-1.8236636398290821E-2</v>
      </c>
      <c r="F2175" s="2">
        <f>'Moving Avg'!D2175</f>
        <v>4.3820000000000006</v>
      </c>
      <c r="G2175" s="2">
        <f>'Moving Avg'!F2175</f>
        <v>4.1409999999999991</v>
      </c>
      <c r="H2175" s="2">
        <f>'Moving Avg'!G2175</f>
        <v>4.0460000000000012</v>
      </c>
      <c r="I2175" s="2">
        <f>'Moving Avg'!H2175</f>
        <v>4.4962499999999945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4.42</v>
      </c>
      <c r="C2176" s="2">
        <f>RSI!I2176</f>
        <v>82.023487616647245</v>
      </c>
      <c r="D2176" s="2">
        <f>MACD!E2176</f>
        <v>-0.10877789357850975</v>
      </c>
      <c r="E2176" s="2">
        <f>MACD!F2176</f>
        <v>-3.6344887834334608E-2</v>
      </c>
      <c r="F2176" s="2">
        <f>'Moving Avg'!D2176</f>
        <v>4.42</v>
      </c>
      <c r="G2176" s="2">
        <f>'Moving Avg'!F2176</f>
        <v>4.1579999999999995</v>
      </c>
      <c r="H2176" s="2">
        <f>'Moving Avg'!G2176</f>
        <v>4.0562000000000014</v>
      </c>
      <c r="I2176" s="2">
        <f>'Moving Avg'!H2176</f>
        <v>4.4920999999999944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4.42</v>
      </c>
      <c r="C2177" s="2">
        <f>RSI!I2177</f>
        <v>82.023487616647245</v>
      </c>
      <c r="D2177" s="2">
        <f>MACD!E2177</f>
        <v>-0.12924589433134681</v>
      </c>
      <c r="E2177" s="2">
        <f>MACD!F2177</f>
        <v>-5.4925089133737046E-2</v>
      </c>
      <c r="F2177" s="2">
        <f>'Moving Avg'!D2177</f>
        <v>4.42</v>
      </c>
      <c r="G2177" s="2">
        <f>'Moving Avg'!F2177</f>
        <v>4.1749999999999998</v>
      </c>
      <c r="H2177" s="2">
        <f>'Moving Avg'!G2177</f>
        <v>4.0662000000000003</v>
      </c>
      <c r="I2177" s="2">
        <f>'Moving Avg'!H2177</f>
        <v>4.4874499999999937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4.42</v>
      </c>
      <c r="C2178" s="2">
        <f>RSI!I2178</f>
        <v>82.023487616647259</v>
      </c>
      <c r="D2178" s="2">
        <f>MACD!E2178</f>
        <v>-0.14802571378919538</v>
      </c>
      <c r="E2178" s="2">
        <f>MACD!F2178</f>
        <v>-7.3545214064828723E-2</v>
      </c>
      <c r="F2178" s="2">
        <f>'Moving Avg'!D2178</f>
        <v>4.42</v>
      </c>
      <c r="G2178" s="2">
        <f>'Moving Avg'!F2178</f>
        <v>4.1920000000000002</v>
      </c>
      <c r="H2178" s="2">
        <f>'Moving Avg'!G2178</f>
        <v>4.0762</v>
      </c>
      <c r="I2178" s="2">
        <f>'Moving Avg'!H2178</f>
        <v>4.4827999999999939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45477</v>
      </c>
      <c r="B2179" s="2">
        <f>RSI!B2179</f>
        <v>4.42</v>
      </c>
      <c r="C2179" s="2">
        <f>RSI!I2179</f>
        <v>82.023487616647259</v>
      </c>
      <c r="D2179" s="2">
        <f>MACD!E2179</f>
        <v>-0.16526886904774685</v>
      </c>
      <c r="E2179" s="2">
        <f>MACD!F2179</f>
        <v>-9.1889945061412348E-2</v>
      </c>
      <c r="F2179" s="2">
        <f>'Moving Avg'!D2179</f>
        <v>4.42</v>
      </c>
      <c r="G2179" s="2">
        <f>'Moving Avg'!F2179</f>
        <v>4.2090000000000005</v>
      </c>
      <c r="H2179" s="2">
        <f>'Moving Avg'!G2179</f>
        <v>4.0861999999999998</v>
      </c>
      <c r="I2179" s="2">
        <f>'Moving Avg'!H2179</f>
        <v>4.4769999999999941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45478</v>
      </c>
      <c r="B2180" s="2">
        <f>RSI!B2180</f>
        <v>4.42</v>
      </c>
      <c r="C2180" s="2">
        <f>RSI!I2180</f>
        <v>82.023487616647245</v>
      </c>
      <c r="D2180" s="2">
        <f>MACD!E2180</f>
        <v>-0.18111158192498511</v>
      </c>
      <c r="E2180" s="2">
        <f>MACD!F2180</f>
        <v>-0.10973427243412691</v>
      </c>
      <c r="F2180" s="2">
        <f>'Moving Avg'!D2180</f>
        <v>4.42</v>
      </c>
      <c r="G2180" s="2">
        <f>'Moving Avg'!F2180</f>
        <v>4.2260000000000009</v>
      </c>
      <c r="H2180" s="2">
        <f>'Moving Avg'!G2180</f>
        <v>4.0961999999999987</v>
      </c>
      <c r="I2180" s="2">
        <f>'Moving Avg'!H2180</f>
        <v>4.4712499999999933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4.42</v>
      </c>
      <c r="C2181" s="2">
        <f>RSI!I2181</f>
        <v>82.023487616647245</v>
      </c>
      <c r="D2181" s="2">
        <f>MACD!E2181</f>
        <v>-0.16798423068151092</v>
      </c>
      <c r="E2181" s="2">
        <f>MACD!F2181</f>
        <v>-0.12138426408360373</v>
      </c>
      <c r="F2181" s="2">
        <f>'Moving Avg'!D2181</f>
        <v>4.42</v>
      </c>
      <c r="G2181" s="2">
        <f>'Moving Avg'!F2181</f>
        <v>4.2430000000000003</v>
      </c>
      <c r="H2181" s="2">
        <f>'Moving Avg'!G2181</f>
        <v>4.1061999999999985</v>
      </c>
      <c r="I2181" s="2">
        <f>'Moving Avg'!H2181</f>
        <v>4.4654999999999934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4.42</v>
      </c>
      <c r="C2182" s="2">
        <f>RSI!I2182</f>
        <v>82.023487616647245</v>
      </c>
      <c r="D2182" s="2">
        <f>MACD!E2182</f>
        <v>-0.12871939160834422</v>
      </c>
      <c r="E2182" s="2">
        <f>MACD!F2182</f>
        <v>-0.12285128958855183</v>
      </c>
      <c r="F2182" s="2">
        <f>'Moving Avg'!D2182</f>
        <v>4.42</v>
      </c>
      <c r="G2182" s="2">
        <f>'Moving Avg'!F2182</f>
        <v>4.2600000000000007</v>
      </c>
      <c r="H2182" s="2">
        <f>'Moving Avg'!G2182</f>
        <v>4.1161999999999983</v>
      </c>
      <c r="I2182" s="2">
        <f>'Moving Avg'!H2182</f>
        <v>4.4596999999999936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4.42</v>
      </c>
      <c r="C2183" s="2">
        <f>RSI!I2183</f>
        <v>82.023487616647245</v>
      </c>
      <c r="D2183" s="2">
        <f>MACD!E2183</f>
        <v>-9.6489453398788783E-2</v>
      </c>
      <c r="E2183" s="2">
        <f>MACD!F2183</f>
        <v>-0.11757892235059923</v>
      </c>
      <c r="F2183" s="2">
        <f>'Moving Avg'!D2183</f>
        <v>4.42</v>
      </c>
      <c r="G2183" s="2">
        <f>'Moving Avg'!F2183</f>
        <v>4.2810000000000006</v>
      </c>
      <c r="H2183" s="2">
        <f>'Moving Avg'!G2183</f>
        <v>4.1261999999999981</v>
      </c>
      <c r="I2183" s="2">
        <f>'Moving Avg'!H2183</f>
        <v>4.4539499999999936</v>
      </c>
      <c r="J2183" s="5" t="str">
        <f>OBV!F2183</f>
        <v>NEUTRAL</v>
      </c>
      <c r="K2183" s="5" t="str">
        <f>OBV!G2183</f>
        <v>NEUTRAL</v>
      </c>
      <c r="L2183" s="5" t="str">
        <f>OBV!H2183</f>
        <v>NEUTRAL</v>
      </c>
    </row>
    <row r="2184" spans="1:12" ht="13.5" x14ac:dyDescent="0.25">
      <c r="A2184" s="3">
        <f>RSI!A2184</f>
        <v>45484</v>
      </c>
      <c r="B2184" s="2">
        <f>RSI!B2184</f>
        <v>4.42</v>
      </c>
      <c r="C2184" s="2">
        <f>RSI!I2184</f>
        <v>82.023487616647259</v>
      </c>
      <c r="D2184" s="2">
        <f>MACD!E2184</f>
        <v>-7.0138482398152568E-2</v>
      </c>
      <c r="E2184" s="2">
        <f>MACD!F2184</f>
        <v>-0.10809083436010991</v>
      </c>
      <c r="F2184" s="2">
        <f>'Moving Avg'!D2184</f>
        <v>4.42</v>
      </c>
      <c r="G2184" s="2">
        <f>'Moving Avg'!F2184</f>
        <v>4.299500000000001</v>
      </c>
      <c r="H2184" s="2">
        <f>'Moving Avg'!G2184</f>
        <v>4.136199999999997</v>
      </c>
      <c r="I2184" s="2">
        <f>'Moving Avg'!H2184</f>
        <v>4.4481499999999938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4.2300000000000004</v>
      </c>
      <c r="C2185" s="2">
        <f>RSI!I2185</f>
        <v>43.807742153279058</v>
      </c>
      <c r="D2185" s="2">
        <f>MACD!E2185</f>
        <v>-3.461976172929937E-2</v>
      </c>
      <c r="E2185" s="2">
        <f>MACD!F2185</f>
        <v>-9.3396619833947814E-2</v>
      </c>
      <c r="F2185" s="2">
        <f>'Moving Avg'!D2185</f>
        <v>4.3819999999999997</v>
      </c>
      <c r="G2185" s="2">
        <f>'Moving Avg'!F2185</f>
        <v>4.3085000000000004</v>
      </c>
      <c r="H2185" s="2">
        <f>'Moving Avg'!G2185</f>
        <v>4.1423999999999968</v>
      </c>
      <c r="I2185" s="2">
        <f>'Moving Avg'!H2185</f>
        <v>4.4413999999999927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4.04</v>
      </c>
      <c r="C2186" s="2">
        <f>RSI!I2186</f>
        <v>29.171096889142476</v>
      </c>
      <c r="D2186" s="2">
        <f>MACD!E2186</f>
        <v>9.8421392132976848E-3</v>
      </c>
      <c r="E2186" s="2">
        <f>MACD!F2186</f>
        <v>-7.2748868024498717E-2</v>
      </c>
      <c r="F2186" s="2">
        <f>'Moving Avg'!D2186</f>
        <v>4.306</v>
      </c>
      <c r="G2186" s="2">
        <f>'Moving Avg'!F2186</f>
        <v>4.3080000000000016</v>
      </c>
      <c r="H2186" s="2">
        <f>'Moving Avg'!G2186</f>
        <v>4.1447999999999965</v>
      </c>
      <c r="I2186" s="2">
        <f>'Moving Avg'!H2186</f>
        <v>4.4336999999999929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3.86</v>
      </c>
      <c r="C2187" s="2">
        <f>RSI!I2187</f>
        <v>21.75528071156161</v>
      </c>
      <c r="D2187" s="2">
        <f>MACD!E2187</f>
        <v>6.2228618422303761E-2</v>
      </c>
      <c r="E2187" s="2">
        <f>MACD!F2187</f>
        <v>-4.5753370735138223E-2</v>
      </c>
      <c r="F2187" s="2">
        <f>'Moving Avg'!D2187</f>
        <v>4.194</v>
      </c>
      <c r="G2187" s="2">
        <f>'Moving Avg'!F2187</f>
        <v>4.2985000000000015</v>
      </c>
      <c r="H2187" s="2">
        <f>'Moving Avg'!G2187</f>
        <v>4.1435999999999957</v>
      </c>
      <c r="I2187" s="2">
        <f>'Moving Avg'!H2187</f>
        <v>4.4250999999999934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3.75</v>
      </c>
      <c r="C2188" s="2">
        <f>RSI!I2188</f>
        <v>18.637173104759782</v>
      </c>
      <c r="D2188" s="2">
        <f>MACD!E2188</f>
        <v>0.11709291274933342</v>
      </c>
      <c r="E2188" s="2">
        <f>MACD!F2188</f>
        <v>-1.3184114038243891E-2</v>
      </c>
      <c r="F2188" s="2">
        <f>'Moving Avg'!D2188</f>
        <v>4.0600000000000005</v>
      </c>
      <c r="G2188" s="2">
        <f>'Moving Avg'!F2188</f>
        <v>4.2835000000000019</v>
      </c>
      <c r="H2188" s="2">
        <f>'Moving Avg'!G2188</f>
        <v>4.1385999999999958</v>
      </c>
      <c r="I2188" s="2">
        <f>'Moving Avg'!H2188</f>
        <v>4.4146999999999927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</row>
    <row r="2189" spans="1:12" ht="13.5" x14ac:dyDescent="0.25">
      <c r="A2189" s="3">
        <f>RSI!A2189</f>
        <v>45491</v>
      </c>
      <c r="B2189" s="2">
        <f>RSI!B2189</f>
        <v>3.75</v>
      </c>
      <c r="C2189" s="2">
        <f>RSI!I2189</f>
        <v>18.637173104759782</v>
      </c>
      <c r="D2189" s="2">
        <f>MACD!E2189</f>
        <v>0.16637869419929352</v>
      </c>
      <c r="E2189" s="2">
        <f>MACD!F2189</f>
        <v>2.272844760926359E-2</v>
      </c>
      <c r="F2189" s="2">
        <f>'Moving Avg'!D2189</f>
        <v>3.9259999999999997</v>
      </c>
      <c r="G2189" s="2">
        <f>'Moving Avg'!F2189</f>
        <v>4.2685000000000013</v>
      </c>
      <c r="H2189" s="2">
        <f>'Moving Avg'!G2189</f>
        <v>4.1335999999999959</v>
      </c>
      <c r="I2189" s="2">
        <f>'Moving Avg'!H2189</f>
        <v>4.4034499999999932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</row>
    <row r="2190" spans="1:12" ht="13.5" x14ac:dyDescent="0.25">
      <c r="A2190" s="3">
        <f>RSI!A2190</f>
        <v>45492</v>
      </c>
      <c r="B2190" s="2">
        <f>RSI!B2190</f>
        <v>3.75</v>
      </c>
      <c r="C2190" s="2">
        <f>RSI!I2190</f>
        <v>18.637173104759782</v>
      </c>
      <c r="D2190" s="2">
        <f>MACD!E2190</f>
        <v>0.21073218457519616</v>
      </c>
      <c r="E2190" s="2">
        <f>MACD!F2190</f>
        <v>6.0329195002450112E-2</v>
      </c>
      <c r="F2190" s="2">
        <f>'Moving Avg'!D2190</f>
        <v>3.8299999999999996</v>
      </c>
      <c r="G2190" s="2">
        <f>'Moving Avg'!F2190</f>
        <v>4.2535000000000007</v>
      </c>
      <c r="H2190" s="2">
        <f>'Moving Avg'!G2190</f>
        <v>4.1301999999999959</v>
      </c>
      <c r="I2190" s="2">
        <f>'Moving Avg'!H2190</f>
        <v>4.3921999999999928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</row>
    <row r="2191" spans="1:12" ht="13.5" x14ac:dyDescent="0.25">
      <c r="A2191" s="3">
        <f>RSI!A2191</f>
        <v>45495</v>
      </c>
      <c r="B2191" s="2">
        <f>RSI!B2191</f>
        <v>3.75</v>
      </c>
      <c r="C2191" s="2">
        <f>RSI!I2191</f>
        <v>18.637173104759768</v>
      </c>
      <c r="D2191" s="2">
        <f>MACD!E2191</f>
        <v>0.25071589145574436</v>
      </c>
      <c r="E2191" s="2">
        <f>MACD!F2191</f>
        <v>9.8406534293108971E-2</v>
      </c>
      <c r="F2191" s="2">
        <f>'Moving Avg'!D2191</f>
        <v>3.7719999999999998</v>
      </c>
      <c r="G2191" s="2">
        <f>'Moving Avg'!F2191</f>
        <v>4.2295000000000007</v>
      </c>
      <c r="H2191" s="2">
        <f>'Moving Avg'!G2191</f>
        <v>4.1267999999999958</v>
      </c>
      <c r="I2191" s="2">
        <f>'Moving Avg'!H2191</f>
        <v>4.3795999999999919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</row>
    <row r="2192" spans="1:12" ht="13.5" x14ac:dyDescent="0.25">
      <c r="A2192" s="3">
        <f>RSI!A2192</f>
        <v>45496</v>
      </c>
      <c r="B2192" s="2">
        <f>RSI!B2192</f>
        <v>3.91</v>
      </c>
      <c r="C2192" s="2">
        <f>RSI!I2192</f>
        <v>36.455611601609469</v>
      </c>
      <c r="D2192" s="2">
        <f>MACD!E2192</f>
        <v>0.27496847215753295</v>
      </c>
      <c r="E2192" s="2">
        <f>MACD!F2192</f>
        <v>0.13371892186599377</v>
      </c>
      <c r="F2192" s="2">
        <f>'Moving Avg'!D2192</f>
        <v>3.782</v>
      </c>
      <c r="G2192" s="2">
        <f>'Moving Avg'!F2192</f>
        <v>4.2040000000000006</v>
      </c>
      <c r="H2192" s="2">
        <f>'Moving Avg'!G2192</f>
        <v>4.1265999999999972</v>
      </c>
      <c r="I2192" s="2">
        <f>'Moving Avg'!H2192</f>
        <v>4.3677999999999919</v>
      </c>
      <c r="J2192" s="5" t="str">
        <f>OBV!F2192</f>
        <v>BEARISH</v>
      </c>
      <c r="K2192" s="5" t="str">
        <f>OBV!G2192</f>
        <v>NEUTRAL</v>
      </c>
      <c r="L2192" s="5" t="str">
        <f>OBV!H2192</f>
        <v>BEARISH DIVERGENCE</v>
      </c>
    </row>
    <row r="2193" spans="1:12" ht="13.5" x14ac:dyDescent="0.25">
      <c r="A2193" s="3">
        <f>RSI!A2193</f>
        <v>45497</v>
      </c>
      <c r="B2193" s="2">
        <f>RSI!B2193</f>
        <v>4.0199999999999996</v>
      </c>
      <c r="C2193" s="2">
        <f>RSI!I2193</f>
        <v>45.321417976871267</v>
      </c>
      <c r="D2193" s="2">
        <f>MACD!E2193</f>
        <v>0.28850005564574221</v>
      </c>
      <c r="E2193" s="2">
        <f>MACD!F2193</f>
        <v>0.16467514862194346</v>
      </c>
      <c r="F2193" s="2">
        <f>'Moving Avg'!D2193</f>
        <v>3.8359999999999999</v>
      </c>
      <c r="G2193" s="2">
        <f>'Moving Avg'!F2193</f>
        <v>4.1839999999999993</v>
      </c>
      <c r="H2193" s="2">
        <f>'Moving Avg'!G2193</f>
        <v>4.1285999999999969</v>
      </c>
      <c r="I2193" s="2">
        <f>'Moving Avg'!H2193</f>
        <v>4.3565499999999915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4.0199999999999996</v>
      </c>
      <c r="C2194" s="2">
        <f>RSI!I2194</f>
        <v>45.32141797687126</v>
      </c>
      <c r="D2194" s="2">
        <f>MACD!E2194</f>
        <v>0.30037237825735108</v>
      </c>
      <c r="E2194" s="2">
        <f>MACD!F2194</f>
        <v>0.191814594549025</v>
      </c>
      <c r="F2194" s="2">
        <f>'Moving Avg'!D2194</f>
        <v>3.8899999999999997</v>
      </c>
      <c r="G2194" s="2">
        <f>'Moving Avg'!F2194</f>
        <v>4.1639999999999997</v>
      </c>
      <c r="H2194" s="2">
        <f>'Moving Avg'!G2194</f>
        <v>4.1305999999999976</v>
      </c>
      <c r="I2194" s="2">
        <f>'Moving Avg'!H2194</f>
        <v>4.3452999999999919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4.0199999999999996</v>
      </c>
      <c r="C2195" s="2">
        <f>RSI!I2195</f>
        <v>45.321417976871274</v>
      </c>
      <c r="D2195" s="2">
        <f>MACD!E2195</f>
        <v>0.28157864379912656</v>
      </c>
      <c r="E2195" s="2">
        <f>MACD!F2195</f>
        <v>0.20976740439904534</v>
      </c>
      <c r="F2195" s="2">
        <f>'Moving Avg'!D2195</f>
        <v>3.944</v>
      </c>
      <c r="G2195" s="2">
        <f>'Moving Avg'!F2195</f>
        <v>4.1439999999999992</v>
      </c>
      <c r="H2195" s="2">
        <f>'Moving Avg'!G2195</f>
        <v>4.1325999999999974</v>
      </c>
      <c r="I2195" s="2">
        <f>'Moving Avg'!H2195</f>
        <v>4.3335499999999918</v>
      </c>
      <c r="J2195" s="5" t="str">
        <f>OBV!F2195</f>
        <v>BULLISH</v>
      </c>
      <c r="K2195" s="5" t="str">
        <f>OBV!G2195</f>
        <v>NEUTRAL</v>
      </c>
      <c r="L2195" s="5" t="str">
        <f>OBV!H2195</f>
        <v>CONFIRMED BULLISH</v>
      </c>
    </row>
    <row r="2196" spans="1:12" ht="13.5" x14ac:dyDescent="0.25">
      <c r="A2196" s="3">
        <f>RSI!A2196</f>
        <v>45503</v>
      </c>
      <c r="B2196" s="2">
        <f>RSI!B2196</f>
        <v>4.0199999999999996</v>
      </c>
      <c r="C2196" s="2">
        <f>RSI!I2196</f>
        <v>45.321417976871267</v>
      </c>
      <c r="D2196" s="2">
        <f>MACD!E2196</f>
        <v>0.2368077276988183</v>
      </c>
      <c r="E2196" s="2">
        <f>MACD!F2196</f>
        <v>0.21517546905899995</v>
      </c>
      <c r="F2196" s="2">
        <f>'Moving Avg'!D2196</f>
        <v>3.9979999999999998</v>
      </c>
      <c r="G2196" s="2">
        <f>'Moving Avg'!F2196</f>
        <v>4.1239999999999997</v>
      </c>
      <c r="H2196" s="2">
        <f>'Moving Avg'!G2196</f>
        <v>4.1345999999999981</v>
      </c>
      <c r="I2196" s="2">
        <f>'Moving Avg'!H2196</f>
        <v>4.321649999999992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</row>
    <row r="2197" spans="1:12" ht="13.5" x14ac:dyDescent="0.25">
      <c r="A2197" s="3">
        <f>RSI!A2197</f>
        <v>45504</v>
      </c>
      <c r="B2197" s="2">
        <f>RSI!B2197</f>
        <v>4.0199999999999996</v>
      </c>
      <c r="C2197" s="2">
        <f>RSI!I2197</f>
        <v>45.321417976871267</v>
      </c>
      <c r="D2197" s="2">
        <f>MACD!E2197</f>
        <v>0.17156774810229347</v>
      </c>
      <c r="E2197" s="2">
        <f>MACD!F2197</f>
        <v>0.20645392486765868</v>
      </c>
      <c r="F2197" s="2">
        <f>'Moving Avg'!D2197</f>
        <v>4.0199999999999996</v>
      </c>
      <c r="G2197" s="2">
        <f>'Moving Avg'!F2197</f>
        <v>4.1039999999999992</v>
      </c>
      <c r="H2197" s="2">
        <f>'Moving Avg'!G2197</f>
        <v>4.1365999999999987</v>
      </c>
      <c r="I2197" s="2">
        <f>'Moving Avg'!H2197</f>
        <v>4.3097499999999913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</row>
    <row r="2198" spans="1:12" ht="13.5" x14ac:dyDescent="0.25">
      <c r="A2198" s="3">
        <f>RSI!A2198</f>
        <v>45505</v>
      </c>
      <c r="B2198" s="2">
        <f>RSI!B2198</f>
        <v>4.0199999999999996</v>
      </c>
      <c r="C2198" s="2">
        <f>RSI!I2198</f>
        <v>45.321417976871267</v>
      </c>
      <c r="D2198" s="2">
        <f>MACD!E2198</f>
        <v>9.9752177214961435E-2</v>
      </c>
      <c r="E2198" s="2">
        <f>MACD!F2198</f>
        <v>0.18511357533711925</v>
      </c>
      <c r="F2198" s="2">
        <f>'Moving Avg'!D2198</f>
        <v>4.0199999999999996</v>
      </c>
      <c r="G2198" s="2">
        <f>'Moving Avg'!F2198</f>
        <v>4.0839999999999987</v>
      </c>
      <c r="H2198" s="2">
        <f>'Moving Avg'!G2198</f>
        <v>4.1385999999999994</v>
      </c>
      <c r="I2198" s="2">
        <f>'Moving Avg'!H2198</f>
        <v>4.2978499999999915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</row>
    <row r="2199" spans="1:12" ht="13.5" x14ac:dyDescent="0.25">
      <c r="A2199" s="3">
        <f>RSI!A2199</f>
        <v>45506</v>
      </c>
      <c r="B2199" s="2">
        <f>RSI!B2199</f>
        <v>4.0199999999999996</v>
      </c>
      <c r="C2199" s="2">
        <f>RSI!I2199</f>
        <v>45.321417976871267</v>
      </c>
      <c r="D2199" s="2">
        <f>MACD!E2199</f>
        <v>3.9272716523006679E-2</v>
      </c>
      <c r="E2199" s="2">
        <f>MACD!F2199</f>
        <v>0.15594540357429673</v>
      </c>
      <c r="F2199" s="2">
        <f>'Moving Avg'!D2199</f>
        <v>4.0199999999999996</v>
      </c>
      <c r="G2199" s="2">
        <f>'Moving Avg'!F2199</f>
        <v>4.0639999999999983</v>
      </c>
      <c r="H2199" s="2">
        <f>'Moving Avg'!G2199</f>
        <v>4.1406000000000001</v>
      </c>
      <c r="I2199" s="2">
        <f>'Moving Avg'!H2199</f>
        <v>4.2859499999999917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</row>
    <row r="2200" spans="1:12" ht="13.5" x14ac:dyDescent="0.25">
      <c r="A2200" s="3">
        <f>RSI!A2200</f>
        <v>45509</v>
      </c>
      <c r="B2200" s="2">
        <f>RSI!B2200</f>
        <v>4.2</v>
      </c>
      <c r="C2200" s="2">
        <f>RSI!I2200</f>
        <v>60.479293631465673</v>
      </c>
      <c r="D2200" s="2">
        <f>MACD!E2200</f>
        <v>-2.496928506212015E-2</v>
      </c>
      <c r="E2200" s="2">
        <f>MACD!F2200</f>
        <v>0.11976246584701336</v>
      </c>
      <c r="F2200" s="2">
        <f>'Moving Avg'!D2200</f>
        <v>4.0559999999999992</v>
      </c>
      <c r="G2200" s="2">
        <f>'Moving Avg'!F2200</f>
        <v>4.052999999999999</v>
      </c>
      <c r="H2200" s="2">
        <f>'Moving Avg'!G2200</f>
        <v>4.1427999999999994</v>
      </c>
      <c r="I2200" s="2">
        <f>'Moving Avg'!H2200</f>
        <v>4.2749499999999925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4.2</v>
      </c>
      <c r="C2201" s="2">
        <f>RSI!I2201</f>
        <v>60.479293631465673</v>
      </c>
      <c r="D2201" s="2">
        <f>MACD!E2201</f>
        <v>-8.0144992457166886E-2</v>
      </c>
      <c r="E2201" s="2">
        <f>MACD!F2201</f>
        <v>7.9780974186177314E-2</v>
      </c>
      <c r="F2201" s="2">
        <f>'Moving Avg'!D2201</f>
        <v>4.0919999999999996</v>
      </c>
      <c r="G2201" s="2">
        <f>'Moving Avg'!F2201</f>
        <v>4.0419999999999989</v>
      </c>
      <c r="H2201" s="2">
        <f>'Moving Avg'!G2201</f>
        <v>4.1414</v>
      </c>
      <c r="I2201" s="2">
        <f>'Moving Avg'!H2201</f>
        <v>4.2639499999999924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</row>
    <row r="2202" spans="1:12" ht="13.5" x14ac:dyDescent="0.25">
      <c r="A2202" s="3">
        <f>RSI!A2202</f>
        <v>45511</v>
      </c>
      <c r="B2202" s="2">
        <f>RSI!B2202</f>
        <v>4.38</v>
      </c>
      <c r="C2202" s="2">
        <f>RSI!I2202</f>
        <v>70.09421388004759</v>
      </c>
      <c r="D2202" s="2">
        <f>MACD!E2202</f>
        <v>-0.11630664363611043</v>
      </c>
      <c r="E2202" s="2">
        <f>MACD!F2202</f>
        <v>4.0563450621719774E-2</v>
      </c>
      <c r="F2202" s="2">
        <f>'Moving Avg'!D2202</f>
        <v>4.1639999999999997</v>
      </c>
      <c r="G2202" s="2">
        <f>'Moving Avg'!F2202</f>
        <v>4.0399999999999983</v>
      </c>
      <c r="H2202" s="2">
        <f>'Moving Avg'!G2202</f>
        <v>4.1436000000000002</v>
      </c>
      <c r="I2202" s="2">
        <f>'Moving Avg'!H2202</f>
        <v>4.2538499999999928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4.4000000000000004</v>
      </c>
      <c r="C2203" s="2">
        <f>RSI!I2203</f>
        <v>70.940185889481455</v>
      </c>
      <c r="D2203" s="2">
        <f>MACD!E2203</f>
        <v>-0.13322751970353242</v>
      </c>
      <c r="E2203" s="2">
        <f>MACD!F2203</f>
        <v>5.8052565566693373E-3</v>
      </c>
      <c r="F2203" s="2">
        <f>'Moving Avg'!D2203</f>
        <v>4.2399999999999993</v>
      </c>
      <c r="G2203" s="2">
        <f>'Moving Avg'!F2203</f>
        <v>4.0389999999999997</v>
      </c>
      <c r="H2203" s="2">
        <f>'Moving Avg'!G2203</f>
        <v>4.1462000000000003</v>
      </c>
      <c r="I2203" s="2">
        <f>'Moving Avg'!H2203</f>
        <v>4.2438499999999921</v>
      </c>
      <c r="J2203" s="5" t="str">
        <f>OBV!F2203</f>
        <v>BULLISH</v>
      </c>
      <c r="K2203" s="5" t="str">
        <f>OBV!G2203</f>
        <v>STRONG</v>
      </c>
      <c r="L2203" s="5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4.55</v>
      </c>
      <c r="C2204" s="2">
        <f>RSI!I2204</f>
        <v>76.344887637129972</v>
      </c>
      <c r="D2204" s="2">
        <f>MACD!E2204</f>
        <v>-0.1604079494463444</v>
      </c>
      <c r="E2204" s="2">
        <f>MACD!F2204</f>
        <v>-2.7437384643933412E-2</v>
      </c>
      <c r="F2204" s="2">
        <f>'Moving Avg'!D2204</f>
        <v>4.3460000000000001</v>
      </c>
      <c r="G2204" s="2">
        <f>'Moving Avg'!F2204</f>
        <v>4.0454999999999988</v>
      </c>
      <c r="H2204" s="2">
        <f>'Moving Avg'!G2204</f>
        <v>4.1518000000000015</v>
      </c>
      <c r="I2204" s="2">
        <f>'Moving Avg'!H2204</f>
        <v>4.2345999999999924</v>
      </c>
      <c r="J2204" s="5" t="str">
        <f>OBV!F2204</f>
        <v>BULLISH</v>
      </c>
      <c r="K2204" s="5" t="str">
        <f>OBV!G2204</f>
        <v>STRONG</v>
      </c>
      <c r="L2204" s="5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4.55</v>
      </c>
      <c r="C2205" s="2">
        <f>RSI!I2205</f>
        <v>76.344887637129972</v>
      </c>
      <c r="D2205" s="2">
        <f>MACD!E2205</f>
        <v>-0.18591503315428781</v>
      </c>
      <c r="E2205" s="2">
        <f>MACD!F2205</f>
        <v>-5.9132914346004296E-2</v>
      </c>
      <c r="F2205" s="2">
        <f>'Moving Avg'!D2205</f>
        <v>4.4160000000000004</v>
      </c>
      <c r="G2205" s="2">
        <f>'Moving Avg'!F2205</f>
        <v>4.0614999999999988</v>
      </c>
      <c r="H2205" s="2">
        <f>'Moving Avg'!G2205</f>
        <v>4.1612000000000018</v>
      </c>
      <c r="I2205" s="2">
        <f>'Moving Avg'!H2205</f>
        <v>4.2253499999999917</v>
      </c>
      <c r="J2205" s="5" t="str">
        <f>OBV!F2205</f>
        <v>BULLISH</v>
      </c>
      <c r="K2205" s="5" t="str">
        <f>OBV!G2205</f>
        <v>STRONG</v>
      </c>
      <c r="L2205" s="5" t="str">
        <f>OBV!H2205</f>
        <v>CONFIRMED BULLISH</v>
      </c>
    </row>
    <row r="2206" spans="1:12" ht="13.5" x14ac:dyDescent="0.25">
      <c r="A2206" s="3">
        <f>RSI!A2206</f>
        <v>45518</v>
      </c>
      <c r="B2206" s="2">
        <f>RSI!B2206</f>
        <v>4.75</v>
      </c>
      <c r="C2206" s="2">
        <f>RSI!I2206</f>
        <v>81.628506366417184</v>
      </c>
      <c r="D2206" s="2">
        <f>MACD!E2206</f>
        <v>-0.22463522656473511</v>
      </c>
      <c r="E2206" s="2">
        <f>MACD!F2206</f>
        <v>-9.2233376789750465E-2</v>
      </c>
      <c r="F2206" s="2">
        <f>'Moving Avg'!D2206</f>
        <v>4.5260000000000007</v>
      </c>
      <c r="G2206" s="2">
        <f>'Moving Avg'!F2206</f>
        <v>4.0969999999999995</v>
      </c>
      <c r="H2206" s="2">
        <f>'Moving Avg'!G2206</f>
        <v>4.1746000000000016</v>
      </c>
      <c r="I2206" s="2">
        <f>'Moving Avg'!H2206</f>
        <v>4.2170999999999914</v>
      </c>
      <c r="J2206" s="5" t="str">
        <f>OBV!F2206</f>
        <v>BULLISH</v>
      </c>
      <c r="K2206" s="5" t="str">
        <f>OBV!G2206</f>
        <v>STRONG</v>
      </c>
      <c r="L2206" s="5" t="str">
        <f>OBV!H2206</f>
        <v>CONFIRMED BULLISH</v>
      </c>
    </row>
    <row r="2207" spans="1:12" ht="13.5" x14ac:dyDescent="0.25">
      <c r="A2207" s="3">
        <f>RSI!A2207</f>
        <v>45519</v>
      </c>
      <c r="B2207" s="2">
        <f>RSI!B2207</f>
        <v>4.75</v>
      </c>
      <c r="C2207" s="2">
        <f>RSI!I2207</f>
        <v>81.628506366417184</v>
      </c>
      <c r="D2207" s="2">
        <f>MACD!E2207</f>
        <v>-0.26073070315053126</v>
      </c>
      <c r="E2207" s="2">
        <f>MACD!F2207</f>
        <v>-0.12593284206190664</v>
      </c>
      <c r="F2207" s="2">
        <f>'Moving Avg'!D2207</f>
        <v>4.5999999999999996</v>
      </c>
      <c r="G2207" s="2">
        <f>'Moving Avg'!F2207</f>
        <v>4.1414999999999988</v>
      </c>
      <c r="H2207" s="2">
        <f>'Moving Avg'!G2207</f>
        <v>4.1880000000000015</v>
      </c>
      <c r="I2207" s="2">
        <f>'Moving Avg'!H2207</f>
        <v>4.208849999999992</v>
      </c>
      <c r="J2207" s="5" t="str">
        <f>OBV!F2207</f>
        <v>BULLISH</v>
      </c>
      <c r="K2207" s="5" t="str">
        <f>OBV!G2207</f>
        <v>STRONG</v>
      </c>
      <c r="L2207" s="5" t="str">
        <f>OBV!H2207</f>
        <v>CONFIRMED BULLISH</v>
      </c>
    </row>
    <row r="2208" spans="1:12" ht="13.5" x14ac:dyDescent="0.25">
      <c r="A2208" s="3">
        <f>RSI!A2208</f>
        <v>45520</v>
      </c>
      <c r="B2208" s="2">
        <f>RSI!B2208</f>
        <v>4.96</v>
      </c>
      <c r="C2208" s="2">
        <f>RSI!I2208</f>
        <v>85.556974961322155</v>
      </c>
      <c r="D2208" s="2">
        <f>MACD!E2208</f>
        <v>-0.30991398875876985</v>
      </c>
      <c r="E2208" s="2">
        <f>MACD!F2208</f>
        <v>-0.16272907140127929</v>
      </c>
      <c r="F2208" s="2">
        <f>'Moving Avg'!D2208</f>
        <v>4.7120000000000006</v>
      </c>
      <c r="G2208" s="2">
        <f>'Moving Avg'!F2208</f>
        <v>4.202</v>
      </c>
      <c r="H2208" s="2">
        <f>'Moving Avg'!G2208</f>
        <v>4.2056000000000013</v>
      </c>
      <c r="I2208" s="2">
        <f>'Moving Avg'!H2208</f>
        <v>4.2016499999999928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4.96</v>
      </c>
      <c r="C2209" s="2">
        <f>RSI!I2209</f>
        <v>85.55697496132214</v>
      </c>
      <c r="D2209" s="2">
        <f>MACD!E2209</f>
        <v>-0.3556283693491693</v>
      </c>
      <c r="E2209" s="2">
        <f>MACD!F2209</f>
        <v>-0.20130893099085728</v>
      </c>
      <c r="F2209" s="2">
        <f>'Moving Avg'!D2209</f>
        <v>4.7940000000000005</v>
      </c>
      <c r="G2209" s="2">
        <f>'Moving Avg'!F2209</f>
        <v>4.2624999999999993</v>
      </c>
      <c r="H2209" s="2">
        <f>'Moving Avg'!G2209</f>
        <v>4.2232000000000021</v>
      </c>
      <c r="I2209" s="2">
        <f>'Moving Avg'!H2209</f>
        <v>4.1944499999999936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5</v>
      </c>
      <c r="C2210" s="2">
        <f>RSI!I2210</f>
        <v>86.20845598791918</v>
      </c>
      <c r="D2210" s="2">
        <f>MACD!E2210</f>
        <v>-0.37337464053140046</v>
      </c>
      <c r="E2210" s="2">
        <f>MACD!F2210</f>
        <v>-0.23572207289896593</v>
      </c>
      <c r="F2210" s="2">
        <f>'Moving Avg'!D2210</f>
        <v>4.8840000000000003</v>
      </c>
      <c r="G2210" s="2">
        <f>'Moving Avg'!F2210</f>
        <v>4.3249999999999993</v>
      </c>
      <c r="H2210" s="2">
        <f>'Moving Avg'!G2210</f>
        <v>4.2416000000000027</v>
      </c>
      <c r="I2210" s="2">
        <f>'Moving Avg'!H2210</f>
        <v>4.1874499999999948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5.08</v>
      </c>
      <c r="C2211" s="2">
        <f>RSI!I2211</f>
        <v>87.429703798912897</v>
      </c>
      <c r="D2211" s="2">
        <f>MACD!E2211</f>
        <v>-0.39806616763392988</v>
      </c>
      <c r="E2211" s="2">
        <f>MACD!F2211</f>
        <v>-0.26819089184595873</v>
      </c>
      <c r="F2211" s="2">
        <f>'Moving Avg'!D2211</f>
        <v>4.95</v>
      </c>
      <c r="G2211" s="2">
        <f>'Moving Avg'!F2211</f>
        <v>4.3914999999999988</v>
      </c>
      <c r="H2211" s="2">
        <f>'Moving Avg'!G2211</f>
        <v>4.2616000000000023</v>
      </c>
      <c r="I2211" s="2">
        <f>'Moving Avg'!H2211</f>
        <v>4.1808499999999951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5.0999999999999996</v>
      </c>
      <c r="C2212" s="2">
        <f>RSI!I2212</f>
        <v>87.722407895984091</v>
      </c>
      <c r="D2212" s="2">
        <f>MACD!E2212</f>
        <v>-0.39669267841073896</v>
      </c>
      <c r="E2212" s="2">
        <f>MACD!F2212</f>
        <v>-0.29389124915891479</v>
      </c>
      <c r="F2212" s="2">
        <f>'Moving Avg'!D2212</f>
        <v>5.0200000000000005</v>
      </c>
      <c r="G2212" s="2">
        <f>'Moving Avg'!F2212</f>
        <v>4.4509999999999987</v>
      </c>
      <c r="H2212" s="2">
        <f>'Moving Avg'!G2212</f>
        <v>4.2820000000000018</v>
      </c>
      <c r="I2212" s="2">
        <f>'Moving Avg'!H2212</f>
        <v>4.1743499999999951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5.2</v>
      </c>
      <c r="C2213" s="2">
        <f>RSI!I2213</f>
        <v>89.090297043037594</v>
      </c>
      <c r="D2213" s="2">
        <f>MACD!E2213</f>
        <v>-0.40363148111723302</v>
      </c>
      <c r="E2213" s="2">
        <f>MACD!F2213</f>
        <v>-0.31583929555057844</v>
      </c>
      <c r="F2213" s="2">
        <f>'Moving Avg'!D2213</f>
        <v>5.0679999999999996</v>
      </c>
      <c r="G2213" s="2">
        <f>'Moving Avg'!F2213</f>
        <v>4.5099999999999989</v>
      </c>
      <c r="H2213" s="2">
        <f>'Moving Avg'!G2213</f>
        <v>4.3060000000000018</v>
      </c>
      <c r="I2213" s="2">
        <f>'Moving Avg'!H2213</f>
        <v>4.1683499999999967</v>
      </c>
      <c r="J2213" s="5" t="str">
        <f>OBV!F2213</f>
        <v>BULLISH</v>
      </c>
      <c r="K2213" s="5" t="str">
        <f>OBV!G2213</f>
        <v>STRONG</v>
      </c>
      <c r="L2213" s="5" t="str">
        <f>OBV!H2213</f>
        <v>CONFIRMED BULLISH</v>
      </c>
    </row>
    <row r="2214" spans="1:12" ht="13.5" x14ac:dyDescent="0.25">
      <c r="A2214" s="3">
        <f>RSI!A2214</f>
        <v>45530</v>
      </c>
      <c r="B2214" s="2">
        <f>RSI!B2214</f>
        <v>5.43</v>
      </c>
      <c r="C2214" s="2">
        <f>RSI!I2214</f>
        <v>91.449825420092168</v>
      </c>
      <c r="D2214" s="2">
        <f>MACD!E2214</f>
        <v>-0.40754499912241027</v>
      </c>
      <c r="E2214" s="2">
        <f>MACD!F2214</f>
        <v>-0.33418043626494481</v>
      </c>
      <c r="F2214" s="2">
        <f>'Moving Avg'!D2214</f>
        <v>5.1619999999999999</v>
      </c>
      <c r="G2214" s="2">
        <f>'Moving Avg'!F2214</f>
        <v>4.5804999999999989</v>
      </c>
      <c r="H2214" s="2">
        <f>'Moving Avg'!G2214</f>
        <v>4.3336000000000015</v>
      </c>
      <c r="I2214" s="2">
        <f>'Moving Avg'!H2214</f>
        <v>4.1634999999999964</v>
      </c>
      <c r="J2214" s="5" t="str">
        <f>OBV!F2214</f>
        <v>BULLISH</v>
      </c>
      <c r="K2214" s="5" t="str">
        <f>OBV!G2214</f>
        <v>STRONG</v>
      </c>
      <c r="L2214" s="5" t="str">
        <f>OBV!H2214</f>
        <v>CONFIRMED BULLISH</v>
      </c>
    </row>
    <row r="2215" spans="1:12" ht="13.5" x14ac:dyDescent="0.25">
      <c r="A2215" s="3">
        <f>RSI!A2215</f>
        <v>45531</v>
      </c>
      <c r="B2215" s="2">
        <f>RSI!B2215</f>
        <v>5.67</v>
      </c>
      <c r="C2215" s="2">
        <f>RSI!I2215</f>
        <v>93.121569275189131</v>
      </c>
      <c r="D2215" s="2">
        <f>MACD!E2215</f>
        <v>-0.43377302605954426</v>
      </c>
      <c r="E2215" s="2">
        <f>MACD!F2215</f>
        <v>-0.35409895422386473</v>
      </c>
      <c r="F2215" s="2">
        <f>'Moving Avg'!D2215</f>
        <v>5.2959999999999994</v>
      </c>
      <c r="G2215" s="2">
        <f>'Moving Avg'!F2215</f>
        <v>4.6630000000000003</v>
      </c>
      <c r="H2215" s="2">
        <f>'Moving Avg'!G2215</f>
        <v>4.3660000000000005</v>
      </c>
      <c r="I2215" s="2">
        <f>'Moving Avg'!H2215</f>
        <v>4.1598499999999952</v>
      </c>
      <c r="J2215" s="5" t="str">
        <f>OBV!F2215</f>
        <v>BULLISH</v>
      </c>
      <c r="K2215" s="5" t="str">
        <f>OBV!G2215</f>
        <v>STRONG</v>
      </c>
      <c r="L2215" s="5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5.89</v>
      </c>
      <c r="C2216" s="2">
        <f>RSI!I2216</f>
        <v>94.234413481649838</v>
      </c>
      <c r="D2216" s="2">
        <f>MACD!E2216</f>
        <v>-0.44766936595548046</v>
      </c>
      <c r="E2216" s="2">
        <f>MACD!F2216</f>
        <v>-0.37281303657018794</v>
      </c>
      <c r="F2216" s="2">
        <f>'Moving Avg'!D2216</f>
        <v>5.4580000000000002</v>
      </c>
      <c r="G2216" s="2">
        <f>'Moving Avg'!F2216</f>
        <v>4.7565</v>
      </c>
      <c r="H2216" s="2">
        <f>'Moving Avg'!G2216</f>
        <v>4.4028</v>
      </c>
      <c r="I2216" s="2">
        <f>'Moving Avg'!H2216</f>
        <v>4.1572999999999958</v>
      </c>
      <c r="J2216" s="5" t="str">
        <f>OBV!F2216</f>
        <v>BULLISH</v>
      </c>
      <c r="K2216" s="5" t="str">
        <f>OBV!G2216</f>
        <v>STRONG</v>
      </c>
      <c r="L2216" s="5" t="str">
        <f>OBV!H2216</f>
        <v>CONFIRMED BULLISH</v>
      </c>
    </row>
    <row r="2217" spans="1:12" ht="13.5" x14ac:dyDescent="0.25">
      <c r="A2217" s="3">
        <f>RSI!A2217</f>
        <v>45533</v>
      </c>
      <c r="B2217" s="2">
        <f>RSI!B2217</f>
        <v>5.89</v>
      </c>
      <c r="C2217" s="2">
        <f>RSI!I2217</f>
        <v>94.234413481649838</v>
      </c>
      <c r="D2217" s="2">
        <f>MACD!E2217</f>
        <v>-0.46644661953827438</v>
      </c>
      <c r="E2217" s="2">
        <f>MACD!F2217</f>
        <v>-0.39153975316380524</v>
      </c>
      <c r="F2217" s="2">
        <f>'Moving Avg'!D2217</f>
        <v>5.6159999999999997</v>
      </c>
      <c r="G2217" s="2">
        <f>'Moving Avg'!F2217</f>
        <v>4.8500000000000005</v>
      </c>
      <c r="H2217" s="2">
        <f>'Moving Avg'!G2217</f>
        <v>4.4395999999999995</v>
      </c>
      <c r="I2217" s="2">
        <f>'Moving Avg'!H2217</f>
        <v>4.1547499999999964</v>
      </c>
      <c r="J2217" s="5" t="str">
        <f>OBV!F2217</f>
        <v>BULLISH</v>
      </c>
      <c r="K2217" s="5" t="str">
        <f>OBV!G2217</f>
        <v>STRONG</v>
      </c>
      <c r="L2217" s="5" t="str">
        <f>OBV!H2217</f>
        <v>CONFIRMED BULLISH</v>
      </c>
    </row>
    <row r="2218" spans="1:12" ht="13.5" x14ac:dyDescent="0.25">
      <c r="A2218" s="3">
        <f>RSI!A2218</f>
        <v>45534</v>
      </c>
      <c r="B2218" s="2">
        <f>RSI!B2218</f>
        <v>5.89</v>
      </c>
      <c r="C2218" s="2">
        <f>RSI!I2218</f>
        <v>94.234413481649838</v>
      </c>
      <c r="D2218" s="2">
        <f>MACD!E2218</f>
        <v>-0.45652627269244928</v>
      </c>
      <c r="E2218" s="2">
        <f>MACD!F2218</f>
        <v>-0.40453705706953408</v>
      </c>
      <c r="F2218" s="2">
        <f>'Moving Avg'!D2218</f>
        <v>5.7539999999999996</v>
      </c>
      <c r="G2218" s="2">
        <f>'Moving Avg'!F2218</f>
        <v>4.9435000000000002</v>
      </c>
      <c r="H2218" s="2">
        <f>'Moving Avg'!G2218</f>
        <v>4.476399999999999</v>
      </c>
      <c r="I2218" s="2">
        <f>'Moving Avg'!H2218</f>
        <v>4.152199999999997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5.89</v>
      </c>
      <c r="C2219" s="2">
        <f>RSI!I2219</f>
        <v>94.234413481649838</v>
      </c>
      <c r="D2219" s="2">
        <f>MACD!E2219</f>
        <v>-0.45414963316717305</v>
      </c>
      <c r="E2219" s="2">
        <f>MACD!F2219</f>
        <v>-0.41445957228906194</v>
      </c>
      <c r="F2219" s="2">
        <f>'Moving Avg'!D2219</f>
        <v>5.8460000000000001</v>
      </c>
      <c r="G2219" s="2">
        <f>'Moving Avg'!F2219</f>
        <v>5.0369999999999999</v>
      </c>
      <c r="H2219" s="2">
        <f>'Moving Avg'!G2219</f>
        <v>4.5131999999999985</v>
      </c>
      <c r="I2219" s="2">
        <f>'Moving Avg'!H2219</f>
        <v>4.1496499999999976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</row>
    <row r="2220" spans="1:12" ht="13.5" x14ac:dyDescent="0.25">
      <c r="A2220" s="3">
        <f>RSI!A2220</f>
        <v>45538</v>
      </c>
      <c r="B2220" s="2">
        <f>RSI!B2220</f>
        <v>5.99</v>
      </c>
      <c r="C2220" s="2">
        <f>RSI!I2220</f>
        <v>94.753381440568759</v>
      </c>
      <c r="D2220" s="2">
        <f>MACD!E2220</f>
        <v>-0.458963951109852</v>
      </c>
      <c r="E2220" s="2">
        <f>MACD!F2220</f>
        <v>-0.42336044805321998</v>
      </c>
      <c r="F2220" s="2">
        <f>'Moving Avg'!D2220</f>
        <v>5.9099999999999993</v>
      </c>
      <c r="G2220" s="2">
        <f>'Moving Avg'!F2220</f>
        <v>5.1265000000000001</v>
      </c>
      <c r="H2220" s="2">
        <f>'Moving Avg'!G2220</f>
        <v>4.5519999999999996</v>
      </c>
      <c r="I2220" s="2">
        <f>'Moving Avg'!H2220</f>
        <v>4.1489999999999974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</row>
    <row r="2221" spans="1:12" ht="13.5" x14ac:dyDescent="0.25">
      <c r="A2221" s="3">
        <f>RSI!A2221</f>
        <v>45539</v>
      </c>
      <c r="B2221" s="2">
        <f>RSI!B2221</f>
        <v>6</v>
      </c>
      <c r="C2221" s="2">
        <f>RSI!I2221</f>
        <v>94.803751406271502</v>
      </c>
      <c r="D2221" s="2">
        <f>MACD!E2221</f>
        <v>-0.45722059392978753</v>
      </c>
      <c r="E2221" s="2">
        <f>MACD!F2221</f>
        <v>-0.43013247722853354</v>
      </c>
      <c r="F2221" s="2">
        <f>'Moving Avg'!D2221</f>
        <v>5.9319999999999995</v>
      </c>
      <c r="G2221" s="2">
        <f>'Moving Avg'!F2221</f>
        <v>5.2164999999999999</v>
      </c>
      <c r="H2221" s="2">
        <f>'Moving Avg'!G2221</f>
        <v>4.5873999999999997</v>
      </c>
      <c r="I2221" s="2">
        <f>'Moving Avg'!H2221</f>
        <v>4.1497499999999983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6</v>
      </c>
      <c r="C2222" s="2">
        <f>RSI!I2222</f>
        <v>94.803751406271502</v>
      </c>
      <c r="D2222" s="2">
        <f>MACD!E2222</f>
        <v>-0.45805163210575106</v>
      </c>
      <c r="E2222" s="2">
        <f>MACD!F2222</f>
        <v>-0.43571630820397711</v>
      </c>
      <c r="F2222" s="2">
        <f>'Moving Avg'!D2222</f>
        <v>5.9539999999999997</v>
      </c>
      <c r="G2222" s="2">
        <f>'Moving Avg'!F2222</f>
        <v>5.2975000000000003</v>
      </c>
      <c r="H2222" s="2">
        <f>'Moving Avg'!G2222</f>
        <v>4.6189999999999989</v>
      </c>
      <c r="I2222" s="2">
        <f>'Moving Avg'!H2222</f>
        <v>4.1517999999999979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6</v>
      </c>
      <c r="C2223" s="2">
        <f>RSI!I2223</f>
        <v>94.803751406271502</v>
      </c>
      <c r="D2223" s="2">
        <f>MACD!E2223</f>
        <v>-0.44835456364411908</v>
      </c>
      <c r="E2223" s="2">
        <f>MACD!F2223</f>
        <v>-0.43824395929200555</v>
      </c>
      <c r="F2223" s="2">
        <f>'Moving Avg'!D2223</f>
        <v>5.976</v>
      </c>
      <c r="G2223" s="2">
        <f>'Moving Avg'!F2223</f>
        <v>5.3774999999999995</v>
      </c>
      <c r="H2223" s="2">
        <f>'Moving Avg'!G2223</f>
        <v>4.650599999999999</v>
      </c>
      <c r="I2223" s="2">
        <f>'Moving Avg'!H2223</f>
        <v>4.1525999999999978</v>
      </c>
      <c r="J2223" s="5" t="str">
        <f>OBV!F2223</f>
        <v>BULLISH</v>
      </c>
      <c r="K2223" s="5" t="str">
        <f>OBV!G2223</f>
        <v>NEUTRAL</v>
      </c>
      <c r="L2223" s="5" t="str">
        <f>OBV!H2223</f>
        <v>CONFIRMED BULLISH</v>
      </c>
    </row>
    <row r="2224" spans="1:12" ht="13.5" x14ac:dyDescent="0.25">
      <c r="A2224" s="3">
        <f>RSI!A2224</f>
        <v>45544</v>
      </c>
      <c r="B2224" s="2">
        <f>RSI!B2224</f>
        <v>6</v>
      </c>
      <c r="C2224" s="2">
        <f>RSI!I2224</f>
        <v>94.803751406271502</v>
      </c>
      <c r="D2224" s="2">
        <f>MACD!E2224</f>
        <v>-0.4093798853491748</v>
      </c>
      <c r="E2224" s="2">
        <f>MACD!F2224</f>
        <v>-0.43247114450343943</v>
      </c>
      <c r="F2224" s="2">
        <f>'Moving Avg'!D2224</f>
        <v>5.9980000000000002</v>
      </c>
      <c r="G2224" s="2">
        <f>'Moving Avg'!F2224</f>
        <v>5.45</v>
      </c>
      <c r="H2224" s="2">
        <f>'Moving Avg'!G2224</f>
        <v>4.682199999999999</v>
      </c>
      <c r="I2224" s="2">
        <f>'Moving Avg'!H2224</f>
        <v>4.1546999999999983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6</v>
      </c>
      <c r="C2225" s="2">
        <f>RSI!I2225</f>
        <v>94.803751406271502</v>
      </c>
      <c r="D2225" s="2">
        <f>MACD!E2225</f>
        <v>-0.34375152047023949</v>
      </c>
      <c r="E2225" s="2">
        <f>MACD!F2225</f>
        <v>-0.41472721969679949</v>
      </c>
      <c r="F2225" s="2">
        <f>'Moving Avg'!D2225</f>
        <v>6</v>
      </c>
      <c r="G2225" s="2">
        <f>'Moving Avg'!F2225</f>
        <v>5.5225</v>
      </c>
      <c r="H2225" s="2">
        <f>'Moving Avg'!G2225</f>
        <v>4.7137999999999982</v>
      </c>
      <c r="I2225" s="2">
        <f>'Moving Avg'!H2225</f>
        <v>4.1580499999999976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6</v>
      </c>
      <c r="C2226" s="2">
        <f>RSI!I2226</f>
        <v>94.803751406271502</v>
      </c>
      <c r="D2226" s="2">
        <f>MACD!E2226</f>
        <v>-0.25833041954833558</v>
      </c>
      <c r="E2226" s="2">
        <f>MACD!F2226</f>
        <v>-0.38344785966710671</v>
      </c>
      <c r="F2226" s="2">
        <f>'Moving Avg'!D2226</f>
        <v>6</v>
      </c>
      <c r="G2226" s="2">
        <f>'Moving Avg'!F2226</f>
        <v>5.585</v>
      </c>
      <c r="H2226" s="2">
        <f>'Moving Avg'!G2226</f>
        <v>4.7453999999999992</v>
      </c>
      <c r="I2226" s="2">
        <f>'Moving Avg'!H2226</f>
        <v>4.1613999999999969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6</v>
      </c>
      <c r="C2227" s="2">
        <f>RSI!I2227</f>
        <v>94.803751406271502</v>
      </c>
      <c r="D2227" s="2">
        <f>MACD!E2227</f>
        <v>-0.18971468042663453</v>
      </c>
      <c r="E2227" s="2">
        <f>MACD!F2227</f>
        <v>-0.3447012238190123</v>
      </c>
      <c r="F2227" s="2">
        <f>'Moving Avg'!D2227</f>
        <v>6</v>
      </c>
      <c r="G2227" s="2">
        <f>'Moving Avg'!F2227</f>
        <v>5.6475</v>
      </c>
      <c r="H2227" s="2">
        <f>'Moving Avg'!G2227</f>
        <v>4.7769999999999984</v>
      </c>
      <c r="I2227" s="2">
        <f>'Moving Avg'!H2227</f>
        <v>4.165899999999997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</row>
    <row r="2228" spans="1:12" ht="13.5" x14ac:dyDescent="0.25">
      <c r="A2228" s="3">
        <f>RSI!A2228</f>
        <v>45548</v>
      </c>
      <c r="B2228" s="2">
        <f>RSI!B2228</f>
        <v>6</v>
      </c>
      <c r="C2228" s="2">
        <f>RSI!I2228</f>
        <v>94.803751406271502</v>
      </c>
      <c r="D2228" s="2">
        <f>MACD!E2228</f>
        <v>-0.13504748105291853</v>
      </c>
      <c r="E2228" s="2">
        <f>MACD!F2228</f>
        <v>-0.30277047526579354</v>
      </c>
      <c r="F2228" s="2">
        <f>'Moving Avg'!D2228</f>
        <v>6</v>
      </c>
      <c r="G2228" s="2">
        <f>'Moving Avg'!F2228</f>
        <v>5.6994999999999996</v>
      </c>
      <c r="H2228" s="2">
        <f>'Moving Avg'!G2228</f>
        <v>4.8085999999999984</v>
      </c>
      <c r="I2228" s="2">
        <f>'Moving Avg'!H2228</f>
        <v>4.1714999999999964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</row>
    <row r="2229" spans="1:12" ht="13.5" x14ac:dyDescent="0.25">
      <c r="A2229" s="3">
        <f>RSI!A2229</f>
        <v>45551</v>
      </c>
      <c r="B2229" s="2">
        <f>RSI!B2229</f>
        <v>6</v>
      </c>
      <c r="C2229" s="2">
        <f>RSI!I2229</f>
        <v>94.803751406271502</v>
      </c>
      <c r="D2229" s="2">
        <f>MACD!E2229</f>
        <v>-9.1931612813649366E-2</v>
      </c>
      <c r="E2229" s="2">
        <f>MACD!F2229</f>
        <v>-0.26060270277536468</v>
      </c>
      <c r="F2229" s="2">
        <f>'Moving Avg'!D2229</f>
        <v>6</v>
      </c>
      <c r="G2229" s="2">
        <f>'Moving Avg'!F2229</f>
        <v>5.7515000000000001</v>
      </c>
      <c r="H2229" s="2">
        <f>'Moving Avg'!G2229</f>
        <v>4.8401999999999985</v>
      </c>
      <c r="I2229" s="2">
        <f>'Moving Avg'!H2229</f>
        <v>4.1781499999999969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45552</v>
      </c>
      <c r="B2230" s="2">
        <f>RSI!B2230</f>
        <v>5.73</v>
      </c>
      <c r="C2230" s="2">
        <f>RSI!I2230</f>
        <v>62.991226338250485</v>
      </c>
      <c r="D2230" s="2">
        <f>MACD!E2230</f>
        <v>-2.2972666326317004E-2</v>
      </c>
      <c r="E2230" s="2">
        <f>MACD!F2230</f>
        <v>-0.21307669548555516</v>
      </c>
      <c r="F2230" s="2">
        <f>'Moving Avg'!D2230</f>
        <v>5.9459999999999997</v>
      </c>
      <c r="G2230" s="2">
        <f>'Moving Avg'!F2230</f>
        <v>5.7880000000000003</v>
      </c>
      <c r="H2230" s="2">
        <f>'Moving Avg'!G2230</f>
        <v>4.8663999999999978</v>
      </c>
      <c r="I2230" s="2">
        <f>'Moving Avg'!H2230</f>
        <v>4.1844499999999956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45553</v>
      </c>
      <c r="B2231" s="2">
        <f>RSI!B2231</f>
        <v>5.73</v>
      </c>
      <c r="C2231" s="2">
        <f>RSI!I2231</f>
        <v>62.991226338250485</v>
      </c>
      <c r="D2231" s="2">
        <f>MACD!E2231</f>
        <v>3.5818219569186738E-2</v>
      </c>
      <c r="E2231" s="2">
        <f>MACD!F2231</f>
        <v>-0.16329771247460681</v>
      </c>
      <c r="F2231" s="2">
        <f>'Moving Avg'!D2231</f>
        <v>5.8920000000000003</v>
      </c>
      <c r="G2231" s="2">
        <f>'Moving Avg'!F2231</f>
        <v>5.8205000000000009</v>
      </c>
      <c r="H2231" s="2">
        <f>'Moving Avg'!G2231</f>
        <v>4.8925999999999981</v>
      </c>
      <c r="I2231" s="2">
        <f>'Moving Avg'!H2231</f>
        <v>4.190749999999996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45554</v>
      </c>
      <c r="B2232" s="2">
        <f>RSI!B2232</f>
        <v>5.98</v>
      </c>
      <c r="C2232" s="2">
        <f>RSI!I2232</f>
        <v>72.794563322969751</v>
      </c>
      <c r="D2232" s="2">
        <f>MACD!E2232</f>
        <v>6.6029674677410277E-2</v>
      </c>
      <c r="E2232" s="2">
        <f>MACD!F2232</f>
        <v>-0.11743223504420339</v>
      </c>
      <c r="F2232" s="2">
        <f>'Moving Avg'!D2232</f>
        <v>5.8879999999999999</v>
      </c>
      <c r="G2232" s="2">
        <f>'Moving Avg'!F2232</f>
        <v>5.8645000000000005</v>
      </c>
      <c r="H2232" s="2">
        <f>'Moving Avg'!G2232</f>
        <v>4.9237999999999973</v>
      </c>
      <c r="I2232" s="2">
        <f>'Moving Avg'!H2232</f>
        <v>4.1982999999999961</v>
      </c>
      <c r="J2232" s="5" t="str">
        <f>OBV!F2232</f>
        <v>BULLISH</v>
      </c>
      <c r="K2232" s="5" t="str">
        <f>OBV!G2232</f>
        <v>NEUTRAL</v>
      </c>
      <c r="L2232" s="5" t="str">
        <f>OBV!H2232</f>
        <v>BULLISH DIVERGENCE</v>
      </c>
    </row>
    <row r="2233" spans="1:12" ht="13.5" x14ac:dyDescent="0.25">
      <c r="A2233" s="3">
        <f>RSI!A2233</f>
        <v>45555</v>
      </c>
      <c r="B2233" s="2">
        <f>RSI!B2233</f>
        <v>5.98</v>
      </c>
      <c r="C2233" s="2">
        <f>RSI!I2233</f>
        <v>72.794563322969751</v>
      </c>
      <c r="D2233" s="2">
        <f>MACD!E2233</f>
        <v>8.9175063441091496E-2</v>
      </c>
      <c r="E2233" s="2">
        <f>MACD!F2233</f>
        <v>-7.6110775347144416E-2</v>
      </c>
      <c r="F2233" s="2">
        <f>'Moving Avg'!D2233</f>
        <v>5.8840000000000003</v>
      </c>
      <c r="G2233" s="2">
        <f>'Moving Avg'!F2233</f>
        <v>5.9035000000000011</v>
      </c>
      <c r="H2233" s="2">
        <f>'Moving Avg'!G2233</f>
        <v>4.9549999999999974</v>
      </c>
      <c r="I2233" s="2">
        <f>'Moving Avg'!H2233</f>
        <v>4.2058499999999963</v>
      </c>
      <c r="J2233" s="5" t="str">
        <f>OBV!F2233</f>
        <v>BULLISH</v>
      </c>
      <c r="K2233" s="5" t="str">
        <f>OBV!G2233</f>
        <v>NEUTRAL</v>
      </c>
      <c r="L2233" s="5" t="str">
        <f>OBV!H2233</f>
        <v>BULLISH DIVERGENCE</v>
      </c>
    </row>
    <row r="2234" spans="1:12" ht="13.5" x14ac:dyDescent="0.25">
      <c r="A2234" s="3">
        <f>RSI!A2234</f>
        <v>45558</v>
      </c>
      <c r="B2234" s="2">
        <f>RSI!B2234</f>
        <v>5.98</v>
      </c>
      <c r="C2234" s="2">
        <f>RSI!I2234</f>
        <v>72.794563322969765</v>
      </c>
      <c r="D2234" s="2">
        <f>MACD!E2234</f>
        <v>0.10652059522527324</v>
      </c>
      <c r="E2234" s="2">
        <f>MACD!F2234</f>
        <v>-3.9584501232660885E-2</v>
      </c>
      <c r="F2234" s="2">
        <f>'Moving Avg'!D2234</f>
        <v>5.8800000000000008</v>
      </c>
      <c r="G2234" s="2">
        <f>'Moving Avg'!F2234</f>
        <v>5.9310000000000009</v>
      </c>
      <c r="H2234" s="2">
        <f>'Moving Avg'!G2234</f>
        <v>4.9861999999999975</v>
      </c>
      <c r="I2234" s="2">
        <f>'Moving Avg'!H2234</f>
        <v>4.2133999999999965</v>
      </c>
      <c r="J2234" s="5" t="str">
        <f>OBV!F2234</f>
        <v>BULLISH</v>
      </c>
      <c r="K2234" s="5" t="str">
        <f>OBV!G2234</f>
        <v>NEUTRAL</v>
      </c>
      <c r="L2234" s="5" t="str">
        <f>OBV!H2234</f>
        <v>BULLISH DIVERGENCE</v>
      </c>
    </row>
    <row r="2235" spans="1:12" ht="13.5" x14ac:dyDescent="0.25">
      <c r="A2235" s="3">
        <f>RSI!A2235</f>
        <v>45559</v>
      </c>
      <c r="B2235" s="2">
        <f>RSI!B2235</f>
        <v>5.98</v>
      </c>
      <c r="C2235" s="2">
        <f>RSI!I2235</f>
        <v>72.794563322969765</v>
      </c>
      <c r="D2235" s="2">
        <f>MACD!E2235</f>
        <v>0.11912440964051196</v>
      </c>
      <c r="E2235" s="2">
        <f>MACD!F2235</f>
        <v>-7.8427190580263179E-3</v>
      </c>
      <c r="F2235" s="2">
        <f>'Moving Avg'!D2235</f>
        <v>5.9300000000000006</v>
      </c>
      <c r="G2235" s="2">
        <f>'Moving Avg'!F2235</f>
        <v>5.9465000000000012</v>
      </c>
      <c r="H2235" s="2">
        <f>'Moving Avg'!G2235</f>
        <v>5.0211999999999968</v>
      </c>
      <c r="I2235" s="2">
        <f>'Moving Avg'!H2235</f>
        <v>4.2209499999999975</v>
      </c>
      <c r="J2235" s="5" t="str">
        <f>OBV!F2235</f>
        <v>BULLISH</v>
      </c>
      <c r="K2235" s="5" t="str">
        <f>OBV!G2235</f>
        <v>NEUTRAL</v>
      </c>
      <c r="L2235" s="5" t="str">
        <f>OBV!H2235</f>
        <v>CONFIRMED BULLISH</v>
      </c>
    </row>
    <row r="2236" spans="1:12" ht="13.5" x14ac:dyDescent="0.25">
      <c r="A2236" s="3">
        <f>RSI!A2236</f>
        <v>45560</v>
      </c>
      <c r="B2236" s="2">
        <f>RSI!B2236</f>
        <v>5.98</v>
      </c>
      <c r="C2236" s="2">
        <f>RSI!I2236</f>
        <v>72.794563322969765</v>
      </c>
      <c r="D2236" s="2">
        <f>MACD!E2236</f>
        <v>0.12786957011238886</v>
      </c>
      <c r="E2236" s="2">
        <f>MACD!F2236</f>
        <v>1.9299738776056719E-2</v>
      </c>
      <c r="F2236" s="2">
        <f>'Moving Avg'!D2236</f>
        <v>5.98</v>
      </c>
      <c r="G2236" s="2">
        <f>'Moving Avg'!F2236</f>
        <v>5.9510000000000014</v>
      </c>
      <c r="H2236" s="2">
        <f>'Moving Avg'!G2236</f>
        <v>5.0599999999999969</v>
      </c>
      <c r="I2236" s="2">
        <f>'Moving Avg'!H2236</f>
        <v>4.2284999999999977</v>
      </c>
      <c r="J2236" s="5" t="str">
        <f>OBV!F2236</f>
        <v>BULLISH</v>
      </c>
      <c r="K2236" s="5" t="str">
        <f>OBV!G2236</f>
        <v>NEUTRAL</v>
      </c>
      <c r="L2236" s="5" t="str">
        <f>OBV!H2236</f>
        <v>CONFIRMED BULLISH</v>
      </c>
    </row>
    <row r="2237" spans="1:12" ht="13.5" x14ac:dyDescent="0.25">
      <c r="A2237" s="3">
        <f>RSI!A2237</f>
        <v>45561</v>
      </c>
      <c r="B2237" s="2">
        <f>RSI!B2237</f>
        <v>5.98</v>
      </c>
      <c r="C2237" s="2">
        <f>RSI!I2237</f>
        <v>72.794563322969765</v>
      </c>
      <c r="D2237" s="2">
        <f>MACD!E2237</f>
        <v>0.13349190871443017</v>
      </c>
      <c r="E2237" s="2">
        <f>MACD!F2237</f>
        <v>4.2138172763731413E-2</v>
      </c>
      <c r="F2237" s="2">
        <f>'Moving Avg'!D2237</f>
        <v>5.98</v>
      </c>
      <c r="G2237" s="2">
        <f>'Moving Avg'!F2237</f>
        <v>5.9555000000000016</v>
      </c>
      <c r="H2237" s="2">
        <f>'Moving Avg'!G2237</f>
        <v>5.1023999999999976</v>
      </c>
      <c r="I2237" s="2">
        <f>'Moving Avg'!H2237</f>
        <v>4.2360499999999988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</row>
    <row r="2238" spans="1:12" ht="13.5" x14ac:dyDescent="0.25">
      <c r="A2238" s="3">
        <f>RSI!A2238</f>
        <v>45562</v>
      </c>
      <c r="B2238" s="2">
        <f>RSI!B2238</f>
        <v>5.9</v>
      </c>
      <c r="C2238" s="2">
        <f>RSI!I2238</f>
        <v>64.293134635290187</v>
      </c>
      <c r="D2238" s="2">
        <f>MACD!E2238</f>
        <v>0.14252944569649184</v>
      </c>
      <c r="E2238" s="2">
        <f>MACD!F2238</f>
        <v>6.2216427350283501E-2</v>
      </c>
      <c r="F2238" s="2">
        <f>'Moving Avg'!D2238</f>
        <v>5.9640000000000004</v>
      </c>
      <c r="G2238" s="2">
        <f>'Moving Avg'!F2238</f>
        <v>5.9560000000000013</v>
      </c>
      <c r="H2238" s="2">
        <f>'Moving Avg'!G2238</f>
        <v>5.1453999999999978</v>
      </c>
      <c r="I2238" s="2">
        <f>'Moving Avg'!H2238</f>
        <v>4.2432499999999989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5.9</v>
      </c>
      <c r="C2239" s="2">
        <f>RSI!I2239</f>
        <v>64.293134635290187</v>
      </c>
      <c r="D2239" s="2">
        <f>MACD!E2239</f>
        <v>0.14912547101638118</v>
      </c>
      <c r="E2239" s="2">
        <f>MACD!F2239</f>
        <v>7.9598236083503041E-2</v>
      </c>
      <c r="F2239" s="2">
        <f>'Moving Avg'!D2239</f>
        <v>5.9480000000000004</v>
      </c>
      <c r="G2239" s="2">
        <f>'Moving Avg'!F2239</f>
        <v>5.9565000000000019</v>
      </c>
      <c r="H2239" s="2">
        <f>'Moving Avg'!G2239</f>
        <v>5.188399999999997</v>
      </c>
      <c r="I2239" s="2">
        <f>'Moving Avg'!H2239</f>
        <v>4.2504499999999981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5.9</v>
      </c>
      <c r="C2240" s="2">
        <f>RSI!I2240</f>
        <v>64.293134635290187</v>
      </c>
      <c r="D2240" s="2">
        <f>MACD!E2240</f>
        <v>0.11219500115570824</v>
      </c>
      <c r="E2240" s="2">
        <f>MACD!F2240</f>
        <v>8.6117589097944078E-2</v>
      </c>
      <c r="F2240" s="2">
        <f>'Moving Avg'!D2240</f>
        <v>5.9319999999999995</v>
      </c>
      <c r="G2240" s="2">
        <f>'Moving Avg'!F2240</f>
        <v>5.9520000000000026</v>
      </c>
      <c r="H2240" s="2">
        <f>'Moving Avg'!G2240</f>
        <v>5.2313999999999972</v>
      </c>
      <c r="I2240" s="2">
        <f>'Moving Avg'!H2240</f>
        <v>4.257649999999999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5.74</v>
      </c>
      <c r="C2241" s="2">
        <f>RSI!I2241</f>
        <v>49.772995041819101</v>
      </c>
      <c r="D2241" s="2">
        <f>MACD!E2241</f>
        <v>9.1896826750272886E-2</v>
      </c>
      <c r="E2241" s="2">
        <f>MACD!F2241</f>
        <v>8.7273436628409848E-2</v>
      </c>
      <c r="F2241" s="2">
        <f>'Moving Avg'!D2241</f>
        <v>5.8840000000000003</v>
      </c>
      <c r="G2241" s="2">
        <f>'Moving Avg'!F2241</f>
        <v>5.9390000000000018</v>
      </c>
      <c r="H2241" s="2">
        <f>'Moving Avg'!G2241</f>
        <v>5.2711999999999977</v>
      </c>
      <c r="I2241" s="2">
        <f>'Moving Avg'!H2241</f>
        <v>4.2640499999999992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5.74</v>
      </c>
      <c r="C2242" s="2">
        <f>RSI!I2242</f>
        <v>49.772995041819101</v>
      </c>
      <c r="D2242" s="2">
        <f>MACD!E2242</f>
        <v>0.11329401971752073</v>
      </c>
      <c r="E2242" s="2">
        <f>MACD!F2242</f>
        <v>9.2477553246232025E-2</v>
      </c>
      <c r="F2242" s="2">
        <f>'Moving Avg'!D2242</f>
        <v>5.8360000000000012</v>
      </c>
      <c r="G2242" s="2">
        <f>'Moving Avg'!F2242</f>
        <v>5.9260000000000019</v>
      </c>
      <c r="H2242" s="2">
        <f>'Moving Avg'!G2242</f>
        <v>5.3077999999999985</v>
      </c>
      <c r="I2242" s="2">
        <f>'Moving Avg'!H2242</f>
        <v>4.2704499999999994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5.74</v>
      </c>
      <c r="C2243" s="2">
        <f>RSI!I2243</f>
        <v>49.772995041819101</v>
      </c>
      <c r="D2243" s="2">
        <f>MACD!E2243</f>
        <v>0.13150214503696045</v>
      </c>
      <c r="E2243" s="2">
        <f>MACD!F2243</f>
        <v>0.10028247160437771</v>
      </c>
      <c r="F2243" s="2">
        <f>'Moving Avg'!D2243</f>
        <v>5.8040000000000003</v>
      </c>
      <c r="G2243" s="2">
        <f>'Moving Avg'!F2243</f>
        <v>5.913000000000002</v>
      </c>
      <c r="H2243" s="2">
        <f>'Moving Avg'!G2243</f>
        <v>5.3421999999999983</v>
      </c>
      <c r="I2243" s="2">
        <f>'Moving Avg'!H2243</f>
        <v>4.2768499999999996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5.49</v>
      </c>
      <c r="C2244" s="2">
        <f>RSI!I2244</f>
        <v>34.546880196949274</v>
      </c>
      <c r="D2244" s="2">
        <f>MACD!E2244</f>
        <v>0.16552273159735442</v>
      </c>
      <c r="E2244" s="2">
        <f>MACD!F2244</f>
        <v>0.11333052360297305</v>
      </c>
      <c r="F2244" s="2">
        <f>'Moving Avg'!D2244</f>
        <v>5.7220000000000013</v>
      </c>
      <c r="G2244" s="2">
        <f>'Moving Avg'!F2244</f>
        <v>5.8875000000000011</v>
      </c>
      <c r="H2244" s="2">
        <f>'Moving Avg'!G2244</f>
        <v>5.3715999999999982</v>
      </c>
      <c r="I2244" s="2">
        <f>'Moving Avg'!H2244</f>
        <v>4.2830000000000004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5.7</v>
      </c>
      <c r="C2245" s="2">
        <f>RSI!I2245</f>
        <v>48.733859093223366</v>
      </c>
      <c r="D2245" s="2">
        <f>MACD!E2245</f>
        <v>0.18031922839997172</v>
      </c>
      <c r="E2245" s="2">
        <f>MACD!F2245</f>
        <v>0.12672826456237279</v>
      </c>
      <c r="F2245" s="2">
        <f>'Moving Avg'!D2245</f>
        <v>5.6820000000000004</v>
      </c>
      <c r="G2245" s="2">
        <f>'Moving Avg'!F2245</f>
        <v>5.8725000000000005</v>
      </c>
      <c r="H2245" s="2">
        <f>'Moving Avg'!G2245</f>
        <v>5.4051999999999989</v>
      </c>
      <c r="I2245" s="2">
        <f>'Moving Avg'!H2245</f>
        <v>4.2901500000000006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5.73</v>
      </c>
      <c r="C2246" s="2">
        <f>RSI!I2246</f>
        <v>50.388222817763697</v>
      </c>
      <c r="D2246" s="2">
        <f>MACD!E2246</f>
        <v>0.19082566631199427</v>
      </c>
      <c r="E2246" s="2">
        <f>MACD!F2246</f>
        <v>0.1395477449122971</v>
      </c>
      <c r="F2246" s="2">
        <f>'Moving Avg'!D2246</f>
        <v>5.68</v>
      </c>
      <c r="G2246" s="2">
        <f>'Moving Avg'!F2246</f>
        <v>5.8590000000000009</v>
      </c>
      <c r="H2246" s="2">
        <f>'Moving Avg'!G2246</f>
        <v>5.4393999999999991</v>
      </c>
      <c r="I2246" s="2">
        <f>'Moving Avg'!H2246</f>
        <v>4.2974500000000004</v>
      </c>
      <c r="J2246" s="5" t="str">
        <f>OBV!F2246</f>
        <v>BULLISH</v>
      </c>
      <c r="K2246" s="5" t="str">
        <f>OBV!G2246</f>
        <v>NEUTRAL</v>
      </c>
      <c r="L2246" s="5" t="str">
        <f>OBV!H2246</f>
        <v>BULLISH DIVERGENCE</v>
      </c>
    </row>
    <row r="2247" spans="1:12" ht="13.5" x14ac:dyDescent="0.25">
      <c r="A2247" s="3">
        <f>RSI!A2247</f>
        <v>45575</v>
      </c>
      <c r="B2247" s="2">
        <f>RSI!B2247</f>
        <v>5.73</v>
      </c>
      <c r="C2247" s="2">
        <f>RSI!I2247</f>
        <v>50.388222817763712</v>
      </c>
      <c r="D2247" s="2">
        <f>MACD!E2247</f>
        <v>0.19973155736771542</v>
      </c>
      <c r="E2247" s="2">
        <f>MACD!F2247</f>
        <v>0.15158450740338078</v>
      </c>
      <c r="F2247" s="2">
        <f>'Moving Avg'!D2247</f>
        <v>5.6779999999999999</v>
      </c>
      <c r="G2247" s="2">
        <f>'Moving Avg'!F2247</f>
        <v>5.8455000000000013</v>
      </c>
      <c r="H2247" s="2">
        <f>'Moving Avg'!G2247</f>
        <v>5.4736000000000002</v>
      </c>
      <c r="I2247" s="2">
        <f>'Moving Avg'!H2247</f>
        <v>4.3057000000000007</v>
      </c>
      <c r="J2247" s="5" t="str">
        <f>OBV!F2247</f>
        <v>BULLISH</v>
      </c>
      <c r="K2247" s="5" t="str">
        <f>OBV!G2247</f>
        <v>NEUTRAL</v>
      </c>
      <c r="L2247" s="5" t="str">
        <f>OBV!H2247</f>
        <v>BULLISH DIVERGENCE</v>
      </c>
    </row>
    <row r="2248" spans="1:12" ht="13.5" x14ac:dyDescent="0.25">
      <c r="A2248" s="3">
        <f>RSI!A2248</f>
        <v>45576</v>
      </c>
      <c r="B2248" s="2">
        <f>RSI!B2248</f>
        <v>5.73</v>
      </c>
      <c r="C2248" s="2">
        <f>RSI!I2248</f>
        <v>50.388222817763697</v>
      </c>
      <c r="D2248" s="2">
        <f>MACD!E2248</f>
        <v>0.19497427477755203</v>
      </c>
      <c r="E2248" s="2">
        <f>MACD!F2248</f>
        <v>0.16026246087821505</v>
      </c>
      <c r="F2248" s="2">
        <f>'Moving Avg'!D2248</f>
        <v>5.6760000000000002</v>
      </c>
      <c r="G2248" s="2">
        <f>'Moving Avg'!F2248</f>
        <v>5.8320000000000007</v>
      </c>
      <c r="H2248" s="2">
        <f>'Moving Avg'!G2248</f>
        <v>5.5078000000000005</v>
      </c>
      <c r="I2248" s="2">
        <f>'Moving Avg'!H2248</f>
        <v>4.3148500000000016</v>
      </c>
      <c r="J2248" s="5" t="str">
        <f>OBV!F2248</f>
        <v>BULLISH</v>
      </c>
      <c r="K2248" s="5" t="str">
        <f>OBV!G2248</f>
        <v>NEUTRAL</v>
      </c>
      <c r="L2248" s="5" t="str">
        <f>OBV!H2248</f>
        <v>BULLISH DIVERGENCE</v>
      </c>
    </row>
    <row r="2249" spans="1:12" ht="13.5" x14ac:dyDescent="0.25">
      <c r="A2249" s="3">
        <f>RSI!A2249</f>
        <v>45579</v>
      </c>
      <c r="B2249" s="2">
        <f>RSI!B2249</f>
        <v>5.73</v>
      </c>
      <c r="C2249" s="2">
        <f>RSI!I2249</f>
        <v>50.388222817763697</v>
      </c>
      <c r="D2249" s="2">
        <f>MACD!E2249</f>
        <v>0.19096245195303663</v>
      </c>
      <c r="E2249" s="2">
        <f>MACD!F2249</f>
        <v>0.16640245909317936</v>
      </c>
      <c r="F2249" s="2">
        <f>'Moving Avg'!D2249</f>
        <v>5.7240000000000002</v>
      </c>
      <c r="G2249" s="2">
        <f>'Moving Avg'!F2249</f>
        <v>5.8185000000000002</v>
      </c>
      <c r="H2249" s="2">
        <f>'Moving Avg'!G2249</f>
        <v>5.5420000000000007</v>
      </c>
      <c r="I2249" s="2">
        <f>'Moving Avg'!H2249</f>
        <v>4.3247500000000016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</row>
    <row r="2250" spans="1:12" ht="13.5" x14ac:dyDescent="0.25">
      <c r="A2250" s="3">
        <f>RSI!A2250</f>
        <v>45581</v>
      </c>
      <c r="B2250" s="2">
        <f>RSI!B2250</f>
        <v>5.73</v>
      </c>
      <c r="C2250" s="2">
        <f>RSI!I2250</f>
        <v>50.388222817763697</v>
      </c>
      <c r="D2250" s="2">
        <f>MACD!E2250</f>
        <v>0.18758039758108769</v>
      </c>
      <c r="E2250" s="2">
        <f>MACD!F2250</f>
        <v>0.17063804679076103</v>
      </c>
      <c r="F2250" s="2">
        <f>'Moving Avg'!D2250</f>
        <v>5.73</v>
      </c>
      <c r="G2250" s="2">
        <f>'Moving Avg'!F2250</f>
        <v>5.8185000000000002</v>
      </c>
      <c r="H2250" s="2">
        <f>'Moving Avg'!G2250</f>
        <v>5.5725999999999996</v>
      </c>
      <c r="I2250" s="2">
        <f>'Moving Avg'!H2250</f>
        <v>4.3346500000000017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</row>
    <row r="2251" spans="1:12" ht="13.5" x14ac:dyDescent="0.25">
      <c r="A2251" s="3">
        <f>RSI!A2251</f>
        <v>45582</v>
      </c>
      <c r="B2251" s="2">
        <f>RSI!B2251</f>
        <v>5.73</v>
      </c>
      <c r="C2251" s="2">
        <f>RSI!I2251</f>
        <v>50.388222817763697</v>
      </c>
      <c r="D2251" s="2">
        <f>MACD!E2251</f>
        <v>0.16011490885570279</v>
      </c>
      <c r="E2251" s="2">
        <f>MACD!F2251</f>
        <v>0.16853341920374937</v>
      </c>
      <c r="F2251" s="2">
        <f>'Moving Avg'!D2251</f>
        <v>5.73</v>
      </c>
      <c r="G2251" s="2">
        <f>'Moving Avg'!F2251</f>
        <v>5.8185000000000011</v>
      </c>
      <c r="H2251" s="2">
        <f>'Moving Avg'!G2251</f>
        <v>5.6032000000000002</v>
      </c>
      <c r="I2251" s="2">
        <f>'Moving Avg'!H2251</f>
        <v>4.3445500000000017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</row>
    <row r="2252" spans="1:12" ht="13.5" x14ac:dyDescent="0.25">
      <c r="A2252" s="3">
        <f>RSI!A2252</f>
        <v>45583</v>
      </c>
      <c r="B2252" s="2">
        <f>RSI!B2252</f>
        <v>5.48</v>
      </c>
      <c r="C2252" s="2">
        <f>RSI!I2252</f>
        <v>35.497277431111868</v>
      </c>
      <c r="D2252" s="2">
        <f>MACD!E2252</f>
        <v>0.15540417086452329</v>
      </c>
      <c r="E2252" s="2">
        <f>MACD!F2252</f>
        <v>0.16590756953590416</v>
      </c>
      <c r="F2252" s="2">
        <f>'Moving Avg'!D2252</f>
        <v>5.6800000000000006</v>
      </c>
      <c r="G2252" s="2">
        <f>'Moving Avg'!F2252</f>
        <v>5.7935000000000016</v>
      </c>
      <c r="H2252" s="2">
        <f>'Moving Avg'!G2252</f>
        <v>5.6251999999999995</v>
      </c>
      <c r="I2252" s="2">
        <f>'Moving Avg'!H2252</f>
        <v>4.353150000000003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</row>
    <row r="2253" spans="1:12" ht="13.5" x14ac:dyDescent="0.25">
      <c r="A2253" s="3">
        <f>RSI!A2253</f>
        <v>45586</v>
      </c>
      <c r="B2253" s="2">
        <f>RSI!B2253</f>
        <v>5.48</v>
      </c>
      <c r="C2253" s="2">
        <f>RSI!I2253</f>
        <v>35.497277431111868</v>
      </c>
      <c r="D2253" s="2">
        <f>MACD!E2253</f>
        <v>0.15290539698693806</v>
      </c>
      <c r="E2253" s="2">
        <f>MACD!F2253</f>
        <v>0.16330713502611094</v>
      </c>
      <c r="F2253" s="2">
        <f>'Moving Avg'!D2253</f>
        <v>5.6300000000000008</v>
      </c>
      <c r="G2253" s="2">
        <f>'Moving Avg'!F2253</f>
        <v>5.7685000000000013</v>
      </c>
      <c r="H2253" s="2">
        <f>'Moving Avg'!G2253</f>
        <v>5.6468000000000007</v>
      </c>
      <c r="I2253" s="2">
        <f>'Moving Avg'!H2253</f>
        <v>4.3617500000000033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</row>
    <row r="2254" spans="1:12" ht="13.5" x14ac:dyDescent="0.25">
      <c r="A2254" s="3">
        <f>RSI!A2254</f>
        <v>45587</v>
      </c>
      <c r="B2254" s="2">
        <f>RSI!B2254</f>
        <v>5.48</v>
      </c>
      <c r="C2254" s="2">
        <f>RSI!I2254</f>
        <v>35.497277431111883</v>
      </c>
      <c r="D2254" s="2">
        <f>MACD!E2254</f>
        <v>0.11370658102031772</v>
      </c>
      <c r="E2254" s="2">
        <f>MACD!F2254</f>
        <v>0.15338702422495232</v>
      </c>
      <c r="F2254" s="2">
        <f>'Moving Avg'!D2254</f>
        <v>5.58</v>
      </c>
      <c r="G2254" s="2">
        <f>'Moving Avg'!F2254</f>
        <v>5.7435000000000027</v>
      </c>
      <c r="H2254" s="2">
        <f>'Moving Avg'!G2254</f>
        <v>5.6654</v>
      </c>
      <c r="I2254" s="2">
        <f>'Moving Avg'!H2254</f>
        <v>4.3703500000000028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</row>
    <row r="2255" spans="1:12" ht="13.5" x14ac:dyDescent="0.25">
      <c r="A2255" s="3">
        <f>RSI!A2255</f>
        <v>45588</v>
      </c>
      <c r="B2255" s="2">
        <f>RSI!B2255</f>
        <v>5.48</v>
      </c>
      <c r="C2255" s="2">
        <f>RSI!I2255</f>
        <v>35.497277431111883</v>
      </c>
      <c r="D2255" s="2">
        <f>MACD!E2255</f>
        <v>0.11412110889809046</v>
      </c>
      <c r="E2255" s="2">
        <f>MACD!F2255</f>
        <v>0.14553384115957996</v>
      </c>
      <c r="F2255" s="2">
        <f>'Moving Avg'!D2255</f>
        <v>5.53</v>
      </c>
      <c r="G2255" s="2">
        <f>'Moving Avg'!F2255</f>
        <v>5.7185000000000024</v>
      </c>
      <c r="H2255" s="2">
        <f>'Moving Avg'!G2255</f>
        <v>5.6840000000000002</v>
      </c>
      <c r="I2255" s="2">
        <f>'Moving Avg'!H2255</f>
        <v>4.3789000000000033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</row>
    <row r="2256" spans="1:12" ht="13.5" x14ac:dyDescent="0.25">
      <c r="A2256" s="3">
        <f>RSI!A2256</f>
        <v>45589</v>
      </c>
      <c r="B2256" s="2">
        <f>RSI!B2256</f>
        <v>5.48</v>
      </c>
      <c r="C2256" s="2">
        <f>RSI!I2256</f>
        <v>35.497277431111883</v>
      </c>
      <c r="D2256" s="2">
        <f>MACD!E2256</f>
        <v>0.12026786311687943</v>
      </c>
      <c r="E2256" s="2">
        <f>MACD!F2256</f>
        <v>0.14048064555103984</v>
      </c>
      <c r="F2256" s="2">
        <f>'Moving Avg'!D2256</f>
        <v>5.48</v>
      </c>
      <c r="G2256" s="2">
        <f>'Moving Avg'!F2256</f>
        <v>5.693500000000002</v>
      </c>
      <c r="H2256" s="2">
        <f>'Moving Avg'!G2256</f>
        <v>5.6985999999999999</v>
      </c>
      <c r="I2256" s="2">
        <f>'Moving Avg'!H2256</f>
        <v>4.3866500000000039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</row>
    <row r="2257" spans="1:12" ht="13.5" x14ac:dyDescent="0.25">
      <c r="A2257" s="3">
        <f>RSI!A2257</f>
        <v>45590</v>
      </c>
      <c r="B2257" s="2">
        <f>RSI!B2257</f>
        <v>5.48</v>
      </c>
      <c r="C2257" s="2">
        <f>RSI!I2257</f>
        <v>35.497277431111883</v>
      </c>
      <c r="D2257" s="2">
        <f>MACD!E2257</f>
        <v>0.12656212510462783</v>
      </c>
      <c r="E2257" s="2">
        <f>MACD!F2257</f>
        <v>0.13769694146175743</v>
      </c>
      <c r="F2257" s="2">
        <f>'Moving Avg'!D2257</f>
        <v>5.48</v>
      </c>
      <c r="G2257" s="2">
        <f>'Moving Avg'!F2257</f>
        <v>5.6685000000000034</v>
      </c>
      <c r="H2257" s="2">
        <f>'Moving Avg'!G2257</f>
        <v>5.7132000000000005</v>
      </c>
      <c r="I2257" s="2">
        <f>'Moving Avg'!H2257</f>
        <v>4.3944000000000036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</row>
    <row r="2258" spans="1:12" ht="13.5" x14ac:dyDescent="0.25">
      <c r="A2258" s="3">
        <f>RSI!A2258</f>
        <v>45593</v>
      </c>
      <c r="B2258" s="2">
        <f>RSI!B2258</f>
        <v>5.5</v>
      </c>
      <c r="C2258" s="2">
        <f>RSI!I2258</f>
        <v>37.7915280148965</v>
      </c>
      <c r="D2258" s="2">
        <f>MACD!E2258</f>
        <v>0.13141874489440664</v>
      </c>
      <c r="E2258" s="2">
        <f>MACD!F2258</f>
        <v>0.13644130214828729</v>
      </c>
      <c r="F2258" s="2">
        <f>'Moving Avg'!D2258</f>
        <v>5.484</v>
      </c>
      <c r="G2258" s="2">
        <f>'Moving Avg'!F2258</f>
        <v>5.648500000000003</v>
      </c>
      <c r="H2258" s="2">
        <f>'Moving Avg'!G2258</f>
        <v>5.7240000000000002</v>
      </c>
      <c r="I2258" s="2">
        <f>'Moving Avg'!H2258</f>
        <v>4.402250000000004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</row>
    <row r="2259" spans="1:12" ht="13.5" x14ac:dyDescent="0.25">
      <c r="A2259" s="3">
        <f>RSI!A2259</f>
        <v>45594</v>
      </c>
      <c r="B2259" s="2">
        <f>RSI!B2259</f>
        <v>5.5</v>
      </c>
      <c r="C2259" s="2">
        <f>RSI!I2259</f>
        <v>37.791528014896492</v>
      </c>
      <c r="D2259" s="2">
        <f>MACD!E2259</f>
        <v>0.13634722199586324</v>
      </c>
      <c r="E2259" s="2">
        <f>MACD!F2259</f>
        <v>0.13642248611780247</v>
      </c>
      <c r="F2259" s="2">
        <f>'Moving Avg'!D2259</f>
        <v>5.4880000000000004</v>
      </c>
      <c r="G2259" s="2">
        <f>'Moving Avg'!F2259</f>
        <v>5.6285000000000025</v>
      </c>
      <c r="H2259" s="2">
        <f>'Moving Avg'!G2259</f>
        <v>5.734799999999999</v>
      </c>
      <c r="I2259" s="2">
        <f>'Moving Avg'!H2259</f>
        <v>4.4101000000000035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5.5</v>
      </c>
      <c r="C2260" s="2">
        <f>RSI!I2260</f>
        <v>37.791528014896492</v>
      </c>
      <c r="D2260" s="2">
        <f>MACD!E2260</f>
        <v>0.14127583257967302</v>
      </c>
      <c r="E2260" s="2">
        <f>MACD!F2260</f>
        <v>0.13739315541017658</v>
      </c>
      <c r="F2260" s="2">
        <f>'Moving Avg'!D2260</f>
        <v>5.492</v>
      </c>
      <c r="G2260" s="2">
        <f>'Moving Avg'!F2260</f>
        <v>5.608500000000002</v>
      </c>
      <c r="H2260" s="2">
        <f>'Moving Avg'!G2260</f>
        <v>5.7447999999999988</v>
      </c>
      <c r="I2260" s="2">
        <f>'Moving Avg'!H2260</f>
        <v>4.4179500000000029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</row>
    <row r="2261" spans="1:12" ht="13.5" x14ac:dyDescent="0.25">
      <c r="A2261" s="3">
        <f>RSI!A2261</f>
        <v>45596</v>
      </c>
      <c r="B2261" s="2">
        <f>RSI!B2261</f>
        <v>5.5</v>
      </c>
      <c r="C2261" s="2">
        <f>RSI!I2261</f>
        <v>37.791528014896507</v>
      </c>
      <c r="D2261" s="2">
        <f>MACD!E2261</f>
        <v>0.14614838124129381</v>
      </c>
      <c r="E2261" s="2">
        <f>MACD!F2261</f>
        <v>0.13914420057640003</v>
      </c>
      <c r="F2261" s="2">
        <f>'Moving Avg'!D2261</f>
        <v>5.4960000000000004</v>
      </c>
      <c r="G2261" s="2">
        <f>'Moving Avg'!F2261</f>
        <v>5.5965000000000016</v>
      </c>
      <c r="H2261" s="2">
        <f>'Moving Avg'!G2261</f>
        <v>5.7531999999999979</v>
      </c>
      <c r="I2261" s="2">
        <f>'Moving Avg'!H2261</f>
        <v>4.4258000000000033</v>
      </c>
      <c r="J2261" s="5" t="str">
        <f>OBV!F2261</f>
        <v>BULLISH</v>
      </c>
      <c r="K2261" s="5" t="str">
        <f>OBV!G2261</f>
        <v>NEUTRAL</v>
      </c>
      <c r="L2261" s="5" t="str">
        <f>OBV!H2261</f>
        <v>CONFIRMED BULLISH</v>
      </c>
    </row>
    <row r="2262" spans="1:12" ht="13.5" x14ac:dyDescent="0.25">
      <c r="A2262" s="3">
        <f>RSI!A2262</f>
        <v>45597</v>
      </c>
      <c r="B2262" s="2">
        <f>RSI!B2262</f>
        <v>5.5</v>
      </c>
      <c r="C2262" s="2">
        <f>RSI!I2262</f>
        <v>37.791528014896507</v>
      </c>
      <c r="D2262" s="2">
        <f>MACD!E2262</f>
        <v>0.112459940662891</v>
      </c>
      <c r="E2262" s="2">
        <f>MACD!F2262</f>
        <v>0.13380734859369825</v>
      </c>
      <c r="F2262" s="2">
        <f>'Moving Avg'!D2262</f>
        <v>5.5</v>
      </c>
      <c r="G2262" s="2">
        <f>'Moving Avg'!F2262</f>
        <v>5.584500000000002</v>
      </c>
      <c r="H2262" s="2">
        <f>'Moving Avg'!G2262</f>
        <v>5.7611999999999979</v>
      </c>
      <c r="I2262" s="2">
        <f>'Moving Avg'!H2262</f>
        <v>4.4336500000000036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</row>
    <row r="2263" spans="1:12" ht="13.5" x14ac:dyDescent="0.25">
      <c r="A2263" s="3">
        <f>RSI!A2263</f>
        <v>45600</v>
      </c>
      <c r="B2263" s="2">
        <f>RSI!B2263</f>
        <v>5.5</v>
      </c>
      <c r="C2263" s="2">
        <f>RSI!I2263</f>
        <v>37.7915280148965</v>
      </c>
      <c r="D2263" s="2">
        <f>MACD!E2263</f>
        <v>8.4556348293340022E-2</v>
      </c>
      <c r="E2263" s="2">
        <f>MACD!F2263</f>
        <v>0.1239571485336266</v>
      </c>
      <c r="F2263" s="2">
        <f>'Moving Avg'!D2263</f>
        <v>5.5</v>
      </c>
      <c r="G2263" s="2">
        <f>'Moving Avg'!F2263</f>
        <v>5.5725000000000016</v>
      </c>
      <c r="H2263" s="2">
        <f>'Moving Avg'!G2263</f>
        <v>5.7671999999999981</v>
      </c>
      <c r="I2263" s="2">
        <f>'Moving Avg'!H2263</f>
        <v>4.4415000000000031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</row>
    <row r="2264" spans="1:12" ht="13.5" x14ac:dyDescent="0.25">
      <c r="A2264" s="3">
        <f>RSI!A2264</f>
        <v>45601</v>
      </c>
      <c r="B2264" s="2">
        <f>RSI!B2264</f>
        <v>5.5</v>
      </c>
      <c r="C2264" s="2">
        <f>RSI!I2264</f>
        <v>37.7915280148965</v>
      </c>
      <c r="D2264" s="2">
        <f>MACD!E2264</f>
        <v>6.1503034063140838E-2</v>
      </c>
      <c r="E2264" s="2">
        <f>MACD!F2264</f>
        <v>0.11146632563952945</v>
      </c>
      <c r="F2264" s="2">
        <f>'Moving Avg'!D2264</f>
        <v>5.5</v>
      </c>
      <c r="G2264" s="2">
        <f>'Moving Avg'!F2264</f>
        <v>5.5730000000000013</v>
      </c>
      <c r="H2264" s="2">
        <f>'Moving Avg'!G2264</f>
        <v>5.7685999999999993</v>
      </c>
      <c r="I2264" s="2">
        <f>'Moving Avg'!H2264</f>
        <v>4.4502000000000033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</row>
    <row r="2265" spans="1:12" ht="13.5" x14ac:dyDescent="0.25">
      <c r="A2265" s="3">
        <f>RSI!A2265</f>
        <v>45602</v>
      </c>
      <c r="B2265" s="2">
        <f>RSI!B2265</f>
        <v>5.5</v>
      </c>
      <c r="C2265" s="2">
        <f>RSI!I2265</f>
        <v>37.791528014896507</v>
      </c>
      <c r="D2265" s="2">
        <f>MACD!E2265</f>
        <v>4.2512511129928932E-2</v>
      </c>
      <c r="E2265" s="2">
        <f>MACD!F2265</f>
        <v>9.7675562737609342E-2</v>
      </c>
      <c r="F2265" s="2">
        <f>'Moving Avg'!D2265</f>
        <v>5.5</v>
      </c>
      <c r="G2265" s="2">
        <f>'Moving Avg'!F2265</f>
        <v>5.5630000000000006</v>
      </c>
      <c r="H2265" s="2">
        <f>'Moving Avg'!G2265</f>
        <v>5.7651999999999983</v>
      </c>
      <c r="I2265" s="2">
        <f>'Moving Avg'!H2265</f>
        <v>4.4589000000000025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5.5</v>
      </c>
      <c r="C2266" s="2">
        <f>RSI!I2266</f>
        <v>37.791528014896507</v>
      </c>
      <c r="D2266" s="2">
        <f>MACD!E2266</f>
        <v>2.6921503006986036E-2</v>
      </c>
      <c r="E2266" s="2">
        <f>MACD!F2266</f>
        <v>8.3524750791484678E-2</v>
      </c>
      <c r="F2266" s="2">
        <f>'Moving Avg'!D2266</f>
        <v>5.5</v>
      </c>
      <c r="G2266" s="2">
        <f>'Moving Avg'!F2266</f>
        <v>5.5515000000000008</v>
      </c>
      <c r="H2266" s="2">
        <f>'Moving Avg'!G2266</f>
        <v>5.7573999999999987</v>
      </c>
      <c r="I2266" s="2">
        <f>'Moving Avg'!H2266</f>
        <v>4.4676000000000027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5.5</v>
      </c>
      <c r="C2267" s="2">
        <f>RSI!I2267</f>
        <v>37.791528014896507</v>
      </c>
      <c r="D2267" s="2">
        <f>MACD!E2267</f>
        <v>1.4171607719700496E-2</v>
      </c>
      <c r="E2267" s="2">
        <f>MACD!F2267</f>
        <v>6.9654122177127853E-2</v>
      </c>
      <c r="F2267" s="2">
        <f>'Moving Avg'!D2267</f>
        <v>5.5</v>
      </c>
      <c r="G2267" s="2">
        <f>'Moving Avg'!F2267</f>
        <v>5.5400000000000009</v>
      </c>
      <c r="H2267" s="2">
        <f>'Moving Avg'!G2267</f>
        <v>5.7495999999999983</v>
      </c>
      <c r="I2267" s="2">
        <f>'Moving Avg'!H2267</f>
        <v>4.4763000000000028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</row>
    <row r="2268" spans="1:12" ht="13.5" x14ac:dyDescent="0.25">
      <c r="A2268" s="3">
        <f>RSI!A2268</f>
        <v>45607</v>
      </c>
      <c r="B2268" s="2">
        <f>RSI!B2268</f>
        <v>5.5</v>
      </c>
      <c r="C2268" s="2">
        <f>RSI!I2268</f>
        <v>37.791528014896507</v>
      </c>
      <c r="D2268" s="2">
        <f>MACD!E2268</f>
        <v>6.8698765661894257E-3</v>
      </c>
      <c r="E2268" s="2">
        <f>MACD!F2268</f>
        <v>5.7097273054940174E-2</v>
      </c>
      <c r="F2268" s="2">
        <f>'Moving Avg'!D2268</f>
        <v>5.5</v>
      </c>
      <c r="G2268" s="2">
        <f>'Moving Avg'!F2268</f>
        <v>5.5285000000000002</v>
      </c>
      <c r="H2268" s="2">
        <f>'Moving Avg'!G2268</f>
        <v>5.7417999999999987</v>
      </c>
      <c r="I2268" s="2">
        <f>'Moving Avg'!H2268</f>
        <v>4.485000000000003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</row>
    <row r="2269" spans="1:12" ht="13.5" x14ac:dyDescent="0.25">
      <c r="A2269" s="3">
        <f>RSI!A2269</f>
        <v>45608</v>
      </c>
      <c r="B2269" s="2">
        <f>RSI!B2269</f>
        <v>5.5</v>
      </c>
      <c r="C2269" s="2">
        <f>RSI!I2269</f>
        <v>37.791528014896507</v>
      </c>
      <c r="D2269" s="2">
        <f>MACD!E2269</f>
        <v>1.0708578383251677E-3</v>
      </c>
      <c r="E2269" s="2">
        <f>MACD!F2269</f>
        <v>4.5891990011617173E-2</v>
      </c>
      <c r="F2269" s="2">
        <f>'Moving Avg'!D2269</f>
        <v>5.5</v>
      </c>
      <c r="G2269" s="2">
        <f>'Moving Avg'!F2269</f>
        <v>5.5170000000000003</v>
      </c>
      <c r="H2269" s="2">
        <f>'Moving Avg'!G2269</f>
        <v>5.7339999999999982</v>
      </c>
      <c r="I2269" s="2">
        <f>'Moving Avg'!H2269</f>
        <v>4.4937000000000022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5.5</v>
      </c>
      <c r="C2270" s="2">
        <f>RSI!I2270</f>
        <v>37.791528014896507</v>
      </c>
      <c r="D2270" s="2">
        <f>MACD!E2270</f>
        <v>-3.4847364110071055E-3</v>
      </c>
      <c r="E2270" s="2">
        <f>MACD!F2270</f>
        <v>3.6016644727092324E-2</v>
      </c>
      <c r="F2270" s="2">
        <f>'Moving Avg'!D2270</f>
        <v>5.5</v>
      </c>
      <c r="G2270" s="2">
        <f>'Moving Avg'!F2270</f>
        <v>5.5054999999999996</v>
      </c>
      <c r="H2270" s="2">
        <f>'Moving Avg'!G2270</f>
        <v>5.7241999999999988</v>
      </c>
      <c r="I2270" s="2">
        <f>'Moving Avg'!H2270</f>
        <v>4.5024000000000015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5.5</v>
      </c>
      <c r="C2271" s="2">
        <f>RSI!I2271</f>
        <v>37.791528014896507</v>
      </c>
      <c r="D2271" s="2">
        <f>MACD!E2271</f>
        <v>-7.0142220888502749E-3</v>
      </c>
      <c r="E2271" s="2">
        <f>MACD!F2271</f>
        <v>2.7410471363903805E-2</v>
      </c>
      <c r="F2271" s="2">
        <f>'Moving Avg'!D2271</f>
        <v>5.5</v>
      </c>
      <c r="G2271" s="2">
        <f>'Moving Avg'!F2271</f>
        <v>5.4939999999999998</v>
      </c>
      <c r="H2271" s="2">
        <f>'Moving Avg'!G2271</f>
        <v>5.7141999999999982</v>
      </c>
      <c r="I2271" s="2">
        <f>'Moving Avg'!H2271</f>
        <v>4.5111000000000017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5.5</v>
      </c>
      <c r="C2272" s="2">
        <f>RSI!I2272</f>
        <v>37.791528014896507</v>
      </c>
      <c r="D2272" s="2">
        <f>MACD!E2272</f>
        <v>-9.6995544907043652E-3</v>
      </c>
      <c r="E2272" s="2">
        <f>MACD!F2272</f>
        <v>1.9988466192982172E-2</v>
      </c>
      <c r="F2272" s="2">
        <f>'Moving Avg'!D2272</f>
        <v>5.5</v>
      </c>
      <c r="G2272" s="2">
        <f>'Moving Avg'!F2272</f>
        <v>5.4950000000000001</v>
      </c>
      <c r="H2272" s="2">
        <f>'Moving Avg'!G2272</f>
        <v>5.7041999999999984</v>
      </c>
      <c r="I2272" s="2">
        <f>'Moving Avg'!H2272</f>
        <v>4.5198000000000018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5.5</v>
      </c>
      <c r="C2273" s="2">
        <f>RSI!I2273</f>
        <v>37.791528014896507</v>
      </c>
      <c r="D2273" s="2">
        <f>MACD!E2273</f>
        <v>-1.1692911164629116E-2</v>
      </c>
      <c r="E2273" s="2">
        <f>MACD!F2273</f>
        <v>1.3652190721459914E-2</v>
      </c>
      <c r="F2273" s="2">
        <f>'Moving Avg'!D2273</f>
        <v>5.5</v>
      </c>
      <c r="G2273" s="2">
        <f>'Moving Avg'!F2273</f>
        <v>5.4960000000000004</v>
      </c>
      <c r="H2273" s="2">
        <f>'Moving Avg'!G2273</f>
        <v>5.6941999999999986</v>
      </c>
      <c r="I2273" s="2">
        <f>'Moving Avg'!H2273</f>
        <v>4.5285000000000011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5.5</v>
      </c>
      <c r="C2274" s="2">
        <f>RSI!I2274</f>
        <v>37.791528014896507</v>
      </c>
      <c r="D2274" s="2">
        <f>MACD!E2274</f>
        <v>-1.3121405297594535E-2</v>
      </c>
      <c r="E2274" s="2">
        <f>MACD!F2274</f>
        <v>8.297471517649025E-3</v>
      </c>
      <c r="F2274" s="2">
        <f>'Moving Avg'!D2274</f>
        <v>5.5</v>
      </c>
      <c r="G2274" s="2">
        <f>'Moving Avg'!F2274</f>
        <v>5.4969999999999999</v>
      </c>
      <c r="H2274" s="2">
        <f>'Moving Avg'!G2274</f>
        <v>5.6841999999999988</v>
      </c>
      <c r="I2274" s="2">
        <f>'Moving Avg'!H2274</f>
        <v>4.5372500000000011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5.5</v>
      </c>
      <c r="C2275" s="2">
        <f>RSI!I2275</f>
        <v>37.791528014896507</v>
      </c>
      <c r="D2275" s="2">
        <f>MACD!E2275</f>
        <v>-1.4091064173307188E-2</v>
      </c>
      <c r="E2275" s="2">
        <f>MACD!F2275</f>
        <v>3.8197643794577827E-3</v>
      </c>
      <c r="F2275" s="2">
        <f>'Moving Avg'!D2275</f>
        <v>5.5</v>
      </c>
      <c r="G2275" s="2">
        <f>'Moving Avg'!F2275</f>
        <v>5.4980000000000002</v>
      </c>
      <c r="H2275" s="2">
        <f>'Moving Avg'!G2275</f>
        <v>5.6741999999999981</v>
      </c>
      <c r="I2275" s="2">
        <f>'Moving Avg'!H2275</f>
        <v>4.5460000000000012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5.5</v>
      </c>
      <c r="C2276" s="2">
        <f>RSI!I2276</f>
        <v>37.791528014896507</v>
      </c>
      <c r="D2276" s="2">
        <f>MACD!E2276</f>
        <v>-1.4690186492757995E-2</v>
      </c>
      <c r="E2276" s="2">
        <f>MACD!F2276</f>
        <v>1.1777420501462698E-4</v>
      </c>
      <c r="F2276" s="2">
        <f>'Moving Avg'!D2276</f>
        <v>5.5</v>
      </c>
      <c r="G2276" s="2">
        <f>'Moving Avg'!F2276</f>
        <v>5.4990000000000006</v>
      </c>
      <c r="H2276" s="2">
        <f>'Moving Avg'!G2276</f>
        <v>5.6641999999999983</v>
      </c>
      <c r="I2276" s="2">
        <f>'Moving Avg'!H2276</f>
        <v>4.5547500000000021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5.5</v>
      </c>
      <c r="C2277" s="2">
        <f>RSI!I2277</f>
        <v>37.7915280148965</v>
      </c>
      <c r="D2277" s="2">
        <f>MACD!E2277</f>
        <v>-1.4992174788707402E-2</v>
      </c>
      <c r="E2277" s="2">
        <f>MACD!F2277</f>
        <v>-2.9042155937297792E-3</v>
      </c>
      <c r="F2277" s="2">
        <f>'Moving Avg'!D2277</f>
        <v>5.5</v>
      </c>
      <c r="G2277" s="2">
        <f>'Moving Avg'!F2277</f>
        <v>5.5</v>
      </c>
      <c r="H2277" s="2">
        <f>'Moving Avg'!G2277</f>
        <v>5.6541999999999986</v>
      </c>
      <c r="I2277" s="2">
        <f>'Moving Avg'!H2277</f>
        <v>4.5635000000000012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</row>
    <row r="2278" spans="1:12" ht="13.5" x14ac:dyDescent="0.25">
      <c r="A2278" s="3">
        <f>RSI!A2278</f>
        <v>45621</v>
      </c>
      <c r="B2278" s="2">
        <f>RSI!B2278</f>
        <v>5.5</v>
      </c>
      <c r="C2278" s="2">
        <f>RSI!I2278</f>
        <v>37.7915280148965</v>
      </c>
      <c r="D2278" s="2">
        <f>MACD!E2278</f>
        <v>-1.5057924310733384E-2</v>
      </c>
      <c r="E2278" s="2">
        <f>MACD!F2278</f>
        <v>-5.3349573371305001E-3</v>
      </c>
      <c r="F2278" s="2">
        <f>'Moving Avg'!D2278</f>
        <v>5.5</v>
      </c>
      <c r="G2278" s="2">
        <f>'Moving Avg'!F2278</f>
        <v>5.5</v>
      </c>
      <c r="H2278" s="2">
        <f>'Moving Avg'!G2278</f>
        <v>5.6441999999999988</v>
      </c>
      <c r="I2278" s="2">
        <f>'Moving Avg'!H2278</f>
        <v>4.5722500000000013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5.5</v>
      </c>
      <c r="C2279" s="2">
        <f>RSI!I2279</f>
        <v>37.791528014896492</v>
      </c>
      <c r="D2279" s="2">
        <f>MACD!E2279</f>
        <v>-1.4937837191970615E-2</v>
      </c>
      <c r="E2279" s="2">
        <f>MACD!F2279</f>
        <v>-7.255533308098523E-3</v>
      </c>
      <c r="F2279" s="2">
        <f>'Moving Avg'!D2279</f>
        <v>5.5</v>
      </c>
      <c r="G2279" s="2">
        <f>'Moving Avg'!F2279</f>
        <v>5.5</v>
      </c>
      <c r="H2279" s="2">
        <f>'Moving Avg'!G2279</f>
        <v>5.6341999999999981</v>
      </c>
      <c r="I2279" s="2">
        <f>'Moving Avg'!H2279</f>
        <v>4.5810000000000004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5.5</v>
      </c>
      <c r="C2280" s="2">
        <f>RSI!I2280</f>
        <v>37.7915280148965</v>
      </c>
      <c r="D2280" s="2">
        <f>MACD!E2280</f>
        <v>-1.4673520079641733E-2</v>
      </c>
      <c r="E2280" s="2">
        <f>MACD!F2280</f>
        <v>-8.739130662407165E-3</v>
      </c>
      <c r="F2280" s="2">
        <f>'Moving Avg'!D2280</f>
        <v>5.5</v>
      </c>
      <c r="G2280" s="2">
        <f>'Moving Avg'!F2280</f>
        <v>5.5</v>
      </c>
      <c r="H2280" s="2">
        <f>'Moving Avg'!G2280</f>
        <v>5.629599999999999</v>
      </c>
      <c r="I2280" s="2">
        <f>'Moving Avg'!H2280</f>
        <v>4.5897500000000004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</row>
    <row r="2281" spans="1:12" ht="13.5" x14ac:dyDescent="0.25">
      <c r="A2281" s="3">
        <f>RSI!A2281</f>
        <v>45624</v>
      </c>
      <c r="B2281" s="2">
        <f>RSI!B2281</f>
        <v>5.5</v>
      </c>
      <c r="C2281" s="2">
        <f>RSI!I2281</f>
        <v>37.791528014896492</v>
      </c>
      <c r="D2281" s="2">
        <f>MACD!E2281</f>
        <v>-1.4299214420926631E-2</v>
      </c>
      <c r="E2281" s="2">
        <f>MACD!F2281</f>
        <v>-9.851147414111059E-3</v>
      </c>
      <c r="F2281" s="2">
        <f>'Moving Avg'!D2281</f>
        <v>5.5</v>
      </c>
      <c r="G2281" s="2">
        <f>'Moving Avg'!F2281</f>
        <v>5.5</v>
      </c>
      <c r="H2281" s="2">
        <f>'Moving Avg'!G2281</f>
        <v>5.625</v>
      </c>
      <c r="I2281" s="2">
        <f>'Moving Avg'!H2281</f>
        <v>4.5985000000000005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</row>
    <row r="2282" spans="1:12" ht="13.5" x14ac:dyDescent="0.25">
      <c r="A2282" s="3">
        <f>RSI!A2282</f>
        <v>45625</v>
      </c>
      <c r="B2282" s="2">
        <f>RSI!B2282</f>
        <v>5.5</v>
      </c>
      <c r="C2282" s="2">
        <f>RSI!I2282</f>
        <v>37.791528014896492</v>
      </c>
      <c r="D2282" s="2">
        <f>MACD!E2282</f>
        <v>-1.3843000991209387E-2</v>
      </c>
      <c r="E2282" s="2">
        <f>MACD!F2282</f>
        <v>-1.0649518129530725E-2</v>
      </c>
      <c r="F2282" s="2">
        <f>'Moving Avg'!D2282</f>
        <v>5.5</v>
      </c>
      <c r="G2282" s="2">
        <f>'Moving Avg'!F2282</f>
        <v>5.5</v>
      </c>
      <c r="H2282" s="2">
        <f>'Moving Avg'!G2282</f>
        <v>5.6153999999999993</v>
      </c>
      <c r="I2282" s="2">
        <f>'Moving Avg'!H2282</f>
        <v>4.6072500000000005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</row>
    <row r="2283" spans="1:12" ht="13.5" x14ac:dyDescent="0.25">
      <c r="A2283" s="3">
        <f>RSI!A2283</f>
        <v>45628</v>
      </c>
      <c r="B2283" s="2">
        <f>RSI!B2283</f>
        <v>5.5</v>
      </c>
      <c r="C2283" s="2">
        <f>RSI!I2283</f>
        <v>37.791528014896492</v>
      </c>
      <c r="D2283" s="2">
        <f>MACD!E2283</f>
        <v>-1.3327813819879353E-2</v>
      </c>
      <c r="E2283" s="2">
        <f>MACD!F2283</f>
        <v>-1.118517726760045E-2</v>
      </c>
      <c r="F2283" s="2">
        <f>'Moving Avg'!D2283</f>
        <v>5.5</v>
      </c>
      <c r="G2283" s="2">
        <f>'Moving Avg'!F2283</f>
        <v>5.5</v>
      </c>
      <c r="H2283" s="2">
        <f>'Moving Avg'!G2283</f>
        <v>5.6058000000000003</v>
      </c>
      <c r="I2283" s="2">
        <f>'Moving Avg'!H2283</f>
        <v>4.6160000000000005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</row>
    <row r="2284" spans="1:12" ht="13.5" x14ac:dyDescent="0.25">
      <c r="A2284" s="3">
        <f>RSI!A2284</f>
        <v>45629</v>
      </c>
      <c r="B2284" s="2">
        <f>RSI!B2284</f>
        <v>5.5</v>
      </c>
      <c r="C2284" s="2">
        <f>RSI!I2284</f>
        <v>37.7915280148965</v>
      </c>
      <c r="D2284" s="2">
        <f>MACD!E2284</f>
        <v>-1.2772293229009968E-2</v>
      </c>
      <c r="E2284" s="2">
        <f>MACD!F2284</f>
        <v>-1.1502600459882354E-2</v>
      </c>
      <c r="F2284" s="2">
        <f>'Moving Avg'!D2284</f>
        <v>5.5</v>
      </c>
      <c r="G2284" s="2">
        <f>'Moving Avg'!F2284</f>
        <v>5.5</v>
      </c>
      <c r="H2284" s="2">
        <f>'Moving Avg'!G2284</f>
        <v>5.5962000000000014</v>
      </c>
      <c r="I2284" s="2">
        <f>'Moving Avg'!H2284</f>
        <v>4.6247500000000006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</row>
    <row r="2285" spans="1:12" ht="13.5" x14ac:dyDescent="0.25">
      <c r="A2285" s="3">
        <f>RSI!A2285</f>
        <v>45630</v>
      </c>
      <c r="B2285" s="2">
        <f>RSI!B2285</f>
        <v>5.5</v>
      </c>
      <c r="C2285" s="2">
        <f>RSI!I2285</f>
        <v>37.7915280148965</v>
      </c>
      <c r="D2285" s="2">
        <f>MACD!E2285</f>
        <v>-1.2191503099650447E-2</v>
      </c>
      <c r="E2285" s="2">
        <f>MACD!F2285</f>
        <v>-1.1640380987835973E-2</v>
      </c>
      <c r="F2285" s="2">
        <f>'Moving Avg'!D2285</f>
        <v>5.5</v>
      </c>
      <c r="G2285" s="2">
        <f>'Moving Avg'!F2285</f>
        <v>5.5</v>
      </c>
      <c r="H2285" s="2">
        <f>'Moving Avg'!G2285</f>
        <v>5.5866000000000007</v>
      </c>
      <c r="I2285" s="2">
        <f>'Moving Avg'!H2285</f>
        <v>4.6335000000000006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5.5</v>
      </c>
      <c r="C2286" s="2">
        <f>RSI!I2286</f>
        <v>37.791528014896492</v>
      </c>
      <c r="D2286" s="2">
        <f>MACD!E2286</f>
        <v>-1.1597533589757347E-2</v>
      </c>
      <c r="E2286" s="2">
        <f>MACD!F2286</f>
        <v>-1.1631811508220249E-2</v>
      </c>
      <c r="F2286" s="2">
        <f>'Moving Avg'!D2286</f>
        <v>5.5</v>
      </c>
      <c r="G2286" s="2">
        <f>'Moving Avg'!F2286</f>
        <v>5.5</v>
      </c>
      <c r="H2286" s="2">
        <f>'Moving Avg'!G2286</f>
        <v>5.5770000000000008</v>
      </c>
      <c r="I2286" s="2">
        <f>'Moving Avg'!H2286</f>
        <v>4.6422500000000007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5.3</v>
      </c>
      <c r="C2287" s="2">
        <f>RSI!I2287</f>
        <v>9.3293196091567836</v>
      </c>
      <c r="D2287" s="2">
        <f>MACD!E2287</f>
        <v>3.814807577136925E-3</v>
      </c>
      <c r="E2287" s="2">
        <f>MACD!F2287</f>
        <v>-8.5424876911488149E-3</v>
      </c>
      <c r="F2287" s="2">
        <f>'Moving Avg'!D2287</f>
        <v>5.46</v>
      </c>
      <c r="G2287" s="2">
        <f>'Moving Avg'!F2287</f>
        <v>5.49</v>
      </c>
      <c r="H2287" s="2">
        <f>'Moving Avg'!G2287</f>
        <v>5.5634000000000015</v>
      </c>
      <c r="I2287" s="2">
        <f>'Moving Avg'!H2287</f>
        <v>4.6500000000000004</v>
      </c>
      <c r="J2287" s="5" t="str">
        <f>OBV!F2287</f>
        <v>BEARISH</v>
      </c>
      <c r="K2287" s="5" t="str">
        <f>OBV!G2287</f>
        <v>NEUTRAL</v>
      </c>
      <c r="L2287" s="5" t="str">
        <f>OBV!H2287</f>
        <v>CONFIRMED BEARISH</v>
      </c>
    </row>
    <row r="2288" spans="1:12" ht="13.5" x14ac:dyDescent="0.25">
      <c r="A2288" s="3">
        <f>RSI!A2288</f>
        <v>45635</v>
      </c>
      <c r="B2288" s="2">
        <f>RSI!B2288</f>
        <v>5.3</v>
      </c>
      <c r="C2288" s="2">
        <f>RSI!I2288</f>
        <v>9.3293196091567836</v>
      </c>
      <c r="D2288" s="2">
        <f>MACD!E2288</f>
        <v>1.8125732336645051E-2</v>
      </c>
      <c r="E2288" s="2">
        <f>MACD!F2288</f>
        <v>-3.2088436855900421E-3</v>
      </c>
      <c r="F2288" s="2">
        <f>'Moving Avg'!D2288</f>
        <v>5.42</v>
      </c>
      <c r="G2288" s="2">
        <f>'Moving Avg'!F2288</f>
        <v>5.4799999999999995</v>
      </c>
      <c r="H2288" s="2">
        <f>'Moving Avg'!G2288</f>
        <v>5.551400000000001</v>
      </c>
      <c r="I2288" s="2">
        <f>'Moving Avg'!H2288</f>
        <v>4.6577500000000001</v>
      </c>
      <c r="J2288" s="5" t="str">
        <f>OBV!F2288</f>
        <v>BEARISH</v>
      </c>
      <c r="K2288" s="5" t="str">
        <f>OBV!G2288</f>
        <v>NEUTRAL</v>
      </c>
      <c r="L2288" s="5" t="str">
        <f>OBV!H2288</f>
        <v>CONFIRMED BEARISH</v>
      </c>
    </row>
    <row r="2289" spans="1:12" ht="13.5" x14ac:dyDescent="0.25">
      <c r="A2289" s="3">
        <f>RSI!A2289</f>
        <v>45636</v>
      </c>
      <c r="B2289" s="2">
        <f>RSI!B2289</f>
        <v>5.3</v>
      </c>
      <c r="C2289" s="2">
        <f>RSI!I2289</f>
        <v>9.3293196091567836</v>
      </c>
      <c r="D2289" s="2">
        <f>MACD!E2289</f>
        <v>3.1410636551797211E-2</v>
      </c>
      <c r="E2289" s="2">
        <f>MACD!F2289</f>
        <v>3.7150523618874084E-3</v>
      </c>
      <c r="F2289" s="2">
        <f>'Moving Avg'!D2289</f>
        <v>5.3800000000000008</v>
      </c>
      <c r="G2289" s="2">
        <f>'Moving Avg'!F2289</f>
        <v>5.47</v>
      </c>
      <c r="H2289" s="2">
        <f>'Moving Avg'!G2289</f>
        <v>5.5394000000000014</v>
      </c>
      <c r="I2289" s="2">
        <f>'Moving Avg'!H2289</f>
        <v>4.6654999999999998</v>
      </c>
      <c r="J2289" s="5" t="str">
        <f>OBV!F2289</f>
        <v>BEARISH</v>
      </c>
      <c r="K2289" s="5" t="str">
        <f>OBV!G2289</f>
        <v>NEUTRAL</v>
      </c>
      <c r="L2289" s="5" t="str">
        <f>OBV!H2289</f>
        <v>CONFIRMED BEARISH</v>
      </c>
    </row>
    <row r="2290" spans="1:12" ht="13.5" x14ac:dyDescent="0.25">
      <c r="A2290" s="3">
        <f>RSI!A2290</f>
        <v>45637</v>
      </c>
      <c r="B2290" s="2">
        <f>RSI!B2290</f>
        <v>5.3</v>
      </c>
      <c r="C2290" s="2">
        <f>RSI!I2290</f>
        <v>9.3293196091567836</v>
      </c>
      <c r="D2290" s="2">
        <f>MACD!E2290</f>
        <v>4.3740283597265339E-2</v>
      </c>
      <c r="E2290" s="2">
        <f>MACD!F2290</f>
        <v>1.1720098608962996E-2</v>
      </c>
      <c r="F2290" s="2">
        <f>'Moving Avg'!D2290</f>
        <v>5.3400000000000007</v>
      </c>
      <c r="G2290" s="2">
        <f>'Moving Avg'!F2290</f>
        <v>5.4599999999999991</v>
      </c>
      <c r="H2290" s="2">
        <f>'Moving Avg'!G2290</f>
        <v>5.527400000000001</v>
      </c>
      <c r="I2290" s="2">
        <f>'Moving Avg'!H2290</f>
        <v>4.6732500000000003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</row>
    <row r="2291" spans="1:12" ht="13.5" x14ac:dyDescent="0.25">
      <c r="A2291" s="3">
        <f>RSI!A2291</f>
        <v>45638</v>
      </c>
      <c r="B2291" s="2">
        <f>RSI!B2291</f>
        <v>5.07</v>
      </c>
      <c r="C2291" s="2">
        <f>RSI!I2291</f>
        <v>4.3092357588439967</v>
      </c>
      <c r="D2291" s="2">
        <f>MACD!E2291</f>
        <v>7.2218038022093367E-2</v>
      </c>
      <c r="E2291" s="2">
        <f>MACD!F2291</f>
        <v>2.3819686491589071E-2</v>
      </c>
      <c r="F2291" s="2">
        <f>'Moving Avg'!D2291</f>
        <v>5.2539999999999996</v>
      </c>
      <c r="G2291" s="2">
        <f>'Moving Avg'!F2291</f>
        <v>5.4384999999999994</v>
      </c>
      <c r="H2291" s="2">
        <f>'Moving Avg'!G2291</f>
        <v>5.5140000000000011</v>
      </c>
      <c r="I2291" s="2">
        <f>'Moving Avg'!H2291</f>
        <v>4.679850000000001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</row>
    <row r="2292" spans="1:12" ht="13.5" x14ac:dyDescent="0.25">
      <c r="A2292" s="3">
        <f>RSI!A2292</f>
        <v>45639</v>
      </c>
      <c r="B2292" s="2">
        <f>RSI!B2292</f>
        <v>4.8499999999999996</v>
      </c>
      <c r="C2292" s="2">
        <f>RSI!I2292</f>
        <v>2.7724706649397604</v>
      </c>
      <c r="D2292" s="2">
        <f>MACD!E2292</f>
        <v>0.1149032525940008</v>
      </c>
      <c r="E2292" s="2">
        <f>MACD!F2292</f>
        <v>4.2036399712071418E-2</v>
      </c>
      <c r="F2292" s="2">
        <f>'Moving Avg'!D2292</f>
        <v>5.1639999999999997</v>
      </c>
      <c r="G2292" s="2">
        <f>'Moving Avg'!F2292</f>
        <v>5.4059999999999988</v>
      </c>
      <c r="H2292" s="2">
        <f>'Moving Avg'!G2292</f>
        <v>5.4962000000000026</v>
      </c>
      <c r="I2292" s="2">
        <f>'Moving Avg'!H2292</f>
        <v>4.6853500000000015</v>
      </c>
      <c r="J2292" s="5" t="str">
        <f>OBV!F2292</f>
        <v>NEUTRAL</v>
      </c>
      <c r="K2292" s="5" t="str">
        <f>OBV!G2292</f>
        <v>NEUTRAL</v>
      </c>
      <c r="L2292" s="5" t="str">
        <f>OBV!H2292</f>
        <v>NEUTRAL</v>
      </c>
    </row>
    <row r="2293" spans="1:12" ht="13.5" x14ac:dyDescent="0.25">
      <c r="A2293" s="3">
        <f>RSI!A2293</f>
        <v>45642</v>
      </c>
      <c r="B2293" s="2">
        <f>RSI!B2293</f>
        <v>4.6399999999999997</v>
      </c>
      <c r="C2293" s="2">
        <f>RSI!I2293</f>
        <v>2.0287409606299462</v>
      </c>
      <c r="D2293" s="2">
        <f>MACD!E2293</f>
        <v>0.16999960871052</v>
      </c>
      <c r="E2293" s="2">
        <f>MACD!F2293</f>
        <v>6.7629041511761134E-2</v>
      </c>
      <c r="F2293" s="2">
        <f>'Moving Avg'!D2293</f>
        <v>5.032</v>
      </c>
      <c r="G2293" s="2">
        <f>'Moving Avg'!F2293</f>
        <v>5.3629999999999987</v>
      </c>
      <c r="H2293" s="2">
        <f>'Moving Avg'!G2293</f>
        <v>5.4742000000000015</v>
      </c>
      <c r="I2293" s="2">
        <f>'Moving Avg'!H2293</f>
        <v>4.6898000000000017</v>
      </c>
      <c r="J2293" s="5" t="str">
        <f>OBV!F2293</f>
        <v>NEUTRAL</v>
      </c>
      <c r="K2293" s="5" t="str">
        <f>OBV!G2293</f>
        <v>NEUTRAL</v>
      </c>
      <c r="L2293" s="5" t="str">
        <f>OBV!H2293</f>
        <v>NEUTRAL</v>
      </c>
    </row>
    <row r="2294" spans="1:12" ht="13.5" x14ac:dyDescent="0.25">
      <c r="A2294" s="3">
        <f>RSI!A2294</f>
        <v>45644</v>
      </c>
      <c r="B2294" s="2">
        <f>RSI!B2294</f>
        <v>4.45</v>
      </c>
      <c r="C2294" s="2">
        <f>RSI!I2294</f>
        <v>1.6083543345628755</v>
      </c>
      <c r="D2294" s="2">
        <f>MACD!E2294</f>
        <v>0.23510359588203222</v>
      </c>
      <c r="E2294" s="2">
        <f>MACD!F2294</f>
        <v>0.10112395238581535</v>
      </c>
      <c r="F2294" s="2">
        <f>'Moving Avg'!D2294</f>
        <v>4.8620000000000001</v>
      </c>
      <c r="G2294" s="2">
        <f>'Moving Avg'!F2294</f>
        <v>5.3104999999999993</v>
      </c>
      <c r="H2294" s="2">
        <f>'Moving Avg'!G2294</f>
        <v>5.4534000000000011</v>
      </c>
      <c r="I2294" s="2">
        <f>'Moving Avg'!H2294</f>
        <v>4.6933000000000016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45645</v>
      </c>
      <c r="B2295" s="2">
        <f>RSI!B2295</f>
        <v>4.45</v>
      </c>
      <c r="C2295" s="2">
        <f>RSI!I2295</f>
        <v>1.6083543345628755</v>
      </c>
      <c r="D2295" s="2">
        <f>MACD!E2295</f>
        <v>0.295397561946527</v>
      </c>
      <c r="E2295" s="2">
        <f>MACD!F2295</f>
        <v>0.13997867429795768</v>
      </c>
      <c r="F2295" s="2">
        <f>'Moving Avg'!D2295</f>
        <v>4.6919999999999993</v>
      </c>
      <c r="G2295" s="2">
        <f>'Moving Avg'!F2295</f>
        <v>5.2579999999999991</v>
      </c>
      <c r="H2295" s="2">
        <f>'Moving Avg'!G2295</f>
        <v>5.4283999999999999</v>
      </c>
      <c r="I2295" s="2">
        <f>'Moving Avg'!H2295</f>
        <v>4.6968000000000014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</row>
    <row r="2296" spans="1:12" ht="13.5" x14ac:dyDescent="0.25">
      <c r="A2296" s="3">
        <f>RSI!A2296</f>
        <v>45646</v>
      </c>
      <c r="B2296" s="2">
        <f>RSI!B2296</f>
        <v>4.4000000000000004</v>
      </c>
      <c r="C2296" s="2">
        <f>RSI!I2296</f>
        <v>1.5126883540934841</v>
      </c>
      <c r="D2296" s="2">
        <f>MACD!E2296</f>
        <v>0.35493958593498753</v>
      </c>
      <c r="E2296" s="2">
        <f>MACD!F2296</f>
        <v>0.18297085662536366</v>
      </c>
      <c r="F2296" s="2">
        <f>'Moving Avg'!D2296</f>
        <v>4.5579999999999998</v>
      </c>
      <c r="G2296" s="2">
        <f>'Moving Avg'!F2296</f>
        <v>5.2029999999999994</v>
      </c>
      <c r="H2296" s="2">
        <f>'Moving Avg'!G2296</f>
        <v>5.4018000000000006</v>
      </c>
      <c r="I2296" s="2">
        <f>'Moving Avg'!H2296</f>
        <v>4.7000500000000018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4.4000000000000004</v>
      </c>
      <c r="C2297" s="2">
        <f>RSI!I2297</f>
        <v>1.5126883540934841</v>
      </c>
      <c r="D2297" s="2">
        <f>MACD!E2297</f>
        <v>0.37931080602925249</v>
      </c>
      <c r="E2297" s="2">
        <f>MACD!F2297</f>
        <v>0.22223884650614145</v>
      </c>
      <c r="F2297" s="2">
        <f>'Moving Avg'!D2297</f>
        <v>4.4679999999999991</v>
      </c>
      <c r="G2297" s="2">
        <f>'Moving Avg'!F2297</f>
        <v>5.1479999999999997</v>
      </c>
      <c r="H2297" s="2">
        <f>'Moving Avg'!G2297</f>
        <v>5.3751999999999995</v>
      </c>
      <c r="I2297" s="2">
        <f>'Moving Avg'!H2297</f>
        <v>4.7033000000000023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</row>
    <row r="2298" spans="1:12" ht="13.5" x14ac:dyDescent="0.25">
      <c r="A2298" s="3">
        <f>RSI!A2298</f>
        <v>45650</v>
      </c>
      <c r="B2298" s="2">
        <f>RSI!B2298</f>
        <v>4.4000000000000004</v>
      </c>
      <c r="C2298" s="2">
        <f>RSI!I2298</f>
        <v>1.5126883540934841</v>
      </c>
      <c r="D2298" s="2">
        <f>MACD!E2298</f>
        <v>0.40433884677513809</v>
      </c>
      <c r="E2298" s="2">
        <f>MACD!F2298</f>
        <v>0.25865884655994076</v>
      </c>
      <c r="F2298" s="2">
        <f>'Moving Avg'!D2298</f>
        <v>4.42</v>
      </c>
      <c r="G2298" s="2">
        <f>'Moving Avg'!F2298</f>
        <v>5.093</v>
      </c>
      <c r="H2298" s="2">
        <f>'Moving Avg'!G2298</f>
        <v>5.3485999999999994</v>
      </c>
      <c r="I2298" s="2">
        <f>'Moving Avg'!H2298</f>
        <v>4.7065500000000018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</row>
    <row r="2299" spans="1:12" ht="13.5" x14ac:dyDescent="0.25">
      <c r="A2299" s="3">
        <f>RSI!A2299</f>
        <v>45651</v>
      </c>
      <c r="B2299" s="2">
        <f>RSI!B2299</f>
        <v>4.4000000000000004</v>
      </c>
      <c r="C2299" s="2">
        <f>RSI!I2299</f>
        <v>1.5126883540934841</v>
      </c>
      <c r="D2299" s="2">
        <f>MACD!E2299</f>
        <v>0.42959627075809514</v>
      </c>
      <c r="E2299" s="2">
        <f>MACD!F2299</f>
        <v>0.29284633139957167</v>
      </c>
      <c r="F2299" s="2">
        <f>'Moving Avg'!D2299</f>
        <v>4.410000000000001</v>
      </c>
      <c r="G2299" s="2">
        <f>'Moving Avg'!F2299</f>
        <v>5.0380000000000003</v>
      </c>
      <c r="H2299" s="2">
        <f>'Moving Avg'!G2299</f>
        <v>5.3219999999999992</v>
      </c>
      <c r="I2299" s="2">
        <f>'Moving Avg'!H2299</f>
        <v>4.7098000000000022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</row>
    <row r="2300" spans="1:12" ht="13.5" x14ac:dyDescent="0.25">
      <c r="A2300" s="3">
        <f>RSI!A2300</f>
        <v>45652</v>
      </c>
      <c r="B2300" s="2">
        <f>RSI!B2300</f>
        <v>4.4000000000000004</v>
      </c>
      <c r="C2300" s="2">
        <f>RSI!I2300</f>
        <v>1.5126883540934841</v>
      </c>
      <c r="D2300" s="2">
        <f>MACD!E2300</f>
        <v>0.45474557706088969</v>
      </c>
      <c r="E2300" s="2">
        <f>MACD!F2300</f>
        <v>0.32522618053183527</v>
      </c>
      <c r="F2300" s="2">
        <f>'Moving Avg'!D2300</f>
        <v>4.4000000000000004</v>
      </c>
      <c r="G2300" s="2">
        <f>'Moving Avg'!F2300</f>
        <v>4.9830000000000014</v>
      </c>
      <c r="H2300" s="2">
        <f>'Moving Avg'!G2300</f>
        <v>5.2953999999999999</v>
      </c>
      <c r="I2300" s="2">
        <f>'Moving Avg'!H2300</f>
        <v>4.7130500000000017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4.4000000000000004</v>
      </c>
      <c r="C2301" s="2">
        <f>RSI!I2301</f>
        <v>1.5126883540934841</v>
      </c>
      <c r="D2301" s="2">
        <f>MACD!E2301</f>
        <v>0.44413895861366726</v>
      </c>
      <c r="E2301" s="2">
        <f>MACD!F2301</f>
        <v>0.34900873614820171</v>
      </c>
      <c r="F2301" s="2">
        <f>'Moving Avg'!D2301</f>
        <v>4.4000000000000004</v>
      </c>
      <c r="G2301" s="2">
        <f>'Moving Avg'!F2301</f>
        <v>4.9280000000000017</v>
      </c>
      <c r="H2301" s="2">
        <f>'Moving Avg'!G2301</f>
        <v>5.2687999999999997</v>
      </c>
      <c r="I2301" s="2">
        <f>'Moving Avg'!H2301</f>
        <v>4.7163000000000013</v>
      </c>
      <c r="J2301" s="5" t="str">
        <f>OBV!F2301</f>
        <v>NEUTRAL</v>
      </c>
      <c r="K2301" s="5" t="str">
        <f>OBV!G2301</f>
        <v>NEUTRAL</v>
      </c>
      <c r="L2301" s="5" t="str">
        <f>OBV!H2301</f>
        <v>NEUTRAL</v>
      </c>
    </row>
    <row r="2302" spans="1:12" ht="13.5" x14ac:dyDescent="0.25">
      <c r="A2302" s="3">
        <f>RSI!A2302</f>
        <v>45656</v>
      </c>
      <c r="B2302" s="2">
        <f>RSI!B2302</f>
        <v>4.4000000000000004</v>
      </c>
      <c r="C2302" s="2">
        <f>RSI!I2302</f>
        <v>1.5126883540934841</v>
      </c>
      <c r="D2302" s="2">
        <f>MACD!E2302</f>
        <v>0.40455669107110026</v>
      </c>
      <c r="E2302" s="2">
        <f>MACD!F2302</f>
        <v>0.36011832713278147</v>
      </c>
      <c r="F2302" s="2">
        <f>'Moving Avg'!D2302</f>
        <v>4.4000000000000004</v>
      </c>
      <c r="G2302" s="2">
        <f>'Moving Avg'!F2302</f>
        <v>4.873000000000002</v>
      </c>
      <c r="H2302" s="2">
        <f>'Moving Avg'!G2302</f>
        <v>5.2472000000000003</v>
      </c>
      <c r="I2302" s="2">
        <f>'Moving Avg'!H2302</f>
        <v>4.7195500000000017</v>
      </c>
      <c r="J2302" s="5" t="str">
        <f>OBV!F2302</f>
        <v>NEUTRAL</v>
      </c>
      <c r="K2302" s="5" t="str">
        <f>OBV!G2302</f>
        <v>NEUTRAL</v>
      </c>
      <c r="L2302" s="5" t="str">
        <f>OBV!H2302</f>
        <v>NEUTRAL</v>
      </c>
    </row>
    <row r="2303" spans="1:12" ht="13.5" x14ac:dyDescent="0.25">
      <c r="A2303" s="3">
        <f>RSI!A2303</f>
        <v>45657</v>
      </c>
      <c r="B2303" s="2">
        <f>RSI!B2303</f>
        <v>4.21</v>
      </c>
      <c r="C2303" s="2">
        <f>RSI!I2303</f>
        <v>1.0963812840163598</v>
      </c>
      <c r="D2303" s="2">
        <f>MACD!E2303</f>
        <v>0.355829197229248</v>
      </c>
      <c r="E2303" s="2">
        <f>MACD!F2303</f>
        <v>0.35926050115207475</v>
      </c>
      <c r="F2303" s="2">
        <f>'Moving Avg'!D2303</f>
        <v>4.3620000000000001</v>
      </c>
      <c r="G2303" s="2">
        <f>'Moving Avg'!F2303</f>
        <v>4.8085000000000013</v>
      </c>
      <c r="H2303" s="2">
        <f>'Moving Avg'!G2303</f>
        <v>5.2218000000000009</v>
      </c>
      <c r="I2303" s="2">
        <f>'Moving Avg'!H2303</f>
        <v>4.7218500000000025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4.03</v>
      </c>
      <c r="C2304" s="2">
        <f>RSI!I2304</f>
        <v>0.85602548485921659</v>
      </c>
      <c r="D2304" s="2">
        <f>MACD!E2304</f>
        <v>0.3026002012308826</v>
      </c>
      <c r="E2304" s="2">
        <f>MACD!F2304</f>
        <v>0.34792844116783633</v>
      </c>
      <c r="F2304" s="2">
        <f>'Moving Avg'!D2304</f>
        <v>4.2880000000000003</v>
      </c>
      <c r="G2304" s="2">
        <f>'Moving Avg'!F2304</f>
        <v>4.7350000000000012</v>
      </c>
      <c r="H2304" s="2">
        <f>'Moving Avg'!G2304</f>
        <v>5.192800000000001</v>
      </c>
      <c r="I2304" s="2">
        <f>'Moving Avg'!H2304</f>
        <v>4.7232500000000019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3.85</v>
      </c>
      <c r="C2305" s="2">
        <f>RSI!I2305</f>
        <v>0.69252680114698251</v>
      </c>
      <c r="D2305" s="2">
        <f>MACD!E2305</f>
        <v>0.27556779466543002</v>
      </c>
      <c r="E2305" s="2">
        <f>MACD!F2305</f>
        <v>0.33345631186735508</v>
      </c>
      <c r="F2305" s="2">
        <f>'Moving Avg'!D2305</f>
        <v>4.1780000000000008</v>
      </c>
      <c r="G2305" s="2">
        <f>'Moving Avg'!F2305</f>
        <v>4.6525000000000007</v>
      </c>
      <c r="H2305" s="2">
        <f>'Moving Avg'!G2305</f>
        <v>5.1602000000000006</v>
      </c>
      <c r="I2305" s="2">
        <f>'Moving Avg'!H2305</f>
        <v>4.7237500000000026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3.75</v>
      </c>
      <c r="C2306" s="2">
        <f>RSI!I2306</f>
        <v>0.62150607291113147</v>
      </c>
      <c r="D2306" s="2">
        <f>MACD!E2306</f>
        <v>0.2578008915766512</v>
      </c>
      <c r="E2306" s="2">
        <f>MACD!F2306</f>
        <v>0.31832522780921435</v>
      </c>
      <c r="F2306" s="2">
        <f>'Moving Avg'!D2306</f>
        <v>4.048</v>
      </c>
      <c r="G2306" s="2">
        <f>'Moving Avg'!F2306</f>
        <v>4.5649999999999995</v>
      </c>
      <c r="H2306" s="2">
        <f>'Moving Avg'!G2306</f>
        <v>5.1256000000000022</v>
      </c>
      <c r="I2306" s="2">
        <f>'Moving Avg'!H2306</f>
        <v>4.7237500000000026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</row>
    <row r="2307" spans="1:12" ht="13.5" x14ac:dyDescent="0.25">
      <c r="A2307" s="3">
        <f>RSI!A2307</f>
        <v>45664</v>
      </c>
      <c r="B2307" s="2">
        <f>RSI!B2307</f>
        <v>3.59</v>
      </c>
      <c r="C2307" s="2">
        <f>RSI!I2307</f>
        <v>0.52817412623402049</v>
      </c>
      <c r="D2307" s="2">
        <f>MACD!E2307</f>
        <v>0.26020231062018162</v>
      </c>
      <c r="E2307" s="2">
        <f>MACD!F2307</f>
        <v>0.30670064437140782</v>
      </c>
      <c r="F2307" s="2">
        <f>'Moving Avg'!D2307</f>
        <v>3.8860000000000001</v>
      </c>
      <c r="G2307" s="2">
        <f>'Moving Avg'!F2307</f>
        <v>4.4794999999999998</v>
      </c>
      <c r="H2307" s="2">
        <f>'Moving Avg'!G2307</f>
        <v>5.0878000000000005</v>
      </c>
      <c r="I2307" s="2">
        <f>'Moving Avg'!H2307</f>
        <v>4.7229500000000026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</row>
    <row r="2308" spans="1:12" ht="13.5" x14ac:dyDescent="0.25">
      <c r="A2308" s="3">
        <f>RSI!A2308</f>
        <v>45665</v>
      </c>
      <c r="B2308" s="2">
        <f>RSI!B2308</f>
        <v>3.59</v>
      </c>
      <c r="C2308" s="2">
        <f>RSI!I2308</f>
        <v>0.52817412623402049</v>
      </c>
      <c r="D2308" s="2">
        <f>MACD!E2308</f>
        <v>0.2683492650204391</v>
      </c>
      <c r="E2308" s="2">
        <f>MACD!F2308</f>
        <v>0.29903036850121406</v>
      </c>
      <c r="F2308" s="2">
        <f>'Moving Avg'!D2308</f>
        <v>3.7620000000000005</v>
      </c>
      <c r="G2308" s="2">
        <f>'Moving Avg'!F2308</f>
        <v>4.3940000000000001</v>
      </c>
      <c r="H2308" s="2">
        <f>'Moving Avg'!G2308</f>
        <v>5.0496000000000008</v>
      </c>
      <c r="I2308" s="2">
        <f>'Moving Avg'!H2308</f>
        <v>4.7221500000000027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</row>
    <row r="2309" spans="1:12" ht="13.5" x14ac:dyDescent="0.25">
      <c r="A2309" s="3">
        <f>RSI!A2309</f>
        <v>45666</v>
      </c>
      <c r="B2309" s="2">
        <f>RSI!B2309</f>
        <v>3.59</v>
      </c>
      <c r="C2309" s="2">
        <f>RSI!I2309</f>
        <v>0.52817412623402049</v>
      </c>
      <c r="D2309" s="2">
        <f>MACD!E2309</f>
        <v>0.28090486445060669</v>
      </c>
      <c r="E2309" s="2">
        <f>MACD!F2309</f>
        <v>0.2954052676910926</v>
      </c>
      <c r="F2309" s="2">
        <f>'Moving Avg'!D2309</f>
        <v>3.6739999999999995</v>
      </c>
      <c r="G2309" s="2">
        <f>'Moving Avg'!F2309</f>
        <v>4.3084999999999996</v>
      </c>
      <c r="H2309" s="2">
        <f>'Moving Avg'!G2309</f>
        <v>5.011400000000001</v>
      </c>
      <c r="I2309" s="2">
        <f>'Moving Avg'!H2309</f>
        <v>4.7213500000000019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3.59</v>
      </c>
      <c r="C2310" s="2">
        <f>RSI!I2310</f>
        <v>0.52817412623402049</v>
      </c>
      <c r="D2310" s="2">
        <f>MACD!E2310</f>
        <v>0.29677144674546074</v>
      </c>
      <c r="E2310" s="2">
        <f>MACD!F2310</f>
        <v>0.29567850350196623</v>
      </c>
      <c r="F2310" s="2">
        <f>'Moving Avg'!D2310</f>
        <v>3.6219999999999999</v>
      </c>
      <c r="G2310" s="2">
        <f>'Moving Avg'!F2310</f>
        <v>4.2230000000000008</v>
      </c>
      <c r="H2310" s="2">
        <f>'Moving Avg'!G2310</f>
        <v>4.9732000000000012</v>
      </c>
      <c r="I2310" s="2">
        <f>'Moving Avg'!H2310</f>
        <v>4.720550000000002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3.59</v>
      </c>
      <c r="C2311" s="2">
        <f>RSI!I2311</f>
        <v>0.52817412623402049</v>
      </c>
      <c r="D2311" s="2">
        <f>MACD!E2311</f>
        <v>0.31505128818165229</v>
      </c>
      <c r="E2311" s="2">
        <f>MACD!F2311</f>
        <v>0.29955306043790347</v>
      </c>
      <c r="F2311" s="2">
        <f>'Moving Avg'!D2311</f>
        <v>3.59</v>
      </c>
      <c r="G2311" s="2">
        <f>'Moving Avg'!F2311</f>
        <v>4.1490000000000009</v>
      </c>
      <c r="H2311" s="2">
        <f>'Moving Avg'!G2311</f>
        <v>4.9350000000000014</v>
      </c>
      <c r="I2311" s="2">
        <f>'Moving Avg'!H2311</f>
        <v>4.7197500000000021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</row>
    <row r="2312" spans="1:12" ht="13.5" x14ac:dyDescent="0.25">
      <c r="A2312" s="3">
        <f>RSI!A2312</f>
        <v>45671</v>
      </c>
      <c r="B2312" s="2">
        <f>RSI!B2312</f>
        <v>3.59</v>
      </c>
      <c r="C2312" s="2">
        <f>RSI!I2312</f>
        <v>0.52817412623402049</v>
      </c>
      <c r="D2312" s="2">
        <f>MACD!E2312</f>
        <v>0.33501354243300785</v>
      </c>
      <c r="E2312" s="2">
        <f>MACD!F2312</f>
        <v>0.30664515683692434</v>
      </c>
      <c r="F2312" s="2">
        <f>'Moving Avg'!D2312</f>
        <v>3.59</v>
      </c>
      <c r="G2312" s="2">
        <f>'Moving Avg'!F2312</f>
        <v>4.0860000000000003</v>
      </c>
      <c r="H2312" s="2">
        <f>'Moving Avg'!G2312</f>
        <v>4.8968000000000016</v>
      </c>
      <c r="I2312" s="2">
        <f>'Moving Avg'!H2312</f>
        <v>4.7189500000000031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</row>
    <row r="2313" spans="1:12" ht="13.5" x14ac:dyDescent="0.25">
      <c r="A2313" s="3">
        <f>RSI!A2313</f>
        <v>45672</v>
      </c>
      <c r="B2313" s="2">
        <f>RSI!B2313</f>
        <v>3.59</v>
      </c>
      <c r="C2313" s="2">
        <f>RSI!I2313</f>
        <v>0.52817412623402049</v>
      </c>
      <c r="D2313" s="2">
        <f>MACD!E2313</f>
        <v>0.32683566707514711</v>
      </c>
      <c r="E2313" s="2">
        <f>MACD!F2313</f>
        <v>0.31068325888456894</v>
      </c>
      <c r="F2313" s="2">
        <f>'Moving Avg'!D2313</f>
        <v>3.59</v>
      </c>
      <c r="G2313" s="2">
        <f>'Moving Avg'!F2313</f>
        <v>4.033500000000001</v>
      </c>
      <c r="H2313" s="2">
        <f>'Moving Avg'!G2313</f>
        <v>4.8586000000000009</v>
      </c>
      <c r="I2313" s="2">
        <f>'Moving Avg'!H2313</f>
        <v>4.7181500000000032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</row>
    <row r="2314" spans="1:12" ht="13.5" x14ac:dyDescent="0.25">
      <c r="A2314" s="3">
        <f>RSI!A2314</f>
        <v>45673</v>
      </c>
      <c r="B2314" s="2">
        <f>RSI!B2314</f>
        <v>3.59</v>
      </c>
      <c r="C2314" s="2">
        <f>RSI!I2314</f>
        <v>0.52817412623402049</v>
      </c>
      <c r="D2314" s="2">
        <f>MACD!E2314</f>
        <v>0.29607709615858813</v>
      </c>
      <c r="E2314" s="2">
        <f>MACD!F2314</f>
        <v>0.30776202633937277</v>
      </c>
      <c r="F2314" s="2">
        <f>'Moving Avg'!D2314</f>
        <v>3.59</v>
      </c>
      <c r="G2314" s="2">
        <f>'Moving Avg'!F2314</f>
        <v>3.9905000000000017</v>
      </c>
      <c r="H2314" s="2">
        <f>'Moving Avg'!G2314</f>
        <v>4.8204000000000011</v>
      </c>
      <c r="I2314" s="2">
        <f>'Moving Avg'!H2314</f>
        <v>4.7173500000000033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</row>
    <row r="2315" spans="1:12" ht="13.5" x14ac:dyDescent="0.25">
      <c r="A2315" s="3">
        <f>RSI!A2315</f>
        <v>45674</v>
      </c>
      <c r="B2315" s="2">
        <f>RSI!B2315</f>
        <v>3.59</v>
      </c>
      <c r="C2315" s="2">
        <f>RSI!I2315</f>
        <v>0.52817412623402049</v>
      </c>
      <c r="D2315" s="2">
        <f>MACD!E2315</f>
        <v>0.24592634007115777</v>
      </c>
      <c r="E2315" s="2">
        <f>MACD!F2315</f>
        <v>0.29539488908572981</v>
      </c>
      <c r="F2315" s="2">
        <f>'Moving Avg'!D2315</f>
        <v>3.59</v>
      </c>
      <c r="G2315" s="2">
        <f>'Moving Avg'!F2315</f>
        <v>3.9475000000000016</v>
      </c>
      <c r="H2315" s="2">
        <f>'Moving Avg'!G2315</f>
        <v>4.7822000000000005</v>
      </c>
      <c r="I2315" s="2">
        <f>'Moving Avg'!H2315</f>
        <v>4.7165500000000025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</row>
    <row r="2316" spans="1:12" ht="13.5" x14ac:dyDescent="0.25">
      <c r="A2316" s="3">
        <f>RSI!A2316</f>
        <v>45677</v>
      </c>
      <c r="B2316" s="2">
        <f>RSI!B2316</f>
        <v>3.59</v>
      </c>
      <c r="C2316" s="2">
        <f>RSI!I2316</f>
        <v>0.52817412623402049</v>
      </c>
      <c r="D2316" s="2">
        <f>MACD!E2316</f>
        <v>0.19141020535797271</v>
      </c>
      <c r="E2316" s="2">
        <f>MACD!F2316</f>
        <v>0.27459795234017842</v>
      </c>
      <c r="F2316" s="2">
        <f>'Moving Avg'!D2316</f>
        <v>3.59</v>
      </c>
      <c r="G2316" s="2">
        <f>'Moving Avg'!F2316</f>
        <v>3.9070000000000014</v>
      </c>
      <c r="H2316" s="2">
        <f>'Moving Avg'!G2316</f>
        <v>4.7440000000000007</v>
      </c>
      <c r="I2316" s="2">
        <f>'Moving Avg'!H2316</f>
        <v>4.7157500000000026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</row>
    <row r="2317" spans="1:12" ht="13.5" x14ac:dyDescent="0.25">
      <c r="A2317" s="3">
        <f>RSI!A2317</f>
        <v>45678</v>
      </c>
      <c r="B2317" s="2">
        <f>RSI!B2317</f>
        <v>3.59</v>
      </c>
      <c r="C2317" s="2">
        <f>RSI!I2317</f>
        <v>0.52817412623402049</v>
      </c>
      <c r="D2317" s="2">
        <f>MACD!E2317</f>
        <v>0.12372479832789285</v>
      </c>
      <c r="E2317" s="2">
        <f>MACD!F2317</f>
        <v>0.24442332153772131</v>
      </c>
      <c r="F2317" s="2">
        <f>'Moving Avg'!D2317</f>
        <v>3.59</v>
      </c>
      <c r="G2317" s="2">
        <f>'Moving Avg'!F2317</f>
        <v>3.866500000000002</v>
      </c>
      <c r="H2317" s="2">
        <f>'Moving Avg'!G2317</f>
        <v>4.7058</v>
      </c>
      <c r="I2317" s="2">
        <f>'Moving Avg'!H2317</f>
        <v>4.7149500000000026</v>
      </c>
      <c r="J2317" s="5" t="str">
        <f>OBV!F2317</f>
        <v>NEUTRAL</v>
      </c>
      <c r="K2317" s="5" t="str">
        <f>OBV!G2317</f>
        <v>NEUTRAL</v>
      </c>
      <c r="L2317" s="5" t="str">
        <f>OBV!H2317</f>
        <v>NEUTRAL</v>
      </c>
    </row>
    <row r="2318" spans="1:12" ht="13.5" x14ac:dyDescent="0.25">
      <c r="A2318" s="3">
        <f>RSI!A2318</f>
        <v>45679</v>
      </c>
      <c r="B2318" s="2">
        <f>RSI!B2318</f>
        <v>3.59</v>
      </c>
      <c r="C2318" s="2">
        <f>RSI!I2318</f>
        <v>0.52817412623402049</v>
      </c>
      <c r="D2318" s="2">
        <f>MACD!E2318</f>
        <v>6.928495181340999E-2</v>
      </c>
      <c r="E2318" s="2">
        <f>MACD!F2318</f>
        <v>0.20939564759285906</v>
      </c>
      <c r="F2318" s="2">
        <f>'Moving Avg'!D2318</f>
        <v>3.59</v>
      </c>
      <c r="G2318" s="2">
        <f>'Moving Avg'!F2318</f>
        <v>3.8260000000000018</v>
      </c>
      <c r="H2318" s="2">
        <f>'Moving Avg'!G2318</f>
        <v>4.6676000000000002</v>
      </c>
      <c r="I2318" s="2">
        <f>'Moving Avg'!H2318</f>
        <v>4.7141500000000027</v>
      </c>
      <c r="J2318" s="5" t="str">
        <f>OBV!F2318</f>
        <v>NEUTRAL</v>
      </c>
      <c r="K2318" s="5" t="str">
        <f>OBV!G2318</f>
        <v>NEUTRAL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3.5</v>
      </c>
      <c r="C2319" s="2">
        <f>RSI!I2319</f>
        <v>0.43811774035896178</v>
      </c>
      <c r="D2319" s="2">
        <f>MACD!E2319</f>
        <v>3.2509744979403177E-2</v>
      </c>
      <c r="E2319" s="2">
        <f>MACD!F2319</f>
        <v>0.17401846707016788</v>
      </c>
      <c r="F2319" s="2">
        <f>'Moving Avg'!D2319</f>
        <v>3.5720000000000001</v>
      </c>
      <c r="G2319" s="2">
        <f>'Moving Avg'!F2319</f>
        <v>3.7810000000000015</v>
      </c>
      <c r="H2319" s="2">
        <f>'Moving Avg'!G2319</f>
        <v>4.6276000000000002</v>
      </c>
      <c r="I2319" s="2">
        <f>'Moving Avg'!H2319</f>
        <v>4.7129000000000021</v>
      </c>
      <c r="J2319" s="5" t="str">
        <f>OBV!F2319</f>
        <v>BEARISH</v>
      </c>
      <c r="K2319" s="5" t="str">
        <f>OBV!G2319</f>
        <v>WEAK</v>
      </c>
      <c r="L2319" s="5" t="str">
        <f>OBV!H2319</f>
        <v>CONFIRMED BEARISH</v>
      </c>
    </row>
    <row r="2320" spans="1:12" ht="13.5" x14ac:dyDescent="0.25">
      <c r="A2320" s="3">
        <f>RSI!A2320</f>
        <v>45681</v>
      </c>
      <c r="B2320" s="2">
        <f>RSI!B2320</f>
        <v>3.5</v>
      </c>
      <c r="C2320" s="2">
        <f>RSI!I2320</f>
        <v>0.43811774035896178</v>
      </c>
      <c r="D2320" s="2">
        <f>MACD!E2320</f>
        <v>4.3524205940199678E-3</v>
      </c>
      <c r="E2320" s="2">
        <f>MACD!F2320</f>
        <v>0.1400852577749383</v>
      </c>
      <c r="F2320" s="2">
        <f>'Moving Avg'!D2320</f>
        <v>3.5539999999999998</v>
      </c>
      <c r="G2320" s="2">
        <f>'Moving Avg'!F2320</f>
        <v>3.7360000000000015</v>
      </c>
      <c r="H2320" s="2">
        <f>'Moving Avg'!G2320</f>
        <v>4.587600000000001</v>
      </c>
      <c r="I2320" s="2">
        <f>'Moving Avg'!H2320</f>
        <v>4.7116500000000023</v>
      </c>
      <c r="J2320" s="5" t="str">
        <f>OBV!F2320</f>
        <v>BEARISH</v>
      </c>
      <c r="K2320" s="5" t="str">
        <f>OBV!G2320</f>
        <v>WEAK</v>
      </c>
      <c r="L2320" s="5" t="str">
        <f>OBV!H2320</f>
        <v>CONFIRMED BEARISH</v>
      </c>
    </row>
    <row r="2321" spans="1:12" ht="13.5" x14ac:dyDescent="0.25">
      <c r="A2321" s="3">
        <f>RSI!A2321</f>
        <v>45684</v>
      </c>
      <c r="B2321" s="2">
        <f>RSI!B2321</f>
        <v>3.5</v>
      </c>
      <c r="C2321" s="2">
        <f>RSI!I2321</f>
        <v>0.43811774035896178</v>
      </c>
      <c r="D2321" s="2">
        <f>MACD!E2321</f>
        <v>-1.6732120398448291E-2</v>
      </c>
      <c r="E2321" s="2">
        <f>MACD!F2321</f>
        <v>0.10872178214026099</v>
      </c>
      <c r="F2321" s="2">
        <f>'Moving Avg'!D2321</f>
        <v>3.536</v>
      </c>
      <c r="G2321" s="2">
        <f>'Moving Avg'!F2321</f>
        <v>3.6910000000000012</v>
      </c>
      <c r="H2321" s="2">
        <f>'Moving Avg'!G2321</f>
        <v>4.547600000000001</v>
      </c>
      <c r="I2321" s="2">
        <f>'Moving Avg'!H2321</f>
        <v>4.7104000000000026</v>
      </c>
      <c r="J2321" s="5" t="str">
        <f>OBV!F2321</f>
        <v>BEARISH</v>
      </c>
      <c r="K2321" s="5" t="str">
        <f>OBV!G2321</f>
        <v>WEAK</v>
      </c>
      <c r="L2321" s="5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3.5</v>
      </c>
      <c r="C2322" s="2">
        <f>RSI!I2322</f>
        <v>0.43811774035896178</v>
      </c>
      <c r="D2322" s="2">
        <f>MACD!E2322</f>
        <v>-3.2035027211368305E-2</v>
      </c>
      <c r="E2322" s="2">
        <f>MACD!F2322</f>
        <v>8.0570420269935134E-2</v>
      </c>
      <c r="F2322" s="2">
        <f>'Moving Avg'!D2322</f>
        <v>3.5179999999999998</v>
      </c>
      <c r="G2322" s="2">
        <f>'Moving Avg'!F2322</f>
        <v>3.6460000000000008</v>
      </c>
      <c r="H2322" s="2">
        <f>'Moving Avg'!G2322</f>
        <v>4.5076000000000009</v>
      </c>
      <c r="I2322" s="2">
        <f>'Moving Avg'!H2322</f>
        <v>4.7091500000000019</v>
      </c>
      <c r="J2322" s="5" t="str">
        <f>OBV!F2322</f>
        <v>BEARISH</v>
      </c>
      <c r="K2322" s="5" t="str">
        <f>OBV!G2322</f>
        <v>WEAK</v>
      </c>
      <c r="L2322" s="5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3.5</v>
      </c>
      <c r="C2323" s="2">
        <f>RSI!I2323</f>
        <v>0.43811774035896178</v>
      </c>
      <c r="D2323" s="2">
        <f>MACD!E2323</f>
        <v>-4.2633771555264488E-2</v>
      </c>
      <c r="E2323" s="2">
        <f>MACD!F2323</f>
        <v>5.5929581904895213E-2</v>
      </c>
      <c r="F2323" s="2">
        <f>'Moving Avg'!D2323</f>
        <v>3.5</v>
      </c>
      <c r="G2323" s="2">
        <f>'Moving Avg'!F2323</f>
        <v>3.6105000000000009</v>
      </c>
      <c r="H2323" s="2">
        <f>'Moving Avg'!G2323</f>
        <v>4.4676000000000009</v>
      </c>
      <c r="I2323" s="2">
        <f>'Moving Avg'!H2323</f>
        <v>4.7079000000000022</v>
      </c>
      <c r="J2323" s="5" t="str">
        <f>OBV!F2323</f>
        <v>BEARISH</v>
      </c>
      <c r="K2323" s="5" t="str">
        <f>OBV!G2323</f>
        <v>WEAK</v>
      </c>
      <c r="L2323" s="5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3.5</v>
      </c>
      <c r="C2324" s="2">
        <f>RSI!I2324</f>
        <v>0.43811774035896178</v>
      </c>
      <c r="D2324" s="2">
        <f>MACD!E2324</f>
        <v>-4.9426135111818148E-2</v>
      </c>
      <c r="E2324" s="2">
        <f>MACD!F2324</f>
        <v>3.4858438501552548E-2</v>
      </c>
      <c r="F2324" s="2">
        <f>'Moving Avg'!D2324</f>
        <v>3.5</v>
      </c>
      <c r="G2324" s="2">
        <f>'Moving Avg'!F2324</f>
        <v>3.5840000000000005</v>
      </c>
      <c r="H2324" s="2">
        <f>'Moving Avg'!G2324</f>
        <v>4.4276000000000009</v>
      </c>
      <c r="I2324" s="2">
        <f>'Moving Avg'!H2324</f>
        <v>4.7066500000000016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3.5</v>
      </c>
      <c r="C2325" s="2">
        <f>RSI!I2325</f>
        <v>0.43811774035896178</v>
      </c>
      <c r="D2325" s="2">
        <f>MACD!E2325</f>
        <v>-5.3158885646305443E-2</v>
      </c>
      <c r="E2325" s="2">
        <f>MACD!F2325</f>
        <v>1.725497367198095E-2</v>
      </c>
      <c r="F2325" s="2">
        <f>'Moving Avg'!D2325</f>
        <v>3.5</v>
      </c>
      <c r="G2325" s="2">
        <f>'Moving Avg'!F2325</f>
        <v>3.5665000000000004</v>
      </c>
      <c r="H2325" s="2">
        <f>'Moving Avg'!G2325</f>
        <v>4.3876000000000008</v>
      </c>
      <c r="I2325" s="2">
        <f>'Moving Avg'!H2325</f>
        <v>4.7054000000000018</v>
      </c>
      <c r="J2325" s="5" t="str">
        <f>OBV!F2325</f>
        <v>NEUTRAL</v>
      </c>
      <c r="K2325" s="5" t="str">
        <f>OBV!G2325</f>
        <v>NEUTRAL</v>
      </c>
      <c r="L2325" s="5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3.5</v>
      </c>
      <c r="C2326" s="2">
        <f>RSI!I2326</f>
        <v>0.43811774035896178</v>
      </c>
      <c r="D2326" s="2">
        <f>MACD!E2326</f>
        <v>-5.4451965003567082E-2</v>
      </c>
      <c r="E2326" s="2">
        <f>MACD!F2326</f>
        <v>2.9135859368713442E-3</v>
      </c>
      <c r="F2326" s="2">
        <f>'Moving Avg'!D2326</f>
        <v>3.5</v>
      </c>
      <c r="G2326" s="2">
        <f>'Moving Avg'!F2326</f>
        <v>3.5540000000000007</v>
      </c>
      <c r="H2326" s="2">
        <f>'Moving Avg'!G2326</f>
        <v>4.3476000000000008</v>
      </c>
      <c r="I2326" s="2">
        <f>'Moving Avg'!H2326</f>
        <v>4.7033500000000021</v>
      </c>
      <c r="J2326" s="5" t="str">
        <f>OBV!F2326</f>
        <v>NEUTRAL</v>
      </c>
      <c r="K2326" s="5" t="str">
        <f>OBV!G2326</f>
        <v>NEUTRAL</v>
      </c>
      <c r="L2326" s="5" t="str">
        <f>OBV!H2326</f>
        <v>NEUTRAL</v>
      </c>
    </row>
    <row r="2327" spans="1:12" ht="13.5" x14ac:dyDescent="0.25">
      <c r="A2327" s="3">
        <f>RSI!A2327</f>
        <v>45692</v>
      </c>
      <c r="B2327" s="2">
        <f>RSI!B2327</f>
        <v>3.5</v>
      </c>
      <c r="C2327" s="2">
        <f>RSI!I2327</f>
        <v>0.43811774035896178</v>
      </c>
      <c r="D2327" s="2">
        <f>MACD!E2327</f>
        <v>-5.3818885126736937E-2</v>
      </c>
      <c r="E2327" s="2">
        <f>MACD!F2327</f>
        <v>-8.4329082758503125E-3</v>
      </c>
      <c r="F2327" s="2">
        <f>'Moving Avg'!D2327</f>
        <v>3.5</v>
      </c>
      <c r="G2327" s="2">
        <f>'Moving Avg'!F2327</f>
        <v>3.5495000000000005</v>
      </c>
      <c r="H2327" s="2">
        <f>'Moving Avg'!G2327</f>
        <v>4.3076000000000008</v>
      </c>
      <c r="I2327" s="2">
        <f>'Moving Avg'!H2327</f>
        <v>4.7012500000000017</v>
      </c>
      <c r="J2327" s="5" t="str">
        <f>OBV!F2327</f>
        <v>NEUTRAL</v>
      </c>
      <c r="K2327" s="5" t="str">
        <f>OBV!G2327</f>
        <v>NEUTRAL</v>
      </c>
      <c r="L2327" s="5" t="str">
        <f>OBV!H2327</f>
        <v>NEUTRAL</v>
      </c>
    </row>
    <row r="2328" spans="1:12" ht="13.5" x14ac:dyDescent="0.25">
      <c r="A2328" s="3">
        <f>RSI!A2328</f>
        <v>45693</v>
      </c>
      <c r="B2328" s="2">
        <f>RSI!B2328</f>
        <v>3.5</v>
      </c>
      <c r="C2328" s="2">
        <f>RSI!I2328</f>
        <v>0.43811774035896178</v>
      </c>
      <c r="D2328" s="2">
        <f>MACD!E2328</f>
        <v>-5.1683920720368537E-2</v>
      </c>
      <c r="E2328" s="2">
        <f>MACD!F2328</f>
        <v>-1.708311076475396E-2</v>
      </c>
      <c r="F2328" s="2">
        <f>'Moving Avg'!D2328</f>
        <v>3.5</v>
      </c>
      <c r="G2328" s="2">
        <f>'Moving Avg'!F2328</f>
        <v>3.5450000000000004</v>
      </c>
      <c r="H2328" s="2">
        <f>'Moving Avg'!G2328</f>
        <v>4.2676000000000007</v>
      </c>
      <c r="I2328" s="2">
        <f>'Moving Avg'!H2328</f>
        <v>4.6991500000000022</v>
      </c>
      <c r="J2328" s="5" t="str">
        <f>OBV!F2328</f>
        <v>NEUTRAL</v>
      </c>
      <c r="K2328" s="5" t="str">
        <f>OBV!G2328</f>
        <v>NEUTRAL</v>
      </c>
      <c r="L2328" s="5" t="str">
        <f>OBV!H2328</f>
        <v>NEUTRAL</v>
      </c>
    </row>
    <row r="2329" spans="1:12" ht="13.5" x14ac:dyDescent="0.25">
      <c r="A2329" s="3">
        <f>RSI!A2329</f>
        <v>45694</v>
      </c>
      <c r="B2329" s="2">
        <f>RSI!B2329</f>
        <v>3.5</v>
      </c>
      <c r="C2329" s="2">
        <f>RSI!I2329</f>
        <v>0.43811774035896178</v>
      </c>
      <c r="D2329" s="2">
        <f>MACD!E2329</f>
        <v>-6.2242750080389708E-2</v>
      </c>
      <c r="E2329" s="2">
        <f>MACD!F2329</f>
        <v>-2.6115038627881108E-2</v>
      </c>
      <c r="F2329" s="2">
        <f>'Moving Avg'!D2329</f>
        <v>3.5</v>
      </c>
      <c r="G2329" s="2">
        <f>'Moving Avg'!F2329</f>
        <v>3.5405000000000002</v>
      </c>
      <c r="H2329" s="2">
        <f>'Moving Avg'!G2329</f>
        <v>4.2276000000000007</v>
      </c>
      <c r="I2329" s="2">
        <f>'Moving Avg'!H2329</f>
        <v>4.6970500000000017</v>
      </c>
      <c r="J2329" s="5" t="str">
        <f>OBV!F2329</f>
        <v>NEUTRAL</v>
      </c>
      <c r="K2329" s="5" t="str">
        <f>OBV!G2329</f>
        <v>NEUTRAL</v>
      </c>
      <c r="L2329" s="5" t="str">
        <f>OBV!H2329</f>
        <v>NEUTRAL</v>
      </c>
    </row>
    <row r="2330" spans="1:12" ht="13.5" x14ac:dyDescent="0.25">
      <c r="A2330" s="3">
        <f>RSI!A2330</f>
        <v>45695</v>
      </c>
      <c r="B2330" s="2">
        <f>RSI!B2330</f>
        <v>3.5</v>
      </c>
      <c r="C2330" s="2">
        <f>RSI!I2330</f>
        <v>0.43811774035896178</v>
      </c>
      <c r="D2330" s="2">
        <f>MACD!E2330</f>
        <v>-6.98060180965836E-2</v>
      </c>
      <c r="E2330" s="2">
        <f>MACD!F2330</f>
        <v>-3.4853234521621611E-2</v>
      </c>
      <c r="F2330" s="2">
        <f>'Moving Avg'!D2330</f>
        <v>3.5</v>
      </c>
      <c r="G2330" s="2">
        <f>'Moving Avg'!F2330</f>
        <v>3.536</v>
      </c>
      <c r="H2330" s="2">
        <f>'Moving Avg'!G2330</f>
        <v>4.1876000000000007</v>
      </c>
      <c r="I2330" s="2">
        <f>'Moving Avg'!H2330</f>
        <v>4.6949500000000013</v>
      </c>
      <c r="J2330" s="5" t="str">
        <f>OBV!F2330</f>
        <v>NEUTRAL</v>
      </c>
      <c r="K2330" s="5" t="str">
        <f>OBV!G2330</f>
        <v>NEUTRAL</v>
      </c>
      <c r="L2330" s="5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3.5</v>
      </c>
      <c r="C2331" s="2">
        <f>RSI!I2331</f>
        <v>0.43811774035896178</v>
      </c>
      <c r="D2331" s="2">
        <f>MACD!E2331</f>
        <v>-7.493614525346981E-2</v>
      </c>
      <c r="E2331" s="2">
        <f>MACD!F2331</f>
        <v>-4.2869816667991251E-2</v>
      </c>
      <c r="F2331" s="2">
        <f>'Moving Avg'!D2331</f>
        <v>3.5</v>
      </c>
      <c r="G2331" s="2">
        <f>'Moving Avg'!F2331</f>
        <v>3.5314999999999999</v>
      </c>
      <c r="H2331" s="2">
        <f>'Moving Avg'!G2331</f>
        <v>4.1476000000000006</v>
      </c>
      <c r="I2331" s="2">
        <f>'Moving Avg'!H2331</f>
        <v>4.6928500000000017</v>
      </c>
      <c r="J2331" s="5" t="str">
        <f>OBV!F2331</f>
        <v>NEUTRAL</v>
      </c>
      <c r="K2331" s="5" t="str">
        <f>OBV!G2331</f>
        <v>NEUTRAL</v>
      </c>
      <c r="L2331" s="5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3.4</v>
      </c>
      <c r="C2332" s="2">
        <f>RSI!I2332</f>
        <v>0.29276685684578752</v>
      </c>
      <c r="D2332" s="2">
        <f>MACD!E2332</f>
        <v>-7.069409507435287E-2</v>
      </c>
      <c r="E2332" s="2">
        <f>MACD!F2332</f>
        <v>-4.8434672349263574E-2</v>
      </c>
      <c r="F2332" s="2">
        <f>'Moving Avg'!D2332</f>
        <v>3.4799999999999995</v>
      </c>
      <c r="G2332" s="2">
        <f>'Moving Avg'!F2332</f>
        <v>3.5219999999999998</v>
      </c>
      <c r="H2332" s="2">
        <f>'Moving Avg'!G2332</f>
        <v>4.1056000000000008</v>
      </c>
      <c r="I2332" s="2">
        <f>'Moving Avg'!H2332</f>
        <v>4.6902500000000016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3.4</v>
      </c>
      <c r="C2333" s="2">
        <f>RSI!I2333</f>
        <v>0.29276685684578752</v>
      </c>
      <c r="D2333" s="2">
        <f>MACD!E2333</f>
        <v>-6.5425319634026202E-2</v>
      </c>
      <c r="E2333" s="2">
        <f>MACD!F2333</f>
        <v>-5.1832801806216106E-2</v>
      </c>
      <c r="F2333" s="2">
        <f>'Moving Avg'!D2333</f>
        <v>3.46</v>
      </c>
      <c r="G2333" s="2">
        <f>'Moving Avg'!F2333</f>
        <v>3.5125000000000006</v>
      </c>
      <c r="H2333" s="2">
        <f>'Moving Avg'!G2333</f>
        <v>4.063600000000001</v>
      </c>
      <c r="I2333" s="2">
        <f>'Moving Avg'!H2333</f>
        <v>4.6876500000000014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3.4</v>
      </c>
      <c r="C2334" s="2">
        <f>RSI!I2334</f>
        <v>0.29276685684578752</v>
      </c>
      <c r="D2334" s="2">
        <f>MACD!E2334</f>
        <v>-5.9412172840219934E-2</v>
      </c>
      <c r="E2334" s="2">
        <f>MACD!F2334</f>
        <v>-5.3348676013016877E-2</v>
      </c>
      <c r="F2334" s="2">
        <f>'Moving Avg'!D2334</f>
        <v>3.44</v>
      </c>
      <c r="G2334" s="2">
        <f>'Moving Avg'!F2334</f>
        <v>3.5030000000000001</v>
      </c>
      <c r="H2334" s="2">
        <f>'Moving Avg'!G2334</f>
        <v>4.0216000000000012</v>
      </c>
      <c r="I2334" s="2">
        <f>'Moving Avg'!H2334</f>
        <v>4.6850500000000013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3.4</v>
      </c>
      <c r="C2335" s="2">
        <f>RSI!I2335</f>
        <v>0.29276685684578752</v>
      </c>
      <c r="D2335" s="2">
        <f>MACD!E2335</f>
        <v>-5.2884355006437289E-2</v>
      </c>
      <c r="E2335" s="2">
        <f>MACD!F2335</f>
        <v>-5.3255811811700964E-2</v>
      </c>
      <c r="F2335" s="2">
        <f>'Moving Avg'!D2335</f>
        <v>3.4200000000000004</v>
      </c>
      <c r="G2335" s="2">
        <f>'Moving Avg'!F2335</f>
        <v>3.4935</v>
      </c>
      <c r="H2335" s="2">
        <f>'Moving Avg'!G2335</f>
        <v>3.9796000000000014</v>
      </c>
      <c r="I2335" s="2">
        <f>'Moving Avg'!H2335</f>
        <v>4.6824500000000011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3.5</v>
      </c>
      <c r="C2336" s="2">
        <f>RSI!I2336</f>
        <v>31.057472856604747</v>
      </c>
      <c r="D2336" s="2">
        <f>MACD!E2336</f>
        <v>-5.343510337020918E-2</v>
      </c>
      <c r="E2336" s="2">
        <f>MACD!F2336</f>
        <v>-5.3291670123402607E-2</v>
      </c>
      <c r="F2336" s="2">
        <f>'Moving Avg'!D2336</f>
        <v>3.4200000000000004</v>
      </c>
      <c r="G2336" s="2">
        <f>'Moving Avg'!F2336</f>
        <v>3.4889999999999999</v>
      </c>
      <c r="H2336" s="2">
        <f>'Moving Avg'!G2336</f>
        <v>3.9396000000000009</v>
      </c>
      <c r="I2336" s="2">
        <f>'Moving Avg'!H2336</f>
        <v>4.6803500000000016</v>
      </c>
      <c r="J2336" s="5" t="str">
        <f>OBV!F2336</f>
        <v>BULLISH</v>
      </c>
      <c r="K2336" s="5" t="str">
        <f>OBV!G2336</f>
        <v>STRONG</v>
      </c>
      <c r="L2336" s="5" t="str">
        <f>OBV!H2336</f>
        <v>NEUTRAL</v>
      </c>
    </row>
    <row r="2337" spans="1:12" ht="13.5" x14ac:dyDescent="0.25">
      <c r="A2337" s="3">
        <f>RSI!A2337</f>
        <v>45706</v>
      </c>
      <c r="B2337" s="2">
        <f>RSI!B2337</f>
        <v>3.51</v>
      </c>
      <c r="C2337" s="2">
        <f>RSI!I2337</f>
        <v>33.274656202689783</v>
      </c>
      <c r="D2337" s="2">
        <f>MACD!E2337</f>
        <v>-5.399839506980042E-2</v>
      </c>
      <c r="E2337" s="2">
        <f>MACD!F2337</f>
        <v>-5.343301511268217E-2</v>
      </c>
      <c r="F2337" s="2">
        <f>'Moving Avg'!D2337</f>
        <v>3.4420000000000002</v>
      </c>
      <c r="G2337" s="2">
        <f>'Moving Avg'!F2337</f>
        <v>3.4850000000000003</v>
      </c>
      <c r="H2337" s="2">
        <f>'Moving Avg'!G2337</f>
        <v>3.9038000000000013</v>
      </c>
      <c r="I2337" s="2">
        <f>'Moving Avg'!H2337</f>
        <v>4.678300000000001</v>
      </c>
      <c r="J2337" s="5" t="str">
        <f>OBV!F2337</f>
        <v>BULLISH</v>
      </c>
      <c r="K2337" s="5" t="str">
        <f>OBV!G2337</f>
        <v>STRONG</v>
      </c>
      <c r="L2337" s="5" t="str">
        <f>OBV!H2337</f>
        <v>CONFIRMED BULLISH</v>
      </c>
    </row>
    <row r="2338" spans="1:12" ht="13.5" x14ac:dyDescent="0.25">
      <c r="A2338" s="3">
        <f>RSI!A2338</f>
        <v>45707</v>
      </c>
      <c r="B2338" s="2">
        <f>RSI!B2338</f>
        <v>3.51</v>
      </c>
      <c r="C2338" s="2">
        <f>RSI!I2338</f>
        <v>33.274656202689783</v>
      </c>
      <c r="D2338" s="2">
        <f>MACD!E2338</f>
        <v>-5.3938314263841658E-2</v>
      </c>
      <c r="E2338" s="2">
        <f>MACD!F2338</f>
        <v>-5.3534074942914067E-2</v>
      </c>
      <c r="F2338" s="2">
        <f>'Moving Avg'!D2338</f>
        <v>3.464</v>
      </c>
      <c r="G2338" s="2">
        <f>'Moving Avg'!F2338</f>
        <v>3.4810000000000003</v>
      </c>
      <c r="H2338" s="2">
        <f>'Moving Avg'!G2338</f>
        <v>3.8680000000000008</v>
      </c>
      <c r="I2338" s="2">
        <f>'Moving Avg'!H2338</f>
        <v>4.6758500000000005</v>
      </c>
      <c r="J2338" s="5" t="str">
        <f>OBV!F2338</f>
        <v>BULLISH</v>
      </c>
      <c r="K2338" s="5" t="str">
        <f>OBV!G2338</f>
        <v>STRONG</v>
      </c>
      <c r="L2338" s="5" t="str">
        <f>OBV!H2338</f>
        <v>CONFIRMED BULLISH</v>
      </c>
    </row>
    <row r="2339" spans="1:12" ht="13.5" x14ac:dyDescent="0.25">
      <c r="A2339" s="3">
        <f>RSI!A2339</f>
        <v>45708</v>
      </c>
      <c r="B2339" s="2">
        <f>RSI!B2339</f>
        <v>3.65</v>
      </c>
      <c r="C2339" s="2">
        <f>RSI!I2339</f>
        <v>56.164325040540234</v>
      </c>
      <c r="D2339" s="2">
        <f>MACD!E2339</f>
        <v>-6.3760891247619966E-2</v>
      </c>
      <c r="E2339" s="2">
        <f>MACD!F2339</f>
        <v>-5.5579438203855254E-2</v>
      </c>
      <c r="F2339" s="2">
        <f>'Moving Avg'!D2339</f>
        <v>3.5140000000000002</v>
      </c>
      <c r="G2339" s="2">
        <f>'Moving Avg'!F2339</f>
        <v>3.4884999999999997</v>
      </c>
      <c r="H2339" s="2">
        <f>'Moving Avg'!G2339</f>
        <v>3.8350000000000004</v>
      </c>
      <c r="I2339" s="2">
        <f>'Moving Avg'!H2339</f>
        <v>4.674100000000001</v>
      </c>
      <c r="J2339" s="5" t="str">
        <f>OBV!F2339</f>
        <v>BULLISH</v>
      </c>
      <c r="K2339" s="5" t="str">
        <f>OBV!G2339</f>
        <v>STRONG</v>
      </c>
      <c r="L2339" s="5" t="str">
        <f>OBV!H2339</f>
        <v>CONFIRMED BULLISH</v>
      </c>
    </row>
    <row r="2340" spans="1:12" ht="13.5" x14ac:dyDescent="0.25">
      <c r="A2340" s="3">
        <f>RSI!A2340</f>
        <v>45709</v>
      </c>
      <c r="B2340" s="2">
        <f>RSI!B2340</f>
        <v>3.65</v>
      </c>
      <c r="C2340" s="2">
        <f>RSI!I2340</f>
        <v>56.164325040540234</v>
      </c>
      <c r="D2340" s="2">
        <f>MACD!E2340</f>
        <v>-7.2439424311860456E-2</v>
      </c>
      <c r="E2340" s="2">
        <f>MACD!F2340</f>
        <v>-5.8951435425456299E-2</v>
      </c>
      <c r="F2340" s="2">
        <f>'Moving Avg'!D2340</f>
        <v>3.5640000000000001</v>
      </c>
      <c r="G2340" s="2">
        <f>'Moving Avg'!F2340</f>
        <v>3.496</v>
      </c>
      <c r="H2340" s="2">
        <f>'Moving Avg'!G2340</f>
        <v>3.8020000000000009</v>
      </c>
      <c r="I2340" s="2">
        <f>'Moving Avg'!H2340</f>
        <v>4.6727500000000006</v>
      </c>
      <c r="J2340" s="5" t="str">
        <f>OBV!F2340</f>
        <v>BULLISH</v>
      </c>
      <c r="K2340" s="5" t="str">
        <f>OBV!G2340</f>
        <v>STRONG</v>
      </c>
      <c r="L2340" s="5" t="str">
        <f>OBV!H2340</f>
        <v>CONFIRMED BULLISH</v>
      </c>
    </row>
    <row r="2341" spans="1:12" ht="13.5" x14ac:dyDescent="0.25">
      <c r="A2341" s="3">
        <f>RSI!A2341</f>
        <v>45712</v>
      </c>
      <c r="B2341" s="2">
        <f>RSI!B2341</f>
        <v>3.65</v>
      </c>
      <c r="C2341" s="2">
        <f>RSI!I2341</f>
        <v>56.164325040540234</v>
      </c>
      <c r="D2341" s="2">
        <f>MACD!E2341</f>
        <v>-8.0122726008209355E-2</v>
      </c>
      <c r="E2341" s="2">
        <f>MACD!F2341</f>
        <v>-6.3185693542006913E-2</v>
      </c>
      <c r="F2341" s="2">
        <f>'Moving Avg'!D2341</f>
        <v>3.5939999999999999</v>
      </c>
      <c r="G2341" s="2">
        <f>'Moving Avg'!F2341</f>
        <v>3.5034999999999998</v>
      </c>
      <c r="H2341" s="2">
        <f>'Moving Avg'!G2341</f>
        <v>3.7736000000000014</v>
      </c>
      <c r="I2341" s="2">
        <f>'Moving Avg'!H2341</f>
        <v>4.6714000000000002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</row>
    <row r="2342" spans="1:12" ht="13.5" x14ac:dyDescent="0.25">
      <c r="A2342" s="3">
        <f>RSI!A2342</f>
        <v>45713</v>
      </c>
      <c r="B2342" s="2">
        <f>RSI!B2342</f>
        <v>3.81</v>
      </c>
      <c r="C2342" s="2">
        <f>RSI!I2342</f>
        <v>70.57337041373853</v>
      </c>
      <c r="D2342" s="2">
        <f>MACD!E2342</f>
        <v>-0.11417519627163797</v>
      </c>
      <c r="E2342" s="2">
        <f>MACD!F2342</f>
        <v>-7.3383594087933129E-2</v>
      </c>
      <c r="F2342" s="2">
        <f>'Moving Avg'!D2342</f>
        <v>3.6539999999999999</v>
      </c>
      <c r="G2342" s="2">
        <f>'Moving Avg'!F2342</f>
        <v>3.5189999999999997</v>
      </c>
      <c r="H2342" s="2">
        <f>'Moving Avg'!G2342</f>
        <v>3.7528000000000015</v>
      </c>
      <c r="I2342" s="2">
        <f>'Moving Avg'!H2342</f>
        <v>4.6708500000000006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</row>
    <row r="2343" spans="1:12" ht="13.5" x14ac:dyDescent="0.25">
      <c r="A2343" s="3">
        <f>RSI!A2343</f>
        <v>45714</v>
      </c>
      <c r="B2343" s="2">
        <f>RSI!B2343</f>
        <v>3.98</v>
      </c>
      <c r="C2343" s="2">
        <f>RSI!I2343</f>
        <v>78.616161646493737</v>
      </c>
      <c r="D2343" s="2">
        <f>MACD!E2343</f>
        <v>-0.15681829751766685</v>
      </c>
      <c r="E2343" s="2">
        <f>MACD!F2343</f>
        <v>-9.0070534773879884E-2</v>
      </c>
      <c r="F2343" s="2">
        <f>'Moving Avg'!D2343</f>
        <v>3.7479999999999998</v>
      </c>
      <c r="G2343" s="2">
        <f>'Moving Avg'!F2343</f>
        <v>3.5429999999999993</v>
      </c>
      <c r="H2343" s="2">
        <f>'Moving Avg'!G2343</f>
        <v>3.7396000000000011</v>
      </c>
      <c r="I2343" s="2">
        <f>'Moving Avg'!H2343</f>
        <v>4.6711500000000008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</row>
    <row r="2344" spans="1:12" ht="13.5" x14ac:dyDescent="0.25">
      <c r="A2344" s="3">
        <f>RSI!A2344</f>
        <v>45715</v>
      </c>
      <c r="B2344" s="2">
        <f>RSI!B2344</f>
        <v>3.95</v>
      </c>
      <c r="C2344" s="2">
        <f>RSI!I2344</f>
        <v>74.734272737780017</v>
      </c>
      <c r="D2344" s="2">
        <f>MACD!E2344</f>
        <v>-0.19282849595808704</v>
      </c>
      <c r="E2344" s="2">
        <f>MACD!F2344</f>
        <v>-0.11062212701072133</v>
      </c>
      <c r="F2344" s="2">
        <f>'Moving Avg'!D2344</f>
        <v>3.8079999999999998</v>
      </c>
      <c r="G2344" s="2">
        <f>'Moving Avg'!F2344</f>
        <v>3.5654999999999992</v>
      </c>
      <c r="H2344" s="2">
        <f>'Moving Avg'!G2344</f>
        <v>3.7296000000000009</v>
      </c>
      <c r="I2344" s="2">
        <f>'Moving Avg'!H2344</f>
        <v>4.6713000000000013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</row>
    <row r="2345" spans="1:12" ht="13.5" x14ac:dyDescent="0.25">
      <c r="A2345" s="3">
        <f>RSI!A2345</f>
        <v>45716</v>
      </c>
      <c r="B2345" s="2">
        <f>RSI!B2345</f>
        <v>3.95</v>
      </c>
      <c r="C2345" s="2">
        <f>RSI!I2345</f>
        <v>74.734272737780017</v>
      </c>
      <c r="D2345" s="2">
        <f>MACD!E2345</f>
        <v>-0.22511194492470565</v>
      </c>
      <c r="E2345" s="2">
        <f>MACD!F2345</f>
        <v>-0.13352009059351819</v>
      </c>
      <c r="F2345" s="2">
        <f>'Moving Avg'!D2345</f>
        <v>3.8679999999999999</v>
      </c>
      <c r="G2345" s="2">
        <f>'Moving Avg'!F2345</f>
        <v>3.5879999999999996</v>
      </c>
      <c r="H2345" s="2">
        <f>'Moving Avg'!G2345</f>
        <v>3.7196000000000002</v>
      </c>
      <c r="I2345" s="2">
        <f>'Moving Avg'!H2345</f>
        <v>4.671450000000001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</row>
    <row r="2346" spans="1:12" ht="13.5" x14ac:dyDescent="0.25">
      <c r="A2346" s="3">
        <f>RSI!A2346</f>
        <v>45719</v>
      </c>
      <c r="B2346" s="2">
        <f>RSI!B2346</f>
        <v>3.78</v>
      </c>
      <c r="C2346" s="2">
        <f>RSI!I2346</f>
        <v>56.424084112099429</v>
      </c>
      <c r="D2346" s="2">
        <f>MACD!E2346</f>
        <v>-0.22613046539798498</v>
      </c>
      <c r="E2346" s="2">
        <f>MACD!F2346</f>
        <v>-0.15204216555441155</v>
      </c>
      <c r="F2346" s="2">
        <f>'Moving Avg'!D2346</f>
        <v>3.8940000000000006</v>
      </c>
      <c r="G2346" s="2">
        <f>'Moving Avg'!F2346</f>
        <v>3.6019999999999994</v>
      </c>
      <c r="H2346" s="2">
        <f>'Moving Avg'!G2346</f>
        <v>3.7072000000000007</v>
      </c>
      <c r="I2346" s="2">
        <f>'Moving Avg'!H2346</f>
        <v>4.6707500000000008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3.95</v>
      </c>
      <c r="C2347" s="2">
        <f>RSI!I2347</f>
        <v>65.521301168497928</v>
      </c>
      <c r="D2347" s="2">
        <f>MACD!E2347</f>
        <v>-0.23859648040812775</v>
      </c>
      <c r="E2347" s="2">
        <f>MACD!F2347</f>
        <v>-0.1693530285251548</v>
      </c>
      <c r="F2347" s="2">
        <f>'Moving Avg'!D2347</f>
        <v>3.9219999999999997</v>
      </c>
      <c r="G2347" s="2">
        <f>'Moving Avg'!F2347</f>
        <v>3.6244999999999998</v>
      </c>
      <c r="H2347" s="2">
        <f>'Moving Avg'!G2347</f>
        <v>3.6982000000000004</v>
      </c>
      <c r="I2347" s="2">
        <f>'Moving Avg'!H2347</f>
        <v>4.6709000000000014</v>
      </c>
      <c r="J2347" s="5" t="str">
        <f>OBV!F2347</f>
        <v>BEARISH</v>
      </c>
      <c r="K2347" s="5" t="str">
        <f>OBV!G2347</f>
        <v>NEUTRAL</v>
      </c>
      <c r="L2347" s="5" t="str">
        <f>OBV!H2347</f>
        <v>BEARISH DIVERGENCE</v>
      </c>
    </row>
    <row r="2348" spans="1:12" ht="13.5" x14ac:dyDescent="0.25">
      <c r="A2348" s="3">
        <f>RSI!A2348</f>
        <v>45721</v>
      </c>
      <c r="B2348" s="2">
        <f>RSI!B2348</f>
        <v>3.78</v>
      </c>
      <c r="C2348" s="2">
        <f>RSI!I2348</f>
        <v>53.494370720979823</v>
      </c>
      <c r="D2348" s="2">
        <f>MACD!E2348</f>
        <v>-0.23806590549689322</v>
      </c>
      <c r="E2348" s="2">
        <f>MACD!F2348</f>
        <v>-0.1830956039195025</v>
      </c>
      <c r="F2348" s="2">
        <f>'Moving Avg'!D2348</f>
        <v>3.8820000000000001</v>
      </c>
      <c r="G2348" s="2">
        <f>'Moving Avg'!F2348</f>
        <v>3.6384999999999996</v>
      </c>
      <c r="H2348" s="2">
        <f>'Moving Avg'!G2348</f>
        <v>3.6858000000000004</v>
      </c>
      <c r="I2348" s="2">
        <f>'Moving Avg'!H2348</f>
        <v>4.6702000000000012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</row>
    <row r="2349" spans="1:12" ht="13.5" x14ac:dyDescent="0.25">
      <c r="A2349" s="3">
        <f>RSI!A2349</f>
        <v>45722</v>
      </c>
      <c r="B2349" s="2">
        <f>RSI!B2349</f>
        <v>3.95</v>
      </c>
      <c r="C2349" s="2">
        <f>RSI!I2349</f>
        <v>61.170153016563447</v>
      </c>
      <c r="D2349" s="2">
        <f>MACD!E2349</f>
        <v>-0.22906826526163115</v>
      </c>
      <c r="E2349" s="2">
        <f>MACD!F2349</f>
        <v>-0.19229013618792823</v>
      </c>
      <c r="F2349" s="2">
        <f>'Moving Avg'!D2349</f>
        <v>3.8820000000000001</v>
      </c>
      <c r="G2349" s="2">
        <f>'Moving Avg'!F2349</f>
        <v>3.661</v>
      </c>
      <c r="H2349" s="2">
        <f>'Moving Avg'!G2349</f>
        <v>3.6768000000000001</v>
      </c>
      <c r="I2349" s="2">
        <f>'Moving Avg'!H2349</f>
        <v>4.6703500000000018</v>
      </c>
      <c r="J2349" s="5" t="str">
        <f>OBV!F2349</f>
        <v>BEARISH</v>
      </c>
      <c r="K2349" s="5" t="str">
        <f>OBV!G2349</f>
        <v>NEUTRAL</v>
      </c>
      <c r="L2349" s="5" t="str">
        <f>OBV!H2349</f>
        <v>NEUTRAL</v>
      </c>
    </row>
    <row r="2350" spans="1:12" ht="13.5" x14ac:dyDescent="0.25">
      <c r="A2350" s="3">
        <f>RSI!A2350</f>
        <v>45723</v>
      </c>
      <c r="B2350" s="2">
        <f>RSI!B2350</f>
        <v>4.12</v>
      </c>
      <c r="C2350" s="2">
        <f>RSI!I2350</f>
        <v>67.030395013689969</v>
      </c>
      <c r="D2350" s="2">
        <f>MACD!E2350</f>
        <v>-0.23541976347888616</v>
      </c>
      <c r="E2350" s="2">
        <f>MACD!F2350</f>
        <v>-0.20091606164611983</v>
      </c>
      <c r="F2350" s="2">
        <f>'Moving Avg'!D2350</f>
        <v>3.9160000000000004</v>
      </c>
      <c r="G2350" s="2">
        <f>'Moving Avg'!F2350</f>
        <v>3.6920000000000002</v>
      </c>
      <c r="H2350" s="2">
        <f>'Moving Avg'!G2350</f>
        <v>3.6712000000000002</v>
      </c>
      <c r="I2350" s="2">
        <f>'Moving Avg'!H2350</f>
        <v>4.6705000000000023</v>
      </c>
      <c r="J2350" s="5" t="str">
        <f>OBV!F2350</f>
        <v>BULLISH</v>
      </c>
      <c r="K2350" s="5" t="str">
        <f>OBV!G2350</f>
        <v>STRONG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4.12</v>
      </c>
      <c r="C2351" s="2">
        <f>RSI!I2351</f>
        <v>67.030395013689969</v>
      </c>
      <c r="D2351" s="2">
        <f>MACD!E2351</f>
        <v>-0.24306928756956836</v>
      </c>
      <c r="E2351" s="2">
        <f>MACD!F2351</f>
        <v>-0.20934670683080955</v>
      </c>
      <c r="F2351" s="2">
        <f>'Moving Avg'!D2351</f>
        <v>3.9840000000000004</v>
      </c>
      <c r="G2351" s="2">
        <f>'Moving Avg'!F2351</f>
        <v>3.7230000000000003</v>
      </c>
      <c r="H2351" s="2">
        <f>'Moving Avg'!G2351</f>
        <v>3.6656</v>
      </c>
      <c r="I2351" s="2">
        <f>'Moving Avg'!H2351</f>
        <v>4.6697500000000023</v>
      </c>
      <c r="J2351" s="5" t="str">
        <f>OBV!F2351</f>
        <v>BULLISH</v>
      </c>
      <c r="K2351" s="5" t="str">
        <f>OBV!G2351</f>
        <v>STRONG</v>
      </c>
      <c r="L2351" s="5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4.12</v>
      </c>
      <c r="C2352" s="2">
        <f>RSI!I2352</f>
        <v>67.030395013689969</v>
      </c>
      <c r="D2352" s="2">
        <f>MACD!E2352</f>
        <v>-0.22703322481930988</v>
      </c>
      <c r="E2352" s="2">
        <f>MACD!F2352</f>
        <v>-0.21288401042850963</v>
      </c>
      <c r="F2352" s="2">
        <f>'Moving Avg'!D2352</f>
        <v>4.0180000000000007</v>
      </c>
      <c r="G2352" s="2">
        <f>'Moving Avg'!F2352</f>
        <v>3.7590000000000012</v>
      </c>
      <c r="H2352" s="2">
        <f>'Moving Avg'!G2352</f>
        <v>3.6600000000000006</v>
      </c>
      <c r="I2352" s="2">
        <f>'Moving Avg'!H2352</f>
        <v>4.6690000000000023</v>
      </c>
      <c r="J2352" s="5" t="str">
        <f>OBV!F2352</f>
        <v>BULLISH</v>
      </c>
      <c r="K2352" s="5" t="str">
        <f>OBV!G2352</f>
        <v>STRONG</v>
      </c>
      <c r="L2352" s="5" t="str">
        <f>OBV!H2352</f>
        <v>CONFIRMED BULLISH</v>
      </c>
    </row>
    <row r="2353" spans="1:12" ht="13.5" x14ac:dyDescent="0.25">
      <c r="A2353" s="3">
        <f>RSI!A2353</f>
        <v>45728</v>
      </c>
      <c r="B2353" s="2">
        <f>RSI!B2353</f>
        <v>4.3</v>
      </c>
      <c r="C2353" s="2">
        <f>RSI!I2353</f>
        <v>72.515820093987401</v>
      </c>
      <c r="D2353" s="2">
        <f>MACD!E2353</f>
        <v>-0.20259433548712114</v>
      </c>
      <c r="E2353" s="2">
        <f>MACD!F2353</f>
        <v>-0.21082607544023194</v>
      </c>
      <c r="F2353" s="2">
        <f>'Moving Avg'!D2353</f>
        <v>4.1220000000000008</v>
      </c>
      <c r="G2353" s="2">
        <f>'Moving Avg'!F2353</f>
        <v>3.8040000000000007</v>
      </c>
      <c r="H2353" s="2">
        <f>'Moving Avg'!G2353</f>
        <v>3.6618000000000008</v>
      </c>
      <c r="I2353" s="2">
        <f>'Moving Avg'!H2353</f>
        <v>4.6691500000000028</v>
      </c>
      <c r="J2353" s="5" t="str">
        <f>OBV!F2353</f>
        <v>BULLISH</v>
      </c>
      <c r="K2353" s="5" t="str">
        <f>OBV!G2353</f>
        <v>STRONG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4.49</v>
      </c>
      <c r="C2354" s="2">
        <f>RSI!I2354</f>
        <v>76.887168959821082</v>
      </c>
      <c r="D2354" s="2">
        <f>MACD!E2354</f>
        <v>-0.20347447250051065</v>
      </c>
      <c r="E2354" s="2">
        <f>MACD!F2354</f>
        <v>-0.20935575485228769</v>
      </c>
      <c r="F2354" s="2">
        <f>'Moving Avg'!D2354</f>
        <v>4.2299999999999995</v>
      </c>
      <c r="G2354" s="2">
        <f>'Moving Avg'!F2354</f>
        <v>3.8585000000000003</v>
      </c>
      <c r="H2354" s="2">
        <f>'Moving Avg'!G2354</f>
        <v>3.6710000000000007</v>
      </c>
      <c r="I2354" s="2">
        <f>'Moving Avg'!H2354</f>
        <v>4.6702500000000029</v>
      </c>
      <c r="J2354" s="5" t="str">
        <f>OBV!F2354</f>
        <v>BULLISH</v>
      </c>
      <c r="K2354" s="5" t="str">
        <f>OBV!G2354</f>
        <v>STRONG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4.6900000000000004</v>
      </c>
      <c r="C2355" s="2">
        <f>RSI!I2355</f>
        <v>80.417820043070833</v>
      </c>
      <c r="D2355" s="2">
        <f>MACD!E2355</f>
        <v>-0.22281390209788965</v>
      </c>
      <c r="E2355" s="2">
        <f>MACD!F2355</f>
        <v>-0.2120473843014081</v>
      </c>
      <c r="F2355" s="2">
        <f>'Moving Avg'!D2355</f>
        <v>4.3440000000000003</v>
      </c>
      <c r="G2355" s="2">
        <f>'Moving Avg'!F2355</f>
        <v>3.9229999999999996</v>
      </c>
      <c r="H2355" s="2">
        <f>'Moving Avg'!G2355</f>
        <v>3.6878000000000011</v>
      </c>
      <c r="I2355" s="2">
        <f>'Moving Avg'!H2355</f>
        <v>4.6733000000000029</v>
      </c>
      <c r="J2355" s="5" t="str">
        <f>OBV!F2355</f>
        <v>BULLISH</v>
      </c>
      <c r="K2355" s="5" t="str">
        <f>OBV!G2355</f>
        <v>STRONG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4.6900000000000004</v>
      </c>
      <c r="C2356" s="2">
        <f>RSI!I2356</f>
        <v>80.417820043070833</v>
      </c>
      <c r="D2356" s="2">
        <f>MACD!E2356</f>
        <v>-0.27001358167306755</v>
      </c>
      <c r="E2356" s="2">
        <f>MACD!F2356</f>
        <v>-0.22364062377574001</v>
      </c>
      <c r="F2356" s="2">
        <f>'Moving Avg'!D2356</f>
        <v>4.4580000000000002</v>
      </c>
      <c r="G2356" s="2">
        <f>'Moving Avg'!F2356</f>
        <v>3.9824999999999995</v>
      </c>
      <c r="H2356" s="2">
        <f>'Moving Avg'!G2356</f>
        <v>3.7066000000000008</v>
      </c>
      <c r="I2356" s="2">
        <f>'Moving Avg'!H2356</f>
        <v>4.6763500000000029</v>
      </c>
      <c r="J2356" s="5" t="str">
        <f>OBV!F2356</f>
        <v>BULLISH</v>
      </c>
      <c r="K2356" s="5" t="str">
        <f>OBV!G2356</f>
        <v>STRONG</v>
      </c>
      <c r="L2356" s="5" t="str">
        <f>OBV!H2356</f>
        <v>CONFIRMED BULLISH</v>
      </c>
    </row>
    <row r="2357" spans="1:12" ht="13.5" x14ac:dyDescent="0.25">
      <c r="A2357" s="3">
        <f>RSI!A2357</f>
        <v>45734</v>
      </c>
      <c r="B2357" s="2">
        <f>RSI!B2357</f>
        <v>4.9000000000000004</v>
      </c>
      <c r="C2357" s="2">
        <f>RSI!I2357</f>
        <v>83.489169545665305</v>
      </c>
      <c r="D2357" s="2">
        <f>MACD!E2357</f>
        <v>-0.3036883895262914</v>
      </c>
      <c r="E2357" s="2">
        <f>MACD!F2357</f>
        <v>-0.23965017692585031</v>
      </c>
      <c r="F2357" s="2">
        <f>'Moving Avg'!D2357</f>
        <v>4.6139999999999999</v>
      </c>
      <c r="G2357" s="2">
        <f>'Moving Avg'!F2357</f>
        <v>4.0519999999999996</v>
      </c>
      <c r="H2357" s="2">
        <f>'Moving Avg'!G2357</f>
        <v>3.7328000000000015</v>
      </c>
      <c r="I2357" s="2">
        <f>'Moving Avg'!H2357</f>
        <v>4.6804500000000031</v>
      </c>
      <c r="J2357" s="5" t="str">
        <f>OBV!F2357</f>
        <v>BULLISH</v>
      </c>
      <c r="K2357" s="5" t="str">
        <f>OBV!G2357</f>
        <v>STRONG</v>
      </c>
      <c r="L2357" s="5" t="str">
        <f>OBV!H2357</f>
        <v>CONFIRMED BULLISH</v>
      </c>
    </row>
    <row r="2358" spans="1:12" ht="13.5" x14ac:dyDescent="0.25">
      <c r="A2358" s="3">
        <f>RSI!A2358</f>
        <v>45735</v>
      </c>
      <c r="B2358" s="2">
        <f>RSI!B2358</f>
        <v>5</v>
      </c>
      <c r="C2358" s="2">
        <f>RSI!I2358</f>
        <v>84.718319072984883</v>
      </c>
      <c r="D2358" s="2">
        <f>MACD!E2358</f>
        <v>-0.37099841403207989</v>
      </c>
      <c r="E2358" s="2">
        <f>MACD!F2358</f>
        <v>-0.26591982434709627</v>
      </c>
      <c r="F2358" s="2">
        <f>'Moving Avg'!D2358</f>
        <v>4.7540000000000004</v>
      </c>
      <c r="G2358" s="2">
        <f>'Moving Avg'!F2358</f>
        <v>4.1265000000000001</v>
      </c>
      <c r="H2358" s="2">
        <f>'Moving Avg'!G2358</f>
        <v>3.7610000000000015</v>
      </c>
      <c r="I2358" s="2">
        <f>'Moving Avg'!H2358</f>
        <v>4.685050000000003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5.2</v>
      </c>
      <c r="C2359" s="2">
        <f>RSI!I2359</f>
        <v>86.830033345058212</v>
      </c>
      <c r="D2359" s="2">
        <f>MACD!E2359</f>
        <v>-0.42207038862741708</v>
      </c>
      <c r="E2359" s="2">
        <f>MACD!F2359</f>
        <v>-0.29714993720316046</v>
      </c>
      <c r="F2359" s="2">
        <f>'Moving Avg'!D2359</f>
        <v>4.8959999999999999</v>
      </c>
      <c r="G2359" s="2">
        <f>'Moving Avg'!F2359</f>
        <v>4.2039999999999997</v>
      </c>
      <c r="H2359" s="2">
        <f>'Moving Avg'!G2359</f>
        <v>3.793200000000001</v>
      </c>
      <c r="I2359" s="2">
        <f>'Moving Avg'!H2359</f>
        <v>4.6906500000000024</v>
      </c>
      <c r="J2359" s="5" t="str">
        <f>OBV!F2359</f>
        <v>BULLISH</v>
      </c>
      <c r="K2359" s="5" t="str">
        <f>OBV!G2359</f>
        <v>STRONG</v>
      </c>
      <c r="L2359" s="5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5.2</v>
      </c>
      <c r="C2360" s="2">
        <f>RSI!I2360</f>
        <v>86.830033345058212</v>
      </c>
      <c r="D2360" s="2">
        <f>MACD!E2360</f>
        <v>-0.44536529306960571</v>
      </c>
      <c r="E2360" s="2">
        <f>MACD!F2360</f>
        <v>-0.32679300837644953</v>
      </c>
      <c r="F2360" s="2">
        <f>'Moving Avg'!D2360</f>
        <v>4.9979999999999993</v>
      </c>
      <c r="G2360" s="2">
        <f>'Moving Avg'!F2360</f>
        <v>4.2815000000000003</v>
      </c>
      <c r="H2360" s="2">
        <f>'Moving Avg'!G2360</f>
        <v>3.8254000000000006</v>
      </c>
      <c r="I2360" s="2">
        <f>'Moving Avg'!H2360</f>
        <v>4.6962500000000036</v>
      </c>
      <c r="J2360" s="5" t="str">
        <f>OBV!F2360</f>
        <v>BULLISH</v>
      </c>
      <c r="K2360" s="5" t="str">
        <f>OBV!G2360</f>
        <v>STRONG</v>
      </c>
      <c r="L2360" s="5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5.2</v>
      </c>
      <c r="C2361" s="2">
        <f>RSI!I2361</f>
        <v>86.830033345058212</v>
      </c>
      <c r="D2361" s="2">
        <f>MACD!E2361</f>
        <v>-0.47084859093092568</v>
      </c>
      <c r="E2361" s="2">
        <f>MACD!F2361</f>
        <v>-0.35560412488734477</v>
      </c>
      <c r="F2361" s="2">
        <f>'Moving Avg'!D2361</f>
        <v>5.0999999999999996</v>
      </c>
      <c r="G2361" s="2">
        <f>'Moving Avg'!F2361</f>
        <v>4.359</v>
      </c>
      <c r="H2361" s="2">
        <f>'Moving Avg'!G2361</f>
        <v>3.857600000000001</v>
      </c>
      <c r="I2361" s="2">
        <f>'Moving Avg'!H2361</f>
        <v>4.7018500000000039</v>
      </c>
      <c r="J2361" s="5" t="str">
        <f>OBV!F2361</f>
        <v>BULLISH</v>
      </c>
      <c r="K2361" s="5" t="str">
        <f>OBV!G2361</f>
        <v>STRONG</v>
      </c>
      <c r="L2361" s="5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5.3</v>
      </c>
      <c r="C2362" s="2">
        <f>RSI!I2362</f>
        <v>87.87625759525335</v>
      </c>
      <c r="D2362" s="2">
        <f>MACD!E2362</f>
        <v>-0.50516344149542558</v>
      </c>
      <c r="E2362" s="2">
        <f>MACD!F2362</f>
        <v>-0.38551598820896094</v>
      </c>
      <c r="F2362" s="2">
        <f>'Moving Avg'!D2362</f>
        <v>5.18</v>
      </c>
      <c r="G2362" s="2">
        <f>'Moving Avg'!F2362</f>
        <v>4.4334999999999996</v>
      </c>
      <c r="H2362" s="2">
        <f>'Moving Avg'!G2362</f>
        <v>3.8918000000000013</v>
      </c>
      <c r="I2362" s="2">
        <f>'Moving Avg'!H2362</f>
        <v>4.707950000000003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5.39</v>
      </c>
      <c r="C2363" s="2">
        <f>RSI!I2363</f>
        <v>88.742999853832259</v>
      </c>
      <c r="D2363" s="2">
        <f>MACD!E2363</f>
        <v>-0.51871310001182369</v>
      </c>
      <c r="E2363" s="2">
        <f>MACD!F2363</f>
        <v>-0.41215541056953348</v>
      </c>
      <c r="F2363" s="2">
        <f>'Moving Avg'!D2363</f>
        <v>5.2580000000000009</v>
      </c>
      <c r="G2363" s="2">
        <f>'Moving Avg'!F2363</f>
        <v>4.5039999999999996</v>
      </c>
      <c r="H2363" s="2">
        <f>'Moving Avg'!G2363</f>
        <v>3.9278000000000013</v>
      </c>
      <c r="I2363" s="2">
        <f>'Moving Avg'!H2363</f>
        <v>4.7149000000000028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5.45</v>
      </c>
      <c r="C2364" s="2">
        <f>RSI!I2364</f>
        <v>89.292580599983751</v>
      </c>
      <c r="D2364" s="2">
        <f>MACD!E2364</f>
        <v>-0.51105299657012093</v>
      </c>
      <c r="E2364" s="2">
        <f>MACD!F2364</f>
        <v>-0.43193492776965103</v>
      </c>
      <c r="F2364" s="2">
        <f>'Moving Avg'!D2364</f>
        <v>5.3079999999999998</v>
      </c>
      <c r="G2364" s="2">
        <f>'Moving Avg'!F2364</f>
        <v>4.5789999999999997</v>
      </c>
      <c r="H2364" s="2">
        <f>'Moving Avg'!G2364</f>
        <v>3.9650000000000007</v>
      </c>
      <c r="I2364" s="2">
        <f>'Moving Avg'!H2364</f>
        <v>4.7219000000000033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5.45</v>
      </c>
      <c r="C2365" s="2">
        <f>RSI!I2365</f>
        <v>89.292580599983751</v>
      </c>
      <c r="D2365" s="2">
        <f>MACD!E2365</f>
        <v>-0.47939846542268771</v>
      </c>
      <c r="E2365" s="2">
        <f>MACD!F2365</f>
        <v>-0.44142763530025836</v>
      </c>
      <c r="F2365" s="2">
        <f>'Moving Avg'!D2365</f>
        <v>5.3579999999999997</v>
      </c>
      <c r="G2365" s="2">
        <f>'Moving Avg'!F2365</f>
        <v>4.6540000000000008</v>
      </c>
      <c r="H2365" s="2">
        <f>'Moving Avg'!G2365</f>
        <v>4.0022000000000002</v>
      </c>
      <c r="I2365" s="2">
        <f>'Moving Avg'!H2365</f>
        <v>4.7289000000000039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5.49</v>
      </c>
      <c r="C2366" s="2">
        <f>RSI!I2366</f>
        <v>89.682056068905553</v>
      </c>
      <c r="D2366" s="2">
        <f>MACD!E2366</f>
        <v>-0.46075860808013847</v>
      </c>
      <c r="E2366" s="2">
        <f>MACD!F2366</f>
        <v>-0.44529382985623439</v>
      </c>
      <c r="F2366" s="2">
        <f>'Moving Avg'!D2366</f>
        <v>5.4159999999999995</v>
      </c>
      <c r="G2366" s="2">
        <f>'Moving Avg'!F2366</f>
        <v>4.7395000000000005</v>
      </c>
      <c r="H2366" s="2">
        <f>'Moving Avg'!G2366</f>
        <v>4.0402000000000005</v>
      </c>
      <c r="I2366" s="2">
        <f>'Moving Avg'!H2366</f>
        <v>4.7361000000000031</v>
      </c>
      <c r="J2366" s="5" t="str">
        <f>OBV!F2366</f>
        <v>BULLISH</v>
      </c>
      <c r="K2366" s="5" t="str">
        <f>OBV!G2366</f>
        <v>STRONG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5.55</v>
      </c>
      <c r="C2367" s="2">
        <f>RSI!I2367</f>
        <v>90.25467731949476</v>
      </c>
      <c r="D2367" s="2">
        <f>MACD!E2367</f>
        <v>-0.42215748214987769</v>
      </c>
      <c r="E2367" s="2">
        <f>MACD!F2367</f>
        <v>-0.4406665603149631</v>
      </c>
      <c r="F2367" s="2">
        <f>'Moving Avg'!D2367</f>
        <v>5.4660000000000002</v>
      </c>
      <c r="G2367" s="2">
        <f>'Moving Avg'!F2367</f>
        <v>4.8194999999999997</v>
      </c>
      <c r="H2367" s="2">
        <f>'Moving Avg'!G2367</f>
        <v>4.0794000000000006</v>
      </c>
      <c r="I2367" s="2">
        <f>'Moving Avg'!H2367</f>
        <v>4.7436000000000034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5.7</v>
      </c>
      <c r="C2368" s="2">
        <f>RSI!I2368</f>
        <v>91.521505542493557</v>
      </c>
      <c r="D2368" s="2">
        <f>MACD!E2368</f>
        <v>-0.39023742642503034</v>
      </c>
      <c r="E2368" s="2">
        <f>MACD!F2368</f>
        <v>-0.43058073353697657</v>
      </c>
      <c r="F2368" s="2">
        <f>'Moving Avg'!D2368</f>
        <v>5.5280000000000005</v>
      </c>
      <c r="G2368" s="2">
        <f>'Moving Avg'!F2368</f>
        <v>4.9155000000000006</v>
      </c>
      <c r="H2368" s="2">
        <f>'Moving Avg'!G2368</f>
        <v>4.1215999999999999</v>
      </c>
      <c r="I2368" s="2">
        <f>'Moving Avg'!H2368</f>
        <v>4.7518500000000037</v>
      </c>
      <c r="J2368" s="5" t="str">
        <f>OBV!F2368</f>
        <v>BULLISH</v>
      </c>
      <c r="K2368" s="5" t="str">
        <f>OBV!G2368</f>
        <v>STRONG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5.75</v>
      </c>
      <c r="C2369" s="2">
        <f>RSI!I2369</f>
        <v>91.899509421372045</v>
      </c>
      <c r="D2369" s="2">
        <f>MACD!E2369</f>
        <v>-0.34169336651040627</v>
      </c>
      <c r="E2369" s="2">
        <f>MACD!F2369</f>
        <v>-0.41280326013166252</v>
      </c>
      <c r="F2369" s="2">
        <f>'Moving Avg'!D2369</f>
        <v>5.5880000000000001</v>
      </c>
      <c r="G2369" s="2">
        <f>'Moving Avg'!F2369</f>
        <v>5.0054999999999996</v>
      </c>
      <c r="H2369" s="2">
        <f>'Moving Avg'!G2369</f>
        <v>4.1665999999999999</v>
      </c>
      <c r="I2369" s="2">
        <f>'Moving Avg'!H2369</f>
        <v>4.7603500000000034</v>
      </c>
      <c r="J2369" s="5" t="str">
        <f>OBV!F2369</f>
        <v>BULLISH</v>
      </c>
      <c r="K2369" s="5" t="str">
        <f>OBV!G2369</f>
        <v>STRONG</v>
      </c>
      <c r="L2369" s="5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5.85</v>
      </c>
      <c r="C2370" s="2">
        <f>RSI!I2370</f>
        <v>92.609221775818654</v>
      </c>
      <c r="D2370" s="2">
        <f>MACD!E2370</f>
        <v>-0.31344154331222107</v>
      </c>
      <c r="E2370" s="2">
        <f>MACD!F2370</f>
        <v>-0.39293091676777425</v>
      </c>
      <c r="F2370" s="2">
        <f>'Moving Avg'!D2370</f>
        <v>5.6679999999999993</v>
      </c>
      <c r="G2370" s="2">
        <f>'Moving Avg'!F2370</f>
        <v>5.0920000000000005</v>
      </c>
      <c r="H2370" s="2">
        <f>'Moving Avg'!G2370</f>
        <v>4.2135999999999996</v>
      </c>
      <c r="I2370" s="2">
        <f>'Moving Avg'!H2370</f>
        <v>4.7693500000000038</v>
      </c>
      <c r="J2370" s="5" t="str">
        <f>OBV!F2370</f>
        <v>BULLISH</v>
      </c>
      <c r="K2370" s="5" t="str">
        <f>OBV!G2370</f>
        <v>STRONG</v>
      </c>
      <c r="L2370" s="5" t="str">
        <f>OBV!H2370</f>
        <v>CONFIRMED BULLISH</v>
      </c>
    </row>
    <row r="2371" spans="1:12" ht="13.5" x14ac:dyDescent="0.25">
      <c r="A2371" s="3">
        <f>RSI!A2371</f>
        <v>45758</v>
      </c>
      <c r="B2371" s="2">
        <f>RSI!B2371</f>
        <v>6.11</v>
      </c>
      <c r="C2371" s="2">
        <f>RSI!I2371</f>
        <v>94.065146923364082</v>
      </c>
      <c r="D2371" s="2">
        <f>MACD!E2371</f>
        <v>-0.31440160726450106</v>
      </c>
      <c r="E2371" s="2">
        <f>MACD!F2371</f>
        <v>-0.37722505486711966</v>
      </c>
      <c r="F2371" s="2">
        <f>'Moving Avg'!D2371</f>
        <v>5.7919999999999998</v>
      </c>
      <c r="G2371" s="2">
        <f>'Moving Avg'!F2371</f>
        <v>5.1914999999999996</v>
      </c>
      <c r="H2371" s="2">
        <f>'Moving Avg'!G2371</f>
        <v>4.2657999999999996</v>
      </c>
      <c r="I2371" s="2">
        <f>'Moving Avg'!H2371</f>
        <v>4.7787500000000041</v>
      </c>
      <c r="J2371" s="5" t="str">
        <f>OBV!F2371</f>
        <v>BULLISH</v>
      </c>
      <c r="K2371" s="5" t="str">
        <f>OBV!G2371</f>
        <v>STRONG</v>
      </c>
      <c r="L2371" s="5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6.25</v>
      </c>
      <c r="C2372" s="2">
        <f>RSI!I2372</f>
        <v>94.673593630593572</v>
      </c>
      <c r="D2372" s="2">
        <f>MACD!E2372</f>
        <v>-0.3169269951785143</v>
      </c>
      <c r="E2372" s="2">
        <f>MACD!F2372</f>
        <v>-0.36516544292939856</v>
      </c>
      <c r="F2372" s="2">
        <f>'Moving Avg'!D2372</f>
        <v>5.9319999999999995</v>
      </c>
      <c r="G2372" s="2">
        <f>'Moving Avg'!F2372</f>
        <v>5.298</v>
      </c>
      <c r="H2372" s="2">
        <f>'Moving Avg'!G2372</f>
        <v>4.3208000000000002</v>
      </c>
      <c r="I2372" s="2">
        <f>'Moving Avg'!H2372</f>
        <v>4.787900000000004</v>
      </c>
      <c r="J2372" s="5" t="str">
        <f>OBV!F2372</f>
        <v>BULLISH</v>
      </c>
      <c r="K2372" s="5" t="str">
        <f>OBV!G2372</f>
        <v>STRONG</v>
      </c>
      <c r="L2372" s="5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6.3</v>
      </c>
      <c r="C2373" s="2">
        <f>RSI!I2373</f>
        <v>94.875652446125486</v>
      </c>
      <c r="D2373" s="2">
        <f>MACD!E2373</f>
        <v>-0.31597763248802924</v>
      </c>
      <c r="E2373" s="2">
        <f>MACD!F2373</f>
        <v>-0.35532788084112471</v>
      </c>
      <c r="F2373" s="2">
        <f>'Moving Avg'!D2373</f>
        <v>6.0520000000000005</v>
      </c>
      <c r="G2373" s="2">
        <f>'Moving Avg'!F2373</f>
        <v>5.3979999999999997</v>
      </c>
      <c r="H2373" s="2">
        <f>'Moving Avg'!G2373</f>
        <v>4.3767999999999994</v>
      </c>
      <c r="I2373" s="2">
        <f>'Moving Avg'!H2373</f>
        <v>4.7973000000000035</v>
      </c>
      <c r="J2373" s="5" t="str">
        <f>OBV!F2373</f>
        <v>BULLISH</v>
      </c>
      <c r="K2373" s="5" t="str">
        <f>OBV!G2373</f>
        <v>STRONG</v>
      </c>
      <c r="L2373" s="5" t="str">
        <f>OBV!H2373</f>
        <v>CONFIRMED BULLISH</v>
      </c>
    </row>
    <row r="2374" spans="1:12" ht="13.5" x14ac:dyDescent="0.25">
      <c r="A2374" s="3">
        <f>RSI!A2374</f>
        <v>45763</v>
      </c>
      <c r="B2374" s="2">
        <f>RSI!B2374</f>
        <v>6.4</v>
      </c>
      <c r="C2374" s="2">
        <f>RSI!I2374</f>
        <v>95.262720388532998</v>
      </c>
      <c r="D2374" s="2">
        <f>MACD!E2374</f>
        <v>-0.3201799536565888</v>
      </c>
      <c r="E2374" s="2">
        <f>MACD!F2374</f>
        <v>-0.34829829540421753</v>
      </c>
      <c r="F2374" s="2">
        <f>'Moving Avg'!D2374</f>
        <v>6.1820000000000004</v>
      </c>
      <c r="G2374" s="2">
        <f>'Moving Avg'!F2374</f>
        <v>5.4935</v>
      </c>
      <c r="H2374" s="2">
        <f>'Moving Avg'!G2374</f>
        <v>4.4347999999999992</v>
      </c>
      <c r="I2374" s="2">
        <f>'Moving Avg'!H2374</f>
        <v>4.8072000000000035</v>
      </c>
      <c r="J2374" s="5" t="str">
        <f>OBV!F2374</f>
        <v>BULLISH</v>
      </c>
      <c r="K2374" s="5" t="str">
        <f>OBV!G2374</f>
        <v>STRONG</v>
      </c>
      <c r="L2374" s="5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6.4</v>
      </c>
      <c r="C2375" s="2">
        <f>RSI!I2375</f>
        <v>95.262720388532998</v>
      </c>
      <c r="D2375" s="2">
        <f>MACD!E2375</f>
        <v>-0.33064980695210888</v>
      </c>
      <c r="E2375" s="2">
        <f>MACD!F2375</f>
        <v>-0.34476859771379581</v>
      </c>
      <c r="F2375" s="2">
        <f>'Moving Avg'!D2375</f>
        <v>6.2919999999999998</v>
      </c>
      <c r="G2375" s="2">
        <f>'Moving Avg'!F2375</f>
        <v>5.5789999999999997</v>
      </c>
      <c r="H2375" s="2">
        <f>'Moving Avg'!G2375</f>
        <v>4.4927999999999999</v>
      </c>
      <c r="I2375" s="2">
        <f>'Moving Avg'!H2375</f>
        <v>4.8171000000000035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6.4</v>
      </c>
      <c r="C2376" s="2">
        <f>RSI!I2376</f>
        <v>95.262720388532998</v>
      </c>
      <c r="D2376" s="2">
        <f>MACD!E2376</f>
        <v>-0.33975695916994209</v>
      </c>
      <c r="E2376" s="2">
        <f>MACD!F2376</f>
        <v>-0.34376627000502508</v>
      </c>
      <c r="F2376" s="2">
        <f>'Moving Avg'!D2376</f>
        <v>6.35</v>
      </c>
      <c r="G2376" s="2">
        <f>'Moving Avg'!F2376</f>
        <v>5.6645000000000012</v>
      </c>
      <c r="H2376" s="2">
        <f>'Moving Avg'!G2376</f>
        <v>4.5507999999999997</v>
      </c>
      <c r="I2376" s="2">
        <f>'Moving Avg'!H2376</f>
        <v>4.8270000000000026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6.4</v>
      </c>
      <c r="C2377" s="2">
        <f>RSI!I2377</f>
        <v>95.262720388532998</v>
      </c>
      <c r="D2377" s="2">
        <f>MACD!E2377</f>
        <v>-0.34415991935006929</v>
      </c>
      <c r="E2377" s="2">
        <f>MACD!F2377</f>
        <v>-0.34384499987403394</v>
      </c>
      <c r="F2377" s="2">
        <f>'Moving Avg'!D2377</f>
        <v>6.38</v>
      </c>
      <c r="G2377" s="2">
        <f>'Moving Avg'!F2377</f>
        <v>5.7395000000000014</v>
      </c>
      <c r="H2377" s="2">
        <f>'Moving Avg'!G2377</f>
        <v>4.6088000000000005</v>
      </c>
      <c r="I2377" s="2">
        <f>'Moving Avg'!H2377</f>
        <v>4.8369000000000026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6.68</v>
      </c>
      <c r="C2378" s="2">
        <f>RSI!I2378</f>
        <v>96.311896683556967</v>
      </c>
      <c r="D2378" s="2">
        <f>MACD!E2378</f>
        <v>-0.3510379090142699</v>
      </c>
      <c r="E2378" s="2">
        <f>MACD!F2378</f>
        <v>-0.34528358170208112</v>
      </c>
      <c r="F2378" s="2">
        <f>'Moving Avg'!D2378</f>
        <v>6.4560000000000004</v>
      </c>
      <c r="G2378" s="2">
        <f>'Moving Avg'!F2378</f>
        <v>5.823500000000001</v>
      </c>
      <c r="H2378" s="2">
        <f>'Moving Avg'!G2378</f>
        <v>4.6724000000000006</v>
      </c>
      <c r="I2378" s="2">
        <f>'Moving Avg'!H2378</f>
        <v>4.8482000000000021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</row>
    <row r="2379" spans="1:12" ht="13.5" x14ac:dyDescent="0.25">
      <c r="A2379" s="3">
        <f>RSI!A2379</f>
        <v>45770</v>
      </c>
      <c r="B2379" s="2">
        <f>RSI!B2379</f>
        <v>6.68</v>
      </c>
      <c r="C2379" s="2">
        <f>RSI!I2379</f>
        <v>96.311896683556967</v>
      </c>
      <c r="D2379" s="2">
        <f>MACD!E2379</f>
        <v>-0.35590199881939277</v>
      </c>
      <c r="E2379" s="2">
        <f>MACD!F2379</f>
        <v>-0.34740726512554349</v>
      </c>
      <c r="F2379" s="2">
        <f>'Moving Avg'!D2379</f>
        <v>6.5120000000000005</v>
      </c>
      <c r="G2379" s="2">
        <f>'Moving Avg'!F2379</f>
        <v>5.8975000000000009</v>
      </c>
      <c r="H2379" s="2">
        <f>'Moving Avg'!G2379</f>
        <v>4.7360000000000007</v>
      </c>
      <c r="I2379" s="2">
        <f>'Moving Avg'!H2379</f>
        <v>4.8595000000000015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6.5</v>
      </c>
      <c r="C2380" s="2">
        <f>RSI!I2380</f>
        <v>82.662543937773833</v>
      </c>
      <c r="D2380" s="2">
        <f>MACD!E2380</f>
        <v>-0.33753737403629103</v>
      </c>
      <c r="E2380" s="2">
        <f>MACD!F2380</f>
        <v>-0.34543328690769304</v>
      </c>
      <c r="F2380" s="2">
        <f>'Moving Avg'!D2380</f>
        <v>6.5319999999999991</v>
      </c>
      <c r="G2380" s="2">
        <f>'Moving Avg'!F2380</f>
        <v>5.9625000000000012</v>
      </c>
      <c r="H2380" s="2">
        <f>'Moving Avg'!G2380</f>
        <v>4.7960000000000012</v>
      </c>
      <c r="I2380" s="2">
        <f>'Moving Avg'!H2380</f>
        <v>4.8699000000000021</v>
      </c>
      <c r="J2380" s="5" t="str">
        <f>OBV!F2380</f>
        <v>BEARISH</v>
      </c>
      <c r="K2380" s="5" t="str">
        <f>OBV!G2380</f>
        <v>NEUTRAL</v>
      </c>
      <c r="L2380" s="5" t="str">
        <f>OBV!H2380</f>
        <v>BEARISH DIVERGENCE</v>
      </c>
    </row>
    <row r="2381" spans="1:12" ht="13.5" x14ac:dyDescent="0.25">
      <c r="A2381" s="3">
        <f>RSI!A2381</f>
        <v>45772</v>
      </c>
      <c r="B2381" s="2">
        <f>RSI!B2381</f>
        <v>6.4</v>
      </c>
      <c r="C2381" s="2">
        <f>RSI!I2381</f>
        <v>76.201429697638076</v>
      </c>
      <c r="D2381" s="2">
        <f>MACD!E2381</f>
        <v>-0.27930255548501393</v>
      </c>
      <c r="E2381" s="2">
        <f>MACD!F2381</f>
        <v>-0.33220714062315726</v>
      </c>
      <c r="F2381" s="2">
        <f>'Moving Avg'!D2381</f>
        <v>6.5319999999999991</v>
      </c>
      <c r="G2381" s="2">
        <f>'Moving Avg'!F2381</f>
        <v>6.0225000000000026</v>
      </c>
      <c r="H2381" s="2">
        <f>'Moving Avg'!G2381</f>
        <v>4.854000000000001</v>
      </c>
      <c r="I2381" s="2">
        <f>'Moving Avg'!H2381</f>
        <v>4.8798000000000012</v>
      </c>
      <c r="J2381" s="5" t="str">
        <f>OBV!F2381</f>
        <v>BEARISH</v>
      </c>
      <c r="K2381" s="5" t="str">
        <f>OBV!G2381</f>
        <v>NEUTRAL</v>
      </c>
      <c r="L2381" s="5" t="str">
        <f>OBV!H2381</f>
        <v>NEUTRAL</v>
      </c>
    </row>
    <row r="2382" spans="1:12" ht="13.5" x14ac:dyDescent="0.25">
      <c r="A2382" s="3">
        <f>RSI!A2382</f>
        <v>45775</v>
      </c>
      <c r="B2382" s="2">
        <f>RSI!B2382</f>
        <v>6.4</v>
      </c>
      <c r="C2382" s="2">
        <f>RSI!I2382</f>
        <v>76.201429697638076</v>
      </c>
      <c r="D2382" s="2">
        <f>MACD!E2382</f>
        <v>-0.21226043205612122</v>
      </c>
      <c r="E2382" s="2">
        <f>MACD!F2382</f>
        <v>-0.3082177989097501</v>
      </c>
      <c r="F2382" s="2">
        <f>'Moving Avg'!D2382</f>
        <v>6.5319999999999991</v>
      </c>
      <c r="G2382" s="2">
        <f>'Moving Avg'!F2382</f>
        <v>6.0775000000000023</v>
      </c>
      <c r="H2382" s="2">
        <f>'Moving Avg'!G2382</f>
        <v>4.9140000000000015</v>
      </c>
      <c r="I2382" s="2">
        <f>'Moving Avg'!H2382</f>
        <v>4.8897000000000013</v>
      </c>
      <c r="J2382" s="5" t="str">
        <f>OBV!F2382</f>
        <v>BEARISH</v>
      </c>
      <c r="K2382" s="5" t="str">
        <f>OBV!G2382</f>
        <v>NEUTRAL</v>
      </c>
      <c r="L2382" s="5" t="str">
        <f>OBV!H2382</f>
        <v>NEUTRAL</v>
      </c>
    </row>
    <row r="2383" spans="1:12" ht="13.5" x14ac:dyDescent="0.25">
      <c r="A2383" s="3">
        <f>RSI!A2383</f>
        <v>45776</v>
      </c>
      <c r="B2383" s="2">
        <f>RSI!B2383</f>
        <v>6.4</v>
      </c>
      <c r="C2383" s="2">
        <f>RSI!I2383</f>
        <v>76.201429697638076</v>
      </c>
      <c r="D2383" s="2">
        <f>MACD!E2383</f>
        <v>-0.15133272359124916</v>
      </c>
      <c r="E2383" s="2">
        <f>MACD!F2383</f>
        <v>-0.27684078384604993</v>
      </c>
      <c r="F2383" s="2">
        <f>'Moving Avg'!D2383</f>
        <v>6.4759999999999991</v>
      </c>
      <c r="G2383" s="2">
        <f>'Moving Avg'!F2383</f>
        <v>6.1280000000000019</v>
      </c>
      <c r="H2383" s="2">
        <f>'Moving Avg'!G2383</f>
        <v>4.9740000000000011</v>
      </c>
      <c r="I2383" s="2">
        <f>'Moving Avg'!H2383</f>
        <v>4.8996000000000013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6.12</v>
      </c>
      <c r="C2384" s="2">
        <f>RSI!I2384</f>
        <v>59.843518245553497</v>
      </c>
      <c r="D2384" s="2">
        <f>MACD!E2384</f>
        <v>-6.6886995037958918E-2</v>
      </c>
      <c r="E2384" s="2">
        <f>MACD!F2384</f>
        <v>-0.23485002608443173</v>
      </c>
      <c r="F2384" s="2">
        <f>'Moving Avg'!D2384</f>
        <v>6.3640000000000008</v>
      </c>
      <c r="G2384" s="2">
        <f>'Moving Avg'!F2384</f>
        <v>6.161500000000002</v>
      </c>
      <c r="H2384" s="2">
        <f>'Moving Avg'!G2384</f>
        <v>5.0284000000000013</v>
      </c>
      <c r="I2384" s="2">
        <f>'Moving Avg'!H2384</f>
        <v>4.908100000000001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6</v>
      </c>
      <c r="C2385" s="2">
        <f>RSI!I2385</f>
        <v>54.448888417726124</v>
      </c>
      <c r="D2385" s="2">
        <f>MACD!E2385</f>
        <v>1.2116205338982056E-2</v>
      </c>
      <c r="E2385" s="2">
        <f>MACD!F2385</f>
        <v>-0.18545677979974901</v>
      </c>
      <c r="F2385" s="2">
        <f>'Moving Avg'!D2385</f>
        <v>6.2640000000000011</v>
      </c>
      <c r="G2385" s="2">
        <f>'Moving Avg'!F2385</f>
        <v>6.1890000000000018</v>
      </c>
      <c r="H2385" s="2">
        <f>'Moving Avg'!G2385</f>
        <v>5.0804000000000018</v>
      </c>
      <c r="I2385" s="2">
        <f>'Moving Avg'!H2385</f>
        <v>4.9169500000000008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</row>
    <row r="2386" spans="1:12" ht="13.5" x14ac:dyDescent="0.25">
      <c r="A2386" s="3">
        <f>RSI!A2386</f>
        <v>45782</v>
      </c>
      <c r="B2386" s="2">
        <f>RSI!B2386</f>
        <v>6</v>
      </c>
      <c r="C2386" s="2">
        <f>RSI!I2386</f>
        <v>54.448888417726124</v>
      </c>
      <c r="D2386" s="2">
        <f>MACD!E2386</f>
        <v>7.843362779568519E-2</v>
      </c>
      <c r="E2386" s="2">
        <f>MACD!F2386</f>
        <v>-0.13267869828066217</v>
      </c>
      <c r="F2386" s="2">
        <f>'Moving Avg'!D2386</f>
        <v>6.1840000000000002</v>
      </c>
      <c r="G2386" s="2">
        <f>'Moving Avg'!F2386</f>
        <v>6.214500000000001</v>
      </c>
      <c r="H2386" s="2">
        <f>'Moving Avg'!G2386</f>
        <v>5.1304000000000016</v>
      </c>
      <c r="I2386" s="2">
        <f>'Moving Avg'!H2386</f>
        <v>4.9267500000000011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</row>
    <row r="2387" spans="1:12" ht="13.5" x14ac:dyDescent="0.25">
      <c r="A2387" s="3">
        <f>RSI!A2387</f>
        <v>45783</v>
      </c>
      <c r="B2387" s="2">
        <f>RSI!B2387</f>
        <v>5.8</v>
      </c>
      <c r="C2387" s="2">
        <f>RSI!I2387</f>
        <v>46.369237428123391</v>
      </c>
      <c r="D2387" s="2">
        <f>MACD!E2387</f>
        <v>0.14887111117007468</v>
      </c>
      <c r="E2387" s="2">
        <f>MACD!F2387</f>
        <v>-7.6368736390514808E-2</v>
      </c>
      <c r="F2387" s="2">
        <f>'Moving Avg'!D2387</f>
        <v>6.0640000000000001</v>
      </c>
      <c r="G2387" s="2">
        <f>'Moving Avg'!F2387</f>
        <v>6.2270000000000003</v>
      </c>
      <c r="H2387" s="2">
        <f>'Moving Avg'!G2387</f>
        <v>5.1762000000000015</v>
      </c>
      <c r="I2387" s="2">
        <f>'Moving Avg'!H2387</f>
        <v>4.9364500000000007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</row>
    <row r="2388" spans="1:12" ht="13.5" x14ac:dyDescent="0.25">
      <c r="A2388" s="3">
        <f>RSI!A2388</f>
        <v>45784</v>
      </c>
      <c r="B2388" s="2">
        <f>RSI!B2388</f>
        <v>5.8</v>
      </c>
      <c r="C2388" s="2">
        <f>RSI!I2388</f>
        <v>46.369237428123391</v>
      </c>
      <c r="D2388" s="2">
        <f>MACD!E2388</f>
        <v>0.252275166677987</v>
      </c>
      <c r="E2388" s="2">
        <f>MACD!F2388</f>
        <v>-1.0639955776814446E-2</v>
      </c>
      <c r="F2388" s="2">
        <f>'Moving Avg'!D2388</f>
        <v>5.9440000000000008</v>
      </c>
      <c r="G2388" s="2">
        <f>'Moving Avg'!F2388</f>
        <v>6.2320000000000011</v>
      </c>
      <c r="H2388" s="2">
        <f>'Moving Avg'!G2388</f>
        <v>5.2220000000000013</v>
      </c>
      <c r="I2388" s="2">
        <f>'Moving Avg'!H2388</f>
        <v>4.9466999999999999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</row>
    <row r="2389" spans="1:12" ht="13.5" x14ac:dyDescent="0.25">
      <c r="A2389" s="3">
        <f>RSI!A2389</f>
        <v>45785</v>
      </c>
      <c r="B2389" s="2">
        <f>RSI!B2389</f>
        <v>5.8</v>
      </c>
      <c r="C2389" s="2">
        <f>RSI!I2389</f>
        <v>46.369237428123391</v>
      </c>
      <c r="D2389" s="2">
        <f>MACD!E2389</f>
        <v>0.34044329943571849</v>
      </c>
      <c r="E2389" s="2">
        <f>MACD!F2389</f>
        <v>5.9576695265692148E-2</v>
      </c>
      <c r="F2389" s="2">
        <f>'Moving Avg'!D2389</f>
        <v>5.8800000000000008</v>
      </c>
      <c r="G2389" s="2">
        <f>'Moving Avg'!F2389</f>
        <v>6.2345000000000006</v>
      </c>
      <c r="H2389" s="2">
        <f>'Moving Avg'!G2389</f>
        <v>5.2650000000000023</v>
      </c>
      <c r="I2389" s="2">
        <f>'Moving Avg'!H2389</f>
        <v>4.95695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</row>
    <row r="2390" spans="1:12" ht="13.5" x14ac:dyDescent="0.25">
      <c r="A2390" s="3">
        <f>RSI!A2390</f>
        <v>45786</v>
      </c>
      <c r="B2390" s="2">
        <f>RSI!B2390</f>
        <v>5.8</v>
      </c>
      <c r="C2390" s="2">
        <f>RSI!I2390</f>
        <v>46.369237428123384</v>
      </c>
      <c r="D2390" s="2">
        <f>MACD!E2390</f>
        <v>0.38797738294179496</v>
      </c>
      <c r="E2390" s="2">
        <f>MACD!F2390</f>
        <v>0.12525683280091271</v>
      </c>
      <c r="F2390" s="2">
        <f>'Moving Avg'!D2390</f>
        <v>5.8400000000000007</v>
      </c>
      <c r="G2390" s="2">
        <f>'Moving Avg'!F2390</f>
        <v>6.2320000000000011</v>
      </c>
      <c r="H2390" s="2">
        <f>'Moving Avg'!G2390</f>
        <v>5.3080000000000016</v>
      </c>
      <c r="I2390" s="2">
        <f>'Moving Avg'!H2390</f>
        <v>4.9672000000000001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</row>
    <row r="2391" spans="1:12" ht="13.5" x14ac:dyDescent="0.25">
      <c r="A2391" s="3">
        <f>RSI!A2391</f>
        <v>45789</v>
      </c>
      <c r="B2391" s="2">
        <f>RSI!B2391</f>
        <v>5.8</v>
      </c>
      <c r="C2391" s="2">
        <f>RSI!I2391</f>
        <v>46.369237428123391</v>
      </c>
      <c r="D2391" s="2">
        <f>MACD!E2391</f>
        <v>0.41339038417371565</v>
      </c>
      <c r="E2391" s="2">
        <f>MACD!F2391</f>
        <v>0.18288354307547333</v>
      </c>
      <c r="F2391" s="2">
        <f>'Moving Avg'!D2391</f>
        <v>5.8</v>
      </c>
      <c r="G2391" s="2">
        <f>'Moving Avg'!F2391</f>
        <v>6.2164999999999999</v>
      </c>
      <c r="H2391" s="2">
        <f>'Moving Avg'!G2391</f>
        <v>5.3510000000000026</v>
      </c>
      <c r="I2391" s="2">
        <f>'Moving Avg'!H2391</f>
        <v>4.9774500000000002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</row>
    <row r="2392" spans="1:12" ht="13.5" x14ac:dyDescent="0.25">
      <c r="A2392" s="3">
        <f>RSI!A2392</f>
        <v>45790</v>
      </c>
      <c r="B2392" s="2">
        <f>RSI!B2392</f>
        <v>5.82</v>
      </c>
      <c r="C2392" s="2">
        <f>RSI!I2392</f>
        <v>47.497746220433662</v>
      </c>
      <c r="D2392" s="2">
        <f>MACD!E2392</f>
        <v>0.43394597905144572</v>
      </c>
      <c r="E2392" s="2">
        <f>MACD!F2392</f>
        <v>0.23309603027066783</v>
      </c>
      <c r="F2392" s="2">
        <f>'Moving Avg'!D2392</f>
        <v>5.8040000000000003</v>
      </c>
      <c r="G2392" s="2">
        <f>'Moving Avg'!F2392</f>
        <v>6.1950000000000003</v>
      </c>
      <c r="H2392" s="2">
        <f>'Moving Avg'!G2392</f>
        <v>5.3912000000000022</v>
      </c>
      <c r="I2392" s="2">
        <f>'Moving Avg'!H2392</f>
        <v>4.9870000000000001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45791</v>
      </c>
      <c r="B2393" s="2">
        <f>RSI!B2393</f>
        <v>5.82</v>
      </c>
      <c r="C2393" s="2">
        <f>RSI!I2393</f>
        <v>47.497746220433669</v>
      </c>
      <c r="D2393" s="2">
        <f>MACD!E2393</f>
        <v>0.45171522314024948</v>
      </c>
      <c r="E2393" s="2">
        <f>MACD!F2393</f>
        <v>0.2768198688445842</v>
      </c>
      <c r="F2393" s="2">
        <f>'Moving Avg'!D2393</f>
        <v>5.8079999999999998</v>
      </c>
      <c r="G2393" s="2">
        <f>'Moving Avg'!F2393</f>
        <v>6.1709999999999994</v>
      </c>
      <c r="H2393" s="2">
        <f>'Moving Avg'!G2393</f>
        <v>5.4280000000000017</v>
      </c>
      <c r="I2393" s="2">
        <f>'Moving Avg'!H2393</f>
        <v>4.9960000000000004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5.6</v>
      </c>
      <c r="C2394" s="2">
        <f>RSI!I2394</f>
        <v>37.445690813009826</v>
      </c>
      <c r="D2394" s="2">
        <f>MACD!E2394</f>
        <v>0.44031830357289881</v>
      </c>
      <c r="E2394" s="2">
        <f>MACD!F2394</f>
        <v>0.30951955579024715</v>
      </c>
      <c r="F2394" s="2">
        <f>'Moving Avg'!D2394</f>
        <v>5.7680000000000007</v>
      </c>
      <c r="G2394" s="2">
        <f>'Moving Avg'!F2394</f>
        <v>6.1309999999999985</v>
      </c>
      <c r="H2394" s="2">
        <f>'Moving Avg'!G2394</f>
        <v>5.4610000000000021</v>
      </c>
      <c r="I2394" s="2">
        <f>'Moving Avg'!H2394</f>
        <v>5.0039000000000016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</row>
    <row r="2395" spans="1:12" ht="13.5" x14ac:dyDescent="0.25">
      <c r="A2395" s="3">
        <f>RSI!A2395</f>
        <v>45793</v>
      </c>
      <c r="B2395" s="2">
        <f>RSI!B2395</f>
        <v>5.6</v>
      </c>
      <c r="C2395" s="2">
        <f>RSI!I2395</f>
        <v>37.445690813009826</v>
      </c>
      <c r="D2395" s="2">
        <f>MACD!E2395</f>
        <v>0.41383560814465703</v>
      </c>
      <c r="E2395" s="2">
        <f>MACD!F2395</f>
        <v>0.33038276626112917</v>
      </c>
      <c r="F2395" s="2">
        <f>'Moving Avg'!D2395</f>
        <v>5.7279999999999998</v>
      </c>
      <c r="G2395" s="2">
        <f>'Moving Avg'!F2395</f>
        <v>6.0909999999999984</v>
      </c>
      <c r="H2395" s="2">
        <f>'Moving Avg'!G2395</f>
        <v>5.4940000000000033</v>
      </c>
      <c r="I2395" s="2">
        <f>'Moving Avg'!H2395</f>
        <v>5.0118000000000018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</row>
    <row r="2396" spans="1:12" ht="13.5" x14ac:dyDescent="0.25">
      <c r="A2396" s="3">
        <f>RSI!A2396</f>
        <v>45796</v>
      </c>
      <c r="B2396" s="2">
        <f>RSI!B2396</f>
        <v>5.6</v>
      </c>
      <c r="C2396" s="2">
        <f>RSI!I2396</f>
        <v>37.445690813009826</v>
      </c>
      <c r="D2396" s="2">
        <f>MACD!E2396</f>
        <v>0.39292938684737777</v>
      </c>
      <c r="E2396" s="2">
        <f>MACD!F2396</f>
        <v>0.34289209037837887</v>
      </c>
      <c r="F2396" s="2">
        <f>'Moving Avg'!D2396</f>
        <v>5.6880000000000006</v>
      </c>
      <c r="G2396" s="2">
        <f>'Moving Avg'!F2396</f>
        <v>6.0509999999999975</v>
      </c>
      <c r="H2396" s="2">
        <f>'Moving Avg'!G2396</f>
        <v>5.5304000000000038</v>
      </c>
      <c r="I2396" s="2">
        <f>'Moving Avg'!H2396</f>
        <v>5.019700000000002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</row>
    <row r="2397" spans="1:12" ht="13.5" x14ac:dyDescent="0.25">
      <c r="A2397" s="3">
        <f>RSI!A2397</f>
        <v>45797</v>
      </c>
      <c r="B2397" s="2">
        <f>RSI!B2397</f>
        <v>5.6</v>
      </c>
      <c r="C2397" s="2">
        <f>RSI!I2397</f>
        <v>37.445690813009818</v>
      </c>
      <c r="D2397" s="2">
        <f>MACD!E2397</f>
        <v>0.345861214755808</v>
      </c>
      <c r="E2397" s="2">
        <f>MACD!F2397</f>
        <v>0.34348591525386468</v>
      </c>
      <c r="F2397" s="2">
        <f>'Moving Avg'!D2397</f>
        <v>5.6440000000000001</v>
      </c>
      <c r="G2397" s="2">
        <f>'Moving Avg'!F2397</f>
        <v>6.0109999999999975</v>
      </c>
      <c r="H2397" s="2">
        <f>'Moving Avg'!G2397</f>
        <v>5.5634000000000041</v>
      </c>
      <c r="I2397" s="2">
        <f>'Moving Avg'!H2397</f>
        <v>5.0276000000000023</v>
      </c>
      <c r="J2397" s="5" t="str">
        <f>OBV!F2397</f>
        <v>BEARISH</v>
      </c>
      <c r="K2397" s="5" t="str">
        <f>OBV!G2397</f>
        <v>NEUTRAL</v>
      </c>
      <c r="L2397" s="5" t="str">
        <f>OBV!H2397</f>
        <v>CONFIRMED BEARISH</v>
      </c>
    </row>
    <row r="2398" spans="1:12" ht="13.5" x14ac:dyDescent="0.25">
      <c r="A2398" s="3">
        <f>RSI!A2398</f>
        <v>45798</v>
      </c>
      <c r="B2398" s="2">
        <f>RSI!B2398</f>
        <v>5.6</v>
      </c>
      <c r="C2398" s="2">
        <f>RSI!I2398</f>
        <v>37.445690813009811</v>
      </c>
      <c r="D2398" s="2">
        <f>MACD!E2398</f>
        <v>0.30732220568399793</v>
      </c>
      <c r="E2398" s="2">
        <f>MACD!F2398</f>
        <v>0.33625317333989135</v>
      </c>
      <c r="F2398" s="2">
        <f>'Moving Avg'!D2398</f>
        <v>5.6</v>
      </c>
      <c r="G2398" s="2">
        <f>'Moving Avg'!F2398</f>
        <v>5.9569999999999981</v>
      </c>
      <c r="H2398" s="2">
        <f>'Moving Avg'!G2398</f>
        <v>5.5998000000000046</v>
      </c>
      <c r="I2398" s="2">
        <f>'Moving Avg'!H2398</f>
        <v>5.0355000000000025</v>
      </c>
      <c r="J2398" s="5" t="str">
        <f>OBV!F2398</f>
        <v>BEARISH</v>
      </c>
      <c r="K2398" s="5" t="str">
        <f>OBV!G2398</f>
        <v>NEUTRAL</v>
      </c>
      <c r="L2398" s="5" t="str">
        <f>OBV!H2398</f>
        <v>CONFIRMED BEARISH</v>
      </c>
    </row>
    <row r="2399" spans="1:12" ht="13.5" x14ac:dyDescent="0.25">
      <c r="A2399" s="3">
        <f>RSI!A2399</f>
        <v>45799</v>
      </c>
      <c r="B2399" s="2">
        <f>RSI!B2399</f>
        <v>5.6</v>
      </c>
      <c r="C2399" s="2">
        <f>RSI!I2399</f>
        <v>37.445690813009811</v>
      </c>
      <c r="D2399" s="2">
        <f>MACD!E2399</f>
        <v>0.27590478027806231</v>
      </c>
      <c r="E2399" s="2">
        <f>MACD!F2399</f>
        <v>0.32418349472752556</v>
      </c>
      <c r="F2399" s="2">
        <f>'Moving Avg'!D2399</f>
        <v>5.6</v>
      </c>
      <c r="G2399" s="2">
        <f>'Moving Avg'!F2399</f>
        <v>5.9029999999999969</v>
      </c>
      <c r="H2399" s="2">
        <f>'Moving Avg'!G2399</f>
        <v>5.6328000000000031</v>
      </c>
      <c r="I2399" s="2">
        <f>'Moving Avg'!H2399</f>
        <v>5.0434000000000019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</row>
    <row r="2400" spans="1:12" ht="13.5" x14ac:dyDescent="0.25">
      <c r="A2400" s="3">
        <f>RSI!A2400</f>
        <v>45800</v>
      </c>
      <c r="B2400" s="2">
        <f>RSI!B2400</f>
        <v>5.6</v>
      </c>
      <c r="C2400" s="2">
        <f>RSI!I2400</f>
        <v>37.445690813009811</v>
      </c>
      <c r="D2400" s="2">
        <f>MACD!E2400</f>
        <v>0.2504249765522939</v>
      </c>
      <c r="E2400" s="2">
        <f>MACD!F2400</f>
        <v>0.30943179109247926</v>
      </c>
      <c r="F2400" s="2">
        <f>'Moving Avg'!D2400</f>
        <v>5.6</v>
      </c>
      <c r="G2400" s="2">
        <f>'Moving Avg'!F2400</f>
        <v>5.857999999999997</v>
      </c>
      <c r="H2400" s="2">
        <f>'Moving Avg'!G2400</f>
        <v>5.6624000000000034</v>
      </c>
      <c r="I2400" s="2">
        <f>'Moving Avg'!H2400</f>
        <v>5.0504000000000024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5.6</v>
      </c>
      <c r="C2401" s="2">
        <f>RSI!I2401</f>
        <v>37.445690813009818</v>
      </c>
      <c r="D2401" s="2">
        <f>MACD!E2401</f>
        <v>0.2298875237580047</v>
      </c>
      <c r="E2401" s="2">
        <f>MACD!F2401</f>
        <v>0.29352293762558435</v>
      </c>
      <c r="F2401" s="2">
        <f>'Moving Avg'!D2401</f>
        <v>5.6</v>
      </c>
      <c r="G2401" s="2">
        <f>'Moving Avg'!F2401</f>
        <v>5.8179999999999961</v>
      </c>
      <c r="H2401" s="2">
        <f>'Moving Avg'!G2401</f>
        <v>5.6920000000000037</v>
      </c>
      <c r="I2401" s="2">
        <f>'Moving Avg'!H2401</f>
        <v>5.0574000000000021</v>
      </c>
      <c r="J2401" s="5" t="str">
        <f>OBV!F2401</f>
        <v>NEUTRAL</v>
      </c>
      <c r="K2401" s="5" t="str">
        <f>OBV!G2401</f>
        <v>NEUTRAL</v>
      </c>
      <c r="L2401" s="5" t="str">
        <f>OBV!H2401</f>
        <v>NEUTRAL</v>
      </c>
    </row>
    <row r="2402" spans="1:12" ht="13.5" x14ac:dyDescent="0.25">
      <c r="A2402" s="3">
        <f>RSI!A2402</f>
        <v>45804</v>
      </c>
      <c r="B2402" s="2">
        <f>RSI!B2402</f>
        <v>5.51</v>
      </c>
      <c r="C2402" s="2">
        <f>RSI!I2402</f>
        <v>32.374779795457826</v>
      </c>
      <c r="D2402" s="2">
        <f>MACD!E2402</f>
        <v>0.22319991802164729</v>
      </c>
      <c r="E2402" s="2">
        <f>MACD!F2402</f>
        <v>0.27945833370479695</v>
      </c>
      <c r="F2402" s="2">
        <f>'Moving Avg'!D2402</f>
        <v>5.581999999999999</v>
      </c>
      <c r="G2402" s="2">
        <f>'Moving Avg'!F2402</f>
        <v>5.7734999999999976</v>
      </c>
      <c r="H2402" s="2">
        <f>'Moving Avg'!G2402</f>
        <v>5.7198000000000038</v>
      </c>
      <c r="I2402" s="2">
        <f>'Moving Avg'!H2402</f>
        <v>5.0630500000000014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</row>
    <row r="2403" spans="1:12" ht="13.5" x14ac:dyDescent="0.25">
      <c r="A2403" s="3">
        <f>RSI!A2403</f>
        <v>45805</v>
      </c>
      <c r="B2403" s="2">
        <f>RSI!B2403</f>
        <v>5.51</v>
      </c>
      <c r="C2403" s="2">
        <f>RSI!I2403</f>
        <v>32.374779795457826</v>
      </c>
      <c r="D2403" s="2">
        <f>MACD!E2403</f>
        <v>0.21894951560117715</v>
      </c>
      <c r="E2403" s="2">
        <f>MACD!F2403</f>
        <v>0.26735657008407299</v>
      </c>
      <c r="F2403" s="2">
        <f>'Moving Avg'!D2403</f>
        <v>5.5639999999999983</v>
      </c>
      <c r="G2403" s="2">
        <f>'Moving Avg'!F2403</f>
        <v>5.7289999999999983</v>
      </c>
      <c r="H2403" s="2">
        <f>'Moving Avg'!G2403</f>
        <v>5.7440000000000024</v>
      </c>
      <c r="I2403" s="2">
        <f>'Moving Avg'!H2403</f>
        <v>5.0686000000000018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5.51</v>
      </c>
      <c r="C2404" s="2">
        <f>RSI!I2404</f>
        <v>32.374779795457826</v>
      </c>
      <c r="D2404" s="2">
        <f>MACD!E2404</f>
        <v>0.18281088674638024</v>
      </c>
      <c r="E2404" s="2">
        <f>MACD!F2404</f>
        <v>0.25044743341653442</v>
      </c>
      <c r="F2404" s="2">
        <f>'Moving Avg'!D2404</f>
        <v>5.5459999999999994</v>
      </c>
      <c r="G2404" s="2">
        <f>'Moving Avg'!F2404</f>
        <v>5.6984999999999992</v>
      </c>
      <c r="H2404" s="2">
        <f>'Moving Avg'!G2404</f>
        <v>5.764400000000002</v>
      </c>
      <c r="I2404" s="2">
        <f>'Moving Avg'!H2404</f>
        <v>5.0734000000000012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5.51</v>
      </c>
      <c r="C2405" s="2">
        <f>RSI!I2405</f>
        <v>32.374779795457826</v>
      </c>
      <c r="D2405" s="2">
        <f>MACD!E2405</f>
        <v>0.15343947226759092</v>
      </c>
      <c r="E2405" s="2">
        <f>MACD!F2405</f>
        <v>0.23104584118674573</v>
      </c>
      <c r="F2405" s="2">
        <f>'Moving Avg'!D2405</f>
        <v>5.5279999999999987</v>
      </c>
      <c r="G2405" s="2">
        <f>'Moving Avg'!F2405</f>
        <v>5.6740000000000004</v>
      </c>
      <c r="H2405" s="2">
        <f>'Moving Avg'!G2405</f>
        <v>5.7808000000000002</v>
      </c>
      <c r="I2405" s="2">
        <f>'Moving Avg'!H2405</f>
        <v>5.0782000000000007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5.51</v>
      </c>
      <c r="C2406" s="2">
        <f>RSI!I2406</f>
        <v>32.374779795457826</v>
      </c>
      <c r="D2406" s="2">
        <f>MACD!E2406</f>
        <v>0.12970472334811145</v>
      </c>
      <c r="E2406" s="2">
        <f>MACD!F2406</f>
        <v>0.21077761761901889</v>
      </c>
      <c r="F2406" s="2">
        <f>'Moving Avg'!D2406</f>
        <v>5.51</v>
      </c>
      <c r="G2406" s="2">
        <f>'Moving Avg'!F2406</f>
        <v>5.6495000000000006</v>
      </c>
      <c r="H2406" s="2">
        <f>'Moving Avg'!G2406</f>
        <v>5.797200000000001</v>
      </c>
      <c r="I2406" s="2">
        <f>'Moving Avg'!H2406</f>
        <v>5.0820000000000007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</row>
    <row r="2407" spans="1:12" ht="13.5" x14ac:dyDescent="0.25">
      <c r="A2407" s="3">
        <f>RSI!A2407</f>
        <v>45811</v>
      </c>
      <c r="B2407" s="2">
        <f>RSI!B2407</f>
        <v>5.51</v>
      </c>
      <c r="C2407" s="2">
        <f>RSI!I2407</f>
        <v>32.374779795457826</v>
      </c>
      <c r="D2407" s="2">
        <f>MACD!E2407</f>
        <v>0.11065664686307031</v>
      </c>
      <c r="E2407" s="2">
        <f>MACD!F2407</f>
        <v>0.19075342346782917</v>
      </c>
      <c r="F2407" s="2">
        <f>'Moving Avg'!D2407</f>
        <v>5.51</v>
      </c>
      <c r="G2407" s="2">
        <f>'Moving Avg'!F2407</f>
        <v>5.6350000000000016</v>
      </c>
      <c r="H2407" s="2">
        <f>'Moving Avg'!G2407</f>
        <v>5.8094000000000001</v>
      </c>
      <c r="I2407" s="2">
        <f>'Moving Avg'!H2407</f>
        <v>5.0858000000000008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</row>
    <row r="2408" spans="1:12" ht="13.5" x14ac:dyDescent="0.25">
      <c r="A2408" s="3">
        <f>RSI!A2408</f>
        <v>45812</v>
      </c>
      <c r="B2408" s="2">
        <f>RSI!B2408</f>
        <v>5.51</v>
      </c>
      <c r="C2408" s="2">
        <f>RSI!I2408</f>
        <v>32.374779795457826</v>
      </c>
      <c r="D2408" s="2">
        <f>MACD!E2408</f>
        <v>9.5497536832191976E-2</v>
      </c>
      <c r="E2408" s="2">
        <f>MACD!F2408</f>
        <v>0.17170224614070173</v>
      </c>
      <c r="F2408" s="2">
        <f>'Moving Avg'!D2408</f>
        <v>5.51</v>
      </c>
      <c r="G2408" s="2">
        <f>'Moving Avg'!F2408</f>
        <v>5.6205000000000016</v>
      </c>
      <c r="H2408" s="2">
        <f>'Moving Avg'!G2408</f>
        <v>5.8196000000000003</v>
      </c>
      <c r="I2408" s="2">
        <f>'Moving Avg'!H2408</f>
        <v>5.0885500000000006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5.51</v>
      </c>
      <c r="C2409" s="2">
        <f>RSI!I2409</f>
        <v>32.374779795457826</v>
      </c>
      <c r="D2409" s="2">
        <f>MACD!E2409</f>
        <v>8.3558091231565434E-2</v>
      </c>
      <c r="E2409" s="2">
        <f>MACD!F2409</f>
        <v>0.15407341515887449</v>
      </c>
      <c r="F2409" s="2">
        <f>'Moving Avg'!D2409</f>
        <v>5.51</v>
      </c>
      <c r="G2409" s="2">
        <f>'Moving Avg'!F2409</f>
        <v>5.6060000000000025</v>
      </c>
      <c r="H2409" s="2">
        <f>'Moving Avg'!G2409</f>
        <v>5.8257999999999992</v>
      </c>
      <c r="I2409" s="2">
        <f>'Moving Avg'!H2409</f>
        <v>5.0913000000000004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5.75</v>
      </c>
      <c r="C2410" s="2">
        <f>RSI!I2410</f>
        <v>59.097482538137861</v>
      </c>
      <c r="D2410" s="2">
        <f>MACD!E2410</f>
        <v>5.6499459023306109E-2</v>
      </c>
      <c r="E2410" s="2">
        <f>MACD!F2410</f>
        <v>0.13455862393176082</v>
      </c>
      <c r="F2410" s="2">
        <f>'Moving Avg'!D2410</f>
        <v>5.5579999999999998</v>
      </c>
      <c r="G2410" s="2">
        <f>'Moving Avg'!F2410</f>
        <v>5.6035000000000021</v>
      </c>
      <c r="H2410" s="2">
        <f>'Moving Avg'!G2410</f>
        <v>5.8367999999999993</v>
      </c>
      <c r="I2410" s="2">
        <f>'Moving Avg'!H2410</f>
        <v>5.0950500000000005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</row>
    <row r="2411" spans="1:12" ht="13.5" x14ac:dyDescent="0.25">
      <c r="A2411" s="3">
        <f>RSI!A2411</f>
        <v>45818</v>
      </c>
      <c r="B2411" s="2">
        <f>RSI!B2411</f>
        <v>5.75</v>
      </c>
      <c r="C2411" s="2">
        <f>RSI!I2411</f>
        <v>59.097482538137861</v>
      </c>
      <c r="D2411" s="2">
        <f>MACD!E2411</f>
        <v>3.2946405765857278E-2</v>
      </c>
      <c r="E2411" s="2">
        <f>MACD!F2411</f>
        <v>0.11423618029858011</v>
      </c>
      <c r="F2411" s="2">
        <f>'Moving Avg'!D2411</f>
        <v>5.6059999999999999</v>
      </c>
      <c r="G2411" s="2">
        <f>'Moving Avg'!F2411</f>
        <v>5.6010000000000018</v>
      </c>
      <c r="H2411" s="2">
        <f>'Moving Avg'!G2411</f>
        <v>5.8477999999999994</v>
      </c>
      <c r="I2411" s="2">
        <f>'Moving Avg'!H2411</f>
        <v>5.0983999999999998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</row>
    <row r="2412" spans="1:12" ht="13.5" x14ac:dyDescent="0.25">
      <c r="A2412" s="3">
        <f>RSI!A2412</f>
        <v>45819</v>
      </c>
      <c r="B2412" s="2">
        <f>RSI!B2412</f>
        <v>5.5</v>
      </c>
      <c r="C2412" s="2">
        <f>RSI!I2412</f>
        <v>40.001378262893354</v>
      </c>
      <c r="D2412" s="2">
        <f>MACD!E2412</f>
        <v>1.7080664259128575E-2</v>
      </c>
      <c r="E2412" s="2">
        <f>MACD!F2412</f>
        <v>9.4805077090689804E-2</v>
      </c>
      <c r="F2412" s="2">
        <f>'Moving Avg'!D2412</f>
        <v>5.6040000000000001</v>
      </c>
      <c r="G2412" s="2">
        <f>'Moving Avg'!F2412</f>
        <v>5.5850000000000017</v>
      </c>
      <c r="H2412" s="2">
        <f>'Moving Avg'!G2412</f>
        <v>5.8517999999999999</v>
      </c>
      <c r="I2412" s="2">
        <f>'Moving Avg'!H2412</f>
        <v>5.1003999999999996</v>
      </c>
      <c r="J2412" s="5" t="str">
        <f>OBV!F2412</f>
        <v>BULLISH</v>
      </c>
      <c r="K2412" s="5" t="str">
        <f>OBV!G2412</f>
        <v>NEUTRAL</v>
      </c>
      <c r="L2412" s="5" t="str">
        <f>OBV!H2412</f>
        <v>BULLISH DIVERGENCE</v>
      </c>
    </row>
    <row r="2413" spans="1:12" ht="13.5" x14ac:dyDescent="0.25">
      <c r="A2413" s="3">
        <f>RSI!A2413</f>
        <v>45820</v>
      </c>
      <c r="B2413" s="2">
        <f>RSI!B2413</f>
        <v>5.26</v>
      </c>
      <c r="C2413" s="2">
        <f>RSI!I2413</f>
        <v>29.98456693566385</v>
      </c>
      <c r="D2413" s="2">
        <f>MACD!E2413</f>
        <v>2.2347326448909577E-2</v>
      </c>
      <c r="E2413" s="2">
        <f>MACD!F2413</f>
        <v>8.0313526962333764E-2</v>
      </c>
      <c r="F2413" s="2">
        <f>'Moving Avg'!D2413</f>
        <v>5.5539999999999994</v>
      </c>
      <c r="G2413" s="2">
        <f>'Moving Avg'!F2413</f>
        <v>5.5570000000000013</v>
      </c>
      <c r="H2413" s="2">
        <f>'Moving Avg'!G2413</f>
        <v>5.8491999999999997</v>
      </c>
      <c r="I2413" s="2">
        <f>'Moving Avg'!H2413</f>
        <v>5.1006999999999998</v>
      </c>
      <c r="J2413" s="5" t="str">
        <f>OBV!F2413</f>
        <v>BULLISH</v>
      </c>
      <c r="K2413" s="5" t="str">
        <f>OBV!G2413</f>
        <v>NEUTRAL</v>
      </c>
      <c r="L2413" s="5" t="str">
        <f>OBV!H2413</f>
        <v>BULLISH DIVERGENCE</v>
      </c>
    </row>
    <row r="2414" spans="1:12" ht="13.5" x14ac:dyDescent="0.25">
      <c r="A2414" s="3">
        <f>RSI!A2414</f>
        <v>45821</v>
      </c>
      <c r="B2414" s="2">
        <f>RSI!B2414</f>
        <v>5.03</v>
      </c>
      <c r="C2414" s="2">
        <f>RSI!I2414</f>
        <v>23.826819288710354</v>
      </c>
      <c r="D2414" s="2">
        <f>MACD!E2414</f>
        <v>4.6104998233507111E-2</v>
      </c>
      <c r="E2414" s="2">
        <f>MACD!F2414</f>
        <v>7.3471821216568436E-2</v>
      </c>
      <c r="F2414" s="2">
        <f>'Moving Avg'!D2414</f>
        <v>5.4580000000000002</v>
      </c>
      <c r="G2414" s="2">
        <f>'Moving Avg'!F2414</f>
        <v>5.5285000000000011</v>
      </c>
      <c r="H2414" s="2">
        <f>'Moving Avg'!G2414</f>
        <v>5.8407999999999989</v>
      </c>
      <c r="I2414" s="2">
        <f>'Moving Avg'!H2414</f>
        <v>5.0986999999999991</v>
      </c>
      <c r="J2414" s="5" t="str">
        <f>OBV!F2414</f>
        <v>BULLISH</v>
      </c>
      <c r="K2414" s="5" t="str">
        <f>OBV!G2414</f>
        <v>NEUTRAL</v>
      </c>
      <c r="L2414" s="5" t="str">
        <f>OBV!H2414</f>
        <v>BULLISH DIVERGENCE</v>
      </c>
    </row>
    <row r="2415" spans="1:12" ht="13.5" x14ac:dyDescent="0.25">
      <c r="A2415" s="3">
        <f>RSI!A2415</f>
        <v>45824</v>
      </c>
      <c r="B2415" s="2">
        <f>RSI!B2415</f>
        <v>4.8099999999999996</v>
      </c>
      <c r="C2415" s="2">
        <f>RSI!I2415</f>
        <v>19.666467989347979</v>
      </c>
      <c r="D2415" s="2">
        <f>MACD!E2415</f>
        <v>8.5959527429604776E-2</v>
      </c>
      <c r="E2415" s="2">
        <f>MACD!F2415</f>
        <v>7.596936245917571E-2</v>
      </c>
      <c r="F2415" s="2">
        <f>'Moving Avg'!D2415</f>
        <v>5.27</v>
      </c>
      <c r="G2415" s="2">
        <f>'Moving Avg'!F2415</f>
        <v>5.4890000000000008</v>
      </c>
      <c r="H2415" s="2">
        <f>'Moving Avg'!G2415</f>
        <v>5.8279999999999985</v>
      </c>
      <c r="I2415" s="2">
        <f>'Moving Avg'!H2415</f>
        <v>5.0943999999999985</v>
      </c>
      <c r="J2415" s="5" t="str">
        <f>OBV!F2415</f>
        <v>NEUTRAL</v>
      </c>
      <c r="K2415" s="5" t="str">
        <f>OBV!G2415</f>
        <v>NEUTRAL</v>
      </c>
      <c r="L2415" s="5" t="str">
        <f>OBV!H2415</f>
        <v>NEUTRAL</v>
      </c>
    </row>
    <row r="2416" spans="1:12" ht="13.5" x14ac:dyDescent="0.25">
      <c r="A2416" s="3">
        <f>RSI!A2416</f>
        <v>45825</v>
      </c>
      <c r="B2416" s="2">
        <f>RSI!B2416</f>
        <v>4.8</v>
      </c>
      <c r="C2416" s="2">
        <f>RSI!I2416</f>
        <v>19.499798517382501</v>
      </c>
      <c r="D2416" s="2">
        <f>MACD!E2416</f>
        <v>0.12492293888034212</v>
      </c>
      <c r="E2416" s="2">
        <f>MACD!F2416</f>
        <v>8.5760077743408991E-2</v>
      </c>
      <c r="F2416" s="2">
        <f>'Moving Avg'!D2416</f>
        <v>5.08</v>
      </c>
      <c r="G2416" s="2">
        <f>'Moving Avg'!F2416</f>
        <v>5.4489999999999998</v>
      </c>
      <c r="H2416" s="2">
        <f>'Moving Avg'!G2416</f>
        <v>5.8141999999999987</v>
      </c>
      <c r="I2416" s="2">
        <f>'Moving Avg'!H2416</f>
        <v>5.0889499999999979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4.8</v>
      </c>
      <c r="C2417" s="2">
        <f>RSI!I2417</f>
        <v>19.499798517382501</v>
      </c>
      <c r="D2417" s="2">
        <f>MACD!E2417</f>
        <v>0.16211737304966167</v>
      </c>
      <c r="E2417" s="2">
        <f>MACD!F2417</f>
        <v>0.10103153680465952</v>
      </c>
      <c r="F2417" s="2">
        <f>'Moving Avg'!D2417</f>
        <v>4.9399999999999995</v>
      </c>
      <c r="G2417" s="2">
        <f>'Moving Avg'!F2417</f>
        <v>5.4089999999999998</v>
      </c>
      <c r="H2417" s="2">
        <f>'Moving Avg'!G2417</f>
        <v>5.7991999999999972</v>
      </c>
      <c r="I2417" s="2">
        <f>'Moving Avg'!H2417</f>
        <v>5.0834999999999972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</row>
    <row r="2418" spans="1:12" ht="13.5" x14ac:dyDescent="0.25">
      <c r="A2418" s="3">
        <f>RSI!A2418</f>
        <v>45827</v>
      </c>
      <c r="B2418" s="2">
        <f>RSI!B2418</f>
        <v>4.8</v>
      </c>
      <c r="C2418" s="2">
        <f>RSI!I2418</f>
        <v>19.499798517382501</v>
      </c>
      <c r="D2418" s="2">
        <f>MACD!E2418</f>
        <v>0.19750198816181097</v>
      </c>
      <c r="E2418" s="2">
        <f>MACD!F2418</f>
        <v>0.12032562707608982</v>
      </c>
      <c r="F2418" s="2">
        <f>'Moving Avg'!D2418</f>
        <v>4.8480000000000008</v>
      </c>
      <c r="G2418" s="2">
        <f>'Moving Avg'!F2418</f>
        <v>5.3689999999999989</v>
      </c>
      <c r="H2418" s="2">
        <f>'Moving Avg'!G2418</f>
        <v>5.7811999999999992</v>
      </c>
      <c r="I2418" s="2">
        <f>'Moving Avg'!H2418</f>
        <v>5.0780499999999957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4.8</v>
      </c>
      <c r="C2419" s="2">
        <f>RSI!I2419</f>
        <v>19.499798517382501</v>
      </c>
      <c r="D2419" s="2">
        <f>MACD!E2419</f>
        <v>0.23106541039313289</v>
      </c>
      <c r="E2419" s="2">
        <f>MACD!F2419</f>
        <v>0.14247358373949842</v>
      </c>
      <c r="F2419" s="2">
        <f>'Moving Avg'!D2419</f>
        <v>4.8020000000000005</v>
      </c>
      <c r="G2419" s="2">
        <f>'Moving Avg'!F2419</f>
        <v>5.3289999999999988</v>
      </c>
      <c r="H2419" s="2">
        <f>'Moving Avg'!G2419</f>
        <v>5.7621999999999982</v>
      </c>
      <c r="I2419" s="2">
        <f>'Moving Avg'!H2419</f>
        <v>5.0725999999999951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4.8</v>
      </c>
      <c r="C2420" s="2">
        <f>RSI!I2420</f>
        <v>19.499798517382501</v>
      </c>
      <c r="D2420" s="2">
        <f>MACD!E2420</f>
        <v>0.29974255988612697</v>
      </c>
      <c r="E2420" s="2">
        <f>MACD!F2420</f>
        <v>0.17392737896882415</v>
      </c>
      <c r="F2420" s="2">
        <f>'Moving Avg'!D2420</f>
        <v>4.8</v>
      </c>
      <c r="G2420" s="2">
        <f>'Moving Avg'!F2420</f>
        <v>5.2889999999999988</v>
      </c>
      <c r="H2420" s="2">
        <f>'Moving Avg'!G2420</f>
        <v>5.7411999999999992</v>
      </c>
      <c r="I2420" s="2">
        <f>'Moving Avg'!H2420</f>
        <v>5.0666499999999948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4.8</v>
      </c>
      <c r="C2421" s="2">
        <f>RSI!I2421</f>
        <v>19.499798517382501</v>
      </c>
      <c r="D2421" s="2">
        <f>MACD!E2421</f>
        <v>0.36095978458991329</v>
      </c>
      <c r="E2421" s="2">
        <f>MACD!F2421</f>
        <v>0.211333860093042</v>
      </c>
      <c r="F2421" s="2">
        <f>'Moving Avg'!D2421</f>
        <v>4.8</v>
      </c>
      <c r="G2421" s="2">
        <f>'Moving Avg'!F2421</f>
        <v>5.2489999999999988</v>
      </c>
      <c r="H2421" s="2">
        <f>'Moving Avg'!G2421</f>
        <v>5.714999999999999</v>
      </c>
      <c r="I2421" s="2">
        <f>'Moving Avg'!H2421</f>
        <v>5.0606499999999945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</row>
    <row r="2422" spans="1:12" ht="13.5" x14ac:dyDescent="0.25">
      <c r="A2422" s="3">
        <f>RSI!A2422</f>
        <v>45833</v>
      </c>
      <c r="B2422" s="2">
        <f>RSI!B2422</f>
        <v>4.5999999999999996</v>
      </c>
      <c r="C2422" s="2">
        <f>RSI!I2422</f>
        <v>15.422128311474481</v>
      </c>
      <c r="D2422" s="2">
        <f>MACD!E2422</f>
        <v>0.39198798303772264</v>
      </c>
      <c r="E2422" s="2">
        <f>MACD!F2422</f>
        <v>0.24746468468197813</v>
      </c>
      <c r="F2422" s="2">
        <f>'Moving Avg'!D2422</f>
        <v>4.76</v>
      </c>
      <c r="G2422" s="2">
        <f>'Moving Avg'!F2422</f>
        <v>5.2034999999999982</v>
      </c>
      <c r="H2422" s="2">
        <f>'Moving Avg'!G2422</f>
        <v>5.6819999999999995</v>
      </c>
      <c r="I2422" s="2">
        <f>'Moving Avg'!H2422</f>
        <v>5.0536499999999949</v>
      </c>
      <c r="J2422" s="5" t="str">
        <f>OBV!F2422</f>
        <v>BEARISH</v>
      </c>
      <c r="K2422" s="5" t="str">
        <f>OBV!G2422</f>
        <v>WEAK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4.4000000000000004</v>
      </c>
      <c r="C2423" s="2">
        <f>RSI!I2423</f>
        <v>12.587446617646407</v>
      </c>
      <c r="D2423" s="2">
        <f>MACD!E2423</f>
        <v>0.39997887375281316</v>
      </c>
      <c r="E2423" s="2">
        <f>MACD!F2423</f>
        <v>0.27796752249614515</v>
      </c>
      <c r="F2423" s="2">
        <f>'Moving Avg'!D2423</f>
        <v>4.68</v>
      </c>
      <c r="G2423" s="2">
        <f>'Moving Avg'!F2423</f>
        <v>5.1479999999999988</v>
      </c>
      <c r="H2423" s="2">
        <f>'Moving Avg'!G2423</f>
        <v>5.6439999999999984</v>
      </c>
      <c r="I2423" s="2">
        <f>'Moving Avg'!H2423</f>
        <v>5.0456499999999949</v>
      </c>
      <c r="J2423" s="5" t="str">
        <f>OBV!F2423</f>
        <v>BEARISH</v>
      </c>
      <c r="K2423" s="5" t="str">
        <f>OBV!G2423</f>
        <v>WEAK</v>
      </c>
      <c r="L2423" s="5" t="str">
        <f>OBV!H2423</f>
        <v>CONFIRMED BEARISH</v>
      </c>
    </row>
    <row r="2424" spans="1:12" ht="13.5" x14ac:dyDescent="0.25">
      <c r="A2424" s="3">
        <f>RSI!A2424</f>
        <v>45838</v>
      </c>
      <c r="B2424" s="2">
        <f>RSI!B2424</f>
        <v>4.21</v>
      </c>
      <c r="C2424" s="2">
        <f>RSI!I2424</f>
        <v>10.59506741379974</v>
      </c>
      <c r="D2424" s="2">
        <f>MACD!E2424</f>
        <v>0.39017140780306647</v>
      </c>
      <c r="E2424" s="2">
        <f>MACD!F2424</f>
        <v>0.30040829955752946</v>
      </c>
      <c r="F2424" s="2">
        <f>'Moving Avg'!D2424</f>
        <v>4.5620000000000003</v>
      </c>
      <c r="G2424" s="2">
        <f>'Moving Avg'!F2424</f>
        <v>5.0829999999999993</v>
      </c>
      <c r="H2424" s="2">
        <f>'Moving Avg'!G2424</f>
        <v>5.6001999999999974</v>
      </c>
      <c r="I2424" s="2">
        <f>'Moving Avg'!H2424</f>
        <v>5.0366999999999953</v>
      </c>
      <c r="J2424" s="5" t="str">
        <f>OBV!F2424</f>
        <v>BEARISH</v>
      </c>
      <c r="K2424" s="5" t="str">
        <f>OBV!G2424</f>
        <v>WEAK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4.03</v>
      </c>
      <c r="C2425" s="2">
        <f>RSI!I2425</f>
        <v>9.1219842561042412</v>
      </c>
      <c r="D2425" s="2">
        <f>MACD!E2425</f>
        <v>0.36687300675636347</v>
      </c>
      <c r="E2425" s="2">
        <f>MACD!F2425</f>
        <v>0.31370124099729629</v>
      </c>
      <c r="F2425" s="2">
        <f>'Moving Avg'!D2425</f>
        <v>4.4079999999999995</v>
      </c>
      <c r="G2425" s="2">
        <f>'Moving Avg'!F2425</f>
        <v>5.0089999999999986</v>
      </c>
      <c r="H2425" s="2">
        <f>'Moving Avg'!G2425</f>
        <v>5.5527999999999977</v>
      </c>
      <c r="I2425" s="2">
        <f>'Moving Avg'!H2425</f>
        <v>5.0268499999999952</v>
      </c>
      <c r="J2425" s="5" t="str">
        <f>OBV!F2425</f>
        <v>BEARISH</v>
      </c>
      <c r="K2425" s="5" t="str">
        <f>OBV!G2425</f>
        <v>WEAK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3.85</v>
      </c>
      <c r="C2426" s="2">
        <f>RSI!I2426</f>
        <v>7.9340244243413025</v>
      </c>
      <c r="D2426" s="2">
        <f>MACD!E2426</f>
        <v>0.36512214546044142</v>
      </c>
      <c r="E2426" s="2">
        <f>MACD!F2426</f>
        <v>0.32398542188992535</v>
      </c>
      <c r="F2426" s="2">
        <f>'Moving Avg'!D2426</f>
        <v>4.2180000000000009</v>
      </c>
      <c r="G2426" s="2">
        <f>'Moving Avg'!F2426</f>
        <v>4.9259999999999993</v>
      </c>
      <c r="H2426" s="2">
        <f>'Moving Avg'!G2426</f>
        <v>5.5017999999999976</v>
      </c>
      <c r="I2426" s="2">
        <f>'Moving Avg'!H2426</f>
        <v>5.0160999999999953</v>
      </c>
      <c r="J2426" s="5" t="str">
        <f>OBV!F2426</f>
        <v>BEARISH</v>
      </c>
      <c r="K2426" s="5" t="str">
        <f>OBV!G2426</f>
        <v>WEAK</v>
      </c>
      <c r="L2426" s="5" t="str">
        <f>OBV!H2426</f>
        <v>CONFIRMED BEARISH</v>
      </c>
    </row>
    <row r="2427" spans="1:12" ht="13.5" x14ac:dyDescent="0.25">
      <c r="A2427" s="3">
        <f>RSI!A2427</f>
        <v>45841</v>
      </c>
      <c r="B2427" s="2">
        <f>RSI!B2427</f>
        <v>3.8</v>
      </c>
      <c r="C2427" s="2">
        <f>RSI!I2427</f>
        <v>7.6365221855644023</v>
      </c>
      <c r="D2427" s="2">
        <f>MACD!E2427</f>
        <v>0.37411936643417221</v>
      </c>
      <c r="E2427" s="2">
        <f>MACD!F2427</f>
        <v>0.33401221079877474</v>
      </c>
      <c r="F2427" s="2">
        <f>'Moving Avg'!D2427</f>
        <v>4.0580000000000007</v>
      </c>
      <c r="G2427" s="2">
        <f>'Moving Avg'!F2427</f>
        <v>4.8404999999999987</v>
      </c>
      <c r="H2427" s="2">
        <f>'Moving Avg'!G2427</f>
        <v>5.449799999999998</v>
      </c>
      <c r="I2427" s="2">
        <f>'Moving Avg'!H2427</f>
        <v>5.0050999999999952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</row>
    <row r="2428" spans="1:12" ht="13.5" x14ac:dyDescent="0.25">
      <c r="A2428" s="3">
        <f>RSI!A2428</f>
        <v>45842</v>
      </c>
      <c r="B2428" s="2">
        <f>RSI!B2428</f>
        <v>3.8</v>
      </c>
      <c r="C2428" s="2">
        <f>RSI!I2428</f>
        <v>7.6365221855644023</v>
      </c>
      <c r="D2428" s="2">
        <f>MACD!E2428</f>
        <v>0.38830101401832984</v>
      </c>
      <c r="E2428" s="2">
        <f>MACD!F2428</f>
        <v>0.34486997144268577</v>
      </c>
      <c r="F2428" s="2">
        <f>'Moving Avg'!D2428</f>
        <v>3.9380000000000002</v>
      </c>
      <c r="G2428" s="2">
        <f>'Moving Avg'!F2428</f>
        <v>4.7549999999999981</v>
      </c>
      <c r="H2428" s="2">
        <f>'Moving Avg'!G2428</f>
        <v>5.392199999999999</v>
      </c>
      <c r="I2428" s="2">
        <f>'Moving Avg'!H2428</f>
        <v>4.9940999999999942</v>
      </c>
      <c r="J2428" s="5" t="str">
        <f>OBV!F2428</f>
        <v>BEARISH</v>
      </c>
      <c r="K2428" s="5" t="str">
        <f>OBV!G2428</f>
        <v>NEUTRAL</v>
      </c>
      <c r="L2428" s="5" t="str">
        <f>OBV!H2428</f>
        <v>CONFIRMED BEARISH</v>
      </c>
    </row>
    <row r="2429" spans="1:12" ht="13.5" x14ac:dyDescent="0.25">
      <c r="A2429" s="3">
        <f>RSI!A2429</f>
        <v>45845</v>
      </c>
      <c r="B2429" s="2">
        <f>RSI!B2429</f>
        <v>3.8</v>
      </c>
      <c r="C2429" s="2">
        <f>RSI!I2429</f>
        <v>7.6365221855644023</v>
      </c>
      <c r="D2429" s="2">
        <f>MACD!E2429</f>
        <v>0.40638292008548049</v>
      </c>
      <c r="E2429" s="2">
        <f>MACD!F2429</f>
        <v>0.35717256117124474</v>
      </c>
      <c r="F2429" s="2">
        <f>'Moving Avg'!D2429</f>
        <v>3.8560000000000003</v>
      </c>
      <c r="G2429" s="2">
        <f>'Moving Avg'!F2429</f>
        <v>4.6694999999999984</v>
      </c>
      <c r="H2429" s="2">
        <f>'Moving Avg'!G2429</f>
        <v>5.3345999999999991</v>
      </c>
      <c r="I2429" s="2">
        <f>'Moving Avg'!H2429</f>
        <v>4.9830999999999941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</row>
    <row r="2430" spans="1:12" ht="13.5" x14ac:dyDescent="0.25">
      <c r="A2430" s="3">
        <f>RSI!A2430</f>
        <v>45846</v>
      </c>
      <c r="B2430" s="2">
        <f>RSI!B2430</f>
        <v>3.8</v>
      </c>
      <c r="C2430" s="2">
        <f>RSI!I2430</f>
        <v>7.6365221855644023</v>
      </c>
      <c r="D2430" s="2">
        <f>MACD!E2430</f>
        <v>0.42731452261574976</v>
      </c>
      <c r="E2430" s="2">
        <f>MACD!F2430</f>
        <v>0.37120095346014575</v>
      </c>
      <c r="F2430" s="2">
        <f>'Moving Avg'!D2430</f>
        <v>3.81</v>
      </c>
      <c r="G2430" s="2">
        <f>'Moving Avg'!F2430</f>
        <v>4.5719999999999983</v>
      </c>
      <c r="H2430" s="2">
        <f>'Moving Avg'!G2430</f>
        <v>5.2805999999999997</v>
      </c>
      <c r="I2430" s="2">
        <f>'Moving Avg'!H2430</f>
        <v>4.9734499999999944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</row>
    <row r="2431" spans="1:12" ht="13.5" x14ac:dyDescent="0.25">
      <c r="A2431" s="3">
        <f>RSI!A2431</f>
        <v>45847</v>
      </c>
      <c r="B2431" s="2">
        <f>RSI!B2431</f>
        <v>3.8</v>
      </c>
      <c r="C2431" s="2">
        <f>RSI!I2431</f>
        <v>7.6365221855644023</v>
      </c>
      <c r="D2431" s="2">
        <f>MACD!E2431</f>
        <v>0.45024025653415745</v>
      </c>
      <c r="E2431" s="2">
        <f>MACD!F2431</f>
        <v>0.38700881407494814</v>
      </c>
      <c r="F2431" s="2">
        <f>'Moving Avg'!D2431</f>
        <v>3.8</v>
      </c>
      <c r="G2431" s="2">
        <f>'Moving Avg'!F2431</f>
        <v>4.4744999999999981</v>
      </c>
      <c r="H2431" s="2">
        <f>'Moving Avg'!G2431</f>
        <v>5.2286000000000001</v>
      </c>
      <c r="I2431" s="2">
        <f>'Moving Avg'!H2431</f>
        <v>4.9637999999999947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3.8</v>
      </c>
      <c r="C2432" s="2">
        <f>RSI!I2432</f>
        <v>7.6365221855644023</v>
      </c>
      <c r="D2432" s="2">
        <f>MACD!E2432</f>
        <v>0.44369785141001383</v>
      </c>
      <c r="E2432" s="2">
        <f>MACD!F2432</f>
        <v>0.39834662154196132</v>
      </c>
      <c r="F2432" s="2">
        <f>'Moving Avg'!D2432</f>
        <v>3.8</v>
      </c>
      <c r="G2432" s="2">
        <f>'Moving Avg'!F2432</f>
        <v>4.3894999999999991</v>
      </c>
      <c r="H2432" s="2">
        <f>'Moving Avg'!G2432</f>
        <v>5.1766000000000005</v>
      </c>
      <c r="I2432" s="2">
        <f>'Moving Avg'!H2432</f>
        <v>4.9528999999999943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45849</v>
      </c>
      <c r="B2433" s="2">
        <f>RSI!B2433</f>
        <v>3.8</v>
      </c>
      <c r="C2433" s="2">
        <f>RSI!I2433</f>
        <v>7.6365221855644023</v>
      </c>
      <c r="D2433" s="2">
        <f>MACD!E2433</f>
        <v>0.41186322800608277</v>
      </c>
      <c r="E2433" s="2">
        <f>MACD!F2433</f>
        <v>0.40104994283478562</v>
      </c>
      <c r="F2433" s="2">
        <f>'Moving Avg'!D2433</f>
        <v>3.8</v>
      </c>
      <c r="G2433" s="2">
        <f>'Moving Avg'!F2433</f>
        <v>4.3164999999999996</v>
      </c>
      <c r="H2433" s="2">
        <f>'Moving Avg'!G2433</f>
        <v>5.1246000000000018</v>
      </c>
      <c r="I2433" s="2">
        <f>'Moving Avg'!H2433</f>
        <v>4.941999999999994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45852</v>
      </c>
      <c r="B2434" s="2">
        <f>RSI!B2434</f>
        <v>3.8</v>
      </c>
      <c r="C2434" s="2">
        <f>RSI!I2434</f>
        <v>7.6365221855644023</v>
      </c>
      <c r="D2434" s="2">
        <f>MACD!E2434</f>
        <v>0.35983481105991366</v>
      </c>
      <c r="E2434" s="2">
        <f>MACD!F2434</f>
        <v>0.39280691647981125</v>
      </c>
      <c r="F2434" s="2">
        <f>'Moving Avg'!D2434</f>
        <v>3.8</v>
      </c>
      <c r="G2434" s="2">
        <f>'Moving Avg'!F2434</f>
        <v>4.254999999999999</v>
      </c>
      <c r="H2434" s="2">
        <f>'Moving Avg'!G2434</f>
        <v>5.0782000000000025</v>
      </c>
      <c r="I2434" s="2">
        <f>'Moving Avg'!H2434</f>
        <v>4.9310999999999936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3.8</v>
      </c>
      <c r="C2435" s="2">
        <f>RSI!I2435</f>
        <v>7.6365221855644023</v>
      </c>
      <c r="D2435" s="2">
        <f>MACD!E2435</f>
        <v>0.29195118170254553</v>
      </c>
      <c r="E2435" s="2">
        <f>MACD!F2435</f>
        <v>0.37263576952435812</v>
      </c>
      <c r="F2435" s="2">
        <f>'Moving Avg'!D2435</f>
        <v>3.8</v>
      </c>
      <c r="G2435" s="2">
        <f>'Moving Avg'!F2435</f>
        <v>4.2044999999999986</v>
      </c>
      <c r="H2435" s="2">
        <f>'Moving Avg'!G2435</f>
        <v>5.0342000000000038</v>
      </c>
      <c r="I2435" s="2">
        <f>'Moving Avg'!H2435</f>
        <v>4.9201999999999932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3.97</v>
      </c>
      <c r="C2436" s="2">
        <f>RSI!I2436</f>
        <v>26.014047913996322</v>
      </c>
      <c r="D2436" s="2">
        <f>MACD!E2436</f>
        <v>0.19777510534902376</v>
      </c>
      <c r="E2436" s="2">
        <f>MACD!F2436</f>
        <v>0.33766363668929122</v>
      </c>
      <c r="F2436" s="2">
        <f>'Moving Avg'!D2436</f>
        <v>3.8339999999999996</v>
      </c>
      <c r="G2436" s="2">
        <f>'Moving Avg'!F2436</f>
        <v>4.1629999999999985</v>
      </c>
      <c r="H2436" s="2">
        <f>'Moving Avg'!G2436</f>
        <v>4.9936000000000034</v>
      </c>
      <c r="I2436" s="2">
        <f>'Moving Avg'!H2436</f>
        <v>4.9101499999999936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</row>
    <row r="2437" spans="1:12" ht="13.5" x14ac:dyDescent="0.25">
      <c r="A2437" s="3">
        <f>RSI!A2437</f>
        <v>45855</v>
      </c>
      <c r="B2437" s="2">
        <f>RSI!B2437</f>
        <v>4.1399999999999997</v>
      </c>
      <c r="C2437" s="2">
        <f>RSI!I2437</f>
        <v>39.069853338458323</v>
      </c>
      <c r="D2437" s="2">
        <f>MACD!E2437</f>
        <v>0.10008416113644625</v>
      </c>
      <c r="E2437" s="2">
        <f>MACD!F2437</f>
        <v>0.2901477415787222</v>
      </c>
      <c r="F2437" s="2">
        <f>'Moving Avg'!D2437</f>
        <v>3.9019999999999997</v>
      </c>
      <c r="G2437" s="2">
        <f>'Moving Avg'!F2437</f>
        <v>4.129999999999999</v>
      </c>
      <c r="H2437" s="2">
        <f>'Moving Avg'!G2437</f>
        <v>4.9604000000000035</v>
      </c>
      <c r="I2437" s="2">
        <f>'Moving Avg'!H2437</f>
        <v>4.9009499999999937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</row>
    <row r="2438" spans="1:12" ht="13.5" x14ac:dyDescent="0.25">
      <c r="A2438" s="3">
        <f>RSI!A2438</f>
        <v>45856</v>
      </c>
      <c r="B2438" s="2">
        <f>RSI!B2438</f>
        <v>4.2</v>
      </c>
      <c r="C2438" s="2">
        <f>RSI!I2438</f>
        <v>42.899686928913098</v>
      </c>
      <c r="D2438" s="2">
        <f>MACD!E2438</f>
        <v>1.4086023521048041E-2</v>
      </c>
      <c r="E2438" s="2">
        <f>MACD!F2438</f>
        <v>0.23493539796718738</v>
      </c>
      <c r="F2438" s="2">
        <f>'Moving Avg'!D2438</f>
        <v>3.9820000000000002</v>
      </c>
      <c r="G2438" s="2">
        <f>'Moving Avg'!F2438</f>
        <v>4.0999999999999996</v>
      </c>
      <c r="H2438" s="2">
        <f>'Moving Avg'!G2438</f>
        <v>4.9284000000000034</v>
      </c>
      <c r="I2438" s="2">
        <f>'Moving Avg'!H2438</f>
        <v>4.8924499999999931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</row>
    <row r="2439" spans="1:12" ht="13.5" x14ac:dyDescent="0.25">
      <c r="A2439" s="3">
        <f>RSI!A2439</f>
        <v>45859</v>
      </c>
      <c r="B2439" s="2">
        <f>RSI!B2439</f>
        <v>4.2</v>
      </c>
      <c r="C2439" s="2">
        <f>RSI!I2439</f>
        <v>42.899686928913098</v>
      </c>
      <c r="D2439" s="2">
        <f>MACD!E2439</f>
        <v>-5.8010363767608375E-2</v>
      </c>
      <c r="E2439" s="2">
        <f>MACD!F2439</f>
        <v>0.17634624562022824</v>
      </c>
      <c r="F2439" s="2">
        <f>'Moving Avg'!D2439</f>
        <v>4.0619999999999994</v>
      </c>
      <c r="G2439" s="2">
        <f>'Moving Avg'!F2439</f>
        <v>4.0699999999999994</v>
      </c>
      <c r="H2439" s="2">
        <f>'Moving Avg'!G2439</f>
        <v>4.8964000000000034</v>
      </c>
      <c r="I2439" s="2">
        <f>'Moving Avg'!H2439</f>
        <v>4.8839499999999934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</row>
    <row r="2440" spans="1:12" ht="13.5" x14ac:dyDescent="0.25">
      <c r="A2440" s="3">
        <f>RSI!A2440</f>
        <v>45860</v>
      </c>
      <c r="B2440" s="2">
        <f>RSI!B2440</f>
        <v>4.2</v>
      </c>
      <c r="C2440" s="2">
        <f>RSI!I2440</f>
        <v>42.899686928913098</v>
      </c>
      <c r="D2440" s="2">
        <f>MACD!E2440</f>
        <v>-0.11839345507618404</v>
      </c>
      <c r="E2440" s="2">
        <f>MACD!F2440</f>
        <v>0.11739830548094579</v>
      </c>
      <c r="F2440" s="2">
        <f>'Moving Avg'!D2440</f>
        <v>4.1419999999999995</v>
      </c>
      <c r="G2440" s="2">
        <f>'Moving Avg'!F2440</f>
        <v>4.04</v>
      </c>
      <c r="H2440" s="2">
        <f>'Moving Avg'!G2440</f>
        <v>4.8644000000000034</v>
      </c>
      <c r="I2440" s="2">
        <f>'Moving Avg'!H2440</f>
        <v>4.8754499999999936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</row>
    <row r="2441" spans="1:12" ht="13.5" x14ac:dyDescent="0.25">
      <c r="A2441" s="3">
        <f>RSI!A2441</f>
        <v>45861</v>
      </c>
      <c r="B2441" s="2">
        <f>RSI!B2441</f>
        <v>4.2</v>
      </c>
      <c r="C2441" s="2">
        <f>RSI!I2441</f>
        <v>42.899686928913098</v>
      </c>
      <c r="D2441" s="2">
        <f>MACD!E2441</f>
        <v>-0.1689113362430037</v>
      </c>
      <c r="E2441" s="2">
        <f>MACD!F2441</f>
        <v>6.0136377136155897E-2</v>
      </c>
      <c r="F2441" s="2">
        <f>'Moving Avg'!D2441</f>
        <v>4.1879999999999997</v>
      </c>
      <c r="G2441" s="2">
        <f>'Moving Avg'!F2441</f>
        <v>4.01</v>
      </c>
      <c r="H2441" s="2">
        <f>'Moving Avg'!G2441</f>
        <v>4.8324000000000034</v>
      </c>
      <c r="I2441" s="2">
        <f>'Moving Avg'!H2441</f>
        <v>4.8677499999999938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4.2</v>
      </c>
      <c r="C2442" s="2">
        <f>RSI!I2442</f>
        <v>42.899686928913098</v>
      </c>
      <c r="D2442" s="2">
        <f>MACD!E2442</f>
        <v>-0.21112436181537753</v>
      </c>
      <c r="E2442" s="2">
        <f>MACD!F2442</f>
        <v>5.8842293458492081E-3</v>
      </c>
      <c r="F2442" s="2">
        <f>'Moving Avg'!D2442</f>
        <v>4.2</v>
      </c>
      <c r="G2442" s="2">
        <f>'Moving Avg'!F2442</f>
        <v>3.9899999999999998</v>
      </c>
      <c r="H2442" s="2">
        <f>'Moving Avg'!G2442</f>
        <v>4.8000000000000025</v>
      </c>
      <c r="I2442" s="2">
        <f>'Moving Avg'!H2442</f>
        <v>4.860049999999994</v>
      </c>
      <c r="J2442" s="5" t="str">
        <f>OBV!F2442</f>
        <v>BULLISH</v>
      </c>
      <c r="K2442" s="5" t="str">
        <f>OBV!G2442</f>
        <v>NEUTRAL</v>
      </c>
      <c r="L2442" s="5" t="str">
        <f>OBV!H2442</f>
        <v>CONFIRMED BULLISH</v>
      </c>
    </row>
    <row r="2443" spans="1:12" ht="13.5" x14ac:dyDescent="0.25">
      <c r="A2443" s="3">
        <f>RSI!A2443</f>
        <v>45866</v>
      </c>
      <c r="B2443" s="2">
        <f>RSI!B2443</f>
        <v>4.2</v>
      </c>
      <c r="C2443" s="2">
        <f>RSI!I2443</f>
        <v>42.899686928913098</v>
      </c>
      <c r="D2443" s="2">
        <f>MACD!E2443</f>
        <v>-0.24634967402375718</v>
      </c>
      <c r="E2443" s="2">
        <f>MACD!F2443</f>
        <v>-4.4562551328072075E-2</v>
      </c>
      <c r="F2443" s="2">
        <f>'Moving Avg'!D2443</f>
        <v>4.2</v>
      </c>
      <c r="G2443" s="2">
        <f>'Moving Avg'!F2443</f>
        <v>3.9800000000000004</v>
      </c>
      <c r="H2443" s="2">
        <f>'Moving Avg'!G2443</f>
        <v>4.7676000000000025</v>
      </c>
      <c r="I2443" s="2">
        <f>'Moving Avg'!H2443</f>
        <v>4.8523499999999942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4.2</v>
      </c>
      <c r="C2444" s="2">
        <f>RSI!I2444</f>
        <v>42.899686928913106</v>
      </c>
      <c r="D2444" s="2">
        <f>MACD!E2444</f>
        <v>-0.2756988539702232</v>
      </c>
      <c r="E2444" s="2">
        <f>MACD!F2444</f>
        <v>-9.0789811856502312E-2</v>
      </c>
      <c r="F2444" s="2">
        <f>'Moving Avg'!D2444</f>
        <v>4.2</v>
      </c>
      <c r="G2444" s="2">
        <f>'Moving Avg'!F2444</f>
        <v>3.9795000000000007</v>
      </c>
      <c r="H2444" s="2">
        <f>'Moving Avg'!G2444</f>
        <v>4.7396000000000011</v>
      </c>
      <c r="I2444" s="2">
        <f>'Moving Avg'!H2444</f>
        <v>4.8458999999999941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</row>
    <row r="2445" spans="1:12" ht="13.5" x14ac:dyDescent="0.25">
      <c r="A2445" s="3">
        <f>RSI!A2445</f>
        <v>45868</v>
      </c>
      <c r="B2445" s="2">
        <f>RSI!B2445</f>
        <v>4.2</v>
      </c>
      <c r="C2445" s="2">
        <f>RSI!I2445</f>
        <v>42.899686928913106</v>
      </c>
      <c r="D2445" s="2">
        <f>MACD!E2445</f>
        <v>-0.30010976299984504</v>
      </c>
      <c r="E2445" s="2">
        <f>MACD!F2445</f>
        <v>-0.13265380208517086</v>
      </c>
      <c r="F2445" s="2">
        <f>'Moving Avg'!D2445</f>
        <v>4.2</v>
      </c>
      <c r="G2445" s="2">
        <f>'Moving Avg'!F2445</f>
        <v>3.9880000000000009</v>
      </c>
      <c r="H2445" s="2">
        <f>'Moving Avg'!G2445</f>
        <v>4.7116000000000007</v>
      </c>
      <c r="I2445" s="2">
        <f>'Moving Avg'!H2445</f>
        <v>4.8383999999999938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</row>
    <row r="2446" spans="1:12" ht="13.5" x14ac:dyDescent="0.25">
      <c r="A2446" s="3">
        <f>RSI!A2446</f>
        <v>45869</v>
      </c>
      <c r="B2446" s="2">
        <f>RSI!B2446</f>
        <v>4.2</v>
      </c>
      <c r="C2446" s="2">
        <f>RSI!I2446</f>
        <v>42.899686928913113</v>
      </c>
      <c r="D2446" s="2">
        <f>MACD!E2446</f>
        <v>-0.29421962320254247</v>
      </c>
      <c r="E2446" s="2">
        <f>MACD!F2446</f>
        <v>-0.16496696630864519</v>
      </c>
      <c r="F2446" s="2">
        <f>'Moving Avg'!D2446</f>
        <v>4.2</v>
      </c>
      <c r="G2446" s="2">
        <f>'Moving Avg'!F2446</f>
        <v>4.0055000000000014</v>
      </c>
      <c r="H2446" s="2">
        <f>'Moving Avg'!G2446</f>
        <v>4.6836000000000002</v>
      </c>
      <c r="I2446" s="2">
        <f>'Moving Avg'!H2446</f>
        <v>4.8307499999999939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</row>
    <row r="2447" spans="1:12" ht="13.5" x14ac:dyDescent="0.25">
      <c r="A2447" s="3">
        <f>RSI!A2447</f>
        <v>45870</v>
      </c>
      <c r="B2447" s="2">
        <f>RSI!B2447</f>
        <v>4.2</v>
      </c>
      <c r="C2447" s="2">
        <f>RSI!I2447</f>
        <v>42.899686928913113</v>
      </c>
      <c r="D2447" s="2">
        <f>MACD!E2447</f>
        <v>-0.26271914759835902</v>
      </c>
      <c r="E2447" s="2">
        <f>MACD!F2447</f>
        <v>-0.18451740256658794</v>
      </c>
      <c r="F2447" s="2">
        <f>'Moving Avg'!D2447</f>
        <v>4.2</v>
      </c>
      <c r="G2447" s="2">
        <f>'Moving Avg'!F2447</f>
        <v>4.0255000000000019</v>
      </c>
      <c r="H2447" s="2">
        <f>'Moving Avg'!G2447</f>
        <v>4.6555999999999997</v>
      </c>
      <c r="I2447" s="2">
        <f>'Moving Avg'!H2447</f>
        <v>4.8230999999999939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4.2</v>
      </c>
      <c r="C2448" s="2">
        <f>RSI!I2448</f>
        <v>42.899686928913113</v>
      </c>
      <c r="D2448" s="2">
        <f>MACD!E2448</f>
        <v>-0.22649832884752108</v>
      </c>
      <c r="E2448" s="2">
        <f>MACD!F2448</f>
        <v>-0.1929135878227746</v>
      </c>
      <c r="F2448" s="2">
        <f>'Moving Avg'!D2448</f>
        <v>4.2</v>
      </c>
      <c r="G2448" s="2">
        <f>'Moving Avg'!F2448</f>
        <v>4.0455000000000014</v>
      </c>
      <c r="H2448" s="2">
        <f>'Moving Avg'!G2448</f>
        <v>4.6275999999999984</v>
      </c>
      <c r="I2448" s="2">
        <f>'Moving Avg'!H2448</f>
        <v>4.815449999999994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4.2</v>
      </c>
      <c r="C2449" s="2">
        <f>RSI!I2449</f>
        <v>42.89968692891312</v>
      </c>
      <c r="D2449" s="2">
        <f>MACD!E2449</f>
        <v>-0.19553901696184983</v>
      </c>
      <c r="E2449" s="2">
        <f>MACD!F2449</f>
        <v>-0.19343867365058964</v>
      </c>
      <c r="F2449" s="2">
        <f>'Moving Avg'!D2449</f>
        <v>4.2</v>
      </c>
      <c r="G2449" s="2">
        <f>'Moving Avg'!F2449</f>
        <v>4.0655000000000019</v>
      </c>
      <c r="H2449" s="2">
        <f>'Moving Avg'!G2449</f>
        <v>4.5995999999999988</v>
      </c>
      <c r="I2449" s="2">
        <f>'Moving Avg'!H2449</f>
        <v>4.807799999999995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4.2</v>
      </c>
      <c r="C2450" s="2">
        <f>RSI!I2450</f>
        <v>42.89968692891312</v>
      </c>
      <c r="D2450" s="2">
        <f>MACD!E2450</f>
        <v>-0.16905478096069082</v>
      </c>
      <c r="E2450" s="2">
        <f>MACD!F2450</f>
        <v>-0.1885618951126099</v>
      </c>
      <c r="F2450" s="2">
        <f>'Moving Avg'!D2450</f>
        <v>4.2</v>
      </c>
      <c r="G2450" s="2">
        <f>'Moving Avg'!F2450</f>
        <v>4.0855000000000015</v>
      </c>
      <c r="H2450" s="2">
        <f>'Moving Avg'!G2450</f>
        <v>4.5715999999999983</v>
      </c>
      <c r="I2450" s="2">
        <f>'Moving Avg'!H2450</f>
        <v>4.800149999999995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</row>
    <row r="2451" spans="1:12" ht="13.5" x14ac:dyDescent="0.25">
      <c r="A2451" s="3">
        <f>RSI!A2451</f>
        <v>45876</v>
      </c>
      <c r="B2451" s="2">
        <f>RSI!B2451</f>
        <v>4.2</v>
      </c>
      <c r="C2451" s="2">
        <f>RSI!I2451</f>
        <v>42.899686928913127</v>
      </c>
      <c r="D2451" s="2">
        <f>MACD!E2451</f>
        <v>-0.14637847319954655</v>
      </c>
      <c r="E2451" s="2">
        <f>MACD!F2451</f>
        <v>-0.18012521072999724</v>
      </c>
      <c r="F2451" s="2">
        <f>'Moving Avg'!D2451</f>
        <v>4.2</v>
      </c>
      <c r="G2451" s="2">
        <f>'Moving Avg'!F2451</f>
        <v>4.105500000000001</v>
      </c>
      <c r="H2451" s="2">
        <f>'Moving Avg'!G2451</f>
        <v>4.5435999999999979</v>
      </c>
      <c r="I2451" s="2">
        <f>'Moving Avg'!H2451</f>
        <v>4.7924999999999951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</row>
    <row r="2452" spans="1:12" ht="13.5" x14ac:dyDescent="0.25">
      <c r="A2452" s="3">
        <f>RSI!A2452</f>
        <v>45877</v>
      </c>
      <c r="B2452" s="2">
        <f>RSI!B2452</f>
        <v>4.2</v>
      </c>
      <c r="C2452" s="2">
        <f>RSI!I2452</f>
        <v>42.899686928913127</v>
      </c>
      <c r="D2452" s="2">
        <f>MACD!E2452</f>
        <v>-0.12694400446133347</v>
      </c>
      <c r="E2452" s="2">
        <f>MACD!F2452</f>
        <v>-0.16948896947626449</v>
      </c>
      <c r="F2452" s="2">
        <f>'Moving Avg'!D2452</f>
        <v>4.2</v>
      </c>
      <c r="G2452" s="2">
        <f>'Moving Avg'!F2452</f>
        <v>4.1255000000000015</v>
      </c>
      <c r="H2452" s="2">
        <f>'Moving Avg'!G2452</f>
        <v>4.5173999999999976</v>
      </c>
      <c r="I2452" s="2">
        <f>'Moving Avg'!H2452</f>
        <v>4.7860999999999949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</row>
    <row r="2453" spans="1:12" ht="13.5" x14ac:dyDescent="0.25">
      <c r="A2453" s="3">
        <f>RSI!A2453</f>
        <v>45880</v>
      </c>
      <c r="B2453" s="2">
        <f>RSI!B2453</f>
        <v>4.2</v>
      </c>
      <c r="C2453" s="2">
        <f>RSI!I2453</f>
        <v>42.899686928913127</v>
      </c>
      <c r="D2453" s="2">
        <f>MACD!E2453</f>
        <v>-0.11027091351872897</v>
      </c>
      <c r="E2453" s="2">
        <f>MACD!F2453</f>
        <v>-0.1576453582847574</v>
      </c>
      <c r="F2453" s="2">
        <f>'Moving Avg'!D2453</f>
        <v>4.2</v>
      </c>
      <c r="G2453" s="2">
        <f>'Moving Avg'!F2453</f>
        <v>4.1455000000000011</v>
      </c>
      <c r="H2453" s="2">
        <f>'Moving Avg'!G2453</f>
        <v>4.4911999999999965</v>
      </c>
      <c r="I2453" s="2">
        <f>'Moving Avg'!H2453</f>
        <v>4.7796999999999956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</row>
    <row r="2454" spans="1:12" ht="13.5" x14ac:dyDescent="0.25">
      <c r="A2454" s="3">
        <f>RSI!A2454</f>
        <v>45881</v>
      </c>
      <c r="B2454" s="2">
        <f>RSI!B2454</f>
        <v>4.2</v>
      </c>
      <c r="C2454" s="2">
        <f>RSI!I2454</f>
        <v>42.899686928913127</v>
      </c>
      <c r="D2454" s="2">
        <f>MACD!E2454</f>
        <v>-9.5951301942401201E-2</v>
      </c>
      <c r="E2454" s="2">
        <f>MACD!F2454</f>
        <v>-0.14530654701628615</v>
      </c>
      <c r="F2454" s="2">
        <f>'Moving Avg'!D2454</f>
        <v>4.2</v>
      </c>
      <c r="G2454" s="2">
        <f>'Moving Avg'!F2454</f>
        <v>4.1655000000000015</v>
      </c>
      <c r="H2454" s="2">
        <f>'Moving Avg'!G2454</f>
        <v>4.4649999999999963</v>
      </c>
      <c r="I2454" s="2">
        <f>'Moving Avg'!H2454</f>
        <v>4.7732999999999963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4.2</v>
      </c>
      <c r="C2455" s="2">
        <f>RSI!I2455</f>
        <v>42.899686928913127</v>
      </c>
      <c r="D2455" s="2">
        <f>MACD!E2455</f>
        <v>-8.3638770913172067E-2</v>
      </c>
      <c r="E2455" s="2">
        <f>MACD!F2455</f>
        <v>-0.13297299179566333</v>
      </c>
      <c r="F2455" s="2">
        <f>'Moving Avg'!D2455</f>
        <v>4.2</v>
      </c>
      <c r="G2455" s="2">
        <f>'Moving Avg'!F2455</f>
        <v>4.1855000000000011</v>
      </c>
      <c r="H2455" s="2">
        <f>'Moving Avg'!G2455</f>
        <v>4.4387999999999952</v>
      </c>
      <c r="I2455" s="2">
        <f>'Moving Avg'!H2455</f>
        <v>4.7668999999999961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4.2</v>
      </c>
      <c r="C2456" s="2">
        <f>RSI!I2456</f>
        <v>42.899686928913127</v>
      </c>
      <c r="D2456" s="2">
        <f>MACD!E2456</f>
        <v>-7.30390526320015E-2</v>
      </c>
      <c r="E2456" s="2">
        <f>MACD!F2456</f>
        <v>-0.12098620396293096</v>
      </c>
      <c r="F2456" s="2">
        <f>'Moving Avg'!D2456</f>
        <v>4.2</v>
      </c>
      <c r="G2456" s="2">
        <f>'Moving Avg'!F2456</f>
        <v>4.197000000000001</v>
      </c>
      <c r="H2456" s="2">
        <f>'Moving Avg'!G2456</f>
        <v>4.412599999999995</v>
      </c>
      <c r="I2456" s="2">
        <f>'Moving Avg'!H2456</f>
        <v>4.7604999999999968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4.2</v>
      </c>
      <c r="C2457" s="2">
        <f>RSI!I2457</f>
        <v>42.899686928913127</v>
      </c>
      <c r="D2457" s="2">
        <f>MACD!E2457</f>
        <v>-6.3902076170890609E-2</v>
      </c>
      <c r="E2457" s="2">
        <f>MACD!F2457</f>
        <v>-0.1095693784045229</v>
      </c>
      <c r="F2457" s="2">
        <f>'Moving Avg'!D2457</f>
        <v>4.2</v>
      </c>
      <c r="G2457" s="2">
        <f>'Moving Avg'!F2457</f>
        <v>4.2000000000000011</v>
      </c>
      <c r="H2457" s="2">
        <f>'Moving Avg'!G2457</f>
        <v>4.3863999999999939</v>
      </c>
      <c r="I2457" s="2">
        <f>'Moving Avg'!H2457</f>
        <v>4.7540999999999967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4.2</v>
      </c>
      <c r="C2458" s="2">
        <f>RSI!I2458</f>
        <v>42.899686928913127</v>
      </c>
      <c r="D2458" s="2">
        <f>MACD!E2458</f>
        <v>-5.6015247591149731E-2</v>
      </c>
      <c r="E2458" s="2">
        <f>MACD!F2458</f>
        <v>-9.885855224184828E-2</v>
      </c>
      <c r="F2458" s="2">
        <f>'Moving Avg'!D2458</f>
        <v>4.2</v>
      </c>
      <c r="G2458" s="2">
        <f>'Moving Avg'!F2458</f>
        <v>4.2000000000000011</v>
      </c>
      <c r="H2458" s="2">
        <f>'Moving Avg'!G2458</f>
        <v>4.3601999999999945</v>
      </c>
      <c r="I2458" s="2">
        <f>'Moving Avg'!H2458</f>
        <v>4.7475999999999967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4.2</v>
      </c>
      <c r="C2459" s="2">
        <f>RSI!I2459</f>
        <v>42.899686928913127</v>
      </c>
      <c r="D2459" s="2">
        <f>MACD!E2459</f>
        <v>-4.9197757990599555E-2</v>
      </c>
      <c r="E2459" s="2">
        <f>MACD!F2459</f>
        <v>-8.8926393391598552E-2</v>
      </c>
      <c r="F2459" s="2">
        <f>'Moving Avg'!D2459</f>
        <v>4.2</v>
      </c>
      <c r="G2459" s="2">
        <f>'Moving Avg'!F2459</f>
        <v>4.2000000000000011</v>
      </c>
      <c r="H2459" s="2">
        <f>'Moving Avg'!G2459</f>
        <v>4.3339999999999943</v>
      </c>
      <c r="I2459" s="2">
        <f>'Moving Avg'!H2459</f>
        <v>4.7410999999999976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4.38</v>
      </c>
      <c r="C2460" s="2">
        <f>RSI!I2460</f>
        <v>70.908611021946157</v>
      </c>
      <c r="D2460" s="2">
        <f>MACD!E2460</f>
        <v>-5.6629095107084026E-2</v>
      </c>
      <c r="E2460" s="2">
        <f>MACD!F2460</f>
        <v>-8.2466933734695658E-2</v>
      </c>
      <c r="F2460" s="2">
        <f>'Moving Avg'!D2460</f>
        <v>4.2359999999999998</v>
      </c>
      <c r="G2460" s="2">
        <f>'Moving Avg'!F2460</f>
        <v>4.2090000000000014</v>
      </c>
      <c r="H2460" s="2">
        <f>'Moving Avg'!G2460</f>
        <v>4.3065999999999942</v>
      </c>
      <c r="I2460" s="2">
        <f>'Moving Avg'!H2460</f>
        <v>4.7354999999999983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4.4000000000000004</v>
      </c>
      <c r="C2461" s="2">
        <f>RSI!I2461</f>
        <v>72.521460216238125</v>
      </c>
      <c r="D2461" s="2">
        <f>MACD!E2461</f>
        <v>-6.5338785496272145E-2</v>
      </c>
      <c r="E2461" s="2">
        <f>MACD!F2461</f>
        <v>-7.9041304087010961E-2</v>
      </c>
      <c r="F2461" s="2">
        <f>'Moving Avg'!D2461</f>
        <v>4.2760000000000007</v>
      </c>
      <c r="G2461" s="2">
        <f>'Moving Avg'!F2461</f>
        <v>4.2190000000000012</v>
      </c>
      <c r="H2461" s="2">
        <f>'Moving Avg'!G2461</f>
        <v>4.279599999999995</v>
      </c>
      <c r="I2461" s="2">
        <f>'Moving Avg'!H2461</f>
        <v>4.7299999999999986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</row>
    <row r="2462" spans="1:12" ht="13.5" x14ac:dyDescent="0.25">
      <c r="A2462" s="3">
        <f>RSI!A2462</f>
        <v>45894</v>
      </c>
      <c r="B2462" s="2">
        <f>RSI!B2462</f>
        <v>4.4000000000000004</v>
      </c>
      <c r="C2462" s="2">
        <f>RSI!I2462</f>
        <v>72.521460216238125</v>
      </c>
      <c r="D2462" s="2">
        <f>MACD!E2462</f>
        <v>-7.3697217732858533E-2</v>
      </c>
      <c r="E2462" s="2">
        <f>MACD!F2462</f>
        <v>-7.7972486816180478E-2</v>
      </c>
      <c r="F2462" s="2">
        <f>'Moving Avg'!D2462</f>
        <v>4.3159999999999998</v>
      </c>
      <c r="G2462" s="2">
        <f>'Moving Avg'!F2462</f>
        <v>4.229000000000001</v>
      </c>
      <c r="H2462" s="2">
        <f>'Moving Avg'!G2462</f>
        <v>4.2575999999999956</v>
      </c>
      <c r="I2462" s="2">
        <f>'Moving Avg'!H2462</f>
        <v>4.724499999999999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4.59</v>
      </c>
      <c r="C2463" s="2">
        <f>RSI!I2463</f>
        <v>82.941406745323022</v>
      </c>
      <c r="D2463" s="2">
        <f>MACD!E2463</f>
        <v>-9.5759268998184766E-2</v>
      </c>
      <c r="E2463" s="2">
        <f>MACD!F2463</f>
        <v>-8.1529843252581335E-2</v>
      </c>
      <c r="F2463" s="2">
        <f>'Moving Avg'!D2463</f>
        <v>4.3940000000000001</v>
      </c>
      <c r="G2463" s="2">
        <f>'Moving Avg'!F2463</f>
        <v>4.2485000000000017</v>
      </c>
      <c r="H2463" s="2">
        <f>'Moving Avg'!G2463</f>
        <v>4.2441999999999966</v>
      </c>
      <c r="I2463" s="2">
        <f>'Moving Avg'!H2463</f>
        <v>4.719949999999999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4.79</v>
      </c>
      <c r="C2464" s="2">
        <f>RSI!I2464</f>
        <v>88.069794400507504</v>
      </c>
      <c r="D2464" s="2">
        <f>MACD!E2464</f>
        <v>-0.13121233743685146</v>
      </c>
      <c r="E2464" s="2">
        <f>MACD!F2464</f>
        <v>-9.1466342089435354E-2</v>
      </c>
      <c r="F2464" s="2">
        <f>'Moving Avg'!D2464</f>
        <v>4.5120000000000005</v>
      </c>
      <c r="G2464" s="2">
        <f>'Moving Avg'!F2464</f>
        <v>4.2780000000000022</v>
      </c>
      <c r="H2464" s="2">
        <f>'Moving Avg'!G2464</f>
        <v>4.2393999999999963</v>
      </c>
      <c r="I2464" s="2">
        <f>'Moving Avg'!H2464</f>
        <v>4.7163999999999984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5</v>
      </c>
      <c r="C2465" s="2">
        <f>RSI!I2465</f>
        <v>91.096511428840003</v>
      </c>
      <c r="D2465" s="2">
        <f>MACD!E2465</f>
        <v>-0.17977286299493134</v>
      </c>
      <c r="E2465" s="2">
        <f>MACD!F2465</f>
        <v>-0.10912764627053455</v>
      </c>
      <c r="F2465" s="2">
        <f>'Moving Avg'!D2465</f>
        <v>4.6360000000000001</v>
      </c>
      <c r="G2465" s="2">
        <f>'Moving Avg'!F2465</f>
        <v>4.3180000000000023</v>
      </c>
      <c r="H2465" s="2">
        <f>'Moving Avg'!G2465</f>
        <v>4.2431999999999972</v>
      </c>
      <c r="I2465" s="2">
        <f>'Moving Avg'!H2465</f>
        <v>4.7138999999999989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</row>
    <row r="2466" spans="1:12" ht="13.5" x14ac:dyDescent="0.25">
      <c r="A2466" s="3">
        <f>RSI!A2466</f>
        <v>45898</v>
      </c>
      <c r="B2466" s="2">
        <f>RSI!B2466</f>
        <v>5.2</v>
      </c>
      <c r="C2466" s="2">
        <f>RSI!I2466</f>
        <v>92.934900934042489</v>
      </c>
      <c r="D2466" s="2">
        <f>MACD!E2466</f>
        <v>-0.23970178913878382</v>
      </c>
      <c r="E2466" s="2">
        <f>MACD!F2466</f>
        <v>-0.13524247484418442</v>
      </c>
      <c r="F2466" s="2">
        <f>'Moving Avg'!D2466</f>
        <v>4.7960000000000003</v>
      </c>
      <c r="G2466" s="2">
        <f>'Moving Avg'!F2466</f>
        <v>4.3680000000000012</v>
      </c>
      <c r="H2466" s="2">
        <f>'Moving Avg'!G2466</f>
        <v>4.2511999999999972</v>
      </c>
      <c r="I2466" s="2">
        <f>'Moving Avg'!H2466</f>
        <v>4.7123999999999988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5.43</v>
      </c>
      <c r="C2467" s="2">
        <f>RSI!I2467</f>
        <v>94.373654064229584</v>
      </c>
      <c r="D2467" s="2">
        <f>MACD!E2467</f>
        <v>-0.31235605561457991</v>
      </c>
      <c r="E2467" s="2">
        <f>MACD!F2467</f>
        <v>-0.17066519099826352</v>
      </c>
      <c r="F2467" s="2">
        <f>'Moving Avg'!D2467</f>
        <v>5.0019999999999998</v>
      </c>
      <c r="G2467" s="2">
        <f>'Moving Avg'!F2467</f>
        <v>4.4295000000000018</v>
      </c>
      <c r="H2467" s="2">
        <f>'Moving Avg'!G2467</f>
        <v>4.263799999999998</v>
      </c>
      <c r="I2467" s="2">
        <f>'Moving Avg'!H2467</f>
        <v>4.7120499999999987</v>
      </c>
      <c r="J2467" s="5" t="str">
        <f>OBV!F2467</f>
        <v>BULLISH</v>
      </c>
      <c r="K2467" s="5" t="str">
        <f>OBV!G2467</f>
        <v>NEUTRAL</v>
      </c>
      <c r="L2467" s="5" t="str">
        <f>OBV!H2467</f>
        <v>CONFIRMED BULLISH</v>
      </c>
    </row>
    <row r="2468" spans="1:12" ht="13.5" x14ac:dyDescent="0.25">
      <c r="A2468" s="3">
        <f>RSI!A2468</f>
        <v>45902</v>
      </c>
      <c r="B2468" s="2">
        <f>RSI!B2468</f>
        <v>5.67</v>
      </c>
      <c r="C2468" s="2">
        <f>RSI!I2468</f>
        <v>95.421425196290826</v>
      </c>
      <c r="D2468" s="2">
        <f>MACD!E2468</f>
        <v>-0.39751417259003752</v>
      </c>
      <c r="E2468" s="2">
        <f>MACD!F2468</f>
        <v>-0.21603498731661835</v>
      </c>
      <c r="F2468" s="2">
        <f>'Moving Avg'!D2468</f>
        <v>5.2179999999999991</v>
      </c>
      <c r="G2468" s="2">
        <f>'Moving Avg'!F2468</f>
        <v>4.503000000000001</v>
      </c>
      <c r="H2468" s="2">
        <f>'Moving Avg'!G2468</f>
        <v>4.2811999999999975</v>
      </c>
      <c r="I2468" s="2">
        <f>'Moving Avg'!H2468</f>
        <v>4.7128999999999985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5.9</v>
      </c>
      <c r="C2469" s="2">
        <f>RSI!I2469</f>
        <v>96.159540863304258</v>
      </c>
      <c r="D2469" s="2">
        <f>MACD!E2469</f>
        <v>-0.4934925927549676</v>
      </c>
      <c r="E2469" s="2">
        <f>MACD!F2469</f>
        <v>-0.27152650840428821</v>
      </c>
      <c r="F2469" s="2">
        <f>'Moving Avg'!D2469</f>
        <v>5.4399999999999995</v>
      </c>
      <c r="G2469" s="2">
        <f>'Moving Avg'!F2469</f>
        <v>4.5880000000000019</v>
      </c>
      <c r="H2469" s="2">
        <f>'Moving Avg'!G2469</f>
        <v>4.3031999999999986</v>
      </c>
      <c r="I2469" s="2">
        <f>'Moving Avg'!H2469</f>
        <v>4.7148999999999992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5.9</v>
      </c>
      <c r="C2470" s="2">
        <f>RSI!I2470</f>
        <v>96.159540863304258</v>
      </c>
      <c r="D2470" s="2">
        <f>MACD!E2470</f>
        <v>-0.55474642516048256</v>
      </c>
      <c r="E2470" s="2">
        <f>MACD!F2470</f>
        <v>-0.32817049175552709</v>
      </c>
      <c r="F2470" s="2">
        <f>'Moving Avg'!D2470</f>
        <v>5.6199999999999992</v>
      </c>
      <c r="G2470" s="2">
        <f>'Moving Avg'!F2470</f>
        <v>4.6730000000000009</v>
      </c>
      <c r="H2470" s="2">
        <f>'Moving Avg'!G2470</f>
        <v>4.3251999999999988</v>
      </c>
      <c r="I2470" s="2">
        <f>'Moving Avg'!H2470</f>
        <v>4.716899999999999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</row>
    <row r="2471" spans="1:12" ht="13.5" x14ac:dyDescent="0.25">
      <c r="A2471" s="3">
        <f>RSI!A2471</f>
        <v>45908</v>
      </c>
      <c r="B2471" s="2">
        <f>RSI!B2471</f>
        <v>5.99</v>
      </c>
      <c r="C2471" s="2">
        <f>RSI!I2471</f>
        <v>96.421357064929438</v>
      </c>
      <c r="D2471" s="2">
        <f>MACD!E2471</f>
        <v>-0.61732710382394362</v>
      </c>
      <c r="E2471" s="2">
        <f>MACD!F2471</f>
        <v>-0.38600181416921042</v>
      </c>
      <c r="F2471" s="2">
        <f>'Moving Avg'!D2471</f>
        <v>5.7780000000000005</v>
      </c>
      <c r="G2471" s="2">
        <f>'Moving Avg'!F2471</f>
        <v>4.7625000000000002</v>
      </c>
      <c r="H2471" s="2">
        <f>'Moving Avg'!G2471</f>
        <v>4.3489999999999993</v>
      </c>
      <c r="I2471" s="2">
        <f>'Moving Avg'!H2471</f>
        <v>4.7193499999999986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</row>
    <row r="2472" spans="1:12" ht="13.5" x14ac:dyDescent="0.25">
      <c r="A2472" s="3">
        <f>RSI!A2472</f>
        <v>45909</v>
      </c>
      <c r="B2472" s="2">
        <f>RSI!B2472</f>
        <v>6.09</v>
      </c>
      <c r="C2472" s="2">
        <f>RSI!I2472</f>
        <v>96.691266078077504</v>
      </c>
      <c r="D2472" s="2">
        <f>MACD!E2472</f>
        <v>-0.68484954888706628</v>
      </c>
      <c r="E2472" s="2">
        <f>MACD!F2472</f>
        <v>-0.44577136111278159</v>
      </c>
      <c r="F2472" s="2">
        <f>'Moving Avg'!D2472</f>
        <v>5.91</v>
      </c>
      <c r="G2472" s="2">
        <f>'Moving Avg'!F2472</f>
        <v>4.8570000000000011</v>
      </c>
      <c r="H2472" s="2">
        <f>'Moving Avg'!G2472</f>
        <v>4.3787999999999991</v>
      </c>
      <c r="I2472" s="2">
        <f>'Moving Avg'!H2472</f>
        <v>4.7222999999999988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6.24</v>
      </c>
      <c r="C2473" s="2">
        <f>RSI!I2473</f>
        <v>97.050607685270535</v>
      </c>
      <c r="D2473" s="2">
        <f>MACD!E2473</f>
        <v>-0.73108679731102821</v>
      </c>
      <c r="E2473" s="2">
        <f>MACD!F2473</f>
        <v>-0.50283444835243096</v>
      </c>
      <c r="F2473" s="2">
        <f>'Moving Avg'!D2473</f>
        <v>6.0239999999999991</v>
      </c>
      <c r="G2473" s="2">
        <f>'Moving Avg'!F2473</f>
        <v>4.9590000000000005</v>
      </c>
      <c r="H2473" s="2">
        <f>'Moving Avg'!G2473</f>
        <v>4.4156000000000004</v>
      </c>
      <c r="I2473" s="2">
        <f>'Moving Avg'!H2473</f>
        <v>4.7259999999999991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</row>
    <row r="2474" spans="1:12" ht="13.5" x14ac:dyDescent="0.25">
      <c r="A2474" s="3">
        <f>RSI!A2474</f>
        <v>45911</v>
      </c>
      <c r="B2474" s="2">
        <f>RSI!B2474</f>
        <v>6.24</v>
      </c>
      <c r="C2474" s="2">
        <f>RSI!I2474</f>
        <v>97.050607685270535</v>
      </c>
      <c r="D2474" s="2">
        <f>MACD!E2474</f>
        <v>-0.74701527630631492</v>
      </c>
      <c r="E2474" s="2">
        <f>MACD!F2474</f>
        <v>-0.55167061394320782</v>
      </c>
      <c r="F2474" s="2">
        <f>'Moving Avg'!D2474</f>
        <v>6.0920000000000005</v>
      </c>
      <c r="G2474" s="2">
        <f>'Moving Avg'!F2474</f>
        <v>5.0609999999999999</v>
      </c>
      <c r="H2474" s="2">
        <f>'Moving Avg'!G2474</f>
        <v>4.4562000000000008</v>
      </c>
      <c r="I2474" s="2">
        <f>'Moving Avg'!H2474</f>
        <v>4.7296999999999993</v>
      </c>
      <c r="J2474" s="5" t="str">
        <f>OBV!F2474</f>
        <v>BULLISH</v>
      </c>
      <c r="K2474" s="5" t="str">
        <f>OBV!G2474</f>
        <v>NEUTRAL</v>
      </c>
      <c r="L2474" s="5" t="str">
        <f>OBV!H2474</f>
        <v>CONFIRMED BULLISH</v>
      </c>
    </row>
    <row r="2475" spans="1:12" ht="13.5" x14ac:dyDescent="0.25">
      <c r="A2475" s="3">
        <f>RSI!A2475</f>
        <v>45912</v>
      </c>
      <c r="B2475" s="2">
        <f>RSI!B2475</f>
        <v>6.24</v>
      </c>
      <c r="C2475" s="2">
        <f>RSI!I2475</f>
        <v>97.050607685270535</v>
      </c>
      <c r="D2475" s="2">
        <f>MACD!E2475</f>
        <v>-0.7351983834814666</v>
      </c>
      <c r="E2475" s="2">
        <f>MACD!F2475</f>
        <v>-0.58837616785085967</v>
      </c>
      <c r="F2475" s="2">
        <f>'Moving Avg'!D2475</f>
        <v>6.160000000000001</v>
      </c>
      <c r="G2475" s="2">
        <f>'Moving Avg'!F2475</f>
        <v>5.1629999999999994</v>
      </c>
      <c r="H2475" s="2">
        <f>'Moving Avg'!G2475</f>
        <v>4.5004000000000017</v>
      </c>
      <c r="I2475" s="2">
        <f>'Moving Avg'!H2475</f>
        <v>4.7333999999999996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</row>
    <row r="2476" spans="1:12" ht="13.5" x14ac:dyDescent="0.25">
      <c r="A2476" s="3">
        <f>RSI!A2476</f>
        <v>45915</v>
      </c>
      <c r="B2476" s="2">
        <f>RSI!B2476</f>
        <v>6.25</v>
      </c>
      <c r="C2476" s="2">
        <f>RSI!I2476</f>
        <v>97.077039766475338</v>
      </c>
      <c r="D2476" s="2">
        <f>MACD!E2476</f>
        <v>-0.70166436906334972</v>
      </c>
      <c r="E2476" s="2">
        <f>MACD!F2476</f>
        <v>-0.61103380809335772</v>
      </c>
      <c r="F2476" s="2">
        <f>'Moving Avg'!D2476</f>
        <v>6.2120000000000006</v>
      </c>
      <c r="G2476" s="2">
        <f>'Moving Avg'!F2476</f>
        <v>5.2654999999999994</v>
      </c>
      <c r="H2476" s="2">
        <f>'Moving Avg'!G2476</f>
        <v>4.5484000000000018</v>
      </c>
      <c r="I2476" s="2">
        <f>'Moving Avg'!H2476</f>
        <v>4.7371499999999997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6.25</v>
      </c>
      <c r="C2477" s="2">
        <f>RSI!I2477</f>
        <v>97.077039766475338</v>
      </c>
      <c r="D2477" s="2">
        <f>MACD!E2477</f>
        <v>-0.64397630227920288</v>
      </c>
      <c r="E2477" s="2">
        <f>MACD!F2477</f>
        <v>-0.61762230693052678</v>
      </c>
      <c r="F2477" s="2">
        <f>'Moving Avg'!D2477</f>
        <v>6.2439999999999998</v>
      </c>
      <c r="G2477" s="2">
        <f>'Moving Avg'!F2477</f>
        <v>5.3679999999999994</v>
      </c>
      <c r="H2477" s="2">
        <f>'Moving Avg'!G2477</f>
        <v>4.5974000000000022</v>
      </c>
      <c r="I2477" s="2">
        <f>'Moving Avg'!H2477</f>
        <v>4.7408999999999999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6.24</v>
      </c>
      <c r="C2478" s="2">
        <f>RSI!I2478</f>
        <v>96.07843393492459</v>
      </c>
      <c r="D2478" s="2">
        <f>MACD!E2478</f>
        <v>-0.5631212493596669</v>
      </c>
      <c r="E2478" s="2">
        <f>MACD!F2478</f>
        <v>-0.6067220954163548</v>
      </c>
      <c r="F2478" s="2">
        <f>'Moving Avg'!D2478</f>
        <v>6.2439999999999998</v>
      </c>
      <c r="G2478" s="2">
        <f>'Moving Avg'!F2478</f>
        <v>5.4699999999999989</v>
      </c>
      <c r="H2478" s="2">
        <f>'Moving Avg'!G2478</f>
        <v>4.6462000000000021</v>
      </c>
      <c r="I2478" s="2">
        <f>'Moving Avg'!H2478</f>
        <v>4.744600000000001</v>
      </c>
      <c r="J2478" s="5" t="str">
        <f>OBV!F2478</f>
        <v>BEARISH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45918</v>
      </c>
      <c r="B2479" s="2">
        <f>RSI!B2479</f>
        <v>5.96</v>
      </c>
      <c r="C2479" s="2">
        <f>RSI!I2479</f>
        <v>73.331980101304438</v>
      </c>
      <c r="D2479" s="2">
        <f>MACD!E2479</f>
        <v>-0.4437263076208886</v>
      </c>
      <c r="E2479" s="2">
        <f>MACD!F2479</f>
        <v>-0.57412293785726165</v>
      </c>
      <c r="F2479" s="2">
        <f>'Moving Avg'!D2479</f>
        <v>6.1880000000000006</v>
      </c>
      <c r="G2479" s="2">
        <f>'Moving Avg'!F2479</f>
        <v>5.5579999999999989</v>
      </c>
      <c r="H2479" s="2">
        <f>'Moving Avg'!G2479</f>
        <v>4.6894000000000027</v>
      </c>
      <c r="I2479" s="2">
        <f>'Moving Avg'!H2479</f>
        <v>4.746900000000001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</row>
    <row r="2480" spans="1:12" ht="13.5" x14ac:dyDescent="0.25">
      <c r="A2480" s="3">
        <f>RSI!A2480</f>
        <v>45919</v>
      </c>
      <c r="B2480" s="2">
        <f>RSI!B2480</f>
        <v>5.7</v>
      </c>
      <c r="C2480" s="2">
        <f>RSI!I2480</f>
        <v>59.29415914285844</v>
      </c>
      <c r="D2480" s="2">
        <f>MACD!E2480</f>
        <v>-0.32655105346519697</v>
      </c>
      <c r="E2480" s="2">
        <f>MACD!F2480</f>
        <v>-0.52460856097884878</v>
      </c>
      <c r="F2480" s="2">
        <f>'Moving Avg'!D2480</f>
        <v>6.08</v>
      </c>
      <c r="G2480" s="2">
        <f>'Moving Avg'!F2480</f>
        <v>5.6239999999999988</v>
      </c>
      <c r="H2480" s="2">
        <f>'Moving Avg'!G2480</f>
        <v>4.727400000000002</v>
      </c>
      <c r="I2480" s="2">
        <f>'Moving Avg'!H2480</f>
        <v>4.7479000000000022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5.45</v>
      </c>
      <c r="C2481" s="2">
        <f>RSI!I2481</f>
        <v>49.485010834349268</v>
      </c>
      <c r="D2481" s="2">
        <f>MACD!E2481</f>
        <v>-0.19638182524104941</v>
      </c>
      <c r="E2481" s="2">
        <f>MACD!F2481</f>
        <v>-0.45896321383128891</v>
      </c>
      <c r="F2481" s="2">
        <f>'Moving Avg'!D2481</f>
        <v>5.92</v>
      </c>
      <c r="G2481" s="2">
        <f>'Moving Avg'!F2481</f>
        <v>5.676499999999999</v>
      </c>
      <c r="H2481" s="2">
        <f>'Moving Avg'!G2481</f>
        <v>4.7604000000000015</v>
      </c>
      <c r="I2481" s="2">
        <f>'Moving Avg'!H2481</f>
        <v>4.7476500000000019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5.21</v>
      </c>
      <c r="C2482" s="2">
        <f>RSI!I2482</f>
        <v>42.257637118652688</v>
      </c>
      <c r="D2482" s="2">
        <f>MACD!E2482</f>
        <v>-5.2843178339041508E-2</v>
      </c>
      <c r="E2482" s="2">
        <f>MACD!F2482</f>
        <v>-0.37773920673283945</v>
      </c>
      <c r="F2482" s="2">
        <f>'Moving Avg'!D2482</f>
        <v>5.7119999999999997</v>
      </c>
      <c r="G2482" s="2">
        <f>'Moving Avg'!F2482</f>
        <v>5.7169999999999996</v>
      </c>
      <c r="H2482" s="2">
        <f>'Moving Avg'!G2482</f>
        <v>4.7886000000000015</v>
      </c>
      <c r="I2482" s="2">
        <f>'Moving Avg'!H2482</f>
        <v>4.7462000000000018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4.9800000000000004</v>
      </c>
      <c r="C2483" s="2">
        <f>RSI!I2483</f>
        <v>36.72236736069766</v>
      </c>
      <c r="D2483" s="2">
        <f>MACD!E2483</f>
        <v>0.11036052710656641</v>
      </c>
      <c r="E2483" s="2">
        <f>MACD!F2483</f>
        <v>-0.28011925996495829</v>
      </c>
      <c r="F2483" s="2">
        <f>'Moving Avg'!D2483</f>
        <v>5.46</v>
      </c>
      <c r="G2483" s="2">
        <f>'Moving Avg'!F2483</f>
        <v>5.7364999999999995</v>
      </c>
      <c r="H2483" s="2">
        <f>'Moving Avg'!G2483</f>
        <v>4.8122000000000016</v>
      </c>
      <c r="I2483" s="2">
        <f>'Moving Avg'!H2483</f>
        <v>4.7436000000000016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</row>
    <row r="2484" spans="1:12" ht="13.5" x14ac:dyDescent="0.25">
      <c r="A2484" s="3">
        <f>RSI!A2484</f>
        <v>45925</v>
      </c>
      <c r="B2484" s="2">
        <f>RSI!B2484</f>
        <v>4.76</v>
      </c>
      <c r="C2484" s="2">
        <f>RSI!I2484</f>
        <v>32.356463593039734</v>
      </c>
      <c r="D2484" s="2">
        <f>MACD!E2484</f>
        <v>0.2676242789274097</v>
      </c>
      <c r="E2484" s="2">
        <f>MACD!F2484</f>
        <v>-0.1705705521864847</v>
      </c>
      <c r="F2484" s="2">
        <f>'Moving Avg'!D2484</f>
        <v>5.2200000000000006</v>
      </c>
      <c r="G2484" s="2">
        <f>'Moving Avg'!F2484</f>
        <v>5.7350000000000003</v>
      </c>
      <c r="H2484" s="2">
        <f>'Moving Avg'!G2484</f>
        <v>4.8314000000000012</v>
      </c>
      <c r="I2484" s="2">
        <f>'Moving Avg'!H2484</f>
        <v>4.7399000000000022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</row>
    <row r="2485" spans="1:12" ht="13.5" x14ac:dyDescent="0.25">
      <c r="A2485" s="3">
        <f>RSI!A2485</f>
        <v>45926</v>
      </c>
      <c r="B2485" s="2">
        <f>RSI!B2485</f>
        <v>4.55</v>
      </c>
      <c r="C2485" s="2">
        <f>RSI!I2485</f>
        <v>28.832675892379569</v>
      </c>
      <c r="D2485" s="2">
        <f>MACD!E2485</f>
        <v>0.42020842318673157</v>
      </c>
      <c r="E2485" s="2">
        <f>MACD!F2485</f>
        <v>-5.2414757111841459E-2</v>
      </c>
      <c r="F2485" s="2">
        <f>'Moving Avg'!D2485</f>
        <v>4.99</v>
      </c>
      <c r="G2485" s="2">
        <f>'Moving Avg'!F2485</f>
        <v>5.7125000000000004</v>
      </c>
      <c r="H2485" s="2">
        <f>'Moving Avg'!G2485</f>
        <v>4.8464000000000018</v>
      </c>
      <c r="I2485" s="2">
        <f>'Moving Avg'!H2485</f>
        <v>4.7351500000000017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45929</v>
      </c>
      <c r="B2486" s="2">
        <f>RSI!B2486</f>
        <v>4.3499999999999996</v>
      </c>
      <c r="C2486" s="2">
        <f>RSI!I2486</f>
        <v>25.935717020989074</v>
      </c>
      <c r="D2486" s="2">
        <f>MACD!E2486</f>
        <v>0.57057824078948638</v>
      </c>
      <c r="E2486" s="2">
        <f>MACD!F2486</f>
        <v>7.2183842468424103E-2</v>
      </c>
      <c r="F2486" s="2">
        <f>'Moving Avg'!D2486</f>
        <v>4.7700000000000005</v>
      </c>
      <c r="G2486" s="2">
        <f>'Moving Avg'!F2486</f>
        <v>5.67</v>
      </c>
      <c r="H2486" s="2">
        <f>'Moving Avg'!G2486</f>
        <v>4.8540000000000019</v>
      </c>
      <c r="I2486" s="2">
        <f>'Moving Avg'!H2486</f>
        <v>4.7294000000000018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45930</v>
      </c>
      <c r="B2487" s="2">
        <f>RSI!B2487</f>
        <v>4.16</v>
      </c>
      <c r="C2487" s="2">
        <f>RSI!I2487</f>
        <v>23.518198955808316</v>
      </c>
      <c r="D2487" s="2">
        <f>MACD!E2487</f>
        <v>0.71761353103905723</v>
      </c>
      <c r="E2487" s="2">
        <f>MACD!F2487</f>
        <v>0.20126978018255076</v>
      </c>
      <c r="F2487" s="2">
        <f>'Moving Avg'!D2487</f>
        <v>4.5600000000000005</v>
      </c>
      <c r="G2487" s="2">
        <f>'Moving Avg'!F2487</f>
        <v>5.6064999999999996</v>
      </c>
      <c r="H2487" s="2">
        <f>'Moving Avg'!G2487</f>
        <v>4.8544000000000018</v>
      </c>
      <c r="I2487" s="2">
        <f>'Moving Avg'!H2487</f>
        <v>4.7237000000000018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</row>
    <row r="2488" spans="1:12" ht="13.5" x14ac:dyDescent="0.25">
      <c r="A2488" s="3">
        <f>RSI!A2488</f>
        <v>45931</v>
      </c>
      <c r="B2488" s="2">
        <f>RSI!B2488</f>
        <v>4.16</v>
      </c>
      <c r="C2488" s="2">
        <f>RSI!I2488</f>
        <v>23.518198955808316</v>
      </c>
      <c r="D2488" s="2">
        <f>MACD!E2488</f>
        <v>0.84691339056747861</v>
      </c>
      <c r="E2488" s="2">
        <f>MACD!F2488</f>
        <v>0.33039850225953638</v>
      </c>
      <c r="F2488" s="2">
        <f>'Moving Avg'!D2488</f>
        <v>4.3959999999999999</v>
      </c>
      <c r="G2488" s="2">
        <f>'Moving Avg'!F2488</f>
        <v>5.5309999999999997</v>
      </c>
      <c r="H2488" s="2">
        <f>'Moving Avg'!G2488</f>
        <v>4.853600000000001</v>
      </c>
      <c r="I2488" s="2">
        <f>'Moving Avg'!H2488</f>
        <v>4.7180000000000009</v>
      </c>
      <c r="J2488" s="5" t="str">
        <f>OBV!F2488</f>
        <v>BEARISH</v>
      </c>
      <c r="K2488" s="5" t="str">
        <f>OBV!G2488</f>
        <v>NEUTRAL</v>
      </c>
      <c r="L2488" s="5" t="str">
        <f>OBV!H2488</f>
        <v>CONFIRMED BEARISH</v>
      </c>
    </row>
    <row r="2489" spans="1:12" ht="13.5" x14ac:dyDescent="0.25">
      <c r="A2489" s="3">
        <f>RSI!A2489</f>
        <v>45932</v>
      </c>
      <c r="B2489" s="2">
        <f>RSI!B2489</f>
        <v>4.16</v>
      </c>
      <c r="C2489" s="2">
        <f>RSI!I2489</f>
        <v>23.51819895580833</v>
      </c>
      <c r="D2489" s="2">
        <f>MACD!E2489</f>
        <v>0.91919204529125675</v>
      </c>
      <c r="E2489" s="2">
        <f>MACD!F2489</f>
        <v>0.44815721086588045</v>
      </c>
      <c r="F2489" s="2">
        <f>'Moving Avg'!D2489</f>
        <v>4.2759999999999998</v>
      </c>
      <c r="G2489" s="2">
        <f>'Moving Avg'!F2489</f>
        <v>5.444</v>
      </c>
      <c r="H2489" s="2">
        <f>'Moving Avg'!G2489</f>
        <v>4.8528000000000011</v>
      </c>
      <c r="I2489" s="2">
        <f>'Moving Avg'!H2489</f>
        <v>4.7123000000000017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</row>
    <row r="2490" spans="1:12" ht="13.5" x14ac:dyDescent="0.25">
      <c r="A2490" s="3">
        <f>RSI!A2490</f>
        <v>45933</v>
      </c>
      <c r="B2490" s="2">
        <f>RSI!B2490</f>
        <v>4.16</v>
      </c>
      <c r="C2490" s="2">
        <f>RSI!I2490</f>
        <v>23.51819895580833</v>
      </c>
      <c r="D2490" s="2">
        <f>MACD!E2490</f>
        <v>0.94585831841910206</v>
      </c>
      <c r="E2490" s="2">
        <f>MACD!F2490</f>
        <v>0.5476974323765248</v>
      </c>
      <c r="F2490" s="2">
        <f>'Moving Avg'!D2490</f>
        <v>4.1979999999999995</v>
      </c>
      <c r="G2490" s="2">
        <f>'Moving Avg'!F2490</f>
        <v>5.3569999999999993</v>
      </c>
      <c r="H2490" s="2">
        <f>'Moving Avg'!G2490</f>
        <v>4.8520000000000012</v>
      </c>
      <c r="I2490" s="2">
        <f>'Moving Avg'!H2490</f>
        <v>4.7066000000000017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4.16</v>
      </c>
      <c r="C2491" s="2">
        <f>RSI!I2491</f>
        <v>23.51819895580833</v>
      </c>
      <c r="D2491" s="2">
        <f>MACD!E2491</f>
        <v>0.93506000456292249</v>
      </c>
      <c r="E2491" s="2">
        <f>MACD!F2491</f>
        <v>0.62516994681380433</v>
      </c>
      <c r="F2491" s="2">
        <f>'Moving Avg'!D2491</f>
        <v>4.16</v>
      </c>
      <c r="G2491" s="2">
        <f>'Moving Avg'!F2491</f>
        <v>5.2654999999999994</v>
      </c>
      <c r="H2491" s="2">
        <f>'Moving Avg'!G2491</f>
        <v>4.8512000000000013</v>
      </c>
      <c r="I2491" s="2">
        <f>'Moving Avg'!H2491</f>
        <v>4.7020500000000007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4.16</v>
      </c>
      <c r="C2492" s="2">
        <f>RSI!I2492</f>
        <v>23.51819895580833</v>
      </c>
      <c r="D2492" s="2">
        <f>MACD!E2492</f>
        <v>0.89372161046405996</v>
      </c>
      <c r="E2492" s="2">
        <f>MACD!F2492</f>
        <v>0.67888027954385544</v>
      </c>
      <c r="F2492" s="2">
        <f>'Moving Avg'!D2492</f>
        <v>4.16</v>
      </c>
      <c r="G2492" s="2">
        <f>'Moving Avg'!F2492</f>
        <v>5.1689999999999987</v>
      </c>
      <c r="H2492" s="2">
        <f>'Moving Avg'!G2492</f>
        <v>4.8504000000000005</v>
      </c>
      <c r="I2492" s="2">
        <f>'Moving Avg'!H2492</f>
        <v>4.6986000000000017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</row>
    <row r="2493" spans="1:12" ht="13.5" x14ac:dyDescent="0.25">
      <c r="A2493" s="3">
        <f>RSI!A2493</f>
        <v>45938</v>
      </c>
      <c r="B2493" s="2">
        <f>RSI!B2493</f>
        <v>4.16</v>
      </c>
      <c r="C2493" s="2">
        <f>RSI!I2493</f>
        <v>23.51819895580833</v>
      </c>
      <c r="D2493" s="2">
        <f>MACD!E2493</f>
        <v>0.82773031468330949</v>
      </c>
      <c r="E2493" s="2">
        <f>MACD!F2493</f>
        <v>0.70865028657174634</v>
      </c>
      <c r="F2493" s="2">
        <f>'Moving Avg'!D2493</f>
        <v>4.16</v>
      </c>
      <c r="G2493" s="2">
        <f>'Moving Avg'!F2493</f>
        <v>5.0649999999999995</v>
      </c>
      <c r="H2493" s="2">
        <f>'Moving Avg'!G2493</f>
        <v>4.8496000000000006</v>
      </c>
      <c r="I2493" s="2">
        <f>'Moving Avg'!H2493</f>
        <v>4.696200000000001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4.16</v>
      </c>
      <c r="C2494" s="2">
        <f>RSI!I2494</f>
        <v>23.51819895580833</v>
      </c>
      <c r="D2494" s="2">
        <f>MACD!E2494</f>
        <v>0.74209348391852359</v>
      </c>
      <c r="E2494" s="2">
        <f>MACD!F2494</f>
        <v>0.71533892604110183</v>
      </c>
      <c r="F2494" s="2">
        <f>'Moving Avg'!D2494</f>
        <v>4.16</v>
      </c>
      <c r="G2494" s="2">
        <f>'Moving Avg'!F2494</f>
        <v>4.9609999999999994</v>
      </c>
      <c r="H2494" s="2">
        <f>'Moving Avg'!G2494</f>
        <v>4.8488000000000007</v>
      </c>
      <c r="I2494" s="2">
        <f>'Moving Avg'!H2494</f>
        <v>4.6947500000000009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45940</v>
      </c>
      <c r="B2495" s="2">
        <f>RSI!B2495</f>
        <v>4.16</v>
      </c>
      <c r="C2495" s="2">
        <f>RSI!I2495</f>
        <v>23.51819895580833</v>
      </c>
      <c r="D2495" s="2">
        <f>MACD!E2495</f>
        <v>0.64107210957097305</v>
      </c>
      <c r="E2495" s="2">
        <f>MACD!F2495</f>
        <v>0.70048556274707607</v>
      </c>
      <c r="F2495" s="2">
        <f>'Moving Avg'!D2495</f>
        <v>4.16</v>
      </c>
      <c r="G2495" s="2">
        <f>'Moving Avg'!F2495</f>
        <v>4.8569999999999984</v>
      </c>
      <c r="H2495" s="2">
        <f>'Moving Avg'!G2495</f>
        <v>4.8480000000000008</v>
      </c>
      <c r="I2495" s="2">
        <f>'Moving Avg'!H2495</f>
        <v>4.6933000000000007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45943</v>
      </c>
      <c r="B2496" s="2">
        <f>RSI!B2496</f>
        <v>4.16</v>
      </c>
      <c r="C2496" s="2">
        <f>RSI!I2496</f>
        <v>23.51819895580833</v>
      </c>
      <c r="D2496" s="2">
        <f>MACD!E2496</f>
        <v>0.52829385776510396</v>
      </c>
      <c r="E2496" s="2">
        <f>MACD!F2496</f>
        <v>0.66604722175068176</v>
      </c>
      <c r="F2496" s="2">
        <f>'Moving Avg'!D2496</f>
        <v>4.16</v>
      </c>
      <c r="G2496" s="2">
        <f>'Moving Avg'!F2496</f>
        <v>4.7524999999999977</v>
      </c>
      <c r="H2496" s="2">
        <f>'Moving Avg'!G2496</f>
        <v>4.8472</v>
      </c>
      <c r="I2496" s="2">
        <f>'Moving Avg'!H2496</f>
        <v>4.6920999999999999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45944</v>
      </c>
      <c r="B2497" s="2">
        <f>RSI!B2497</f>
        <v>4.16</v>
      </c>
      <c r="C2497" s="2">
        <f>RSI!I2497</f>
        <v>23.51819895580833</v>
      </c>
      <c r="D2497" s="2">
        <f>MACD!E2497</f>
        <v>0.40684885868340981</v>
      </c>
      <c r="E2497" s="2">
        <f>MACD!F2497</f>
        <v>0.61420754913722742</v>
      </c>
      <c r="F2497" s="2">
        <f>'Moving Avg'!D2497</f>
        <v>4.16</v>
      </c>
      <c r="G2497" s="2">
        <f>'Moving Avg'!F2497</f>
        <v>4.6479999999999979</v>
      </c>
      <c r="H2497" s="2">
        <f>'Moving Avg'!G2497</f>
        <v>4.8464</v>
      </c>
      <c r="I2497" s="2">
        <f>'Moving Avg'!H2497</f>
        <v>4.6909000000000001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45946</v>
      </c>
      <c r="B2498" s="2">
        <f>RSI!B2498</f>
        <v>4.16</v>
      </c>
      <c r="C2498" s="2">
        <f>RSI!I2498</f>
        <v>23.51819895580833</v>
      </c>
      <c r="D2498" s="2">
        <f>MACD!E2498</f>
        <v>0.30706318864865345</v>
      </c>
      <c r="E2498" s="2">
        <f>MACD!F2498</f>
        <v>0.55277867703951267</v>
      </c>
      <c r="F2498" s="2">
        <f>'Moving Avg'!D2498</f>
        <v>4.16</v>
      </c>
      <c r="G2498" s="2">
        <f>'Moving Avg'!F2498</f>
        <v>4.5439999999999987</v>
      </c>
      <c r="H2498" s="2">
        <f>'Moving Avg'!G2498</f>
        <v>4.8455999999999992</v>
      </c>
      <c r="I2498" s="2">
        <f>'Moving Avg'!H2498</f>
        <v>4.6897000000000002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45947</v>
      </c>
      <c r="B2499" s="2">
        <f>RSI!B2499</f>
        <v>4.08</v>
      </c>
      <c r="C2499" s="2">
        <f>RSI!I2499</f>
        <v>21.467915390373719</v>
      </c>
      <c r="D2499" s="2">
        <f>MACD!E2499</f>
        <v>0.231310162967306</v>
      </c>
      <c r="E2499" s="2">
        <f>MACD!F2499</f>
        <v>0.48848497422507131</v>
      </c>
      <c r="F2499" s="2">
        <f>'Moving Avg'!D2499</f>
        <v>4.1440000000000001</v>
      </c>
      <c r="G2499" s="2">
        <f>'Moving Avg'!F2499</f>
        <v>4.4499999999999975</v>
      </c>
      <c r="H2499" s="2">
        <f>'Moving Avg'!G2499</f>
        <v>4.8431999999999995</v>
      </c>
      <c r="I2499" s="2">
        <f>'Moving Avg'!H2499</f>
        <v>4.6881000000000004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4.08</v>
      </c>
      <c r="C2500" s="2">
        <f>RSI!I2500</f>
        <v>21.467915390373719</v>
      </c>
      <c r="D2500" s="2">
        <f>MACD!E2500</f>
        <v>0.17023516947944373</v>
      </c>
      <c r="E2500" s="2">
        <f>MACD!F2500</f>
        <v>0.42483501327594581</v>
      </c>
      <c r="F2500" s="2">
        <f>'Moving Avg'!D2500</f>
        <v>4.1280000000000001</v>
      </c>
      <c r="G2500" s="2">
        <f>'Moving Avg'!F2500</f>
        <v>4.368999999999998</v>
      </c>
      <c r="H2500" s="2">
        <f>'Moving Avg'!G2500</f>
        <v>4.8407999999999989</v>
      </c>
      <c r="I2500" s="2">
        <f>'Moving Avg'!H2500</f>
        <v>4.6865000000000006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4.08</v>
      </c>
      <c r="C2501" s="2">
        <f>RSI!I2501</f>
        <v>21.467915390373733</v>
      </c>
      <c r="D2501" s="2">
        <f>MACD!E2501</f>
        <v>0.12135607008605387</v>
      </c>
      <c r="E2501" s="2">
        <f>MACD!F2501</f>
        <v>0.36413922463796744</v>
      </c>
      <c r="F2501" s="2">
        <f>'Moving Avg'!D2501</f>
        <v>4.1120000000000001</v>
      </c>
      <c r="G2501" s="2">
        <f>'Moving Avg'!F2501</f>
        <v>4.3004999999999978</v>
      </c>
      <c r="H2501" s="2">
        <f>'Moving Avg'!G2501</f>
        <v>4.8384</v>
      </c>
      <c r="I2501" s="2">
        <f>'Moving Avg'!H2501</f>
        <v>4.6849000000000007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</row>
    <row r="2502" spans="1:12" ht="13.5" x14ac:dyDescent="0.25">
      <c r="A2502" s="3">
        <f>RSI!A2502</f>
        <v>45952</v>
      </c>
      <c r="B2502" s="2">
        <f>RSI!B2502</f>
        <v>4</v>
      </c>
      <c r="C2502" s="2">
        <f>RSI!I2502</f>
        <v>19.359929533106325</v>
      </c>
      <c r="D2502" s="2">
        <f>MACD!E2502</f>
        <v>8.8515111073157904E-2</v>
      </c>
      <c r="E2502" s="2">
        <f>MACD!F2502</f>
        <v>0.30901440192500557</v>
      </c>
      <c r="F2502" s="2">
        <f>'Moving Avg'!D2502</f>
        <v>4.08</v>
      </c>
      <c r="G2502" s="2">
        <f>'Moving Avg'!F2502</f>
        <v>4.2399999999999984</v>
      </c>
      <c r="H2502" s="2">
        <f>'Moving Avg'!G2502</f>
        <v>4.8343999999999996</v>
      </c>
      <c r="I2502" s="2">
        <f>'Moving Avg'!H2502</f>
        <v>4.682900000000001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4</v>
      </c>
      <c r="C2503" s="2">
        <f>RSI!I2503</f>
        <v>19.359929533106339</v>
      </c>
      <c r="D2503" s="2">
        <f>MACD!E2503</f>
        <v>6.3599657589286096E-2</v>
      </c>
      <c r="E2503" s="2">
        <f>MACD!F2503</f>
        <v>0.25993145305786169</v>
      </c>
      <c r="F2503" s="2">
        <f>'Moving Avg'!D2503</f>
        <v>4.048</v>
      </c>
      <c r="G2503" s="2">
        <f>'Moving Avg'!F2503</f>
        <v>4.1909999999999989</v>
      </c>
      <c r="H2503" s="2">
        <f>'Moving Avg'!G2503</f>
        <v>4.8304</v>
      </c>
      <c r="I2503" s="2">
        <f>'Moving Avg'!H2503</f>
        <v>4.6818500000000007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4</v>
      </c>
      <c r="C2504" s="2">
        <f>RSI!I2504</f>
        <v>19.359929533106325</v>
      </c>
      <c r="D2504" s="2">
        <f>MACD!E2504</f>
        <v>4.5177582551047202E-2</v>
      </c>
      <c r="E2504" s="2">
        <f>MACD!F2504</f>
        <v>0.21698067895649881</v>
      </c>
      <c r="F2504" s="2">
        <f>'Moving Avg'!D2504</f>
        <v>4.032</v>
      </c>
      <c r="G2504" s="2">
        <f>'Moving Avg'!F2504</f>
        <v>4.1529999999999987</v>
      </c>
      <c r="H2504" s="2">
        <f>'Moving Avg'!G2504</f>
        <v>4.8263999999999996</v>
      </c>
      <c r="I2504" s="2">
        <f>'Moving Avg'!H2504</f>
        <v>4.6817000000000011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4</v>
      </c>
      <c r="C2505" s="2">
        <f>RSI!I2505</f>
        <v>19.359929533106325</v>
      </c>
      <c r="D2505" s="2">
        <f>MACD!E2505</f>
        <v>3.205285045497952E-2</v>
      </c>
      <c r="E2505" s="2">
        <f>MACD!F2505</f>
        <v>0.17999511325619497</v>
      </c>
      <c r="F2505" s="2">
        <f>'Moving Avg'!D2505</f>
        <v>4.016</v>
      </c>
      <c r="G2505" s="2">
        <f>'Moving Avg'!F2505</f>
        <v>4.1254999999999988</v>
      </c>
      <c r="H2505" s="2">
        <f>'Moving Avg'!G2505</f>
        <v>4.8223999999999991</v>
      </c>
      <c r="I2505" s="2">
        <f>'Moving Avg'!H2505</f>
        <v>4.6824500000000002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4</v>
      </c>
      <c r="C2506" s="2">
        <f>RSI!I2506</f>
        <v>19.359929533106339</v>
      </c>
      <c r="D2506" s="2">
        <f>MACD!E2506</f>
        <v>2.3228027867405743E-2</v>
      </c>
      <c r="E2506" s="2">
        <f>MACD!F2506</f>
        <v>0.14864169617843712</v>
      </c>
      <c r="F2506" s="2">
        <f>'Moving Avg'!D2506</f>
        <v>4</v>
      </c>
      <c r="G2506" s="2">
        <f>'Moving Avg'!F2506</f>
        <v>4.1079999999999988</v>
      </c>
      <c r="H2506" s="2">
        <f>'Moving Avg'!G2506</f>
        <v>4.8183999999999996</v>
      </c>
      <c r="I2506" s="2">
        <f>'Moving Avg'!H2506</f>
        <v>4.6837000000000009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</row>
    <row r="2507" spans="1:12" ht="13.5" x14ac:dyDescent="0.25">
      <c r="A2507" s="3">
        <f>RSI!A2507</f>
        <v>45959</v>
      </c>
      <c r="B2507" s="2">
        <f>RSI!B2507</f>
        <v>4</v>
      </c>
      <c r="C2507" s="2">
        <f>RSI!I2507</f>
        <v>19.359929533106339</v>
      </c>
      <c r="D2507" s="2">
        <f>MACD!E2507</f>
        <v>1.7872648029648275E-2</v>
      </c>
      <c r="E2507" s="2">
        <f>MACD!F2507</f>
        <v>0.12248788654867936</v>
      </c>
      <c r="F2507" s="2">
        <f>'Moving Avg'!D2507</f>
        <v>4</v>
      </c>
      <c r="G2507" s="2">
        <f>'Moving Avg'!F2507</f>
        <v>4.0999999999999996</v>
      </c>
      <c r="H2507" s="2">
        <f>'Moving Avg'!G2507</f>
        <v>4.8143999999999991</v>
      </c>
      <c r="I2507" s="2">
        <f>'Moving Avg'!H2507</f>
        <v>4.6857500000000014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45960</v>
      </c>
      <c r="B2508" s="2">
        <f>RSI!B2508</f>
        <v>4</v>
      </c>
      <c r="C2508" s="2">
        <f>RSI!I2508</f>
        <v>19.359929533106339</v>
      </c>
      <c r="D2508" s="2">
        <f>MACD!E2508</f>
        <v>1.5296522538190693E-2</v>
      </c>
      <c r="E2508" s="2">
        <f>MACD!F2508</f>
        <v>0.10104961374658163</v>
      </c>
      <c r="F2508" s="2">
        <f>'Moving Avg'!D2508</f>
        <v>4</v>
      </c>
      <c r="G2508" s="2">
        <f>'Moving Avg'!F2508</f>
        <v>4.0919999999999996</v>
      </c>
      <c r="H2508" s="2">
        <f>'Moving Avg'!G2508</f>
        <v>4.8103999999999987</v>
      </c>
      <c r="I2508" s="2">
        <f>'Moving Avg'!H2508</f>
        <v>4.6878000000000011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K2500" workbookViewId="0">
      <selection activeCell="K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6.18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6.18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5.91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6.0674999999999999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75</v>
      </c>
      <c r="P5" s="7">
        <f t="shared" si="3"/>
        <v>33</v>
      </c>
      <c r="Q5" s="8">
        <f t="shared" si="4"/>
        <v>49.45</v>
      </c>
      <c r="R5" s="8">
        <f t="shared" si="5"/>
        <v>53.5</v>
      </c>
      <c r="S5" s="8">
        <f t="shared" si="6"/>
        <v>47.85</v>
      </c>
      <c r="T5" s="8">
        <f t="shared" si="7"/>
        <v>50.75</v>
      </c>
      <c r="U5" s="7">
        <f t="shared" si="8"/>
        <v>50.266666666666673</v>
      </c>
      <c r="V5" s="7">
        <f t="shared" si="9"/>
        <v>50.387500000000003</v>
      </c>
    </row>
    <row r="6" spans="1:22" ht="13.5" x14ac:dyDescent="0.25">
      <c r="A6" s="3">
        <f>RSI!A6</f>
        <v>42314</v>
      </c>
      <c r="B6" s="2">
        <f>RSI!B6</f>
        <v>5.57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5.968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75</v>
      </c>
      <c r="P6" s="7">
        <f t="shared" si="3"/>
        <v>33</v>
      </c>
      <c r="Q6" s="8">
        <f t="shared" si="4"/>
        <v>49.45</v>
      </c>
      <c r="R6" s="8">
        <f t="shared" si="5"/>
        <v>53.5</v>
      </c>
      <c r="S6" s="8">
        <f t="shared" si="6"/>
        <v>47.85</v>
      </c>
      <c r="T6" s="8">
        <f t="shared" si="7"/>
        <v>50.75</v>
      </c>
      <c r="U6" s="7">
        <f t="shared" si="8"/>
        <v>50.266666666666673</v>
      </c>
      <c r="V6" s="7">
        <f t="shared" si="9"/>
        <v>50.387500000000003</v>
      </c>
    </row>
    <row r="7" spans="1:22" ht="13.5" x14ac:dyDescent="0.25">
      <c r="A7" s="3">
        <f>RSI!A7</f>
        <v>42317</v>
      </c>
      <c r="B7" s="2">
        <f>RSI!B7</f>
        <v>5.6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5.8879999999999999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75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42318</v>
      </c>
      <c r="B8" s="2">
        <f>RSI!B8</f>
        <v>5.5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5.7519999999999998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e">
        <f>OBV!G8</f>
        <v>#DIV/0!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75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42319</v>
      </c>
      <c r="B9" s="2">
        <f>RSI!B9</f>
        <v>5.5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5.6159999999999997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e">
        <f>OBV!G9</f>
        <v>#DIV/0!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75</v>
      </c>
      <c r="P9" s="7" t="e">
        <f t="shared" si="3"/>
        <v>#DIV/0!</v>
      </c>
      <c r="Q9" s="8" t="e">
        <f t="shared" si="4"/>
        <v>#DIV/0!</v>
      </c>
      <c r="R9" s="8" t="e">
        <f t="shared" si="5"/>
        <v>#DIV/0!</v>
      </c>
      <c r="S9" s="8" t="e">
        <f t="shared" si="6"/>
        <v>#DIV/0!</v>
      </c>
      <c r="T9" s="8" t="e">
        <f t="shared" si="7"/>
        <v>#DIV/0!</v>
      </c>
      <c r="U9" s="7" t="e">
        <f t="shared" si="8"/>
        <v>#DIV/0!</v>
      </c>
      <c r="V9" s="7" t="e">
        <f t="shared" si="9"/>
        <v>#DIV/0!</v>
      </c>
    </row>
    <row r="10" spans="1:22" ht="13.5" x14ac:dyDescent="0.25">
      <c r="A10" s="3">
        <f>RSI!A10</f>
        <v>42320</v>
      </c>
      <c r="B10" s="2">
        <f>RSI!B10</f>
        <v>5.5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5.5340000000000007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75</v>
      </c>
      <c r="P10" s="7">
        <f t="shared" si="3"/>
        <v>33</v>
      </c>
      <c r="Q10" s="8">
        <f t="shared" si="4"/>
        <v>49.45</v>
      </c>
      <c r="R10" s="8">
        <f t="shared" si="5"/>
        <v>53.5</v>
      </c>
      <c r="S10" s="8">
        <f t="shared" si="6"/>
        <v>47.85</v>
      </c>
      <c r="T10" s="8">
        <f t="shared" si="7"/>
        <v>50.75</v>
      </c>
      <c r="U10" s="7">
        <f t="shared" si="8"/>
        <v>50.266666666666673</v>
      </c>
      <c r="V10" s="7">
        <f t="shared" si="9"/>
        <v>50.387500000000003</v>
      </c>
    </row>
    <row r="11" spans="1:22" ht="13.5" x14ac:dyDescent="0.25">
      <c r="A11" s="3">
        <f>RSI!A11</f>
        <v>42321</v>
      </c>
      <c r="B11" s="2">
        <f>RSI!B11</f>
        <v>5.5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5.5200000000000005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BULLISH DIVERGENCE</v>
      </c>
      <c r="M11" s="7">
        <f t="shared" si="0"/>
        <v>50</v>
      </c>
      <c r="N11" s="7">
        <f t="shared" si="1"/>
        <v>45</v>
      </c>
      <c r="O11" s="7">
        <f t="shared" si="2"/>
        <v>75</v>
      </c>
      <c r="P11" s="7">
        <f t="shared" si="3"/>
        <v>50</v>
      </c>
      <c r="Q11" s="8">
        <f t="shared" si="4"/>
        <v>52</v>
      </c>
      <c r="R11" s="8">
        <f t="shared" si="5"/>
        <v>57.75</v>
      </c>
      <c r="S11" s="8">
        <f t="shared" si="6"/>
        <v>55.5</v>
      </c>
      <c r="T11" s="8">
        <f t="shared" si="7"/>
        <v>55</v>
      </c>
      <c r="U11" s="7">
        <f t="shared" si="8"/>
        <v>55.083333333333336</v>
      </c>
      <c r="V11" s="7">
        <f t="shared" si="9"/>
        <v>55.0625</v>
      </c>
    </row>
    <row r="12" spans="1:22" ht="13.5" x14ac:dyDescent="0.25">
      <c r="A12" s="3">
        <f>RSI!A12</f>
        <v>42324</v>
      </c>
      <c r="B12" s="2">
        <f>RSI!B12</f>
        <v>5.5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e">
        <f>OBV!G12</f>
        <v>#DIV/0!</v>
      </c>
      <c r="L12" s="5" t="str">
        <f>OBV!H12</f>
        <v>CONFIRMED BEARISH</v>
      </c>
      <c r="M12" s="7">
        <f t="shared" si="0"/>
        <v>50</v>
      </c>
      <c r="N12" s="7">
        <f t="shared" si="1"/>
        <v>45</v>
      </c>
      <c r="O12" s="7">
        <f t="shared" si="2"/>
        <v>75</v>
      </c>
      <c r="P12" s="7" t="e">
        <f t="shared" si="3"/>
        <v>#DIV/0!</v>
      </c>
      <c r="Q12" s="8" t="e">
        <f t="shared" si="4"/>
        <v>#DIV/0!</v>
      </c>
      <c r="R12" s="8" t="e">
        <f t="shared" si="5"/>
        <v>#DIV/0!</v>
      </c>
      <c r="S12" s="8" t="e">
        <f t="shared" si="6"/>
        <v>#DIV/0!</v>
      </c>
      <c r="T12" s="8" t="e">
        <f t="shared" si="7"/>
        <v>#DIV/0!</v>
      </c>
      <c r="U12" s="7" t="e">
        <f t="shared" si="8"/>
        <v>#DIV/0!</v>
      </c>
      <c r="V12" s="7" t="e">
        <f t="shared" si="9"/>
        <v>#DIV/0!</v>
      </c>
    </row>
    <row r="13" spans="1:22" ht="13.5" x14ac:dyDescent="0.25">
      <c r="A13" s="3">
        <f>RSI!A13</f>
        <v>42325</v>
      </c>
      <c r="B13" s="2">
        <f>RSI!B13</f>
        <v>5.5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str">
        <f>OBV!G13</f>
        <v>NEUTRAL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75</v>
      </c>
      <c r="P13" s="7">
        <f t="shared" si="3"/>
        <v>33</v>
      </c>
      <c r="Q13" s="8">
        <f t="shared" si="4"/>
        <v>49.45</v>
      </c>
      <c r="R13" s="8">
        <f t="shared" si="5"/>
        <v>53.5</v>
      </c>
      <c r="S13" s="8">
        <f t="shared" si="6"/>
        <v>47.85</v>
      </c>
      <c r="T13" s="8">
        <f t="shared" si="7"/>
        <v>50.75</v>
      </c>
      <c r="U13" s="7">
        <f t="shared" si="8"/>
        <v>50.266666666666673</v>
      </c>
      <c r="V13" s="7">
        <f t="shared" si="9"/>
        <v>50.387500000000003</v>
      </c>
    </row>
    <row r="14" spans="1:22" ht="13.5" x14ac:dyDescent="0.25">
      <c r="A14" s="3">
        <f>RSI!A14</f>
        <v>42326</v>
      </c>
      <c r="B14" s="2">
        <f>RSI!B14</f>
        <v>5.66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5.532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str">
        <f>OBV!G14</f>
        <v>NEUTRAL</v>
      </c>
      <c r="L14" s="5" t="str">
        <f>OBV!H14</f>
        <v>NEUTRAL</v>
      </c>
      <c r="M14" s="7">
        <f t="shared" si="0"/>
        <v>50</v>
      </c>
      <c r="N14" s="7">
        <f t="shared" si="1"/>
        <v>45</v>
      </c>
      <c r="O14" s="7">
        <f t="shared" si="2"/>
        <v>75</v>
      </c>
      <c r="P14" s="7">
        <f t="shared" si="3"/>
        <v>33</v>
      </c>
      <c r="Q14" s="8">
        <f t="shared" si="4"/>
        <v>49.45</v>
      </c>
      <c r="R14" s="8">
        <f t="shared" si="5"/>
        <v>53.5</v>
      </c>
      <c r="S14" s="8">
        <f t="shared" si="6"/>
        <v>47.85</v>
      </c>
      <c r="T14" s="8">
        <f t="shared" si="7"/>
        <v>50.75</v>
      </c>
      <c r="U14" s="7">
        <f t="shared" si="8"/>
        <v>50.266666666666673</v>
      </c>
      <c r="V14" s="7">
        <f t="shared" si="9"/>
        <v>50.387500000000003</v>
      </c>
    </row>
    <row r="15" spans="1:22" ht="13.5" x14ac:dyDescent="0.25">
      <c r="A15" s="3">
        <f>RSI!A15</f>
        <v>42327</v>
      </c>
      <c r="B15" s="2">
        <f>RSI!B15</f>
        <v>5.41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5.5140000000000002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str">
        <f>OBV!G15</f>
        <v>NEUTRAL</v>
      </c>
      <c r="L15" s="5" t="str">
        <f>OBV!H15</f>
        <v>NEUTRAL</v>
      </c>
      <c r="M15" s="7">
        <f t="shared" si="0"/>
        <v>50</v>
      </c>
      <c r="N15" s="7">
        <f t="shared" si="1"/>
        <v>45</v>
      </c>
      <c r="O15" s="7">
        <f t="shared" si="2"/>
        <v>75</v>
      </c>
      <c r="P15" s="7">
        <f t="shared" si="3"/>
        <v>33</v>
      </c>
      <c r="Q15" s="8">
        <f t="shared" si="4"/>
        <v>49.45</v>
      </c>
      <c r="R15" s="8">
        <f t="shared" si="5"/>
        <v>53.5</v>
      </c>
      <c r="S15" s="8">
        <f t="shared" si="6"/>
        <v>47.85</v>
      </c>
      <c r="T15" s="8">
        <f t="shared" si="7"/>
        <v>50.75</v>
      </c>
      <c r="U15" s="7">
        <f t="shared" si="8"/>
        <v>50.266666666666673</v>
      </c>
      <c r="V15" s="7">
        <f t="shared" si="9"/>
        <v>50.387500000000003</v>
      </c>
    </row>
    <row r="16" spans="1:22" ht="13.5" x14ac:dyDescent="0.25">
      <c r="A16" s="3">
        <f>RSI!A16</f>
        <v>42328</v>
      </c>
      <c r="B16" s="2">
        <f>RSI!B16</f>
        <v>5.25</v>
      </c>
      <c r="C16" s="2">
        <f>RSI!I16</f>
        <v>24.832214765100645</v>
      </c>
      <c r="D16" s="2">
        <f>MACD!E16</f>
        <v>0</v>
      </c>
      <c r="E16" s="2">
        <f>MACD!F16</f>
        <v>0</v>
      </c>
      <c r="F16" s="2">
        <f>'Moving Avg'!D16</f>
        <v>5.4640000000000004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STRONG</v>
      </c>
      <c r="L16" s="5" t="str">
        <f>OBV!H16</f>
        <v>CONFIRMED BEARISH</v>
      </c>
      <c r="M16" s="7">
        <f t="shared" si="0"/>
        <v>50</v>
      </c>
      <c r="N16" s="7">
        <f t="shared" si="1"/>
        <v>45</v>
      </c>
      <c r="O16" s="7">
        <f t="shared" si="2"/>
        <v>75</v>
      </c>
      <c r="P16" s="7">
        <f t="shared" si="3"/>
        <v>33</v>
      </c>
      <c r="Q16" s="8">
        <f t="shared" si="4"/>
        <v>49.45</v>
      </c>
      <c r="R16" s="8">
        <f t="shared" si="5"/>
        <v>53.5</v>
      </c>
      <c r="S16" s="8">
        <f t="shared" si="6"/>
        <v>47.85</v>
      </c>
      <c r="T16" s="8">
        <f t="shared" si="7"/>
        <v>50.75</v>
      </c>
      <c r="U16" s="7">
        <f t="shared" si="8"/>
        <v>50.266666666666673</v>
      </c>
      <c r="V16" s="7">
        <f t="shared" si="9"/>
        <v>50.387500000000003</v>
      </c>
    </row>
    <row r="17" spans="1:22" ht="13.5" x14ac:dyDescent="0.25">
      <c r="A17" s="3">
        <f>RSI!A17</f>
        <v>42331</v>
      </c>
      <c r="B17" s="2">
        <f>RSI!B17</f>
        <v>5.25</v>
      </c>
      <c r="C17" s="2">
        <f>RSI!I17</f>
        <v>24.832214765100645</v>
      </c>
      <c r="D17" s="2">
        <f>MACD!E17</f>
        <v>0</v>
      </c>
      <c r="E17" s="2">
        <f>MACD!F17</f>
        <v>0</v>
      </c>
      <c r="F17" s="2">
        <f>'Moving Avg'!D17</f>
        <v>5.4139999999999997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CONFIRMED BEARISH</v>
      </c>
      <c r="M17" s="7">
        <f t="shared" si="0"/>
        <v>50</v>
      </c>
      <c r="N17" s="7">
        <f t="shared" si="1"/>
        <v>45</v>
      </c>
      <c r="O17" s="7">
        <f t="shared" si="2"/>
        <v>75</v>
      </c>
      <c r="P17" s="7">
        <f t="shared" si="3"/>
        <v>33</v>
      </c>
      <c r="Q17" s="8">
        <f t="shared" si="4"/>
        <v>49.45</v>
      </c>
      <c r="R17" s="8">
        <f t="shared" si="5"/>
        <v>53.5</v>
      </c>
      <c r="S17" s="8">
        <f t="shared" si="6"/>
        <v>47.85</v>
      </c>
      <c r="T17" s="8">
        <f t="shared" si="7"/>
        <v>50.75</v>
      </c>
      <c r="U17" s="7">
        <f t="shared" si="8"/>
        <v>50.266666666666673</v>
      </c>
      <c r="V17" s="7">
        <f t="shared" si="9"/>
        <v>50.387500000000003</v>
      </c>
    </row>
    <row r="18" spans="1:22" ht="13.5" x14ac:dyDescent="0.25">
      <c r="A18" s="3">
        <f>RSI!A18</f>
        <v>42332</v>
      </c>
      <c r="B18" s="2">
        <f>RSI!B18</f>
        <v>5.25</v>
      </c>
      <c r="C18" s="2">
        <f>RSI!I18</f>
        <v>24.832214765100645</v>
      </c>
      <c r="D18" s="2">
        <f>MACD!E18</f>
        <v>0</v>
      </c>
      <c r="E18" s="2">
        <f>MACD!F18</f>
        <v>0</v>
      </c>
      <c r="F18" s="2">
        <f>'Moving Avg'!D18</f>
        <v>5.3639999999999999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STRONG</v>
      </c>
      <c r="L18" s="5" t="str">
        <f>OBV!H18</f>
        <v>CONFIRMED BEARISH</v>
      </c>
      <c r="M18" s="7">
        <f t="shared" si="0"/>
        <v>50</v>
      </c>
      <c r="N18" s="7">
        <f t="shared" si="1"/>
        <v>45</v>
      </c>
      <c r="O18" s="7">
        <f t="shared" si="2"/>
        <v>75</v>
      </c>
      <c r="P18" s="7">
        <f t="shared" si="3"/>
        <v>33</v>
      </c>
      <c r="Q18" s="8">
        <f t="shared" si="4"/>
        <v>49.45</v>
      </c>
      <c r="R18" s="8">
        <f t="shared" si="5"/>
        <v>53.5</v>
      </c>
      <c r="S18" s="8">
        <f t="shared" si="6"/>
        <v>47.85</v>
      </c>
      <c r="T18" s="8">
        <f t="shared" si="7"/>
        <v>50.75</v>
      </c>
      <c r="U18" s="7">
        <f t="shared" si="8"/>
        <v>50.266666666666673</v>
      </c>
      <c r="V18" s="7">
        <f t="shared" si="9"/>
        <v>50.387500000000003</v>
      </c>
    </row>
    <row r="19" spans="1:22" ht="13.5" x14ac:dyDescent="0.25">
      <c r="A19" s="3">
        <f>RSI!A19</f>
        <v>42333</v>
      </c>
      <c r="B19" s="2">
        <f>RSI!B19</f>
        <v>5.12</v>
      </c>
      <c r="C19" s="2">
        <f>RSI!I19</f>
        <v>22.392121754700071</v>
      </c>
      <c r="D19" s="2">
        <f>MACD!E19</f>
        <v>0</v>
      </c>
      <c r="E19" s="2">
        <f>MACD!F19</f>
        <v>0</v>
      </c>
      <c r="F19" s="2">
        <f>'Moving Avg'!D19</f>
        <v>5.2560000000000002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STRONG</v>
      </c>
      <c r="L19" s="5" t="str">
        <f>OBV!H19</f>
        <v>CONFIRMED BEARISH</v>
      </c>
      <c r="M19" s="7">
        <f t="shared" si="0"/>
        <v>50</v>
      </c>
      <c r="N19" s="7">
        <f t="shared" si="1"/>
        <v>45</v>
      </c>
      <c r="O19" s="7">
        <f t="shared" si="2"/>
        <v>75</v>
      </c>
      <c r="P19" s="7">
        <f t="shared" si="3"/>
        <v>33</v>
      </c>
      <c r="Q19" s="8">
        <f t="shared" si="4"/>
        <v>49.45</v>
      </c>
      <c r="R19" s="8">
        <f t="shared" si="5"/>
        <v>53.5</v>
      </c>
      <c r="S19" s="8">
        <f t="shared" si="6"/>
        <v>47.85</v>
      </c>
      <c r="T19" s="8">
        <f t="shared" si="7"/>
        <v>50.75</v>
      </c>
      <c r="U19" s="7">
        <f t="shared" si="8"/>
        <v>50.266666666666673</v>
      </c>
      <c r="V19" s="7">
        <f t="shared" si="9"/>
        <v>50.387500000000003</v>
      </c>
    </row>
    <row r="20" spans="1:22" ht="13.5" x14ac:dyDescent="0.25">
      <c r="A20" s="3">
        <f>RSI!A20</f>
        <v>42334</v>
      </c>
      <c r="B20" s="2">
        <f>RSI!B20</f>
        <v>5.25</v>
      </c>
      <c r="C20" s="2">
        <f>RSI!I20</f>
        <v>29.818827673306899</v>
      </c>
      <c r="D20" s="2">
        <f>MACD!E20</f>
        <v>0</v>
      </c>
      <c r="E20" s="2">
        <f>MACD!F20</f>
        <v>0</v>
      </c>
      <c r="F20" s="2">
        <f>'Moving Avg'!D20</f>
        <v>5.2240000000000002</v>
      </c>
      <c r="G20" s="2">
        <f>'Moving Avg'!F20</f>
        <v>5.5594736842105261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STRONG</v>
      </c>
      <c r="L20" s="5" t="str">
        <f>OBV!H20</f>
        <v>CONFIRMED BEARISH</v>
      </c>
      <c r="M20" s="7">
        <f t="shared" si="0"/>
        <v>50</v>
      </c>
      <c r="N20" s="7">
        <f t="shared" si="1"/>
        <v>45</v>
      </c>
      <c r="O20" s="7">
        <f t="shared" si="2"/>
        <v>75</v>
      </c>
      <c r="P20" s="7">
        <f t="shared" si="3"/>
        <v>33</v>
      </c>
      <c r="Q20" s="8">
        <f t="shared" si="4"/>
        <v>49.45</v>
      </c>
      <c r="R20" s="8">
        <f t="shared" si="5"/>
        <v>53.5</v>
      </c>
      <c r="S20" s="8">
        <f t="shared" si="6"/>
        <v>47.85</v>
      </c>
      <c r="T20" s="8">
        <f t="shared" si="7"/>
        <v>50.75</v>
      </c>
      <c r="U20" s="7">
        <f t="shared" si="8"/>
        <v>50.266666666666673</v>
      </c>
      <c r="V20" s="7">
        <f t="shared" si="9"/>
        <v>50.387500000000003</v>
      </c>
    </row>
    <row r="21" spans="1:22" ht="13.5" x14ac:dyDescent="0.25">
      <c r="A21" s="3">
        <f>RSI!A21</f>
        <v>42335</v>
      </c>
      <c r="B21" s="2">
        <f>RSI!B21</f>
        <v>5.25</v>
      </c>
      <c r="C21" s="2">
        <f>RSI!I21</f>
        <v>29.818827673306899</v>
      </c>
      <c r="D21" s="2">
        <f>MACD!E21</f>
        <v>0</v>
      </c>
      <c r="E21" s="2">
        <f>MACD!F21</f>
        <v>0</v>
      </c>
      <c r="F21" s="2">
        <f>'Moving Avg'!D21</f>
        <v>5.2240000000000002</v>
      </c>
      <c r="G21" s="2">
        <f>'Moving Avg'!F21</f>
        <v>5.5439999999999996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STRONG</v>
      </c>
      <c r="L21" s="5" t="str">
        <f>OBV!H21</f>
        <v>NEUTRAL</v>
      </c>
      <c r="M21" s="7">
        <f t="shared" si="0"/>
        <v>50</v>
      </c>
      <c r="N21" s="7">
        <f t="shared" si="1"/>
        <v>45</v>
      </c>
      <c r="O21" s="7">
        <f t="shared" si="2"/>
        <v>75</v>
      </c>
      <c r="P21" s="7">
        <f t="shared" si="3"/>
        <v>33</v>
      </c>
      <c r="Q21" s="8">
        <f t="shared" si="4"/>
        <v>49.45</v>
      </c>
      <c r="R21" s="8">
        <f t="shared" si="5"/>
        <v>53.5</v>
      </c>
      <c r="S21" s="8">
        <f t="shared" si="6"/>
        <v>47.85</v>
      </c>
      <c r="T21" s="8">
        <f t="shared" si="7"/>
        <v>50.75</v>
      </c>
      <c r="U21" s="7">
        <f t="shared" si="8"/>
        <v>50.266666666666673</v>
      </c>
      <c r="V21" s="7">
        <f t="shared" si="9"/>
        <v>50.387500000000003</v>
      </c>
    </row>
    <row r="22" spans="1:22" ht="13.5" x14ac:dyDescent="0.25">
      <c r="A22" s="3">
        <f>RSI!A22</f>
        <v>42338</v>
      </c>
      <c r="B22" s="2">
        <f>RSI!B22</f>
        <v>5.25</v>
      </c>
      <c r="C22" s="2">
        <f>RSI!I22</f>
        <v>29.818827673306899</v>
      </c>
      <c r="D22" s="2">
        <f>MACD!E22</f>
        <v>0</v>
      </c>
      <c r="E22" s="2">
        <f>MACD!F22</f>
        <v>0</v>
      </c>
      <c r="F22" s="2">
        <f>'Moving Avg'!D22</f>
        <v>5.2240000000000002</v>
      </c>
      <c r="G22" s="2">
        <f>'Moving Avg'!F22</f>
        <v>5.5065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NEUTRAL</v>
      </c>
      <c r="M22" s="7">
        <f t="shared" si="0"/>
        <v>50</v>
      </c>
      <c r="N22" s="7">
        <f t="shared" si="1"/>
        <v>45</v>
      </c>
      <c r="O22" s="7">
        <f t="shared" si="2"/>
        <v>75</v>
      </c>
      <c r="P22" s="7">
        <f t="shared" si="3"/>
        <v>33</v>
      </c>
      <c r="Q22" s="8">
        <f t="shared" si="4"/>
        <v>49.45</v>
      </c>
      <c r="R22" s="8">
        <f t="shared" si="5"/>
        <v>53.5</v>
      </c>
      <c r="S22" s="8">
        <f t="shared" si="6"/>
        <v>47.85</v>
      </c>
      <c r="T22" s="8">
        <f t="shared" si="7"/>
        <v>50.75</v>
      </c>
      <c r="U22" s="7">
        <f t="shared" si="8"/>
        <v>50.266666666666673</v>
      </c>
      <c r="V22" s="7">
        <f t="shared" si="9"/>
        <v>50.387500000000003</v>
      </c>
    </row>
    <row r="23" spans="1:22" ht="13.5" x14ac:dyDescent="0.25">
      <c r="A23" s="3">
        <f>RSI!A23</f>
        <v>42339</v>
      </c>
      <c r="B23" s="2">
        <f>RSI!B23</f>
        <v>5.25</v>
      </c>
      <c r="C23" s="2">
        <f>RSI!I23</f>
        <v>29.818827673306899</v>
      </c>
      <c r="D23" s="2">
        <f>MACD!E23</f>
        <v>0</v>
      </c>
      <c r="E23" s="2">
        <f>MACD!F23</f>
        <v>0</v>
      </c>
      <c r="F23" s="2">
        <f>'Moving Avg'!D23</f>
        <v>5.2240000000000002</v>
      </c>
      <c r="G23" s="2">
        <f>'Moving Avg'!F23</f>
        <v>5.46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NEUTRAL</v>
      </c>
      <c r="M23" s="7">
        <f t="shared" si="0"/>
        <v>50</v>
      </c>
      <c r="N23" s="7">
        <f t="shared" si="1"/>
        <v>45</v>
      </c>
      <c r="O23" s="7">
        <f t="shared" si="2"/>
        <v>75</v>
      </c>
      <c r="P23" s="7">
        <f t="shared" si="3"/>
        <v>33</v>
      </c>
      <c r="Q23" s="8">
        <f t="shared" si="4"/>
        <v>49.45</v>
      </c>
      <c r="R23" s="8">
        <f t="shared" si="5"/>
        <v>53.5</v>
      </c>
      <c r="S23" s="8">
        <f t="shared" si="6"/>
        <v>47.85</v>
      </c>
      <c r="T23" s="8">
        <f t="shared" si="7"/>
        <v>50.75</v>
      </c>
      <c r="U23" s="7">
        <f t="shared" si="8"/>
        <v>50.266666666666673</v>
      </c>
      <c r="V23" s="7">
        <f t="shared" si="9"/>
        <v>50.387500000000003</v>
      </c>
    </row>
    <row r="24" spans="1:22" ht="13.5" x14ac:dyDescent="0.25">
      <c r="A24" s="3">
        <f>RSI!A24</f>
        <v>42340</v>
      </c>
      <c r="B24" s="2">
        <f>RSI!B24</f>
        <v>5.1100000000000003</v>
      </c>
      <c r="C24" s="2">
        <f>RSI!I24</f>
        <v>26.188656872217436</v>
      </c>
      <c r="D24" s="2">
        <f>MACD!E24</f>
        <v>0</v>
      </c>
      <c r="E24" s="2">
        <f>MACD!F24</f>
        <v>0</v>
      </c>
      <c r="F24" s="2">
        <f>'Moving Avg'!D24</f>
        <v>5.2219999999999995</v>
      </c>
      <c r="G24" s="2">
        <f>'Moving Avg'!F24</f>
        <v>5.4064999999999994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  <c r="M24" s="7">
        <f t="shared" si="0"/>
        <v>50</v>
      </c>
      <c r="N24" s="7">
        <f t="shared" si="1"/>
        <v>45</v>
      </c>
      <c r="O24" s="7">
        <f t="shared" si="2"/>
        <v>75</v>
      </c>
      <c r="P24" s="7">
        <f t="shared" si="3"/>
        <v>33</v>
      </c>
      <c r="Q24" s="8">
        <f t="shared" si="4"/>
        <v>49.45</v>
      </c>
      <c r="R24" s="8">
        <f t="shared" si="5"/>
        <v>53.5</v>
      </c>
      <c r="S24" s="8">
        <f t="shared" si="6"/>
        <v>47.85</v>
      </c>
      <c r="T24" s="8">
        <f t="shared" si="7"/>
        <v>50.75</v>
      </c>
      <c r="U24" s="7">
        <f t="shared" si="8"/>
        <v>50.266666666666673</v>
      </c>
      <c r="V24" s="7">
        <f t="shared" si="9"/>
        <v>50.387500000000003</v>
      </c>
    </row>
    <row r="25" spans="1:22" ht="13.5" x14ac:dyDescent="0.25">
      <c r="A25" s="3">
        <f>RSI!A25</f>
        <v>42341</v>
      </c>
      <c r="B25" s="2">
        <f>RSI!B25</f>
        <v>5.26</v>
      </c>
      <c r="C25" s="2">
        <f>RSI!I25</f>
        <v>35.279905656737597</v>
      </c>
      <c r="D25" s="2">
        <f>MACD!E25</f>
        <v>0</v>
      </c>
      <c r="E25" s="2">
        <f>MACD!F25</f>
        <v>0</v>
      </c>
      <c r="F25" s="2">
        <f>'Moving Avg'!D25</f>
        <v>5.2239999999999993</v>
      </c>
      <c r="G25" s="2">
        <f>'Moving Avg'!F25</f>
        <v>5.3740000000000006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BEARISH DIVERGENCE</v>
      </c>
      <c r="M25" s="7">
        <f t="shared" si="0"/>
        <v>25</v>
      </c>
      <c r="N25" s="7">
        <f t="shared" si="1"/>
        <v>45</v>
      </c>
      <c r="O25" s="7">
        <f t="shared" si="2"/>
        <v>75</v>
      </c>
      <c r="P25" s="7">
        <f t="shared" si="3"/>
        <v>33</v>
      </c>
      <c r="Q25" s="8">
        <f t="shared" si="4"/>
        <v>40.700000000000003</v>
      </c>
      <c r="R25" s="8">
        <f t="shared" si="5"/>
        <v>48.5</v>
      </c>
      <c r="S25" s="8">
        <f t="shared" si="6"/>
        <v>44.1</v>
      </c>
      <c r="T25" s="8">
        <f t="shared" si="7"/>
        <v>44.5</v>
      </c>
      <c r="U25" s="7">
        <f t="shared" si="8"/>
        <v>44.433333333333337</v>
      </c>
      <c r="V25" s="7">
        <f t="shared" si="9"/>
        <v>44.45</v>
      </c>
    </row>
    <row r="26" spans="1:22" ht="13.5" x14ac:dyDescent="0.25">
      <c r="A26" s="3">
        <f>RSI!A26</f>
        <v>42342</v>
      </c>
      <c r="B26" s="2">
        <f>RSI!B26</f>
        <v>5.26</v>
      </c>
      <c r="C26" s="2">
        <f>RSI!I26</f>
        <v>35.279905656737597</v>
      </c>
      <c r="D26" s="2">
        <f>MACD!E26</f>
        <v>0</v>
      </c>
      <c r="E26" s="2">
        <f>MACD!F26</f>
        <v>0</v>
      </c>
      <c r="F26" s="2">
        <f>'Moving Avg'!D26</f>
        <v>5.2259999999999991</v>
      </c>
      <c r="G26" s="2">
        <f>'Moving Avg'!F26</f>
        <v>5.3585000000000012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BEARISH DIVERGENCE</v>
      </c>
      <c r="M26" s="7">
        <f t="shared" si="0"/>
        <v>25</v>
      </c>
      <c r="N26" s="7">
        <f t="shared" si="1"/>
        <v>45</v>
      </c>
      <c r="O26" s="7">
        <f t="shared" si="2"/>
        <v>75</v>
      </c>
      <c r="P26" s="7">
        <f t="shared" si="3"/>
        <v>33</v>
      </c>
      <c r="Q26" s="8">
        <f t="shared" si="4"/>
        <v>40.700000000000003</v>
      </c>
      <c r="R26" s="8">
        <f t="shared" si="5"/>
        <v>48.5</v>
      </c>
      <c r="S26" s="8">
        <f t="shared" si="6"/>
        <v>44.1</v>
      </c>
      <c r="T26" s="8">
        <f t="shared" si="7"/>
        <v>44.5</v>
      </c>
      <c r="U26" s="7">
        <f t="shared" si="8"/>
        <v>44.433333333333337</v>
      </c>
      <c r="V26" s="7">
        <f t="shared" si="9"/>
        <v>44.45</v>
      </c>
    </row>
    <row r="27" spans="1:22" ht="13.5" x14ac:dyDescent="0.25">
      <c r="A27" s="3">
        <f>RSI!A27</f>
        <v>42345</v>
      </c>
      <c r="B27" s="2">
        <f>RSI!B27</f>
        <v>5.4</v>
      </c>
      <c r="C27" s="2">
        <f>RSI!I27</f>
        <v>42.893536933010665</v>
      </c>
      <c r="D27" s="2">
        <f>MACD!E27</f>
        <v>1.3268437996698523E-3</v>
      </c>
      <c r="E27" s="2">
        <f>MACD!F27</f>
        <v>0</v>
      </c>
      <c r="F27" s="2">
        <f>'Moving Avg'!D27</f>
        <v>5.2560000000000002</v>
      </c>
      <c r="G27" s="2">
        <f>'Moving Avg'!F27</f>
        <v>5.3485000000000005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str">
        <f>OBV!G27</f>
        <v>NEUTRAL</v>
      </c>
      <c r="L27" s="5" t="str">
        <f>OBV!H27</f>
        <v>NEUTRAL</v>
      </c>
      <c r="M27" s="7">
        <f t="shared" si="0"/>
        <v>25</v>
      </c>
      <c r="N27" s="7">
        <f t="shared" si="1"/>
        <v>0</v>
      </c>
      <c r="O27" s="7">
        <f t="shared" si="2"/>
        <v>75</v>
      </c>
      <c r="P27" s="7">
        <f t="shared" si="3"/>
        <v>33</v>
      </c>
      <c r="Q27" s="8">
        <f t="shared" si="4"/>
        <v>24.95</v>
      </c>
      <c r="R27" s="8">
        <f t="shared" si="5"/>
        <v>39.5</v>
      </c>
      <c r="S27" s="8">
        <f t="shared" si="6"/>
        <v>37.35</v>
      </c>
      <c r="T27" s="8">
        <f t="shared" si="7"/>
        <v>33.25</v>
      </c>
      <c r="U27" s="7">
        <f t="shared" si="8"/>
        <v>33.933333333333337</v>
      </c>
      <c r="V27" s="7">
        <f t="shared" si="9"/>
        <v>33.762500000000003</v>
      </c>
    </row>
    <row r="28" spans="1:22" ht="13.5" x14ac:dyDescent="0.25">
      <c r="A28" s="3">
        <f>RSI!A28</f>
        <v>42346</v>
      </c>
      <c r="B28" s="2">
        <f>RSI!B28</f>
        <v>5.4</v>
      </c>
      <c r="C28" s="2">
        <f>RSI!I28</f>
        <v>42.893536933010665</v>
      </c>
      <c r="D28" s="2">
        <f>MACD!E28</f>
        <v>-2.812120449035227E-2</v>
      </c>
      <c r="E28" s="2">
        <f>MACD!F28</f>
        <v>0</v>
      </c>
      <c r="F28" s="2">
        <f>'Moving Avg'!D28</f>
        <v>5.2859999999999996</v>
      </c>
      <c r="G28" s="2">
        <f>'Moving Avg'!F28</f>
        <v>5.3435000000000006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str">
        <f>OBV!G28</f>
        <v>NEUTRAL</v>
      </c>
      <c r="L28" s="5" t="str">
        <f>OBV!H28</f>
        <v>NEUTRAL</v>
      </c>
      <c r="M28" s="7">
        <f t="shared" si="0"/>
        <v>25</v>
      </c>
      <c r="N28" s="7">
        <f t="shared" si="1"/>
        <v>100</v>
      </c>
      <c r="O28" s="7">
        <f t="shared" si="2"/>
        <v>75</v>
      </c>
      <c r="P28" s="7">
        <f t="shared" si="3"/>
        <v>33</v>
      </c>
      <c r="Q28" s="8">
        <f t="shared" si="4"/>
        <v>59.95</v>
      </c>
      <c r="R28" s="8">
        <f t="shared" si="5"/>
        <v>59.5</v>
      </c>
      <c r="S28" s="8">
        <f t="shared" si="6"/>
        <v>52.35</v>
      </c>
      <c r="T28" s="8">
        <f t="shared" si="7"/>
        <v>58.25</v>
      </c>
      <c r="U28" s="7">
        <f t="shared" si="8"/>
        <v>57.266666666666673</v>
      </c>
      <c r="V28" s="7">
        <f t="shared" si="9"/>
        <v>57.512500000000003</v>
      </c>
    </row>
    <row r="29" spans="1:22" ht="13.5" x14ac:dyDescent="0.25">
      <c r="A29" s="3">
        <f>RSI!A29</f>
        <v>42347</v>
      </c>
      <c r="B29" s="2">
        <f>RSI!B29</f>
        <v>5.4</v>
      </c>
      <c r="C29" s="2">
        <f>RSI!I29</f>
        <v>42.893536933010672</v>
      </c>
      <c r="D29" s="2">
        <f>MACD!E29</f>
        <v>-7.2581969338769703E-2</v>
      </c>
      <c r="E29" s="2">
        <f>MACD!F29</f>
        <v>0</v>
      </c>
      <c r="F29" s="2">
        <f>'Moving Avg'!D29</f>
        <v>5.3439999999999994</v>
      </c>
      <c r="G29" s="2">
        <f>'Moving Avg'!F29</f>
        <v>5.3385000000000016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WEAK</v>
      </c>
      <c r="L29" s="5" t="str">
        <f>OBV!H29</f>
        <v>CONFIRMED BULLISH</v>
      </c>
      <c r="M29" s="7">
        <f t="shared" si="0"/>
        <v>25</v>
      </c>
      <c r="N29" s="7">
        <f t="shared" si="1"/>
        <v>100</v>
      </c>
      <c r="O29" s="7">
        <f t="shared" si="2"/>
        <v>75</v>
      </c>
      <c r="P29" s="7">
        <f t="shared" si="3"/>
        <v>67</v>
      </c>
      <c r="Q29" s="8">
        <f t="shared" si="4"/>
        <v>65.05</v>
      </c>
      <c r="R29" s="8">
        <f t="shared" si="5"/>
        <v>68</v>
      </c>
      <c r="S29" s="8">
        <f t="shared" si="6"/>
        <v>67.650000000000006</v>
      </c>
      <c r="T29" s="8">
        <f t="shared" si="7"/>
        <v>66.75</v>
      </c>
      <c r="U29" s="7">
        <f t="shared" si="8"/>
        <v>66.900000000000006</v>
      </c>
      <c r="V29" s="7">
        <f t="shared" si="9"/>
        <v>66.862500000000011</v>
      </c>
    </row>
    <row r="30" spans="1:22" ht="13.5" x14ac:dyDescent="0.25">
      <c r="A30" s="3">
        <f>RSI!A30</f>
        <v>42348</v>
      </c>
      <c r="B30" s="2">
        <f>RSI!B30</f>
        <v>5.4</v>
      </c>
      <c r="C30" s="2">
        <f>RSI!I30</f>
        <v>42.893536933010672</v>
      </c>
      <c r="D30" s="2">
        <f>MACD!E30</f>
        <v>-8.9779640153469842E-2</v>
      </c>
      <c r="E30" s="2">
        <f>MACD!F30</f>
        <v>0</v>
      </c>
      <c r="F30" s="2">
        <f>'Moving Avg'!D30</f>
        <v>5.3719999999999999</v>
      </c>
      <c r="G30" s="2">
        <f>'Moving Avg'!F30</f>
        <v>5.3335000000000017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CONFIRMED BULLISH</v>
      </c>
      <c r="M30" s="7">
        <f t="shared" si="0"/>
        <v>25</v>
      </c>
      <c r="N30" s="7">
        <f t="shared" si="1"/>
        <v>100</v>
      </c>
      <c r="O30" s="7">
        <f t="shared" si="2"/>
        <v>75</v>
      </c>
      <c r="P30" s="7">
        <f t="shared" si="3"/>
        <v>67</v>
      </c>
      <c r="Q30" s="8">
        <f t="shared" si="4"/>
        <v>65.05</v>
      </c>
      <c r="R30" s="8">
        <f t="shared" si="5"/>
        <v>68</v>
      </c>
      <c r="S30" s="8">
        <f t="shared" si="6"/>
        <v>67.650000000000006</v>
      </c>
      <c r="T30" s="8">
        <f t="shared" si="7"/>
        <v>66.75</v>
      </c>
      <c r="U30" s="7">
        <f t="shared" si="8"/>
        <v>66.900000000000006</v>
      </c>
      <c r="V30" s="7">
        <f t="shared" si="9"/>
        <v>66.862500000000011</v>
      </c>
    </row>
    <row r="31" spans="1:22" ht="13.5" x14ac:dyDescent="0.25">
      <c r="A31" s="3">
        <f>RSI!A31</f>
        <v>42349</v>
      </c>
      <c r="B31" s="2">
        <f>RSI!B31</f>
        <v>5.24</v>
      </c>
      <c r="C31" s="2">
        <f>RSI!I31</f>
        <v>36.324739266775538</v>
      </c>
      <c r="D31" s="2">
        <f>MACD!E31</f>
        <v>-9.2088018824206586E-2</v>
      </c>
      <c r="E31" s="2">
        <f>MACD!F31</f>
        <v>0</v>
      </c>
      <c r="F31" s="2">
        <f>'Moving Avg'!D31</f>
        <v>5.3680000000000003</v>
      </c>
      <c r="G31" s="2">
        <f>'Moving Avg'!F31</f>
        <v>5.3205000000000009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STRONG</v>
      </c>
      <c r="L31" s="5" t="str">
        <f>OBV!H31</f>
        <v>CONFIRMED BEARISH</v>
      </c>
      <c r="M31" s="7">
        <f t="shared" si="0"/>
        <v>25</v>
      </c>
      <c r="N31" s="7">
        <f t="shared" si="1"/>
        <v>100</v>
      </c>
      <c r="O31" s="7">
        <f t="shared" si="2"/>
        <v>75</v>
      </c>
      <c r="P31" s="7">
        <f t="shared" si="3"/>
        <v>33</v>
      </c>
      <c r="Q31" s="8">
        <f t="shared" si="4"/>
        <v>59.95</v>
      </c>
      <c r="R31" s="8">
        <f t="shared" si="5"/>
        <v>59.5</v>
      </c>
      <c r="S31" s="8">
        <f t="shared" si="6"/>
        <v>52.35</v>
      </c>
      <c r="T31" s="8">
        <f t="shared" si="7"/>
        <v>58.25</v>
      </c>
      <c r="U31" s="7">
        <f t="shared" si="8"/>
        <v>57.266666666666673</v>
      </c>
      <c r="V31" s="7">
        <f t="shared" si="9"/>
        <v>57.512500000000003</v>
      </c>
    </row>
    <row r="32" spans="1:22" ht="13.5" x14ac:dyDescent="0.25">
      <c r="A32" s="3">
        <f>RSI!A32</f>
        <v>42352</v>
      </c>
      <c r="B32" s="2">
        <f>RSI!B32</f>
        <v>5.55</v>
      </c>
      <c r="C32" s="2">
        <f>RSI!I32</f>
        <v>51.744220313936871</v>
      </c>
      <c r="D32" s="2">
        <f>MACD!E32</f>
        <v>-0.11569614434886688</v>
      </c>
      <c r="E32" s="2">
        <f>MACD!F32</f>
        <v>0</v>
      </c>
      <c r="F32" s="2">
        <f>'Moving Avg'!D32</f>
        <v>5.3980000000000015</v>
      </c>
      <c r="G32" s="2">
        <f>'Moving Avg'!F32</f>
        <v>5.3230000000000013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CONFIRMED BULLISH</v>
      </c>
      <c r="M32" s="7">
        <f t="shared" si="0"/>
        <v>25</v>
      </c>
      <c r="N32" s="7">
        <f t="shared" si="1"/>
        <v>100</v>
      </c>
      <c r="O32" s="7">
        <f t="shared" si="2"/>
        <v>75</v>
      </c>
      <c r="P32" s="7">
        <f t="shared" si="3"/>
        <v>67</v>
      </c>
      <c r="Q32" s="8">
        <f t="shared" si="4"/>
        <v>65.05</v>
      </c>
      <c r="R32" s="8">
        <f t="shared" si="5"/>
        <v>68</v>
      </c>
      <c r="S32" s="8">
        <f t="shared" si="6"/>
        <v>67.650000000000006</v>
      </c>
      <c r="T32" s="8">
        <f t="shared" si="7"/>
        <v>66.75</v>
      </c>
      <c r="U32" s="7">
        <f t="shared" si="8"/>
        <v>66.900000000000006</v>
      </c>
      <c r="V32" s="7">
        <f t="shared" si="9"/>
        <v>66.862500000000011</v>
      </c>
    </row>
    <row r="33" spans="1:22" ht="13.5" x14ac:dyDescent="0.25">
      <c r="A33" s="3">
        <f>RSI!A33</f>
        <v>42353</v>
      </c>
      <c r="B33" s="2">
        <f>RSI!B33</f>
        <v>5.79</v>
      </c>
      <c r="C33" s="2">
        <f>RSI!I33</f>
        <v>59.850372874750995</v>
      </c>
      <c r="D33" s="2">
        <f>MACD!E33</f>
        <v>-0.1540706456078027</v>
      </c>
      <c r="E33" s="2">
        <f>MACD!F33</f>
        <v>0</v>
      </c>
      <c r="F33" s="2">
        <f>'Moving Avg'!D33</f>
        <v>5.476</v>
      </c>
      <c r="G33" s="2">
        <f>'Moving Avg'!F33</f>
        <v>5.3375000000000004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  <c r="M33" s="7">
        <f t="shared" si="0"/>
        <v>25</v>
      </c>
      <c r="N33" s="7">
        <f t="shared" si="1"/>
        <v>100</v>
      </c>
      <c r="O33" s="7">
        <f t="shared" si="2"/>
        <v>75</v>
      </c>
      <c r="P33" s="7">
        <f t="shared" si="3"/>
        <v>67</v>
      </c>
      <c r="Q33" s="8">
        <f t="shared" si="4"/>
        <v>65.05</v>
      </c>
      <c r="R33" s="8">
        <f t="shared" si="5"/>
        <v>68</v>
      </c>
      <c r="S33" s="8">
        <f t="shared" si="6"/>
        <v>67.650000000000006</v>
      </c>
      <c r="T33" s="8">
        <f t="shared" si="7"/>
        <v>66.75</v>
      </c>
      <c r="U33" s="7">
        <f t="shared" si="8"/>
        <v>66.900000000000006</v>
      </c>
      <c r="V33" s="7">
        <f t="shared" si="9"/>
        <v>66.862500000000011</v>
      </c>
    </row>
    <row r="34" spans="1:22" ht="13.5" x14ac:dyDescent="0.25">
      <c r="A34" s="3">
        <f>RSI!A34</f>
        <v>42354</v>
      </c>
      <c r="B34" s="2">
        <f>RSI!B34</f>
        <v>5.96</v>
      </c>
      <c r="C34" s="2">
        <f>RSI!I34</f>
        <v>64.410804696716696</v>
      </c>
      <c r="D34" s="2">
        <f>MACD!E34</f>
        <v>-0.22266524749890237</v>
      </c>
      <c r="E34" s="2">
        <f>MACD!F34</f>
        <v>0</v>
      </c>
      <c r="F34" s="2">
        <f>'Moving Avg'!D34</f>
        <v>5.5880000000000001</v>
      </c>
      <c r="G34" s="2">
        <f>'Moving Avg'!F34</f>
        <v>5.3525000000000009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  <c r="M34" s="7">
        <f t="shared" si="0"/>
        <v>25</v>
      </c>
      <c r="N34" s="7">
        <f t="shared" si="1"/>
        <v>100</v>
      </c>
      <c r="O34" s="7">
        <f t="shared" si="2"/>
        <v>75</v>
      </c>
      <c r="P34" s="7">
        <f t="shared" si="3"/>
        <v>67</v>
      </c>
      <c r="Q34" s="8">
        <f t="shared" si="4"/>
        <v>65.05</v>
      </c>
      <c r="R34" s="8">
        <f t="shared" si="5"/>
        <v>68</v>
      </c>
      <c r="S34" s="8">
        <f t="shared" si="6"/>
        <v>67.650000000000006</v>
      </c>
      <c r="T34" s="8">
        <f t="shared" si="7"/>
        <v>66.75</v>
      </c>
      <c r="U34" s="7">
        <f t="shared" si="8"/>
        <v>66.900000000000006</v>
      </c>
      <c r="V34" s="7">
        <f t="shared" si="9"/>
        <v>66.862500000000011</v>
      </c>
    </row>
    <row r="35" spans="1:22" ht="13.5" x14ac:dyDescent="0.25">
      <c r="A35" s="3">
        <f>RSI!A35</f>
        <v>42355</v>
      </c>
      <c r="B35" s="2">
        <f>RSI!B35</f>
        <v>5.96</v>
      </c>
      <c r="C35" s="2">
        <f>RSI!I35</f>
        <v>64.410804696716696</v>
      </c>
      <c r="D35" s="2">
        <f>MACD!E35</f>
        <v>-0.26047964786943467</v>
      </c>
      <c r="E35" s="2">
        <f>MACD!F35</f>
        <v>-0.1149061860369039</v>
      </c>
      <c r="F35" s="2">
        <f>'Moving Avg'!D35</f>
        <v>5.7</v>
      </c>
      <c r="G35" s="2">
        <f>'Moving Avg'!F35</f>
        <v>5.38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  <c r="M35" s="7">
        <f t="shared" si="0"/>
        <v>25</v>
      </c>
      <c r="N35" s="7">
        <f t="shared" si="1"/>
        <v>100</v>
      </c>
      <c r="O35" s="7">
        <f t="shared" si="2"/>
        <v>75</v>
      </c>
      <c r="P35" s="7">
        <f t="shared" si="3"/>
        <v>67</v>
      </c>
      <c r="Q35" s="8">
        <f t="shared" si="4"/>
        <v>65.05</v>
      </c>
      <c r="R35" s="8">
        <f t="shared" si="5"/>
        <v>68</v>
      </c>
      <c r="S35" s="8">
        <f t="shared" si="6"/>
        <v>67.650000000000006</v>
      </c>
      <c r="T35" s="8">
        <f t="shared" si="7"/>
        <v>66.75</v>
      </c>
      <c r="U35" s="7">
        <f t="shared" si="8"/>
        <v>66.900000000000006</v>
      </c>
      <c r="V35" s="7">
        <f t="shared" si="9"/>
        <v>66.862500000000011</v>
      </c>
    </row>
    <row r="36" spans="1:22" ht="13.5" x14ac:dyDescent="0.25">
      <c r="A36" s="3">
        <f>RSI!A36</f>
        <v>42356</v>
      </c>
      <c r="B36" s="2">
        <f>RSI!B36</f>
        <v>5.79</v>
      </c>
      <c r="C36" s="2">
        <f>RSI!I36</f>
        <v>56.913439735513407</v>
      </c>
      <c r="D36" s="2">
        <f>MACD!E36</f>
        <v>-0.28252250117547018</v>
      </c>
      <c r="E36" s="2">
        <f>MACD!F36</f>
        <v>-0.14842944906461716</v>
      </c>
      <c r="F36" s="2">
        <f>'Moving Avg'!D36</f>
        <v>5.8100000000000005</v>
      </c>
      <c r="G36" s="2">
        <f>'Moving Avg'!F36</f>
        <v>5.407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  <c r="M36" s="7">
        <f t="shared" si="0"/>
        <v>25</v>
      </c>
      <c r="N36" s="7">
        <f t="shared" si="1"/>
        <v>100</v>
      </c>
      <c r="O36" s="7">
        <f t="shared" si="2"/>
        <v>75</v>
      </c>
      <c r="P36" s="7">
        <f t="shared" si="3"/>
        <v>67</v>
      </c>
      <c r="Q36" s="8">
        <f t="shared" si="4"/>
        <v>65.05</v>
      </c>
      <c r="R36" s="8">
        <f t="shared" si="5"/>
        <v>68</v>
      </c>
      <c r="S36" s="8">
        <f t="shared" si="6"/>
        <v>67.650000000000006</v>
      </c>
      <c r="T36" s="8">
        <f t="shared" si="7"/>
        <v>66.75</v>
      </c>
      <c r="U36" s="7">
        <f t="shared" si="8"/>
        <v>66.900000000000006</v>
      </c>
      <c r="V36" s="7">
        <f t="shared" si="9"/>
        <v>66.862500000000011</v>
      </c>
    </row>
    <row r="37" spans="1:22" ht="13.5" x14ac:dyDescent="0.25">
      <c r="A37" s="3">
        <f>RSI!A37</f>
        <v>42359</v>
      </c>
      <c r="B37" s="2">
        <f>RSI!B37</f>
        <v>5.79</v>
      </c>
      <c r="C37" s="2">
        <f>RSI!I37</f>
        <v>56.913439735513407</v>
      </c>
      <c r="D37" s="2">
        <f>MACD!E37</f>
        <v>-0.28107433779785751</v>
      </c>
      <c r="E37" s="2">
        <f>MACD!F37</f>
        <v>-0.17495842681126522</v>
      </c>
      <c r="F37" s="2">
        <f>'Moving Avg'!D37</f>
        <v>5.8579999999999997</v>
      </c>
      <c r="G37" s="2">
        <f>'Moving Avg'!F37</f>
        <v>5.4339999999999993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WEAK</v>
      </c>
      <c r="L37" s="5" t="str">
        <f>OBV!H37</f>
        <v>CONFIRMED BULLISH</v>
      </c>
      <c r="M37" s="7">
        <f t="shared" si="0"/>
        <v>25</v>
      </c>
      <c r="N37" s="7">
        <f t="shared" si="1"/>
        <v>100</v>
      </c>
      <c r="O37" s="7">
        <f t="shared" si="2"/>
        <v>75</v>
      </c>
      <c r="P37" s="7">
        <f t="shared" si="3"/>
        <v>67</v>
      </c>
      <c r="Q37" s="8">
        <f t="shared" si="4"/>
        <v>65.05</v>
      </c>
      <c r="R37" s="8">
        <f t="shared" si="5"/>
        <v>68</v>
      </c>
      <c r="S37" s="8">
        <f t="shared" si="6"/>
        <v>67.650000000000006</v>
      </c>
      <c r="T37" s="8">
        <f t="shared" si="7"/>
        <v>66.75</v>
      </c>
      <c r="U37" s="7">
        <f t="shared" si="8"/>
        <v>66.900000000000006</v>
      </c>
      <c r="V37" s="7">
        <f t="shared" si="9"/>
        <v>66.862500000000011</v>
      </c>
    </row>
    <row r="38" spans="1:22" ht="13.5" x14ac:dyDescent="0.25">
      <c r="A38" s="3">
        <f>RSI!A38</f>
        <v>42360</v>
      </c>
      <c r="B38" s="2">
        <f>RSI!B38</f>
        <v>5.79</v>
      </c>
      <c r="C38" s="2">
        <f>RSI!I38</f>
        <v>56.913439735513407</v>
      </c>
      <c r="D38" s="2">
        <f>MACD!E38</f>
        <v>-0.281181054948755</v>
      </c>
      <c r="E38" s="2">
        <f>MACD!F38</f>
        <v>-0.19620295243876321</v>
      </c>
      <c r="F38" s="2">
        <f>'Moving Avg'!D38</f>
        <v>5.8579999999999997</v>
      </c>
      <c r="G38" s="2">
        <f>'Moving Avg'!F38</f>
        <v>5.4610000000000003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NEUTRAL</v>
      </c>
      <c r="M38" s="7">
        <f t="shared" si="0"/>
        <v>25</v>
      </c>
      <c r="N38" s="7">
        <f t="shared" si="1"/>
        <v>100</v>
      </c>
      <c r="O38" s="7">
        <f t="shared" si="2"/>
        <v>75</v>
      </c>
      <c r="P38" s="7">
        <f t="shared" si="3"/>
        <v>0</v>
      </c>
      <c r="Q38" s="8">
        <f t="shared" si="4"/>
        <v>55</v>
      </c>
      <c r="R38" s="8">
        <f t="shared" si="5"/>
        <v>51.25</v>
      </c>
      <c r="S38" s="8">
        <f t="shared" si="6"/>
        <v>37.5</v>
      </c>
      <c r="T38" s="8">
        <f t="shared" si="7"/>
        <v>50</v>
      </c>
      <c r="U38" s="7">
        <f t="shared" si="8"/>
        <v>47.916666666666664</v>
      </c>
      <c r="V38" s="7">
        <f t="shared" si="9"/>
        <v>48.4375</v>
      </c>
    </row>
    <row r="39" spans="1:22" ht="13.5" x14ac:dyDescent="0.25">
      <c r="A39" s="3">
        <f>RSI!A39</f>
        <v>42361</v>
      </c>
      <c r="B39" s="2">
        <f>RSI!B39</f>
        <v>5.78</v>
      </c>
      <c r="C39" s="2">
        <f>RSI!I39</f>
        <v>56.430857087068617</v>
      </c>
      <c r="D39" s="2">
        <f>MACD!E39</f>
        <v>-0.28176402644933063</v>
      </c>
      <c r="E39" s="2">
        <f>MACD!F39</f>
        <v>-0.21331516724087671</v>
      </c>
      <c r="F39" s="2">
        <f>'Moving Avg'!D39</f>
        <v>5.8220000000000001</v>
      </c>
      <c r="G39" s="2">
        <f>'Moving Avg'!F39</f>
        <v>5.4940000000000007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25</v>
      </c>
      <c r="N39" s="7">
        <f t="shared" si="1"/>
        <v>100</v>
      </c>
      <c r="O39" s="7">
        <f t="shared" si="2"/>
        <v>75</v>
      </c>
      <c r="P39" s="7">
        <f t="shared" si="3"/>
        <v>0</v>
      </c>
      <c r="Q39" s="8">
        <f t="shared" si="4"/>
        <v>55</v>
      </c>
      <c r="R39" s="8">
        <f t="shared" si="5"/>
        <v>51.25</v>
      </c>
      <c r="S39" s="8">
        <f t="shared" si="6"/>
        <v>37.5</v>
      </c>
      <c r="T39" s="8">
        <f t="shared" si="7"/>
        <v>50</v>
      </c>
      <c r="U39" s="7">
        <f t="shared" si="8"/>
        <v>47.916666666666664</v>
      </c>
      <c r="V39" s="7">
        <f t="shared" si="9"/>
        <v>48.4375</v>
      </c>
    </row>
    <row r="40" spans="1:22" ht="13.5" x14ac:dyDescent="0.25">
      <c r="A40" s="3">
        <f>RSI!A40</f>
        <v>42363</v>
      </c>
      <c r="B40" s="2">
        <f>RSI!B40</f>
        <v>5.61</v>
      </c>
      <c r="C40" s="2">
        <f>RSI!I40</f>
        <v>48.847933665261209</v>
      </c>
      <c r="D40" s="2">
        <f>MACD!E40</f>
        <v>-0.27074767618397733</v>
      </c>
      <c r="E40" s="2">
        <f>MACD!F40</f>
        <v>-0.22480166902949686</v>
      </c>
      <c r="F40" s="2">
        <f>'Moving Avg'!D40</f>
        <v>5.7520000000000007</v>
      </c>
      <c r="G40" s="2">
        <f>'Moving Avg'!F40</f>
        <v>5.5119999999999996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  <c r="M40" s="7">
        <f t="shared" si="0"/>
        <v>25</v>
      </c>
      <c r="N40" s="7">
        <f t="shared" si="1"/>
        <v>100</v>
      </c>
      <c r="O40" s="7">
        <f t="shared" si="2"/>
        <v>75</v>
      </c>
      <c r="P40" s="7">
        <f t="shared" si="3"/>
        <v>0</v>
      </c>
      <c r="Q40" s="8">
        <f t="shared" si="4"/>
        <v>55</v>
      </c>
      <c r="R40" s="8">
        <f t="shared" si="5"/>
        <v>51.25</v>
      </c>
      <c r="S40" s="8">
        <f t="shared" si="6"/>
        <v>37.5</v>
      </c>
      <c r="T40" s="8">
        <f t="shared" si="7"/>
        <v>50</v>
      </c>
      <c r="U40" s="7">
        <f t="shared" si="8"/>
        <v>47.916666666666664</v>
      </c>
      <c r="V40" s="7">
        <f t="shared" si="9"/>
        <v>48.4375</v>
      </c>
    </row>
    <row r="41" spans="1:22" ht="13.5" x14ac:dyDescent="0.25">
      <c r="A41" s="3">
        <f>RSI!A41</f>
        <v>42366</v>
      </c>
      <c r="B41" s="2">
        <f>RSI!B41</f>
        <v>5.61</v>
      </c>
      <c r="C41" s="2">
        <f>RSI!I41</f>
        <v>48.847933665261202</v>
      </c>
      <c r="D41" s="2">
        <f>MACD!E41</f>
        <v>-0.28603973593409648</v>
      </c>
      <c r="E41" s="2">
        <f>MACD!F41</f>
        <v>-0.23704928241041678</v>
      </c>
      <c r="F41" s="2">
        <f>'Moving Avg'!D41</f>
        <v>5.7159999999999993</v>
      </c>
      <c r="G41" s="2">
        <f>'Moving Avg'!F41</f>
        <v>5.5299999999999994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  <c r="M41" s="7">
        <f t="shared" si="0"/>
        <v>25</v>
      </c>
      <c r="N41" s="7">
        <f t="shared" si="1"/>
        <v>100</v>
      </c>
      <c r="O41" s="7">
        <f t="shared" si="2"/>
        <v>75</v>
      </c>
      <c r="P41" s="7">
        <f t="shared" si="3"/>
        <v>0</v>
      </c>
      <c r="Q41" s="8">
        <f t="shared" si="4"/>
        <v>55</v>
      </c>
      <c r="R41" s="8">
        <f t="shared" si="5"/>
        <v>51.25</v>
      </c>
      <c r="S41" s="8">
        <f t="shared" si="6"/>
        <v>37.5</v>
      </c>
      <c r="T41" s="8">
        <f t="shared" si="7"/>
        <v>50</v>
      </c>
      <c r="U41" s="7">
        <f t="shared" si="8"/>
        <v>47.916666666666664</v>
      </c>
      <c r="V41" s="7">
        <f t="shared" si="9"/>
        <v>48.4375</v>
      </c>
    </row>
    <row r="42" spans="1:22" ht="13.5" x14ac:dyDescent="0.25">
      <c r="A42" s="3">
        <f>RSI!A42</f>
        <v>42367</v>
      </c>
      <c r="B42" s="2">
        <f>RSI!B42</f>
        <v>5.61</v>
      </c>
      <c r="C42" s="2">
        <f>RSI!I42</f>
        <v>48.847933665261209</v>
      </c>
      <c r="D42" s="2">
        <f>MACD!E42</f>
        <v>-0.25128519886157896</v>
      </c>
      <c r="E42" s="2">
        <f>MACD!F42</f>
        <v>-0.23989646570064924</v>
      </c>
      <c r="F42" s="2">
        <f>'Moving Avg'!D42</f>
        <v>5.68</v>
      </c>
      <c r="G42" s="2">
        <f>'Moving Avg'!F42</f>
        <v>5.548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CONFIRMED BEARISH</v>
      </c>
      <c r="M42" s="7">
        <f t="shared" si="0"/>
        <v>25</v>
      </c>
      <c r="N42" s="7">
        <f t="shared" si="1"/>
        <v>45</v>
      </c>
      <c r="O42" s="7">
        <f t="shared" si="2"/>
        <v>75</v>
      </c>
      <c r="P42" s="7">
        <f t="shared" si="3"/>
        <v>0</v>
      </c>
      <c r="Q42" s="8">
        <f t="shared" si="4"/>
        <v>35.75</v>
      </c>
      <c r="R42" s="8">
        <f t="shared" si="5"/>
        <v>40.25</v>
      </c>
      <c r="S42" s="8">
        <f t="shared" si="6"/>
        <v>29.25</v>
      </c>
      <c r="T42" s="8">
        <f t="shared" si="7"/>
        <v>36.25</v>
      </c>
      <c r="U42" s="7">
        <f t="shared" si="8"/>
        <v>35.083333333333336</v>
      </c>
      <c r="V42" s="7">
        <f t="shared" si="9"/>
        <v>35.375</v>
      </c>
    </row>
    <row r="43" spans="1:22" ht="13.5" x14ac:dyDescent="0.25">
      <c r="A43" s="3">
        <f>RSI!A43</f>
        <v>42368</v>
      </c>
      <c r="B43" s="2">
        <f>RSI!B43</f>
        <v>5.61</v>
      </c>
      <c r="C43" s="2">
        <f>RSI!I43</f>
        <v>48.847933665261209</v>
      </c>
      <c r="D43" s="2">
        <f>MACD!E43</f>
        <v>-0.18495289547015847</v>
      </c>
      <c r="E43" s="2">
        <f>MACD!F43</f>
        <v>-0.2289077516545511</v>
      </c>
      <c r="F43" s="2">
        <f>'Moving Avg'!D43</f>
        <v>5.6440000000000001</v>
      </c>
      <c r="G43" s="2">
        <f>'Moving Avg'!F43</f>
        <v>5.5660000000000007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CONFIRMED BEARISH</v>
      </c>
      <c r="M43" s="7">
        <f t="shared" si="0"/>
        <v>25</v>
      </c>
      <c r="N43" s="7">
        <f t="shared" si="1"/>
        <v>0</v>
      </c>
      <c r="O43" s="7">
        <f t="shared" si="2"/>
        <v>75</v>
      </c>
      <c r="P43" s="7">
        <f t="shared" si="3"/>
        <v>0</v>
      </c>
      <c r="Q43" s="8">
        <f t="shared" si="4"/>
        <v>20</v>
      </c>
      <c r="R43" s="8">
        <f t="shared" si="5"/>
        <v>31.25</v>
      </c>
      <c r="S43" s="8">
        <f t="shared" si="6"/>
        <v>22.5</v>
      </c>
      <c r="T43" s="8">
        <f t="shared" si="7"/>
        <v>25</v>
      </c>
      <c r="U43" s="7">
        <f t="shared" si="8"/>
        <v>24.583333333333332</v>
      </c>
      <c r="V43" s="7">
        <f t="shared" si="9"/>
        <v>24.6875</v>
      </c>
    </row>
    <row r="44" spans="1:22" ht="13.5" x14ac:dyDescent="0.25">
      <c r="A44" s="3">
        <f>RSI!A44</f>
        <v>42369</v>
      </c>
      <c r="B44" s="2">
        <f>RSI!B44</f>
        <v>5.77</v>
      </c>
      <c r="C44" s="2">
        <f>RSI!I44</f>
        <v>56.284394815479359</v>
      </c>
      <c r="D44" s="2">
        <f>MACD!E44</f>
        <v>-0.11452214044303233</v>
      </c>
      <c r="E44" s="2">
        <f>MACD!F44</f>
        <v>-0.20603062941224734</v>
      </c>
      <c r="F44" s="2">
        <f>'Moving Avg'!D44</f>
        <v>5.6420000000000003</v>
      </c>
      <c r="G44" s="2">
        <f>'Moving Avg'!F44</f>
        <v>5.5990000000000002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WEAK</v>
      </c>
      <c r="L44" s="5" t="str">
        <f>OBV!H44</f>
        <v>CONFIRMED BEARISH</v>
      </c>
      <c r="M44" s="7">
        <f t="shared" si="0"/>
        <v>25</v>
      </c>
      <c r="N44" s="7">
        <f t="shared" si="1"/>
        <v>0</v>
      </c>
      <c r="O44" s="7">
        <f t="shared" si="2"/>
        <v>75</v>
      </c>
      <c r="P44" s="7">
        <f t="shared" si="3"/>
        <v>0</v>
      </c>
      <c r="Q44" s="8">
        <f t="shared" si="4"/>
        <v>20</v>
      </c>
      <c r="R44" s="8">
        <f t="shared" si="5"/>
        <v>31.25</v>
      </c>
      <c r="S44" s="8">
        <f t="shared" si="6"/>
        <v>22.5</v>
      </c>
      <c r="T44" s="8">
        <f t="shared" si="7"/>
        <v>25</v>
      </c>
      <c r="U44" s="7">
        <f t="shared" si="8"/>
        <v>24.583333333333332</v>
      </c>
      <c r="V44" s="7">
        <f t="shared" si="9"/>
        <v>24.6875</v>
      </c>
    </row>
    <row r="45" spans="1:22" ht="13.5" x14ac:dyDescent="0.25">
      <c r="A45" s="3">
        <f>RSI!A45</f>
        <v>42373</v>
      </c>
      <c r="B45" s="2">
        <f>RSI!B45</f>
        <v>5.77</v>
      </c>
      <c r="C45" s="2">
        <f>RSI!I45</f>
        <v>56.284394815479367</v>
      </c>
      <c r="D45" s="2">
        <f>MACD!E45</f>
        <v>-5.5871011684535787E-2</v>
      </c>
      <c r="E45" s="2">
        <f>MACD!F45</f>
        <v>-0.17599870586670505</v>
      </c>
      <c r="F45" s="2">
        <f>'Moving Avg'!D45</f>
        <v>5.6740000000000004</v>
      </c>
      <c r="G45" s="2">
        <f>'Moving Avg'!F45</f>
        <v>5.6244999999999994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25</v>
      </c>
      <c r="N45" s="7">
        <f t="shared" si="1"/>
        <v>0</v>
      </c>
      <c r="O45" s="7">
        <f t="shared" si="2"/>
        <v>75</v>
      </c>
      <c r="P45" s="7">
        <f t="shared" si="3"/>
        <v>100</v>
      </c>
      <c r="Q45" s="8">
        <f t="shared" si="4"/>
        <v>35</v>
      </c>
      <c r="R45" s="8">
        <f t="shared" si="5"/>
        <v>56.25</v>
      </c>
      <c r="S45" s="8">
        <f t="shared" si="6"/>
        <v>67.5</v>
      </c>
      <c r="T45" s="8">
        <f t="shared" si="7"/>
        <v>50</v>
      </c>
      <c r="U45" s="7">
        <f t="shared" si="8"/>
        <v>52.916666666666664</v>
      </c>
      <c r="V45" s="7">
        <f t="shared" si="9"/>
        <v>52.1875</v>
      </c>
    </row>
    <row r="46" spans="1:22" ht="13.5" x14ac:dyDescent="0.25">
      <c r="A46" s="3">
        <f>RSI!A46</f>
        <v>42374</v>
      </c>
      <c r="B46" s="2">
        <f>RSI!B46</f>
        <v>5.6</v>
      </c>
      <c r="C46" s="2">
        <f>RSI!I46</f>
        <v>47.733280383335</v>
      </c>
      <c r="D46" s="2">
        <f>MACD!E46</f>
        <v>-2.0678577338881787E-2</v>
      </c>
      <c r="E46" s="2">
        <f>MACD!F46</f>
        <v>-0.14493468016114039</v>
      </c>
      <c r="F46" s="2">
        <f>'Moving Avg'!D46</f>
        <v>5.6719999999999997</v>
      </c>
      <c r="G46" s="2">
        <f>'Moving Avg'!F46</f>
        <v>5.6414999999999988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CONFIRMED BEARISH</v>
      </c>
      <c r="M46" s="7">
        <f t="shared" si="0"/>
        <v>25</v>
      </c>
      <c r="N46" s="7">
        <f t="shared" si="1"/>
        <v>0</v>
      </c>
      <c r="O46" s="7">
        <f t="shared" si="2"/>
        <v>75</v>
      </c>
      <c r="P46" s="7">
        <f t="shared" si="3"/>
        <v>0</v>
      </c>
      <c r="Q46" s="8">
        <f t="shared" si="4"/>
        <v>20</v>
      </c>
      <c r="R46" s="8">
        <f t="shared" si="5"/>
        <v>31.25</v>
      </c>
      <c r="S46" s="8">
        <f t="shared" si="6"/>
        <v>22.5</v>
      </c>
      <c r="T46" s="8">
        <f t="shared" si="7"/>
        <v>25</v>
      </c>
      <c r="U46" s="7">
        <f t="shared" si="8"/>
        <v>24.583333333333332</v>
      </c>
      <c r="V46" s="7">
        <f t="shared" si="9"/>
        <v>24.6875</v>
      </c>
    </row>
    <row r="47" spans="1:22" ht="13.5" x14ac:dyDescent="0.25">
      <c r="A47" s="3">
        <f>RSI!A47</f>
        <v>42375</v>
      </c>
      <c r="B47" s="2">
        <f>RSI!B47</f>
        <v>5.55</v>
      </c>
      <c r="C47" s="2">
        <f>RSI!I47</f>
        <v>45.541736988163521</v>
      </c>
      <c r="D47" s="2">
        <f>MACD!E47</f>
        <v>1.2998441904451319E-2</v>
      </c>
      <c r="E47" s="2">
        <f>MACD!F47</f>
        <v>-0.11334805574802205</v>
      </c>
      <c r="F47" s="2">
        <f>'Moving Avg'!D47</f>
        <v>5.66</v>
      </c>
      <c r="G47" s="2">
        <f>'Moving Avg'!F47</f>
        <v>5.6489999999999991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  <c r="M47" s="7">
        <f t="shared" si="0"/>
        <v>25</v>
      </c>
      <c r="N47" s="7">
        <f t="shared" si="1"/>
        <v>0</v>
      </c>
      <c r="O47" s="7">
        <f t="shared" si="2"/>
        <v>75</v>
      </c>
      <c r="P47" s="7">
        <f t="shared" si="3"/>
        <v>0</v>
      </c>
      <c r="Q47" s="8">
        <f t="shared" si="4"/>
        <v>20</v>
      </c>
      <c r="R47" s="8">
        <f t="shared" si="5"/>
        <v>31.25</v>
      </c>
      <c r="S47" s="8">
        <f t="shared" si="6"/>
        <v>22.5</v>
      </c>
      <c r="T47" s="8">
        <f t="shared" si="7"/>
        <v>25</v>
      </c>
      <c r="U47" s="7">
        <f t="shared" si="8"/>
        <v>24.583333333333332</v>
      </c>
      <c r="V47" s="7">
        <f t="shared" si="9"/>
        <v>24.6875</v>
      </c>
    </row>
    <row r="48" spans="1:22" ht="13.5" x14ac:dyDescent="0.25">
      <c r="A48" s="3">
        <f>RSI!A48</f>
        <v>42376</v>
      </c>
      <c r="B48" s="2">
        <f>RSI!B48</f>
        <v>5.31</v>
      </c>
      <c r="C48" s="2">
        <f>RSI!I48</f>
        <v>36.806426142830595</v>
      </c>
      <c r="D48" s="2">
        <f>MACD!E48</f>
        <v>5.9748261061997709E-2</v>
      </c>
      <c r="E48" s="2">
        <f>MACD!F48</f>
        <v>-7.8728792386018098E-2</v>
      </c>
      <c r="F48" s="2">
        <f>'Moving Avg'!D48</f>
        <v>5.6</v>
      </c>
      <c r="G48" s="2">
        <f>'Moving Avg'!F48</f>
        <v>5.644499999999999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WEAK</v>
      </c>
      <c r="L48" s="5" t="str">
        <f>OBV!H48</f>
        <v>CONFIRMED BEARISH</v>
      </c>
      <c r="M48" s="7">
        <f t="shared" si="0"/>
        <v>25</v>
      </c>
      <c r="N48" s="7">
        <f t="shared" si="1"/>
        <v>0</v>
      </c>
      <c r="O48" s="7">
        <f t="shared" si="2"/>
        <v>75</v>
      </c>
      <c r="P48" s="7">
        <f t="shared" si="3"/>
        <v>0</v>
      </c>
      <c r="Q48" s="8">
        <f t="shared" si="4"/>
        <v>20</v>
      </c>
      <c r="R48" s="8">
        <f t="shared" si="5"/>
        <v>31.25</v>
      </c>
      <c r="S48" s="8">
        <f t="shared" si="6"/>
        <v>22.5</v>
      </c>
      <c r="T48" s="8">
        <f t="shared" si="7"/>
        <v>25</v>
      </c>
      <c r="U48" s="7">
        <f t="shared" si="8"/>
        <v>24.583333333333332</v>
      </c>
      <c r="V48" s="7">
        <f t="shared" si="9"/>
        <v>24.6875</v>
      </c>
    </row>
    <row r="49" spans="1:22" ht="13.5" x14ac:dyDescent="0.25">
      <c r="A49" s="3">
        <f>RSI!A49</f>
        <v>42377</v>
      </c>
      <c r="B49" s="2">
        <f>RSI!B49</f>
        <v>5.01</v>
      </c>
      <c r="C49" s="2">
        <f>RSI!I49</f>
        <v>29.25313970142048</v>
      </c>
      <c r="D49" s="2">
        <f>MACD!E49</f>
        <v>0.12184856654369991</v>
      </c>
      <c r="E49" s="2">
        <f>MACD!F49</f>
        <v>-3.8613320600074497E-2</v>
      </c>
      <c r="F49" s="2">
        <f>'Moving Avg'!D49</f>
        <v>5.4479999999999986</v>
      </c>
      <c r="G49" s="2">
        <f>'Moving Avg'!F49</f>
        <v>5.6249999999999991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  <c r="M49" s="7">
        <f t="shared" si="0"/>
        <v>50</v>
      </c>
      <c r="N49" s="7">
        <f t="shared" si="1"/>
        <v>0</v>
      </c>
      <c r="O49" s="7">
        <f t="shared" si="2"/>
        <v>75</v>
      </c>
      <c r="P49" s="7">
        <f t="shared" si="3"/>
        <v>0</v>
      </c>
      <c r="Q49" s="8">
        <f t="shared" si="4"/>
        <v>28.75</v>
      </c>
      <c r="R49" s="8">
        <f t="shared" si="5"/>
        <v>36.25</v>
      </c>
      <c r="S49" s="8">
        <f t="shared" si="6"/>
        <v>26.25</v>
      </c>
      <c r="T49" s="8">
        <f t="shared" si="7"/>
        <v>31.25</v>
      </c>
      <c r="U49" s="7">
        <f t="shared" si="8"/>
        <v>30.416666666666668</v>
      </c>
      <c r="V49" s="7">
        <f t="shared" si="9"/>
        <v>30.625</v>
      </c>
    </row>
    <row r="50" spans="1:22" ht="13.5" x14ac:dyDescent="0.25">
      <c r="A50" s="3">
        <f>RSI!A50</f>
        <v>42380</v>
      </c>
      <c r="B50" s="2">
        <f>RSI!B50</f>
        <v>4.8600000000000003</v>
      </c>
      <c r="C50" s="2">
        <f>RSI!I50</f>
        <v>26.342285550780176</v>
      </c>
      <c r="D50" s="2">
        <f>MACD!E50</f>
        <v>0.16284625811433528</v>
      </c>
      <c r="E50" s="2">
        <f>MACD!F50</f>
        <v>1.6785951428074583E-3</v>
      </c>
      <c r="F50" s="2">
        <f>'Moving Avg'!D50</f>
        <v>5.266</v>
      </c>
      <c r="G50" s="2">
        <f>'Moving Avg'!F50</f>
        <v>5.5979999999999999</v>
      </c>
      <c r="H50" s="2">
        <f>'Moving Avg'!G50</f>
        <v>5.5218367346938795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  <c r="M50" s="7">
        <f t="shared" si="0"/>
        <v>50</v>
      </c>
      <c r="N50" s="7">
        <f t="shared" si="1"/>
        <v>0</v>
      </c>
      <c r="O50" s="7">
        <f t="shared" si="2"/>
        <v>75</v>
      </c>
      <c r="P50" s="7">
        <f t="shared" si="3"/>
        <v>0</v>
      </c>
      <c r="Q50" s="8">
        <f t="shared" si="4"/>
        <v>28.75</v>
      </c>
      <c r="R50" s="8">
        <f t="shared" si="5"/>
        <v>36.25</v>
      </c>
      <c r="S50" s="8">
        <f t="shared" si="6"/>
        <v>26.25</v>
      </c>
      <c r="T50" s="8">
        <f t="shared" si="7"/>
        <v>31.25</v>
      </c>
      <c r="U50" s="7">
        <f t="shared" si="8"/>
        <v>30.416666666666668</v>
      </c>
      <c r="V50" s="7">
        <f t="shared" si="9"/>
        <v>30.625</v>
      </c>
    </row>
    <row r="51" spans="1:22" ht="13.5" x14ac:dyDescent="0.25">
      <c r="A51" s="3">
        <f>RSI!A51</f>
        <v>42381</v>
      </c>
      <c r="B51" s="2">
        <f>RSI!B51</f>
        <v>4.72</v>
      </c>
      <c r="C51" s="2">
        <f>RSI!I51</f>
        <v>23.947184303232831</v>
      </c>
      <c r="D51" s="2">
        <f>MACD!E51</f>
        <v>0.21202853774244801</v>
      </c>
      <c r="E51" s="2">
        <f>MACD!F51</f>
        <v>4.3748583662735568E-2</v>
      </c>
      <c r="F51" s="2">
        <f>'Moving Avg'!D51</f>
        <v>5.09</v>
      </c>
      <c r="G51" s="2">
        <f>'Moving Avg'!F51</f>
        <v>5.5720000000000001</v>
      </c>
      <c r="H51" s="2">
        <f>'Moving Avg'!G51</f>
        <v>5.5058000000000025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  <c r="M51" s="7">
        <f t="shared" si="0"/>
        <v>50</v>
      </c>
      <c r="N51" s="7">
        <f t="shared" si="1"/>
        <v>0</v>
      </c>
      <c r="O51" s="7">
        <f t="shared" si="2"/>
        <v>75</v>
      </c>
      <c r="P51" s="7">
        <f t="shared" si="3"/>
        <v>0</v>
      </c>
      <c r="Q51" s="8">
        <f t="shared" si="4"/>
        <v>28.75</v>
      </c>
      <c r="R51" s="8">
        <f t="shared" si="5"/>
        <v>36.25</v>
      </c>
      <c r="S51" s="8">
        <f t="shared" si="6"/>
        <v>26.25</v>
      </c>
      <c r="T51" s="8">
        <f t="shared" si="7"/>
        <v>31.25</v>
      </c>
      <c r="U51" s="7">
        <f t="shared" si="8"/>
        <v>30.416666666666668</v>
      </c>
      <c r="V51" s="7">
        <f t="shared" si="9"/>
        <v>30.625</v>
      </c>
    </row>
    <row r="52" spans="1:22" ht="13.5" x14ac:dyDescent="0.25">
      <c r="A52" s="3">
        <f>RSI!A52</f>
        <v>42382</v>
      </c>
      <c r="B52" s="2">
        <f>RSI!B52</f>
        <v>4.51</v>
      </c>
      <c r="C52" s="2">
        <f>RSI!I52</f>
        <v>20.880388002511424</v>
      </c>
      <c r="D52" s="2">
        <f>MACD!E52</f>
        <v>0.27384338887282134</v>
      </c>
      <c r="E52" s="2">
        <f>MACD!F52</f>
        <v>8.9767544704752733E-2</v>
      </c>
      <c r="F52" s="2">
        <f>'Moving Avg'!D52</f>
        <v>4.8819999999999997</v>
      </c>
      <c r="G52" s="2">
        <f>'Moving Avg'!F52</f>
        <v>5.52</v>
      </c>
      <c r="H52" s="2">
        <f>'Moving Avg'!G52</f>
        <v>5.4760000000000026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  <c r="M52" s="7">
        <f t="shared" si="0"/>
        <v>50</v>
      </c>
      <c r="N52" s="7">
        <f t="shared" si="1"/>
        <v>0</v>
      </c>
      <c r="O52" s="7">
        <f t="shared" si="2"/>
        <v>50</v>
      </c>
      <c r="P52" s="7">
        <f t="shared" si="3"/>
        <v>0</v>
      </c>
      <c r="Q52" s="8">
        <f t="shared" si="4"/>
        <v>25</v>
      </c>
      <c r="R52" s="8">
        <f t="shared" si="5"/>
        <v>27.5</v>
      </c>
      <c r="S52" s="8">
        <f t="shared" si="6"/>
        <v>20</v>
      </c>
      <c r="T52" s="8">
        <f t="shared" si="7"/>
        <v>25</v>
      </c>
      <c r="U52" s="7">
        <f t="shared" si="8"/>
        <v>24.166666666666668</v>
      </c>
      <c r="V52" s="7">
        <f t="shared" si="9"/>
        <v>24.375</v>
      </c>
    </row>
    <row r="53" spans="1:22" ht="13.5" x14ac:dyDescent="0.25">
      <c r="A53" s="3">
        <f>RSI!A53</f>
        <v>42384</v>
      </c>
      <c r="B53" s="2">
        <f>RSI!B53</f>
        <v>4.51</v>
      </c>
      <c r="C53" s="2">
        <f>RSI!I53</f>
        <v>20.880388002511424</v>
      </c>
      <c r="D53" s="2">
        <f>MACD!E53</f>
        <v>0.33168871794792487</v>
      </c>
      <c r="E53" s="2">
        <f>MACD!F53</f>
        <v>0.13815177935338718</v>
      </c>
      <c r="F53" s="2">
        <f>'Moving Avg'!D53</f>
        <v>4.7219999999999995</v>
      </c>
      <c r="G53" s="2">
        <f>'Moving Avg'!F53</f>
        <v>5.4560000000000004</v>
      </c>
      <c r="H53" s="2">
        <f>'Moving Avg'!G53</f>
        <v>5.4426000000000023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  <c r="M53" s="7">
        <f t="shared" si="0"/>
        <v>50</v>
      </c>
      <c r="N53" s="7">
        <f t="shared" si="1"/>
        <v>0</v>
      </c>
      <c r="O53" s="7">
        <f t="shared" si="2"/>
        <v>50</v>
      </c>
      <c r="P53" s="7">
        <f t="shared" si="3"/>
        <v>0</v>
      </c>
      <c r="Q53" s="8">
        <f t="shared" si="4"/>
        <v>25</v>
      </c>
      <c r="R53" s="8">
        <f t="shared" si="5"/>
        <v>27.5</v>
      </c>
      <c r="S53" s="8">
        <f t="shared" si="6"/>
        <v>20</v>
      </c>
      <c r="T53" s="8">
        <f t="shared" si="7"/>
        <v>25</v>
      </c>
      <c r="U53" s="7">
        <f t="shared" si="8"/>
        <v>24.166666666666668</v>
      </c>
      <c r="V53" s="7">
        <f t="shared" si="9"/>
        <v>24.375</v>
      </c>
    </row>
    <row r="54" spans="1:22" ht="13.5" x14ac:dyDescent="0.25">
      <c r="A54" s="3">
        <f>RSI!A54</f>
        <v>42387</v>
      </c>
      <c r="B54" s="2">
        <f>RSI!B54</f>
        <v>4.51</v>
      </c>
      <c r="C54" s="2">
        <f>RSI!I54</f>
        <v>20.880388002511424</v>
      </c>
      <c r="D54" s="2">
        <f>MACD!E54</f>
        <v>0.41038020120679075</v>
      </c>
      <c r="E54" s="2">
        <f>MACD!F54</f>
        <v>0.19259746372406791</v>
      </c>
      <c r="F54" s="2">
        <f>'Moving Avg'!D54</f>
        <v>4.6219999999999999</v>
      </c>
      <c r="G54" s="2">
        <f>'Moving Avg'!F54</f>
        <v>5.3834999999999997</v>
      </c>
      <c r="H54" s="2">
        <f>'Moving Avg'!G54</f>
        <v>5.409200000000002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CONFIRMED BEARISH</v>
      </c>
      <c r="M54" s="7">
        <f t="shared" si="0"/>
        <v>50</v>
      </c>
      <c r="N54" s="7">
        <f t="shared" si="1"/>
        <v>0</v>
      </c>
      <c r="O54" s="7">
        <f t="shared" si="2"/>
        <v>50</v>
      </c>
      <c r="P54" s="7">
        <f t="shared" si="3"/>
        <v>33</v>
      </c>
      <c r="Q54" s="8">
        <f t="shared" si="4"/>
        <v>29.95</v>
      </c>
      <c r="R54" s="8">
        <f t="shared" si="5"/>
        <v>35.75</v>
      </c>
      <c r="S54" s="8">
        <f t="shared" si="6"/>
        <v>34.85</v>
      </c>
      <c r="T54" s="8">
        <f t="shared" si="7"/>
        <v>33.25</v>
      </c>
      <c r="U54" s="7">
        <f t="shared" si="8"/>
        <v>33.516666666666673</v>
      </c>
      <c r="V54" s="7">
        <f t="shared" si="9"/>
        <v>33.450000000000003</v>
      </c>
    </row>
    <row r="55" spans="1:22" ht="13.5" x14ac:dyDescent="0.25">
      <c r="A55" s="3">
        <f>RSI!A55</f>
        <v>42388</v>
      </c>
      <c r="B55" s="2">
        <f>RSI!B55</f>
        <v>4.71</v>
      </c>
      <c r="C55" s="2">
        <f>RSI!I55</f>
        <v>31.339654099222926</v>
      </c>
      <c r="D55" s="2">
        <f>MACD!E55</f>
        <v>0.46690053480041094</v>
      </c>
      <c r="E55" s="2">
        <f>MACD!F55</f>
        <v>0.24745807793933655</v>
      </c>
      <c r="F55" s="2">
        <f>'Moving Avg'!D55</f>
        <v>4.5920000000000005</v>
      </c>
      <c r="G55" s="2">
        <f>'Moving Avg'!F55</f>
        <v>5.3210000000000006</v>
      </c>
      <c r="H55" s="2">
        <f>'Moving Avg'!G55</f>
        <v>5.385200000000002</v>
      </c>
      <c r="I55" s="2">
        <f>'Moving Avg'!H55</f>
        <v>0</v>
      </c>
      <c r="J55" s="5" t="str">
        <f>OBV!F55</f>
        <v>BEARISH</v>
      </c>
      <c r="K55" s="5" t="str">
        <f>OBV!G55</f>
        <v>STRONG</v>
      </c>
      <c r="L55" s="5" t="str">
        <f>OBV!H55</f>
        <v>CONFIRMED BEARISH</v>
      </c>
      <c r="M55" s="7">
        <f t="shared" si="0"/>
        <v>25</v>
      </c>
      <c r="N55" s="7">
        <f t="shared" si="1"/>
        <v>0</v>
      </c>
      <c r="O55" s="7">
        <f t="shared" si="2"/>
        <v>50</v>
      </c>
      <c r="P55" s="7">
        <f t="shared" si="3"/>
        <v>33</v>
      </c>
      <c r="Q55" s="8">
        <f t="shared" si="4"/>
        <v>21.2</v>
      </c>
      <c r="R55" s="8">
        <f t="shared" si="5"/>
        <v>30.75</v>
      </c>
      <c r="S55" s="8">
        <f t="shared" si="6"/>
        <v>31.1</v>
      </c>
      <c r="T55" s="8">
        <f t="shared" si="7"/>
        <v>27</v>
      </c>
      <c r="U55" s="7">
        <f t="shared" si="8"/>
        <v>27.683333333333337</v>
      </c>
      <c r="V55" s="7">
        <f t="shared" si="9"/>
        <v>27.512500000000003</v>
      </c>
    </row>
    <row r="56" spans="1:22" ht="13.5" x14ac:dyDescent="0.25">
      <c r="A56" s="3">
        <f>RSI!A56</f>
        <v>42389</v>
      </c>
      <c r="B56" s="2">
        <f>RSI!B56</f>
        <v>4.8499999999999996</v>
      </c>
      <c r="C56" s="2">
        <f>RSI!I56</f>
        <v>37.561929906345448</v>
      </c>
      <c r="D56" s="2">
        <f>MACD!E56</f>
        <v>0.4814175991851517</v>
      </c>
      <c r="E56" s="2">
        <f>MACD!F56</f>
        <v>0.29424998218849963</v>
      </c>
      <c r="F56" s="2">
        <f>'Moving Avg'!D56</f>
        <v>4.6179999999999994</v>
      </c>
      <c r="G56" s="2">
        <f>'Moving Avg'!F56</f>
        <v>5.2739999999999991</v>
      </c>
      <c r="H56" s="2">
        <f>'Moving Avg'!G56</f>
        <v>5.3708000000000027</v>
      </c>
      <c r="I56" s="2">
        <f>'Moving Avg'!H56</f>
        <v>0</v>
      </c>
      <c r="J56" s="5" t="str">
        <f>OBV!F56</f>
        <v>BEARISH</v>
      </c>
      <c r="K56" s="5" t="str">
        <f>OBV!G56</f>
        <v>STRONG</v>
      </c>
      <c r="L56" s="5" t="str">
        <f>OBV!H56</f>
        <v>BEARISH DIVERGENCE</v>
      </c>
      <c r="M56" s="7">
        <f t="shared" si="0"/>
        <v>25</v>
      </c>
      <c r="N56" s="7">
        <f t="shared" si="1"/>
        <v>0</v>
      </c>
      <c r="O56" s="7">
        <f t="shared" si="2"/>
        <v>50</v>
      </c>
      <c r="P56" s="7">
        <f t="shared" si="3"/>
        <v>33</v>
      </c>
      <c r="Q56" s="8">
        <f t="shared" si="4"/>
        <v>21.2</v>
      </c>
      <c r="R56" s="8">
        <f t="shared" si="5"/>
        <v>30.75</v>
      </c>
      <c r="S56" s="8">
        <f t="shared" si="6"/>
        <v>31.1</v>
      </c>
      <c r="T56" s="8">
        <f t="shared" si="7"/>
        <v>27</v>
      </c>
      <c r="U56" s="7">
        <f t="shared" si="8"/>
        <v>27.683333333333337</v>
      </c>
      <c r="V56" s="7">
        <f t="shared" si="9"/>
        <v>27.512500000000003</v>
      </c>
    </row>
    <row r="57" spans="1:22" ht="13.5" x14ac:dyDescent="0.25">
      <c r="A57" s="3">
        <f>RSI!A57</f>
        <v>42390</v>
      </c>
      <c r="B57" s="2">
        <f>RSI!B57</f>
        <v>4.8499999999999996</v>
      </c>
      <c r="C57" s="2">
        <f>RSI!I57</f>
        <v>37.561929906345448</v>
      </c>
      <c r="D57" s="2">
        <f>MACD!E57</f>
        <v>0.48815982798590163</v>
      </c>
      <c r="E57" s="2">
        <f>MACD!F57</f>
        <v>0.33303195134798003</v>
      </c>
      <c r="F57" s="2">
        <f>'Moving Avg'!D57</f>
        <v>4.6859999999999999</v>
      </c>
      <c r="G57" s="2">
        <f>'Moving Avg'!F57</f>
        <v>5.2269999999999994</v>
      </c>
      <c r="H57" s="2">
        <f>'Moving Avg'!G57</f>
        <v>5.355800000000003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67</v>
      </c>
      <c r="Q57" s="8">
        <f t="shared" si="4"/>
        <v>26.299999999999997</v>
      </c>
      <c r="R57" s="8">
        <f t="shared" si="5"/>
        <v>39.25</v>
      </c>
      <c r="S57" s="8">
        <f t="shared" si="6"/>
        <v>46.400000000000006</v>
      </c>
      <c r="T57" s="8">
        <f t="shared" si="7"/>
        <v>35.5</v>
      </c>
      <c r="U57" s="7">
        <f t="shared" si="8"/>
        <v>37.31666666666667</v>
      </c>
      <c r="V57" s="7">
        <f t="shared" si="9"/>
        <v>36.862499999999997</v>
      </c>
    </row>
    <row r="58" spans="1:22" ht="13.5" x14ac:dyDescent="0.25">
      <c r="A58" s="3">
        <f>RSI!A58</f>
        <v>42391</v>
      </c>
      <c r="B58" s="2">
        <f>RSI!B58</f>
        <v>4.99</v>
      </c>
      <c r="C58" s="2">
        <f>RSI!I58</f>
        <v>43.50019506186721</v>
      </c>
      <c r="D58" s="2">
        <f>MACD!E58</f>
        <v>0.44856288669889999</v>
      </c>
      <c r="E58" s="2">
        <f>MACD!F58</f>
        <v>0.35613813841816405</v>
      </c>
      <c r="F58" s="2">
        <f>'Moving Avg'!D58</f>
        <v>4.7819999999999991</v>
      </c>
      <c r="G58" s="2">
        <f>'Moving Avg'!F58</f>
        <v>5.1869999999999994</v>
      </c>
      <c r="H58" s="2">
        <f>'Moving Avg'!G58</f>
        <v>5.3456000000000028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CONFIRMED BULLISH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67</v>
      </c>
      <c r="Q58" s="8">
        <f t="shared" si="4"/>
        <v>26.299999999999997</v>
      </c>
      <c r="R58" s="8">
        <f t="shared" si="5"/>
        <v>39.25</v>
      </c>
      <c r="S58" s="8">
        <f t="shared" si="6"/>
        <v>46.400000000000006</v>
      </c>
      <c r="T58" s="8">
        <f t="shared" si="7"/>
        <v>35.5</v>
      </c>
      <c r="U58" s="7">
        <f t="shared" si="8"/>
        <v>37.31666666666667</v>
      </c>
      <c r="V58" s="7">
        <f t="shared" si="9"/>
        <v>36.862499999999997</v>
      </c>
    </row>
    <row r="59" spans="1:22" ht="13.5" x14ac:dyDescent="0.25">
      <c r="A59" s="3">
        <f>RSI!A59</f>
        <v>42394</v>
      </c>
      <c r="B59" s="2">
        <f>RSI!B59</f>
        <v>4.8499999999999996</v>
      </c>
      <c r="C59" s="2">
        <f>RSI!I59</f>
        <v>39.458737827647838</v>
      </c>
      <c r="D59" s="2">
        <f>MACD!E59</f>
        <v>0.38029106219542186</v>
      </c>
      <c r="E59" s="2">
        <f>MACD!F59</f>
        <v>0.36096872317361567</v>
      </c>
      <c r="F59" s="2">
        <f>'Moving Avg'!D59</f>
        <v>4.8499999999999996</v>
      </c>
      <c r="G59" s="2">
        <f>'Moving Avg'!F59</f>
        <v>5.1404999999999994</v>
      </c>
      <c r="H59" s="2">
        <f>'Moving Avg'!G59</f>
        <v>5.332600000000002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67</v>
      </c>
      <c r="Q59" s="8">
        <f t="shared" si="4"/>
        <v>26.299999999999997</v>
      </c>
      <c r="R59" s="8">
        <f t="shared" si="5"/>
        <v>39.25</v>
      </c>
      <c r="S59" s="8">
        <f t="shared" si="6"/>
        <v>46.400000000000006</v>
      </c>
      <c r="T59" s="8">
        <f t="shared" si="7"/>
        <v>35.5</v>
      </c>
      <c r="U59" s="7">
        <f t="shared" si="8"/>
        <v>37.31666666666667</v>
      </c>
      <c r="V59" s="7">
        <f t="shared" si="9"/>
        <v>36.862499999999997</v>
      </c>
    </row>
    <row r="60" spans="1:22" ht="13.5" x14ac:dyDescent="0.25">
      <c r="A60" s="3">
        <f>RSI!A60</f>
        <v>42395</v>
      </c>
      <c r="B60" s="2">
        <f>RSI!B60</f>
        <v>4.8499999999999996</v>
      </c>
      <c r="C60" s="2">
        <f>RSI!I60</f>
        <v>39.458737827647838</v>
      </c>
      <c r="D60" s="2">
        <f>MACD!E60</f>
        <v>0.301214378471097</v>
      </c>
      <c r="E60" s="2">
        <f>MACD!F60</f>
        <v>0.34901785423311193</v>
      </c>
      <c r="F60" s="2">
        <f>'Moving Avg'!D60</f>
        <v>4.8780000000000001</v>
      </c>
      <c r="G60" s="2">
        <f>'Moving Avg'!F60</f>
        <v>5.1024999999999983</v>
      </c>
      <c r="H60" s="2">
        <f>'Moving Avg'!G60</f>
        <v>5.319600000000003</v>
      </c>
      <c r="I60" s="2">
        <f>'Moving Avg'!H60</f>
        <v>0</v>
      </c>
      <c r="J60" s="5" t="str">
        <f>OBV!F60</f>
        <v>BULLISH</v>
      </c>
      <c r="K60" s="5" t="str">
        <f>OBV!G60</f>
        <v>WEAK</v>
      </c>
      <c r="L60" s="5" t="str">
        <f>OBV!H60</f>
        <v>CONFIRMED BULLISH</v>
      </c>
      <c r="M60" s="7">
        <f t="shared" si="0"/>
        <v>25</v>
      </c>
      <c r="N60" s="7">
        <f t="shared" si="1"/>
        <v>100</v>
      </c>
      <c r="O60" s="7">
        <f t="shared" si="2"/>
        <v>50</v>
      </c>
      <c r="P60" s="7">
        <f t="shared" si="3"/>
        <v>67</v>
      </c>
      <c r="Q60" s="8">
        <f t="shared" si="4"/>
        <v>61.3</v>
      </c>
      <c r="R60" s="8">
        <f t="shared" si="5"/>
        <v>59.25</v>
      </c>
      <c r="S60" s="8">
        <f t="shared" si="6"/>
        <v>61.400000000000006</v>
      </c>
      <c r="T60" s="8">
        <f t="shared" si="7"/>
        <v>60.5</v>
      </c>
      <c r="U60" s="7">
        <f t="shared" si="8"/>
        <v>60.65</v>
      </c>
      <c r="V60" s="7">
        <f t="shared" si="9"/>
        <v>60.612499999999997</v>
      </c>
    </row>
    <row r="61" spans="1:22" ht="13.5" x14ac:dyDescent="0.25">
      <c r="A61" s="3">
        <f>RSI!A61</f>
        <v>42396</v>
      </c>
      <c r="B61" s="2">
        <f>RSI!B61</f>
        <v>4.8</v>
      </c>
      <c r="C61" s="2">
        <f>RSI!I61</f>
        <v>37.996552853588994</v>
      </c>
      <c r="D61" s="2">
        <f>MACD!E61</f>
        <v>0.21810627152501816</v>
      </c>
      <c r="E61" s="2">
        <f>MACD!F61</f>
        <v>0.3228355376914932</v>
      </c>
      <c r="F61" s="2">
        <f>'Moving Avg'!D61</f>
        <v>4.8680000000000003</v>
      </c>
      <c r="G61" s="2">
        <f>'Moving Avg'!F61</f>
        <v>5.0619999999999976</v>
      </c>
      <c r="H61" s="2">
        <f>'Moving Avg'!G61</f>
        <v>5.3056000000000019</v>
      </c>
      <c r="I61" s="2">
        <f>'Moving Avg'!H61</f>
        <v>0</v>
      </c>
      <c r="J61" s="5" t="str">
        <f>OBV!F61</f>
        <v>BEARISH</v>
      </c>
      <c r="K61" s="5" t="str">
        <f>OBV!G61</f>
        <v>STRONG</v>
      </c>
      <c r="L61" s="5" t="str">
        <f>OBV!H61</f>
        <v>CONFIRMED BEARISH</v>
      </c>
      <c r="M61" s="7">
        <f t="shared" si="0"/>
        <v>25</v>
      </c>
      <c r="N61" s="7">
        <f t="shared" si="1"/>
        <v>100</v>
      </c>
      <c r="O61" s="7">
        <f t="shared" si="2"/>
        <v>50</v>
      </c>
      <c r="P61" s="7">
        <f t="shared" si="3"/>
        <v>33</v>
      </c>
      <c r="Q61" s="8">
        <f t="shared" si="4"/>
        <v>56.2</v>
      </c>
      <c r="R61" s="8">
        <f t="shared" si="5"/>
        <v>50.75</v>
      </c>
      <c r="S61" s="8">
        <f t="shared" si="6"/>
        <v>46.1</v>
      </c>
      <c r="T61" s="8">
        <f t="shared" si="7"/>
        <v>52</v>
      </c>
      <c r="U61" s="7">
        <f t="shared" si="8"/>
        <v>51.016666666666673</v>
      </c>
      <c r="V61" s="7">
        <f t="shared" si="9"/>
        <v>51.262500000000003</v>
      </c>
    </row>
    <row r="62" spans="1:22" ht="13.5" x14ac:dyDescent="0.25">
      <c r="A62" s="3">
        <f>RSI!A62</f>
        <v>42397</v>
      </c>
      <c r="B62" s="2">
        <f>RSI!B62</f>
        <v>4.66</v>
      </c>
      <c r="C62" s="2">
        <f>RSI!I62</f>
        <v>34.177607056687762</v>
      </c>
      <c r="D62" s="2">
        <f>MACD!E62</f>
        <v>0.127658537917406</v>
      </c>
      <c r="E62" s="2">
        <f>MACD!F62</f>
        <v>0.28380013773667578</v>
      </c>
      <c r="F62" s="2">
        <f>'Moving Avg'!D62</f>
        <v>4.83</v>
      </c>
      <c r="G62" s="2">
        <f>'Moving Avg'!F62</f>
        <v>5.0144999999999973</v>
      </c>
      <c r="H62" s="2">
        <f>'Moving Avg'!G62</f>
        <v>5.2888000000000011</v>
      </c>
      <c r="I62" s="2">
        <f>'Moving Avg'!H62</f>
        <v>0</v>
      </c>
      <c r="J62" s="5" t="str">
        <f>OBV!F62</f>
        <v>BEARISH</v>
      </c>
      <c r="K62" s="5" t="str">
        <f>OBV!G62</f>
        <v>STRONG</v>
      </c>
      <c r="L62" s="5" t="str">
        <f>OBV!H62</f>
        <v>CONFIRMED BEARISH</v>
      </c>
      <c r="M62" s="7">
        <f t="shared" si="0"/>
        <v>25</v>
      </c>
      <c r="N62" s="7">
        <f t="shared" si="1"/>
        <v>100</v>
      </c>
      <c r="O62" s="7">
        <f t="shared" si="2"/>
        <v>50</v>
      </c>
      <c r="P62" s="7">
        <f t="shared" si="3"/>
        <v>33</v>
      </c>
      <c r="Q62" s="8">
        <f t="shared" si="4"/>
        <v>56.2</v>
      </c>
      <c r="R62" s="8">
        <f t="shared" si="5"/>
        <v>50.75</v>
      </c>
      <c r="S62" s="8">
        <f t="shared" si="6"/>
        <v>46.1</v>
      </c>
      <c r="T62" s="8">
        <f t="shared" si="7"/>
        <v>52</v>
      </c>
      <c r="U62" s="7">
        <f t="shared" si="8"/>
        <v>51.016666666666673</v>
      </c>
      <c r="V62" s="7">
        <f t="shared" si="9"/>
        <v>51.262500000000003</v>
      </c>
    </row>
    <row r="63" spans="1:22" ht="13.5" x14ac:dyDescent="0.25">
      <c r="A63" s="3">
        <f>RSI!A63</f>
        <v>42398</v>
      </c>
      <c r="B63" s="2">
        <f>RSI!B63</f>
        <v>4.66</v>
      </c>
      <c r="C63" s="2">
        <f>RSI!I63</f>
        <v>34.177607056687762</v>
      </c>
      <c r="D63" s="2">
        <f>MACD!E63</f>
        <v>5.3630729103265828E-2</v>
      </c>
      <c r="E63" s="2">
        <f>MACD!F63</f>
        <v>0.23776625600999382</v>
      </c>
      <c r="F63" s="2">
        <f>'Moving Avg'!D63</f>
        <v>4.7640000000000002</v>
      </c>
      <c r="G63" s="2">
        <f>'Moving Avg'!F63</f>
        <v>4.9669999999999979</v>
      </c>
      <c r="H63" s="2">
        <f>'Moving Avg'!G63</f>
        <v>5.272000000000002</v>
      </c>
      <c r="I63" s="2">
        <f>'Moving Avg'!H63</f>
        <v>0</v>
      </c>
      <c r="J63" s="5" t="str">
        <f>OBV!F63</f>
        <v>BEARISH</v>
      </c>
      <c r="K63" s="5" t="str">
        <f>OBV!G63</f>
        <v>STRONG</v>
      </c>
      <c r="L63" s="5" t="str">
        <f>OBV!H63</f>
        <v>CONFIRMED BEARISH</v>
      </c>
      <c r="M63" s="7">
        <f t="shared" si="0"/>
        <v>25</v>
      </c>
      <c r="N63" s="7">
        <f t="shared" si="1"/>
        <v>100</v>
      </c>
      <c r="O63" s="7">
        <f t="shared" si="2"/>
        <v>50</v>
      </c>
      <c r="P63" s="7">
        <f t="shared" si="3"/>
        <v>33</v>
      </c>
      <c r="Q63" s="8">
        <f t="shared" si="4"/>
        <v>56.2</v>
      </c>
      <c r="R63" s="8">
        <f t="shared" si="5"/>
        <v>50.75</v>
      </c>
      <c r="S63" s="8">
        <f t="shared" si="6"/>
        <v>46.1</v>
      </c>
      <c r="T63" s="8">
        <f t="shared" si="7"/>
        <v>52</v>
      </c>
      <c r="U63" s="7">
        <f t="shared" si="8"/>
        <v>51.016666666666673</v>
      </c>
      <c r="V63" s="7">
        <f t="shared" si="9"/>
        <v>51.262500000000003</v>
      </c>
    </row>
    <row r="64" spans="1:22" ht="13.5" x14ac:dyDescent="0.25">
      <c r="A64" s="3">
        <f>RSI!A64</f>
        <v>42401</v>
      </c>
      <c r="B64" s="2">
        <f>RSI!B64</f>
        <v>4.66</v>
      </c>
      <c r="C64" s="2">
        <f>RSI!I64</f>
        <v>34.177607056687762</v>
      </c>
      <c r="D64" s="2">
        <f>MACD!E64</f>
        <v>-6.6888445158266308E-3</v>
      </c>
      <c r="E64" s="2">
        <f>MACD!F64</f>
        <v>0.18887523590482974</v>
      </c>
      <c r="F64" s="2">
        <f>'Moving Avg'!D64</f>
        <v>4.726</v>
      </c>
      <c r="G64" s="2">
        <f>'Moving Avg'!F64</f>
        <v>4.9114999999999984</v>
      </c>
      <c r="H64" s="2">
        <f>'Moving Avg'!G64</f>
        <v>5.2520000000000024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  <c r="M64" s="7">
        <f t="shared" si="0"/>
        <v>25</v>
      </c>
      <c r="N64" s="7">
        <f t="shared" si="1"/>
        <v>100</v>
      </c>
      <c r="O64" s="7">
        <f t="shared" si="2"/>
        <v>50</v>
      </c>
      <c r="P64" s="7">
        <f t="shared" si="3"/>
        <v>33</v>
      </c>
      <c r="Q64" s="8">
        <f t="shared" si="4"/>
        <v>56.2</v>
      </c>
      <c r="R64" s="8">
        <f t="shared" si="5"/>
        <v>50.75</v>
      </c>
      <c r="S64" s="8">
        <f t="shared" si="6"/>
        <v>46.1</v>
      </c>
      <c r="T64" s="8">
        <f t="shared" si="7"/>
        <v>52</v>
      </c>
      <c r="U64" s="7">
        <f t="shared" si="8"/>
        <v>51.016666666666673</v>
      </c>
      <c r="V64" s="7">
        <f t="shared" si="9"/>
        <v>51.262500000000003</v>
      </c>
    </row>
    <row r="65" spans="1:22" ht="13.5" x14ac:dyDescent="0.25">
      <c r="A65" s="3">
        <f>RSI!A65</f>
        <v>42402</v>
      </c>
      <c r="B65" s="2">
        <f>RSI!B65</f>
        <v>4.66</v>
      </c>
      <c r="C65" s="2">
        <f>RSI!I65</f>
        <v>34.177607056687762</v>
      </c>
      <c r="D65" s="2">
        <f>MACD!E65</f>
        <v>-2.481171450781261E-2</v>
      </c>
      <c r="E65" s="2">
        <f>MACD!F65</f>
        <v>0.14613784582230127</v>
      </c>
      <c r="F65" s="2">
        <f>'Moving Avg'!D65</f>
        <v>4.6880000000000006</v>
      </c>
      <c r="G65" s="2">
        <f>'Moving Avg'!F65</f>
        <v>4.855999999999999</v>
      </c>
      <c r="H65" s="2">
        <f>'Moving Avg'!G65</f>
        <v>5.2370000000000019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  <c r="M65" s="7">
        <f t="shared" si="0"/>
        <v>25</v>
      </c>
      <c r="N65" s="7">
        <f t="shared" si="1"/>
        <v>100</v>
      </c>
      <c r="O65" s="7">
        <f t="shared" si="2"/>
        <v>50</v>
      </c>
      <c r="P65" s="7">
        <f t="shared" si="3"/>
        <v>33</v>
      </c>
      <c r="Q65" s="8">
        <f t="shared" si="4"/>
        <v>56.2</v>
      </c>
      <c r="R65" s="8">
        <f t="shared" si="5"/>
        <v>50.75</v>
      </c>
      <c r="S65" s="8">
        <f t="shared" si="6"/>
        <v>46.1</v>
      </c>
      <c r="T65" s="8">
        <f t="shared" si="7"/>
        <v>52</v>
      </c>
      <c r="U65" s="7">
        <f t="shared" si="8"/>
        <v>51.016666666666673</v>
      </c>
      <c r="V65" s="7">
        <f t="shared" si="9"/>
        <v>51.262500000000003</v>
      </c>
    </row>
    <row r="66" spans="1:22" ht="13.5" x14ac:dyDescent="0.25">
      <c r="A66" s="3">
        <f>RSI!A66</f>
        <v>42403</v>
      </c>
      <c r="B66" s="2">
        <f>RSI!B66</f>
        <v>4.66</v>
      </c>
      <c r="C66" s="2">
        <f>RSI!I66</f>
        <v>34.177607056687762</v>
      </c>
      <c r="D66" s="2">
        <f>MACD!E66</f>
        <v>-1.6619527584066596E-2</v>
      </c>
      <c r="E66" s="2">
        <f>MACD!F66</f>
        <v>0.11358637114102771</v>
      </c>
      <c r="F66" s="2">
        <f>'Moving Avg'!D66</f>
        <v>4.66</v>
      </c>
      <c r="G66" s="2">
        <f>'Moving Avg'!F66</f>
        <v>4.8089999999999993</v>
      </c>
      <c r="H66" s="2">
        <f>'Moving Avg'!G66</f>
        <v>5.2252000000000018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100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33</v>
      </c>
      <c r="Q66" s="8">
        <f t="shared" si="4"/>
        <v>56.2</v>
      </c>
      <c r="R66" s="8">
        <f t="shared" si="5"/>
        <v>50.75</v>
      </c>
      <c r="S66" s="8">
        <f t="shared" si="6"/>
        <v>46.1</v>
      </c>
      <c r="T66" s="8">
        <f t="shared" si="7"/>
        <v>52</v>
      </c>
      <c r="U66" s="7">
        <f t="shared" si="8"/>
        <v>51.016666666666673</v>
      </c>
      <c r="V66" s="7">
        <f t="shared" si="9"/>
        <v>51.262500000000003</v>
      </c>
    </row>
    <row r="67" spans="1:22" ht="13.5" x14ac:dyDescent="0.25">
      <c r="A67" s="3">
        <f>RSI!A67</f>
        <v>42404</v>
      </c>
      <c r="B67" s="2">
        <f>RSI!B67</f>
        <v>4.46</v>
      </c>
      <c r="C67" s="2">
        <f>RSI!I67</f>
        <v>28.293154740369133</v>
      </c>
      <c r="D67" s="2">
        <f>MACD!E67</f>
        <v>6.9683057901972489E-3</v>
      </c>
      <c r="E67" s="2">
        <f>MACD!F67</f>
        <v>9.2262758070861622E-2</v>
      </c>
      <c r="F67" s="2">
        <f>'Moving Avg'!D67</f>
        <v>4.62</v>
      </c>
      <c r="G67" s="2">
        <f>'Moving Avg'!F67</f>
        <v>4.7544999999999984</v>
      </c>
      <c r="H67" s="2">
        <f>'Moving Avg'!G67</f>
        <v>5.2094000000000005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CONFIRMED BEARISH</v>
      </c>
      <c r="M67" s="7">
        <f t="shared" si="10"/>
        <v>50</v>
      </c>
      <c r="N67" s="7">
        <f t="shared" si="11"/>
        <v>100</v>
      </c>
      <c r="O67" s="7">
        <f t="shared" si="12"/>
        <v>50</v>
      </c>
      <c r="P67" s="7">
        <f t="shared" si="13"/>
        <v>16.5</v>
      </c>
      <c r="Q67" s="8">
        <f t="shared" ref="Q67:Q130" si="14">0.35*M67+N67*0.35+O67*0.15+P67*0.15</f>
        <v>62.475000000000001</v>
      </c>
      <c r="R67" s="8">
        <f t="shared" ref="R67:R130" si="15">M67*0.2+N67*0.2+O67*0.35+P67*0.25</f>
        <v>51.625</v>
      </c>
      <c r="S67" s="8">
        <f t="shared" ref="S67:S130" si="16">M67*0.15+N67*0.15+O67*0.25+P67*0.45</f>
        <v>42.424999999999997</v>
      </c>
      <c r="T67" s="8">
        <f t="shared" ref="T67:T130" si="17">0.25*SUM(M67:P67)</f>
        <v>54.125</v>
      </c>
      <c r="U67" s="7">
        <f t="shared" ref="U67:U130" si="18">SUM(Q67:S67)/3</f>
        <v>52.17499999999999</v>
      </c>
      <c r="V67" s="7">
        <f t="shared" ref="V67:V130" si="19">SUM(Q67:T67)/4</f>
        <v>52.662499999999994</v>
      </c>
    </row>
    <row r="68" spans="1:22" ht="13.5" x14ac:dyDescent="0.25">
      <c r="A68" s="3">
        <f>RSI!A68</f>
        <v>42405</v>
      </c>
      <c r="B68" s="2">
        <f>RSI!B68</f>
        <v>4.66</v>
      </c>
      <c r="C68" s="2">
        <f>RSI!I68</f>
        <v>39.509170676339934</v>
      </c>
      <c r="D68" s="2">
        <f>MACD!E68</f>
        <v>3.6537482299489277E-2</v>
      </c>
      <c r="E68" s="2">
        <f>MACD!F68</f>
        <v>8.1117702916587153E-2</v>
      </c>
      <c r="F68" s="2">
        <f>'Moving Avg'!D68</f>
        <v>4.62</v>
      </c>
      <c r="G68" s="2">
        <f>'Moving Avg'!F68</f>
        <v>4.7219999999999995</v>
      </c>
      <c r="H68" s="2">
        <f>'Moving Avg'!G68</f>
        <v>5.1976000000000013</v>
      </c>
      <c r="I68" s="2">
        <f>'Moving Avg'!H68</f>
        <v>0</v>
      </c>
      <c r="J68" s="5" t="str">
        <f>OBV!F68</f>
        <v>BEARISH</v>
      </c>
      <c r="K68" s="5" t="str">
        <f>OBV!G68</f>
        <v>NEUTRAL</v>
      </c>
      <c r="L68" s="5" t="str">
        <f>OBV!H68</f>
        <v>NEUTRAL</v>
      </c>
      <c r="M68" s="7">
        <f t="shared" si="10"/>
        <v>25</v>
      </c>
      <c r="N68" s="7">
        <f t="shared" si="11"/>
        <v>100</v>
      </c>
      <c r="O68" s="7">
        <f t="shared" si="12"/>
        <v>50</v>
      </c>
      <c r="P68" s="7">
        <f t="shared" si="13"/>
        <v>16.5</v>
      </c>
      <c r="Q68" s="8">
        <f t="shared" si="14"/>
        <v>53.725000000000001</v>
      </c>
      <c r="R68" s="8">
        <f t="shared" si="15"/>
        <v>46.625</v>
      </c>
      <c r="S68" s="8">
        <f t="shared" si="16"/>
        <v>38.674999999999997</v>
      </c>
      <c r="T68" s="8">
        <f t="shared" si="17"/>
        <v>47.875</v>
      </c>
      <c r="U68" s="7">
        <f t="shared" si="18"/>
        <v>46.341666666666661</v>
      </c>
      <c r="V68" s="7">
        <f t="shared" si="19"/>
        <v>46.724999999999994</v>
      </c>
    </row>
    <row r="69" spans="1:22" ht="13.5" x14ac:dyDescent="0.25">
      <c r="A69" s="3">
        <f>RSI!A69</f>
        <v>42408</v>
      </c>
      <c r="B69" s="2">
        <f>RSI!B69</f>
        <v>4.5999999999999996</v>
      </c>
      <c r="C69" s="2">
        <f>RSI!I69</f>
        <v>37.608653811100048</v>
      </c>
      <c r="D69" s="2">
        <f>MACD!E69</f>
        <v>4.5954501133841141E-2</v>
      </c>
      <c r="E69" s="2">
        <f>MACD!F69</f>
        <v>7.4085062560037954E-2</v>
      </c>
      <c r="F69" s="2">
        <f>'Moving Avg'!D69</f>
        <v>4.6079999999999997</v>
      </c>
      <c r="G69" s="2">
        <f>'Moving Avg'!F69</f>
        <v>4.7014999999999985</v>
      </c>
      <c r="H69" s="2">
        <f>'Moving Avg'!G69</f>
        <v>5.1872000000000007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CONFIRMED BEARISH</v>
      </c>
      <c r="M69" s="7">
        <f t="shared" si="10"/>
        <v>25</v>
      </c>
      <c r="N69" s="7">
        <f t="shared" si="11"/>
        <v>100</v>
      </c>
      <c r="O69" s="7">
        <f t="shared" si="12"/>
        <v>50</v>
      </c>
      <c r="P69" s="7">
        <f t="shared" si="13"/>
        <v>33</v>
      </c>
      <c r="Q69" s="8">
        <f t="shared" si="14"/>
        <v>56.2</v>
      </c>
      <c r="R69" s="8">
        <f t="shared" si="15"/>
        <v>50.75</v>
      </c>
      <c r="S69" s="8">
        <f t="shared" si="16"/>
        <v>46.1</v>
      </c>
      <c r="T69" s="8">
        <f t="shared" si="17"/>
        <v>52</v>
      </c>
      <c r="U69" s="7">
        <f t="shared" si="18"/>
        <v>51.016666666666673</v>
      </c>
      <c r="V69" s="7">
        <f t="shared" si="19"/>
        <v>51.262500000000003</v>
      </c>
    </row>
    <row r="70" spans="1:22" ht="13.5" x14ac:dyDescent="0.25">
      <c r="A70" s="3">
        <f>RSI!A70</f>
        <v>42409</v>
      </c>
      <c r="B70" s="2">
        <f>RSI!B70</f>
        <v>4.88</v>
      </c>
      <c r="C70" s="2">
        <f>RSI!I70</f>
        <v>49.755280959848676</v>
      </c>
      <c r="D70" s="2">
        <f>MACD!E70</f>
        <v>3.4917071432733593E-2</v>
      </c>
      <c r="E70" s="2">
        <f>MACD!F70</f>
        <v>6.6251464334577084E-2</v>
      </c>
      <c r="F70" s="2">
        <f>'Moving Avg'!D70</f>
        <v>4.6520000000000001</v>
      </c>
      <c r="G70" s="2">
        <f>'Moving Avg'!F70</f>
        <v>4.7024999999999988</v>
      </c>
      <c r="H70" s="2">
        <f>'Moving Avg'!G70</f>
        <v>5.1798000000000002</v>
      </c>
      <c r="I70" s="2">
        <f>'Moving Avg'!H70</f>
        <v>0</v>
      </c>
      <c r="J70" s="5" t="str">
        <f>OBV!F70</f>
        <v>BEARISH</v>
      </c>
      <c r="K70" s="5" t="str">
        <f>OBV!G70</f>
        <v>STRONG</v>
      </c>
      <c r="L70" s="5" t="str">
        <f>OBV!H70</f>
        <v>BEARISH DIVERGENCE</v>
      </c>
      <c r="M70" s="7">
        <f t="shared" si="10"/>
        <v>25</v>
      </c>
      <c r="N70" s="7">
        <f t="shared" si="11"/>
        <v>100</v>
      </c>
      <c r="O70" s="7">
        <f t="shared" si="12"/>
        <v>50</v>
      </c>
      <c r="P70" s="7">
        <f t="shared" si="13"/>
        <v>33</v>
      </c>
      <c r="Q70" s="8">
        <f t="shared" si="14"/>
        <v>56.2</v>
      </c>
      <c r="R70" s="8">
        <f t="shared" si="15"/>
        <v>50.75</v>
      </c>
      <c r="S70" s="8">
        <f t="shared" si="16"/>
        <v>46.1</v>
      </c>
      <c r="T70" s="8">
        <f t="shared" si="17"/>
        <v>52</v>
      </c>
      <c r="U70" s="7">
        <f t="shared" si="18"/>
        <v>51.016666666666673</v>
      </c>
      <c r="V70" s="7">
        <f t="shared" si="19"/>
        <v>51.262500000000003</v>
      </c>
    </row>
    <row r="71" spans="1:22" ht="13.5" x14ac:dyDescent="0.25">
      <c r="A71" s="3">
        <f>RSI!A71</f>
        <v>42410</v>
      </c>
      <c r="B71" s="2">
        <f>RSI!B71</f>
        <v>5</v>
      </c>
      <c r="C71" s="2">
        <f>RSI!I71</f>
        <v>53.897768314387406</v>
      </c>
      <c r="D71" s="2">
        <f>MACD!E71</f>
        <v>8.9485202830603683E-3</v>
      </c>
      <c r="E71" s="2">
        <f>MACD!F71</f>
        <v>5.4790875524273745E-2</v>
      </c>
      <c r="F71" s="2">
        <f>'Moving Avg'!D71</f>
        <v>4.7200000000000006</v>
      </c>
      <c r="G71" s="2">
        <f>'Moving Avg'!F71</f>
        <v>4.7164999999999981</v>
      </c>
      <c r="H71" s="2">
        <f>'Moving Avg'!G71</f>
        <v>5.1747999999999994</v>
      </c>
      <c r="I71" s="2">
        <f>'Moving Avg'!H71</f>
        <v>0</v>
      </c>
      <c r="J71" s="5" t="str">
        <f>OBV!F71</f>
        <v>BEARISH</v>
      </c>
      <c r="K71" s="5" t="str">
        <f>OBV!G71</f>
        <v>STRONG</v>
      </c>
      <c r="L71" s="5" t="str">
        <f>OBV!H71</f>
        <v>BEARISH DIVERGENCE</v>
      </c>
      <c r="M71" s="7">
        <f t="shared" si="10"/>
        <v>25</v>
      </c>
      <c r="N71" s="7">
        <f t="shared" si="11"/>
        <v>100</v>
      </c>
      <c r="O71" s="7">
        <f t="shared" si="12"/>
        <v>50</v>
      </c>
      <c r="P71" s="7">
        <f t="shared" si="13"/>
        <v>33</v>
      </c>
      <c r="Q71" s="8">
        <f t="shared" si="14"/>
        <v>56.2</v>
      </c>
      <c r="R71" s="8">
        <f t="shared" si="15"/>
        <v>50.75</v>
      </c>
      <c r="S71" s="8">
        <f t="shared" si="16"/>
        <v>46.1</v>
      </c>
      <c r="T71" s="8">
        <f t="shared" si="17"/>
        <v>52</v>
      </c>
      <c r="U71" s="7">
        <f t="shared" si="18"/>
        <v>51.016666666666673</v>
      </c>
      <c r="V71" s="7">
        <f t="shared" si="19"/>
        <v>51.262500000000003</v>
      </c>
    </row>
    <row r="72" spans="1:22" ht="13.5" x14ac:dyDescent="0.25">
      <c r="A72" s="3">
        <f>RSI!A72</f>
        <v>42411</v>
      </c>
      <c r="B72" s="2">
        <f>RSI!B72</f>
        <v>5.15</v>
      </c>
      <c r="C72" s="2">
        <f>RSI!I72</f>
        <v>58.503292861990012</v>
      </c>
      <c r="D72" s="2">
        <f>MACD!E72</f>
        <v>-4.6427963042559028E-2</v>
      </c>
      <c r="E72" s="2">
        <f>MACD!F72</f>
        <v>3.4547107810907196E-2</v>
      </c>
      <c r="F72" s="2">
        <f>'Moving Avg'!D72</f>
        <v>4.8579999999999997</v>
      </c>
      <c r="G72" s="2">
        <f>'Moving Avg'!F72</f>
        <v>4.7484999999999982</v>
      </c>
      <c r="H72" s="2">
        <f>'Moving Avg'!G72</f>
        <v>5.1727999999999996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BEARISH DIVERGENCE</v>
      </c>
      <c r="M72" s="7">
        <f t="shared" si="10"/>
        <v>25</v>
      </c>
      <c r="N72" s="7">
        <f t="shared" si="11"/>
        <v>100</v>
      </c>
      <c r="O72" s="7">
        <f t="shared" si="12"/>
        <v>50</v>
      </c>
      <c r="P72" s="7">
        <f t="shared" si="13"/>
        <v>33</v>
      </c>
      <c r="Q72" s="8">
        <f t="shared" si="14"/>
        <v>56.2</v>
      </c>
      <c r="R72" s="8">
        <f t="shared" si="15"/>
        <v>50.75</v>
      </c>
      <c r="S72" s="8">
        <f t="shared" si="16"/>
        <v>46.1</v>
      </c>
      <c r="T72" s="8">
        <f t="shared" si="17"/>
        <v>52</v>
      </c>
      <c r="U72" s="7">
        <f t="shared" si="18"/>
        <v>51.016666666666673</v>
      </c>
      <c r="V72" s="7">
        <f t="shared" si="19"/>
        <v>51.262500000000003</v>
      </c>
    </row>
    <row r="73" spans="1:22" ht="13.5" x14ac:dyDescent="0.25">
      <c r="A73" s="3">
        <f>RSI!A73</f>
        <v>42412</v>
      </c>
      <c r="B73" s="2">
        <f>RSI!B73</f>
        <v>5</v>
      </c>
      <c r="C73" s="2">
        <f>RSI!I73</f>
        <v>52.820706535759044</v>
      </c>
      <c r="D73" s="2">
        <f>MACD!E73</f>
        <v>-8.3757937579240327E-2</v>
      </c>
      <c r="E73" s="2">
        <f>MACD!F73</f>
        <v>1.0886098732877689E-2</v>
      </c>
      <c r="F73" s="2">
        <f>'Moving Avg'!D73</f>
        <v>4.9260000000000002</v>
      </c>
      <c r="G73" s="2">
        <f>'Moving Avg'!F73</f>
        <v>4.7729999999999979</v>
      </c>
      <c r="H73" s="2">
        <f>'Moving Avg'!G73</f>
        <v>5.1677999999999997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BEARISH DIVERGENCE</v>
      </c>
      <c r="M73" s="7">
        <f t="shared" si="10"/>
        <v>25</v>
      </c>
      <c r="N73" s="7">
        <f t="shared" si="11"/>
        <v>100</v>
      </c>
      <c r="O73" s="7">
        <f t="shared" si="12"/>
        <v>50</v>
      </c>
      <c r="P73" s="7">
        <f t="shared" si="13"/>
        <v>33</v>
      </c>
      <c r="Q73" s="8">
        <f t="shared" si="14"/>
        <v>56.2</v>
      </c>
      <c r="R73" s="8">
        <f t="shared" si="15"/>
        <v>50.75</v>
      </c>
      <c r="S73" s="8">
        <f t="shared" si="16"/>
        <v>46.1</v>
      </c>
      <c r="T73" s="8">
        <f t="shared" si="17"/>
        <v>52</v>
      </c>
      <c r="U73" s="7">
        <f t="shared" si="18"/>
        <v>51.016666666666673</v>
      </c>
      <c r="V73" s="7">
        <f t="shared" si="19"/>
        <v>51.262500000000003</v>
      </c>
    </row>
    <row r="74" spans="1:22" ht="13.5" x14ac:dyDescent="0.25">
      <c r="A74" s="3">
        <f>RSI!A74</f>
        <v>42415</v>
      </c>
      <c r="B74" s="2">
        <f>RSI!B74</f>
        <v>5</v>
      </c>
      <c r="C74" s="2">
        <f>RSI!I74</f>
        <v>52.820706535759044</v>
      </c>
      <c r="D74" s="2">
        <f>MACD!E74</f>
        <v>-0.11592520608998136</v>
      </c>
      <c r="E74" s="2">
        <f>MACD!F74</f>
        <v>-1.4476162231694121E-2</v>
      </c>
      <c r="F74" s="2">
        <f>'Moving Avg'!D74</f>
        <v>5.0060000000000002</v>
      </c>
      <c r="G74" s="2">
        <f>'Moving Avg'!F74</f>
        <v>4.7974999999999994</v>
      </c>
      <c r="H74" s="2">
        <f>'Moving Avg'!G74</f>
        <v>5.1655999999999995</v>
      </c>
      <c r="I74" s="2">
        <f>'Moving Avg'!H74</f>
        <v>0</v>
      </c>
      <c r="J74" s="5" t="str">
        <f>OBV!F74</f>
        <v>BULLISH</v>
      </c>
      <c r="K74" s="5" t="str">
        <f>OBV!G74</f>
        <v>WEAK</v>
      </c>
      <c r="L74" s="5" t="str">
        <f>OBV!H74</f>
        <v>CONFIRMED BULLISH</v>
      </c>
      <c r="M74" s="7">
        <f t="shared" si="10"/>
        <v>25</v>
      </c>
      <c r="N74" s="7">
        <f t="shared" si="11"/>
        <v>100</v>
      </c>
      <c r="O74" s="7">
        <f t="shared" si="12"/>
        <v>75</v>
      </c>
      <c r="P74" s="7">
        <f t="shared" si="13"/>
        <v>67</v>
      </c>
      <c r="Q74" s="8">
        <f t="shared" si="14"/>
        <v>65.05</v>
      </c>
      <c r="R74" s="8">
        <f t="shared" si="15"/>
        <v>68</v>
      </c>
      <c r="S74" s="8">
        <f t="shared" si="16"/>
        <v>67.650000000000006</v>
      </c>
      <c r="T74" s="8">
        <f t="shared" si="17"/>
        <v>66.75</v>
      </c>
      <c r="U74" s="7">
        <f t="shared" si="18"/>
        <v>66.900000000000006</v>
      </c>
      <c r="V74" s="7">
        <f t="shared" si="19"/>
        <v>66.862500000000011</v>
      </c>
    </row>
    <row r="75" spans="1:22" ht="13.5" x14ac:dyDescent="0.25">
      <c r="A75" s="3">
        <f>RSI!A75</f>
        <v>42416</v>
      </c>
      <c r="B75" s="2">
        <f>RSI!B75</f>
        <v>5</v>
      </c>
      <c r="C75" s="2">
        <f>RSI!I75</f>
        <v>52.820706535759044</v>
      </c>
      <c r="D75" s="2">
        <f>MACD!E75</f>
        <v>-0.14368104089366796</v>
      </c>
      <c r="E75" s="2">
        <f>MACD!F75</f>
        <v>-4.0317137964088895E-2</v>
      </c>
      <c r="F75" s="2">
        <f>'Moving Avg'!D75</f>
        <v>5.0299999999999994</v>
      </c>
      <c r="G75" s="2">
        <f>'Moving Avg'!F75</f>
        <v>4.8119999999999994</v>
      </c>
      <c r="H75" s="2">
        <f>'Moving Avg'!G75</f>
        <v>5.1603999999999992</v>
      </c>
      <c r="I75" s="2">
        <f>'Moving Avg'!H75</f>
        <v>0</v>
      </c>
      <c r="J75" s="5" t="str">
        <f>OBV!F75</f>
        <v>BULLISH</v>
      </c>
      <c r="K75" s="5" t="str">
        <f>OBV!G75</f>
        <v>WEAK</v>
      </c>
      <c r="L75" s="5" t="str">
        <f>OBV!H75</f>
        <v>CONFIRMED BULLISH</v>
      </c>
      <c r="M75" s="7">
        <f t="shared" si="10"/>
        <v>25</v>
      </c>
      <c r="N75" s="7">
        <f t="shared" si="11"/>
        <v>100</v>
      </c>
      <c r="O75" s="7">
        <f t="shared" si="12"/>
        <v>75</v>
      </c>
      <c r="P75" s="7">
        <f t="shared" si="13"/>
        <v>67</v>
      </c>
      <c r="Q75" s="8">
        <f t="shared" si="14"/>
        <v>65.05</v>
      </c>
      <c r="R75" s="8">
        <f t="shared" si="15"/>
        <v>68</v>
      </c>
      <c r="S75" s="8">
        <f t="shared" si="16"/>
        <v>67.650000000000006</v>
      </c>
      <c r="T75" s="8">
        <f t="shared" si="17"/>
        <v>66.75</v>
      </c>
      <c r="U75" s="7">
        <f t="shared" si="18"/>
        <v>66.900000000000006</v>
      </c>
      <c r="V75" s="7">
        <f t="shared" si="19"/>
        <v>66.862500000000011</v>
      </c>
    </row>
    <row r="76" spans="1:22" ht="13.5" x14ac:dyDescent="0.25">
      <c r="A76" s="3">
        <f>RSI!A76</f>
        <v>42417</v>
      </c>
      <c r="B76" s="2">
        <f>RSI!B76</f>
        <v>5</v>
      </c>
      <c r="C76" s="2">
        <f>RSI!I76</f>
        <v>52.820706535759044</v>
      </c>
      <c r="D76" s="2">
        <f>MACD!E76</f>
        <v>-0.16766431840773954</v>
      </c>
      <c r="E76" s="2">
        <f>MACD!F76</f>
        <v>-6.5786574052819027E-2</v>
      </c>
      <c r="F76" s="2">
        <f>'Moving Avg'!D76</f>
        <v>5.0299999999999994</v>
      </c>
      <c r="G76" s="2">
        <f>'Moving Avg'!F76</f>
        <v>4.8194999999999997</v>
      </c>
      <c r="H76" s="2">
        <f>'Moving Avg'!G76</f>
        <v>5.1551999999999998</v>
      </c>
      <c r="I76" s="2">
        <f>'Moving Avg'!H76</f>
        <v>0</v>
      </c>
      <c r="J76" s="5" t="str">
        <f>OBV!F76</f>
        <v>BEARISH</v>
      </c>
      <c r="K76" s="5" t="str">
        <f>OBV!G76</f>
        <v>STRONG</v>
      </c>
      <c r="L76" s="5" t="str">
        <f>OBV!H76</f>
        <v>NEUTRAL</v>
      </c>
      <c r="M76" s="7">
        <f t="shared" si="10"/>
        <v>25</v>
      </c>
      <c r="N76" s="7">
        <f t="shared" si="11"/>
        <v>100</v>
      </c>
      <c r="O76" s="7">
        <f t="shared" si="12"/>
        <v>75</v>
      </c>
      <c r="P76" s="7">
        <f t="shared" si="13"/>
        <v>33</v>
      </c>
      <c r="Q76" s="8">
        <f t="shared" si="14"/>
        <v>59.95</v>
      </c>
      <c r="R76" s="8">
        <f t="shared" si="15"/>
        <v>59.5</v>
      </c>
      <c r="S76" s="8">
        <f t="shared" si="16"/>
        <v>52.35</v>
      </c>
      <c r="T76" s="8">
        <f t="shared" si="17"/>
        <v>58.25</v>
      </c>
      <c r="U76" s="7">
        <f t="shared" si="18"/>
        <v>57.266666666666673</v>
      </c>
      <c r="V76" s="7">
        <f t="shared" si="19"/>
        <v>57.512500000000003</v>
      </c>
    </row>
    <row r="77" spans="1:22" ht="13.5" x14ac:dyDescent="0.25">
      <c r="A77" s="3">
        <f>RSI!A77</f>
        <v>42418</v>
      </c>
      <c r="B77" s="2">
        <f>RSI!B77</f>
        <v>4.8600000000000003</v>
      </c>
      <c r="C77" s="2">
        <f>RSI!I77</f>
        <v>47.079854506346003</v>
      </c>
      <c r="D77" s="2">
        <f>MACD!E77</f>
        <v>-0.20881743533861918</v>
      </c>
      <c r="E77" s="2">
        <f>MACD!F77</f>
        <v>-9.439274630997907E-2</v>
      </c>
      <c r="F77" s="2">
        <f>'Moving Avg'!D77</f>
        <v>4.9719999999999995</v>
      </c>
      <c r="G77" s="2">
        <f>'Moving Avg'!F77</f>
        <v>4.82</v>
      </c>
      <c r="H77" s="2">
        <f>'Moving Avg'!G77</f>
        <v>5.1443999999999992</v>
      </c>
      <c r="I77" s="2">
        <f>'Moving Avg'!H77</f>
        <v>0</v>
      </c>
      <c r="J77" s="5" t="str">
        <f>OBV!F77</f>
        <v>BEARISH</v>
      </c>
      <c r="K77" s="5" t="str">
        <f>OBV!G77</f>
        <v>STRONG</v>
      </c>
      <c r="L77" s="5" t="str">
        <f>OBV!H77</f>
        <v>CONFIRMED BEARISH</v>
      </c>
      <c r="M77" s="7">
        <f t="shared" si="10"/>
        <v>25</v>
      </c>
      <c r="N77" s="7">
        <f t="shared" si="11"/>
        <v>100</v>
      </c>
      <c r="O77" s="7">
        <f t="shared" si="12"/>
        <v>50</v>
      </c>
      <c r="P77" s="7">
        <f t="shared" si="13"/>
        <v>33</v>
      </c>
      <c r="Q77" s="8">
        <f t="shared" si="14"/>
        <v>56.2</v>
      </c>
      <c r="R77" s="8">
        <f t="shared" si="15"/>
        <v>50.75</v>
      </c>
      <c r="S77" s="8">
        <f t="shared" si="16"/>
        <v>46.1</v>
      </c>
      <c r="T77" s="8">
        <f t="shared" si="17"/>
        <v>52</v>
      </c>
      <c r="U77" s="7">
        <f t="shared" si="18"/>
        <v>51.016666666666673</v>
      </c>
      <c r="V77" s="7">
        <f t="shared" si="19"/>
        <v>51.262500000000003</v>
      </c>
    </row>
    <row r="78" spans="1:22" ht="13.5" x14ac:dyDescent="0.25">
      <c r="A78" s="3">
        <f>RSI!A78</f>
        <v>42419</v>
      </c>
      <c r="B78" s="2">
        <f>RSI!B78</f>
        <v>5</v>
      </c>
      <c r="C78" s="2">
        <f>RSI!I78</f>
        <v>52.624921219176187</v>
      </c>
      <c r="D78" s="2">
        <f>MACD!E78</f>
        <v>-0.22283976415524975</v>
      </c>
      <c r="E78" s="2">
        <f>MACD!F78</f>
        <v>-0.12008214987903321</v>
      </c>
      <c r="F78" s="2">
        <f>'Moving Avg'!D78</f>
        <v>4.9719999999999995</v>
      </c>
      <c r="G78" s="2">
        <f>'Moving Avg'!F78</f>
        <v>4.8205000000000009</v>
      </c>
      <c r="H78" s="2">
        <f>'Moving Avg'!G78</f>
        <v>5.1363999999999983</v>
      </c>
      <c r="I78" s="2">
        <f>'Moving Avg'!H78</f>
        <v>0</v>
      </c>
      <c r="J78" s="5" t="str">
        <f>OBV!F78</f>
        <v>BEARISH</v>
      </c>
      <c r="K78" s="5" t="str">
        <f>OBV!G78</f>
        <v>STRONG</v>
      </c>
      <c r="L78" s="5" t="str">
        <f>OBV!H78</f>
        <v>NEUTRAL</v>
      </c>
      <c r="M78" s="7">
        <f t="shared" si="10"/>
        <v>25</v>
      </c>
      <c r="N78" s="7">
        <f t="shared" si="11"/>
        <v>100</v>
      </c>
      <c r="O78" s="7">
        <f t="shared" si="12"/>
        <v>50</v>
      </c>
      <c r="P78" s="7">
        <f t="shared" si="13"/>
        <v>33</v>
      </c>
      <c r="Q78" s="8">
        <f t="shared" si="14"/>
        <v>56.2</v>
      </c>
      <c r="R78" s="8">
        <f t="shared" si="15"/>
        <v>50.75</v>
      </c>
      <c r="S78" s="8">
        <f t="shared" si="16"/>
        <v>46.1</v>
      </c>
      <c r="T78" s="8">
        <f t="shared" si="17"/>
        <v>52</v>
      </c>
      <c r="U78" s="7">
        <f t="shared" si="18"/>
        <v>51.016666666666673</v>
      </c>
      <c r="V78" s="7">
        <f t="shared" si="19"/>
        <v>51.262500000000003</v>
      </c>
    </row>
    <row r="79" spans="1:22" ht="13.5" x14ac:dyDescent="0.25">
      <c r="A79" s="3">
        <f>RSI!A79</f>
        <v>42422</v>
      </c>
      <c r="B79" s="2">
        <f>RSI!B79</f>
        <v>5</v>
      </c>
      <c r="C79" s="2">
        <f>RSI!I79</f>
        <v>52.624921219176201</v>
      </c>
      <c r="D79" s="2">
        <f>MACD!E79</f>
        <v>-0.2443918478246303</v>
      </c>
      <c r="E79" s="2">
        <f>MACD!F79</f>
        <v>-0.14494408946815263</v>
      </c>
      <c r="F79" s="2">
        <f>'Moving Avg'!D79</f>
        <v>4.9719999999999995</v>
      </c>
      <c r="G79" s="2">
        <f>'Moving Avg'!F79</f>
        <v>4.8280000000000012</v>
      </c>
      <c r="H79" s="2">
        <f>'Moving Avg'!G79</f>
        <v>5.1283999999999992</v>
      </c>
      <c r="I79" s="2">
        <f>'Moving Avg'!H79</f>
        <v>0</v>
      </c>
      <c r="J79" s="5" t="str">
        <f>OBV!F79</f>
        <v>BEARISH</v>
      </c>
      <c r="K79" s="5" t="str">
        <f>OBV!G79</f>
        <v>STRONG</v>
      </c>
      <c r="L79" s="5" t="str">
        <f>OBV!H79</f>
        <v>NEUTRAL</v>
      </c>
      <c r="M79" s="7">
        <f t="shared" si="10"/>
        <v>25</v>
      </c>
      <c r="N79" s="7">
        <f t="shared" si="11"/>
        <v>100</v>
      </c>
      <c r="O79" s="7">
        <f t="shared" si="12"/>
        <v>50</v>
      </c>
      <c r="P79" s="7">
        <f t="shared" si="13"/>
        <v>33</v>
      </c>
      <c r="Q79" s="8">
        <f t="shared" si="14"/>
        <v>56.2</v>
      </c>
      <c r="R79" s="8">
        <f t="shared" si="15"/>
        <v>50.75</v>
      </c>
      <c r="S79" s="8">
        <f t="shared" si="16"/>
        <v>46.1</v>
      </c>
      <c r="T79" s="8">
        <f t="shared" si="17"/>
        <v>52</v>
      </c>
      <c r="U79" s="7">
        <f t="shared" si="18"/>
        <v>51.016666666666673</v>
      </c>
      <c r="V79" s="7">
        <f t="shared" si="19"/>
        <v>51.262500000000003</v>
      </c>
    </row>
    <row r="80" spans="1:22" ht="13.5" x14ac:dyDescent="0.25">
      <c r="A80" s="3">
        <f>RSI!A80</f>
        <v>42423</v>
      </c>
      <c r="B80" s="2">
        <f>RSI!B80</f>
        <v>4.8</v>
      </c>
      <c r="C80" s="2">
        <f>RSI!I80</f>
        <v>44.84048180182284</v>
      </c>
      <c r="D80" s="2">
        <f>MACD!E80</f>
        <v>-0.20515895784679916</v>
      </c>
      <c r="E80" s="2">
        <f>MACD!F80</f>
        <v>-0.15698706314388194</v>
      </c>
      <c r="F80" s="2">
        <f>'Moving Avg'!D80</f>
        <v>4.9320000000000004</v>
      </c>
      <c r="G80" s="2">
        <f>'Moving Avg'!F80</f>
        <v>4.8254999999999999</v>
      </c>
      <c r="H80" s="2">
        <f>'Moving Avg'!G80</f>
        <v>5.1164000000000005</v>
      </c>
      <c r="I80" s="2">
        <f>'Moving Avg'!H80</f>
        <v>0</v>
      </c>
      <c r="J80" s="5" t="str">
        <f>OBV!F80</f>
        <v>BEARISH</v>
      </c>
      <c r="K80" s="5" t="str">
        <f>OBV!G80</f>
        <v>STRONG</v>
      </c>
      <c r="L80" s="5" t="str">
        <f>OBV!H80</f>
        <v>CONFIRMED BEARISH</v>
      </c>
      <c r="M80" s="7">
        <f t="shared" si="10"/>
        <v>25</v>
      </c>
      <c r="N80" s="7">
        <f t="shared" si="11"/>
        <v>100</v>
      </c>
      <c r="O80" s="7">
        <f t="shared" si="12"/>
        <v>50</v>
      </c>
      <c r="P80" s="7">
        <f t="shared" si="13"/>
        <v>33</v>
      </c>
      <c r="Q80" s="8">
        <f t="shared" si="14"/>
        <v>56.2</v>
      </c>
      <c r="R80" s="8">
        <f t="shared" si="15"/>
        <v>50.75</v>
      </c>
      <c r="S80" s="8">
        <f t="shared" si="16"/>
        <v>46.1</v>
      </c>
      <c r="T80" s="8">
        <f t="shared" si="17"/>
        <v>52</v>
      </c>
      <c r="U80" s="7">
        <f t="shared" si="18"/>
        <v>51.016666666666673</v>
      </c>
      <c r="V80" s="7">
        <f t="shared" si="19"/>
        <v>51.262500000000003</v>
      </c>
    </row>
    <row r="81" spans="1:22" ht="13.5" x14ac:dyDescent="0.25">
      <c r="A81" s="3">
        <f>RSI!A81</f>
        <v>42424</v>
      </c>
      <c r="B81" s="2">
        <f>RSI!B81</f>
        <v>4.9000000000000004</v>
      </c>
      <c r="C81" s="2">
        <f>RSI!I81</f>
        <v>48.909856622607883</v>
      </c>
      <c r="D81" s="2">
        <f>MACD!E81</f>
        <v>-0.16011713284597029</v>
      </c>
      <c r="E81" s="2">
        <f>MACD!F81</f>
        <v>-0.15761307708429961</v>
      </c>
      <c r="F81" s="2">
        <f>'Moving Avg'!D81</f>
        <v>4.9120000000000008</v>
      </c>
      <c r="G81" s="2">
        <f>'Moving Avg'!F81</f>
        <v>4.8305000000000007</v>
      </c>
      <c r="H81" s="2">
        <f>'Moving Avg'!G81</f>
        <v>5.1096000000000004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33</v>
      </c>
      <c r="Q81" s="8">
        <f t="shared" si="14"/>
        <v>36.950000000000003</v>
      </c>
      <c r="R81" s="8">
        <f t="shared" si="15"/>
        <v>39.75</v>
      </c>
      <c r="S81" s="8">
        <f t="shared" si="16"/>
        <v>37.85</v>
      </c>
      <c r="T81" s="8">
        <f t="shared" si="17"/>
        <v>38.25</v>
      </c>
      <c r="U81" s="7">
        <f t="shared" si="18"/>
        <v>38.183333333333337</v>
      </c>
      <c r="V81" s="7">
        <f t="shared" si="19"/>
        <v>38.200000000000003</v>
      </c>
    </row>
    <row r="82" spans="1:22" ht="13.5" x14ac:dyDescent="0.25">
      <c r="A82" s="3">
        <f>RSI!A82</f>
        <v>42425</v>
      </c>
      <c r="B82" s="2">
        <f>RSI!B82</f>
        <v>4.76</v>
      </c>
      <c r="C82" s="2">
        <f>RSI!I82</f>
        <v>44.01418161914944</v>
      </c>
      <c r="D82" s="2">
        <f>MACD!E82</f>
        <v>-8.8416362456762876E-2</v>
      </c>
      <c r="E82" s="2">
        <f>MACD!F82</f>
        <v>-0.14377373415879227</v>
      </c>
      <c r="F82" s="2">
        <f>'Moving Avg'!D82</f>
        <v>4.8920000000000003</v>
      </c>
      <c r="G82" s="2">
        <f>'Moving Avg'!F82</f>
        <v>4.8355000000000006</v>
      </c>
      <c r="H82" s="2">
        <f>'Moving Avg'!G82</f>
        <v>5.0937999999999999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  <c r="M82" s="7">
        <f t="shared" si="10"/>
        <v>25</v>
      </c>
      <c r="N82" s="7">
        <f t="shared" si="11"/>
        <v>0</v>
      </c>
      <c r="O82" s="7">
        <f t="shared" si="12"/>
        <v>50</v>
      </c>
      <c r="P82" s="7">
        <f t="shared" si="13"/>
        <v>33</v>
      </c>
      <c r="Q82" s="8">
        <f t="shared" si="14"/>
        <v>21.2</v>
      </c>
      <c r="R82" s="8">
        <f t="shared" si="15"/>
        <v>30.75</v>
      </c>
      <c r="S82" s="8">
        <f t="shared" si="16"/>
        <v>31.1</v>
      </c>
      <c r="T82" s="8">
        <f t="shared" si="17"/>
        <v>27</v>
      </c>
      <c r="U82" s="7">
        <f t="shared" si="18"/>
        <v>27.683333333333337</v>
      </c>
      <c r="V82" s="7">
        <f t="shared" si="19"/>
        <v>27.512500000000003</v>
      </c>
    </row>
    <row r="83" spans="1:22" ht="13.5" x14ac:dyDescent="0.25">
      <c r="A83" s="3">
        <f>RSI!A83</f>
        <v>42426</v>
      </c>
      <c r="B83" s="2">
        <f>RSI!B83</f>
        <v>4.9000000000000004</v>
      </c>
      <c r="C83" s="2">
        <f>RSI!I83</f>
        <v>49.461958146388426</v>
      </c>
      <c r="D83" s="2">
        <f>MACD!E83</f>
        <v>-6.0235800328960032E-2</v>
      </c>
      <c r="E83" s="2">
        <f>MACD!F83</f>
        <v>-0.12706614739282582</v>
      </c>
      <c r="F83" s="2">
        <f>'Moving Avg'!D83</f>
        <v>4.8719999999999999</v>
      </c>
      <c r="G83" s="2">
        <f>'Moving Avg'!F83</f>
        <v>4.847500000000001</v>
      </c>
      <c r="H83" s="2">
        <f>'Moving Avg'!G83</f>
        <v>5.0760000000000005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  <c r="M83" s="7">
        <f t="shared" si="10"/>
        <v>25</v>
      </c>
      <c r="N83" s="7">
        <f t="shared" si="11"/>
        <v>0</v>
      </c>
      <c r="O83" s="7">
        <f t="shared" si="12"/>
        <v>50</v>
      </c>
      <c r="P83" s="7">
        <f t="shared" si="13"/>
        <v>33</v>
      </c>
      <c r="Q83" s="8">
        <f t="shared" si="14"/>
        <v>21.2</v>
      </c>
      <c r="R83" s="8">
        <f t="shared" si="15"/>
        <v>30.75</v>
      </c>
      <c r="S83" s="8">
        <f t="shared" si="16"/>
        <v>31.1</v>
      </c>
      <c r="T83" s="8">
        <f t="shared" si="17"/>
        <v>27</v>
      </c>
      <c r="U83" s="7">
        <f t="shared" si="18"/>
        <v>27.683333333333337</v>
      </c>
      <c r="V83" s="7">
        <f t="shared" si="19"/>
        <v>27.512500000000003</v>
      </c>
    </row>
    <row r="84" spans="1:22" ht="13.5" x14ac:dyDescent="0.25">
      <c r="A84" s="3">
        <f>RSI!A84</f>
        <v>42429</v>
      </c>
      <c r="B84" s="2">
        <f>RSI!B84</f>
        <v>4.68</v>
      </c>
      <c r="C84" s="2">
        <f>RSI!I84</f>
        <v>42.468561893966935</v>
      </c>
      <c r="D84" s="2">
        <f>MACD!E84</f>
        <v>-2.003466703419754E-2</v>
      </c>
      <c r="E84" s="2">
        <f>MACD!F84</f>
        <v>-0.10565985132110017</v>
      </c>
      <c r="F84" s="2">
        <f>'Moving Avg'!D84</f>
        <v>4.8079999999999998</v>
      </c>
      <c r="G84" s="2">
        <f>'Moving Avg'!F84</f>
        <v>4.8485000000000014</v>
      </c>
      <c r="H84" s="2">
        <f>'Moving Avg'!G84</f>
        <v>5.0503999999999998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CONFIRMED BEARISH</v>
      </c>
      <c r="M84" s="7">
        <f t="shared" si="10"/>
        <v>25</v>
      </c>
      <c r="N84" s="7">
        <f t="shared" si="11"/>
        <v>0</v>
      </c>
      <c r="O84" s="7">
        <f t="shared" si="12"/>
        <v>50</v>
      </c>
      <c r="P84" s="7">
        <f t="shared" si="13"/>
        <v>33</v>
      </c>
      <c r="Q84" s="8">
        <f t="shared" si="14"/>
        <v>21.2</v>
      </c>
      <c r="R84" s="8">
        <f t="shared" si="15"/>
        <v>30.75</v>
      </c>
      <c r="S84" s="8">
        <f t="shared" si="16"/>
        <v>31.1</v>
      </c>
      <c r="T84" s="8">
        <f t="shared" si="17"/>
        <v>27</v>
      </c>
      <c r="U84" s="7">
        <f t="shared" si="18"/>
        <v>27.683333333333337</v>
      </c>
      <c r="V84" s="7">
        <f t="shared" si="19"/>
        <v>27.512500000000003</v>
      </c>
    </row>
    <row r="85" spans="1:22" ht="13.5" x14ac:dyDescent="0.25">
      <c r="A85" s="3">
        <f>RSI!A85</f>
        <v>42430</v>
      </c>
      <c r="B85" s="2">
        <f>RSI!B85</f>
        <v>4.66</v>
      </c>
      <c r="C85" s="2">
        <f>RSI!I85</f>
        <v>41.888724834865926</v>
      </c>
      <c r="D85" s="2">
        <f>MACD!E85</f>
        <v>1.6818467792573344E-2</v>
      </c>
      <c r="E85" s="2">
        <f>MACD!F85</f>
        <v>-8.1164187498365473E-2</v>
      </c>
      <c r="F85" s="2">
        <f>'Moving Avg'!D85</f>
        <v>4.78</v>
      </c>
      <c r="G85" s="2">
        <f>'Moving Avg'!F85</f>
        <v>4.8485000000000014</v>
      </c>
      <c r="H85" s="2">
        <f>'Moving Avg'!G85</f>
        <v>5.0244000000000009</v>
      </c>
      <c r="I85" s="2">
        <f>'Moving Avg'!H85</f>
        <v>0</v>
      </c>
      <c r="J85" s="5" t="str">
        <f>OBV!F85</f>
        <v>BEARISH</v>
      </c>
      <c r="K85" s="5" t="str">
        <f>OBV!G85</f>
        <v>STRONG</v>
      </c>
      <c r="L85" s="5" t="str">
        <f>OBV!H85</f>
        <v>CONFIRMED BEARISH</v>
      </c>
      <c r="M85" s="7">
        <f t="shared" si="10"/>
        <v>25</v>
      </c>
      <c r="N85" s="7">
        <f t="shared" si="11"/>
        <v>0</v>
      </c>
      <c r="O85" s="7">
        <f t="shared" si="12"/>
        <v>50</v>
      </c>
      <c r="P85" s="7">
        <f t="shared" si="13"/>
        <v>33</v>
      </c>
      <c r="Q85" s="8">
        <f t="shared" si="14"/>
        <v>21.2</v>
      </c>
      <c r="R85" s="8">
        <f t="shared" si="15"/>
        <v>30.75</v>
      </c>
      <c r="S85" s="8">
        <f t="shared" si="16"/>
        <v>31.1</v>
      </c>
      <c r="T85" s="8">
        <f t="shared" si="17"/>
        <v>27</v>
      </c>
      <c r="U85" s="7">
        <f t="shared" si="18"/>
        <v>27.683333333333337</v>
      </c>
      <c r="V85" s="7">
        <f t="shared" si="19"/>
        <v>27.512500000000003</v>
      </c>
    </row>
    <row r="86" spans="1:22" ht="13.5" x14ac:dyDescent="0.25">
      <c r="A86" s="3">
        <f>RSI!A86</f>
        <v>42431</v>
      </c>
      <c r="B86" s="2">
        <f>RSI!B86</f>
        <v>4.79</v>
      </c>
      <c r="C86" s="2">
        <f>RSI!I86</f>
        <v>46.958111652734317</v>
      </c>
      <c r="D86" s="2">
        <f>MACD!E86</f>
        <v>3.9745357268902382E-2</v>
      </c>
      <c r="E86" s="2">
        <f>MACD!F86</f>
        <v>-5.6982278544911905E-2</v>
      </c>
      <c r="F86" s="2">
        <f>'Moving Avg'!D86</f>
        <v>4.758</v>
      </c>
      <c r="G86" s="2">
        <f>'Moving Avg'!F86</f>
        <v>4.8550000000000004</v>
      </c>
      <c r="H86" s="2">
        <f>'Moving Avg'!G86</f>
        <v>5.0043999999999995</v>
      </c>
      <c r="I86" s="2">
        <f>'Moving Avg'!H86</f>
        <v>0</v>
      </c>
      <c r="J86" s="5" t="str">
        <f>OBV!F86</f>
        <v>BEARISH</v>
      </c>
      <c r="K86" s="5" t="str">
        <f>OBV!G86</f>
        <v>STRONG</v>
      </c>
      <c r="L86" s="5" t="str">
        <f>OBV!H86</f>
        <v>CONFIRMED BEARISH</v>
      </c>
      <c r="M86" s="7">
        <f t="shared" si="10"/>
        <v>25</v>
      </c>
      <c r="N86" s="7">
        <f t="shared" si="11"/>
        <v>0</v>
      </c>
      <c r="O86" s="7">
        <f t="shared" si="12"/>
        <v>50</v>
      </c>
      <c r="P86" s="7">
        <f t="shared" si="13"/>
        <v>33</v>
      </c>
      <c r="Q86" s="8">
        <f t="shared" si="14"/>
        <v>21.2</v>
      </c>
      <c r="R86" s="8">
        <f t="shared" si="15"/>
        <v>30.75</v>
      </c>
      <c r="S86" s="8">
        <f t="shared" si="16"/>
        <v>31.1</v>
      </c>
      <c r="T86" s="8">
        <f t="shared" si="17"/>
        <v>27</v>
      </c>
      <c r="U86" s="7">
        <f t="shared" si="18"/>
        <v>27.683333333333337</v>
      </c>
      <c r="V86" s="7">
        <f t="shared" si="19"/>
        <v>27.512500000000003</v>
      </c>
    </row>
    <row r="87" spans="1:22" ht="13.5" x14ac:dyDescent="0.25">
      <c r="A87" s="3">
        <f>RSI!A87</f>
        <v>42432</v>
      </c>
      <c r="B87" s="2">
        <f>RSI!B87</f>
        <v>4.79</v>
      </c>
      <c r="C87" s="2">
        <f>RSI!I87</f>
        <v>46.958111652734317</v>
      </c>
      <c r="D87" s="2">
        <f>MACD!E87</f>
        <v>3.8109782274359461E-2</v>
      </c>
      <c r="E87" s="2">
        <f>MACD!F87</f>
        <v>-3.7963866381057629E-2</v>
      </c>
      <c r="F87" s="2">
        <f>'Moving Avg'!D87</f>
        <v>4.7640000000000002</v>
      </c>
      <c r="G87" s="2">
        <f>'Moving Avg'!F87</f>
        <v>4.8715000000000002</v>
      </c>
      <c r="H87" s="2">
        <f>'Moving Avg'!G87</f>
        <v>4.9843999999999991</v>
      </c>
      <c r="I87" s="2">
        <f>'Moving Avg'!H87</f>
        <v>0</v>
      </c>
      <c r="J87" s="5" t="str">
        <f>OBV!F87</f>
        <v>BEARISH</v>
      </c>
      <c r="K87" s="5" t="str">
        <f>OBV!G87</f>
        <v>STRONG</v>
      </c>
      <c r="L87" s="5" t="str">
        <f>OBV!H87</f>
        <v>BEARISH DIVERGENCE</v>
      </c>
      <c r="M87" s="7">
        <f t="shared" si="10"/>
        <v>25</v>
      </c>
      <c r="N87" s="7">
        <f t="shared" si="11"/>
        <v>0</v>
      </c>
      <c r="O87" s="7">
        <f t="shared" si="12"/>
        <v>50</v>
      </c>
      <c r="P87" s="7">
        <f t="shared" si="13"/>
        <v>33</v>
      </c>
      <c r="Q87" s="8">
        <f t="shared" si="14"/>
        <v>21.2</v>
      </c>
      <c r="R87" s="8">
        <f t="shared" si="15"/>
        <v>30.75</v>
      </c>
      <c r="S87" s="8">
        <f t="shared" si="16"/>
        <v>31.1</v>
      </c>
      <c r="T87" s="8">
        <f t="shared" si="17"/>
        <v>27</v>
      </c>
      <c r="U87" s="7">
        <f t="shared" si="18"/>
        <v>27.683333333333337</v>
      </c>
      <c r="V87" s="7">
        <f t="shared" si="19"/>
        <v>27.512500000000003</v>
      </c>
    </row>
    <row r="88" spans="1:22" ht="13.5" x14ac:dyDescent="0.25">
      <c r="A88" s="3">
        <f>RSI!A88</f>
        <v>42433</v>
      </c>
      <c r="B88" s="2">
        <f>RSI!B88</f>
        <v>5</v>
      </c>
      <c r="C88" s="2">
        <f>RSI!I88</f>
        <v>54.409168074025352</v>
      </c>
      <c r="D88" s="2">
        <f>MACD!E88</f>
        <v>4.3174676141604529E-2</v>
      </c>
      <c r="E88" s="2">
        <f>MACD!F88</f>
        <v>-2.1736157876525199E-2</v>
      </c>
      <c r="F88" s="2">
        <f>'Moving Avg'!D88</f>
        <v>4.7839999999999998</v>
      </c>
      <c r="G88" s="2">
        <f>'Moving Avg'!F88</f>
        <v>4.8885000000000005</v>
      </c>
      <c r="H88" s="2">
        <f>'Moving Avg'!G88</f>
        <v>4.9685999999999995</v>
      </c>
      <c r="I88" s="2">
        <f>'Moving Avg'!H88</f>
        <v>0</v>
      </c>
      <c r="J88" s="5" t="str">
        <f>OBV!F88</f>
        <v>BEARISH</v>
      </c>
      <c r="K88" s="5" t="str">
        <f>OBV!G88</f>
        <v>STRONG</v>
      </c>
      <c r="L88" s="5" t="str">
        <f>OBV!H88</f>
        <v>BEARISH DIVERGENCE</v>
      </c>
      <c r="M88" s="7">
        <f t="shared" si="10"/>
        <v>25</v>
      </c>
      <c r="N88" s="7">
        <f t="shared" si="11"/>
        <v>0</v>
      </c>
      <c r="O88" s="7">
        <f t="shared" si="12"/>
        <v>50</v>
      </c>
      <c r="P88" s="7">
        <f t="shared" si="13"/>
        <v>33</v>
      </c>
      <c r="Q88" s="8">
        <f t="shared" si="14"/>
        <v>21.2</v>
      </c>
      <c r="R88" s="8">
        <f t="shared" si="15"/>
        <v>30.75</v>
      </c>
      <c r="S88" s="8">
        <f t="shared" si="16"/>
        <v>31.1</v>
      </c>
      <c r="T88" s="8">
        <f t="shared" si="17"/>
        <v>27</v>
      </c>
      <c r="U88" s="7">
        <f t="shared" si="18"/>
        <v>27.683333333333337</v>
      </c>
      <c r="V88" s="7">
        <f t="shared" si="19"/>
        <v>27.512500000000003</v>
      </c>
    </row>
    <row r="89" spans="1:22" ht="13.5" x14ac:dyDescent="0.25">
      <c r="A89" s="3">
        <f>RSI!A89</f>
        <v>42436</v>
      </c>
      <c r="B89" s="2">
        <f>RSI!B89</f>
        <v>5</v>
      </c>
      <c r="C89" s="2">
        <f>RSI!I89</f>
        <v>54.409168074025352</v>
      </c>
      <c r="D89" s="2">
        <f>MACD!E89</f>
        <v>4.6650878731137269E-2</v>
      </c>
      <c r="E89" s="2">
        <f>MACD!F89</f>
        <v>-8.0587505549927045E-3</v>
      </c>
      <c r="F89" s="2">
        <f>'Moving Avg'!D89</f>
        <v>4.8479999999999999</v>
      </c>
      <c r="G89" s="2">
        <f>'Moving Avg'!F89</f>
        <v>4.908500000000001</v>
      </c>
      <c r="H89" s="2">
        <f>'Moving Avg'!G89</f>
        <v>4.9529999999999994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BEARISH DIVERGENCE</v>
      </c>
      <c r="M89" s="7">
        <f t="shared" si="10"/>
        <v>25</v>
      </c>
      <c r="N89" s="7">
        <f t="shared" si="11"/>
        <v>0</v>
      </c>
      <c r="O89" s="7">
        <f t="shared" si="12"/>
        <v>50</v>
      </c>
      <c r="P89" s="7">
        <f t="shared" si="13"/>
        <v>33</v>
      </c>
      <c r="Q89" s="8">
        <f t="shared" si="14"/>
        <v>21.2</v>
      </c>
      <c r="R89" s="8">
        <f t="shared" si="15"/>
        <v>30.75</v>
      </c>
      <c r="S89" s="8">
        <f t="shared" si="16"/>
        <v>31.1</v>
      </c>
      <c r="T89" s="8">
        <f t="shared" si="17"/>
        <v>27</v>
      </c>
      <c r="U89" s="7">
        <f t="shared" si="18"/>
        <v>27.683333333333337</v>
      </c>
      <c r="V89" s="7">
        <f t="shared" si="19"/>
        <v>27.512500000000003</v>
      </c>
    </row>
    <row r="90" spans="1:22" ht="13.5" x14ac:dyDescent="0.25">
      <c r="A90" s="3">
        <f>RSI!A90</f>
        <v>42437</v>
      </c>
      <c r="B90" s="2">
        <f>RSI!B90</f>
        <v>4.99</v>
      </c>
      <c r="C90" s="2">
        <f>RSI!I90</f>
        <v>53.99031203210874</v>
      </c>
      <c r="D90" s="2">
        <f>MACD!E90</f>
        <v>1.8814275304347206E-2</v>
      </c>
      <c r="E90" s="2">
        <f>MACD!F90</f>
        <v>-2.6841453831247227E-3</v>
      </c>
      <c r="F90" s="2">
        <f>'Moving Avg'!D90</f>
        <v>4.9139999999999997</v>
      </c>
      <c r="G90" s="2">
        <f>'Moving Avg'!F90</f>
        <v>4.9139999999999997</v>
      </c>
      <c r="H90" s="2">
        <f>'Moving Avg'!G90</f>
        <v>4.9405999999999999</v>
      </c>
      <c r="I90" s="2">
        <f>'Moving Avg'!H90</f>
        <v>0</v>
      </c>
      <c r="J90" s="5" t="str">
        <f>OBV!F90</f>
        <v>BEARISH</v>
      </c>
      <c r="K90" s="5" t="str">
        <f>OBV!G90</f>
        <v>NEUTRAL</v>
      </c>
      <c r="L90" s="5" t="str">
        <f>OBV!H90</f>
        <v>BEARISH DIVERGENCE</v>
      </c>
      <c r="M90" s="7">
        <f t="shared" si="10"/>
        <v>25</v>
      </c>
      <c r="N90" s="7">
        <f t="shared" si="11"/>
        <v>0</v>
      </c>
      <c r="O90" s="7">
        <f t="shared" si="12"/>
        <v>50</v>
      </c>
      <c r="P90" s="7">
        <f t="shared" si="13"/>
        <v>16.5</v>
      </c>
      <c r="Q90" s="8">
        <f t="shared" si="14"/>
        <v>18.725000000000001</v>
      </c>
      <c r="R90" s="8">
        <f t="shared" si="15"/>
        <v>26.625</v>
      </c>
      <c r="S90" s="8">
        <f t="shared" si="16"/>
        <v>23.675000000000001</v>
      </c>
      <c r="T90" s="8">
        <f t="shared" si="17"/>
        <v>22.875</v>
      </c>
      <c r="U90" s="7">
        <f t="shared" si="18"/>
        <v>23.008333333333336</v>
      </c>
      <c r="V90" s="7">
        <f t="shared" si="19"/>
        <v>22.975000000000001</v>
      </c>
    </row>
    <row r="91" spans="1:22" ht="13.5" x14ac:dyDescent="0.25">
      <c r="A91" s="3">
        <f>RSI!A91</f>
        <v>42438</v>
      </c>
      <c r="B91" s="2">
        <f>RSI!B91</f>
        <v>5</v>
      </c>
      <c r="C91" s="2">
        <f>RSI!I91</f>
        <v>54.368616109670249</v>
      </c>
      <c r="D91" s="2">
        <f>MACD!E91</f>
        <v>9.2691954080956762E-3</v>
      </c>
      <c r="E91" s="2">
        <f>MACD!F91</f>
        <v>-2.9347722488064264E-4</v>
      </c>
      <c r="F91" s="2">
        <f>'Moving Avg'!D91</f>
        <v>4.9560000000000004</v>
      </c>
      <c r="G91" s="2">
        <f>'Moving Avg'!F91</f>
        <v>4.9139999999999997</v>
      </c>
      <c r="H91" s="2">
        <f>'Moving Avg'!G91</f>
        <v>4.928399999999999</v>
      </c>
      <c r="I91" s="2">
        <f>'Moving Avg'!H91</f>
        <v>0</v>
      </c>
      <c r="J91" s="5" t="str">
        <f>OBV!F91</f>
        <v>BULLISH</v>
      </c>
      <c r="K91" s="5" t="str">
        <f>OBV!G91</f>
        <v>NEUTRAL</v>
      </c>
      <c r="L91" s="5" t="str">
        <f>OBV!H91</f>
        <v>CONFIRMED BULLISH</v>
      </c>
      <c r="M91" s="7">
        <f t="shared" si="10"/>
        <v>25</v>
      </c>
      <c r="N91" s="7">
        <f t="shared" si="11"/>
        <v>0</v>
      </c>
      <c r="O91" s="7">
        <f t="shared" si="12"/>
        <v>50</v>
      </c>
      <c r="P91" s="7">
        <f t="shared" si="13"/>
        <v>83.5</v>
      </c>
      <c r="Q91" s="8">
        <f t="shared" si="14"/>
        <v>28.774999999999999</v>
      </c>
      <c r="R91" s="8">
        <f t="shared" si="15"/>
        <v>43.375</v>
      </c>
      <c r="S91" s="8">
        <f t="shared" si="16"/>
        <v>53.825000000000003</v>
      </c>
      <c r="T91" s="8">
        <f t="shared" si="17"/>
        <v>39.625</v>
      </c>
      <c r="U91" s="7">
        <f t="shared" si="18"/>
        <v>41.991666666666667</v>
      </c>
      <c r="V91" s="7">
        <f t="shared" si="19"/>
        <v>41.400000000000006</v>
      </c>
    </row>
    <row r="92" spans="1:22" ht="13.5" x14ac:dyDescent="0.25">
      <c r="A92" s="3">
        <f>RSI!A92</f>
        <v>42439</v>
      </c>
      <c r="B92" s="2">
        <f>RSI!B92</f>
        <v>5</v>
      </c>
      <c r="C92" s="2">
        <f>RSI!I92</f>
        <v>54.368616109670249</v>
      </c>
      <c r="D92" s="2">
        <f>MACD!E92</f>
        <v>-2.0992838076523412E-2</v>
      </c>
      <c r="E92" s="2">
        <f>MACD!F92</f>
        <v>-4.4333493952091966E-3</v>
      </c>
      <c r="F92" s="2">
        <f>'Moving Avg'!D92</f>
        <v>4.9980000000000002</v>
      </c>
      <c r="G92" s="2">
        <f>'Moving Avg'!F92</f>
        <v>4.9064999999999994</v>
      </c>
      <c r="H92" s="2">
        <f>'Moving Avg'!G92</f>
        <v>4.916199999999999</v>
      </c>
      <c r="I92" s="2">
        <f>'Moving Avg'!H92</f>
        <v>0</v>
      </c>
      <c r="J92" s="5" t="str">
        <f>OBV!F92</f>
        <v>BULLISH</v>
      </c>
      <c r="K92" s="5" t="str">
        <f>OBV!G92</f>
        <v>NEUTRAL</v>
      </c>
      <c r="L92" s="5" t="str">
        <f>OBV!H92</f>
        <v>CONFIRMED BULLISH</v>
      </c>
      <c r="M92" s="7">
        <f t="shared" si="10"/>
        <v>25</v>
      </c>
      <c r="N92" s="7">
        <f t="shared" si="11"/>
        <v>45</v>
      </c>
      <c r="O92" s="7">
        <f t="shared" si="12"/>
        <v>50</v>
      </c>
      <c r="P92" s="7">
        <f t="shared" si="13"/>
        <v>83.5</v>
      </c>
      <c r="Q92" s="8">
        <f t="shared" si="14"/>
        <v>44.524999999999999</v>
      </c>
      <c r="R92" s="8">
        <f t="shared" si="15"/>
        <v>52.375</v>
      </c>
      <c r="S92" s="8">
        <f t="shared" si="16"/>
        <v>60.575000000000003</v>
      </c>
      <c r="T92" s="8">
        <f t="shared" si="17"/>
        <v>50.875</v>
      </c>
      <c r="U92" s="7">
        <f t="shared" si="18"/>
        <v>52.491666666666674</v>
      </c>
      <c r="V92" s="7">
        <f t="shared" si="19"/>
        <v>52.087500000000006</v>
      </c>
    </row>
    <row r="93" spans="1:22" ht="13.5" x14ac:dyDescent="0.25">
      <c r="A93" s="3">
        <f>RSI!A93</f>
        <v>42440</v>
      </c>
      <c r="B93" s="2">
        <f>RSI!B93</f>
        <v>5</v>
      </c>
      <c r="C93" s="2">
        <f>RSI!I93</f>
        <v>54.368616109670249</v>
      </c>
      <c r="D93" s="2">
        <f>MACD!E93</f>
        <v>-2.5659755045082555E-2</v>
      </c>
      <c r="E93" s="2">
        <f>MACD!F93</f>
        <v>-8.6786305251838683E-3</v>
      </c>
      <c r="F93" s="2">
        <f>'Moving Avg'!D93</f>
        <v>4.9980000000000002</v>
      </c>
      <c r="G93" s="2">
        <f>'Moving Avg'!F93</f>
        <v>4.9064999999999994</v>
      </c>
      <c r="H93" s="2">
        <f>'Moving Avg'!G93</f>
        <v>4.903999999999999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NEUTRAL</v>
      </c>
      <c r="M93" s="7">
        <f t="shared" si="10"/>
        <v>25</v>
      </c>
      <c r="N93" s="7">
        <f t="shared" si="11"/>
        <v>45</v>
      </c>
      <c r="O93" s="7">
        <f t="shared" si="12"/>
        <v>50</v>
      </c>
      <c r="P93" s="7">
        <f t="shared" si="13"/>
        <v>49.5</v>
      </c>
      <c r="Q93" s="8">
        <f t="shared" si="14"/>
        <v>39.424999999999997</v>
      </c>
      <c r="R93" s="8">
        <f t="shared" si="15"/>
        <v>43.875</v>
      </c>
      <c r="S93" s="8">
        <f t="shared" si="16"/>
        <v>45.275000000000006</v>
      </c>
      <c r="T93" s="8">
        <f t="shared" si="17"/>
        <v>42.375</v>
      </c>
      <c r="U93" s="7">
        <f t="shared" si="18"/>
        <v>42.858333333333327</v>
      </c>
      <c r="V93" s="7">
        <f t="shared" si="19"/>
        <v>42.737499999999997</v>
      </c>
    </row>
    <row r="94" spans="1:22" ht="13.5" x14ac:dyDescent="0.25">
      <c r="A94" s="3">
        <f>RSI!A94</f>
        <v>42443</v>
      </c>
      <c r="B94" s="2">
        <f>RSI!B94</f>
        <v>5</v>
      </c>
      <c r="C94" s="2">
        <f>RSI!I94</f>
        <v>54.368616109670249</v>
      </c>
      <c r="D94" s="2">
        <f>MACD!E94</f>
        <v>-6.4009507598284721E-2</v>
      </c>
      <c r="E94" s="2">
        <f>MACD!F94</f>
        <v>-1.9744805939804041E-2</v>
      </c>
      <c r="F94" s="2">
        <f>'Moving Avg'!D94</f>
        <v>4.9980000000000002</v>
      </c>
      <c r="G94" s="2">
        <f>'Moving Avg'!F94</f>
        <v>4.9064999999999994</v>
      </c>
      <c r="H94" s="2">
        <f>'Moving Avg'!G94</f>
        <v>4.8885999999999994</v>
      </c>
      <c r="I94" s="2">
        <f>'Moving Avg'!H94</f>
        <v>0</v>
      </c>
      <c r="J94" s="5" t="str">
        <f>OBV!F94</f>
        <v>BULLISH</v>
      </c>
      <c r="K94" s="5" t="str">
        <f>OBV!G94</f>
        <v>NEUTRAL</v>
      </c>
      <c r="L94" s="5" t="str">
        <f>OBV!H94</f>
        <v>NEUTRAL</v>
      </c>
      <c r="M94" s="7">
        <f t="shared" si="10"/>
        <v>25</v>
      </c>
      <c r="N94" s="7">
        <f t="shared" si="11"/>
        <v>100</v>
      </c>
      <c r="O94" s="7">
        <f t="shared" si="12"/>
        <v>50</v>
      </c>
      <c r="P94" s="7">
        <f t="shared" si="13"/>
        <v>49.5</v>
      </c>
      <c r="Q94" s="8">
        <f t="shared" si="14"/>
        <v>58.674999999999997</v>
      </c>
      <c r="R94" s="8">
        <f t="shared" si="15"/>
        <v>54.875</v>
      </c>
      <c r="S94" s="8">
        <f t="shared" si="16"/>
        <v>53.525000000000006</v>
      </c>
      <c r="T94" s="8">
        <f t="shared" si="17"/>
        <v>56.125</v>
      </c>
      <c r="U94" s="7">
        <f t="shared" si="18"/>
        <v>55.691666666666663</v>
      </c>
      <c r="V94" s="7">
        <f t="shared" si="19"/>
        <v>55.8</v>
      </c>
    </row>
    <row r="95" spans="1:22" ht="13.5" x14ac:dyDescent="0.25">
      <c r="A95" s="3">
        <f>RSI!A95</f>
        <v>42444</v>
      </c>
      <c r="B95" s="2">
        <f>RSI!B95</f>
        <v>5.0199999999999996</v>
      </c>
      <c r="C95" s="2">
        <f>RSI!I95</f>
        <v>55.356083473673316</v>
      </c>
      <c r="D95" s="2">
        <f>MACD!E95</f>
        <v>-0.10153128515309096</v>
      </c>
      <c r="E95" s="2">
        <f>MACD!F95</f>
        <v>-3.6102101782461427E-2</v>
      </c>
      <c r="F95" s="2">
        <f>'Moving Avg'!D95</f>
        <v>5.0039999999999996</v>
      </c>
      <c r="G95" s="2">
        <f>'Moving Avg'!F95</f>
        <v>4.9074999999999998</v>
      </c>
      <c r="H95" s="2">
        <f>'Moving Avg'!G95</f>
        <v>4.8735999999999997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  <c r="M95" s="7">
        <f t="shared" si="10"/>
        <v>25</v>
      </c>
      <c r="N95" s="7">
        <f t="shared" si="11"/>
        <v>100</v>
      </c>
      <c r="O95" s="7">
        <f t="shared" si="12"/>
        <v>75</v>
      </c>
      <c r="P95" s="7">
        <f t="shared" si="13"/>
        <v>67</v>
      </c>
      <c r="Q95" s="8">
        <f t="shared" si="14"/>
        <v>65.05</v>
      </c>
      <c r="R95" s="8">
        <f t="shared" si="15"/>
        <v>68</v>
      </c>
      <c r="S95" s="8">
        <f t="shared" si="16"/>
        <v>67.650000000000006</v>
      </c>
      <c r="T95" s="8">
        <f t="shared" si="17"/>
        <v>66.75</v>
      </c>
      <c r="U95" s="7">
        <f t="shared" si="18"/>
        <v>66.900000000000006</v>
      </c>
      <c r="V95" s="7">
        <f t="shared" si="19"/>
        <v>66.862500000000011</v>
      </c>
    </row>
    <row r="96" spans="1:22" ht="13.5" x14ac:dyDescent="0.25">
      <c r="A96" s="3">
        <f>RSI!A96</f>
        <v>42445</v>
      </c>
      <c r="B96" s="2">
        <f>RSI!B96</f>
        <v>5</v>
      </c>
      <c r="C96" s="2">
        <f>RSI!I96</f>
        <v>54.095405471815909</v>
      </c>
      <c r="D96" s="2">
        <f>MACD!E96</f>
        <v>-0.11239272015867297</v>
      </c>
      <c r="E96" s="2">
        <f>MACD!F96</f>
        <v>-5.1360225457703731E-2</v>
      </c>
      <c r="F96" s="2">
        <f>'Moving Avg'!D96</f>
        <v>5.0039999999999996</v>
      </c>
      <c r="G96" s="2">
        <f>'Moving Avg'!F96</f>
        <v>4.9074999999999998</v>
      </c>
      <c r="H96" s="2">
        <f>'Moving Avg'!G96</f>
        <v>4.8615999999999993</v>
      </c>
      <c r="I96" s="2">
        <f>'Moving Avg'!H96</f>
        <v>0</v>
      </c>
      <c r="J96" s="5" t="str">
        <f>OBV!F96</f>
        <v>BULLISH</v>
      </c>
      <c r="K96" s="5" t="str">
        <f>OBV!G96</f>
        <v>NEUTRAL</v>
      </c>
      <c r="L96" s="5" t="str">
        <f>OBV!H96</f>
        <v>NEUTRAL</v>
      </c>
      <c r="M96" s="7">
        <f t="shared" si="10"/>
        <v>25</v>
      </c>
      <c r="N96" s="7">
        <f t="shared" si="11"/>
        <v>100</v>
      </c>
      <c r="O96" s="7">
        <f t="shared" si="12"/>
        <v>75</v>
      </c>
      <c r="P96" s="7">
        <f t="shared" si="13"/>
        <v>49.5</v>
      </c>
      <c r="Q96" s="8">
        <f t="shared" si="14"/>
        <v>62.424999999999997</v>
      </c>
      <c r="R96" s="8">
        <f t="shared" si="15"/>
        <v>63.625</v>
      </c>
      <c r="S96" s="8">
        <f t="shared" si="16"/>
        <v>59.775000000000006</v>
      </c>
      <c r="T96" s="8">
        <f t="shared" si="17"/>
        <v>62.375</v>
      </c>
      <c r="U96" s="7">
        <f t="shared" si="18"/>
        <v>61.941666666666663</v>
      </c>
      <c r="V96" s="7">
        <f t="shared" si="19"/>
        <v>62.05</v>
      </c>
    </row>
    <row r="97" spans="1:22" ht="13.5" x14ac:dyDescent="0.25">
      <c r="A97" s="3">
        <f>RSI!A97</f>
        <v>42446</v>
      </c>
      <c r="B97" s="2">
        <f>RSI!B97</f>
        <v>5</v>
      </c>
      <c r="C97" s="2">
        <f>RSI!I97</f>
        <v>54.095405471815909</v>
      </c>
      <c r="D97" s="2">
        <f>MACD!E97</f>
        <v>-0.12201472513274858</v>
      </c>
      <c r="E97" s="2">
        <f>MACD!F97</f>
        <v>-6.5491125392712707E-2</v>
      </c>
      <c r="F97" s="2">
        <f>'Moving Avg'!D97</f>
        <v>5.0039999999999996</v>
      </c>
      <c r="G97" s="2">
        <f>'Moving Avg'!F97</f>
        <v>4.9145000000000003</v>
      </c>
      <c r="H97" s="2">
        <f>'Moving Avg'!G97</f>
        <v>4.8506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NEUTRAL</v>
      </c>
      <c r="M97" s="7">
        <f t="shared" si="10"/>
        <v>25</v>
      </c>
      <c r="N97" s="7">
        <f t="shared" si="11"/>
        <v>100</v>
      </c>
      <c r="O97" s="7">
        <f t="shared" si="12"/>
        <v>75</v>
      </c>
      <c r="P97" s="7">
        <f t="shared" si="13"/>
        <v>49.5</v>
      </c>
      <c r="Q97" s="8">
        <f t="shared" si="14"/>
        <v>62.424999999999997</v>
      </c>
      <c r="R97" s="8">
        <f t="shared" si="15"/>
        <v>63.625</v>
      </c>
      <c r="S97" s="8">
        <f t="shared" si="16"/>
        <v>59.775000000000006</v>
      </c>
      <c r="T97" s="8">
        <f t="shared" si="17"/>
        <v>62.375</v>
      </c>
      <c r="U97" s="7">
        <f t="shared" si="18"/>
        <v>61.941666666666663</v>
      </c>
      <c r="V97" s="7">
        <f t="shared" si="19"/>
        <v>62.05</v>
      </c>
    </row>
    <row r="98" spans="1:22" ht="13.5" x14ac:dyDescent="0.25">
      <c r="A98" s="3">
        <f>RSI!A98</f>
        <v>42447</v>
      </c>
      <c r="B98" s="2">
        <f>RSI!B98</f>
        <v>5</v>
      </c>
      <c r="C98" s="2">
        <f>RSI!I98</f>
        <v>54.095405471815909</v>
      </c>
      <c r="D98" s="2">
        <f>MACD!E98</f>
        <v>-9.824832190579702E-2</v>
      </c>
      <c r="E98" s="2">
        <f>MACD!F98</f>
        <v>-7.2042564695329575E-2</v>
      </c>
      <c r="F98" s="2">
        <f>'Moving Avg'!D98</f>
        <v>5.0039999999999996</v>
      </c>
      <c r="G98" s="2">
        <f>'Moving Avg'!F98</f>
        <v>4.9145000000000003</v>
      </c>
      <c r="H98" s="2">
        <f>'Moving Avg'!G98</f>
        <v>4.8444000000000003</v>
      </c>
      <c r="I98" s="2">
        <f>'Moving Avg'!H98</f>
        <v>0</v>
      </c>
      <c r="J98" s="5" t="str">
        <f>OBV!F98</f>
        <v>BULLISH</v>
      </c>
      <c r="K98" s="5" t="str">
        <f>OBV!G98</f>
        <v>NEUTRAL</v>
      </c>
      <c r="L98" s="5" t="str">
        <f>OBV!H98</f>
        <v>NEUTRAL</v>
      </c>
      <c r="M98" s="7">
        <f t="shared" si="10"/>
        <v>25</v>
      </c>
      <c r="N98" s="7">
        <f t="shared" si="11"/>
        <v>100</v>
      </c>
      <c r="O98" s="7">
        <f t="shared" si="12"/>
        <v>75</v>
      </c>
      <c r="P98" s="7">
        <f t="shared" si="13"/>
        <v>49.5</v>
      </c>
      <c r="Q98" s="8">
        <f t="shared" si="14"/>
        <v>62.424999999999997</v>
      </c>
      <c r="R98" s="8">
        <f t="shared" si="15"/>
        <v>63.625</v>
      </c>
      <c r="S98" s="8">
        <f t="shared" si="16"/>
        <v>59.775000000000006</v>
      </c>
      <c r="T98" s="8">
        <f t="shared" si="17"/>
        <v>62.375</v>
      </c>
      <c r="U98" s="7">
        <f t="shared" si="18"/>
        <v>61.941666666666663</v>
      </c>
      <c r="V98" s="7">
        <f t="shared" si="19"/>
        <v>62.05</v>
      </c>
    </row>
    <row r="99" spans="1:22" ht="13.5" x14ac:dyDescent="0.25">
      <c r="A99" s="3">
        <f>RSI!A99</f>
        <v>42450</v>
      </c>
      <c r="B99" s="2">
        <f>RSI!B99</f>
        <v>5.22</v>
      </c>
      <c r="C99" s="2">
        <f>RSI!I99</f>
        <v>65.035342705286467</v>
      </c>
      <c r="D99" s="2">
        <f>MACD!E99</f>
        <v>-9.4804577817377833E-2</v>
      </c>
      <c r="E99" s="2">
        <f>MACD!F99</f>
        <v>-7.6594967319739221E-2</v>
      </c>
      <c r="F99" s="2">
        <f>'Moving Avg'!D99</f>
        <v>5.048</v>
      </c>
      <c r="G99" s="2">
        <f>'Moving Avg'!F99</f>
        <v>4.9255000000000004</v>
      </c>
      <c r="H99" s="2">
        <f>'Moving Avg'!G99</f>
        <v>4.8486000000000002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CONFIRMED BULLISH</v>
      </c>
      <c r="M99" s="7">
        <f t="shared" si="10"/>
        <v>25</v>
      </c>
      <c r="N99" s="7">
        <f t="shared" si="11"/>
        <v>45</v>
      </c>
      <c r="O99" s="7">
        <f t="shared" si="12"/>
        <v>75</v>
      </c>
      <c r="P99" s="7">
        <f t="shared" si="13"/>
        <v>83.5</v>
      </c>
      <c r="Q99" s="8">
        <f t="shared" si="14"/>
        <v>48.274999999999999</v>
      </c>
      <c r="R99" s="8">
        <f t="shared" si="15"/>
        <v>61.125</v>
      </c>
      <c r="S99" s="8">
        <f t="shared" si="16"/>
        <v>66.825000000000003</v>
      </c>
      <c r="T99" s="8">
        <f t="shared" si="17"/>
        <v>57.125</v>
      </c>
      <c r="U99" s="7">
        <f t="shared" si="18"/>
        <v>58.741666666666674</v>
      </c>
      <c r="V99" s="7">
        <f t="shared" si="19"/>
        <v>58.337500000000006</v>
      </c>
    </row>
    <row r="100" spans="1:22" ht="13.5" x14ac:dyDescent="0.25">
      <c r="A100" s="3">
        <f>RSI!A100</f>
        <v>42451</v>
      </c>
      <c r="B100" s="2">
        <f>RSI!B100</f>
        <v>5.37</v>
      </c>
      <c r="C100" s="2">
        <f>RSI!I100</f>
        <v>70.24257838723392</v>
      </c>
      <c r="D100" s="2">
        <f>MACD!E100</f>
        <v>-0.10618278882710896</v>
      </c>
      <c r="E100" s="2">
        <f>MACD!F100</f>
        <v>-8.2512531621213178E-2</v>
      </c>
      <c r="F100" s="2">
        <f>'Moving Avg'!D100</f>
        <v>5.1180000000000003</v>
      </c>
      <c r="G100" s="2">
        <f>'Moving Avg'!F100</f>
        <v>4.9539999999999997</v>
      </c>
      <c r="H100" s="2">
        <f>'Moving Avg'!G100</f>
        <v>4.8587999999999996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CONFIRMED BULLISH</v>
      </c>
      <c r="M100" s="7">
        <f t="shared" si="10"/>
        <v>0</v>
      </c>
      <c r="N100" s="7">
        <f t="shared" si="11"/>
        <v>100</v>
      </c>
      <c r="O100" s="7">
        <f t="shared" si="12"/>
        <v>75</v>
      </c>
      <c r="P100" s="7">
        <f t="shared" si="13"/>
        <v>83.5</v>
      </c>
      <c r="Q100" s="8">
        <f t="shared" si="14"/>
        <v>58.774999999999999</v>
      </c>
      <c r="R100" s="8">
        <f t="shared" si="15"/>
        <v>67.125</v>
      </c>
      <c r="S100" s="8">
        <f t="shared" si="16"/>
        <v>71.325000000000003</v>
      </c>
      <c r="T100" s="8">
        <f t="shared" si="17"/>
        <v>64.625</v>
      </c>
      <c r="U100" s="7">
        <f t="shared" si="18"/>
        <v>65.741666666666674</v>
      </c>
      <c r="V100" s="7">
        <f t="shared" si="19"/>
        <v>65.462500000000006</v>
      </c>
    </row>
    <row r="101" spans="1:22" ht="13.5" x14ac:dyDescent="0.25">
      <c r="A101" s="3">
        <f>RSI!A101</f>
        <v>42452</v>
      </c>
      <c r="B101" s="2">
        <f>RSI!B101</f>
        <v>5.37</v>
      </c>
      <c r="C101" s="2">
        <f>RSI!I101</f>
        <v>70.24257838723392</v>
      </c>
      <c r="D101" s="2">
        <f>MACD!E101</f>
        <v>-0.11667930413299921</v>
      </c>
      <c r="E101" s="2">
        <f>MACD!F101</f>
        <v>-8.9345886123570389E-2</v>
      </c>
      <c r="F101" s="2">
        <f>'Moving Avg'!D101</f>
        <v>5.1920000000000002</v>
      </c>
      <c r="G101" s="2">
        <f>'Moving Avg'!F101</f>
        <v>4.9775000000000009</v>
      </c>
      <c r="H101" s="2">
        <f>'Moving Avg'!G101</f>
        <v>4.8718000000000004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CONFIRMED BULLISH</v>
      </c>
      <c r="M101" s="7">
        <f t="shared" si="10"/>
        <v>0</v>
      </c>
      <c r="N101" s="7">
        <f t="shared" si="11"/>
        <v>100</v>
      </c>
      <c r="O101" s="7">
        <f t="shared" si="12"/>
        <v>75</v>
      </c>
      <c r="P101" s="7">
        <f t="shared" si="13"/>
        <v>83.5</v>
      </c>
      <c r="Q101" s="8">
        <f t="shared" si="14"/>
        <v>58.774999999999999</v>
      </c>
      <c r="R101" s="8">
        <f t="shared" si="15"/>
        <v>67.125</v>
      </c>
      <c r="S101" s="8">
        <f t="shared" si="16"/>
        <v>71.325000000000003</v>
      </c>
      <c r="T101" s="8">
        <f t="shared" si="17"/>
        <v>64.625</v>
      </c>
      <c r="U101" s="7">
        <f t="shared" si="18"/>
        <v>65.741666666666674</v>
      </c>
      <c r="V101" s="7">
        <f t="shared" si="19"/>
        <v>65.462500000000006</v>
      </c>
    </row>
    <row r="102" spans="1:22" ht="13.5" x14ac:dyDescent="0.25">
      <c r="A102" s="3">
        <f>RSI!A102</f>
        <v>42453</v>
      </c>
      <c r="B102" s="2">
        <f>RSI!B102</f>
        <v>5.37</v>
      </c>
      <c r="C102" s="2">
        <f>RSI!I102</f>
        <v>70.24257838723392</v>
      </c>
      <c r="D102" s="2">
        <f>MACD!E102</f>
        <v>-0.12778991522299243</v>
      </c>
      <c r="E102" s="2">
        <f>MACD!F102</f>
        <v>-9.7034691943454793E-2</v>
      </c>
      <c r="F102" s="2">
        <f>'Moving Avg'!D102</f>
        <v>5.266</v>
      </c>
      <c r="G102" s="2">
        <f>'Moving Avg'!F102</f>
        <v>5.0080000000000009</v>
      </c>
      <c r="H102" s="2">
        <f>'Moving Avg'!G102</f>
        <v>4.8890000000000002</v>
      </c>
      <c r="I102" s="2">
        <f>'Moving Avg'!H102</f>
        <v>0</v>
      </c>
      <c r="J102" s="5" t="str">
        <f>OBV!F102</f>
        <v>BULLISH</v>
      </c>
      <c r="K102" s="5" t="str">
        <f>OBV!G102</f>
        <v>NEUTRAL</v>
      </c>
      <c r="L102" s="5" t="str">
        <f>OBV!H102</f>
        <v>CONFIRMED BULLISH</v>
      </c>
      <c r="M102" s="7">
        <f t="shared" si="10"/>
        <v>0</v>
      </c>
      <c r="N102" s="7">
        <f t="shared" si="11"/>
        <v>100</v>
      </c>
      <c r="O102" s="7">
        <f t="shared" si="12"/>
        <v>75</v>
      </c>
      <c r="P102" s="7">
        <f t="shared" si="13"/>
        <v>83.5</v>
      </c>
      <c r="Q102" s="8">
        <f t="shared" si="14"/>
        <v>58.774999999999999</v>
      </c>
      <c r="R102" s="8">
        <f t="shared" si="15"/>
        <v>67.125</v>
      </c>
      <c r="S102" s="8">
        <f t="shared" si="16"/>
        <v>71.325000000000003</v>
      </c>
      <c r="T102" s="8">
        <f t="shared" si="17"/>
        <v>64.625</v>
      </c>
      <c r="U102" s="7">
        <f t="shared" si="18"/>
        <v>65.741666666666674</v>
      </c>
      <c r="V102" s="7">
        <f t="shared" si="19"/>
        <v>65.462500000000006</v>
      </c>
    </row>
    <row r="103" spans="1:22" ht="13.5" x14ac:dyDescent="0.25">
      <c r="A103" s="3">
        <f>RSI!A103</f>
        <v>42454</v>
      </c>
      <c r="B103" s="2">
        <f>RSI!B103</f>
        <v>5.37</v>
      </c>
      <c r="C103" s="2">
        <f>RSI!I103</f>
        <v>70.24257838723392</v>
      </c>
      <c r="D103" s="2">
        <f>MACD!E103</f>
        <v>-0.13925503883796786</v>
      </c>
      <c r="E103" s="2">
        <f>MACD!F103</f>
        <v>-0.10547876132235741</v>
      </c>
      <c r="F103" s="2">
        <f>'Moving Avg'!D103</f>
        <v>5.3400000000000007</v>
      </c>
      <c r="G103" s="2">
        <f>'Moving Avg'!F103</f>
        <v>5.0315000000000003</v>
      </c>
      <c r="H103" s="2">
        <f>'Moving Avg'!G103</f>
        <v>4.9062000000000001</v>
      </c>
      <c r="I103" s="2">
        <f>'Moving Avg'!H103</f>
        <v>0</v>
      </c>
      <c r="J103" s="5" t="str">
        <f>OBV!F103</f>
        <v>BULLISH</v>
      </c>
      <c r="K103" s="5" t="str">
        <f>OBV!G103</f>
        <v>NEUTRAL</v>
      </c>
      <c r="L103" s="5" t="str">
        <f>OBV!H103</f>
        <v>CONFIRMED BULLISH</v>
      </c>
      <c r="M103" s="7">
        <f t="shared" si="10"/>
        <v>0</v>
      </c>
      <c r="N103" s="7">
        <f t="shared" si="11"/>
        <v>100</v>
      </c>
      <c r="O103" s="7">
        <f t="shared" si="12"/>
        <v>75</v>
      </c>
      <c r="P103" s="7">
        <f t="shared" si="13"/>
        <v>83.5</v>
      </c>
      <c r="Q103" s="8">
        <f t="shared" si="14"/>
        <v>58.774999999999999</v>
      </c>
      <c r="R103" s="8">
        <f t="shared" si="15"/>
        <v>67.125</v>
      </c>
      <c r="S103" s="8">
        <f t="shared" si="16"/>
        <v>71.325000000000003</v>
      </c>
      <c r="T103" s="8">
        <f t="shared" si="17"/>
        <v>64.625</v>
      </c>
      <c r="U103" s="7">
        <f t="shared" si="18"/>
        <v>65.741666666666674</v>
      </c>
      <c r="V103" s="7">
        <f t="shared" si="19"/>
        <v>65.462500000000006</v>
      </c>
    </row>
    <row r="104" spans="1:22" ht="13.5" x14ac:dyDescent="0.25">
      <c r="A104" s="3">
        <f>RSI!A104</f>
        <v>42457</v>
      </c>
      <c r="B104" s="2">
        <f>RSI!B104</f>
        <v>5.37</v>
      </c>
      <c r="C104" s="2">
        <f>RSI!I104</f>
        <v>70.24257838723392</v>
      </c>
      <c r="D104" s="2">
        <f>MACD!E104</f>
        <v>-0.1508672577518313</v>
      </c>
      <c r="E104" s="2">
        <f>MACD!F104</f>
        <v>-0.11455646060825218</v>
      </c>
      <c r="F104" s="2">
        <f>'Moving Avg'!D104</f>
        <v>5.37</v>
      </c>
      <c r="G104" s="2">
        <f>'Moving Avg'!F104</f>
        <v>5.0660000000000007</v>
      </c>
      <c r="H104" s="2">
        <f>'Moving Avg'!G104</f>
        <v>4.9234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CONFIRMED BULLISH</v>
      </c>
      <c r="M104" s="7">
        <f t="shared" si="10"/>
        <v>0</v>
      </c>
      <c r="N104" s="7">
        <f t="shared" si="11"/>
        <v>100</v>
      </c>
      <c r="O104" s="7">
        <f t="shared" si="12"/>
        <v>75</v>
      </c>
      <c r="P104" s="7">
        <f t="shared" si="13"/>
        <v>83.5</v>
      </c>
      <c r="Q104" s="8">
        <f t="shared" si="14"/>
        <v>58.774999999999999</v>
      </c>
      <c r="R104" s="8">
        <f t="shared" si="15"/>
        <v>67.125</v>
      </c>
      <c r="S104" s="8">
        <f t="shared" si="16"/>
        <v>71.325000000000003</v>
      </c>
      <c r="T104" s="8">
        <f t="shared" si="17"/>
        <v>64.625</v>
      </c>
      <c r="U104" s="7">
        <f t="shared" si="18"/>
        <v>65.741666666666674</v>
      </c>
      <c r="V104" s="7">
        <f t="shared" si="19"/>
        <v>65.462500000000006</v>
      </c>
    </row>
    <row r="105" spans="1:22" ht="13.5" x14ac:dyDescent="0.25">
      <c r="A105" s="3">
        <f>RSI!A105</f>
        <v>42458</v>
      </c>
      <c r="B105" s="2">
        <f>RSI!B105</f>
        <v>5.37</v>
      </c>
      <c r="C105" s="2">
        <f>RSI!I105</f>
        <v>70.24257838723392</v>
      </c>
      <c r="D105" s="2">
        <f>MACD!E105</f>
        <v>-0.15938546621423999</v>
      </c>
      <c r="E105" s="2">
        <f>MACD!F105</f>
        <v>-0.12352226172944976</v>
      </c>
      <c r="F105" s="2">
        <f>'Moving Avg'!D105</f>
        <v>5.37</v>
      </c>
      <c r="G105" s="2">
        <f>'Moving Avg'!F105</f>
        <v>5.1015000000000015</v>
      </c>
      <c r="H105" s="2">
        <f>'Moving Avg'!G105</f>
        <v>4.9366000000000012</v>
      </c>
      <c r="I105" s="2">
        <f>'Moving Avg'!H105</f>
        <v>0</v>
      </c>
      <c r="J105" s="5" t="str">
        <f>OBV!F105</f>
        <v>NEUTRAL</v>
      </c>
      <c r="K105" s="5" t="str">
        <f>OBV!G105</f>
        <v>NEUTRAL</v>
      </c>
      <c r="L105" s="5" t="str">
        <f>OBV!H105</f>
        <v>NEUTRAL</v>
      </c>
      <c r="M105" s="7">
        <f t="shared" si="10"/>
        <v>0</v>
      </c>
      <c r="N105" s="7">
        <f t="shared" si="11"/>
        <v>100</v>
      </c>
      <c r="O105" s="7">
        <f t="shared" si="12"/>
        <v>75</v>
      </c>
      <c r="P105" s="7">
        <f t="shared" si="13"/>
        <v>33</v>
      </c>
      <c r="Q105" s="8">
        <f t="shared" si="14"/>
        <v>51.2</v>
      </c>
      <c r="R105" s="8">
        <f t="shared" si="15"/>
        <v>54.5</v>
      </c>
      <c r="S105" s="8">
        <f t="shared" si="16"/>
        <v>48.6</v>
      </c>
      <c r="T105" s="8">
        <f t="shared" si="17"/>
        <v>52</v>
      </c>
      <c r="U105" s="7">
        <f t="shared" si="18"/>
        <v>51.433333333333337</v>
      </c>
      <c r="V105" s="7">
        <f t="shared" si="19"/>
        <v>51.575000000000003</v>
      </c>
    </row>
    <row r="106" spans="1:22" ht="13.5" x14ac:dyDescent="0.25">
      <c r="A106" s="3">
        <f>RSI!A106</f>
        <v>42459</v>
      </c>
      <c r="B106" s="2">
        <f>RSI!B106</f>
        <v>5.37</v>
      </c>
      <c r="C106" s="2">
        <f>RSI!I106</f>
        <v>70.24257838723392</v>
      </c>
      <c r="D106" s="2">
        <f>MACD!E106</f>
        <v>-0.17130844473932605</v>
      </c>
      <c r="E106" s="2">
        <f>MACD!F106</f>
        <v>-0.13307949833142502</v>
      </c>
      <c r="F106" s="2">
        <f>'Moving Avg'!D106</f>
        <v>5.37</v>
      </c>
      <c r="G106" s="2">
        <f>'Moving Avg'!F106</f>
        <v>5.1305000000000014</v>
      </c>
      <c r="H106" s="2">
        <f>'Moving Avg'!G106</f>
        <v>4.947000000000001</v>
      </c>
      <c r="I106" s="2">
        <f>'Moving Avg'!H106</f>
        <v>0</v>
      </c>
      <c r="J106" s="5" t="str">
        <f>OBV!F106</f>
        <v>NEUTRAL</v>
      </c>
      <c r="K106" s="5" t="str">
        <f>OBV!G106</f>
        <v>NEUTRAL</v>
      </c>
      <c r="L106" s="5" t="str">
        <f>OBV!H106</f>
        <v>NEUTRAL</v>
      </c>
      <c r="M106" s="7">
        <f t="shared" si="10"/>
        <v>0</v>
      </c>
      <c r="N106" s="7">
        <f t="shared" si="11"/>
        <v>100</v>
      </c>
      <c r="O106" s="7">
        <f t="shared" si="12"/>
        <v>75</v>
      </c>
      <c r="P106" s="7">
        <f t="shared" si="13"/>
        <v>33</v>
      </c>
      <c r="Q106" s="8">
        <f t="shared" si="14"/>
        <v>51.2</v>
      </c>
      <c r="R106" s="8">
        <f t="shared" si="15"/>
        <v>54.5</v>
      </c>
      <c r="S106" s="8">
        <f t="shared" si="16"/>
        <v>48.6</v>
      </c>
      <c r="T106" s="8">
        <f t="shared" si="17"/>
        <v>52</v>
      </c>
      <c r="U106" s="7">
        <f t="shared" si="18"/>
        <v>51.433333333333337</v>
      </c>
      <c r="V106" s="7">
        <f t="shared" si="19"/>
        <v>51.575000000000003</v>
      </c>
    </row>
    <row r="107" spans="1:22" ht="13.5" x14ac:dyDescent="0.25">
      <c r="A107" s="3">
        <f>RSI!A107</f>
        <v>42460</v>
      </c>
      <c r="B107" s="2">
        <f>RSI!B107</f>
        <v>5.21</v>
      </c>
      <c r="C107" s="2">
        <f>RSI!I107</f>
        <v>55.445774437087344</v>
      </c>
      <c r="D107" s="2">
        <f>MACD!E107</f>
        <v>-0.17106224905682321</v>
      </c>
      <c r="E107" s="2">
        <f>MACD!F107</f>
        <v>-0.14067604847650467</v>
      </c>
      <c r="F107" s="2">
        <f>'Moving Avg'!D107</f>
        <v>5.3380000000000001</v>
      </c>
      <c r="G107" s="2">
        <f>'Moving Avg'!F107</f>
        <v>5.1515000000000013</v>
      </c>
      <c r="H107" s="2">
        <f>'Moving Avg'!G107</f>
        <v>4.954200000000001</v>
      </c>
      <c r="I107" s="2">
        <f>'Moving Avg'!H107</f>
        <v>0</v>
      </c>
      <c r="J107" s="5" t="str">
        <f>OBV!F107</f>
        <v>BEARISH</v>
      </c>
      <c r="K107" s="5" t="str">
        <f>OBV!G107</f>
        <v>STRONG</v>
      </c>
      <c r="L107" s="5" t="str">
        <f>OBV!H107</f>
        <v>CONFIRMED BEARISH</v>
      </c>
      <c r="M107" s="7">
        <f t="shared" si="10"/>
        <v>25</v>
      </c>
      <c r="N107" s="7">
        <f t="shared" si="11"/>
        <v>100</v>
      </c>
      <c r="O107" s="7">
        <f t="shared" si="12"/>
        <v>75</v>
      </c>
      <c r="P107" s="7">
        <f t="shared" si="13"/>
        <v>33</v>
      </c>
      <c r="Q107" s="8">
        <f t="shared" si="14"/>
        <v>59.95</v>
      </c>
      <c r="R107" s="8">
        <f t="shared" si="15"/>
        <v>59.5</v>
      </c>
      <c r="S107" s="8">
        <f t="shared" si="16"/>
        <v>52.35</v>
      </c>
      <c r="T107" s="8">
        <f t="shared" si="17"/>
        <v>58.25</v>
      </c>
      <c r="U107" s="7">
        <f t="shared" si="18"/>
        <v>57.266666666666673</v>
      </c>
      <c r="V107" s="7">
        <f t="shared" si="19"/>
        <v>57.512500000000003</v>
      </c>
    </row>
    <row r="108" spans="1:22" ht="13.5" x14ac:dyDescent="0.25">
      <c r="A108" s="3">
        <f>RSI!A108</f>
        <v>42461</v>
      </c>
      <c r="B108" s="2">
        <f>RSI!B108</f>
        <v>5.21</v>
      </c>
      <c r="C108" s="2">
        <f>RSI!I108</f>
        <v>55.445774437087344</v>
      </c>
      <c r="D108" s="2">
        <f>MACD!E108</f>
        <v>-0.17131309575506926</v>
      </c>
      <c r="E108" s="2">
        <f>MACD!F108</f>
        <v>-0.14680345793221761</v>
      </c>
      <c r="F108" s="2">
        <f>'Moving Avg'!D108</f>
        <v>5.306</v>
      </c>
      <c r="G108" s="2">
        <f>'Moving Avg'!F108</f>
        <v>5.1620000000000008</v>
      </c>
      <c r="H108" s="2">
        <f>'Moving Avg'!G108</f>
        <v>4.9586000000000015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  <c r="M108" s="7">
        <f t="shared" si="10"/>
        <v>25</v>
      </c>
      <c r="N108" s="7">
        <f t="shared" si="11"/>
        <v>100</v>
      </c>
      <c r="O108" s="7">
        <f t="shared" si="12"/>
        <v>75</v>
      </c>
      <c r="P108" s="7">
        <f t="shared" si="13"/>
        <v>33</v>
      </c>
      <c r="Q108" s="8">
        <f t="shared" si="14"/>
        <v>59.95</v>
      </c>
      <c r="R108" s="8">
        <f t="shared" si="15"/>
        <v>59.5</v>
      </c>
      <c r="S108" s="8">
        <f t="shared" si="16"/>
        <v>52.35</v>
      </c>
      <c r="T108" s="8">
        <f t="shared" si="17"/>
        <v>58.25</v>
      </c>
      <c r="U108" s="7">
        <f t="shared" si="18"/>
        <v>57.266666666666673</v>
      </c>
      <c r="V108" s="7">
        <f t="shared" si="19"/>
        <v>57.512500000000003</v>
      </c>
    </row>
    <row r="109" spans="1:22" ht="13.5" x14ac:dyDescent="0.25">
      <c r="A109" s="3">
        <f>RSI!A109</f>
        <v>42464</v>
      </c>
      <c r="B109" s="2">
        <f>RSI!B109</f>
        <v>5.44</v>
      </c>
      <c r="C109" s="2">
        <f>RSI!I109</f>
        <v>67.025986379570611</v>
      </c>
      <c r="D109" s="2">
        <f>MACD!E109</f>
        <v>-0.15514138766104502</v>
      </c>
      <c r="E109" s="2">
        <f>MACD!F109</f>
        <v>-0.1484710438779831</v>
      </c>
      <c r="F109" s="2">
        <f>'Moving Avg'!D109</f>
        <v>5.32</v>
      </c>
      <c r="G109" s="2">
        <f>'Moving Avg'!F109</f>
        <v>5.1840000000000002</v>
      </c>
      <c r="H109" s="2">
        <f>'Moving Avg'!G109</f>
        <v>4.9704000000000015</v>
      </c>
      <c r="I109" s="2">
        <f>'Moving Avg'!H109</f>
        <v>0</v>
      </c>
      <c r="J109" s="5" t="str">
        <f>OBV!F109</f>
        <v>BEARISH</v>
      </c>
      <c r="K109" s="5" t="str">
        <f>OBV!G109</f>
        <v>STRONG</v>
      </c>
      <c r="L109" s="5" t="str">
        <f>OBV!H109</f>
        <v>BEARISH DIVERGENCE</v>
      </c>
      <c r="M109" s="7">
        <f t="shared" si="10"/>
        <v>25</v>
      </c>
      <c r="N109" s="7">
        <f t="shared" si="11"/>
        <v>45</v>
      </c>
      <c r="O109" s="7">
        <f t="shared" si="12"/>
        <v>75</v>
      </c>
      <c r="P109" s="7">
        <f t="shared" si="13"/>
        <v>33</v>
      </c>
      <c r="Q109" s="8">
        <f t="shared" si="14"/>
        <v>40.700000000000003</v>
      </c>
      <c r="R109" s="8">
        <f t="shared" si="15"/>
        <v>48.5</v>
      </c>
      <c r="S109" s="8">
        <f t="shared" si="16"/>
        <v>44.1</v>
      </c>
      <c r="T109" s="8">
        <f t="shared" si="17"/>
        <v>44.5</v>
      </c>
      <c r="U109" s="7">
        <f t="shared" si="18"/>
        <v>44.433333333333337</v>
      </c>
      <c r="V109" s="7">
        <f t="shared" si="19"/>
        <v>44.45</v>
      </c>
    </row>
    <row r="110" spans="1:22" ht="13.5" x14ac:dyDescent="0.25">
      <c r="A110" s="3">
        <f>RSI!A110</f>
        <v>42465</v>
      </c>
      <c r="B110" s="2">
        <f>RSI!B110</f>
        <v>5.44</v>
      </c>
      <c r="C110" s="2">
        <f>RSI!I110</f>
        <v>67.025986379570611</v>
      </c>
      <c r="D110" s="2">
        <f>MACD!E110</f>
        <v>-0.120133452400359</v>
      </c>
      <c r="E110" s="2">
        <f>MACD!F110</f>
        <v>-0.14280352558245829</v>
      </c>
      <c r="F110" s="2">
        <f>'Moving Avg'!D110</f>
        <v>5.3340000000000005</v>
      </c>
      <c r="G110" s="2">
        <f>'Moving Avg'!F110</f>
        <v>5.2064999999999992</v>
      </c>
      <c r="H110" s="2">
        <f>'Moving Avg'!G110</f>
        <v>4.9822000000000015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BEARISH DIVERGENCE</v>
      </c>
      <c r="M110" s="7">
        <f t="shared" si="10"/>
        <v>25</v>
      </c>
      <c r="N110" s="7">
        <f t="shared" si="11"/>
        <v>0</v>
      </c>
      <c r="O110" s="7">
        <f t="shared" si="12"/>
        <v>75</v>
      </c>
      <c r="P110" s="7">
        <f t="shared" si="13"/>
        <v>33</v>
      </c>
      <c r="Q110" s="8">
        <f t="shared" si="14"/>
        <v>24.95</v>
      </c>
      <c r="R110" s="8">
        <f t="shared" si="15"/>
        <v>39.5</v>
      </c>
      <c r="S110" s="8">
        <f t="shared" si="16"/>
        <v>37.35</v>
      </c>
      <c r="T110" s="8">
        <f t="shared" si="17"/>
        <v>33.25</v>
      </c>
      <c r="U110" s="7">
        <f t="shared" si="18"/>
        <v>33.933333333333337</v>
      </c>
      <c r="V110" s="7">
        <f t="shared" si="19"/>
        <v>33.762500000000003</v>
      </c>
    </row>
    <row r="111" spans="1:22" ht="13.5" x14ac:dyDescent="0.25">
      <c r="A111" s="3">
        <f>RSI!A111</f>
        <v>42466</v>
      </c>
      <c r="B111" s="2">
        <f>RSI!B111</f>
        <v>5.44</v>
      </c>
      <c r="C111" s="2">
        <f>RSI!I111</f>
        <v>67.025986379570611</v>
      </c>
      <c r="D111" s="2">
        <f>MACD!E111</f>
        <v>-9.2134261499246861E-2</v>
      </c>
      <c r="E111" s="2">
        <f>MACD!F111</f>
        <v>-0.13266967276581601</v>
      </c>
      <c r="F111" s="2">
        <f>'Moving Avg'!D111</f>
        <v>5.3480000000000008</v>
      </c>
      <c r="G111" s="2">
        <f>'Moving Avg'!F111</f>
        <v>5.2284999999999986</v>
      </c>
      <c r="H111" s="2">
        <f>'Moving Avg'!G111</f>
        <v>4.9950000000000019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BEARISH DIVERGENCE</v>
      </c>
      <c r="M111" s="7">
        <f t="shared" si="10"/>
        <v>25</v>
      </c>
      <c r="N111" s="7">
        <f t="shared" si="11"/>
        <v>0</v>
      </c>
      <c r="O111" s="7">
        <f t="shared" si="12"/>
        <v>75</v>
      </c>
      <c r="P111" s="7">
        <f t="shared" si="13"/>
        <v>33</v>
      </c>
      <c r="Q111" s="8">
        <f t="shared" si="14"/>
        <v>24.95</v>
      </c>
      <c r="R111" s="8">
        <f t="shared" si="15"/>
        <v>39.5</v>
      </c>
      <c r="S111" s="8">
        <f t="shared" si="16"/>
        <v>37.35</v>
      </c>
      <c r="T111" s="8">
        <f t="shared" si="17"/>
        <v>33.25</v>
      </c>
      <c r="U111" s="7">
        <f t="shared" si="18"/>
        <v>33.933333333333337</v>
      </c>
      <c r="V111" s="7">
        <f t="shared" si="19"/>
        <v>33.762500000000003</v>
      </c>
    </row>
    <row r="112" spans="1:22" ht="13.5" x14ac:dyDescent="0.25">
      <c r="A112" s="3">
        <f>RSI!A112</f>
        <v>42467</v>
      </c>
      <c r="B112" s="2">
        <f>RSI!B112</f>
        <v>5.44</v>
      </c>
      <c r="C112" s="2">
        <f>RSI!I112</f>
        <v>67.025986379570611</v>
      </c>
      <c r="D112" s="2">
        <f>MACD!E112</f>
        <v>-6.9945331175022218E-2</v>
      </c>
      <c r="E112" s="2">
        <f>MACD!F112</f>
        <v>-0.12012480444765726</v>
      </c>
      <c r="F112" s="2">
        <f>'Moving Avg'!D112</f>
        <v>5.3940000000000001</v>
      </c>
      <c r="G112" s="2">
        <f>'Moving Avg'!F112</f>
        <v>5.2504999999999988</v>
      </c>
      <c r="H112" s="2">
        <f>'Moving Avg'!G112</f>
        <v>5.0106000000000019</v>
      </c>
      <c r="I112" s="2">
        <f>'Moving Avg'!H112</f>
        <v>0</v>
      </c>
      <c r="J112" s="5" t="str">
        <f>OBV!F112</f>
        <v>BULLISH</v>
      </c>
      <c r="K112" s="5" t="str">
        <f>OBV!G112</f>
        <v>NEUTRAL</v>
      </c>
      <c r="L112" s="5" t="str">
        <f>OBV!H112</f>
        <v>CONFIRMED BULLISH</v>
      </c>
      <c r="M112" s="7">
        <f t="shared" si="10"/>
        <v>25</v>
      </c>
      <c r="N112" s="7">
        <f t="shared" si="11"/>
        <v>0</v>
      </c>
      <c r="O112" s="7">
        <f t="shared" si="12"/>
        <v>75</v>
      </c>
      <c r="P112" s="7">
        <f t="shared" si="13"/>
        <v>83.5</v>
      </c>
      <c r="Q112" s="8">
        <f t="shared" si="14"/>
        <v>32.524999999999999</v>
      </c>
      <c r="R112" s="8">
        <f t="shared" si="15"/>
        <v>52.125</v>
      </c>
      <c r="S112" s="8">
        <f t="shared" si="16"/>
        <v>60.075000000000003</v>
      </c>
      <c r="T112" s="8">
        <f t="shared" si="17"/>
        <v>45.875</v>
      </c>
      <c r="U112" s="7">
        <f t="shared" si="18"/>
        <v>48.241666666666674</v>
      </c>
      <c r="V112" s="7">
        <f t="shared" si="19"/>
        <v>47.650000000000006</v>
      </c>
    </row>
    <row r="113" spans="1:22" ht="13.5" x14ac:dyDescent="0.25">
      <c r="A113" s="3">
        <f>RSI!A113</f>
        <v>42468</v>
      </c>
      <c r="B113" s="2">
        <f>RSI!B113</f>
        <v>5.2</v>
      </c>
      <c r="C113" s="2">
        <f>RSI!I113</f>
        <v>49.110635997540875</v>
      </c>
      <c r="D113" s="2">
        <f>MACD!E113</f>
        <v>-3.4783686833535832E-2</v>
      </c>
      <c r="E113" s="2">
        <f>MACD!F113</f>
        <v>-0.10305658092483298</v>
      </c>
      <c r="F113" s="2">
        <f>'Moving Avg'!D113</f>
        <v>5.3920000000000003</v>
      </c>
      <c r="G113" s="2">
        <f>'Moving Avg'!F113</f>
        <v>5.2604999999999986</v>
      </c>
      <c r="H113" s="2">
        <f>'Moving Avg'!G113</f>
        <v>5.0214000000000016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BULLISH DIVERGENCE</v>
      </c>
      <c r="M113" s="7">
        <f t="shared" si="10"/>
        <v>25</v>
      </c>
      <c r="N113" s="7">
        <f t="shared" si="11"/>
        <v>0</v>
      </c>
      <c r="O113" s="7">
        <f t="shared" si="12"/>
        <v>75</v>
      </c>
      <c r="P113" s="7">
        <f t="shared" si="13"/>
        <v>66.5</v>
      </c>
      <c r="Q113" s="8">
        <f t="shared" si="14"/>
        <v>29.975000000000001</v>
      </c>
      <c r="R113" s="8">
        <f t="shared" si="15"/>
        <v>47.875</v>
      </c>
      <c r="S113" s="8">
        <f t="shared" si="16"/>
        <v>52.424999999999997</v>
      </c>
      <c r="T113" s="8">
        <f t="shared" si="17"/>
        <v>41.625</v>
      </c>
      <c r="U113" s="7">
        <f t="shared" si="18"/>
        <v>43.42499999999999</v>
      </c>
      <c r="V113" s="7">
        <f t="shared" si="19"/>
        <v>42.974999999999994</v>
      </c>
    </row>
    <row r="114" spans="1:22" ht="13.5" x14ac:dyDescent="0.25">
      <c r="A114" s="3">
        <f>RSI!A114</f>
        <v>42471</v>
      </c>
      <c r="B114" s="2">
        <f>RSI!B114</f>
        <v>5.2</v>
      </c>
      <c r="C114" s="2">
        <f>RSI!I114</f>
        <v>49.110635997540875</v>
      </c>
      <c r="D114" s="2">
        <f>MACD!E114</f>
        <v>-4.9016727559205719E-3</v>
      </c>
      <c r="E114" s="2">
        <f>MACD!F114</f>
        <v>-8.3425599291050506E-2</v>
      </c>
      <c r="F114" s="2">
        <f>'Moving Avg'!D114</f>
        <v>5.3439999999999994</v>
      </c>
      <c r="G114" s="2">
        <f>'Moving Avg'!F114</f>
        <v>5.2704999999999984</v>
      </c>
      <c r="H114" s="2">
        <f>'Moving Avg'!G114</f>
        <v>5.0322000000000013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  <c r="M114" s="7">
        <f t="shared" si="10"/>
        <v>25</v>
      </c>
      <c r="N114" s="7">
        <f t="shared" si="11"/>
        <v>0</v>
      </c>
      <c r="O114" s="7">
        <f t="shared" si="12"/>
        <v>75</v>
      </c>
      <c r="P114" s="7">
        <f t="shared" si="13"/>
        <v>33</v>
      </c>
      <c r="Q114" s="8">
        <f t="shared" si="14"/>
        <v>24.95</v>
      </c>
      <c r="R114" s="8">
        <f t="shared" si="15"/>
        <v>39.5</v>
      </c>
      <c r="S114" s="8">
        <f t="shared" si="16"/>
        <v>37.35</v>
      </c>
      <c r="T114" s="8">
        <f t="shared" si="17"/>
        <v>33.25</v>
      </c>
      <c r="U114" s="7">
        <f t="shared" si="18"/>
        <v>33.933333333333337</v>
      </c>
      <c r="V114" s="7">
        <f t="shared" si="19"/>
        <v>33.762500000000003</v>
      </c>
    </row>
    <row r="115" spans="1:22" ht="13.5" x14ac:dyDescent="0.25">
      <c r="A115" s="3">
        <f>RSI!A115</f>
        <v>42472</v>
      </c>
      <c r="B115" s="2">
        <f>RSI!B115</f>
        <v>5.05</v>
      </c>
      <c r="C115" s="2">
        <f>RSI!I115</f>
        <v>41.139957142112948</v>
      </c>
      <c r="D115" s="2">
        <f>MACD!E115</f>
        <v>3.1614454202392395E-2</v>
      </c>
      <c r="E115" s="2">
        <f>MACD!F115</f>
        <v>-6.0417588592361932E-2</v>
      </c>
      <c r="F115" s="2">
        <f>'Moving Avg'!D115</f>
        <v>5.266</v>
      </c>
      <c r="G115" s="2">
        <f>'Moving Avg'!F115</f>
        <v>5.2719999999999994</v>
      </c>
      <c r="H115" s="2">
        <f>'Moving Avg'!G115</f>
        <v>5.0400000000000009</v>
      </c>
      <c r="I115" s="2">
        <f>'Moving Avg'!H115</f>
        <v>0</v>
      </c>
      <c r="J115" s="5" t="str">
        <f>OBV!F115</f>
        <v>NEUTRAL</v>
      </c>
      <c r="K115" s="5" t="str">
        <f>OBV!G115</f>
        <v>NEUTRAL</v>
      </c>
      <c r="L115" s="5" t="str">
        <f>OBV!H115</f>
        <v>NEUTRAL</v>
      </c>
      <c r="M115" s="7">
        <f t="shared" si="10"/>
        <v>25</v>
      </c>
      <c r="N115" s="7">
        <f t="shared" si="11"/>
        <v>0</v>
      </c>
      <c r="O115" s="7">
        <f t="shared" si="12"/>
        <v>75</v>
      </c>
      <c r="P115" s="7">
        <f t="shared" si="13"/>
        <v>33</v>
      </c>
      <c r="Q115" s="8">
        <f t="shared" si="14"/>
        <v>24.95</v>
      </c>
      <c r="R115" s="8">
        <f t="shared" si="15"/>
        <v>39.5</v>
      </c>
      <c r="S115" s="8">
        <f t="shared" si="16"/>
        <v>37.35</v>
      </c>
      <c r="T115" s="8">
        <f t="shared" si="17"/>
        <v>33.25</v>
      </c>
      <c r="U115" s="7">
        <f t="shared" si="18"/>
        <v>33.933333333333337</v>
      </c>
      <c r="V115" s="7">
        <f t="shared" si="19"/>
        <v>33.762500000000003</v>
      </c>
    </row>
    <row r="116" spans="1:22" ht="13.5" x14ac:dyDescent="0.25">
      <c r="A116" s="3">
        <f>RSI!A116</f>
        <v>42473</v>
      </c>
      <c r="B116" s="2">
        <f>RSI!B116</f>
        <v>4.83</v>
      </c>
      <c r="C116" s="2">
        <f>RSI!I116</f>
        <v>32.745578952576636</v>
      </c>
      <c r="D116" s="2">
        <f>MACD!E116</f>
        <v>7.9806696643208497E-2</v>
      </c>
      <c r="E116" s="2">
        <f>MACD!F116</f>
        <v>-3.2372731545247849E-2</v>
      </c>
      <c r="F116" s="2">
        <f>'Moving Avg'!D116</f>
        <v>5.1440000000000001</v>
      </c>
      <c r="G116" s="2">
        <f>'Moving Avg'!F116</f>
        <v>5.2634999999999996</v>
      </c>
      <c r="H116" s="2">
        <f>'Moving Avg'!G116</f>
        <v>5.043400000000001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  <c r="M116" s="7">
        <f t="shared" si="10"/>
        <v>25</v>
      </c>
      <c r="N116" s="7">
        <f t="shared" si="11"/>
        <v>0</v>
      </c>
      <c r="O116" s="7">
        <f t="shared" si="12"/>
        <v>75</v>
      </c>
      <c r="P116" s="7">
        <f t="shared" si="13"/>
        <v>33</v>
      </c>
      <c r="Q116" s="8">
        <f t="shared" si="14"/>
        <v>24.95</v>
      </c>
      <c r="R116" s="8">
        <f t="shared" si="15"/>
        <v>39.5</v>
      </c>
      <c r="S116" s="8">
        <f t="shared" si="16"/>
        <v>37.35</v>
      </c>
      <c r="T116" s="8">
        <f t="shared" si="17"/>
        <v>33.25</v>
      </c>
      <c r="U116" s="7">
        <f t="shared" si="18"/>
        <v>33.933333333333337</v>
      </c>
      <c r="V116" s="7">
        <f t="shared" si="19"/>
        <v>33.762500000000003</v>
      </c>
    </row>
    <row r="117" spans="1:22" ht="13.5" x14ac:dyDescent="0.25">
      <c r="A117" s="3">
        <f>RSI!A117</f>
        <v>42474</v>
      </c>
      <c r="B117" s="2">
        <f>RSI!B117</f>
        <v>4.84</v>
      </c>
      <c r="C117" s="2">
        <f>RSI!I117</f>
        <v>33.410685530406056</v>
      </c>
      <c r="D117" s="2">
        <f>MACD!E117</f>
        <v>9.7452394320278302E-2</v>
      </c>
      <c r="E117" s="2">
        <f>MACD!F117</f>
        <v>-6.4077063721426179E-3</v>
      </c>
      <c r="F117" s="2">
        <f>'Moving Avg'!D117</f>
        <v>5.024</v>
      </c>
      <c r="G117" s="2">
        <f>'Moving Avg'!F117</f>
        <v>5.2554999999999996</v>
      </c>
      <c r="H117" s="2">
        <f>'Moving Avg'!G117</f>
        <v>5.051000000000001</v>
      </c>
      <c r="I117" s="2">
        <f>'Moving Avg'!H117</f>
        <v>0</v>
      </c>
      <c r="J117" s="5" t="str">
        <f>OBV!F117</f>
        <v>BULLISH</v>
      </c>
      <c r="K117" s="5" t="str">
        <f>OBV!G117</f>
        <v>WEAK</v>
      </c>
      <c r="L117" s="5" t="str">
        <f>OBV!H117</f>
        <v>BULLISH DIVERGENCE</v>
      </c>
      <c r="M117" s="7">
        <f t="shared" si="10"/>
        <v>25</v>
      </c>
      <c r="N117" s="7">
        <f t="shared" si="11"/>
        <v>0</v>
      </c>
      <c r="O117" s="7">
        <f t="shared" si="12"/>
        <v>75</v>
      </c>
      <c r="P117" s="7">
        <f t="shared" si="13"/>
        <v>50</v>
      </c>
      <c r="Q117" s="8">
        <f t="shared" si="14"/>
        <v>27.5</v>
      </c>
      <c r="R117" s="8">
        <f t="shared" si="15"/>
        <v>43.75</v>
      </c>
      <c r="S117" s="8">
        <f t="shared" si="16"/>
        <v>45</v>
      </c>
      <c r="T117" s="8">
        <f t="shared" si="17"/>
        <v>37.5</v>
      </c>
      <c r="U117" s="7">
        <f t="shared" si="18"/>
        <v>38.75</v>
      </c>
      <c r="V117" s="7">
        <f t="shared" si="19"/>
        <v>38.4375</v>
      </c>
    </row>
    <row r="118" spans="1:22" ht="13.5" x14ac:dyDescent="0.25">
      <c r="A118" s="3">
        <f>RSI!A118</f>
        <v>42475</v>
      </c>
      <c r="B118" s="2">
        <f>RSI!B118</f>
        <v>4.84</v>
      </c>
      <c r="C118" s="2">
        <f>RSI!I118</f>
        <v>33.410685530406056</v>
      </c>
      <c r="D118" s="2">
        <f>MACD!E118</f>
        <v>0.11438332675307894</v>
      </c>
      <c r="E118" s="2">
        <f>MACD!F118</f>
        <v>1.7750500252901695E-2</v>
      </c>
      <c r="F118" s="2">
        <f>'Moving Avg'!D118</f>
        <v>4.952</v>
      </c>
      <c r="G118" s="2">
        <f>'Moving Avg'!F118</f>
        <v>5.2475000000000005</v>
      </c>
      <c r="H118" s="2">
        <f>'Moving Avg'!G118</f>
        <v>5.0546000000000006</v>
      </c>
      <c r="I118" s="2">
        <f>'Moving Avg'!H118</f>
        <v>0</v>
      </c>
      <c r="J118" s="5" t="str">
        <f>OBV!F118</f>
        <v>BULLISH</v>
      </c>
      <c r="K118" s="5" t="str">
        <f>OBV!G118</f>
        <v>WEAK</v>
      </c>
      <c r="L118" s="5" t="str">
        <f>OBV!H118</f>
        <v>BULLISH DIVERGENCE</v>
      </c>
      <c r="M118" s="7">
        <f t="shared" si="10"/>
        <v>25</v>
      </c>
      <c r="N118" s="7">
        <f t="shared" si="11"/>
        <v>0</v>
      </c>
      <c r="O118" s="7">
        <f t="shared" si="12"/>
        <v>50</v>
      </c>
      <c r="P118" s="7">
        <f t="shared" si="13"/>
        <v>50</v>
      </c>
      <c r="Q118" s="8">
        <f t="shared" si="14"/>
        <v>23.75</v>
      </c>
      <c r="R118" s="8">
        <f t="shared" si="15"/>
        <v>35</v>
      </c>
      <c r="S118" s="8">
        <f t="shared" si="16"/>
        <v>38.75</v>
      </c>
      <c r="T118" s="8">
        <f t="shared" si="17"/>
        <v>31.25</v>
      </c>
      <c r="U118" s="7">
        <f t="shared" si="18"/>
        <v>32.5</v>
      </c>
      <c r="V118" s="7">
        <f t="shared" si="19"/>
        <v>32.1875</v>
      </c>
    </row>
    <row r="119" spans="1:22" ht="13.5" x14ac:dyDescent="0.25">
      <c r="A119" s="3">
        <f>RSI!A119</f>
        <v>42478</v>
      </c>
      <c r="B119" s="2">
        <f>RSI!B119</f>
        <v>4.84</v>
      </c>
      <c r="C119" s="2">
        <f>RSI!I119</f>
        <v>33.410685530406056</v>
      </c>
      <c r="D119" s="2">
        <f>MACD!E119</f>
        <v>0.16594592821179077</v>
      </c>
      <c r="E119" s="2">
        <f>MACD!F119</f>
        <v>4.7389585844679512E-2</v>
      </c>
      <c r="F119" s="2">
        <f>'Moving Avg'!D119</f>
        <v>4.88</v>
      </c>
      <c r="G119" s="2">
        <f>'Moving Avg'!F119</f>
        <v>5.2285000000000004</v>
      </c>
      <c r="H119" s="2">
        <f>'Moving Avg'!G119</f>
        <v>5.059400000000001</v>
      </c>
      <c r="I119" s="2">
        <f>'Moving Avg'!H119</f>
        <v>0</v>
      </c>
      <c r="J119" s="5" t="str">
        <f>OBV!F119</f>
        <v>BULLISH</v>
      </c>
      <c r="K119" s="5" t="str">
        <f>OBV!G119</f>
        <v>WEAK</v>
      </c>
      <c r="L119" s="5" t="str">
        <f>OBV!H119</f>
        <v>BULLISH DIVERGENCE</v>
      </c>
      <c r="M119" s="7">
        <f t="shared" si="10"/>
        <v>25</v>
      </c>
      <c r="N119" s="7">
        <f t="shared" si="11"/>
        <v>0</v>
      </c>
      <c r="O119" s="7">
        <f t="shared" si="12"/>
        <v>50</v>
      </c>
      <c r="P119" s="7">
        <f t="shared" si="13"/>
        <v>50</v>
      </c>
      <c r="Q119" s="8">
        <f t="shared" si="14"/>
        <v>23.75</v>
      </c>
      <c r="R119" s="8">
        <f t="shared" si="15"/>
        <v>35</v>
      </c>
      <c r="S119" s="8">
        <f t="shared" si="16"/>
        <v>38.75</v>
      </c>
      <c r="T119" s="8">
        <f t="shared" si="17"/>
        <v>31.25</v>
      </c>
      <c r="U119" s="7">
        <f t="shared" si="18"/>
        <v>32.5</v>
      </c>
      <c r="V119" s="7">
        <f t="shared" si="19"/>
        <v>32.1875</v>
      </c>
    </row>
    <row r="120" spans="1:22" ht="13.5" x14ac:dyDescent="0.25">
      <c r="A120" s="3">
        <f>RSI!A120</f>
        <v>42479</v>
      </c>
      <c r="B120" s="2">
        <f>RSI!B120</f>
        <v>4.84</v>
      </c>
      <c r="C120" s="2">
        <f>RSI!I120</f>
        <v>33.410685530406056</v>
      </c>
      <c r="D120" s="2">
        <f>MACD!E120</f>
        <v>0.21129046293628839</v>
      </c>
      <c r="E120" s="2">
        <f>MACD!F120</f>
        <v>8.0169761263001293E-2</v>
      </c>
      <c r="F120" s="2">
        <f>'Moving Avg'!D120</f>
        <v>4.8380000000000001</v>
      </c>
      <c r="G120" s="2">
        <f>'Moving Avg'!F120</f>
        <v>5.202</v>
      </c>
      <c r="H120" s="2">
        <f>'Moving Avg'!G120</f>
        <v>5.0586000000000011</v>
      </c>
      <c r="I120" s="2">
        <f>'Moving Avg'!H120</f>
        <v>0</v>
      </c>
      <c r="J120" s="5" t="str">
        <f>OBV!F120</f>
        <v>BULLISH</v>
      </c>
      <c r="K120" s="5" t="str">
        <f>OBV!G120</f>
        <v>WEAK</v>
      </c>
      <c r="L120" s="5" t="str">
        <f>OBV!H120</f>
        <v>BULLISH DIVERGENCE</v>
      </c>
      <c r="M120" s="7">
        <f t="shared" si="10"/>
        <v>25</v>
      </c>
      <c r="N120" s="7">
        <f t="shared" si="11"/>
        <v>0</v>
      </c>
      <c r="O120" s="7">
        <f t="shared" si="12"/>
        <v>50</v>
      </c>
      <c r="P120" s="7">
        <f t="shared" si="13"/>
        <v>50</v>
      </c>
      <c r="Q120" s="8">
        <f t="shared" si="14"/>
        <v>23.75</v>
      </c>
      <c r="R120" s="8">
        <f t="shared" si="15"/>
        <v>35</v>
      </c>
      <c r="S120" s="8">
        <f t="shared" si="16"/>
        <v>38.75</v>
      </c>
      <c r="T120" s="8">
        <f t="shared" si="17"/>
        <v>31.25</v>
      </c>
      <c r="U120" s="7">
        <f t="shared" si="18"/>
        <v>32.5</v>
      </c>
      <c r="V120" s="7">
        <f t="shared" si="19"/>
        <v>32.1875</v>
      </c>
    </row>
    <row r="121" spans="1:22" ht="13.5" x14ac:dyDescent="0.25">
      <c r="A121" s="3">
        <f>RSI!A121</f>
        <v>42480</v>
      </c>
      <c r="B121" s="2">
        <f>RSI!B121</f>
        <v>4.84</v>
      </c>
      <c r="C121" s="2">
        <f>RSI!I121</f>
        <v>33.410685530406056</v>
      </c>
      <c r="D121" s="2">
        <f>MACD!E121</f>
        <v>0.25124654612002573</v>
      </c>
      <c r="E121" s="2">
        <f>MACD!F121</f>
        <v>0.1143851182344062</v>
      </c>
      <c r="F121" s="2">
        <f>'Moving Avg'!D121</f>
        <v>4.84</v>
      </c>
      <c r="G121" s="2">
        <f>'Moving Avg'!F121</f>
        <v>5.1755000000000004</v>
      </c>
      <c r="H121" s="2">
        <f>'Moving Avg'!G121</f>
        <v>5.0554000000000006</v>
      </c>
      <c r="I121" s="2">
        <f>'Moving Avg'!H121</f>
        <v>0</v>
      </c>
      <c r="J121" s="5" t="str">
        <f>OBV!F121</f>
        <v>BULLISH</v>
      </c>
      <c r="K121" s="5" t="str">
        <f>OBV!G121</f>
        <v>WEAK</v>
      </c>
      <c r="L121" s="5" t="str">
        <f>OBV!H121</f>
        <v>CONFIRMED BULLISH</v>
      </c>
      <c r="M121" s="7">
        <f t="shared" si="10"/>
        <v>25</v>
      </c>
      <c r="N121" s="7">
        <f t="shared" si="11"/>
        <v>0</v>
      </c>
      <c r="O121" s="7">
        <f t="shared" si="12"/>
        <v>50</v>
      </c>
      <c r="P121" s="7">
        <f t="shared" si="13"/>
        <v>67</v>
      </c>
      <c r="Q121" s="8">
        <f t="shared" si="14"/>
        <v>26.299999999999997</v>
      </c>
      <c r="R121" s="8">
        <f t="shared" si="15"/>
        <v>39.25</v>
      </c>
      <c r="S121" s="8">
        <f t="shared" si="16"/>
        <v>46.400000000000006</v>
      </c>
      <c r="T121" s="8">
        <f t="shared" si="17"/>
        <v>35.5</v>
      </c>
      <c r="U121" s="7">
        <f t="shared" si="18"/>
        <v>37.31666666666667</v>
      </c>
      <c r="V121" s="7">
        <f t="shared" si="19"/>
        <v>36.862499999999997</v>
      </c>
    </row>
    <row r="122" spans="1:22" ht="13.5" x14ac:dyDescent="0.25">
      <c r="A122" s="3">
        <f>RSI!A122</f>
        <v>42481</v>
      </c>
      <c r="B122" s="2">
        <f>RSI!B122</f>
        <v>5.05</v>
      </c>
      <c r="C122" s="2">
        <f>RSI!I122</f>
        <v>48.80991435075989</v>
      </c>
      <c r="D122" s="2">
        <f>MACD!E122</f>
        <v>0.27097001247628683</v>
      </c>
      <c r="E122" s="2">
        <f>MACD!F122</f>
        <v>0.14570209708278231</v>
      </c>
      <c r="F122" s="2">
        <f>'Moving Avg'!D122</f>
        <v>4.8819999999999997</v>
      </c>
      <c r="G122" s="2">
        <f>'Moving Avg'!F122</f>
        <v>5.1595000000000004</v>
      </c>
      <c r="H122" s="2">
        <f>'Moving Avg'!G122</f>
        <v>5.0534000000000008</v>
      </c>
      <c r="I122" s="2">
        <f>'Moving Avg'!H122</f>
        <v>0</v>
      </c>
      <c r="J122" s="5" t="str">
        <f>OBV!F122</f>
        <v>BULLISH</v>
      </c>
      <c r="K122" s="5" t="str">
        <f>OBV!G122</f>
        <v>NEUTRAL</v>
      </c>
      <c r="L122" s="5" t="str">
        <f>OBV!H122</f>
        <v>CONFIRMED BULLISH</v>
      </c>
      <c r="M122" s="7">
        <f t="shared" si="10"/>
        <v>25</v>
      </c>
      <c r="N122" s="7">
        <f t="shared" si="11"/>
        <v>0</v>
      </c>
      <c r="O122" s="7">
        <f t="shared" si="12"/>
        <v>50</v>
      </c>
      <c r="P122" s="7">
        <f t="shared" si="13"/>
        <v>83.5</v>
      </c>
      <c r="Q122" s="8">
        <f t="shared" si="14"/>
        <v>28.774999999999999</v>
      </c>
      <c r="R122" s="8">
        <f t="shared" si="15"/>
        <v>43.375</v>
      </c>
      <c r="S122" s="8">
        <f t="shared" si="16"/>
        <v>53.825000000000003</v>
      </c>
      <c r="T122" s="8">
        <f t="shared" si="17"/>
        <v>39.625</v>
      </c>
      <c r="U122" s="7">
        <f t="shared" si="18"/>
        <v>41.991666666666667</v>
      </c>
      <c r="V122" s="7">
        <f t="shared" si="19"/>
        <v>41.400000000000006</v>
      </c>
    </row>
    <row r="123" spans="1:22" ht="13.5" x14ac:dyDescent="0.25">
      <c r="A123" s="3">
        <f>RSI!A123</f>
        <v>42482</v>
      </c>
      <c r="B123" s="2">
        <f>RSI!B123</f>
        <v>5.05</v>
      </c>
      <c r="C123" s="2">
        <f>RSI!I123</f>
        <v>48.80991435075989</v>
      </c>
      <c r="D123" s="2">
        <f>MACD!E123</f>
        <v>0.25085626090382718</v>
      </c>
      <c r="E123" s="2">
        <f>MACD!F123</f>
        <v>0.16673292984699128</v>
      </c>
      <c r="F123" s="2">
        <f>'Moving Avg'!D123</f>
        <v>4.9240000000000004</v>
      </c>
      <c r="G123" s="2">
        <f>'Moving Avg'!F123</f>
        <v>5.1435000000000013</v>
      </c>
      <c r="H123" s="2">
        <f>'Moving Avg'!G123</f>
        <v>5.0544000000000011</v>
      </c>
      <c r="I123" s="2">
        <f>'Moving Avg'!H123</f>
        <v>0</v>
      </c>
      <c r="J123" s="5" t="str">
        <f>OBV!F123</f>
        <v>BULLISH</v>
      </c>
      <c r="K123" s="5" t="str">
        <f>OBV!G123</f>
        <v>NEUTRAL</v>
      </c>
      <c r="L123" s="5" t="str">
        <f>OBV!H123</f>
        <v>CONFIRMED BULLISH</v>
      </c>
      <c r="M123" s="7">
        <f t="shared" si="10"/>
        <v>25</v>
      </c>
      <c r="N123" s="7">
        <f t="shared" si="11"/>
        <v>0</v>
      </c>
      <c r="O123" s="7">
        <f t="shared" si="12"/>
        <v>50</v>
      </c>
      <c r="P123" s="7">
        <f t="shared" si="13"/>
        <v>83.5</v>
      </c>
      <c r="Q123" s="8">
        <f t="shared" si="14"/>
        <v>28.774999999999999</v>
      </c>
      <c r="R123" s="8">
        <f t="shared" si="15"/>
        <v>43.375</v>
      </c>
      <c r="S123" s="8">
        <f t="shared" si="16"/>
        <v>53.825000000000003</v>
      </c>
      <c r="T123" s="8">
        <f t="shared" si="17"/>
        <v>39.625</v>
      </c>
      <c r="U123" s="7">
        <f t="shared" si="18"/>
        <v>41.991666666666667</v>
      </c>
      <c r="V123" s="7">
        <f t="shared" si="19"/>
        <v>41.400000000000006</v>
      </c>
    </row>
    <row r="124" spans="1:22" ht="13.5" x14ac:dyDescent="0.25">
      <c r="A124" s="3">
        <f>RSI!A124</f>
        <v>42485</v>
      </c>
      <c r="B124" s="2">
        <f>RSI!B124</f>
        <v>5.05</v>
      </c>
      <c r="C124" s="2">
        <f>RSI!I124</f>
        <v>48.80991435075989</v>
      </c>
      <c r="D124" s="2">
        <f>MACD!E124</f>
        <v>0.23394826453333728</v>
      </c>
      <c r="E124" s="2">
        <f>MACD!F124</f>
        <v>0.18017599678426049</v>
      </c>
      <c r="F124" s="2">
        <f>'Moving Avg'!D124</f>
        <v>4.9660000000000002</v>
      </c>
      <c r="G124" s="2">
        <f>'Moving Avg'!F124</f>
        <v>5.1274999999999995</v>
      </c>
      <c r="H124" s="2">
        <f>'Moving Avg'!G124</f>
        <v>5.0554000000000014</v>
      </c>
      <c r="I124" s="2">
        <f>'Moving Avg'!H124</f>
        <v>0</v>
      </c>
      <c r="J124" s="5" t="str">
        <f>OBV!F124</f>
        <v>BULLISH</v>
      </c>
      <c r="K124" s="5" t="str">
        <f>OBV!G124</f>
        <v>NEUTRAL</v>
      </c>
      <c r="L124" s="5" t="str">
        <f>OBV!H124</f>
        <v>CONFIRMED BULLISH</v>
      </c>
      <c r="M124" s="7">
        <f t="shared" si="10"/>
        <v>25</v>
      </c>
      <c r="N124" s="7">
        <f t="shared" si="11"/>
        <v>0</v>
      </c>
      <c r="O124" s="7">
        <f t="shared" si="12"/>
        <v>50</v>
      </c>
      <c r="P124" s="7">
        <f t="shared" si="13"/>
        <v>83.5</v>
      </c>
      <c r="Q124" s="8">
        <f t="shared" si="14"/>
        <v>28.774999999999999</v>
      </c>
      <c r="R124" s="8">
        <f t="shared" si="15"/>
        <v>43.375</v>
      </c>
      <c r="S124" s="8">
        <f t="shared" si="16"/>
        <v>53.825000000000003</v>
      </c>
      <c r="T124" s="8">
        <f t="shared" si="17"/>
        <v>39.625</v>
      </c>
      <c r="U124" s="7">
        <f t="shared" si="18"/>
        <v>41.991666666666667</v>
      </c>
      <c r="V124" s="7">
        <f t="shared" si="19"/>
        <v>41.400000000000006</v>
      </c>
    </row>
    <row r="125" spans="1:22" ht="13.5" x14ac:dyDescent="0.25">
      <c r="A125" s="3">
        <f>RSI!A125</f>
        <v>42486</v>
      </c>
      <c r="B125" s="2">
        <f>RSI!B125</f>
        <v>5.2</v>
      </c>
      <c r="C125" s="2">
        <f>RSI!I125</f>
        <v>57.564736802577784</v>
      </c>
      <c r="D125" s="2">
        <f>MACD!E125</f>
        <v>0.18555654926263099</v>
      </c>
      <c r="E125" s="2">
        <f>MACD!F125</f>
        <v>0.1812521072799346</v>
      </c>
      <c r="F125" s="2">
        <f>'Moving Avg'!D125</f>
        <v>5.0380000000000003</v>
      </c>
      <c r="G125" s="2">
        <f>'Moving Avg'!F125</f>
        <v>5.1190000000000007</v>
      </c>
      <c r="H125" s="2">
        <f>'Moving Avg'!G125</f>
        <v>5.059400000000001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CONFIRMED BULLISH</v>
      </c>
      <c r="M125" s="7">
        <f t="shared" si="10"/>
        <v>25</v>
      </c>
      <c r="N125" s="7">
        <f t="shared" si="11"/>
        <v>0</v>
      </c>
      <c r="O125" s="7">
        <f t="shared" si="12"/>
        <v>75</v>
      </c>
      <c r="P125" s="7">
        <f t="shared" si="13"/>
        <v>67</v>
      </c>
      <c r="Q125" s="8">
        <f t="shared" si="14"/>
        <v>30.049999999999997</v>
      </c>
      <c r="R125" s="8">
        <f t="shared" si="15"/>
        <v>48</v>
      </c>
      <c r="S125" s="8">
        <f t="shared" si="16"/>
        <v>52.650000000000006</v>
      </c>
      <c r="T125" s="8">
        <f t="shared" si="17"/>
        <v>41.75</v>
      </c>
      <c r="U125" s="7">
        <f t="shared" si="18"/>
        <v>43.566666666666663</v>
      </c>
      <c r="V125" s="7">
        <f t="shared" si="19"/>
        <v>43.112499999999997</v>
      </c>
    </row>
    <row r="126" spans="1:22" ht="13.5" x14ac:dyDescent="0.25">
      <c r="A126" s="3">
        <f>RSI!A126</f>
        <v>42487</v>
      </c>
      <c r="B126" s="2">
        <f>RSI!B126</f>
        <v>5.49</v>
      </c>
      <c r="C126" s="2">
        <f>RSI!I126</f>
        <v>68.707505085649743</v>
      </c>
      <c r="D126" s="2">
        <f>MACD!E126</f>
        <v>8.8491170640138783E-2</v>
      </c>
      <c r="E126" s="2">
        <f>MACD!F126</f>
        <v>0.16269991995197544</v>
      </c>
      <c r="F126" s="2">
        <f>'Moving Avg'!D126</f>
        <v>5.1679999999999993</v>
      </c>
      <c r="G126" s="2">
        <f>'Moving Avg'!F126</f>
        <v>5.125</v>
      </c>
      <c r="H126" s="2">
        <f>'Moving Avg'!G126</f>
        <v>5.0692000000000013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  <c r="M126" s="7">
        <f t="shared" si="10"/>
        <v>25</v>
      </c>
      <c r="N126" s="7">
        <f t="shared" si="11"/>
        <v>100</v>
      </c>
      <c r="O126" s="7">
        <f t="shared" si="12"/>
        <v>75</v>
      </c>
      <c r="P126" s="7">
        <f t="shared" si="13"/>
        <v>67</v>
      </c>
      <c r="Q126" s="8">
        <f t="shared" si="14"/>
        <v>65.05</v>
      </c>
      <c r="R126" s="8">
        <f t="shared" si="15"/>
        <v>68</v>
      </c>
      <c r="S126" s="8">
        <f t="shared" si="16"/>
        <v>67.650000000000006</v>
      </c>
      <c r="T126" s="8">
        <f t="shared" si="17"/>
        <v>66.75</v>
      </c>
      <c r="U126" s="7">
        <f t="shared" si="18"/>
        <v>66.900000000000006</v>
      </c>
      <c r="V126" s="7">
        <f t="shared" si="19"/>
        <v>66.862500000000011</v>
      </c>
    </row>
    <row r="127" spans="1:22" ht="13.5" x14ac:dyDescent="0.25">
      <c r="A127" s="3">
        <f>RSI!A127</f>
        <v>42488</v>
      </c>
      <c r="B127" s="2">
        <f>RSI!B127</f>
        <v>5.74</v>
      </c>
      <c r="C127" s="2">
        <f>RSI!I127</f>
        <v>74.84075313983594</v>
      </c>
      <c r="D127" s="2">
        <f>MACD!E127</f>
        <v>-1.3067073814977626E-2</v>
      </c>
      <c r="E127" s="2">
        <f>MACD!F127</f>
        <v>0.12754652119858481</v>
      </c>
      <c r="F127" s="2">
        <f>'Moving Avg'!D127</f>
        <v>5.306</v>
      </c>
      <c r="G127" s="2">
        <f>'Moving Avg'!F127</f>
        <v>5.1515000000000004</v>
      </c>
      <c r="H127" s="2">
        <f>'Moving Avg'!G127</f>
        <v>5.086800000000002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  <c r="M127" s="7">
        <f t="shared" si="10"/>
        <v>0</v>
      </c>
      <c r="N127" s="7">
        <f t="shared" si="11"/>
        <v>100</v>
      </c>
      <c r="O127" s="7">
        <f t="shared" si="12"/>
        <v>75</v>
      </c>
      <c r="P127" s="7">
        <f t="shared" si="13"/>
        <v>67</v>
      </c>
      <c r="Q127" s="8">
        <f t="shared" si="14"/>
        <v>56.3</v>
      </c>
      <c r="R127" s="8">
        <f t="shared" si="15"/>
        <v>63</v>
      </c>
      <c r="S127" s="8">
        <f t="shared" si="16"/>
        <v>63.900000000000006</v>
      </c>
      <c r="T127" s="8">
        <f t="shared" si="17"/>
        <v>60.5</v>
      </c>
      <c r="U127" s="7">
        <f t="shared" si="18"/>
        <v>61.066666666666663</v>
      </c>
      <c r="V127" s="7">
        <f t="shared" si="19"/>
        <v>60.924999999999997</v>
      </c>
    </row>
    <row r="128" spans="1:22" ht="13.5" x14ac:dyDescent="0.25">
      <c r="A128" s="3">
        <f>RSI!A128</f>
        <v>42489</v>
      </c>
      <c r="B128" s="2">
        <f>RSI!B128</f>
        <v>5.82</v>
      </c>
      <c r="C128" s="2">
        <f>RSI!I128</f>
        <v>76.432584168191127</v>
      </c>
      <c r="D128" s="2">
        <f>MACD!E128</f>
        <v>-0.10866892261810346</v>
      </c>
      <c r="E128" s="2">
        <f>MACD!F128</f>
        <v>8.0303432435247166E-2</v>
      </c>
      <c r="F128" s="2">
        <f>'Moving Avg'!D128</f>
        <v>5.46</v>
      </c>
      <c r="G128" s="2">
        <f>'Moving Avg'!F128</f>
        <v>5.1819999999999995</v>
      </c>
      <c r="H128" s="2">
        <f>'Moving Avg'!G128</f>
        <v>5.103200000000002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CONFIRMED BULLISH</v>
      </c>
      <c r="M128" s="7">
        <f t="shared" si="10"/>
        <v>0</v>
      </c>
      <c r="N128" s="7">
        <f t="shared" si="11"/>
        <v>100</v>
      </c>
      <c r="O128" s="7">
        <f t="shared" si="12"/>
        <v>75</v>
      </c>
      <c r="P128" s="7">
        <f t="shared" si="13"/>
        <v>67</v>
      </c>
      <c r="Q128" s="8">
        <f t="shared" si="14"/>
        <v>56.3</v>
      </c>
      <c r="R128" s="8">
        <f t="shared" si="15"/>
        <v>63</v>
      </c>
      <c r="S128" s="8">
        <f t="shared" si="16"/>
        <v>63.900000000000006</v>
      </c>
      <c r="T128" s="8">
        <f t="shared" si="17"/>
        <v>60.5</v>
      </c>
      <c r="U128" s="7">
        <f t="shared" si="18"/>
        <v>61.066666666666663</v>
      </c>
      <c r="V128" s="7">
        <f t="shared" si="19"/>
        <v>60.924999999999997</v>
      </c>
    </row>
    <row r="129" spans="1:22" ht="13.5" x14ac:dyDescent="0.25">
      <c r="A129" s="3">
        <f>RSI!A129</f>
        <v>42492</v>
      </c>
      <c r="B129" s="2">
        <f>RSI!B129</f>
        <v>5.82</v>
      </c>
      <c r="C129" s="2">
        <f>RSI!I129</f>
        <v>76.432584168191127</v>
      </c>
      <c r="D129" s="2">
        <f>MACD!E129</f>
        <v>-0.19350035489840955</v>
      </c>
      <c r="E129" s="2">
        <f>MACD!F129</f>
        <v>2.5542674968515817E-2</v>
      </c>
      <c r="F129" s="2">
        <f>'Moving Avg'!D129</f>
        <v>5.6139999999999999</v>
      </c>
      <c r="G129" s="2">
        <f>'Moving Avg'!F129</f>
        <v>5.2009999999999987</v>
      </c>
      <c r="H129" s="2">
        <f>'Moving Avg'!G129</f>
        <v>5.1196000000000019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  <c r="M129" s="7">
        <f t="shared" si="10"/>
        <v>0</v>
      </c>
      <c r="N129" s="7">
        <f t="shared" si="11"/>
        <v>100</v>
      </c>
      <c r="O129" s="7">
        <f t="shared" si="12"/>
        <v>75</v>
      </c>
      <c r="P129" s="7">
        <f t="shared" si="13"/>
        <v>67</v>
      </c>
      <c r="Q129" s="8">
        <f t="shared" si="14"/>
        <v>56.3</v>
      </c>
      <c r="R129" s="8">
        <f t="shared" si="15"/>
        <v>63</v>
      </c>
      <c r="S129" s="8">
        <f t="shared" si="16"/>
        <v>63.900000000000006</v>
      </c>
      <c r="T129" s="8">
        <f t="shared" si="17"/>
        <v>60.5</v>
      </c>
      <c r="U129" s="7">
        <f t="shared" si="18"/>
        <v>61.066666666666663</v>
      </c>
      <c r="V129" s="7">
        <f t="shared" si="19"/>
        <v>60.924999999999997</v>
      </c>
    </row>
    <row r="130" spans="1:22" ht="13.5" x14ac:dyDescent="0.25">
      <c r="A130" s="3">
        <f>RSI!A130</f>
        <v>42493</v>
      </c>
      <c r="B130" s="2">
        <f>RSI!B130</f>
        <v>5.85</v>
      </c>
      <c r="C130" s="2">
        <f>RSI!I130</f>
        <v>77.063720153182899</v>
      </c>
      <c r="D130" s="2">
        <f>MACD!E130</f>
        <v>-0.27114890890835319</v>
      </c>
      <c r="E130" s="2">
        <f>MACD!F130</f>
        <v>-3.3795641806857984E-2</v>
      </c>
      <c r="F130" s="2">
        <f>'Moving Avg'!D130</f>
        <v>5.7439999999999998</v>
      </c>
      <c r="G130" s="2">
        <f>'Moving Avg'!F130</f>
        <v>5.2214999999999989</v>
      </c>
      <c r="H130" s="2">
        <f>'Moving Avg'!G130</f>
        <v>5.1406000000000018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  <c r="M130" s="7">
        <f t="shared" ref="M130:M193" si="20">IF(C130&lt;30,50, IF(C130&gt;70, 0, 25))</f>
        <v>0</v>
      </c>
      <c r="N130" s="7">
        <f t="shared" ref="N130:N193" si="21">IF(E130-D130&gt;0.02, 100, IF(E130-D130&lt;0,0,45))</f>
        <v>100</v>
      </c>
      <c r="O130" s="7">
        <f t="shared" ref="O130:O193" si="22">IF(F130-I130&gt;10,100,IF(F130-I130&gt;5,75, IF(F130-I130&gt;0,50,0)))</f>
        <v>75</v>
      </c>
      <c r="P130" s="7">
        <f t="shared" ref="P130:P193" si="23">IF(L130="confirmed bullish", 34, IF(L130="bullish divergence",17, 0))+IF(J130="bullish",33,IF(J130="bearish",0,16.5))+IF(K130="strong",33,IF(K130="weak",0,16.5))</f>
        <v>67</v>
      </c>
      <c r="Q130" s="8">
        <f t="shared" si="14"/>
        <v>56.3</v>
      </c>
      <c r="R130" s="8">
        <f t="shared" si="15"/>
        <v>63</v>
      </c>
      <c r="S130" s="8">
        <f t="shared" si="16"/>
        <v>63.900000000000006</v>
      </c>
      <c r="T130" s="8">
        <f t="shared" si="17"/>
        <v>60.5</v>
      </c>
      <c r="U130" s="7">
        <f t="shared" si="18"/>
        <v>61.066666666666663</v>
      </c>
      <c r="V130" s="7">
        <f t="shared" si="19"/>
        <v>60.924999999999997</v>
      </c>
    </row>
    <row r="131" spans="1:22" ht="13.5" x14ac:dyDescent="0.25">
      <c r="A131" s="3">
        <f>RSI!A131</f>
        <v>42494</v>
      </c>
      <c r="B131" s="2">
        <f>RSI!B131</f>
        <v>5.85</v>
      </c>
      <c r="C131" s="2">
        <f>RSI!I131</f>
        <v>77.063720153182899</v>
      </c>
      <c r="D131" s="2">
        <f>MACD!E131</f>
        <v>-0.34040462605109223</v>
      </c>
      <c r="E131" s="2">
        <f>MACD!F131</f>
        <v>-9.511743865570485E-2</v>
      </c>
      <c r="F131" s="2">
        <f>'Moving Avg'!D131</f>
        <v>5.8160000000000007</v>
      </c>
      <c r="G131" s="2">
        <f>'Moving Avg'!F131</f>
        <v>5.2419999999999991</v>
      </c>
      <c r="H131" s="2">
        <f>'Moving Avg'!G131</f>
        <v>5.1596000000000011</v>
      </c>
      <c r="I131" s="2">
        <f>'Moving Avg'!H131</f>
        <v>0</v>
      </c>
      <c r="J131" s="5" t="str">
        <f>OBV!F131</f>
        <v>BULLISH</v>
      </c>
      <c r="K131" s="5" t="str">
        <f>OBV!G131</f>
        <v>WEAK</v>
      </c>
      <c r="L131" s="5" t="str">
        <f>OBV!H131</f>
        <v>CONFIRMED BULLISH</v>
      </c>
      <c r="M131" s="7">
        <f t="shared" si="20"/>
        <v>0</v>
      </c>
      <c r="N131" s="7">
        <f t="shared" si="21"/>
        <v>100</v>
      </c>
      <c r="O131" s="7">
        <f t="shared" si="22"/>
        <v>75</v>
      </c>
      <c r="P131" s="7">
        <f t="shared" si="23"/>
        <v>67</v>
      </c>
      <c r="Q131" s="8">
        <f t="shared" ref="Q131:Q194" si="24">0.35*M131+N131*0.35+O131*0.15+P131*0.15</f>
        <v>56.3</v>
      </c>
      <c r="R131" s="8">
        <f t="shared" ref="R131:R194" si="25">M131*0.2+N131*0.2+O131*0.35+P131*0.25</f>
        <v>63</v>
      </c>
      <c r="S131" s="8">
        <f t="shared" ref="S131:S194" si="26">M131*0.15+N131*0.15+O131*0.25+P131*0.45</f>
        <v>63.900000000000006</v>
      </c>
      <c r="T131" s="8">
        <f t="shared" ref="T131:T194" si="27">0.25*SUM(M131:P131)</f>
        <v>60.5</v>
      </c>
      <c r="U131" s="7">
        <f t="shared" ref="U131:U194" si="28">SUM(Q131:S131)/3</f>
        <v>61.066666666666663</v>
      </c>
      <c r="V131" s="7">
        <f t="shared" ref="V131:V194" si="29">SUM(Q131:T131)/4</f>
        <v>60.924999999999997</v>
      </c>
    </row>
    <row r="132" spans="1:22" ht="13.5" x14ac:dyDescent="0.25">
      <c r="A132" s="3">
        <f>RSI!A132</f>
        <v>42495</v>
      </c>
      <c r="B132" s="2">
        <f>RSI!B132</f>
        <v>5.85</v>
      </c>
      <c r="C132" s="2">
        <f>RSI!I132</f>
        <v>77.063720153182913</v>
      </c>
      <c r="D132" s="2">
        <f>MACD!E132</f>
        <v>-0.36998782750422254</v>
      </c>
      <c r="E132" s="2">
        <f>MACD!F132</f>
        <v>-0.15009151642540841</v>
      </c>
      <c r="F132" s="2">
        <f>'Moving Avg'!D132</f>
        <v>5.838000000000001</v>
      </c>
      <c r="G132" s="2">
        <f>'Moving Avg'!F132</f>
        <v>5.2624999999999984</v>
      </c>
      <c r="H132" s="2">
        <f>'Moving Avg'!G132</f>
        <v>5.1814000000000009</v>
      </c>
      <c r="I132" s="2">
        <f>'Moving Avg'!H132</f>
        <v>0</v>
      </c>
      <c r="J132" s="5" t="str">
        <f>OBV!F132</f>
        <v>BULLISH</v>
      </c>
      <c r="K132" s="5" t="str">
        <f>OBV!G132</f>
        <v>WEAK</v>
      </c>
      <c r="L132" s="5" t="str">
        <f>OBV!H132</f>
        <v>CONFIRMED BULLISH</v>
      </c>
      <c r="M132" s="7">
        <f t="shared" si="20"/>
        <v>0</v>
      </c>
      <c r="N132" s="7">
        <f t="shared" si="21"/>
        <v>100</v>
      </c>
      <c r="O132" s="7">
        <f t="shared" si="22"/>
        <v>75</v>
      </c>
      <c r="P132" s="7">
        <f t="shared" si="23"/>
        <v>67</v>
      </c>
      <c r="Q132" s="8">
        <f t="shared" si="24"/>
        <v>56.3</v>
      </c>
      <c r="R132" s="8">
        <f t="shared" si="25"/>
        <v>63</v>
      </c>
      <c r="S132" s="8">
        <f t="shared" si="26"/>
        <v>63.900000000000006</v>
      </c>
      <c r="T132" s="8">
        <f t="shared" si="27"/>
        <v>60.5</v>
      </c>
      <c r="U132" s="7">
        <f t="shared" si="28"/>
        <v>61.066666666666663</v>
      </c>
      <c r="V132" s="7">
        <f t="shared" si="29"/>
        <v>60.924999999999997</v>
      </c>
    </row>
    <row r="133" spans="1:22" ht="13.5" x14ac:dyDescent="0.25">
      <c r="A133" s="3">
        <f>RSI!A133</f>
        <v>42496</v>
      </c>
      <c r="B133" s="2">
        <f>RSI!B133</f>
        <v>5.85</v>
      </c>
      <c r="C133" s="2">
        <f>RSI!I133</f>
        <v>77.063720153182913</v>
      </c>
      <c r="D133" s="2">
        <f>MACD!E133</f>
        <v>-0.39806597305862113</v>
      </c>
      <c r="E133" s="2">
        <f>MACD!F133</f>
        <v>-0.19968640775205096</v>
      </c>
      <c r="F133" s="2">
        <f>'Moving Avg'!D133</f>
        <v>5.8439999999999994</v>
      </c>
      <c r="G133" s="2">
        <f>'Moving Avg'!F133</f>
        <v>5.2949999999999973</v>
      </c>
      <c r="H133" s="2">
        <f>'Moving Avg'!G133</f>
        <v>5.200400000000001</v>
      </c>
      <c r="I133" s="2">
        <f>'Moving Avg'!H133</f>
        <v>0</v>
      </c>
      <c r="J133" s="5" t="str">
        <f>OBV!F133</f>
        <v>BULLISH</v>
      </c>
      <c r="K133" s="5" t="str">
        <f>OBV!G133</f>
        <v>WEAK</v>
      </c>
      <c r="L133" s="5" t="str">
        <f>OBV!H133</f>
        <v>CONFIRMED BULLISH</v>
      </c>
      <c r="M133" s="7">
        <f t="shared" si="20"/>
        <v>0</v>
      </c>
      <c r="N133" s="7">
        <f t="shared" si="21"/>
        <v>100</v>
      </c>
      <c r="O133" s="7">
        <f t="shared" si="22"/>
        <v>75</v>
      </c>
      <c r="P133" s="7">
        <f t="shared" si="23"/>
        <v>67</v>
      </c>
      <c r="Q133" s="8">
        <f t="shared" si="24"/>
        <v>56.3</v>
      </c>
      <c r="R133" s="8">
        <f t="shared" si="25"/>
        <v>63</v>
      </c>
      <c r="S133" s="8">
        <f t="shared" si="26"/>
        <v>63.900000000000006</v>
      </c>
      <c r="T133" s="8">
        <f t="shared" si="27"/>
        <v>60.5</v>
      </c>
      <c r="U133" s="7">
        <f t="shared" si="28"/>
        <v>61.066666666666663</v>
      </c>
      <c r="V133" s="7">
        <f t="shared" si="29"/>
        <v>60.924999999999997</v>
      </c>
    </row>
    <row r="134" spans="1:22" ht="13.5" x14ac:dyDescent="0.25">
      <c r="A134" s="3">
        <f>RSI!A134</f>
        <v>42499</v>
      </c>
      <c r="B134" s="2">
        <f>RSI!B134</f>
        <v>5.64</v>
      </c>
      <c r="C134" s="2">
        <f>RSI!I134</f>
        <v>61.545438732785769</v>
      </c>
      <c r="D134" s="2">
        <f>MACD!E134</f>
        <v>-0.40908940934131355</v>
      </c>
      <c r="E134" s="2">
        <f>MACD!F134</f>
        <v>-0.2415670080699035</v>
      </c>
      <c r="F134" s="2">
        <f>'Moving Avg'!D134</f>
        <v>5.8079999999999998</v>
      </c>
      <c r="G134" s="2">
        <f>'Moving Avg'!F134</f>
        <v>5.3169999999999984</v>
      </c>
      <c r="H134" s="2">
        <f>'Moving Avg'!G134</f>
        <v>5.2196000000000007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BULLISH DIVERGENCE</v>
      </c>
      <c r="M134" s="7">
        <f t="shared" si="20"/>
        <v>25</v>
      </c>
      <c r="N134" s="7">
        <f t="shared" si="21"/>
        <v>100</v>
      </c>
      <c r="O134" s="7">
        <f t="shared" si="22"/>
        <v>75</v>
      </c>
      <c r="P134" s="7">
        <f t="shared" si="23"/>
        <v>50</v>
      </c>
      <c r="Q134" s="8">
        <f t="shared" si="24"/>
        <v>62.5</v>
      </c>
      <c r="R134" s="8">
        <f t="shared" si="25"/>
        <v>63.75</v>
      </c>
      <c r="S134" s="8">
        <f t="shared" si="26"/>
        <v>60</v>
      </c>
      <c r="T134" s="8">
        <f t="shared" si="27"/>
        <v>62.5</v>
      </c>
      <c r="U134" s="7">
        <f t="shared" si="28"/>
        <v>62.083333333333336</v>
      </c>
      <c r="V134" s="7">
        <f t="shared" si="29"/>
        <v>62.1875</v>
      </c>
    </row>
    <row r="135" spans="1:22" ht="13.5" x14ac:dyDescent="0.25">
      <c r="A135" s="3">
        <f>RSI!A135</f>
        <v>42500</v>
      </c>
      <c r="B135" s="2">
        <f>RSI!B135</f>
        <v>5.39</v>
      </c>
      <c r="C135" s="2">
        <f>RSI!I135</f>
        <v>48.916787289963516</v>
      </c>
      <c r="D135" s="2">
        <f>MACD!E135</f>
        <v>-0.37819222227685589</v>
      </c>
      <c r="E135" s="2">
        <f>MACD!F135</f>
        <v>-0.26889205091129398</v>
      </c>
      <c r="F135" s="2">
        <f>'Moving Avg'!D135</f>
        <v>5.7159999999999993</v>
      </c>
      <c r="G135" s="2">
        <f>'Moving Avg'!F135</f>
        <v>5.3339999999999987</v>
      </c>
      <c r="H135" s="2">
        <f>'Moving Avg'!G135</f>
        <v>5.2342000000000004</v>
      </c>
      <c r="I135" s="2">
        <f>'Moving Avg'!H135</f>
        <v>0</v>
      </c>
      <c r="J135" s="5" t="str">
        <f>OBV!F135</f>
        <v>BEARISH</v>
      </c>
      <c r="K135" s="5" t="str">
        <f>OBV!G135</f>
        <v>NEUTRAL</v>
      </c>
      <c r="L135" s="5" t="str">
        <f>OBV!H135</f>
        <v>CONFIRMED BEARISH</v>
      </c>
      <c r="M135" s="7">
        <f t="shared" si="20"/>
        <v>25</v>
      </c>
      <c r="N135" s="7">
        <f t="shared" si="21"/>
        <v>100</v>
      </c>
      <c r="O135" s="7">
        <f t="shared" si="22"/>
        <v>75</v>
      </c>
      <c r="P135" s="7">
        <f t="shared" si="23"/>
        <v>16.5</v>
      </c>
      <c r="Q135" s="8">
        <f t="shared" si="24"/>
        <v>57.475000000000001</v>
      </c>
      <c r="R135" s="8">
        <f t="shared" si="25"/>
        <v>55.375</v>
      </c>
      <c r="S135" s="8">
        <f t="shared" si="26"/>
        <v>44.924999999999997</v>
      </c>
      <c r="T135" s="8">
        <f t="shared" si="27"/>
        <v>54.125</v>
      </c>
      <c r="U135" s="7">
        <f t="shared" si="28"/>
        <v>52.591666666666661</v>
      </c>
      <c r="V135" s="7">
        <f t="shared" si="29"/>
        <v>52.974999999999994</v>
      </c>
    </row>
    <row r="136" spans="1:22" ht="13.5" x14ac:dyDescent="0.25">
      <c r="A136" s="3">
        <f>RSI!A136</f>
        <v>42501</v>
      </c>
      <c r="B136" s="2">
        <f>RSI!B136</f>
        <v>5.63</v>
      </c>
      <c r="C136" s="2">
        <f>RSI!I136</f>
        <v>57.856908588560756</v>
      </c>
      <c r="D136" s="2">
        <f>MACD!E136</f>
        <v>-0.32500277688701651</v>
      </c>
      <c r="E136" s="2">
        <f>MACD!F136</f>
        <v>-0.28011419610643851</v>
      </c>
      <c r="F136" s="2">
        <f>'Moving Avg'!D136</f>
        <v>5.6719999999999997</v>
      </c>
      <c r="G136" s="2">
        <f>'Moving Avg'!F136</f>
        <v>5.3739999999999988</v>
      </c>
      <c r="H136" s="2">
        <f>'Moving Avg'!G136</f>
        <v>5.2510000000000003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  <c r="M136" s="7">
        <f t="shared" si="20"/>
        <v>25</v>
      </c>
      <c r="N136" s="7">
        <f t="shared" si="21"/>
        <v>100</v>
      </c>
      <c r="O136" s="7">
        <f t="shared" si="22"/>
        <v>75</v>
      </c>
      <c r="P136" s="7">
        <f t="shared" si="23"/>
        <v>16.5</v>
      </c>
      <c r="Q136" s="8">
        <f t="shared" si="24"/>
        <v>57.475000000000001</v>
      </c>
      <c r="R136" s="8">
        <f t="shared" si="25"/>
        <v>55.375</v>
      </c>
      <c r="S136" s="8">
        <f t="shared" si="26"/>
        <v>44.924999999999997</v>
      </c>
      <c r="T136" s="8">
        <f t="shared" si="27"/>
        <v>54.125</v>
      </c>
      <c r="U136" s="7">
        <f t="shared" si="28"/>
        <v>52.591666666666661</v>
      </c>
      <c r="V136" s="7">
        <f t="shared" si="29"/>
        <v>52.974999999999994</v>
      </c>
    </row>
    <row r="137" spans="1:22" ht="13.5" x14ac:dyDescent="0.25">
      <c r="A137" s="3">
        <f>RSI!A137</f>
        <v>42502</v>
      </c>
      <c r="B137" s="2">
        <f>RSI!B137</f>
        <v>5.38</v>
      </c>
      <c r="C137" s="2">
        <f>RSI!I137</f>
        <v>48.362143943094473</v>
      </c>
      <c r="D137" s="2">
        <f>MACD!E137</f>
        <v>-0.22424178375381487</v>
      </c>
      <c r="E137" s="2">
        <f>MACD!F137</f>
        <v>-0.26893971363591379</v>
      </c>
      <c r="F137" s="2">
        <f>'Moving Avg'!D137</f>
        <v>5.5779999999999994</v>
      </c>
      <c r="G137" s="2">
        <f>'Moving Avg'!F137</f>
        <v>5.4009999999999989</v>
      </c>
      <c r="H137" s="2">
        <f>'Moving Avg'!G137</f>
        <v>5.2628000000000013</v>
      </c>
      <c r="I137" s="2">
        <f>'Moving Avg'!H137</f>
        <v>0</v>
      </c>
      <c r="J137" s="5" t="str">
        <f>OBV!F137</f>
        <v>BEARISH</v>
      </c>
      <c r="K137" s="5" t="str">
        <f>OBV!G137</f>
        <v>NEUTRAL</v>
      </c>
      <c r="L137" s="5" t="str">
        <f>OBV!H137</f>
        <v>CONFIRMED BEARISH</v>
      </c>
      <c r="M137" s="7">
        <f t="shared" si="20"/>
        <v>25</v>
      </c>
      <c r="N137" s="7">
        <f t="shared" si="21"/>
        <v>0</v>
      </c>
      <c r="O137" s="7">
        <f t="shared" si="22"/>
        <v>75</v>
      </c>
      <c r="P137" s="7">
        <f t="shared" si="23"/>
        <v>16.5</v>
      </c>
      <c r="Q137" s="8">
        <f t="shared" si="24"/>
        <v>22.475000000000001</v>
      </c>
      <c r="R137" s="8">
        <f t="shared" si="25"/>
        <v>35.375</v>
      </c>
      <c r="S137" s="8">
        <f t="shared" si="26"/>
        <v>29.925000000000001</v>
      </c>
      <c r="T137" s="8">
        <f t="shared" si="27"/>
        <v>29.125</v>
      </c>
      <c r="U137" s="7">
        <f t="shared" si="28"/>
        <v>29.258333333333336</v>
      </c>
      <c r="V137" s="7">
        <f t="shared" si="29"/>
        <v>29.225000000000001</v>
      </c>
    </row>
    <row r="138" spans="1:22" ht="13.5" x14ac:dyDescent="0.25">
      <c r="A138" s="3">
        <f>RSI!A138</f>
        <v>42503</v>
      </c>
      <c r="B138" s="2">
        <f>RSI!B138</f>
        <v>5.38</v>
      </c>
      <c r="C138" s="2">
        <f>RSI!I138</f>
        <v>48.362143943094473</v>
      </c>
      <c r="D138" s="2">
        <f>MACD!E138</f>
        <v>-0.1263322673816063</v>
      </c>
      <c r="E138" s="2">
        <f>MACD!F138</f>
        <v>-0.24041822438505231</v>
      </c>
      <c r="F138" s="2">
        <f>'Moving Avg'!D138</f>
        <v>5.484</v>
      </c>
      <c r="G138" s="2">
        <f>'Moving Avg'!F138</f>
        <v>5.427999999999999</v>
      </c>
      <c r="H138" s="2">
        <f>'Moving Avg'!G138</f>
        <v>5.2703999999999995</v>
      </c>
      <c r="I138" s="2">
        <f>'Moving Avg'!H138</f>
        <v>0</v>
      </c>
      <c r="J138" s="5" t="str">
        <f>OBV!F138</f>
        <v>BEARISH</v>
      </c>
      <c r="K138" s="5" t="str">
        <f>OBV!G138</f>
        <v>NEUTRAL</v>
      </c>
      <c r="L138" s="5" t="str">
        <f>OBV!H138</f>
        <v>CONFIRMED BEARISH</v>
      </c>
      <c r="M138" s="7">
        <f t="shared" si="20"/>
        <v>25</v>
      </c>
      <c r="N138" s="7">
        <f t="shared" si="21"/>
        <v>0</v>
      </c>
      <c r="O138" s="7">
        <f t="shared" si="22"/>
        <v>75</v>
      </c>
      <c r="P138" s="7">
        <f t="shared" si="23"/>
        <v>16.5</v>
      </c>
      <c r="Q138" s="8">
        <f t="shared" si="24"/>
        <v>22.475000000000001</v>
      </c>
      <c r="R138" s="8">
        <f t="shared" si="25"/>
        <v>35.375</v>
      </c>
      <c r="S138" s="8">
        <f t="shared" si="26"/>
        <v>29.925000000000001</v>
      </c>
      <c r="T138" s="8">
        <f t="shared" si="27"/>
        <v>29.125</v>
      </c>
      <c r="U138" s="7">
        <f t="shared" si="28"/>
        <v>29.258333333333336</v>
      </c>
      <c r="V138" s="7">
        <f t="shared" si="29"/>
        <v>29.225000000000001</v>
      </c>
    </row>
    <row r="139" spans="1:22" ht="13.5" x14ac:dyDescent="0.25">
      <c r="A139" s="3">
        <f>RSI!A139</f>
        <v>42506</v>
      </c>
      <c r="B139" s="2">
        <f>RSI!B139</f>
        <v>5.22</v>
      </c>
      <c r="C139" s="2">
        <f>RSI!I139</f>
        <v>43.110865337806423</v>
      </c>
      <c r="D139" s="2">
        <f>MACD!E139</f>
        <v>-3.1316751507292295E-2</v>
      </c>
      <c r="E139" s="2">
        <f>MACD!F139</f>
        <v>-0.19859792980950033</v>
      </c>
      <c r="F139" s="2">
        <f>'Moving Avg'!D139</f>
        <v>5.3999999999999995</v>
      </c>
      <c r="G139" s="2">
        <f>'Moving Avg'!F139</f>
        <v>5.4469999999999992</v>
      </c>
      <c r="H139" s="2">
        <f>'Moving Avg'!G139</f>
        <v>5.2748000000000017</v>
      </c>
      <c r="I139" s="2">
        <f>'Moving Avg'!H139</f>
        <v>0</v>
      </c>
      <c r="J139" s="5" t="str">
        <f>OBV!F139</f>
        <v>BEARISH</v>
      </c>
      <c r="K139" s="5" t="str">
        <f>OBV!G139</f>
        <v>STRONG</v>
      </c>
      <c r="L139" s="5" t="str">
        <f>OBV!H139</f>
        <v>CONFIRMED BEARISH</v>
      </c>
      <c r="M139" s="7">
        <f t="shared" si="20"/>
        <v>25</v>
      </c>
      <c r="N139" s="7">
        <f t="shared" si="21"/>
        <v>0</v>
      </c>
      <c r="O139" s="7">
        <f t="shared" si="22"/>
        <v>75</v>
      </c>
      <c r="P139" s="7">
        <f t="shared" si="23"/>
        <v>33</v>
      </c>
      <c r="Q139" s="8">
        <f t="shared" si="24"/>
        <v>24.95</v>
      </c>
      <c r="R139" s="8">
        <f t="shared" si="25"/>
        <v>39.5</v>
      </c>
      <c r="S139" s="8">
        <f t="shared" si="26"/>
        <v>37.35</v>
      </c>
      <c r="T139" s="8">
        <f t="shared" si="27"/>
        <v>33.25</v>
      </c>
      <c r="U139" s="7">
        <f t="shared" si="28"/>
        <v>33.933333333333337</v>
      </c>
      <c r="V139" s="7">
        <f t="shared" si="29"/>
        <v>33.762500000000003</v>
      </c>
    </row>
    <row r="140" spans="1:22" ht="13.5" x14ac:dyDescent="0.25">
      <c r="A140" s="3">
        <f>RSI!A140</f>
        <v>42507</v>
      </c>
      <c r="B140" s="2">
        <f>RSI!B140</f>
        <v>5.22</v>
      </c>
      <c r="C140" s="2">
        <f>RSI!I140</f>
        <v>43.110865337806423</v>
      </c>
      <c r="D140" s="2">
        <f>MACD!E140</f>
        <v>5.4935481744746717E-2</v>
      </c>
      <c r="E140" s="2">
        <f>MACD!F140</f>
        <v>-0.14789124749865093</v>
      </c>
      <c r="F140" s="2">
        <f>'Moving Avg'!D140</f>
        <v>5.3659999999999997</v>
      </c>
      <c r="G140" s="2">
        <f>'Moving Avg'!F140</f>
        <v>5.4659999999999993</v>
      </c>
      <c r="H140" s="2">
        <f>'Moving Avg'!G140</f>
        <v>5.2794000000000008</v>
      </c>
      <c r="I140" s="2">
        <f>'Moving Avg'!H140</f>
        <v>0</v>
      </c>
      <c r="J140" s="5" t="str">
        <f>OBV!F140</f>
        <v>BEARISH</v>
      </c>
      <c r="K140" s="5" t="str">
        <f>OBV!G140</f>
        <v>STRONG</v>
      </c>
      <c r="L140" s="5" t="str">
        <f>OBV!H140</f>
        <v>CONFIRMED BEARISH</v>
      </c>
      <c r="M140" s="7">
        <f t="shared" si="20"/>
        <v>25</v>
      </c>
      <c r="N140" s="7">
        <f t="shared" si="21"/>
        <v>0</v>
      </c>
      <c r="O140" s="7">
        <f t="shared" si="22"/>
        <v>75</v>
      </c>
      <c r="P140" s="7">
        <f t="shared" si="23"/>
        <v>33</v>
      </c>
      <c r="Q140" s="8">
        <f t="shared" si="24"/>
        <v>24.95</v>
      </c>
      <c r="R140" s="8">
        <f t="shared" si="25"/>
        <v>39.5</v>
      </c>
      <c r="S140" s="8">
        <f t="shared" si="26"/>
        <v>37.35</v>
      </c>
      <c r="T140" s="8">
        <f t="shared" si="27"/>
        <v>33.25</v>
      </c>
      <c r="U140" s="7">
        <f t="shared" si="28"/>
        <v>33.933333333333337</v>
      </c>
      <c r="V140" s="7">
        <f t="shared" si="29"/>
        <v>33.762500000000003</v>
      </c>
    </row>
    <row r="141" spans="1:22" ht="13.5" x14ac:dyDescent="0.25">
      <c r="A141" s="3">
        <f>RSI!A141</f>
        <v>42508</v>
      </c>
      <c r="B141" s="2">
        <f>RSI!B141</f>
        <v>5.07</v>
      </c>
      <c r="C141" s="2">
        <f>RSI!I141</f>
        <v>38.558657682598842</v>
      </c>
      <c r="D141" s="2">
        <f>MACD!E141</f>
        <v>0.14017657068301403</v>
      </c>
      <c r="E141" s="2">
        <f>MACD!F141</f>
        <v>-9.0277683862317951E-2</v>
      </c>
      <c r="F141" s="2">
        <f>'Moving Avg'!D141</f>
        <v>5.2539999999999996</v>
      </c>
      <c r="G141" s="2">
        <f>'Moving Avg'!F141</f>
        <v>5.4774999999999991</v>
      </c>
      <c r="H141" s="2">
        <f>'Moving Avg'!G141</f>
        <v>5.2807999999999993</v>
      </c>
      <c r="I141" s="2">
        <f>'Moving Avg'!H141</f>
        <v>0</v>
      </c>
      <c r="J141" s="5" t="str">
        <f>OBV!F141</f>
        <v>BEARISH</v>
      </c>
      <c r="K141" s="5" t="str">
        <f>OBV!G141</f>
        <v>STRONG</v>
      </c>
      <c r="L141" s="5" t="str">
        <f>OBV!H141</f>
        <v>CONFIRMED BEARISH</v>
      </c>
      <c r="M141" s="7">
        <f t="shared" si="20"/>
        <v>25</v>
      </c>
      <c r="N141" s="7">
        <f t="shared" si="21"/>
        <v>0</v>
      </c>
      <c r="O141" s="7">
        <f t="shared" si="22"/>
        <v>75</v>
      </c>
      <c r="P141" s="7">
        <f t="shared" si="23"/>
        <v>33</v>
      </c>
      <c r="Q141" s="8">
        <f t="shared" si="24"/>
        <v>24.95</v>
      </c>
      <c r="R141" s="8">
        <f t="shared" si="25"/>
        <v>39.5</v>
      </c>
      <c r="S141" s="8">
        <f t="shared" si="26"/>
        <v>37.35</v>
      </c>
      <c r="T141" s="8">
        <f t="shared" si="27"/>
        <v>33.25</v>
      </c>
      <c r="U141" s="7">
        <f t="shared" si="28"/>
        <v>33.933333333333337</v>
      </c>
      <c r="V141" s="7">
        <f t="shared" si="29"/>
        <v>33.762500000000003</v>
      </c>
    </row>
    <row r="142" spans="1:22" ht="13.5" x14ac:dyDescent="0.25">
      <c r="A142" s="3">
        <f>RSI!A142</f>
        <v>42509</v>
      </c>
      <c r="B142" s="2">
        <f>RSI!B142</f>
        <v>5.07</v>
      </c>
      <c r="C142" s="2">
        <f>RSI!I142</f>
        <v>38.558657682598856</v>
      </c>
      <c r="D142" s="2">
        <f>MACD!E142</f>
        <v>0.21425233471518368</v>
      </c>
      <c r="E142" s="2">
        <f>MACD!F142</f>
        <v>-2.9371680146817625E-2</v>
      </c>
      <c r="F142" s="2">
        <f>'Moving Avg'!D142</f>
        <v>5.1920000000000002</v>
      </c>
      <c r="G142" s="2">
        <f>'Moving Avg'!F142</f>
        <v>5.4784999999999995</v>
      </c>
      <c r="H142" s="2">
        <f>'Moving Avg'!G142</f>
        <v>5.2821999999999996</v>
      </c>
      <c r="I142" s="2">
        <f>'Moving Avg'!H142</f>
        <v>0</v>
      </c>
      <c r="J142" s="5" t="str">
        <f>OBV!F142</f>
        <v>BEARISH</v>
      </c>
      <c r="K142" s="5" t="str">
        <f>OBV!G142</f>
        <v>STRONG</v>
      </c>
      <c r="L142" s="5" t="str">
        <f>OBV!H142</f>
        <v>CONFIRMED BEARISH</v>
      </c>
      <c r="M142" s="7">
        <f t="shared" si="20"/>
        <v>25</v>
      </c>
      <c r="N142" s="7">
        <f t="shared" si="21"/>
        <v>0</v>
      </c>
      <c r="O142" s="7">
        <f t="shared" si="22"/>
        <v>75</v>
      </c>
      <c r="P142" s="7">
        <f t="shared" si="23"/>
        <v>33</v>
      </c>
      <c r="Q142" s="8">
        <f t="shared" si="24"/>
        <v>24.95</v>
      </c>
      <c r="R142" s="8">
        <f t="shared" si="25"/>
        <v>39.5</v>
      </c>
      <c r="S142" s="8">
        <f t="shared" si="26"/>
        <v>37.35</v>
      </c>
      <c r="T142" s="8">
        <f t="shared" si="27"/>
        <v>33.25</v>
      </c>
      <c r="U142" s="7">
        <f t="shared" si="28"/>
        <v>33.933333333333337</v>
      </c>
      <c r="V142" s="7">
        <f t="shared" si="29"/>
        <v>33.762500000000003</v>
      </c>
    </row>
    <row r="143" spans="1:22" ht="13.5" x14ac:dyDescent="0.25">
      <c r="A143" s="3">
        <f>RSI!A143</f>
        <v>42510</v>
      </c>
      <c r="B143" s="2">
        <f>RSI!B143</f>
        <v>5.07</v>
      </c>
      <c r="C143" s="2">
        <f>RSI!I143</f>
        <v>38.558657682598842</v>
      </c>
      <c r="D143" s="2">
        <f>MACD!E143</f>
        <v>0.27873616881770769</v>
      </c>
      <c r="E143" s="2">
        <f>MACD!F143</f>
        <v>3.2249889646087437E-2</v>
      </c>
      <c r="F143" s="2">
        <f>'Moving Avg'!D143</f>
        <v>5.13</v>
      </c>
      <c r="G143" s="2">
        <f>'Moving Avg'!F143</f>
        <v>5.4794999999999989</v>
      </c>
      <c r="H143" s="2">
        <f>'Moving Avg'!G143</f>
        <v>5.283599999999999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  <c r="M143" s="7">
        <f t="shared" si="20"/>
        <v>25</v>
      </c>
      <c r="N143" s="7">
        <f t="shared" si="21"/>
        <v>0</v>
      </c>
      <c r="O143" s="7">
        <f t="shared" si="22"/>
        <v>75</v>
      </c>
      <c r="P143" s="7">
        <f t="shared" si="23"/>
        <v>33</v>
      </c>
      <c r="Q143" s="8">
        <f t="shared" si="24"/>
        <v>24.95</v>
      </c>
      <c r="R143" s="8">
        <f t="shared" si="25"/>
        <v>39.5</v>
      </c>
      <c r="S143" s="8">
        <f t="shared" si="26"/>
        <v>37.35</v>
      </c>
      <c r="T143" s="8">
        <f t="shared" si="27"/>
        <v>33.25</v>
      </c>
      <c r="U143" s="7">
        <f t="shared" si="28"/>
        <v>33.933333333333337</v>
      </c>
      <c r="V143" s="7">
        <f t="shared" si="29"/>
        <v>33.762500000000003</v>
      </c>
    </row>
    <row r="144" spans="1:22" ht="13.5" x14ac:dyDescent="0.25">
      <c r="A144" s="3">
        <f>RSI!A144</f>
        <v>42513</v>
      </c>
      <c r="B144" s="2">
        <f>RSI!B144</f>
        <v>5.22</v>
      </c>
      <c r="C144" s="2">
        <f>RSI!I144</f>
        <v>45.71759348228079</v>
      </c>
      <c r="D144" s="2">
        <f>MACD!E144</f>
        <v>0.29155129617646214</v>
      </c>
      <c r="E144" s="2">
        <f>MACD!F144</f>
        <v>8.4110170952162375E-2</v>
      </c>
      <c r="F144" s="2">
        <f>'Moving Avg'!D144</f>
        <v>5.13</v>
      </c>
      <c r="G144" s="2">
        <f>'Moving Avg'!F144</f>
        <v>5.4879999999999995</v>
      </c>
      <c r="H144" s="2">
        <f>'Moving Avg'!G144</f>
        <v>5.2879999999999994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NEUTRAL</v>
      </c>
      <c r="M144" s="7">
        <f t="shared" si="20"/>
        <v>25</v>
      </c>
      <c r="N144" s="7">
        <f t="shared" si="21"/>
        <v>0</v>
      </c>
      <c r="O144" s="7">
        <f t="shared" si="22"/>
        <v>75</v>
      </c>
      <c r="P144" s="7">
        <f t="shared" si="23"/>
        <v>33</v>
      </c>
      <c r="Q144" s="8">
        <f t="shared" si="24"/>
        <v>24.95</v>
      </c>
      <c r="R144" s="8">
        <f t="shared" si="25"/>
        <v>39.5</v>
      </c>
      <c r="S144" s="8">
        <f t="shared" si="26"/>
        <v>37.35</v>
      </c>
      <c r="T144" s="8">
        <f t="shared" si="27"/>
        <v>33.25</v>
      </c>
      <c r="U144" s="7">
        <f t="shared" si="28"/>
        <v>33.933333333333337</v>
      </c>
      <c r="V144" s="7">
        <f t="shared" si="29"/>
        <v>33.762500000000003</v>
      </c>
    </row>
    <row r="145" spans="1:22" ht="13.5" x14ac:dyDescent="0.25">
      <c r="A145" s="3">
        <f>RSI!A145</f>
        <v>42514</v>
      </c>
      <c r="B145" s="2">
        <f>RSI!B145</f>
        <v>5.22</v>
      </c>
      <c r="C145" s="2">
        <f>RSI!I145</f>
        <v>45.71759348228079</v>
      </c>
      <c r="D145" s="2">
        <f>MACD!E145</f>
        <v>0.26459390255524173</v>
      </c>
      <c r="E145" s="2">
        <f>MACD!F145</f>
        <v>0.12020691727277824</v>
      </c>
      <c r="F145" s="2">
        <f>'Moving Avg'!D145</f>
        <v>5.13</v>
      </c>
      <c r="G145" s="2">
        <f>'Moving Avg'!F145</f>
        <v>5.488999999999999</v>
      </c>
      <c r="H145" s="2">
        <f>'Moving Avg'!G145</f>
        <v>5.2919999999999989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NEUTRAL</v>
      </c>
      <c r="M145" s="7">
        <f t="shared" si="20"/>
        <v>25</v>
      </c>
      <c r="N145" s="7">
        <f t="shared" si="21"/>
        <v>0</v>
      </c>
      <c r="O145" s="7">
        <f t="shared" si="22"/>
        <v>75</v>
      </c>
      <c r="P145" s="7">
        <f t="shared" si="23"/>
        <v>33</v>
      </c>
      <c r="Q145" s="8">
        <f t="shared" si="24"/>
        <v>24.95</v>
      </c>
      <c r="R145" s="8">
        <f t="shared" si="25"/>
        <v>39.5</v>
      </c>
      <c r="S145" s="8">
        <f t="shared" si="26"/>
        <v>37.35</v>
      </c>
      <c r="T145" s="8">
        <f t="shared" si="27"/>
        <v>33.25</v>
      </c>
      <c r="U145" s="7">
        <f t="shared" si="28"/>
        <v>33.933333333333337</v>
      </c>
      <c r="V145" s="7">
        <f t="shared" si="29"/>
        <v>33.762500000000003</v>
      </c>
    </row>
    <row r="146" spans="1:22" ht="13.5" x14ac:dyDescent="0.25">
      <c r="A146" s="3">
        <f>RSI!A146</f>
        <v>42515</v>
      </c>
      <c r="B146" s="2">
        <f>RSI!B146</f>
        <v>5.22</v>
      </c>
      <c r="C146" s="2">
        <f>RSI!I146</f>
        <v>45.71759348228079</v>
      </c>
      <c r="D146" s="2">
        <f>MACD!E146</f>
        <v>0.27931852119895595</v>
      </c>
      <c r="E146" s="2">
        <f>MACD!F146</f>
        <v>0.1520292380580138</v>
      </c>
      <c r="F146" s="2">
        <f>'Moving Avg'!D146</f>
        <v>5.1599999999999993</v>
      </c>
      <c r="G146" s="2">
        <f>'Moving Avg'!F146</f>
        <v>5.4754999999999994</v>
      </c>
      <c r="H146" s="2">
        <f>'Moving Avg'!G146</f>
        <v>5.2964000000000002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CONFIRMED BULLISH</v>
      </c>
      <c r="M146" s="7">
        <f t="shared" si="20"/>
        <v>25</v>
      </c>
      <c r="N146" s="7">
        <f t="shared" si="21"/>
        <v>0</v>
      </c>
      <c r="O146" s="7">
        <f t="shared" si="22"/>
        <v>75</v>
      </c>
      <c r="P146" s="7">
        <f t="shared" si="23"/>
        <v>83.5</v>
      </c>
      <c r="Q146" s="8">
        <f t="shared" si="24"/>
        <v>32.524999999999999</v>
      </c>
      <c r="R146" s="8">
        <f t="shared" si="25"/>
        <v>52.125</v>
      </c>
      <c r="S146" s="8">
        <f t="shared" si="26"/>
        <v>60.075000000000003</v>
      </c>
      <c r="T146" s="8">
        <f t="shared" si="27"/>
        <v>45.875</v>
      </c>
      <c r="U146" s="7">
        <f t="shared" si="28"/>
        <v>48.241666666666674</v>
      </c>
      <c r="V146" s="7">
        <f t="shared" si="29"/>
        <v>47.650000000000006</v>
      </c>
    </row>
    <row r="147" spans="1:22" ht="13.5" x14ac:dyDescent="0.25">
      <c r="A147" s="3">
        <f>RSI!A147</f>
        <v>42516</v>
      </c>
      <c r="B147" s="2">
        <f>RSI!B147</f>
        <v>5.37</v>
      </c>
      <c r="C147" s="2">
        <f>RSI!I147</f>
        <v>52.613570550724866</v>
      </c>
      <c r="D147" s="2">
        <f>MACD!E147</f>
        <v>0.24277150137623682</v>
      </c>
      <c r="E147" s="2">
        <f>MACD!F147</f>
        <v>0.17017769072165842</v>
      </c>
      <c r="F147" s="2">
        <f>'Moving Avg'!D147</f>
        <v>5.22</v>
      </c>
      <c r="G147" s="2">
        <f>'Moving Avg'!F147</f>
        <v>5.4570000000000007</v>
      </c>
      <c r="H147" s="2">
        <f>'Moving Avg'!G147</f>
        <v>5.303799999999999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CONFIRMED BULLISH</v>
      </c>
      <c r="M147" s="7">
        <f t="shared" si="20"/>
        <v>25</v>
      </c>
      <c r="N147" s="7">
        <f t="shared" si="21"/>
        <v>0</v>
      </c>
      <c r="O147" s="7">
        <f t="shared" si="22"/>
        <v>75</v>
      </c>
      <c r="P147" s="7">
        <f t="shared" si="23"/>
        <v>67</v>
      </c>
      <c r="Q147" s="8">
        <f t="shared" si="24"/>
        <v>30.049999999999997</v>
      </c>
      <c r="R147" s="8">
        <f t="shared" si="25"/>
        <v>48</v>
      </c>
      <c r="S147" s="8">
        <f t="shared" si="26"/>
        <v>52.650000000000006</v>
      </c>
      <c r="T147" s="8">
        <f t="shared" si="27"/>
        <v>41.75</v>
      </c>
      <c r="U147" s="7">
        <f t="shared" si="28"/>
        <v>43.566666666666663</v>
      </c>
      <c r="V147" s="7">
        <f t="shared" si="29"/>
        <v>43.112499999999997</v>
      </c>
    </row>
    <row r="148" spans="1:22" ht="13.5" x14ac:dyDescent="0.25">
      <c r="A148" s="3">
        <f>RSI!A148</f>
        <v>42517</v>
      </c>
      <c r="B148" s="2">
        <f>RSI!B148</f>
        <v>5.69</v>
      </c>
      <c r="C148" s="2">
        <f>RSI!I148</f>
        <v>63.319328035880488</v>
      </c>
      <c r="D148" s="2">
        <f>MACD!E148</f>
        <v>0.187781426000873</v>
      </c>
      <c r="E148" s="2">
        <f>MACD!F148</f>
        <v>0.17369843777750132</v>
      </c>
      <c r="F148" s="2">
        <f>'Moving Avg'!D148</f>
        <v>5.3440000000000003</v>
      </c>
      <c r="G148" s="2">
        <f>'Moving Avg'!F148</f>
        <v>5.4504999999999999</v>
      </c>
      <c r="H148" s="2">
        <f>'Moving Avg'!G148</f>
        <v>5.3175999999999988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  <c r="M148" s="7">
        <f t="shared" si="20"/>
        <v>25</v>
      </c>
      <c r="N148" s="7">
        <f t="shared" si="21"/>
        <v>0</v>
      </c>
      <c r="O148" s="7">
        <f t="shared" si="22"/>
        <v>75</v>
      </c>
      <c r="P148" s="7">
        <f t="shared" si="23"/>
        <v>67</v>
      </c>
      <c r="Q148" s="8">
        <f t="shared" si="24"/>
        <v>30.049999999999997</v>
      </c>
      <c r="R148" s="8">
        <f t="shared" si="25"/>
        <v>48</v>
      </c>
      <c r="S148" s="8">
        <f t="shared" si="26"/>
        <v>52.650000000000006</v>
      </c>
      <c r="T148" s="8">
        <f t="shared" si="27"/>
        <v>41.75</v>
      </c>
      <c r="U148" s="7">
        <f t="shared" si="28"/>
        <v>43.566666666666663</v>
      </c>
      <c r="V148" s="7">
        <f t="shared" si="29"/>
        <v>43.112499999999997</v>
      </c>
    </row>
    <row r="149" spans="1:22" ht="13.5" x14ac:dyDescent="0.25">
      <c r="A149" s="3">
        <f>RSI!A149</f>
        <v>42520</v>
      </c>
      <c r="B149" s="2">
        <f>RSI!B149</f>
        <v>5.69</v>
      </c>
      <c r="C149" s="2">
        <f>RSI!I149</f>
        <v>63.319328035880488</v>
      </c>
      <c r="D149" s="2">
        <f>MACD!E149</f>
        <v>0.11440992619395374</v>
      </c>
      <c r="E149" s="2">
        <f>MACD!F149</f>
        <v>0.16184073546079183</v>
      </c>
      <c r="F149" s="2">
        <f>'Moving Avg'!D149</f>
        <v>5.4380000000000006</v>
      </c>
      <c r="G149" s="2">
        <f>'Moving Avg'!F149</f>
        <v>5.444</v>
      </c>
      <c r="H149" s="2">
        <f>'Moving Avg'!G149</f>
        <v>5.3269999999999982</v>
      </c>
      <c r="I149" s="2">
        <f>'Moving Avg'!H149</f>
        <v>0</v>
      </c>
      <c r="J149" s="5" t="str">
        <f>OBV!F149</f>
        <v>BULLISH</v>
      </c>
      <c r="K149" s="5" t="str">
        <f>OBV!G149</f>
        <v>WEAK</v>
      </c>
      <c r="L149" s="5" t="str">
        <f>OBV!H149</f>
        <v>CONFIRMED BULLISH</v>
      </c>
      <c r="M149" s="7">
        <f t="shared" si="20"/>
        <v>25</v>
      </c>
      <c r="N149" s="7">
        <f t="shared" si="21"/>
        <v>100</v>
      </c>
      <c r="O149" s="7">
        <f t="shared" si="22"/>
        <v>75</v>
      </c>
      <c r="P149" s="7">
        <f t="shared" si="23"/>
        <v>67</v>
      </c>
      <c r="Q149" s="8">
        <f t="shared" si="24"/>
        <v>65.05</v>
      </c>
      <c r="R149" s="8">
        <f t="shared" si="25"/>
        <v>68</v>
      </c>
      <c r="S149" s="8">
        <f t="shared" si="26"/>
        <v>67.650000000000006</v>
      </c>
      <c r="T149" s="8">
        <f t="shared" si="27"/>
        <v>66.75</v>
      </c>
      <c r="U149" s="7">
        <f t="shared" si="28"/>
        <v>66.900000000000006</v>
      </c>
      <c r="V149" s="7">
        <f t="shared" si="29"/>
        <v>66.862500000000011</v>
      </c>
    </row>
    <row r="150" spans="1:22" ht="13.5" x14ac:dyDescent="0.25">
      <c r="A150" s="3">
        <f>RSI!A150</f>
        <v>42521</v>
      </c>
      <c r="B150" s="2">
        <f>RSI!B150</f>
        <v>5.52</v>
      </c>
      <c r="C150" s="2">
        <f>RSI!I150</f>
        <v>55.582392760029954</v>
      </c>
      <c r="D150" s="2">
        <f>MACD!E150</f>
        <v>6.2857783311678794E-2</v>
      </c>
      <c r="E150" s="2">
        <f>MACD!F150</f>
        <v>0.14204414503096924</v>
      </c>
      <c r="F150" s="2">
        <f>'Moving Avg'!D150</f>
        <v>5.4980000000000002</v>
      </c>
      <c r="G150" s="2">
        <f>'Moving Avg'!F150</f>
        <v>5.4275000000000002</v>
      </c>
      <c r="H150" s="2">
        <f>'Moving Avg'!G150</f>
        <v>5.3299999999999974</v>
      </c>
      <c r="I150" s="2">
        <f>'Moving Avg'!H150</f>
        <v>0</v>
      </c>
      <c r="J150" s="5" t="str">
        <f>OBV!F150</f>
        <v>BULLISH</v>
      </c>
      <c r="K150" s="5" t="str">
        <f>OBV!G150</f>
        <v>WEAK</v>
      </c>
      <c r="L150" s="5" t="str">
        <f>OBV!H150</f>
        <v>CONFIRMED BULLISH</v>
      </c>
      <c r="M150" s="7">
        <f t="shared" si="20"/>
        <v>25</v>
      </c>
      <c r="N150" s="7">
        <f t="shared" si="21"/>
        <v>100</v>
      </c>
      <c r="O150" s="7">
        <f t="shared" si="22"/>
        <v>75</v>
      </c>
      <c r="P150" s="7">
        <f t="shared" si="23"/>
        <v>67</v>
      </c>
      <c r="Q150" s="8">
        <f t="shared" si="24"/>
        <v>65.05</v>
      </c>
      <c r="R150" s="8">
        <f t="shared" si="25"/>
        <v>68</v>
      </c>
      <c r="S150" s="8">
        <f t="shared" si="26"/>
        <v>67.650000000000006</v>
      </c>
      <c r="T150" s="8">
        <f t="shared" si="27"/>
        <v>66.75</v>
      </c>
      <c r="U150" s="7">
        <f t="shared" si="28"/>
        <v>66.900000000000006</v>
      </c>
      <c r="V150" s="7">
        <f t="shared" si="29"/>
        <v>66.862500000000011</v>
      </c>
    </row>
    <row r="151" spans="1:22" ht="13.5" x14ac:dyDescent="0.25">
      <c r="A151" s="3">
        <f>RSI!A151</f>
        <v>42522</v>
      </c>
      <c r="B151" s="2">
        <f>RSI!B151</f>
        <v>5.52</v>
      </c>
      <c r="C151" s="2">
        <f>RSI!I151</f>
        <v>55.582392760029954</v>
      </c>
      <c r="D151" s="2">
        <f>MACD!E151</f>
        <v>-4.7441267335415205E-3</v>
      </c>
      <c r="E151" s="2">
        <f>MACD!F151</f>
        <v>0.11268649067806709</v>
      </c>
      <c r="F151" s="2">
        <f>'Moving Avg'!D151</f>
        <v>5.5579999999999998</v>
      </c>
      <c r="G151" s="2">
        <f>'Moving Avg'!F151</f>
        <v>5.4109999999999996</v>
      </c>
      <c r="H151" s="2">
        <f>'Moving Avg'!G151</f>
        <v>5.3329999999999975</v>
      </c>
      <c r="I151" s="2">
        <f>'Moving Avg'!H151</f>
        <v>0</v>
      </c>
      <c r="J151" s="5" t="str">
        <f>OBV!F151</f>
        <v>BULLISH</v>
      </c>
      <c r="K151" s="5" t="str">
        <f>OBV!G151</f>
        <v>WEAK</v>
      </c>
      <c r="L151" s="5" t="str">
        <f>OBV!H151</f>
        <v>CONFIRMED BULLISH</v>
      </c>
      <c r="M151" s="7">
        <f t="shared" si="20"/>
        <v>25</v>
      </c>
      <c r="N151" s="7">
        <f t="shared" si="21"/>
        <v>100</v>
      </c>
      <c r="O151" s="7">
        <f t="shared" si="22"/>
        <v>75</v>
      </c>
      <c r="P151" s="7">
        <f t="shared" si="23"/>
        <v>67</v>
      </c>
      <c r="Q151" s="8">
        <f t="shared" si="24"/>
        <v>65.05</v>
      </c>
      <c r="R151" s="8">
        <f t="shared" si="25"/>
        <v>68</v>
      </c>
      <c r="S151" s="8">
        <f t="shared" si="26"/>
        <v>67.650000000000006</v>
      </c>
      <c r="T151" s="8">
        <f t="shared" si="27"/>
        <v>66.75</v>
      </c>
      <c r="U151" s="7">
        <f t="shared" si="28"/>
        <v>66.900000000000006</v>
      </c>
      <c r="V151" s="7">
        <f t="shared" si="29"/>
        <v>66.862500000000011</v>
      </c>
    </row>
    <row r="152" spans="1:22" ht="13.5" x14ac:dyDescent="0.25">
      <c r="A152" s="3">
        <f>RSI!A152</f>
        <v>42523</v>
      </c>
      <c r="B152" s="2">
        <f>RSI!B152</f>
        <v>5.36</v>
      </c>
      <c r="C152" s="2">
        <f>RSI!I152</f>
        <v>49.041502514159824</v>
      </c>
      <c r="D152" s="2">
        <f>MACD!E152</f>
        <v>-5.0930875324713298E-2</v>
      </c>
      <c r="E152" s="2">
        <f>MACD!F152</f>
        <v>7.9963017477511028E-2</v>
      </c>
      <c r="F152" s="2">
        <f>'Moving Avg'!D152</f>
        <v>5.5559999999999992</v>
      </c>
      <c r="G152" s="2">
        <f>'Moving Avg'!F152</f>
        <v>5.3864999999999998</v>
      </c>
      <c r="H152" s="2">
        <f>'Moving Avg'!G152</f>
        <v>5.3327999999999989</v>
      </c>
      <c r="I152" s="2">
        <f>'Moving Avg'!H152</f>
        <v>0</v>
      </c>
      <c r="J152" s="5" t="str">
        <f>OBV!F152</f>
        <v>BULLISH</v>
      </c>
      <c r="K152" s="5" t="str">
        <f>OBV!G152</f>
        <v>WEAK</v>
      </c>
      <c r="L152" s="5" t="str">
        <f>OBV!H152</f>
        <v>BULLISH DIVERGENCE</v>
      </c>
      <c r="M152" s="7">
        <f t="shared" si="20"/>
        <v>25</v>
      </c>
      <c r="N152" s="7">
        <f t="shared" si="21"/>
        <v>100</v>
      </c>
      <c r="O152" s="7">
        <f t="shared" si="22"/>
        <v>75</v>
      </c>
      <c r="P152" s="7">
        <f t="shared" si="23"/>
        <v>50</v>
      </c>
      <c r="Q152" s="8">
        <f t="shared" si="24"/>
        <v>62.5</v>
      </c>
      <c r="R152" s="8">
        <f t="shared" si="25"/>
        <v>63.75</v>
      </c>
      <c r="S152" s="8">
        <f t="shared" si="26"/>
        <v>60</v>
      </c>
      <c r="T152" s="8">
        <f t="shared" si="27"/>
        <v>62.5</v>
      </c>
      <c r="U152" s="7">
        <f t="shared" si="28"/>
        <v>62.083333333333336</v>
      </c>
      <c r="V152" s="7">
        <f t="shared" si="29"/>
        <v>62.1875</v>
      </c>
    </row>
    <row r="153" spans="1:22" ht="13.5" x14ac:dyDescent="0.25">
      <c r="A153" s="3">
        <f>RSI!A153</f>
        <v>42524</v>
      </c>
      <c r="B153" s="2">
        <f>RSI!B153</f>
        <v>5.6</v>
      </c>
      <c r="C153" s="2">
        <f>RSI!I153</f>
        <v>57.181228237865184</v>
      </c>
      <c r="D153" s="2">
        <f>MACD!E153</f>
        <v>-0.107619286610392</v>
      </c>
      <c r="E153" s="2">
        <f>MACD!F153</f>
        <v>4.2446556659930426E-2</v>
      </c>
      <c r="F153" s="2">
        <f>'Moving Avg'!D153</f>
        <v>5.5379999999999994</v>
      </c>
      <c r="G153" s="2">
        <f>'Moving Avg'!F153</f>
        <v>5.3739999999999997</v>
      </c>
      <c r="H153" s="2">
        <f>'Moving Avg'!G153</f>
        <v>5.3373999999999988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  <c r="M153" s="7">
        <f t="shared" si="20"/>
        <v>25</v>
      </c>
      <c r="N153" s="7">
        <f t="shared" si="21"/>
        <v>100</v>
      </c>
      <c r="O153" s="7">
        <f t="shared" si="22"/>
        <v>75</v>
      </c>
      <c r="P153" s="7">
        <f t="shared" si="23"/>
        <v>33</v>
      </c>
      <c r="Q153" s="8">
        <f t="shared" si="24"/>
        <v>59.95</v>
      </c>
      <c r="R153" s="8">
        <f t="shared" si="25"/>
        <v>59.5</v>
      </c>
      <c r="S153" s="8">
        <f t="shared" si="26"/>
        <v>52.35</v>
      </c>
      <c r="T153" s="8">
        <f t="shared" si="27"/>
        <v>58.25</v>
      </c>
      <c r="U153" s="7">
        <f t="shared" si="28"/>
        <v>57.266666666666673</v>
      </c>
      <c r="V153" s="7">
        <f t="shared" si="29"/>
        <v>57.512500000000003</v>
      </c>
    </row>
    <row r="154" spans="1:22" ht="13.5" x14ac:dyDescent="0.25">
      <c r="A154" s="3">
        <f>RSI!A154</f>
        <v>42527</v>
      </c>
      <c r="B154" s="2">
        <f>RSI!B154</f>
        <v>5.76</v>
      </c>
      <c r="C154" s="2">
        <f>RSI!I154</f>
        <v>61.58647957104273</v>
      </c>
      <c r="D154" s="2">
        <f>MACD!E154</f>
        <v>-0.14562166825461009</v>
      </c>
      <c r="E154" s="2">
        <f>MACD!F154</f>
        <v>4.8329116770223224E-3</v>
      </c>
      <c r="F154" s="2">
        <f>'Moving Avg'!D154</f>
        <v>5.5519999999999996</v>
      </c>
      <c r="G154" s="2">
        <f>'Moving Avg'!F154</f>
        <v>5.379999999999999</v>
      </c>
      <c r="H154" s="2">
        <f>'Moving Avg'!G154</f>
        <v>5.3451999999999984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BEARISH DIVERGENCE</v>
      </c>
      <c r="M154" s="7">
        <f t="shared" si="20"/>
        <v>25</v>
      </c>
      <c r="N154" s="7">
        <f t="shared" si="21"/>
        <v>100</v>
      </c>
      <c r="O154" s="7">
        <f t="shared" si="22"/>
        <v>75</v>
      </c>
      <c r="P154" s="7">
        <f t="shared" si="23"/>
        <v>33</v>
      </c>
      <c r="Q154" s="8">
        <f t="shared" si="24"/>
        <v>59.95</v>
      </c>
      <c r="R154" s="8">
        <f t="shared" si="25"/>
        <v>59.5</v>
      </c>
      <c r="S154" s="8">
        <f t="shared" si="26"/>
        <v>52.35</v>
      </c>
      <c r="T154" s="8">
        <f t="shared" si="27"/>
        <v>58.25</v>
      </c>
      <c r="U154" s="7">
        <f t="shared" si="28"/>
        <v>57.266666666666673</v>
      </c>
      <c r="V154" s="7">
        <f t="shared" si="29"/>
        <v>57.512500000000003</v>
      </c>
    </row>
    <row r="155" spans="1:22" ht="13.5" x14ac:dyDescent="0.25">
      <c r="A155" s="3">
        <f>RSI!A155</f>
        <v>42528</v>
      </c>
      <c r="B155" s="2">
        <f>RSI!B155</f>
        <v>6</v>
      </c>
      <c r="C155" s="2">
        <f>RSI!I155</f>
        <v>67.060748776410051</v>
      </c>
      <c r="D155" s="2">
        <f>MACD!E155</f>
        <v>-0.1976677317279476</v>
      </c>
      <c r="E155" s="2">
        <f>MACD!F155</f>
        <v>-3.5667217003971664E-2</v>
      </c>
      <c r="F155" s="2">
        <f>'Moving Avg'!D155</f>
        <v>5.6479999999999988</v>
      </c>
      <c r="G155" s="2">
        <f>'Moving Avg'!F155</f>
        <v>5.410499999999999</v>
      </c>
      <c r="H155" s="2">
        <f>'Moving Avg'!G155</f>
        <v>5.3577999999999983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BEARISH DIVERGENCE</v>
      </c>
      <c r="M155" s="7">
        <f t="shared" si="20"/>
        <v>25</v>
      </c>
      <c r="N155" s="7">
        <f t="shared" si="21"/>
        <v>100</v>
      </c>
      <c r="O155" s="7">
        <f t="shared" si="22"/>
        <v>75</v>
      </c>
      <c r="P155" s="7">
        <f t="shared" si="23"/>
        <v>33</v>
      </c>
      <c r="Q155" s="8">
        <f t="shared" si="24"/>
        <v>59.95</v>
      </c>
      <c r="R155" s="8">
        <f t="shared" si="25"/>
        <v>59.5</v>
      </c>
      <c r="S155" s="8">
        <f t="shared" si="26"/>
        <v>52.35</v>
      </c>
      <c r="T155" s="8">
        <f t="shared" si="27"/>
        <v>58.25</v>
      </c>
      <c r="U155" s="7">
        <f t="shared" si="28"/>
        <v>57.266666666666673</v>
      </c>
      <c r="V155" s="7">
        <f t="shared" si="29"/>
        <v>57.512500000000003</v>
      </c>
    </row>
    <row r="156" spans="1:22" ht="13.5" x14ac:dyDescent="0.25">
      <c r="A156" s="3">
        <f>RSI!A156</f>
        <v>42529</v>
      </c>
      <c r="B156" s="2">
        <f>RSI!B156</f>
        <v>5.82</v>
      </c>
      <c r="C156" s="2">
        <f>RSI!I156</f>
        <v>60.138594686769437</v>
      </c>
      <c r="D156" s="2">
        <f>MACD!E156</f>
        <v>-0.23174749391671146</v>
      </c>
      <c r="E156" s="2">
        <f>MACD!F156</f>
        <v>-7.4883272386519623E-2</v>
      </c>
      <c r="F156" s="2">
        <f>'Moving Avg'!D156</f>
        <v>5.7080000000000002</v>
      </c>
      <c r="G156" s="2">
        <f>'Moving Avg'!F156</f>
        <v>5.419999999999999</v>
      </c>
      <c r="H156" s="2">
        <f>'Moving Avg'!G156</f>
        <v>5.3667999999999987</v>
      </c>
      <c r="I156" s="2">
        <f>'Moving Avg'!H156</f>
        <v>0</v>
      </c>
      <c r="J156" s="5" t="str">
        <f>OBV!F156</f>
        <v>BEARISH</v>
      </c>
      <c r="K156" s="5" t="str">
        <f>OBV!G156</f>
        <v>STRONG</v>
      </c>
      <c r="L156" s="5" t="str">
        <f>OBV!H156</f>
        <v>BEARISH DIVERGENCE</v>
      </c>
      <c r="M156" s="7">
        <f t="shared" si="20"/>
        <v>25</v>
      </c>
      <c r="N156" s="7">
        <f t="shared" si="21"/>
        <v>100</v>
      </c>
      <c r="O156" s="7">
        <f t="shared" si="22"/>
        <v>75</v>
      </c>
      <c r="P156" s="7">
        <f t="shared" si="23"/>
        <v>33</v>
      </c>
      <c r="Q156" s="8">
        <f t="shared" si="24"/>
        <v>59.95</v>
      </c>
      <c r="R156" s="8">
        <f t="shared" si="25"/>
        <v>59.5</v>
      </c>
      <c r="S156" s="8">
        <f t="shared" si="26"/>
        <v>52.35</v>
      </c>
      <c r="T156" s="8">
        <f t="shared" si="27"/>
        <v>58.25</v>
      </c>
      <c r="U156" s="7">
        <f t="shared" si="28"/>
        <v>57.266666666666673</v>
      </c>
      <c r="V156" s="7">
        <f t="shared" si="29"/>
        <v>57.512500000000003</v>
      </c>
    </row>
    <row r="157" spans="1:22" ht="13.5" x14ac:dyDescent="0.25">
      <c r="A157" s="3">
        <f>RSI!A157</f>
        <v>42530</v>
      </c>
      <c r="B157" s="2">
        <f>RSI!B157</f>
        <v>5.82</v>
      </c>
      <c r="C157" s="2">
        <f>RSI!I157</f>
        <v>60.138594686769437</v>
      </c>
      <c r="D157" s="2">
        <f>MACD!E157</f>
        <v>-0.23956784897723349</v>
      </c>
      <c r="E157" s="2">
        <f>MACD!F157</f>
        <v>-0.1078201877046624</v>
      </c>
      <c r="F157" s="2">
        <f>'Moving Avg'!D157</f>
        <v>5.8</v>
      </c>
      <c r="G157" s="2">
        <f>'Moving Avg'!F157</f>
        <v>5.4419999999999984</v>
      </c>
      <c r="H157" s="2">
        <f>'Moving Avg'!G157</f>
        <v>5.3789999999999987</v>
      </c>
      <c r="I157" s="2">
        <f>'Moving Avg'!H157</f>
        <v>0</v>
      </c>
      <c r="J157" s="5" t="str">
        <f>OBV!F157</f>
        <v>BEARISH</v>
      </c>
      <c r="K157" s="5" t="str">
        <f>OBV!G157</f>
        <v>STRONG</v>
      </c>
      <c r="L157" s="5" t="str">
        <f>OBV!H157</f>
        <v>BEARISH DIVERGENCE</v>
      </c>
      <c r="M157" s="7">
        <f t="shared" si="20"/>
        <v>25</v>
      </c>
      <c r="N157" s="7">
        <f t="shared" si="21"/>
        <v>100</v>
      </c>
      <c r="O157" s="7">
        <f t="shared" si="22"/>
        <v>75</v>
      </c>
      <c r="P157" s="7">
        <f t="shared" si="23"/>
        <v>33</v>
      </c>
      <c r="Q157" s="8">
        <f t="shared" si="24"/>
        <v>59.95</v>
      </c>
      <c r="R157" s="8">
        <f t="shared" si="25"/>
        <v>59.5</v>
      </c>
      <c r="S157" s="8">
        <f t="shared" si="26"/>
        <v>52.35</v>
      </c>
      <c r="T157" s="8">
        <f t="shared" si="27"/>
        <v>58.25</v>
      </c>
      <c r="U157" s="7">
        <f t="shared" si="28"/>
        <v>57.266666666666673</v>
      </c>
      <c r="V157" s="7">
        <f t="shared" si="29"/>
        <v>57.512500000000003</v>
      </c>
    </row>
    <row r="158" spans="1:22" ht="13.5" x14ac:dyDescent="0.25">
      <c r="A158" s="3">
        <f>RSI!A158</f>
        <v>42531</v>
      </c>
      <c r="B158" s="2">
        <f>RSI!B158</f>
        <v>5.56</v>
      </c>
      <c r="C158" s="2">
        <f>RSI!I158</f>
        <v>51.272583499662119</v>
      </c>
      <c r="D158" s="2">
        <f>MACD!E158</f>
        <v>-0.17960296648644825</v>
      </c>
      <c r="E158" s="2">
        <f>MACD!F158</f>
        <v>-0.12217674346101957</v>
      </c>
      <c r="F158" s="2">
        <f>'Moving Avg'!D158</f>
        <v>5.7919999999999998</v>
      </c>
      <c r="G158" s="2">
        <f>'Moving Avg'!F158</f>
        <v>5.4509999999999987</v>
      </c>
      <c r="H158" s="2">
        <f>'Moving Avg'!G158</f>
        <v>5.3859999999999983</v>
      </c>
      <c r="I158" s="2">
        <f>'Moving Avg'!H158</f>
        <v>0</v>
      </c>
      <c r="J158" s="5" t="str">
        <f>OBV!F158</f>
        <v>BEARISH</v>
      </c>
      <c r="K158" s="5" t="str">
        <f>OBV!G158</f>
        <v>STRONG</v>
      </c>
      <c r="L158" s="5" t="str">
        <f>OBV!H158</f>
        <v>CONFIRMED BEARISH</v>
      </c>
      <c r="M158" s="7">
        <f t="shared" si="20"/>
        <v>25</v>
      </c>
      <c r="N158" s="7">
        <f t="shared" si="21"/>
        <v>100</v>
      </c>
      <c r="O158" s="7">
        <f t="shared" si="22"/>
        <v>75</v>
      </c>
      <c r="P158" s="7">
        <f t="shared" si="23"/>
        <v>33</v>
      </c>
      <c r="Q158" s="8">
        <f t="shared" si="24"/>
        <v>59.95</v>
      </c>
      <c r="R158" s="8">
        <f t="shared" si="25"/>
        <v>59.5</v>
      </c>
      <c r="S158" s="8">
        <f t="shared" si="26"/>
        <v>52.35</v>
      </c>
      <c r="T158" s="8">
        <f t="shared" si="27"/>
        <v>58.25</v>
      </c>
      <c r="U158" s="7">
        <f t="shared" si="28"/>
        <v>57.266666666666673</v>
      </c>
      <c r="V158" s="7">
        <f t="shared" si="29"/>
        <v>57.512500000000003</v>
      </c>
    </row>
    <row r="159" spans="1:22" ht="13.5" x14ac:dyDescent="0.25">
      <c r="A159" s="3">
        <f>RSI!A159</f>
        <v>42534</v>
      </c>
      <c r="B159" s="2">
        <f>RSI!B159</f>
        <v>5.56</v>
      </c>
      <c r="C159" s="2">
        <f>RSI!I159</f>
        <v>51.272583499662119</v>
      </c>
      <c r="D159" s="2">
        <f>MACD!E159</f>
        <v>-0.12909369426162876</v>
      </c>
      <c r="E159" s="2">
        <f>MACD!F159</f>
        <v>-0.1235601336211414</v>
      </c>
      <c r="F159" s="2">
        <f>'Moving Avg'!D159</f>
        <v>5.7519999999999998</v>
      </c>
      <c r="G159" s="2">
        <f>'Moving Avg'!F159</f>
        <v>5.4679999999999991</v>
      </c>
      <c r="H159" s="2">
        <f>'Moving Avg'!G159</f>
        <v>5.3883999999999981</v>
      </c>
      <c r="I159" s="2">
        <f>'Moving Avg'!H159</f>
        <v>0</v>
      </c>
      <c r="J159" s="5" t="str">
        <f>OBV!F159</f>
        <v>BEARISH</v>
      </c>
      <c r="K159" s="5" t="str">
        <f>OBV!G159</f>
        <v>STRONG</v>
      </c>
      <c r="L159" s="5" t="str">
        <f>OBV!H159</f>
        <v>CONFIRMED BEARISH</v>
      </c>
      <c r="M159" s="7">
        <f t="shared" si="20"/>
        <v>25</v>
      </c>
      <c r="N159" s="7">
        <f t="shared" si="21"/>
        <v>45</v>
      </c>
      <c r="O159" s="7">
        <f t="shared" si="22"/>
        <v>75</v>
      </c>
      <c r="P159" s="7">
        <f t="shared" si="23"/>
        <v>33</v>
      </c>
      <c r="Q159" s="8">
        <f t="shared" si="24"/>
        <v>40.700000000000003</v>
      </c>
      <c r="R159" s="8">
        <f t="shared" si="25"/>
        <v>48.5</v>
      </c>
      <c r="S159" s="8">
        <f t="shared" si="26"/>
        <v>44.1</v>
      </c>
      <c r="T159" s="8">
        <f t="shared" si="27"/>
        <v>44.5</v>
      </c>
      <c r="U159" s="7">
        <f t="shared" si="28"/>
        <v>44.433333333333337</v>
      </c>
      <c r="V159" s="7">
        <f t="shared" si="29"/>
        <v>44.45</v>
      </c>
    </row>
    <row r="160" spans="1:22" ht="13.5" x14ac:dyDescent="0.25">
      <c r="A160" s="3">
        <f>RSI!A160</f>
        <v>42535</v>
      </c>
      <c r="B160" s="2">
        <f>RSI!B160</f>
        <v>5.56</v>
      </c>
      <c r="C160" s="2">
        <f>RSI!I160</f>
        <v>51.272583499662119</v>
      </c>
      <c r="D160" s="2">
        <f>MACD!E160</f>
        <v>-0.11272211409390209</v>
      </c>
      <c r="E160" s="2">
        <f>MACD!F160</f>
        <v>-0.12139252971569356</v>
      </c>
      <c r="F160" s="2">
        <f>'Moving Avg'!D160</f>
        <v>5.6639999999999997</v>
      </c>
      <c r="G160" s="2">
        <f>'Moving Avg'!F160</f>
        <v>5.4849999999999994</v>
      </c>
      <c r="H160" s="2">
        <f>'Moving Avg'!G160</f>
        <v>5.3907999999999978</v>
      </c>
      <c r="I160" s="2">
        <f>'Moving Avg'!H160</f>
        <v>0</v>
      </c>
      <c r="J160" s="5" t="str">
        <f>OBV!F160</f>
        <v>BEARISH</v>
      </c>
      <c r="K160" s="5" t="str">
        <f>OBV!G160</f>
        <v>STRONG</v>
      </c>
      <c r="L160" s="5" t="str">
        <f>OBV!H160</f>
        <v>CONFIRMED BEARISH</v>
      </c>
      <c r="M160" s="7">
        <f t="shared" si="20"/>
        <v>25</v>
      </c>
      <c r="N160" s="7">
        <f t="shared" si="21"/>
        <v>0</v>
      </c>
      <c r="O160" s="7">
        <f t="shared" si="22"/>
        <v>75</v>
      </c>
      <c r="P160" s="7">
        <f t="shared" si="23"/>
        <v>33</v>
      </c>
      <c r="Q160" s="8">
        <f t="shared" si="24"/>
        <v>24.95</v>
      </c>
      <c r="R160" s="8">
        <f t="shared" si="25"/>
        <v>39.5</v>
      </c>
      <c r="S160" s="8">
        <f t="shared" si="26"/>
        <v>37.35</v>
      </c>
      <c r="T160" s="8">
        <f t="shared" si="27"/>
        <v>33.25</v>
      </c>
      <c r="U160" s="7">
        <f t="shared" si="28"/>
        <v>33.933333333333337</v>
      </c>
      <c r="V160" s="7">
        <f t="shared" si="29"/>
        <v>33.762500000000003</v>
      </c>
    </row>
    <row r="161" spans="1:22" ht="13.5" x14ac:dyDescent="0.25">
      <c r="A161" s="3">
        <f>RSI!A161</f>
        <v>42536</v>
      </c>
      <c r="B161" s="2">
        <f>RSI!B161</f>
        <v>5.56</v>
      </c>
      <c r="C161" s="2">
        <f>RSI!I161</f>
        <v>51.272583499662119</v>
      </c>
      <c r="D161" s="2">
        <f>MACD!E161</f>
        <v>-9.9066635454300389E-2</v>
      </c>
      <c r="E161" s="2">
        <f>MACD!F161</f>
        <v>-0.11692735086341492</v>
      </c>
      <c r="F161" s="2">
        <f>'Moving Avg'!D161</f>
        <v>5.6119999999999992</v>
      </c>
      <c r="G161" s="2">
        <f>'Moving Avg'!F161</f>
        <v>5.5095000000000001</v>
      </c>
      <c r="H161" s="2">
        <f>'Moving Avg'!G161</f>
        <v>5.3931999999999984</v>
      </c>
      <c r="I161" s="2">
        <f>'Moving Avg'!H161</f>
        <v>0</v>
      </c>
      <c r="J161" s="5" t="str">
        <f>OBV!F161</f>
        <v>BEARISH</v>
      </c>
      <c r="K161" s="5" t="str">
        <f>OBV!G161</f>
        <v>NEUTRAL</v>
      </c>
      <c r="L161" s="5" t="str">
        <f>OBV!H161</f>
        <v>CONFIRMED BEARISH</v>
      </c>
      <c r="M161" s="7">
        <f t="shared" si="20"/>
        <v>25</v>
      </c>
      <c r="N161" s="7">
        <f t="shared" si="21"/>
        <v>0</v>
      </c>
      <c r="O161" s="7">
        <f t="shared" si="22"/>
        <v>75</v>
      </c>
      <c r="P161" s="7">
        <f t="shared" si="23"/>
        <v>16.5</v>
      </c>
      <c r="Q161" s="8">
        <f t="shared" si="24"/>
        <v>22.475000000000001</v>
      </c>
      <c r="R161" s="8">
        <f t="shared" si="25"/>
        <v>35.375</v>
      </c>
      <c r="S161" s="8">
        <f t="shared" si="26"/>
        <v>29.925000000000001</v>
      </c>
      <c r="T161" s="8">
        <f t="shared" si="27"/>
        <v>29.125</v>
      </c>
      <c r="U161" s="7">
        <f t="shared" si="28"/>
        <v>29.258333333333336</v>
      </c>
      <c r="V161" s="7">
        <f t="shared" si="29"/>
        <v>29.225000000000001</v>
      </c>
    </row>
    <row r="162" spans="1:22" ht="13.5" x14ac:dyDescent="0.25">
      <c r="A162" s="3">
        <f>RSI!A162</f>
        <v>42537</v>
      </c>
      <c r="B162" s="2">
        <f>RSI!B162</f>
        <v>5.81</v>
      </c>
      <c r="C162" s="2">
        <f>RSI!I162</f>
        <v>59.075602857942627</v>
      </c>
      <c r="D162" s="2">
        <f>MACD!E162</f>
        <v>-0.13082867771154305</v>
      </c>
      <c r="E162" s="2">
        <f>MACD!F162</f>
        <v>-0.11970761623304055</v>
      </c>
      <c r="F162" s="2">
        <f>'Moving Avg'!D162</f>
        <v>5.6099999999999994</v>
      </c>
      <c r="G162" s="2">
        <f>'Moving Avg'!F162</f>
        <v>5.5465</v>
      </c>
      <c r="H162" s="2">
        <f>'Moving Avg'!G162</f>
        <v>5.4005999999999981</v>
      </c>
      <c r="I162" s="2">
        <f>'Moving Avg'!H162</f>
        <v>0</v>
      </c>
      <c r="J162" s="5" t="str">
        <f>OBV!F162</f>
        <v>BEARISH</v>
      </c>
      <c r="K162" s="5" t="str">
        <f>OBV!G162</f>
        <v>NEUTRAL</v>
      </c>
      <c r="L162" s="5" t="str">
        <f>OBV!H162</f>
        <v>CONFIRMED BEARISH</v>
      </c>
      <c r="M162" s="7">
        <f t="shared" si="20"/>
        <v>25</v>
      </c>
      <c r="N162" s="7">
        <f t="shared" si="21"/>
        <v>45</v>
      </c>
      <c r="O162" s="7">
        <f t="shared" si="22"/>
        <v>75</v>
      </c>
      <c r="P162" s="7">
        <f t="shared" si="23"/>
        <v>16.5</v>
      </c>
      <c r="Q162" s="8">
        <f t="shared" si="24"/>
        <v>38.225000000000001</v>
      </c>
      <c r="R162" s="8">
        <f t="shared" si="25"/>
        <v>44.375</v>
      </c>
      <c r="S162" s="8">
        <f t="shared" si="26"/>
        <v>36.674999999999997</v>
      </c>
      <c r="T162" s="8">
        <f t="shared" si="27"/>
        <v>40.375</v>
      </c>
      <c r="U162" s="7">
        <f t="shared" si="28"/>
        <v>39.758333333333333</v>
      </c>
      <c r="V162" s="7">
        <f t="shared" si="29"/>
        <v>39.912499999999994</v>
      </c>
    </row>
    <row r="163" spans="1:22" ht="13.5" x14ac:dyDescent="0.25">
      <c r="A163" s="3">
        <f>RSI!A163</f>
        <v>42538</v>
      </c>
      <c r="B163" s="2">
        <f>RSI!B163</f>
        <v>5.81</v>
      </c>
      <c r="C163" s="2">
        <f>RSI!I163</f>
        <v>59.075602857942627</v>
      </c>
      <c r="D163" s="2">
        <f>MACD!E163</f>
        <v>-0.12242767175682978</v>
      </c>
      <c r="E163" s="2">
        <f>MACD!F163</f>
        <v>-0.1202516273377984</v>
      </c>
      <c r="F163" s="2">
        <f>'Moving Avg'!D163</f>
        <v>5.6599999999999993</v>
      </c>
      <c r="G163" s="2">
        <f>'Moving Avg'!F163</f>
        <v>5.5835000000000008</v>
      </c>
      <c r="H163" s="2">
        <f>'Moving Avg'!G163</f>
        <v>5.4127999999999989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CONFIRMED BULLISH</v>
      </c>
      <c r="M163" s="7">
        <f t="shared" si="20"/>
        <v>25</v>
      </c>
      <c r="N163" s="7">
        <f t="shared" si="21"/>
        <v>45</v>
      </c>
      <c r="O163" s="7">
        <f t="shared" si="22"/>
        <v>75</v>
      </c>
      <c r="P163" s="7">
        <f t="shared" si="23"/>
        <v>83.5</v>
      </c>
      <c r="Q163" s="8">
        <f t="shared" si="24"/>
        <v>48.274999999999999</v>
      </c>
      <c r="R163" s="8">
        <f t="shared" si="25"/>
        <v>61.125</v>
      </c>
      <c r="S163" s="8">
        <f t="shared" si="26"/>
        <v>66.825000000000003</v>
      </c>
      <c r="T163" s="8">
        <f t="shared" si="27"/>
        <v>57.125</v>
      </c>
      <c r="U163" s="7">
        <f t="shared" si="28"/>
        <v>58.741666666666674</v>
      </c>
      <c r="V163" s="7">
        <f t="shared" si="29"/>
        <v>58.337500000000006</v>
      </c>
    </row>
    <row r="164" spans="1:22" ht="13.5" x14ac:dyDescent="0.25">
      <c r="A164" s="3">
        <f>RSI!A164</f>
        <v>42541</v>
      </c>
      <c r="B164" s="2">
        <f>RSI!B164</f>
        <v>5.55</v>
      </c>
      <c r="C164" s="2">
        <f>RSI!I164</f>
        <v>49.512351749354281</v>
      </c>
      <c r="D164" s="2">
        <f>MACD!E164</f>
        <v>-7.2969018410467434E-2</v>
      </c>
      <c r="E164" s="2">
        <f>MACD!F164</f>
        <v>-0.11079510555233221</v>
      </c>
      <c r="F164" s="2">
        <f>'Moving Avg'!D164</f>
        <v>5.6579999999999995</v>
      </c>
      <c r="G164" s="2">
        <f>'Moving Avg'!F164</f>
        <v>5.6000000000000005</v>
      </c>
      <c r="H164" s="2">
        <f>'Moving Avg'!G164</f>
        <v>5.4197999999999986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BULLISH DIVERGENCE</v>
      </c>
      <c r="M164" s="7">
        <f t="shared" si="20"/>
        <v>25</v>
      </c>
      <c r="N164" s="7">
        <f t="shared" si="21"/>
        <v>0</v>
      </c>
      <c r="O164" s="7">
        <f t="shared" si="22"/>
        <v>75</v>
      </c>
      <c r="P164" s="7">
        <f t="shared" si="23"/>
        <v>66.5</v>
      </c>
      <c r="Q164" s="8">
        <f t="shared" si="24"/>
        <v>29.975000000000001</v>
      </c>
      <c r="R164" s="8">
        <f t="shared" si="25"/>
        <v>47.875</v>
      </c>
      <c r="S164" s="8">
        <f t="shared" si="26"/>
        <v>52.424999999999997</v>
      </c>
      <c r="T164" s="8">
        <f t="shared" si="27"/>
        <v>41.625</v>
      </c>
      <c r="U164" s="7">
        <f t="shared" si="28"/>
        <v>43.42499999999999</v>
      </c>
      <c r="V164" s="7">
        <f t="shared" si="29"/>
        <v>42.974999999999994</v>
      </c>
    </row>
    <row r="165" spans="1:22" ht="13.5" x14ac:dyDescent="0.25">
      <c r="A165" s="3">
        <f>RSI!A165</f>
        <v>42542</v>
      </c>
      <c r="B165" s="2">
        <f>RSI!B165</f>
        <v>5.55</v>
      </c>
      <c r="C165" s="2">
        <f>RSI!I165</f>
        <v>49.512351749354288</v>
      </c>
      <c r="D165" s="2">
        <f>MACD!E165</f>
        <v>5.9284338513325707E-3</v>
      </c>
      <c r="E165" s="2">
        <f>MACD!F165</f>
        <v>-8.7450397671599261E-2</v>
      </c>
      <c r="F165" s="2">
        <f>'Moving Avg'!D165</f>
        <v>5.6560000000000006</v>
      </c>
      <c r="G165" s="2">
        <f>'Moving Avg'!F165</f>
        <v>5.6165000000000003</v>
      </c>
      <c r="H165" s="2">
        <f>'Moving Avg'!G165</f>
        <v>5.4297999999999993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BULLISH DIVERGENCE</v>
      </c>
      <c r="M165" s="7">
        <f t="shared" si="20"/>
        <v>25</v>
      </c>
      <c r="N165" s="7">
        <f t="shared" si="21"/>
        <v>0</v>
      </c>
      <c r="O165" s="7">
        <f t="shared" si="22"/>
        <v>75</v>
      </c>
      <c r="P165" s="7">
        <f t="shared" si="23"/>
        <v>66.5</v>
      </c>
      <c r="Q165" s="8">
        <f t="shared" si="24"/>
        <v>29.975000000000001</v>
      </c>
      <c r="R165" s="8">
        <f t="shared" si="25"/>
        <v>47.875</v>
      </c>
      <c r="S165" s="8">
        <f t="shared" si="26"/>
        <v>52.424999999999997</v>
      </c>
      <c r="T165" s="8">
        <f t="shared" si="27"/>
        <v>41.625</v>
      </c>
      <c r="U165" s="7">
        <f t="shared" si="28"/>
        <v>43.42499999999999</v>
      </c>
      <c r="V165" s="7">
        <f t="shared" si="29"/>
        <v>42.974999999999994</v>
      </c>
    </row>
    <row r="166" spans="1:22" ht="13.5" x14ac:dyDescent="0.25">
      <c r="A166" s="3">
        <f>RSI!A166</f>
        <v>42543</v>
      </c>
      <c r="B166" s="2">
        <f>RSI!B166</f>
        <v>5.71</v>
      </c>
      <c r="C166" s="2">
        <f>RSI!I166</f>
        <v>54.7413121976629</v>
      </c>
      <c r="D166" s="2">
        <f>MACD!E166</f>
        <v>3.3259162160705458E-2</v>
      </c>
      <c r="E166" s="2">
        <f>MACD!F166</f>
        <v>-6.330848570513832E-2</v>
      </c>
      <c r="F166" s="2">
        <f>'Moving Avg'!D166</f>
        <v>5.6859999999999999</v>
      </c>
      <c r="G166" s="2">
        <f>'Moving Avg'!F166</f>
        <v>5.641</v>
      </c>
      <c r="H166" s="2">
        <f>'Moving Avg'!G166</f>
        <v>5.4473999999999991</v>
      </c>
      <c r="I166" s="2">
        <f>'Moving Avg'!H166</f>
        <v>0</v>
      </c>
      <c r="J166" s="5" t="str">
        <f>OBV!F166</f>
        <v>BULLISH</v>
      </c>
      <c r="K166" s="5" t="str">
        <f>OBV!G166</f>
        <v>NEUTRAL</v>
      </c>
      <c r="L166" s="5" t="str">
        <f>OBV!H166</f>
        <v>CONFIRMED BULLISH</v>
      </c>
      <c r="M166" s="7">
        <f t="shared" si="20"/>
        <v>25</v>
      </c>
      <c r="N166" s="7">
        <f t="shared" si="21"/>
        <v>0</v>
      </c>
      <c r="O166" s="7">
        <f t="shared" si="22"/>
        <v>75</v>
      </c>
      <c r="P166" s="7">
        <f t="shared" si="23"/>
        <v>83.5</v>
      </c>
      <c r="Q166" s="8">
        <f t="shared" si="24"/>
        <v>32.524999999999999</v>
      </c>
      <c r="R166" s="8">
        <f t="shared" si="25"/>
        <v>52.125</v>
      </c>
      <c r="S166" s="8">
        <f t="shared" si="26"/>
        <v>60.075000000000003</v>
      </c>
      <c r="T166" s="8">
        <f t="shared" si="27"/>
        <v>45.875</v>
      </c>
      <c r="U166" s="7">
        <f t="shared" si="28"/>
        <v>48.241666666666674</v>
      </c>
      <c r="V166" s="7">
        <f t="shared" si="29"/>
        <v>47.650000000000006</v>
      </c>
    </row>
    <row r="167" spans="1:22" ht="13.5" x14ac:dyDescent="0.25">
      <c r="A167" s="3">
        <f>RSI!A167</f>
        <v>42544</v>
      </c>
      <c r="B167" s="2">
        <f>RSI!B167</f>
        <v>5.88</v>
      </c>
      <c r="C167" s="2">
        <f>RSI!I167</f>
        <v>59.536516408187552</v>
      </c>
      <c r="D167" s="2">
        <f>MACD!E167</f>
        <v>4.29540728058182E-2</v>
      </c>
      <c r="E167" s="2">
        <f>MACD!F167</f>
        <v>-4.2055974002947021E-2</v>
      </c>
      <c r="F167" s="2">
        <f>'Moving Avg'!D167</f>
        <v>5.7</v>
      </c>
      <c r="G167" s="2">
        <f>'Moving Avg'!F167</f>
        <v>5.6664999999999992</v>
      </c>
      <c r="H167" s="2">
        <f>'Moving Avg'!G167</f>
        <v>5.4681999999999995</v>
      </c>
      <c r="I167" s="2">
        <f>'Moving Avg'!H167</f>
        <v>0</v>
      </c>
      <c r="J167" s="5" t="str">
        <f>OBV!F167</f>
        <v>NEUTRAL</v>
      </c>
      <c r="K167" s="5" t="str">
        <f>OBV!G167</f>
        <v>NEUTRAL</v>
      </c>
      <c r="L167" s="5" t="str">
        <f>OBV!H167</f>
        <v>NEUTRAL</v>
      </c>
      <c r="M167" s="7">
        <f t="shared" si="20"/>
        <v>25</v>
      </c>
      <c r="N167" s="7">
        <f t="shared" si="21"/>
        <v>0</v>
      </c>
      <c r="O167" s="7">
        <f t="shared" si="22"/>
        <v>75</v>
      </c>
      <c r="P167" s="7">
        <f t="shared" si="23"/>
        <v>33</v>
      </c>
      <c r="Q167" s="8">
        <f t="shared" si="24"/>
        <v>24.95</v>
      </c>
      <c r="R167" s="8">
        <f t="shared" si="25"/>
        <v>39.5</v>
      </c>
      <c r="S167" s="8">
        <f t="shared" si="26"/>
        <v>37.35</v>
      </c>
      <c r="T167" s="8">
        <f t="shared" si="27"/>
        <v>33.25</v>
      </c>
      <c r="U167" s="7">
        <f t="shared" si="28"/>
        <v>33.933333333333337</v>
      </c>
      <c r="V167" s="7">
        <f t="shared" si="29"/>
        <v>33.762500000000003</v>
      </c>
    </row>
    <row r="168" spans="1:22" ht="13.5" x14ac:dyDescent="0.25">
      <c r="A168" s="3">
        <f>RSI!A168</f>
        <v>42545</v>
      </c>
      <c r="B168" s="2">
        <f>RSI!B168</f>
        <v>6.05</v>
      </c>
      <c r="C168" s="2">
        <f>RSI!I168</f>
        <v>63.680599917070474</v>
      </c>
      <c r="D168" s="2">
        <f>MACD!E168</f>
        <v>-3.216057860328192E-3</v>
      </c>
      <c r="E168" s="2">
        <f>MACD!F168</f>
        <v>-3.4287990774423252E-2</v>
      </c>
      <c r="F168" s="2">
        <f>'Moving Avg'!D168</f>
        <v>5.7479999999999993</v>
      </c>
      <c r="G168" s="2">
        <f>'Moving Avg'!F168</f>
        <v>5.684499999999999</v>
      </c>
      <c r="H168" s="2">
        <f>'Moving Avg'!G168</f>
        <v>5.4923999999999999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CONFIRMED BULLISH</v>
      </c>
      <c r="M168" s="7">
        <f t="shared" si="20"/>
        <v>25</v>
      </c>
      <c r="N168" s="7">
        <f t="shared" si="21"/>
        <v>0</v>
      </c>
      <c r="O168" s="7">
        <f t="shared" si="22"/>
        <v>75</v>
      </c>
      <c r="P168" s="7">
        <f t="shared" si="23"/>
        <v>83.5</v>
      </c>
      <c r="Q168" s="8">
        <f t="shared" si="24"/>
        <v>32.524999999999999</v>
      </c>
      <c r="R168" s="8">
        <f t="shared" si="25"/>
        <v>52.125</v>
      </c>
      <c r="S168" s="8">
        <f t="shared" si="26"/>
        <v>60.075000000000003</v>
      </c>
      <c r="T168" s="8">
        <f t="shared" si="27"/>
        <v>45.875</v>
      </c>
      <c r="U168" s="7">
        <f t="shared" si="28"/>
        <v>48.241666666666674</v>
      </c>
      <c r="V168" s="7">
        <f t="shared" si="29"/>
        <v>47.650000000000006</v>
      </c>
    </row>
    <row r="169" spans="1:22" ht="13.5" x14ac:dyDescent="0.25">
      <c r="A169" s="3">
        <f>RSI!A169</f>
        <v>42548</v>
      </c>
      <c r="B169" s="2">
        <f>RSI!B169</f>
        <v>6.19</v>
      </c>
      <c r="C169" s="2">
        <f>RSI!I169</f>
        <v>66.704800853550452</v>
      </c>
      <c r="D169" s="2">
        <f>MACD!E169</f>
        <v>-5.5307002879555256E-2</v>
      </c>
      <c r="E169" s="2">
        <f>MACD!F169</f>
        <v>-3.8491793195449653E-2</v>
      </c>
      <c r="F169" s="2">
        <f>'Moving Avg'!D169</f>
        <v>5.8760000000000003</v>
      </c>
      <c r="G169" s="2">
        <f>'Moving Avg'!F169</f>
        <v>5.7094999999999994</v>
      </c>
      <c r="H169" s="2">
        <f>'Moving Avg'!G169</f>
        <v>5.519400000000001</v>
      </c>
      <c r="I169" s="2">
        <f>'Moving Avg'!H169</f>
        <v>0</v>
      </c>
      <c r="J169" s="5" t="str">
        <f>OBV!F169</f>
        <v>BULLISH</v>
      </c>
      <c r="K169" s="5" t="str">
        <f>OBV!G169</f>
        <v>WEAK</v>
      </c>
      <c r="L169" s="5" t="str">
        <f>OBV!H169</f>
        <v>CONFIRMED BULLISH</v>
      </c>
      <c r="M169" s="7">
        <f t="shared" si="20"/>
        <v>25</v>
      </c>
      <c r="N169" s="7">
        <f t="shared" si="21"/>
        <v>45</v>
      </c>
      <c r="O169" s="7">
        <f t="shared" si="22"/>
        <v>75</v>
      </c>
      <c r="P169" s="7">
        <f t="shared" si="23"/>
        <v>67</v>
      </c>
      <c r="Q169" s="8">
        <f t="shared" si="24"/>
        <v>45.8</v>
      </c>
      <c r="R169" s="8">
        <f t="shared" si="25"/>
        <v>57</v>
      </c>
      <c r="S169" s="8">
        <f t="shared" si="26"/>
        <v>59.400000000000006</v>
      </c>
      <c r="T169" s="8">
        <f t="shared" si="27"/>
        <v>53</v>
      </c>
      <c r="U169" s="7">
        <f t="shared" si="28"/>
        <v>54.066666666666663</v>
      </c>
      <c r="V169" s="7">
        <f t="shared" si="29"/>
        <v>53.8</v>
      </c>
    </row>
    <row r="170" spans="1:22" ht="13.5" x14ac:dyDescent="0.25">
      <c r="A170" s="3">
        <f>RSI!A170</f>
        <v>42549</v>
      </c>
      <c r="B170" s="2">
        <f>RSI!B170</f>
        <v>6.19</v>
      </c>
      <c r="C170" s="2">
        <f>RSI!I170</f>
        <v>66.704800853550452</v>
      </c>
      <c r="D170" s="2">
        <f>MACD!E170</f>
        <v>-0.10266820478488192</v>
      </c>
      <c r="E170" s="2">
        <f>MACD!F170</f>
        <v>-5.132707551333611E-2</v>
      </c>
      <c r="F170" s="2">
        <f>'Moving Avg'!D170</f>
        <v>6.0040000000000004</v>
      </c>
      <c r="G170" s="2">
        <f>'Moving Avg'!F170</f>
        <v>5.7429999999999994</v>
      </c>
      <c r="H170" s="2">
        <f>'Moving Avg'!G170</f>
        <v>5.5464000000000011</v>
      </c>
      <c r="I170" s="2">
        <f>'Moving Avg'!H170</f>
        <v>0</v>
      </c>
      <c r="J170" s="5" t="str">
        <f>OBV!F170</f>
        <v>BULLISH</v>
      </c>
      <c r="K170" s="5" t="str">
        <f>OBV!G170</f>
        <v>WEAK</v>
      </c>
      <c r="L170" s="5" t="str">
        <f>OBV!H170</f>
        <v>CONFIRMED BULLISH</v>
      </c>
      <c r="M170" s="7">
        <f t="shared" si="20"/>
        <v>25</v>
      </c>
      <c r="N170" s="7">
        <f t="shared" si="21"/>
        <v>100</v>
      </c>
      <c r="O170" s="7">
        <f t="shared" si="22"/>
        <v>75</v>
      </c>
      <c r="P170" s="7">
        <f t="shared" si="23"/>
        <v>67</v>
      </c>
      <c r="Q170" s="8">
        <f t="shared" si="24"/>
        <v>65.05</v>
      </c>
      <c r="R170" s="8">
        <f t="shared" si="25"/>
        <v>68</v>
      </c>
      <c r="S170" s="8">
        <f t="shared" si="26"/>
        <v>67.650000000000006</v>
      </c>
      <c r="T170" s="8">
        <f t="shared" si="27"/>
        <v>66.75</v>
      </c>
      <c r="U170" s="7">
        <f t="shared" si="28"/>
        <v>66.900000000000006</v>
      </c>
      <c r="V170" s="7">
        <f t="shared" si="29"/>
        <v>66.862500000000011</v>
      </c>
    </row>
    <row r="171" spans="1:22" ht="13.5" x14ac:dyDescent="0.25">
      <c r="A171" s="3">
        <f>RSI!A171</f>
        <v>42550</v>
      </c>
      <c r="B171" s="2">
        <f>RSI!B171</f>
        <v>6.19</v>
      </c>
      <c r="C171" s="2">
        <f>RSI!I171</f>
        <v>66.704800853550452</v>
      </c>
      <c r="D171" s="2">
        <f>MACD!E171</f>
        <v>-0.1457840387017626</v>
      </c>
      <c r="E171" s="2">
        <f>MACD!F171</f>
        <v>-7.021846815102141E-2</v>
      </c>
      <c r="F171" s="2">
        <f>'Moving Avg'!D171</f>
        <v>6.1000000000000005</v>
      </c>
      <c r="G171" s="2">
        <f>'Moving Avg'!F171</f>
        <v>5.7764999999999995</v>
      </c>
      <c r="H171" s="2">
        <f>'Moving Avg'!G171</f>
        <v>5.5734000000000004</v>
      </c>
      <c r="I171" s="2">
        <f>'Moving Avg'!H171</f>
        <v>0</v>
      </c>
      <c r="J171" s="5" t="str">
        <f>OBV!F171</f>
        <v>BULLISH</v>
      </c>
      <c r="K171" s="5" t="str">
        <f>OBV!G171</f>
        <v>WEAK</v>
      </c>
      <c r="L171" s="5" t="str">
        <f>OBV!H171</f>
        <v>CONFIRMED BULLISH</v>
      </c>
      <c r="M171" s="7">
        <f t="shared" si="20"/>
        <v>25</v>
      </c>
      <c r="N171" s="7">
        <f t="shared" si="21"/>
        <v>100</v>
      </c>
      <c r="O171" s="7">
        <f t="shared" si="22"/>
        <v>75</v>
      </c>
      <c r="P171" s="7">
        <f t="shared" si="23"/>
        <v>67</v>
      </c>
      <c r="Q171" s="8">
        <f t="shared" si="24"/>
        <v>65.05</v>
      </c>
      <c r="R171" s="8">
        <f t="shared" si="25"/>
        <v>68</v>
      </c>
      <c r="S171" s="8">
        <f t="shared" si="26"/>
        <v>67.650000000000006</v>
      </c>
      <c r="T171" s="8">
        <f t="shared" si="27"/>
        <v>66.75</v>
      </c>
      <c r="U171" s="7">
        <f t="shared" si="28"/>
        <v>66.900000000000006</v>
      </c>
      <c r="V171" s="7">
        <f t="shared" si="29"/>
        <v>66.862500000000011</v>
      </c>
    </row>
    <row r="172" spans="1:22" ht="13.5" x14ac:dyDescent="0.25">
      <c r="A172" s="3">
        <f>RSI!A172</f>
        <v>42551</v>
      </c>
      <c r="B172" s="2">
        <f>RSI!B172</f>
        <v>6.2</v>
      </c>
      <c r="C172" s="2">
        <f>RSI!I172</f>
        <v>66.95030871246982</v>
      </c>
      <c r="D172" s="2">
        <f>MACD!E172</f>
        <v>-0.1473615833522901</v>
      </c>
      <c r="E172" s="2">
        <f>MACD!F172</f>
        <v>-8.5647091191275143E-2</v>
      </c>
      <c r="F172" s="2">
        <f>'Moving Avg'!D172</f>
        <v>6.1639999999999997</v>
      </c>
      <c r="G172" s="2">
        <f>'Moving Avg'!F172</f>
        <v>5.8184999999999993</v>
      </c>
      <c r="H172" s="2">
        <f>'Moving Avg'!G172</f>
        <v>5.5964000000000009</v>
      </c>
      <c r="I172" s="2">
        <f>'Moving Avg'!H172</f>
        <v>0</v>
      </c>
      <c r="J172" s="5" t="str">
        <f>OBV!F172</f>
        <v>BULLISH</v>
      </c>
      <c r="K172" s="5" t="str">
        <f>OBV!G172</f>
        <v>WEAK</v>
      </c>
      <c r="L172" s="5" t="str">
        <f>OBV!H172</f>
        <v>CONFIRMED BULLISH</v>
      </c>
      <c r="M172" s="7">
        <f t="shared" si="20"/>
        <v>25</v>
      </c>
      <c r="N172" s="7">
        <f t="shared" si="21"/>
        <v>100</v>
      </c>
      <c r="O172" s="7">
        <f t="shared" si="22"/>
        <v>75</v>
      </c>
      <c r="P172" s="7">
        <f t="shared" si="23"/>
        <v>67</v>
      </c>
      <c r="Q172" s="8">
        <f t="shared" si="24"/>
        <v>65.05</v>
      </c>
      <c r="R172" s="8">
        <f t="shared" si="25"/>
        <v>68</v>
      </c>
      <c r="S172" s="8">
        <f t="shared" si="26"/>
        <v>67.650000000000006</v>
      </c>
      <c r="T172" s="8">
        <f t="shared" si="27"/>
        <v>66.75</v>
      </c>
      <c r="U172" s="7">
        <f t="shared" si="28"/>
        <v>66.900000000000006</v>
      </c>
      <c r="V172" s="7">
        <f t="shared" si="29"/>
        <v>66.862500000000011</v>
      </c>
    </row>
    <row r="173" spans="1:22" ht="13.5" x14ac:dyDescent="0.25">
      <c r="A173" s="3">
        <f>RSI!A173</f>
        <v>42552</v>
      </c>
      <c r="B173" s="2">
        <f>RSI!B173</f>
        <v>6.38</v>
      </c>
      <c r="C173" s="2">
        <f>RSI!I173</f>
        <v>71.083509915478402</v>
      </c>
      <c r="D173" s="2">
        <f>MACD!E173</f>
        <v>-0.16469599487789122</v>
      </c>
      <c r="E173" s="2">
        <f>MACD!F173</f>
        <v>-0.10145687192859837</v>
      </c>
      <c r="F173" s="2">
        <f>'Moving Avg'!D173</f>
        <v>6.2299999999999995</v>
      </c>
      <c r="G173" s="2">
        <f>'Moving Avg'!F173</f>
        <v>5.857499999999999</v>
      </c>
      <c r="H173" s="2">
        <f>'Moving Avg'!G173</f>
        <v>5.6230000000000011</v>
      </c>
      <c r="I173" s="2">
        <f>'Moving Avg'!H173</f>
        <v>0</v>
      </c>
      <c r="J173" s="5" t="str">
        <f>OBV!F173</f>
        <v>BULLISH</v>
      </c>
      <c r="K173" s="5" t="str">
        <f>OBV!G173</f>
        <v>WEAK</v>
      </c>
      <c r="L173" s="5" t="str">
        <f>OBV!H173</f>
        <v>CONFIRMED BULLISH</v>
      </c>
      <c r="M173" s="7">
        <f t="shared" si="20"/>
        <v>0</v>
      </c>
      <c r="N173" s="7">
        <f t="shared" si="21"/>
        <v>100</v>
      </c>
      <c r="O173" s="7">
        <f t="shared" si="22"/>
        <v>75</v>
      </c>
      <c r="P173" s="7">
        <f t="shared" si="23"/>
        <v>67</v>
      </c>
      <c r="Q173" s="8">
        <f t="shared" si="24"/>
        <v>56.3</v>
      </c>
      <c r="R173" s="8">
        <f t="shared" si="25"/>
        <v>63</v>
      </c>
      <c r="S173" s="8">
        <f t="shared" si="26"/>
        <v>63.900000000000006</v>
      </c>
      <c r="T173" s="8">
        <f t="shared" si="27"/>
        <v>60.5</v>
      </c>
      <c r="U173" s="7">
        <f t="shared" si="28"/>
        <v>61.066666666666663</v>
      </c>
      <c r="V173" s="7">
        <f t="shared" si="29"/>
        <v>60.924999999999997</v>
      </c>
    </row>
    <row r="174" spans="1:22" ht="13.5" x14ac:dyDescent="0.25">
      <c r="A174" s="3">
        <f>RSI!A174</f>
        <v>42555</v>
      </c>
      <c r="B174" s="2">
        <f>RSI!B174</f>
        <v>6.36</v>
      </c>
      <c r="C174" s="2">
        <f>RSI!I174</f>
        <v>70.035466343302204</v>
      </c>
      <c r="D174" s="2">
        <f>MACD!E174</f>
        <v>-0.22141445410874194</v>
      </c>
      <c r="E174" s="2">
        <f>MACD!F174</f>
        <v>-0.1254483883646271</v>
      </c>
      <c r="F174" s="2">
        <f>'Moving Avg'!D174</f>
        <v>6.2640000000000002</v>
      </c>
      <c r="G174" s="2">
        <f>'Moving Avg'!F174</f>
        <v>5.8874999999999993</v>
      </c>
      <c r="H174" s="2">
        <f>'Moving Avg'!G174</f>
        <v>5.6492000000000004</v>
      </c>
      <c r="I174" s="2">
        <f>'Moving Avg'!H174</f>
        <v>0</v>
      </c>
      <c r="J174" s="5" t="str">
        <f>OBV!F174</f>
        <v>BULLISH</v>
      </c>
      <c r="K174" s="5" t="str">
        <f>OBV!G174</f>
        <v>WEAK</v>
      </c>
      <c r="L174" s="5" t="str">
        <f>OBV!H174</f>
        <v>CONFIRMED BULLISH</v>
      </c>
      <c r="M174" s="7">
        <f t="shared" si="20"/>
        <v>0</v>
      </c>
      <c r="N174" s="7">
        <f t="shared" si="21"/>
        <v>100</v>
      </c>
      <c r="O174" s="7">
        <f t="shared" si="22"/>
        <v>75</v>
      </c>
      <c r="P174" s="7">
        <f t="shared" si="23"/>
        <v>67</v>
      </c>
      <c r="Q174" s="8">
        <f t="shared" si="24"/>
        <v>56.3</v>
      </c>
      <c r="R174" s="8">
        <f t="shared" si="25"/>
        <v>63</v>
      </c>
      <c r="S174" s="8">
        <f t="shared" si="26"/>
        <v>63.900000000000006</v>
      </c>
      <c r="T174" s="8">
        <f t="shared" si="27"/>
        <v>60.5</v>
      </c>
      <c r="U174" s="7">
        <f t="shared" si="28"/>
        <v>61.066666666666663</v>
      </c>
      <c r="V174" s="7">
        <f t="shared" si="29"/>
        <v>60.924999999999997</v>
      </c>
    </row>
    <row r="175" spans="1:22" ht="13.5" x14ac:dyDescent="0.25">
      <c r="A175" s="3">
        <f>RSI!A175</f>
        <v>42559</v>
      </c>
      <c r="B175" s="2">
        <f>RSI!B175</f>
        <v>6.36</v>
      </c>
      <c r="C175" s="2">
        <f>RSI!I175</f>
        <v>70.035466343302204</v>
      </c>
      <c r="D175" s="2">
        <f>MACD!E175</f>
        <v>-0.2725595209806766</v>
      </c>
      <c r="E175" s="2">
        <f>MACD!F175</f>
        <v>-0.15487061488783702</v>
      </c>
      <c r="F175" s="2">
        <f>'Moving Avg'!D175</f>
        <v>6.298</v>
      </c>
      <c r="G175" s="2">
        <f>'Moving Avg'!F175</f>
        <v>5.9054999999999991</v>
      </c>
      <c r="H175" s="2">
        <f>'Moving Avg'!G175</f>
        <v>5.6724000000000014</v>
      </c>
      <c r="I175" s="2">
        <f>'Moving Avg'!H175</f>
        <v>0</v>
      </c>
      <c r="J175" s="5" t="str">
        <f>OBV!F175</f>
        <v>BULLISH</v>
      </c>
      <c r="K175" s="5" t="str">
        <f>OBV!G175</f>
        <v>WEAK</v>
      </c>
      <c r="L175" s="5" t="str">
        <f>OBV!H175</f>
        <v>CONFIRMED BULLISH</v>
      </c>
      <c r="M175" s="7">
        <f t="shared" si="20"/>
        <v>0</v>
      </c>
      <c r="N175" s="7">
        <f t="shared" si="21"/>
        <v>100</v>
      </c>
      <c r="O175" s="7">
        <f t="shared" si="22"/>
        <v>75</v>
      </c>
      <c r="P175" s="7">
        <f t="shared" si="23"/>
        <v>67</v>
      </c>
      <c r="Q175" s="8">
        <f t="shared" si="24"/>
        <v>56.3</v>
      </c>
      <c r="R175" s="8">
        <f t="shared" si="25"/>
        <v>63</v>
      </c>
      <c r="S175" s="8">
        <f t="shared" si="26"/>
        <v>63.900000000000006</v>
      </c>
      <c r="T175" s="8">
        <f t="shared" si="27"/>
        <v>60.5</v>
      </c>
      <c r="U175" s="7">
        <f t="shared" si="28"/>
        <v>61.066666666666663</v>
      </c>
      <c r="V175" s="7">
        <f t="shared" si="29"/>
        <v>60.924999999999997</v>
      </c>
    </row>
    <row r="176" spans="1:22" ht="13.5" x14ac:dyDescent="0.25">
      <c r="A176" s="3">
        <f>RSI!A176</f>
        <v>42562</v>
      </c>
      <c r="B176" s="2">
        <f>RSI!B176</f>
        <v>6.36</v>
      </c>
      <c r="C176" s="2">
        <f>RSI!I176</f>
        <v>70.035466343302204</v>
      </c>
      <c r="D176" s="2">
        <f>MACD!E176</f>
        <v>-0.29413973552728478</v>
      </c>
      <c r="E176" s="2">
        <f>MACD!F176</f>
        <v>-0.18272443901572658</v>
      </c>
      <c r="F176" s="2">
        <f>'Moving Avg'!D176</f>
        <v>6.3319999999999999</v>
      </c>
      <c r="G176" s="2">
        <f>'Moving Avg'!F176</f>
        <v>5.9324999999999992</v>
      </c>
      <c r="H176" s="2">
        <f>'Moving Avg'!G176</f>
        <v>5.6898000000000017</v>
      </c>
      <c r="I176" s="2">
        <f>'Moving Avg'!H176</f>
        <v>0</v>
      </c>
      <c r="J176" s="5" t="str">
        <f>OBV!F176</f>
        <v>BULLISH</v>
      </c>
      <c r="K176" s="5" t="str">
        <f>OBV!G176</f>
        <v>WEAK</v>
      </c>
      <c r="L176" s="5" t="str">
        <f>OBV!H176</f>
        <v>CONFIRMED BULLISH</v>
      </c>
      <c r="M176" s="7">
        <f t="shared" si="20"/>
        <v>0</v>
      </c>
      <c r="N176" s="7">
        <f t="shared" si="21"/>
        <v>100</v>
      </c>
      <c r="O176" s="7">
        <f t="shared" si="22"/>
        <v>75</v>
      </c>
      <c r="P176" s="7">
        <f t="shared" si="23"/>
        <v>67</v>
      </c>
      <c r="Q176" s="8">
        <f t="shared" si="24"/>
        <v>56.3</v>
      </c>
      <c r="R176" s="8">
        <f t="shared" si="25"/>
        <v>63</v>
      </c>
      <c r="S176" s="8">
        <f t="shared" si="26"/>
        <v>63.900000000000006</v>
      </c>
      <c r="T176" s="8">
        <f t="shared" si="27"/>
        <v>60.5</v>
      </c>
      <c r="U176" s="7">
        <f t="shared" si="28"/>
        <v>61.066666666666663</v>
      </c>
      <c r="V176" s="7">
        <f t="shared" si="29"/>
        <v>60.924999999999997</v>
      </c>
    </row>
    <row r="177" spans="1:22" ht="13.5" x14ac:dyDescent="0.25">
      <c r="A177" s="3">
        <f>RSI!A177</f>
        <v>42563</v>
      </c>
      <c r="B177" s="2">
        <f>RSI!B177</f>
        <v>6.36</v>
      </c>
      <c r="C177" s="2">
        <f>RSI!I177</f>
        <v>70.035466343302204</v>
      </c>
      <c r="D177" s="2">
        <f>MACD!E177</f>
        <v>-0.28894885250223634</v>
      </c>
      <c r="E177" s="2">
        <f>MACD!F177</f>
        <v>-0.20396932171302856</v>
      </c>
      <c r="F177" s="2">
        <f>'Moving Avg'!D177</f>
        <v>6.3639999999999999</v>
      </c>
      <c r="G177" s="2">
        <f>'Moving Avg'!F177</f>
        <v>5.9594999999999994</v>
      </c>
      <c r="H177" s="2">
        <f>'Moving Avg'!G177</f>
        <v>5.7022000000000013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BEARISH DIVERGENCE</v>
      </c>
      <c r="M177" s="7">
        <f t="shared" si="20"/>
        <v>0</v>
      </c>
      <c r="N177" s="7">
        <f t="shared" si="21"/>
        <v>100</v>
      </c>
      <c r="O177" s="7">
        <f t="shared" si="22"/>
        <v>75</v>
      </c>
      <c r="P177" s="7">
        <f t="shared" si="23"/>
        <v>16.5</v>
      </c>
      <c r="Q177" s="8">
        <f t="shared" si="24"/>
        <v>48.725000000000001</v>
      </c>
      <c r="R177" s="8">
        <f t="shared" si="25"/>
        <v>50.375</v>
      </c>
      <c r="S177" s="8">
        <f t="shared" si="26"/>
        <v>41.174999999999997</v>
      </c>
      <c r="T177" s="8">
        <f t="shared" si="27"/>
        <v>47.875</v>
      </c>
      <c r="U177" s="7">
        <f t="shared" si="28"/>
        <v>46.758333333333326</v>
      </c>
      <c r="V177" s="7">
        <f t="shared" si="29"/>
        <v>47.037499999999994</v>
      </c>
    </row>
    <row r="178" spans="1:22" ht="13.5" x14ac:dyDescent="0.25">
      <c r="A178" s="3">
        <f>RSI!A178</f>
        <v>42564</v>
      </c>
      <c r="B178" s="2">
        <f>RSI!B178</f>
        <v>6.36</v>
      </c>
      <c r="C178" s="2">
        <f>RSI!I178</f>
        <v>70.035466343302204</v>
      </c>
      <c r="D178" s="2">
        <f>MACD!E178</f>
        <v>-0.2609052962575138</v>
      </c>
      <c r="E178" s="2">
        <f>MACD!F178</f>
        <v>-0.21535651662192562</v>
      </c>
      <c r="F178" s="2">
        <f>'Moving Avg'!D178</f>
        <v>6.36</v>
      </c>
      <c r="G178" s="2">
        <f>'Moving Avg'!F178</f>
        <v>5.9994999999999994</v>
      </c>
      <c r="H178" s="2">
        <f>'Moving Avg'!G178</f>
        <v>5.713000000000001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0</v>
      </c>
      <c r="N178" s="7">
        <f t="shared" si="21"/>
        <v>100</v>
      </c>
      <c r="O178" s="7">
        <f t="shared" si="22"/>
        <v>75</v>
      </c>
      <c r="P178" s="7">
        <f t="shared" si="23"/>
        <v>16.5</v>
      </c>
      <c r="Q178" s="8">
        <f t="shared" si="24"/>
        <v>48.725000000000001</v>
      </c>
      <c r="R178" s="8">
        <f t="shared" si="25"/>
        <v>50.375</v>
      </c>
      <c r="S178" s="8">
        <f t="shared" si="26"/>
        <v>41.174999999999997</v>
      </c>
      <c r="T178" s="8">
        <f t="shared" si="27"/>
        <v>47.875</v>
      </c>
      <c r="U178" s="7">
        <f t="shared" si="28"/>
        <v>46.758333333333326</v>
      </c>
      <c r="V178" s="7">
        <f t="shared" si="29"/>
        <v>47.037499999999994</v>
      </c>
    </row>
    <row r="179" spans="1:22" ht="13.5" x14ac:dyDescent="0.25">
      <c r="A179" s="3">
        <f>RSI!A179</f>
        <v>42565</v>
      </c>
      <c r="B179" s="2">
        <f>RSI!B179</f>
        <v>6.55</v>
      </c>
      <c r="C179" s="2">
        <f>RSI!I179</f>
        <v>75.089517529147969</v>
      </c>
      <c r="D179" s="2">
        <f>MACD!E179</f>
        <v>-0.2320289453961788</v>
      </c>
      <c r="E179" s="2">
        <f>MACD!F179</f>
        <v>-0.21869100237677627</v>
      </c>
      <c r="F179" s="2">
        <f>'Moving Avg'!D179</f>
        <v>6.3980000000000006</v>
      </c>
      <c r="G179" s="2">
        <f>'Moving Avg'!F179</f>
        <v>6.0489999999999995</v>
      </c>
      <c r="H179" s="2">
        <f>'Moving Avg'!G179</f>
        <v>5.7276000000000007</v>
      </c>
      <c r="I179" s="2">
        <f>'Moving Avg'!H179</f>
        <v>0</v>
      </c>
      <c r="J179" s="5" t="str">
        <f>OBV!F179</f>
        <v>BULLISH</v>
      </c>
      <c r="K179" s="5" t="str">
        <f>OBV!G179</f>
        <v>WEAK</v>
      </c>
      <c r="L179" s="5" t="str">
        <f>OBV!H179</f>
        <v>CONFIRMED BULLISH</v>
      </c>
      <c r="M179" s="7">
        <f t="shared" si="20"/>
        <v>0</v>
      </c>
      <c r="N179" s="7">
        <f t="shared" si="21"/>
        <v>45</v>
      </c>
      <c r="O179" s="7">
        <f t="shared" si="22"/>
        <v>75</v>
      </c>
      <c r="P179" s="7">
        <f t="shared" si="23"/>
        <v>67</v>
      </c>
      <c r="Q179" s="8">
        <f t="shared" si="24"/>
        <v>37.049999999999997</v>
      </c>
      <c r="R179" s="8">
        <f t="shared" si="25"/>
        <v>52</v>
      </c>
      <c r="S179" s="8">
        <f t="shared" si="26"/>
        <v>55.650000000000006</v>
      </c>
      <c r="T179" s="8">
        <f t="shared" si="27"/>
        <v>46.75</v>
      </c>
      <c r="U179" s="7">
        <f t="shared" si="28"/>
        <v>48.233333333333327</v>
      </c>
      <c r="V179" s="7">
        <f t="shared" si="29"/>
        <v>47.862499999999997</v>
      </c>
    </row>
    <row r="180" spans="1:22" ht="13.5" x14ac:dyDescent="0.25">
      <c r="A180" s="3">
        <f>RSI!A180</f>
        <v>42566</v>
      </c>
      <c r="B180" s="2">
        <f>RSI!B180</f>
        <v>6.6</v>
      </c>
      <c r="C180" s="2">
        <f>RSI!I180</f>
        <v>76.22593186251143</v>
      </c>
      <c r="D180" s="2">
        <f>MACD!E180</f>
        <v>-0.21456708708150174</v>
      </c>
      <c r="E180" s="2">
        <f>MACD!F180</f>
        <v>-0.21786621931772138</v>
      </c>
      <c r="F180" s="2">
        <f>'Moving Avg'!D180</f>
        <v>6.4460000000000006</v>
      </c>
      <c r="G180" s="2">
        <f>'Moving Avg'!F180</f>
        <v>6.1009999999999991</v>
      </c>
      <c r="H180" s="2">
        <f>'Moving Avg'!G180</f>
        <v>5.7426000000000021</v>
      </c>
      <c r="I180" s="2">
        <f>'Moving Avg'!H180</f>
        <v>0</v>
      </c>
      <c r="J180" s="5" t="str">
        <f>OBV!F180</f>
        <v>BULLISH</v>
      </c>
      <c r="K180" s="5" t="str">
        <f>OBV!G180</f>
        <v>WEAK</v>
      </c>
      <c r="L180" s="5" t="str">
        <f>OBV!H180</f>
        <v>CONFIRMED BULLISH</v>
      </c>
      <c r="M180" s="7">
        <f t="shared" si="20"/>
        <v>0</v>
      </c>
      <c r="N180" s="7">
        <f t="shared" si="21"/>
        <v>0</v>
      </c>
      <c r="O180" s="7">
        <f t="shared" si="22"/>
        <v>75</v>
      </c>
      <c r="P180" s="7">
        <f t="shared" si="23"/>
        <v>67</v>
      </c>
      <c r="Q180" s="8">
        <f t="shared" si="24"/>
        <v>21.299999999999997</v>
      </c>
      <c r="R180" s="8">
        <f t="shared" si="25"/>
        <v>43</v>
      </c>
      <c r="S180" s="8">
        <f t="shared" si="26"/>
        <v>48.900000000000006</v>
      </c>
      <c r="T180" s="8">
        <f t="shared" si="27"/>
        <v>35.5</v>
      </c>
      <c r="U180" s="7">
        <f t="shared" si="28"/>
        <v>37.733333333333334</v>
      </c>
      <c r="V180" s="7">
        <f t="shared" si="29"/>
        <v>37.174999999999997</v>
      </c>
    </row>
    <row r="181" spans="1:22" ht="13.5" x14ac:dyDescent="0.25">
      <c r="A181" s="3">
        <f>RSI!A181</f>
        <v>42569</v>
      </c>
      <c r="B181" s="2">
        <f>RSI!B181</f>
        <v>6.92</v>
      </c>
      <c r="C181" s="2">
        <f>RSI!I181</f>
        <v>81.91297337990521</v>
      </c>
      <c r="D181" s="2">
        <f>MACD!E181</f>
        <v>-0.22681700336394517</v>
      </c>
      <c r="E181" s="2">
        <f>MACD!F181</f>
        <v>-0.21965637612696615</v>
      </c>
      <c r="F181" s="2">
        <f>'Moving Avg'!D181</f>
        <v>6.5579999999999998</v>
      </c>
      <c r="G181" s="2">
        <f>'Moving Avg'!F181</f>
        <v>6.1689999999999987</v>
      </c>
      <c r="H181" s="2">
        <f>'Moving Avg'!G181</f>
        <v>5.764000000000002</v>
      </c>
      <c r="I181" s="2">
        <f>'Moving Avg'!H181</f>
        <v>0</v>
      </c>
      <c r="J181" s="5" t="str">
        <f>OBV!F181</f>
        <v>BULLISH</v>
      </c>
      <c r="K181" s="5" t="str">
        <f>OBV!G181</f>
        <v>WEAK</v>
      </c>
      <c r="L181" s="5" t="str">
        <f>OBV!H181</f>
        <v>CONFIRMED BULLISH</v>
      </c>
      <c r="M181" s="7">
        <f t="shared" si="20"/>
        <v>0</v>
      </c>
      <c r="N181" s="7">
        <f t="shared" si="21"/>
        <v>45</v>
      </c>
      <c r="O181" s="7">
        <f t="shared" si="22"/>
        <v>75</v>
      </c>
      <c r="P181" s="7">
        <f t="shared" si="23"/>
        <v>67</v>
      </c>
      <c r="Q181" s="8">
        <f t="shared" si="24"/>
        <v>37.049999999999997</v>
      </c>
      <c r="R181" s="8">
        <f t="shared" si="25"/>
        <v>52</v>
      </c>
      <c r="S181" s="8">
        <f t="shared" si="26"/>
        <v>55.650000000000006</v>
      </c>
      <c r="T181" s="8">
        <f t="shared" si="27"/>
        <v>46.75</v>
      </c>
      <c r="U181" s="7">
        <f t="shared" si="28"/>
        <v>48.233333333333327</v>
      </c>
      <c r="V181" s="7">
        <f t="shared" si="29"/>
        <v>47.862499999999997</v>
      </c>
    </row>
    <row r="182" spans="1:22" ht="13.5" x14ac:dyDescent="0.25">
      <c r="A182" s="3">
        <f>RSI!A182</f>
        <v>42570</v>
      </c>
      <c r="B182" s="2">
        <f>RSI!B182</f>
        <v>6.98</v>
      </c>
      <c r="C182" s="2">
        <f>RSI!I182</f>
        <v>82.746365600791549</v>
      </c>
      <c r="D182" s="2">
        <f>MACD!E182</f>
        <v>-0.24505477819077193</v>
      </c>
      <c r="E182" s="2">
        <f>MACD!F182</f>
        <v>-0.22473605653972731</v>
      </c>
      <c r="F182" s="2">
        <f>'Moving Avg'!D182</f>
        <v>6.6819999999999995</v>
      </c>
      <c r="G182" s="2">
        <f>'Moving Avg'!F182</f>
        <v>6.2274999999999991</v>
      </c>
      <c r="H182" s="2">
        <f>'Moving Avg'!G182</f>
        <v>5.7866000000000035</v>
      </c>
      <c r="I182" s="2">
        <f>'Moving Avg'!H182</f>
        <v>0</v>
      </c>
      <c r="J182" s="5" t="str">
        <f>OBV!F182</f>
        <v>BULLISH</v>
      </c>
      <c r="K182" s="5" t="str">
        <f>OBV!G182</f>
        <v>WEAK</v>
      </c>
      <c r="L182" s="5" t="str">
        <f>OBV!H182</f>
        <v>CONFIRMED BULLISH</v>
      </c>
      <c r="M182" s="7">
        <f t="shared" si="20"/>
        <v>0</v>
      </c>
      <c r="N182" s="7">
        <f t="shared" si="21"/>
        <v>100</v>
      </c>
      <c r="O182" s="7">
        <f t="shared" si="22"/>
        <v>75</v>
      </c>
      <c r="P182" s="7">
        <f t="shared" si="23"/>
        <v>67</v>
      </c>
      <c r="Q182" s="8">
        <f t="shared" si="24"/>
        <v>56.3</v>
      </c>
      <c r="R182" s="8">
        <f t="shared" si="25"/>
        <v>63</v>
      </c>
      <c r="S182" s="8">
        <f t="shared" si="26"/>
        <v>63.900000000000006</v>
      </c>
      <c r="T182" s="8">
        <f t="shared" si="27"/>
        <v>60.5</v>
      </c>
      <c r="U182" s="7">
        <f t="shared" si="28"/>
        <v>61.066666666666663</v>
      </c>
      <c r="V182" s="7">
        <f t="shared" si="29"/>
        <v>60.924999999999997</v>
      </c>
    </row>
    <row r="183" spans="1:22" ht="13.5" x14ac:dyDescent="0.25">
      <c r="A183" s="3">
        <f>RSI!A183</f>
        <v>42571</v>
      </c>
      <c r="B183" s="2">
        <f>RSI!B183</f>
        <v>7</v>
      </c>
      <c r="C183" s="2">
        <f>RSI!I183</f>
        <v>83.027103888156731</v>
      </c>
      <c r="D183" s="2">
        <f>MACD!E183</f>
        <v>-0.23922904874522821</v>
      </c>
      <c r="E183" s="2">
        <f>MACD!F183</f>
        <v>-0.22763465498082749</v>
      </c>
      <c r="F183" s="2">
        <f>'Moving Avg'!D183</f>
        <v>6.81</v>
      </c>
      <c r="G183" s="2">
        <f>'Moving Avg'!F183</f>
        <v>6.2869999999999999</v>
      </c>
      <c r="H183" s="2">
        <f>'Moving Avg'!G183</f>
        <v>5.8096000000000023</v>
      </c>
      <c r="I183" s="2">
        <f>'Moving Avg'!H183</f>
        <v>0</v>
      </c>
      <c r="J183" s="5" t="str">
        <f>OBV!F183</f>
        <v>BULLISH</v>
      </c>
      <c r="K183" s="5" t="str">
        <f>OBV!G183</f>
        <v>WEAK</v>
      </c>
      <c r="L183" s="5" t="str">
        <f>OBV!H183</f>
        <v>CONFIRMED BULLISH</v>
      </c>
      <c r="M183" s="7">
        <f t="shared" si="20"/>
        <v>0</v>
      </c>
      <c r="N183" s="7">
        <f t="shared" si="21"/>
        <v>45</v>
      </c>
      <c r="O183" s="7">
        <f t="shared" si="22"/>
        <v>75</v>
      </c>
      <c r="P183" s="7">
        <f t="shared" si="23"/>
        <v>67</v>
      </c>
      <c r="Q183" s="8">
        <f t="shared" si="24"/>
        <v>37.049999999999997</v>
      </c>
      <c r="R183" s="8">
        <f t="shared" si="25"/>
        <v>52</v>
      </c>
      <c r="S183" s="8">
        <f t="shared" si="26"/>
        <v>55.650000000000006</v>
      </c>
      <c r="T183" s="8">
        <f t="shared" si="27"/>
        <v>46.75</v>
      </c>
      <c r="U183" s="7">
        <f t="shared" si="28"/>
        <v>48.233333333333327</v>
      </c>
      <c r="V183" s="7">
        <f t="shared" si="29"/>
        <v>47.862499999999997</v>
      </c>
    </row>
    <row r="184" spans="1:22" ht="13.5" x14ac:dyDescent="0.25">
      <c r="A184" s="3">
        <f>RSI!A184</f>
        <v>42572</v>
      </c>
      <c r="B184" s="2">
        <f>RSI!B184</f>
        <v>7.21</v>
      </c>
      <c r="C184" s="2">
        <f>RSI!I184</f>
        <v>85.664666809852008</v>
      </c>
      <c r="D184" s="2">
        <f>MACD!E184</f>
        <v>-0.2576364795358117</v>
      </c>
      <c r="E184" s="2">
        <f>MACD!F184</f>
        <v>-0.23363501989182436</v>
      </c>
      <c r="F184" s="2">
        <f>'Moving Avg'!D184</f>
        <v>6.9420000000000002</v>
      </c>
      <c r="G184" s="2">
        <f>'Moving Avg'!F184</f>
        <v>6.3699999999999992</v>
      </c>
      <c r="H184" s="2">
        <f>'Moving Avg'!G184</f>
        <v>5.8410000000000029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CONFIRMED BULLISH</v>
      </c>
      <c r="M184" s="7">
        <f t="shared" si="20"/>
        <v>0</v>
      </c>
      <c r="N184" s="7">
        <f t="shared" si="21"/>
        <v>100</v>
      </c>
      <c r="O184" s="7">
        <f t="shared" si="22"/>
        <v>75</v>
      </c>
      <c r="P184" s="7">
        <f t="shared" si="23"/>
        <v>67</v>
      </c>
      <c r="Q184" s="8">
        <f t="shared" si="24"/>
        <v>56.3</v>
      </c>
      <c r="R184" s="8">
        <f t="shared" si="25"/>
        <v>63</v>
      </c>
      <c r="S184" s="8">
        <f t="shared" si="26"/>
        <v>63.900000000000006</v>
      </c>
      <c r="T184" s="8">
        <f t="shared" si="27"/>
        <v>60.5</v>
      </c>
      <c r="U184" s="7">
        <f t="shared" si="28"/>
        <v>61.066666666666663</v>
      </c>
      <c r="V184" s="7">
        <f t="shared" si="29"/>
        <v>60.924999999999997</v>
      </c>
    </row>
    <row r="185" spans="1:22" ht="13.5" x14ac:dyDescent="0.25">
      <c r="A185" s="3">
        <f>RSI!A185</f>
        <v>42573</v>
      </c>
      <c r="B185" s="2">
        <f>RSI!B185</f>
        <v>7.33</v>
      </c>
      <c r="C185" s="2">
        <f>RSI!I185</f>
        <v>86.915897658162407</v>
      </c>
      <c r="D185" s="2">
        <f>MACD!E185</f>
        <v>-0.28769772611491984</v>
      </c>
      <c r="E185" s="2">
        <f>MACD!F185</f>
        <v>-0.24444756113644348</v>
      </c>
      <c r="F185" s="2">
        <f>'Moving Avg'!D185</f>
        <v>7.0879999999999992</v>
      </c>
      <c r="G185" s="2">
        <f>'Moving Avg'!F185</f>
        <v>6.4590000000000005</v>
      </c>
      <c r="H185" s="2">
        <f>'Moving Avg'!G185</f>
        <v>5.8798000000000012</v>
      </c>
      <c r="I185" s="2">
        <f>'Moving Avg'!H185</f>
        <v>0</v>
      </c>
      <c r="J185" s="5" t="str">
        <f>OBV!F185</f>
        <v>BULLISH</v>
      </c>
      <c r="K185" s="5" t="str">
        <f>OBV!G185</f>
        <v>STRONG</v>
      </c>
      <c r="L185" s="5" t="str">
        <f>OBV!H185</f>
        <v>CONFIRMED BULLISH</v>
      </c>
      <c r="M185" s="7">
        <f t="shared" si="20"/>
        <v>0</v>
      </c>
      <c r="N185" s="7">
        <f t="shared" si="21"/>
        <v>100</v>
      </c>
      <c r="O185" s="7">
        <f t="shared" si="22"/>
        <v>75</v>
      </c>
      <c r="P185" s="7">
        <f t="shared" si="23"/>
        <v>100</v>
      </c>
      <c r="Q185" s="8">
        <f t="shared" si="24"/>
        <v>61.25</v>
      </c>
      <c r="R185" s="8">
        <f t="shared" si="25"/>
        <v>71.25</v>
      </c>
      <c r="S185" s="8">
        <f t="shared" si="26"/>
        <v>78.75</v>
      </c>
      <c r="T185" s="8">
        <f t="shared" si="27"/>
        <v>68.75</v>
      </c>
      <c r="U185" s="7">
        <f t="shared" si="28"/>
        <v>70.416666666666671</v>
      </c>
      <c r="V185" s="7">
        <f t="shared" si="29"/>
        <v>70</v>
      </c>
    </row>
    <row r="186" spans="1:22" ht="13.5" x14ac:dyDescent="0.25">
      <c r="A186" s="3">
        <f>RSI!A186</f>
        <v>42577</v>
      </c>
      <c r="B186" s="2">
        <f>RSI!B186</f>
        <v>7.12</v>
      </c>
      <c r="C186" s="2">
        <f>RSI!I186</f>
        <v>74.638282387042139</v>
      </c>
      <c r="D186" s="2">
        <f>MACD!E186</f>
        <v>-0.30346995376390851</v>
      </c>
      <c r="E186" s="2">
        <f>MACD!F186</f>
        <v>-0.25625203966193649</v>
      </c>
      <c r="F186" s="2">
        <f>'Moving Avg'!D186</f>
        <v>7.1280000000000001</v>
      </c>
      <c r="G186" s="2">
        <f>'Moving Avg'!F186</f>
        <v>6.5295000000000005</v>
      </c>
      <c r="H186" s="2">
        <f>'Moving Avg'!G186</f>
        <v>5.9096000000000011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  <c r="M186" s="7">
        <f t="shared" si="20"/>
        <v>0</v>
      </c>
      <c r="N186" s="7">
        <f t="shared" si="21"/>
        <v>100</v>
      </c>
      <c r="O186" s="7">
        <f t="shared" si="22"/>
        <v>75</v>
      </c>
      <c r="P186" s="7">
        <f t="shared" si="23"/>
        <v>100</v>
      </c>
      <c r="Q186" s="8">
        <f t="shared" si="24"/>
        <v>61.25</v>
      </c>
      <c r="R186" s="8">
        <f t="shared" si="25"/>
        <v>71.25</v>
      </c>
      <c r="S186" s="8">
        <f t="shared" si="26"/>
        <v>78.75</v>
      </c>
      <c r="T186" s="8">
        <f t="shared" si="27"/>
        <v>68.75</v>
      </c>
      <c r="U186" s="7">
        <f t="shared" si="28"/>
        <v>70.416666666666671</v>
      </c>
      <c r="V186" s="7">
        <f t="shared" si="29"/>
        <v>70</v>
      </c>
    </row>
    <row r="187" spans="1:22" ht="13.5" x14ac:dyDescent="0.25">
      <c r="A187" s="3">
        <f>RSI!A187</f>
        <v>42578</v>
      </c>
      <c r="B187" s="2">
        <f>RSI!B187</f>
        <v>7.33</v>
      </c>
      <c r="C187" s="2">
        <f>RSI!I187</f>
        <v>77.987001278346796</v>
      </c>
      <c r="D187" s="2">
        <f>MACD!E187</f>
        <v>-0.33658528934344201</v>
      </c>
      <c r="E187" s="2">
        <f>MACD!F187</f>
        <v>-0.27231868959823763</v>
      </c>
      <c r="F187" s="2">
        <f>'Moving Avg'!D187</f>
        <v>7.1980000000000004</v>
      </c>
      <c r="G187" s="2">
        <f>'Moving Avg'!F187</f>
        <v>6.6019999999999994</v>
      </c>
      <c r="H187" s="2">
        <f>'Moving Avg'!G187</f>
        <v>5.9485999999999999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  <c r="M187" s="7">
        <f t="shared" si="20"/>
        <v>0</v>
      </c>
      <c r="N187" s="7">
        <f t="shared" si="21"/>
        <v>100</v>
      </c>
      <c r="O187" s="7">
        <f t="shared" si="22"/>
        <v>75</v>
      </c>
      <c r="P187" s="7">
        <f t="shared" si="23"/>
        <v>100</v>
      </c>
      <c r="Q187" s="8">
        <f t="shared" si="24"/>
        <v>61.25</v>
      </c>
      <c r="R187" s="8">
        <f t="shared" si="25"/>
        <v>71.25</v>
      </c>
      <c r="S187" s="8">
        <f t="shared" si="26"/>
        <v>78.75</v>
      </c>
      <c r="T187" s="8">
        <f t="shared" si="27"/>
        <v>68.75</v>
      </c>
      <c r="U187" s="7">
        <f t="shared" si="28"/>
        <v>70.416666666666671</v>
      </c>
      <c r="V187" s="7">
        <f t="shared" si="29"/>
        <v>70</v>
      </c>
    </row>
    <row r="188" spans="1:22" ht="13.5" x14ac:dyDescent="0.25">
      <c r="A188" s="3">
        <f>RSI!A188</f>
        <v>42579</v>
      </c>
      <c r="B188" s="2">
        <f>RSI!B188</f>
        <v>7.41</v>
      </c>
      <c r="C188" s="2">
        <f>RSI!I188</f>
        <v>79.118161533159892</v>
      </c>
      <c r="D188" s="2">
        <f>MACD!E188</f>
        <v>-0.37567468001864945</v>
      </c>
      <c r="E188" s="2">
        <f>MACD!F188</f>
        <v>-0.29298988768232004</v>
      </c>
      <c r="F188" s="2">
        <f>'Moving Avg'!D188</f>
        <v>7.2800000000000011</v>
      </c>
      <c r="G188" s="2">
        <f>'Moving Avg'!F188</f>
        <v>6.67</v>
      </c>
      <c r="H188" s="2">
        <f>'Moving Avg'!G188</f>
        <v>5.9892000000000003</v>
      </c>
      <c r="I188" s="2">
        <f>'Moving Avg'!H188</f>
        <v>0</v>
      </c>
      <c r="J188" s="5" t="str">
        <f>OBV!F188</f>
        <v>BULLISH</v>
      </c>
      <c r="K188" s="5" t="str">
        <f>OBV!G188</f>
        <v>STRONG</v>
      </c>
      <c r="L188" s="5" t="str">
        <f>OBV!H188</f>
        <v>CONFIRMED BULLISH</v>
      </c>
      <c r="M188" s="7">
        <f t="shared" si="20"/>
        <v>0</v>
      </c>
      <c r="N188" s="7">
        <f t="shared" si="21"/>
        <v>100</v>
      </c>
      <c r="O188" s="7">
        <f t="shared" si="22"/>
        <v>75</v>
      </c>
      <c r="P188" s="7">
        <f t="shared" si="23"/>
        <v>100</v>
      </c>
      <c r="Q188" s="8">
        <f t="shared" si="24"/>
        <v>61.25</v>
      </c>
      <c r="R188" s="8">
        <f t="shared" si="25"/>
        <v>71.25</v>
      </c>
      <c r="S188" s="8">
        <f t="shared" si="26"/>
        <v>78.75</v>
      </c>
      <c r="T188" s="8">
        <f t="shared" si="27"/>
        <v>68.75</v>
      </c>
      <c r="U188" s="7">
        <f t="shared" si="28"/>
        <v>70.416666666666671</v>
      </c>
      <c r="V188" s="7">
        <f t="shared" si="29"/>
        <v>70</v>
      </c>
    </row>
    <row r="189" spans="1:22" ht="13.5" x14ac:dyDescent="0.25">
      <c r="A189" s="3">
        <f>RSI!A189</f>
        <v>42580</v>
      </c>
      <c r="B189" s="2">
        <f>RSI!B189</f>
        <v>7.42</v>
      </c>
      <c r="C189" s="2">
        <f>RSI!I189</f>
        <v>79.261616151276399</v>
      </c>
      <c r="D189" s="2">
        <f>MACD!E189</f>
        <v>-0.38549486154459789</v>
      </c>
      <c r="E189" s="2">
        <f>MACD!F189</f>
        <v>-0.31149088245477563</v>
      </c>
      <c r="F189" s="2">
        <f>'Moving Avg'!D189</f>
        <v>7.3220000000000001</v>
      </c>
      <c r="G189" s="2">
        <f>'Moving Avg'!F189</f>
        <v>6.7314999999999996</v>
      </c>
      <c r="H189" s="2">
        <f>'Moving Avg'!G189</f>
        <v>6.0332000000000008</v>
      </c>
      <c r="I189" s="2">
        <f>'Moving Avg'!H189</f>
        <v>0</v>
      </c>
      <c r="J189" s="5" t="str">
        <f>OBV!F189</f>
        <v>BULLISH</v>
      </c>
      <c r="K189" s="5" t="str">
        <f>OBV!G189</f>
        <v>STRONG</v>
      </c>
      <c r="L189" s="5" t="str">
        <f>OBV!H189</f>
        <v>CONFIRMED BULLISH</v>
      </c>
      <c r="M189" s="7">
        <f t="shared" si="20"/>
        <v>0</v>
      </c>
      <c r="N189" s="7">
        <f t="shared" si="21"/>
        <v>100</v>
      </c>
      <c r="O189" s="7">
        <f t="shared" si="22"/>
        <v>75</v>
      </c>
      <c r="P189" s="7">
        <f t="shared" si="23"/>
        <v>100</v>
      </c>
      <c r="Q189" s="8">
        <f t="shared" si="24"/>
        <v>61.25</v>
      </c>
      <c r="R189" s="8">
        <f t="shared" si="25"/>
        <v>71.25</v>
      </c>
      <c r="S189" s="8">
        <f t="shared" si="26"/>
        <v>78.75</v>
      </c>
      <c r="T189" s="8">
        <f t="shared" si="27"/>
        <v>68.75</v>
      </c>
      <c r="U189" s="7">
        <f t="shared" si="28"/>
        <v>70.416666666666671</v>
      </c>
      <c r="V189" s="7">
        <f t="shared" si="29"/>
        <v>70</v>
      </c>
    </row>
    <row r="190" spans="1:22" ht="13.5" x14ac:dyDescent="0.25">
      <c r="A190" s="3">
        <f>RSI!A190</f>
        <v>42583</v>
      </c>
      <c r="B190" s="2">
        <f>RSI!B190</f>
        <v>7.42</v>
      </c>
      <c r="C190" s="2">
        <f>RSI!I190</f>
        <v>79.261616151276414</v>
      </c>
      <c r="D190" s="2">
        <f>MACD!E190</f>
        <v>-0.39101785434647063</v>
      </c>
      <c r="E190" s="2">
        <f>MACD!F190</f>
        <v>-0.32739627683311467</v>
      </c>
      <c r="F190" s="2">
        <f>'Moving Avg'!D190</f>
        <v>7.3400000000000007</v>
      </c>
      <c r="G190" s="2">
        <f>'Moving Avg'!F190</f>
        <v>6.7929999999999993</v>
      </c>
      <c r="H190" s="2">
        <f>'Moving Avg'!G190</f>
        <v>6.0772000000000013</v>
      </c>
      <c r="I190" s="2">
        <f>'Moving Avg'!H190</f>
        <v>0</v>
      </c>
      <c r="J190" s="5" t="str">
        <f>OBV!F190</f>
        <v>BULLISH</v>
      </c>
      <c r="K190" s="5" t="str">
        <f>OBV!G190</f>
        <v>STRONG</v>
      </c>
      <c r="L190" s="5" t="str">
        <f>OBV!H190</f>
        <v>CONFIRMED BULLISH</v>
      </c>
      <c r="M190" s="7">
        <f t="shared" si="20"/>
        <v>0</v>
      </c>
      <c r="N190" s="7">
        <f t="shared" si="21"/>
        <v>100</v>
      </c>
      <c r="O190" s="7">
        <f t="shared" si="22"/>
        <v>75</v>
      </c>
      <c r="P190" s="7">
        <f t="shared" si="23"/>
        <v>100</v>
      </c>
      <c r="Q190" s="8">
        <f t="shared" si="24"/>
        <v>61.25</v>
      </c>
      <c r="R190" s="8">
        <f t="shared" si="25"/>
        <v>71.25</v>
      </c>
      <c r="S190" s="8">
        <f t="shared" si="26"/>
        <v>78.75</v>
      </c>
      <c r="T190" s="8">
        <f t="shared" si="27"/>
        <v>68.75</v>
      </c>
      <c r="U190" s="7">
        <f t="shared" si="28"/>
        <v>70.416666666666671</v>
      </c>
      <c r="V190" s="7">
        <f t="shared" si="29"/>
        <v>70</v>
      </c>
    </row>
    <row r="191" spans="1:22" ht="13.5" x14ac:dyDescent="0.25">
      <c r="A191" s="3">
        <f>RSI!A191</f>
        <v>42584</v>
      </c>
      <c r="B191" s="2">
        <f>RSI!B191</f>
        <v>7.75</v>
      </c>
      <c r="C191" s="2">
        <f>RSI!I191</f>
        <v>83.579063342707002</v>
      </c>
      <c r="D191" s="2">
        <f>MACD!E191</f>
        <v>-0.37544734609327701</v>
      </c>
      <c r="E191" s="2">
        <f>MACD!F191</f>
        <v>-0.33700649068514715</v>
      </c>
      <c r="F191" s="2">
        <f>'Moving Avg'!D191</f>
        <v>7.4659999999999993</v>
      </c>
      <c r="G191" s="2">
        <f>'Moving Avg'!F191</f>
        <v>6.8709999999999996</v>
      </c>
      <c r="H191" s="2">
        <f>'Moving Avg'!G191</f>
        <v>6.1308000000000016</v>
      </c>
      <c r="I191" s="2">
        <f>'Moving Avg'!H191</f>
        <v>0</v>
      </c>
      <c r="J191" s="5" t="str">
        <f>OBV!F191</f>
        <v>BULLISH</v>
      </c>
      <c r="K191" s="5" t="str">
        <f>OBV!G191</f>
        <v>STRONG</v>
      </c>
      <c r="L191" s="5" t="str">
        <f>OBV!H191</f>
        <v>CONFIRMED BULLISH</v>
      </c>
      <c r="M191" s="7">
        <f t="shared" si="20"/>
        <v>0</v>
      </c>
      <c r="N191" s="7">
        <f t="shared" si="21"/>
        <v>100</v>
      </c>
      <c r="O191" s="7">
        <f t="shared" si="22"/>
        <v>75</v>
      </c>
      <c r="P191" s="7">
        <f t="shared" si="23"/>
        <v>100</v>
      </c>
      <c r="Q191" s="8">
        <f t="shared" si="24"/>
        <v>61.25</v>
      </c>
      <c r="R191" s="8">
        <f t="shared" si="25"/>
        <v>71.25</v>
      </c>
      <c r="S191" s="8">
        <f t="shared" si="26"/>
        <v>78.75</v>
      </c>
      <c r="T191" s="8">
        <f t="shared" si="27"/>
        <v>68.75</v>
      </c>
      <c r="U191" s="7">
        <f t="shared" si="28"/>
        <v>70.416666666666671</v>
      </c>
      <c r="V191" s="7">
        <f t="shared" si="29"/>
        <v>70</v>
      </c>
    </row>
    <row r="192" spans="1:22" ht="13.5" x14ac:dyDescent="0.25">
      <c r="A192" s="3">
        <f>RSI!A192</f>
        <v>42585</v>
      </c>
      <c r="B192" s="2">
        <f>RSI!B192</f>
        <v>7.41</v>
      </c>
      <c r="C192" s="2">
        <f>RSI!I192</f>
        <v>67.895557652017573</v>
      </c>
      <c r="D192" s="2">
        <f>MACD!E192</f>
        <v>-0.33401236274854273</v>
      </c>
      <c r="E192" s="2">
        <f>MACD!F192</f>
        <v>-0.33640766509782627</v>
      </c>
      <c r="F192" s="2">
        <f>'Moving Avg'!D192</f>
        <v>7.4819999999999993</v>
      </c>
      <c r="G192" s="2">
        <f>'Moving Avg'!F192</f>
        <v>6.9314999999999998</v>
      </c>
      <c r="H192" s="2">
        <f>'Moving Avg'!G192</f>
        <v>6.1776000000000018</v>
      </c>
      <c r="I192" s="2">
        <f>'Moving Avg'!H192</f>
        <v>0</v>
      </c>
      <c r="J192" s="5" t="str">
        <f>OBV!F192</f>
        <v>BULLISH</v>
      </c>
      <c r="K192" s="5" t="str">
        <f>OBV!G192</f>
        <v>STRONG</v>
      </c>
      <c r="L192" s="5" t="str">
        <f>OBV!H192</f>
        <v>CONFIRMED BULLISH</v>
      </c>
      <c r="M192" s="7">
        <f t="shared" si="20"/>
        <v>25</v>
      </c>
      <c r="N192" s="7">
        <f t="shared" si="21"/>
        <v>0</v>
      </c>
      <c r="O192" s="7">
        <f t="shared" si="22"/>
        <v>75</v>
      </c>
      <c r="P192" s="7">
        <f t="shared" si="23"/>
        <v>100</v>
      </c>
      <c r="Q192" s="8">
        <f t="shared" si="24"/>
        <v>35</v>
      </c>
      <c r="R192" s="8">
        <f t="shared" si="25"/>
        <v>56.25</v>
      </c>
      <c r="S192" s="8">
        <f t="shared" si="26"/>
        <v>67.5</v>
      </c>
      <c r="T192" s="8">
        <f t="shared" si="27"/>
        <v>50</v>
      </c>
      <c r="U192" s="7">
        <f t="shared" si="28"/>
        <v>52.916666666666664</v>
      </c>
      <c r="V192" s="7">
        <f t="shared" si="29"/>
        <v>52.1875</v>
      </c>
    </row>
    <row r="193" spans="1:22" ht="13.5" x14ac:dyDescent="0.25">
      <c r="A193" s="3">
        <f>RSI!A193</f>
        <v>42586</v>
      </c>
      <c r="B193" s="2">
        <f>RSI!B193</f>
        <v>7.39</v>
      </c>
      <c r="C193" s="2">
        <f>RSI!I193</f>
        <v>67.09794755356387</v>
      </c>
      <c r="D193" s="2">
        <f>MACD!E193</f>
        <v>-0.29808452835881116</v>
      </c>
      <c r="E193" s="2">
        <f>MACD!F193</f>
        <v>-0.32874303775002328</v>
      </c>
      <c r="F193" s="2">
        <f>'Moving Avg'!D193</f>
        <v>7.4779999999999998</v>
      </c>
      <c r="G193" s="2">
        <f>'Moving Avg'!F193</f>
        <v>6.9819999999999993</v>
      </c>
      <c r="H193" s="2">
        <f>'Moving Avg'!G193</f>
        <v>6.224000000000002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  <c r="M193" s="7">
        <f t="shared" si="20"/>
        <v>25</v>
      </c>
      <c r="N193" s="7">
        <f t="shared" si="21"/>
        <v>0</v>
      </c>
      <c r="O193" s="7">
        <f t="shared" si="22"/>
        <v>75</v>
      </c>
      <c r="P193" s="7">
        <f t="shared" si="23"/>
        <v>0</v>
      </c>
      <c r="Q193" s="8">
        <f t="shared" si="24"/>
        <v>20</v>
      </c>
      <c r="R193" s="8">
        <f t="shared" si="25"/>
        <v>31.25</v>
      </c>
      <c r="S193" s="8">
        <f t="shared" si="26"/>
        <v>22.5</v>
      </c>
      <c r="T193" s="8">
        <f t="shared" si="27"/>
        <v>25</v>
      </c>
      <c r="U193" s="7">
        <f t="shared" si="28"/>
        <v>24.583333333333332</v>
      </c>
      <c r="V193" s="7">
        <f t="shared" si="29"/>
        <v>24.6875</v>
      </c>
    </row>
    <row r="194" spans="1:22" ht="13.5" x14ac:dyDescent="0.25">
      <c r="A194" s="3">
        <f>RSI!A194</f>
        <v>42587</v>
      </c>
      <c r="B194" s="2">
        <f>RSI!B194</f>
        <v>7.4</v>
      </c>
      <c r="C194" s="2">
        <f>RSI!I194</f>
        <v>67.304765597931379</v>
      </c>
      <c r="D194" s="2">
        <f>MACD!E194</f>
        <v>-0.23941645835706904</v>
      </c>
      <c r="E194" s="2">
        <f>MACD!F194</f>
        <v>-0.31087772187143242</v>
      </c>
      <c r="F194" s="2">
        <f>'Moving Avg'!D194</f>
        <v>7.4739999999999993</v>
      </c>
      <c r="G194" s="2">
        <f>'Moving Avg'!F194</f>
        <v>7.0340000000000007</v>
      </c>
      <c r="H194" s="2">
        <f>'Moving Avg'!G194</f>
        <v>6.2676000000000025</v>
      </c>
      <c r="I194" s="2">
        <f>'Moving Avg'!H194</f>
        <v>0</v>
      </c>
      <c r="J194" s="5" t="str">
        <f>OBV!F194</f>
        <v>BEARISH</v>
      </c>
      <c r="K194" s="5" t="str">
        <f>OBV!G194</f>
        <v>WEAK</v>
      </c>
      <c r="L194" s="5" t="str">
        <f>OBV!H194</f>
        <v>CONFIRMED BEARISH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75</v>
      </c>
      <c r="P194" s="7">
        <f t="shared" ref="P194:P257" si="33">IF(L194="confirmed bullish", 34, IF(L194="bullish divergence",17, 0))+IF(J194="bullish",33,IF(J194="bearish",0,16.5))+IF(K194="strong",33,IF(K194="weak",0,16.5))</f>
        <v>0</v>
      </c>
      <c r="Q194" s="8">
        <f t="shared" si="24"/>
        <v>20</v>
      </c>
      <c r="R194" s="8">
        <f t="shared" si="25"/>
        <v>31.25</v>
      </c>
      <c r="S194" s="8">
        <f t="shared" si="26"/>
        <v>22.5</v>
      </c>
      <c r="T194" s="8">
        <f t="shared" si="27"/>
        <v>25</v>
      </c>
      <c r="U194" s="7">
        <f t="shared" si="28"/>
        <v>24.583333333333332</v>
      </c>
      <c r="V194" s="7">
        <f t="shared" si="29"/>
        <v>24.6875</v>
      </c>
    </row>
    <row r="195" spans="1:22" ht="13.5" x14ac:dyDescent="0.25">
      <c r="A195" s="3">
        <f>RSI!A195</f>
        <v>42590</v>
      </c>
      <c r="B195" s="2">
        <f>RSI!B195</f>
        <v>7.62</v>
      </c>
      <c r="C195" s="2">
        <f>RSI!I195</f>
        <v>71.54280415749372</v>
      </c>
      <c r="D195" s="2">
        <f>MACD!E195</f>
        <v>-0.19072305355961205</v>
      </c>
      <c r="E195" s="2">
        <f>MACD!F195</f>
        <v>-0.28684678820906839</v>
      </c>
      <c r="F195" s="2">
        <f>'Moving Avg'!D195</f>
        <v>7.5140000000000002</v>
      </c>
      <c r="G195" s="2">
        <f>'Moving Avg'!F195</f>
        <v>7.0970000000000013</v>
      </c>
      <c r="H195" s="2">
        <f>'Moving Avg'!G195</f>
        <v>6.3156000000000017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BEARISH DIVERGENCE</v>
      </c>
      <c r="M195" s="7">
        <f t="shared" si="30"/>
        <v>0</v>
      </c>
      <c r="N195" s="7">
        <f t="shared" si="31"/>
        <v>0</v>
      </c>
      <c r="O195" s="7">
        <f t="shared" si="32"/>
        <v>75</v>
      </c>
      <c r="P195" s="7">
        <f t="shared" si="33"/>
        <v>0</v>
      </c>
      <c r="Q195" s="8">
        <f t="shared" ref="Q195:Q258" si="34">0.35*M195+N195*0.35+O195*0.15+P195*0.15</f>
        <v>11.25</v>
      </c>
      <c r="R195" s="8">
        <f t="shared" ref="R195:R258" si="35">M195*0.2+N195*0.2+O195*0.35+P195*0.25</f>
        <v>26.25</v>
      </c>
      <c r="S195" s="8">
        <f t="shared" ref="S195:S258" si="36">M195*0.15+N195*0.15+O195*0.25+P195*0.45</f>
        <v>18.75</v>
      </c>
      <c r="T195" s="8">
        <f t="shared" ref="T195:T258" si="37">0.25*SUM(M195:P195)</f>
        <v>18.75</v>
      </c>
      <c r="U195" s="7">
        <f t="shared" ref="U195:U258" si="38">SUM(Q195:S195)/3</f>
        <v>18.75</v>
      </c>
      <c r="V195" s="7">
        <f t="shared" ref="V195:V258" si="39">SUM(Q195:T195)/4</f>
        <v>18.75</v>
      </c>
    </row>
    <row r="196" spans="1:22" ht="13.5" x14ac:dyDescent="0.25">
      <c r="A196" s="3">
        <f>RSI!A196</f>
        <v>42591</v>
      </c>
      <c r="B196" s="2">
        <f>RSI!B196</f>
        <v>7.76</v>
      </c>
      <c r="C196" s="2">
        <f>RSI!I196</f>
        <v>73.864480243585675</v>
      </c>
      <c r="D196" s="2">
        <f>MACD!E196</f>
        <v>-0.19638237397688041</v>
      </c>
      <c r="E196" s="2">
        <f>MACD!F196</f>
        <v>-0.26875390536263083</v>
      </c>
      <c r="F196" s="2">
        <f>'Moving Avg'!D196</f>
        <v>7.5160000000000009</v>
      </c>
      <c r="G196" s="2">
        <f>'Moving Avg'!F196</f>
        <v>7.1669999999999989</v>
      </c>
      <c r="H196" s="2">
        <f>'Moving Avg'!G196</f>
        <v>6.3664000000000023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BEARISH DIVERGENCE</v>
      </c>
      <c r="M196" s="7">
        <f t="shared" si="30"/>
        <v>0</v>
      </c>
      <c r="N196" s="7">
        <f t="shared" si="31"/>
        <v>0</v>
      </c>
      <c r="O196" s="7">
        <f t="shared" si="32"/>
        <v>75</v>
      </c>
      <c r="P196" s="7">
        <f t="shared" si="33"/>
        <v>0</v>
      </c>
      <c r="Q196" s="8">
        <f t="shared" si="34"/>
        <v>11.25</v>
      </c>
      <c r="R196" s="8">
        <f t="shared" si="35"/>
        <v>26.25</v>
      </c>
      <c r="S196" s="8">
        <f t="shared" si="36"/>
        <v>18.75</v>
      </c>
      <c r="T196" s="8">
        <f t="shared" si="37"/>
        <v>18.75</v>
      </c>
      <c r="U196" s="7">
        <f t="shared" si="38"/>
        <v>18.75</v>
      </c>
      <c r="V196" s="7">
        <f t="shared" si="39"/>
        <v>18.75</v>
      </c>
    </row>
    <row r="197" spans="1:22" ht="13.5" x14ac:dyDescent="0.25">
      <c r="A197" s="3">
        <f>RSI!A197</f>
        <v>42592</v>
      </c>
      <c r="B197" s="2">
        <f>RSI!B197</f>
        <v>7.83</v>
      </c>
      <c r="C197" s="2">
        <f>RSI!I197</f>
        <v>74.96430590717577</v>
      </c>
      <c r="D197" s="2">
        <f>MACD!E197</f>
        <v>-0.17874927887386338</v>
      </c>
      <c r="E197" s="2">
        <f>MACD!F197</f>
        <v>-0.25075298006487734</v>
      </c>
      <c r="F197" s="2">
        <f>'Moving Avg'!D197</f>
        <v>7.6</v>
      </c>
      <c r="G197" s="2">
        <f>'Moving Avg'!F197</f>
        <v>7.2404999999999999</v>
      </c>
      <c r="H197" s="2">
        <f>'Moving Avg'!G197</f>
        <v>6.4156000000000004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BEARISH DIVERGENCE</v>
      </c>
      <c r="M197" s="7">
        <f t="shared" si="30"/>
        <v>0</v>
      </c>
      <c r="N197" s="7">
        <f t="shared" si="31"/>
        <v>0</v>
      </c>
      <c r="O197" s="7">
        <f t="shared" si="32"/>
        <v>75</v>
      </c>
      <c r="P197" s="7">
        <f t="shared" si="33"/>
        <v>0</v>
      </c>
      <c r="Q197" s="8">
        <f t="shared" si="34"/>
        <v>11.25</v>
      </c>
      <c r="R197" s="8">
        <f t="shared" si="35"/>
        <v>26.25</v>
      </c>
      <c r="S197" s="8">
        <f t="shared" si="36"/>
        <v>18.75</v>
      </c>
      <c r="T197" s="8">
        <f t="shared" si="37"/>
        <v>18.75</v>
      </c>
      <c r="U197" s="7">
        <f t="shared" si="38"/>
        <v>18.75</v>
      </c>
      <c r="V197" s="7">
        <f t="shared" si="39"/>
        <v>18.75</v>
      </c>
    </row>
    <row r="198" spans="1:22" ht="13.5" x14ac:dyDescent="0.25">
      <c r="A198" s="3">
        <f>RSI!A198</f>
        <v>42593</v>
      </c>
      <c r="B198" s="2">
        <f>RSI!B198</f>
        <v>7.84</v>
      </c>
      <c r="C198" s="2">
        <f>RSI!I198</f>
        <v>75.125346879706498</v>
      </c>
      <c r="D198" s="2">
        <f>MACD!E198</f>
        <v>-0.1570282011849029</v>
      </c>
      <c r="E198" s="2">
        <f>MACD!F198</f>
        <v>-0.23200802428888248</v>
      </c>
      <c r="F198" s="2">
        <f>'Moving Avg'!D198</f>
        <v>7.69</v>
      </c>
      <c r="G198" s="2">
        <f>'Moving Avg'!F198</f>
        <v>7.3145000000000007</v>
      </c>
      <c r="H198" s="2">
        <f>'Moving Avg'!G198</f>
        <v>6.4586000000000006</v>
      </c>
      <c r="I198" s="2">
        <f>'Moving Avg'!H198</f>
        <v>0</v>
      </c>
      <c r="J198" s="5" t="str">
        <f>OBV!F198</f>
        <v>BULLISH</v>
      </c>
      <c r="K198" s="5" t="str">
        <f>OBV!G198</f>
        <v>STRONG</v>
      </c>
      <c r="L198" s="5" t="str">
        <f>OBV!H198</f>
        <v>CONFIRMED BULLISH</v>
      </c>
      <c r="M198" s="7">
        <f t="shared" si="30"/>
        <v>0</v>
      </c>
      <c r="N198" s="7">
        <f t="shared" si="31"/>
        <v>0</v>
      </c>
      <c r="O198" s="7">
        <f t="shared" si="32"/>
        <v>75</v>
      </c>
      <c r="P198" s="7">
        <f t="shared" si="33"/>
        <v>100</v>
      </c>
      <c r="Q198" s="8">
        <f t="shared" si="34"/>
        <v>26.25</v>
      </c>
      <c r="R198" s="8">
        <f t="shared" si="35"/>
        <v>51.25</v>
      </c>
      <c r="S198" s="8">
        <f t="shared" si="36"/>
        <v>63.75</v>
      </c>
      <c r="T198" s="8">
        <f t="shared" si="37"/>
        <v>43.75</v>
      </c>
      <c r="U198" s="7">
        <f t="shared" si="38"/>
        <v>47.083333333333336</v>
      </c>
      <c r="V198" s="7">
        <f t="shared" si="39"/>
        <v>46.25</v>
      </c>
    </row>
    <row r="199" spans="1:22" ht="13.5" x14ac:dyDescent="0.25">
      <c r="A199" s="3">
        <f>RSI!A199</f>
        <v>42594</v>
      </c>
      <c r="B199" s="2">
        <f>RSI!B199</f>
        <v>8.06</v>
      </c>
      <c r="C199" s="2">
        <f>RSI!I199</f>
        <v>78.414908371192752</v>
      </c>
      <c r="D199" s="2">
        <f>MACD!E199</f>
        <v>-0.15787888731252764</v>
      </c>
      <c r="E199" s="2">
        <f>MACD!F199</f>
        <v>-0.21718219689361154</v>
      </c>
      <c r="F199" s="2">
        <f>'Moving Avg'!D199</f>
        <v>7.8220000000000001</v>
      </c>
      <c r="G199" s="2">
        <f>'Moving Avg'!F199</f>
        <v>7.3900000000000006</v>
      </c>
      <c r="H199" s="2">
        <f>'Moving Avg'!G199</f>
        <v>6.5060000000000002</v>
      </c>
      <c r="I199" s="2">
        <f>'Moving Avg'!H199</f>
        <v>0</v>
      </c>
      <c r="J199" s="5" t="str">
        <f>OBV!F199</f>
        <v>BULLISH</v>
      </c>
      <c r="K199" s="5" t="str">
        <f>OBV!G199</f>
        <v>STRONG</v>
      </c>
      <c r="L199" s="5" t="str">
        <f>OBV!H199</f>
        <v>CONFIRMED BULLISH</v>
      </c>
      <c r="M199" s="7">
        <f t="shared" si="30"/>
        <v>0</v>
      </c>
      <c r="N199" s="7">
        <f t="shared" si="31"/>
        <v>0</v>
      </c>
      <c r="O199" s="7">
        <f t="shared" si="32"/>
        <v>75</v>
      </c>
      <c r="P199" s="7">
        <f t="shared" si="33"/>
        <v>100</v>
      </c>
      <c r="Q199" s="8">
        <f t="shared" si="34"/>
        <v>26.25</v>
      </c>
      <c r="R199" s="8">
        <f t="shared" si="35"/>
        <v>51.25</v>
      </c>
      <c r="S199" s="8">
        <f t="shared" si="36"/>
        <v>63.75</v>
      </c>
      <c r="T199" s="8">
        <f t="shared" si="37"/>
        <v>43.75</v>
      </c>
      <c r="U199" s="7">
        <f t="shared" si="38"/>
        <v>47.083333333333336</v>
      </c>
      <c r="V199" s="7">
        <f t="shared" si="39"/>
        <v>46.25</v>
      </c>
    </row>
    <row r="200" spans="1:22" ht="13.5" x14ac:dyDescent="0.25">
      <c r="A200" s="3">
        <f>RSI!A200</f>
        <v>42597</v>
      </c>
      <c r="B200" s="2">
        <f>RSI!B200</f>
        <v>8.06</v>
      </c>
      <c r="C200" s="2">
        <f>RSI!I200</f>
        <v>78.414908371192752</v>
      </c>
      <c r="D200" s="2">
        <f>MACD!E200</f>
        <v>-0.1640396369873045</v>
      </c>
      <c r="E200" s="2">
        <f>MACD!F200</f>
        <v>-0.20655368491235016</v>
      </c>
      <c r="F200" s="2">
        <f>'Moving Avg'!D200</f>
        <v>7.910000000000001</v>
      </c>
      <c r="G200" s="2">
        <f>'Moving Avg'!F200</f>
        <v>7.463000000000001</v>
      </c>
      <c r="H200" s="2">
        <f>'Moving Avg'!G200</f>
        <v>6.5567999999999991</v>
      </c>
      <c r="I200" s="2">
        <f>'Moving Avg'!H200</f>
        <v>0</v>
      </c>
      <c r="J200" s="5" t="str">
        <f>OBV!F200</f>
        <v>BULLISH</v>
      </c>
      <c r="K200" s="5" t="str">
        <f>OBV!G200</f>
        <v>STRONG</v>
      </c>
      <c r="L200" s="5" t="str">
        <f>OBV!H200</f>
        <v>CONFIRMED BULLISH</v>
      </c>
      <c r="M200" s="7">
        <f t="shared" si="30"/>
        <v>0</v>
      </c>
      <c r="N200" s="7">
        <f t="shared" si="31"/>
        <v>0</v>
      </c>
      <c r="O200" s="7">
        <f t="shared" si="32"/>
        <v>75</v>
      </c>
      <c r="P200" s="7">
        <f t="shared" si="33"/>
        <v>100</v>
      </c>
      <c r="Q200" s="8">
        <f t="shared" si="34"/>
        <v>26.25</v>
      </c>
      <c r="R200" s="8">
        <f t="shared" si="35"/>
        <v>51.25</v>
      </c>
      <c r="S200" s="8">
        <f t="shared" si="36"/>
        <v>63.75</v>
      </c>
      <c r="T200" s="8">
        <f t="shared" si="37"/>
        <v>43.75</v>
      </c>
      <c r="U200" s="7">
        <f t="shared" si="38"/>
        <v>47.083333333333336</v>
      </c>
      <c r="V200" s="7">
        <f t="shared" si="39"/>
        <v>46.25</v>
      </c>
    </row>
    <row r="201" spans="1:22" ht="13.5" x14ac:dyDescent="0.25">
      <c r="A201" s="3">
        <f>RSI!A201</f>
        <v>42598</v>
      </c>
      <c r="B201" s="2">
        <f>RSI!B201</f>
        <v>8.1</v>
      </c>
      <c r="C201" s="2">
        <f>RSI!I201</f>
        <v>79.000502292547296</v>
      </c>
      <c r="D201" s="2">
        <f>MACD!E201</f>
        <v>-0.12648421708022273</v>
      </c>
      <c r="E201" s="2">
        <f>MACD!F201</f>
        <v>-0.19053979134592469</v>
      </c>
      <c r="F201" s="2">
        <f>'Moving Avg'!D201</f>
        <v>7.9779999999999998</v>
      </c>
      <c r="G201" s="2">
        <f>'Moving Avg'!F201</f>
        <v>7.5220000000000002</v>
      </c>
      <c r="H201" s="2">
        <f>'Moving Avg'!G201</f>
        <v>6.6084000000000005</v>
      </c>
      <c r="I201" s="2">
        <f>'Moving Avg'!H201</f>
        <v>5.579750000000006</v>
      </c>
      <c r="J201" s="5" t="str">
        <f>OBV!F201</f>
        <v>BULLISH</v>
      </c>
      <c r="K201" s="5" t="str">
        <f>OBV!G201</f>
        <v>STRONG</v>
      </c>
      <c r="L201" s="5" t="str">
        <f>OBV!H201</f>
        <v>CONFIRMED BULLISH</v>
      </c>
      <c r="M201" s="7">
        <f t="shared" si="30"/>
        <v>0</v>
      </c>
      <c r="N201" s="7">
        <f t="shared" si="31"/>
        <v>0</v>
      </c>
      <c r="O201" s="7">
        <f t="shared" si="32"/>
        <v>50</v>
      </c>
      <c r="P201" s="7">
        <f t="shared" si="33"/>
        <v>100</v>
      </c>
      <c r="Q201" s="8">
        <f t="shared" si="34"/>
        <v>22.5</v>
      </c>
      <c r="R201" s="8">
        <f t="shared" si="35"/>
        <v>42.5</v>
      </c>
      <c r="S201" s="8">
        <f t="shared" si="36"/>
        <v>57.5</v>
      </c>
      <c r="T201" s="8">
        <f t="shared" si="37"/>
        <v>37.5</v>
      </c>
      <c r="U201" s="7">
        <f t="shared" si="38"/>
        <v>40.833333333333336</v>
      </c>
      <c r="V201" s="7">
        <f t="shared" si="39"/>
        <v>40</v>
      </c>
    </row>
    <row r="202" spans="1:22" ht="13.5" x14ac:dyDescent="0.25">
      <c r="A202" s="3">
        <f>RSI!A202</f>
        <v>42599</v>
      </c>
      <c r="B202" s="2">
        <f>RSI!B202</f>
        <v>8.3000000000000007</v>
      </c>
      <c r="C202" s="2">
        <f>RSI!I202</f>
        <v>81.67714549881245</v>
      </c>
      <c r="D202" s="2">
        <f>MACD!E202</f>
        <v>-0.16673015057661011</v>
      </c>
      <c r="E202" s="2">
        <f>MACD!F202</f>
        <v>-0.1857778631920618</v>
      </c>
      <c r="F202" s="2">
        <f>'Moving Avg'!D202</f>
        <v>8.0719999999999992</v>
      </c>
      <c r="G202" s="2">
        <f>'Moving Avg'!F202</f>
        <v>7.588000000000001</v>
      </c>
      <c r="H202" s="2">
        <f>'Moving Avg'!G202</f>
        <v>6.6672000000000002</v>
      </c>
      <c r="I202" s="2">
        <f>'Moving Avg'!H202</f>
        <v>5.5912500000000058</v>
      </c>
      <c r="J202" s="5" t="str">
        <f>OBV!F202</f>
        <v>BULLISH</v>
      </c>
      <c r="K202" s="5" t="str">
        <f>OBV!G202</f>
        <v>STRONG</v>
      </c>
      <c r="L202" s="5" t="str">
        <f>OBV!H202</f>
        <v>CONFIRMED BULLISH</v>
      </c>
      <c r="M202" s="7">
        <f t="shared" si="30"/>
        <v>0</v>
      </c>
      <c r="N202" s="7">
        <f t="shared" si="31"/>
        <v>0</v>
      </c>
      <c r="O202" s="7">
        <f t="shared" si="32"/>
        <v>50</v>
      </c>
      <c r="P202" s="7">
        <f t="shared" si="33"/>
        <v>100</v>
      </c>
      <c r="Q202" s="8">
        <f t="shared" si="34"/>
        <v>22.5</v>
      </c>
      <c r="R202" s="8">
        <f t="shared" si="35"/>
        <v>42.5</v>
      </c>
      <c r="S202" s="8">
        <f t="shared" si="36"/>
        <v>57.5</v>
      </c>
      <c r="T202" s="8">
        <f t="shared" si="37"/>
        <v>37.5</v>
      </c>
      <c r="U202" s="7">
        <f t="shared" si="38"/>
        <v>40.833333333333336</v>
      </c>
      <c r="V202" s="7">
        <f t="shared" si="39"/>
        <v>40</v>
      </c>
    </row>
    <row r="203" spans="1:22" ht="13.5" x14ac:dyDescent="0.25">
      <c r="A203" s="3">
        <f>RSI!A203</f>
        <v>42600</v>
      </c>
      <c r="B203" s="2">
        <f>RSI!B203</f>
        <v>8.4499999999999993</v>
      </c>
      <c r="C203" s="2">
        <f>RSI!I203</f>
        <v>83.387415674450381</v>
      </c>
      <c r="D203" s="2">
        <f>MACD!E203</f>
        <v>-0.22069229048886019</v>
      </c>
      <c r="E203" s="2">
        <f>MACD!F203</f>
        <v>-0.19276074865142148</v>
      </c>
      <c r="F203" s="2">
        <f>'Moving Avg'!D203</f>
        <v>8.1939999999999991</v>
      </c>
      <c r="G203" s="2">
        <f>'Moving Avg'!F203</f>
        <v>7.6605000000000008</v>
      </c>
      <c r="H203" s="2">
        <f>'Moving Avg'!G203</f>
        <v>6.7241999999999997</v>
      </c>
      <c r="I203" s="2">
        <f>'Moving Avg'!H203</f>
        <v>5.602600000000006</v>
      </c>
      <c r="J203" s="5" t="str">
        <f>OBV!F203</f>
        <v>BULLISH</v>
      </c>
      <c r="K203" s="5" t="str">
        <f>OBV!G203</f>
        <v>STRONG</v>
      </c>
      <c r="L203" s="5" t="str">
        <f>OBV!H203</f>
        <v>CONFIRMED BULLISH</v>
      </c>
      <c r="M203" s="7">
        <f t="shared" si="30"/>
        <v>0</v>
      </c>
      <c r="N203" s="7">
        <f t="shared" si="31"/>
        <v>100</v>
      </c>
      <c r="O203" s="7">
        <f t="shared" si="32"/>
        <v>50</v>
      </c>
      <c r="P203" s="7">
        <f t="shared" si="33"/>
        <v>100</v>
      </c>
      <c r="Q203" s="8">
        <f t="shared" si="34"/>
        <v>57.5</v>
      </c>
      <c r="R203" s="8">
        <f t="shared" si="35"/>
        <v>62.5</v>
      </c>
      <c r="S203" s="8">
        <f t="shared" si="36"/>
        <v>72.5</v>
      </c>
      <c r="T203" s="8">
        <f t="shared" si="37"/>
        <v>62.5</v>
      </c>
      <c r="U203" s="7">
        <f t="shared" si="38"/>
        <v>64.166666666666671</v>
      </c>
      <c r="V203" s="7">
        <f t="shared" si="39"/>
        <v>63.75</v>
      </c>
    </row>
    <row r="204" spans="1:22" ht="13.5" x14ac:dyDescent="0.25">
      <c r="A204" s="3">
        <f>RSI!A204</f>
        <v>42601</v>
      </c>
      <c r="B204" s="2">
        <f>RSI!B204</f>
        <v>8.9499999999999993</v>
      </c>
      <c r="C204" s="2">
        <f>RSI!I204</f>
        <v>87.556765270477541</v>
      </c>
      <c r="D204" s="2">
        <f>MACD!E204</f>
        <v>-0.30803365605556454</v>
      </c>
      <c r="E204" s="2">
        <f>MACD!F204</f>
        <v>-0.2158153301322501</v>
      </c>
      <c r="F204" s="2">
        <f>'Moving Avg'!D204</f>
        <v>8.3719999999999999</v>
      </c>
      <c r="G204" s="2">
        <f>'Moving Avg'!F204</f>
        <v>7.7475000000000005</v>
      </c>
      <c r="H204" s="2">
        <f>'Moving Avg'!G204</f>
        <v>6.7879999999999994</v>
      </c>
      <c r="I204" s="2">
        <f>'Moving Avg'!H204</f>
        <v>5.6164500000000057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  <c r="M204" s="7">
        <f t="shared" si="30"/>
        <v>0</v>
      </c>
      <c r="N204" s="7">
        <f t="shared" si="31"/>
        <v>100</v>
      </c>
      <c r="O204" s="7">
        <f t="shared" si="32"/>
        <v>50</v>
      </c>
      <c r="P204" s="7">
        <f t="shared" si="33"/>
        <v>100</v>
      </c>
      <c r="Q204" s="8">
        <f t="shared" si="34"/>
        <v>57.5</v>
      </c>
      <c r="R204" s="8">
        <f t="shared" si="35"/>
        <v>62.5</v>
      </c>
      <c r="S204" s="8">
        <f t="shared" si="36"/>
        <v>72.5</v>
      </c>
      <c r="T204" s="8">
        <f t="shared" si="37"/>
        <v>62.5</v>
      </c>
      <c r="U204" s="7">
        <f t="shared" si="38"/>
        <v>64.166666666666671</v>
      </c>
      <c r="V204" s="7">
        <f t="shared" si="39"/>
        <v>63.75</v>
      </c>
    </row>
    <row r="205" spans="1:22" ht="13.5" x14ac:dyDescent="0.25">
      <c r="A205" s="3">
        <f>RSI!A205</f>
        <v>42604</v>
      </c>
      <c r="B205" s="2">
        <f>RSI!B205</f>
        <v>8.9499999999999993</v>
      </c>
      <c r="C205" s="2">
        <f>RSI!I205</f>
        <v>87.556765270477541</v>
      </c>
      <c r="D205" s="2">
        <f>MACD!E205</f>
        <v>-0.35677080963568297</v>
      </c>
      <c r="E205" s="2">
        <f>MACD!F205</f>
        <v>-0.24400642603293671</v>
      </c>
      <c r="F205" s="2">
        <f>'Moving Avg'!D205</f>
        <v>8.5500000000000007</v>
      </c>
      <c r="G205" s="2">
        <f>'Moving Avg'!F205</f>
        <v>7.8285</v>
      </c>
      <c r="H205" s="2">
        <f>'Moving Avg'!G205</f>
        <v>6.8469999999999978</v>
      </c>
      <c r="I205" s="2">
        <f>'Moving Avg'!H205</f>
        <v>5.6316500000000049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  <c r="M205" s="7">
        <f t="shared" si="30"/>
        <v>0</v>
      </c>
      <c r="N205" s="7">
        <f t="shared" si="31"/>
        <v>100</v>
      </c>
      <c r="O205" s="7">
        <f t="shared" si="32"/>
        <v>50</v>
      </c>
      <c r="P205" s="7">
        <f t="shared" si="33"/>
        <v>100</v>
      </c>
      <c r="Q205" s="8">
        <f t="shared" si="34"/>
        <v>57.5</v>
      </c>
      <c r="R205" s="8">
        <f t="shared" si="35"/>
        <v>62.5</v>
      </c>
      <c r="S205" s="8">
        <f t="shared" si="36"/>
        <v>72.5</v>
      </c>
      <c r="T205" s="8">
        <f t="shared" si="37"/>
        <v>62.5</v>
      </c>
      <c r="U205" s="7">
        <f t="shared" si="38"/>
        <v>64.166666666666671</v>
      </c>
      <c r="V205" s="7">
        <f t="shared" si="39"/>
        <v>63.75</v>
      </c>
    </row>
    <row r="206" spans="1:22" ht="13.5" x14ac:dyDescent="0.25">
      <c r="A206" s="3">
        <f>RSI!A206</f>
        <v>42605</v>
      </c>
      <c r="B206" s="2">
        <f>RSI!B206</f>
        <v>9.2100000000000009</v>
      </c>
      <c r="C206" s="2">
        <f>RSI!I206</f>
        <v>89.192552974111649</v>
      </c>
      <c r="D206" s="2">
        <f>MACD!E206</f>
        <v>-0.40376691788636698</v>
      </c>
      <c r="E206" s="2">
        <f>MACD!F206</f>
        <v>-0.27595852440362278</v>
      </c>
      <c r="F206" s="2">
        <f>'Moving Avg'!D206</f>
        <v>8.7720000000000002</v>
      </c>
      <c r="G206" s="2">
        <f>'Moving Avg'!F206</f>
        <v>7.9329999999999981</v>
      </c>
      <c r="H206" s="2">
        <f>'Moving Avg'!G206</f>
        <v>6.9147999999999987</v>
      </c>
      <c r="I206" s="2">
        <f>'Moving Avg'!H206</f>
        <v>5.6498500000000043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  <c r="M206" s="7">
        <f t="shared" si="30"/>
        <v>0</v>
      </c>
      <c r="N206" s="7">
        <f t="shared" si="31"/>
        <v>100</v>
      </c>
      <c r="O206" s="7">
        <f t="shared" si="32"/>
        <v>50</v>
      </c>
      <c r="P206" s="7">
        <f t="shared" si="33"/>
        <v>100</v>
      </c>
      <c r="Q206" s="8">
        <f t="shared" si="34"/>
        <v>57.5</v>
      </c>
      <c r="R206" s="8">
        <f t="shared" si="35"/>
        <v>62.5</v>
      </c>
      <c r="S206" s="8">
        <f t="shared" si="36"/>
        <v>72.5</v>
      </c>
      <c r="T206" s="8">
        <f t="shared" si="37"/>
        <v>62.5</v>
      </c>
      <c r="U206" s="7">
        <f t="shared" si="38"/>
        <v>64.166666666666671</v>
      </c>
      <c r="V206" s="7">
        <f t="shared" si="39"/>
        <v>63.75</v>
      </c>
    </row>
    <row r="207" spans="1:22" ht="13.5" x14ac:dyDescent="0.25">
      <c r="A207" s="3">
        <f>RSI!A207</f>
        <v>42606</v>
      </c>
      <c r="B207" s="2">
        <f>RSI!B207</f>
        <v>9.48</v>
      </c>
      <c r="C207" s="2">
        <f>RSI!I207</f>
        <v>90.577782862428876</v>
      </c>
      <c r="D207" s="2">
        <f>MACD!E207</f>
        <v>-0.46174088397580348</v>
      </c>
      <c r="E207" s="2">
        <f>MACD!F207</f>
        <v>-0.31311499631805895</v>
      </c>
      <c r="F207" s="2">
        <f>'Moving Avg'!D207</f>
        <v>9.0080000000000009</v>
      </c>
      <c r="G207" s="2">
        <f>'Moving Avg'!F207</f>
        <v>8.040499999999998</v>
      </c>
      <c r="H207" s="2">
        <f>'Moving Avg'!G207</f>
        <v>6.9879999999999987</v>
      </c>
      <c r="I207" s="2">
        <f>'Moving Avg'!H207</f>
        <v>5.6692500000000052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  <c r="M207" s="7">
        <f t="shared" si="30"/>
        <v>0</v>
      </c>
      <c r="N207" s="7">
        <f t="shared" si="31"/>
        <v>100</v>
      </c>
      <c r="O207" s="7">
        <f t="shared" si="32"/>
        <v>50</v>
      </c>
      <c r="P207" s="7">
        <f t="shared" si="33"/>
        <v>100</v>
      </c>
      <c r="Q207" s="8">
        <f t="shared" si="34"/>
        <v>57.5</v>
      </c>
      <c r="R207" s="8">
        <f t="shared" si="35"/>
        <v>62.5</v>
      </c>
      <c r="S207" s="8">
        <f t="shared" si="36"/>
        <v>72.5</v>
      </c>
      <c r="T207" s="8">
        <f t="shared" si="37"/>
        <v>62.5</v>
      </c>
      <c r="U207" s="7">
        <f t="shared" si="38"/>
        <v>64.166666666666671</v>
      </c>
      <c r="V207" s="7">
        <f t="shared" si="39"/>
        <v>63.75</v>
      </c>
    </row>
    <row r="208" spans="1:22" ht="13.5" x14ac:dyDescent="0.25">
      <c r="A208" s="3">
        <f>RSI!A208</f>
        <v>42607</v>
      </c>
      <c r="B208" s="2">
        <f>RSI!B208</f>
        <v>9.6999999999999993</v>
      </c>
      <c r="C208" s="2">
        <f>RSI!I208</f>
        <v>91.530374068237776</v>
      </c>
      <c r="D208" s="2">
        <f>MACD!E208</f>
        <v>-0.53546133166438548</v>
      </c>
      <c r="E208" s="2">
        <f>MACD!F208</f>
        <v>-0.3575842633873243</v>
      </c>
      <c r="F208" s="2">
        <f>'Moving Avg'!D208</f>
        <v>9.2580000000000009</v>
      </c>
      <c r="G208" s="2">
        <f>'Moving Avg'!F208</f>
        <v>8.1549999999999994</v>
      </c>
      <c r="H208" s="2">
        <f>'Moving Avg'!G208</f>
        <v>7.0707999999999984</v>
      </c>
      <c r="I208" s="2">
        <f>'Moving Avg'!H208</f>
        <v>5.6902500000000042</v>
      </c>
      <c r="J208" s="5" t="str">
        <f>OBV!F208</f>
        <v>BULLISH</v>
      </c>
      <c r="K208" s="5" t="str">
        <f>OBV!G208</f>
        <v>STRONG</v>
      </c>
      <c r="L208" s="5" t="str">
        <f>OBV!H208</f>
        <v>CONFIRMED BULLISH</v>
      </c>
      <c r="M208" s="7">
        <f t="shared" si="30"/>
        <v>0</v>
      </c>
      <c r="N208" s="7">
        <f t="shared" si="31"/>
        <v>100</v>
      </c>
      <c r="O208" s="7">
        <f t="shared" si="32"/>
        <v>50</v>
      </c>
      <c r="P208" s="7">
        <f t="shared" si="33"/>
        <v>100</v>
      </c>
      <c r="Q208" s="8">
        <f t="shared" si="34"/>
        <v>57.5</v>
      </c>
      <c r="R208" s="8">
        <f t="shared" si="35"/>
        <v>62.5</v>
      </c>
      <c r="S208" s="8">
        <f t="shared" si="36"/>
        <v>72.5</v>
      </c>
      <c r="T208" s="8">
        <f t="shared" si="37"/>
        <v>62.5</v>
      </c>
      <c r="U208" s="7">
        <f t="shared" si="38"/>
        <v>64.166666666666671</v>
      </c>
      <c r="V208" s="7">
        <f t="shared" si="39"/>
        <v>63.75</v>
      </c>
    </row>
    <row r="209" spans="1:22" ht="13.5" x14ac:dyDescent="0.25">
      <c r="A209" s="3">
        <f>RSI!A209</f>
        <v>42608</v>
      </c>
      <c r="B209" s="2">
        <f>RSI!B209</f>
        <v>9.6999999999999993</v>
      </c>
      <c r="C209" s="2">
        <f>RSI!I209</f>
        <v>91.530374068237776</v>
      </c>
      <c r="D209" s="2">
        <f>MACD!E209</f>
        <v>-0.57446782108803873</v>
      </c>
      <c r="E209" s="2">
        <f>MACD!F209</f>
        <v>-0.40096097492746724</v>
      </c>
      <c r="F209" s="2">
        <f>'Moving Avg'!D209</f>
        <v>9.4080000000000013</v>
      </c>
      <c r="G209" s="2">
        <f>'Moving Avg'!F209</f>
        <v>8.2689999999999984</v>
      </c>
      <c r="H209" s="2">
        <f>'Moving Avg'!G209</f>
        <v>7.1535999999999991</v>
      </c>
      <c r="I209" s="2">
        <f>'Moving Avg'!H209</f>
        <v>5.7112500000000042</v>
      </c>
      <c r="J209" s="5" t="str">
        <f>OBV!F209</f>
        <v>BULLISH</v>
      </c>
      <c r="K209" s="5" t="str">
        <f>OBV!G209</f>
        <v>STRONG</v>
      </c>
      <c r="L209" s="5" t="str">
        <f>OBV!H209</f>
        <v>CONFIRMED BULLISH</v>
      </c>
      <c r="M209" s="7">
        <f t="shared" si="30"/>
        <v>0</v>
      </c>
      <c r="N209" s="7">
        <f t="shared" si="31"/>
        <v>100</v>
      </c>
      <c r="O209" s="7">
        <f t="shared" si="32"/>
        <v>50</v>
      </c>
      <c r="P209" s="7">
        <f t="shared" si="33"/>
        <v>100</v>
      </c>
      <c r="Q209" s="8">
        <f t="shared" si="34"/>
        <v>57.5</v>
      </c>
      <c r="R209" s="8">
        <f t="shared" si="35"/>
        <v>62.5</v>
      </c>
      <c r="S209" s="8">
        <f t="shared" si="36"/>
        <v>72.5</v>
      </c>
      <c r="T209" s="8">
        <f t="shared" si="37"/>
        <v>62.5</v>
      </c>
      <c r="U209" s="7">
        <f t="shared" si="38"/>
        <v>64.166666666666671</v>
      </c>
      <c r="V209" s="7">
        <f t="shared" si="39"/>
        <v>63.75</v>
      </c>
    </row>
    <row r="210" spans="1:22" ht="13.5" x14ac:dyDescent="0.25">
      <c r="A210" s="3">
        <f>RSI!A210</f>
        <v>42611</v>
      </c>
      <c r="B210" s="2">
        <f>RSI!B210</f>
        <v>9.8800000000000008</v>
      </c>
      <c r="C210" s="2">
        <f>RSI!I210</f>
        <v>92.27177387937094</v>
      </c>
      <c r="D210" s="2">
        <f>MACD!E210</f>
        <v>-0.6305046111369057</v>
      </c>
      <c r="E210" s="2">
        <f>MACD!F210</f>
        <v>-0.44686970216935495</v>
      </c>
      <c r="F210" s="2">
        <f>'Moving Avg'!D210</f>
        <v>9.5940000000000012</v>
      </c>
      <c r="G210" s="2">
        <f>'Moving Avg'!F210</f>
        <v>8.3919999999999995</v>
      </c>
      <c r="H210" s="2">
        <f>'Moving Avg'!G210</f>
        <v>7.2399999999999984</v>
      </c>
      <c r="I210" s="2">
        <f>'Moving Avg'!H210</f>
        <v>5.7331500000000055</v>
      </c>
      <c r="J210" s="5" t="str">
        <f>OBV!F210</f>
        <v>BULLISH</v>
      </c>
      <c r="K210" s="5" t="str">
        <f>OBV!G210</f>
        <v>STRONG</v>
      </c>
      <c r="L210" s="5" t="str">
        <f>OBV!H210</f>
        <v>CONFIRMED BULLISH</v>
      </c>
      <c r="M210" s="7">
        <f t="shared" si="30"/>
        <v>0</v>
      </c>
      <c r="N210" s="7">
        <f t="shared" si="31"/>
        <v>100</v>
      </c>
      <c r="O210" s="7">
        <f t="shared" si="32"/>
        <v>50</v>
      </c>
      <c r="P210" s="7">
        <f t="shared" si="33"/>
        <v>100</v>
      </c>
      <c r="Q210" s="8">
        <f t="shared" si="34"/>
        <v>57.5</v>
      </c>
      <c r="R210" s="8">
        <f t="shared" si="35"/>
        <v>62.5</v>
      </c>
      <c r="S210" s="8">
        <f t="shared" si="36"/>
        <v>72.5</v>
      </c>
      <c r="T210" s="8">
        <f t="shared" si="37"/>
        <v>62.5</v>
      </c>
      <c r="U210" s="7">
        <f t="shared" si="38"/>
        <v>64.166666666666671</v>
      </c>
      <c r="V210" s="7">
        <f t="shared" si="39"/>
        <v>63.75</v>
      </c>
    </row>
    <row r="211" spans="1:22" ht="13.5" x14ac:dyDescent="0.25">
      <c r="A211" s="3">
        <f>RSI!A211</f>
        <v>42612</v>
      </c>
      <c r="B211" s="2">
        <f>RSI!B211</f>
        <v>9.8800000000000008</v>
      </c>
      <c r="C211" s="2">
        <f>RSI!I211</f>
        <v>92.27177387937094</v>
      </c>
      <c r="D211" s="2">
        <f>MACD!E211</f>
        <v>-0.6818097359770503</v>
      </c>
      <c r="E211" s="2">
        <f>MACD!F211</f>
        <v>-0.49385770893089403</v>
      </c>
      <c r="F211" s="2">
        <f>'Moving Avg'!D211</f>
        <v>9.7279999999999998</v>
      </c>
      <c r="G211" s="2">
        <f>'Moving Avg'!F211</f>
        <v>8.4984999999999982</v>
      </c>
      <c r="H211" s="2">
        <f>'Moving Avg'!G211</f>
        <v>7.3263999999999987</v>
      </c>
      <c r="I211" s="2">
        <f>'Moving Avg'!H211</f>
        <v>5.755050000000006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  <c r="M211" s="7">
        <f t="shared" si="30"/>
        <v>0</v>
      </c>
      <c r="N211" s="7">
        <f t="shared" si="31"/>
        <v>100</v>
      </c>
      <c r="O211" s="7">
        <f t="shared" si="32"/>
        <v>50</v>
      </c>
      <c r="P211" s="7">
        <f t="shared" si="33"/>
        <v>100</v>
      </c>
      <c r="Q211" s="8">
        <f t="shared" si="34"/>
        <v>57.5</v>
      </c>
      <c r="R211" s="8">
        <f t="shared" si="35"/>
        <v>62.5</v>
      </c>
      <c r="S211" s="8">
        <f t="shared" si="36"/>
        <v>72.5</v>
      </c>
      <c r="T211" s="8">
        <f t="shared" si="37"/>
        <v>62.5</v>
      </c>
      <c r="U211" s="7">
        <f t="shared" si="38"/>
        <v>64.166666666666671</v>
      </c>
      <c r="V211" s="7">
        <f t="shared" si="39"/>
        <v>63.75</v>
      </c>
    </row>
    <row r="212" spans="1:22" ht="13.5" x14ac:dyDescent="0.25">
      <c r="A212" s="3">
        <f>RSI!A212</f>
        <v>42613</v>
      </c>
      <c r="B212" s="2">
        <f>RSI!B212</f>
        <v>9.8800000000000008</v>
      </c>
      <c r="C212" s="2">
        <f>RSI!I212</f>
        <v>92.27177387937094</v>
      </c>
      <c r="D212" s="2">
        <f>MACD!E212</f>
        <v>-0.70375181685206911</v>
      </c>
      <c r="E212" s="2">
        <f>MACD!F212</f>
        <v>-0.53583653051512903</v>
      </c>
      <c r="F212" s="2">
        <f>'Moving Avg'!D212</f>
        <v>9.8080000000000016</v>
      </c>
      <c r="G212" s="2">
        <f>'Moving Avg'!F212</f>
        <v>8.6219999999999999</v>
      </c>
      <c r="H212" s="2">
        <f>'Moving Avg'!G212</f>
        <v>7.4077999999999982</v>
      </c>
      <c r="I212" s="2">
        <f>'Moving Avg'!H212</f>
        <v>5.7769500000000065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  <c r="M212" s="7">
        <f t="shared" si="30"/>
        <v>0</v>
      </c>
      <c r="N212" s="7">
        <f t="shared" si="31"/>
        <v>100</v>
      </c>
      <c r="O212" s="7">
        <f t="shared" si="32"/>
        <v>50</v>
      </c>
      <c r="P212" s="7">
        <f t="shared" si="33"/>
        <v>100</v>
      </c>
      <c r="Q212" s="8">
        <f t="shared" si="34"/>
        <v>57.5</v>
      </c>
      <c r="R212" s="8">
        <f t="shared" si="35"/>
        <v>62.5</v>
      </c>
      <c r="S212" s="8">
        <f t="shared" si="36"/>
        <v>72.5</v>
      </c>
      <c r="T212" s="8">
        <f t="shared" si="37"/>
        <v>62.5</v>
      </c>
      <c r="U212" s="7">
        <f t="shared" si="38"/>
        <v>64.166666666666671</v>
      </c>
      <c r="V212" s="7">
        <f t="shared" si="39"/>
        <v>63.75</v>
      </c>
    </row>
    <row r="213" spans="1:22" ht="13.5" x14ac:dyDescent="0.25">
      <c r="A213" s="3">
        <f>RSI!A213</f>
        <v>42614</v>
      </c>
      <c r="B213" s="2">
        <f>RSI!B213</f>
        <v>9.44</v>
      </c>
      <c r="C213" s="2">
        <f>RSI!I213</f>
        <v>72.812437243873703</v>
      </c>
      <c r="D213" s="2">
        <f>MACD!E213</f>
        <v>-0.67525912446808789</v>
      </c>
      <c r="E213" s="2">
        <f>MACD!F213</f>
        <v>-0.56372104930572087</v>
      </c>
      <c r="F213" s="2">
        <f>'Moving Avg'!D213</f>
        <v>9.7560000000000002</v>
      </c>
      <c r="G213" s="2">
        <f>'Moving Avg'!F213</f>
        <v>8.7245000000000008</v>
      </c>
      <c r="H213" s="2">
        <f>'Moving Avg'!G213</f>
        <v>7.4803999999999986</v>
      </c>
      <c r="I213" s="2">
        <f>'Moving Avg'!H213</f>
        <v>5.7966500000000067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  <c r="M213" s="7">
        <f t="shared" si="30"/>
        <v>0</v>
      </c>
      <c r="N213" s="7">
        <f t="shared" si="31"/>
        <v>100</v>
      </c>
      <c r="O213" s="7">
        <f t="shared" si="32"/>
        <v>50</v>
      </c>
      <c r="P213" s="7">
        <f t="shared" si="33"/>
        <v>16.5</v>
      </c>
      <c r="Q213" s="8">
        <f t="shared" si="34"/>
        <v>44.975000000000001</v>
      </c>
      <c r="R213" s="8">
        <f t="shared" si="35"/>
        <v>41.625</v>
      </c>
      <c r="S213" s="8">
        <f t="shared" si="36"/>
        <v>34.924999999999997</v>
      </c>
      <c r="T213" s="8">
        <f t="shared" si="37"/>
        <v>41.625</v>
      </c>
      <c r="U213" s="7">
        <f t="shared" si="38"/>
        <v>40.508333333333333</v>
      </c>
      <c r="V213" s="7">
        <f t="shared" si="39"/>
        <v>40.787499999999994</v>
      </c>
    </row>
    <row r="214" spans="1:22" ht="13.5" x14ac:dyDescent="0.25">
      <c r="A214" s="3">
        <f>RSI!A214</f>
        <v>42615</v>
      </c>
      <c r="B214" s="2">
        <f>RSI!B214</f>
        <v>9.86</v>
      </c>
      <c r="C214" s="2">
        <f>RSI!I214</f>
        <v>77.656334105662978</v>
      </c>
      <c r="D214" s="2">
        <f>MACD!E214</f>
        <v>-0.61071061477159816</v>
      </c>
      <c r="E214" s="2">
        <f>MACD!F214</f>
        <v>-0.57311896239889637</v>
      </c>
      <c r="F214" s="2">
        <f>'Moving Avg'!D214</f>
        <v>9.7880000000000003</v>
      </c>
      <c r="G214" s="2">
        <f>'Moving Avg'!F214</f>
        <v>8.8475000000000001</v>
      </c>
      <c r="H214" s="2">
        <f>'Moving Avg'!G214</f>
        <v>7.5665999999999984</v>
      </c>
      <c r="I214" s="2">
        <f>'Moving Avg'!H214</f>
        <v>5.8176500000000058</v>
      </c>
      <c r="J214" s="5" t="str">
        <f>OBV!F214</f>
        <v>BEARISH</v>
      </c>
      <c r="K214" s="5" t="str">
        <f>OBV!G214</f>
        <v>NEUTRAL</v>
      </c>
      <c r="L214" s="5" t="str">
        <f>OBV!H214</f>
        <v>BEARISH DIVERGENCE</v>
      </c>
      <c r="M214" s="7">
        <f t="shared" si="30"/>
        <v>0</v>
      </c>
      <c r="N214" s="7">
        <f t="shared" si="31"/>
        <v>100</v>
      </c>
      <c r="O214" s="7">
        <f t="shared" si="32"/>
        <v>50</v>
      </c>
      <c r="P214" s="7">
        <f t="shared" si="33"/>
        <v>16.5</v>
      </c>
      <c r="Q214" s="8">
        <f t="shared" si="34"/>
        <v>44.975000000000001</v>
      </c>
      <c r="R214" s="8">
        <f t="shared" si="35"/>
        <v>41.625</v>
      </c>
      <c r="S214" s="8">
        <f t="shared" si="36"/>
        <v>34.924999999999997</v>
      </c>
      <c r="T214" s="8">
        <f t="shared" si="37"/>
        <v>41.625</v>
      </c>
      <c r="U214" s="7">
        <f t="shared" si="38"/>
        <v>40.508333333333333</v>
      </c>
      <c r="V214" s="7">
        <f t="shared" si="39"/>
        <v>40.787499999999994</v>
      </c>
    </row>
    <row r="215" spans="1:22" ht="13.5" x14ac:dyDescent="0.25">
      <c r="A215" s="3">
        <f>RSI!A215</f>
        <v>42618</v>
      </c>
      <c r="B215" s="2">
        <f>RSI!B215</f>
        <v>9.89</v>
      </c>
      <c r="C215" s="2">
        <f>RSI!I215</f>
        <v>77.958415563442927</v>
      </c>
      <c r="D215" s="2">
        <f>MACD!E215</f>
        <v>-0.56577134803193729</v>
      </c>
      <c r="E215" s="2">
        <f>MACD!F215</f>
        <v>-0.57164943952550451</v>
      </c>
      <c r="F215" s="2">
        <f>'Moving Avg'!D215</f>
        <v>9.7900000000000009</v>
      </c>
      <c r="G215" s="2">
        <f>'Moving Avg'!F215</f>
        <v>8.9610000000000021</v>
      </c>
      <c r="H215" s="2">
        <f>'Moving Avg'!G215</f>
        <v>7.6533999999999978</v>
      </c>
      <c r="I215" s="2">
        <f>'Moving Avg'!H215</f>
        <v>5.840050000000006</v>
      </c>
      <c r="J215" s="5" t="str">
        <f>OBV!F215</f>
        <v>BULLISH</v>
      </c>
      <c r="K215" s="5" t="str">
        <f>OBV!G215</f>
        <v>NEUTRAL</v>
      </c>
      <c r="L215" s="5" t="str">
        <f>OBV!H215</f>
        <v>CONFIRMED BULLISH</v>
      </c>
      <c r="M215" s="7">
        <f t="shared" si="30"/>
        <v>0</v>
      </c>
      <c r="N215" s="7">
        <f t="shared" si="31"/>
        <v>0</v>
      </c>
      <c r="O215" s="7">
        <f t="shared" si="32"/>
        <v>50</v>
      </c>
      <c r="P215" s="7">
        <f t="shared" si="33"/>
        <v>83.5</v>
      </c>
      <c r="Q215" s="8">
        <f t="shared" si="34"/>
        <v>20.024999999999999</v>
      </c>
      <c r="R215" s="8">
        <f t="shared" si="35"/>
        <v>38.375</v>
      </c>
      <c r="S215" s="8">
        <f t="shared" si="36"/>
        <v>50.075000000000003</v>
      </c>
      <c r="T215" s="8">
        <f t="shared" si="37"/>
        <v>33.375</v>
      </c>
      <c r="U215" s="7">
        <f t="shared" si="38"/>
        <v>36.158333333333331</v>
      </c>
      <c r="V215" s="7">
        <f t="shared" si="39"/>
        <v>35.462499999999999</v>
      </c>
    </row>
    <row r="216" spans="1:22" ht="13.5" x14ac:dyDescent="0.25">
      <c r="A216" s="3">
        <f>RSI!A216</f>
        <v>42619</v>
      </c>
      <c r="B216" s="2">
        <f>RSI!B216</f>
        <v>9.9</v>
      </c>
      <c r="C216" s="2">
        <f>RSI!I216</f>
        <v>78.064872321163449</v>
      </c>
      <c r="D216" s="2">
        <f>MACD!E216</f>
        <v>-0.4955679755375364</v>
      </c>
      <c r="E216" s="2">
        <f>MACD!F216</f>
        <v>-0.55643314672791089</v>
      </c>
      <c r="F216" s="2">
        <f>'Moving Avg'!D216</f>
        <v>9.7940000000000005</v>
      </c>
      <c r="G216" s="2">
        <f>'Moving Avg'!F216</f>
        <v>9.0679999999999996</v>
      </c>
      <c r="H216" s="2">
        <f>'Moving Avg'!G216</f>
        <v>7.7371999999999979</v>
      </c>
      <c r="I216" s="2">
        <f>'Moving Avg'!H216</f>
        <v>5.863300000000006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  <c r="M216" s="7">
        <f t="shared" si="30"/>
        <v>0</v>
      </c>
      <c r="N216" s="7">
        <f t="shared" si="31"/>
        <v>0</v>
      </c>
      <c r="O216" s="7">
        <f t="shared" si="32"/>
        <v>50</v>
      </c>
      <c r="P216" s="7">
        <f t="shared" si="33"/>
        <v>83.5</v>
      </c>
      <c r="Q216" s="8">
        <f t="shared" si="34"/>
        <v>20.024999999999999</v>
      </c>
      <c r="R216" s="8">
        <f t="shared" si="35"/>
        <v>38.375</v>
      </c>
      <c r="S216" s="8">
        <f t="shared" si="36"/>
        <v>50.075000000000003</v>
      </c>
      <c r="T216" s="8">
        <f t="shared" si="37"/>
        <v>33.375</v>
      </c>
      <c r="U216" s="7">
        <f t="shared" si="38"/>
        <v>36.158333333333331</v>
      </c>
      <c r="V216" s="7">
        <f t="shared" si="39"/>
        <v>35.462499999999999</v>
      </c>
    </row>
    <row r="217" spans="1:22" ht="13.5" x14ac:dyDescent="0.25">
      <c r="A217" s="3">
        <f>RSI!A217</f>
        <v>42620</v>
      </c>
      <c r="B217" s="2">
        <f>RSI!B217</f>
        <v>9.4600000000000009</v>
      </c>
      <c r="C217" s="2">
        <f>RSI!I217</f>
        <v>63.526311310455519</v>
      </c>
      <c r="D217" s="2">
        <f>MACD!E217</f>
        <v>-0.36865002870531427</v>
      </c>
      <c r="E217" s="2">
        <f>MACD!F217</f>
        <v>-0.51887652312339161</v>
      </c>
      <c r="F217" s="2">
        <f>'Moving Avg'!D217</f>
        <v>9.7099999999999991</v>
      </c>
      <c r="G217" s="2">
        <f>'Moving Avg'!F217</f>
        <v>9.1494999999999997</v>
      </c>
      <c r="H217" s="2">
        <f>'Moving Avg'!G217</f>
        <v>7.808799999999998</v>
      </c>
      <c r="I217" s="2">
        <f>'Moving Avg'!H217</f>
        <v>5.8843500000000066</v>
      </c>
      <c r="J217" s="5" t="str">
        <f>OBV!F217</f>
        <v>BULLISH</v>
      </c>
      <c r="K217" s="5" t="str">
        <f>OBV!G217</f>
        <v>NEUTRAL</v>
      </c>
      <c r="L217" s="5" t="str">
        <f>OBV!H217</f>
        <v>BULLISH DIVERGENCE</v>
      </c>
      <c r="M217" s="7">
        <f t="shared" si="30"/>
        <v>25</v>
      </c>
      <c r="N217" s="7">
        <f t="shared" si="31"/>
        <v>0</v>
      </c>
      <c r="O217" s="7">
        <f t="shared" si="32"/>
        <v>50</v>
      </c>
      <c r="P217" s="7">
        <f t="shared" si="33"/>
        <v>66.5</v>
      </c>
      <c r="Q217" s="8">
        <f t="shared" si="34"/>
        <v>26.225000000000001</v>
      </c>
      <c r="R217" s="8">
        <f t="shared" si="35"/>
        <v>39.125</v>
      </c>
      <c r="S217" s="8">
        <f t="shared" si="36"/>
        <v>46.174999999999997</v>
      </c>
      <c r="T217" s="8">
        <f t="shared" si="37"/>
        <v>35.375</v>
      </c>
      <c r="U217" s="7">
        <f t="shared" si="38"/>
        <v>37.174999999999997</v>
      </c>
      <c r="V217" s="7">
        <f t="shared" si="39"/>
        <v>36.724999999999994</v>
      </c>
    </row>
    <row r="218" spans="1:22" ht="13.5" x14ac:dyDescent="0.25">
      <c r="A218" s="3">
        <f>RSI!A218</f>
        <v>42621</v>
      </c>
      <c r="B218" s="2">
        <f>RSI!B218</f>
        <v>9.8800000000000008</v>
      </c>
      <c r="C218" s="2">
        <f>RSI!I218</f>
        <v>69.387048764442454</v>
      </c>
      <c r="D218" s="2">
        <f>MACD!E218</f>
        <v>-0.2620487879825717</v>
      </c>
      <c r="E218" s="2">
        <f>MACD!F218</f>
        <v>-0.46751097609522763</v>
      </c>
      <c r="F218" s="2">
        <f>'Moving Avg'!D218</f>
        <v>9.798</v>
      </c>
      <c r="G218" s="2">
        <f>'Moving Avg'!F218</f>
        <v>9.2515000000000018</v>
      </c>
      <c r="H218" s="2">
        <f>'Moving Avg'!G218</f>
        <v>7.8853999999999971</v>
      </c>
      <c r="I218" s="2">
        <f>'Moving Avg'!H218</f>
        <v>5.9075000000000069</v>
      </c>
      <c r="J218" s="5" t="str">
        <f>OBV!F218</f>
        <v>BULLISH</v>
      </c>
      <c r="K218" s="5" t="str">
        <f>OBV!G218</f>
        <v>NEUTRAL</v>
      </c>
      <c r="L218" s="5" t="str">
        <f>OBV!H218</f>
        <v>CONFIRMED BULLISH</v>
      </c>
      <c r="M218" s="7">
        <f t="shared" si="30"/>
        <v>25</v>
      </c>
      <c r="N218" s="7">
        <f t="shared" si="31"/>
        <v>0</v>
      </c>
      <c r="O218" s="7">
        <f t="shared" si="32"/>
        <v>50</v>
      </c>
      <c r="P218" s="7">
        <f t="shared" si="33"/>
        <v>83.5</v>
      </c>
      <c r="Q218" s="8">
        <f t="shared" si="34"/>
        <v>28.774999999999999</v>
      </c>
      <c r="R218" s="8">
        <f t="shared" si="35"/>
        <v>43.375</v>
      </c>
      <c r="S218" s="8">
        <f t="shared" si="36"/>
        <v>53.825000000000003</v>
      </c>
      <c r="T218" s="8">
        <f t="shared" si="37"/>
        <v>39.625</v>
      </c>
      <c r="U218" s="7">
        <f t="shared" si="38"/>
        <v>41.991666666666667</v>
      </c>
      <c r="V218" s="7">
        <f t="shared" si="39"/>
        <v>41.400000000000006</v>
      </c>
    </row>
    <row r="219" spans="1:22" ht="13.5" x14ac:dyDescent="0.25">
      <c r="A219" s="3">
        <f>RSI!A219</f>
        <v>42622</v>
      </c>
      <c r="B219" s="2">
        <f>RSI!B219</f>
        <v>9.89</v>
      </c>
      <c r="C219" s="2">
        <f>RSI!I219</f>
        <v>69.512659717465837</v>
      </c>
      <c r="D219" s="2">
        <f>MACD!E219</f>
        <v>-0.17833500920569278</v>
      </c>
      <c r="E219" s="2">
        <f>MACD!F219</f>
        <v>-0.40967578271732069</v>
      </c>
      <c r="F219" s="2">
        <f>'Moving Avg'!D219</f>
        <v>9.8040000000000003</v>
      </c>
      <c r="G219" s="2">
        <f>'Moving Avg'!F219</f>
        <v>9.3429999999999982</v>
      </c>
      <c r="H219" s="2">
        <f>'Moving Avg'!G219</f>
        <v>7.9593999999999969</v>
      </c>
      <c r="I219" s="2">
        <f>'Moving Avg'!H219</f>
        <v>5.9313500000000055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  <c r="M219" s="7">
        <f t="shared" si="30"/>
        <v>25</v>
      </c>
      <c r="N219" s="7">
        <f t="shared" si="31"/>
        <v>0</v>
      </c>
      <c r="O219" s="7">
        <f t="shared" si="32"/>
        <v>50</v>
      </c>
      <c r="P219" s="7">
        <f t="shared" si="33"/>
        <v>83.5</v>
      </c>
      <c r="Q219" s="8">
        <f t="shared" si="34"/>
        <v>28.774999999999999</v>
      </c>
      <c r="R219" s="8">
        <f t="shared" si="35"/>
        <v>43.375</v>
      </c>
      <c r="S219" s="8">
        <f t="shared" si="36"/>
        <v>53.825000000000003</v>
      </c>
      <c r="T219" s="8">
        <f t="shared" si="37"/>
        <v>39.625</v>
      </c>
      <c r="U219" s="7">
        <f t="shared" si="38"/>
        <v>41.991666666666667</v>
      </c>
      <c r="V219" s="7">
        <f t="shared" si="39"/>
        <v>41.400000000000006</v>
      </c>
    </row>
    <row r="220" spans="1:22" ht="13.5" x14ac:dyDescent="0.25">
      <c r="A220" s="3">
        <f>RSI!A220</f>
        <v>42627</v>
      </c>
      <c r="B220" s="2">
        <f>RSI!B220</f>
        <v>9.89</v>
      </c>
      <c r="C220" s="2">
        <f>RSI!I220</f>
        <v>69.512659717465837</v>
      </c>
      <c r="D220" s="2">
        <f>MACD!E220</f>
        <v>-8.5187917466477359E-2</v>
      </c>
      <c r="E220" s="2">
        <f>MACD!F220</f>
        <v>-0.34477820966715206</v>
      </c>
      <c r="F220" s="2">
        <f>'Moving Avg'!D220</f>
        <v>9.8040000000000003</v>
      </c>
      <c r="G220" s="2">
        <f>'Moving Avg'!F220</f>
        <v>9.4344999999999963</v>
      </c>
      <c r="H220" s="2">
        <f>'Moving Avg'!G220</f>
        <v>8.0333999999999968</v>
      </c>
      <c r="I220" s="2">
        <f>'Moving Avg'!H220</f>
        <v>5.9545500000000064</v>
      </c>
      <c r="J220" s="5" t="str">
        <f>OBV!F220</f>
        <v>BULLISH</v>
      </c>
      <c r="K220" s="5" t="str">
        <f>OBV!G220</f>
        <v>NEUTRAL</v>
      </c>
      <c r="L220" s="5" t="str">
        <f>OBV!H220</f>
        <v>NEUTRAL</v>
      </c>
      <c r="M220" s="7">
        <f t="shared" si="30"/>
        <v>25</v>
      </c>
      <c r="N220" s="7">
        <f t="shared" si="31"/>
        <v>0</v>
      </c>
      <c r="O220" s="7">
        <f t="shared" si="32"/>
        <v>50</v>
      </c>
      <c r="P220" s="7">
        <f t="shared" si="33"/>
        <v>49.5</v>
      </c>
      <c r="Q220" s="8">
        <f t="shared" si="34"/>
        <v>23.675000000000001</v>
      </c>
      <c r="R220" s="8">
        <f t="shared" si="35"/>
        <v>34.875</v>
      </c>
      <c r="S220" s="8">
        <f t="shared" si="36"/>
        <v>38.525000000000006</v>
      </c>
      <c r="T220" s="8">
        <f t="shared" si="37"/>
        <v>31.125</v>
      </c>
      <c r="U220" s="7">
        <f t="shared" si="38"/>
        <v>32.358333333333334</v>
      </c>
      <c r="V220" s="7">
        <f t="shared" si="39"/>
        <v>32.049999999999997</v>
      </c>
    </row>
    <row r="221" spans="1:22" ht="13.5" x14ac:dyDescent="0.25">
      <c r="A221" s="3">
        <f>RSI!A221</f>
        <v>42628</v>
      </c>
      <c r="B221" s="2">
        <f>RSI!B221</f>
        <v>9.6</v>
      </c>
      <c r="C221" s="2">
        <f>RSI!I221</f>
        <v>61.083000161061818</v>
      </c>
      <c r="D221" s="2">
        <f>MACD!E221</f>
        <v>1.0128897058166331E-2</v>
      </c>
      <c r="E221" s="2">
        <f>MACD!F221</f>
        <v>-0.27379678832208837</v>
      </c>
      <c r="F221" s="2">
        <f>'Moving Avg'!D221</f>
        <v>9.7440000000000015</v>
      </c>
      <c r="G221" s="2">
        <f>'Moving Avg'!F221</f>
        <v>9.5094999999999992</v>
      </c>
      <c r="H221" s="2">
        <f>'Moving Avg'!G221</f>
        <v>8.1015999999999977</v>
      </c>
      <c r="I221" s="2">
        <f>'Moving Avg'!H221</f>
        <v>5.9763000000000055</v>
      </c>
      <c r="J221" s="5" t="str">
        <f>OBV!F221</f>
        <v>BULLISH</v>
      </c>
      <c r="K221" s="5" t="str">
        <f>OBV!G221</f>
        <v>NEUTRAL</v>
      </c>
      <c r="L221" s="5" t="str">
        <f>OBV!H221</f>
        <v>BULLISH DIVERGENCE</v>
      </c>
      <c r="M221" s="7">
        <f t="shared" si="30"/>
        <v>25</v>
      </c>
      <c r="N221" s="7">
        <f t="shared" si="31"/>
        <v>0</v>
      </c>
      <c r="O221" s="7">
        <f t="shared" si="32"/>
        <v>50</v>
      </c>
      <c r="P221" s="7">
        <f t="shared" si="33"/>
        <v>66.5</v>
      </c>
      <c r="Q221" s="8">
        <f t="shared" si="34"/>
        <v>26.225000000000001</v>
      </c>
      <c r="R221" s="8">
        <f t="shared" si="35"/>
        <v>39.125</v>
      </c>
      <c r="S221" s="8">
        <f t="shared" si="36"/>
        <v>46.174999999999997</v>
      </c>
      <c r="T221" s="8">
        <f t="shared" si="37"/>
        <v>35.375</v>
      </c>
      <c r="U221" s="7">
        <f t="shared" si="38"/>
        <v>37.174999999999997</v>
      </c>
      <c r="V221" s="7">
        <f t="shared" si="39"/>
        <v>36.724999999999994</v>
      </c>
    </row>
    <row r="222" spans="1:22" ht="13.5" x14ac:dyDescent="0.25">
      <c r="A222" s="3">
        <f>RSI!A222</f>
        <v>42629</v>
      </c>
      <c r="B222" s="2">
        <f>RSI!B222</f>
        <v>9.4499999999999993</v>
      </c>
      <c r="C222" s="2">
        <f>RSI!I222</f>
        <v>57.217939719188358</v>
      </c>
      <c r="D222" s="2">
        <f>MACD!E222</f>
        <v>9.8993878271967262E-2</v>
      </c>
      <c r="E222" s="2">
        <f>MACD!F222</f>
        <v>-0.19923865500327725</v>
      </c>
      <c r="F222" s="2">
        <f>'Moving Avg'!D222</f>
        <v>9.7420000000000009</v>
      </c>
      <c r="G222" s="2">
        <f>'Moving Avg'!F222</f>
        <v>9.5669999999999966</v>
      </c>
      <c r="H222" s="2">
        <f>'Moving Avg'!G222</f>
        <v>8.1665999999999972</v>
      </c>
      <c r="I222" s="2">
        <f>'Moving Avg'!H222</f>
        <v>5.9973000000000063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  <c r="M222" s="7">
        <f t="shared" si="30"/>
        <v>25</v>
      </c>
      <c r="N222" s="7">
        <f t="shared" si="31"/>
        <v>0</v>
      </c>
      <c r="O222" s="7">
        <f t="shared" si="32"/>
        <v>50</v>
      </c>
      <c r="P222" s="7">
        <f t="shared" si="33"/>
        <v>16.5</v>
      </c>
      <c r="Q222" s="8">
        <f t="shared" si="34"/>
        <v>18.725000000000001</v>
      </c>
      <c r="R222" s="8">
        <f t="shared" si="35"/>
        <v>26.625</v>
      </c>
      <c r="S222" s="8">
        <f t="shared" si="36"/>
        <v>23.675000000000001</v>
      </c>
      <c r="T222" s="8">
        <f t="shared" si="37"/>
        <v>22.875</v>
      </c>
      <c r="U222" s="7">
        <f t="shared" si="38"/>
        <v>23.008333333333336</v>
      </c>
      <c r="V222" s="7">
        <f t="shared" si="39"/>
        <v>22.975000000000001</v>
      </c>
    </row>
    <row r="223" spans="1:22" ht="13.5" x14ac:dyDescent="0.25">
      <c r="A223" s="3">
        <f>RSI!A223</f>
        <v>42632</v>
      </c>
      <c r="B223" s="2">
        <f>RSI!B223</f>
        <v>9.77</v>
      </c>
      <c r="C223" s="2">
        <f>RSI!I223</f>
        <v>62.647874931172723</v>
      </c>
      <c r="D223" s="2">
        <f>MACD!E223</f>
        <v>8.0993577191360799E-2</v>
      </c>
      <c r="E223" s="2">
        <f>MACD!F223</f>
        <v>-0.14319220856434964</v>
      </c>
      <c r="F223" s="2">
        <f>'Moving Avg'!D223</f>
        <v>9.7199999999999989</v>
      </c>
      <c r="G223" s="2">
        <f>'Moving Avg'!F223</f>
        <v>9.6329999999999991</v>
      </c>
      <c r="H223" s="2">
        <f>'Moving Avg'!G223</f>
        <v>8.2343999999999973</v>
      </c>
      <c r="I223" s="2">
        <f>'Moving Avg'!H223</f>
        <v>6.019900000000006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  <c r="M223" s="7">
        <f t="shared" si="30"/>
        <v>25</v>
      </c>
      <c r="N223" s="7">
        <f t="shared" si="31"/>
        <v>0</v>
      </c>
      <c r="O223" s="7">
        <f t="shared" si="32"/>
        <v>50</v>
      </c>
      <c r="P223" s="7">
        <f t="shared" si="33"/>
        <v>16.5</v>
      </c>
      <c r="Q223" s="8">
        <f t="shared" si="34"/>
        <v>18.725000000000001</v>
      </c>
      <c r="R223" s="8">
        <f t="shared" si="35"/>
        <v>26.625</v>
      </c>
      <c r="S223" s="8">
        <f t="shared" si="36"/>
        <v>23.675000000000001</v>
      </c>
      <c r="T223" s="8">
        <f t="shared" si="37"/>
        <v>22.875</v>
      </c>
      <c r="U223" s="7">
        <f t="shared" si="38"/>
        <v>23.008333333333336</v>
      </c>
      <c r="V223" s="7">
        <f t="shared" si="39"/>
        <v>22.975000000000001</v>
      </c>
    </row>
    <row r="224" spans="1:22" ht="13.5" x14ac:dyDescent="0.25">
      <c r="A224" s="3">
        <f>RSI!A224</f>
        <v>42633</v>
      </c>
      <c r="B224" s="2">
        <f>RSI!B224</f>
        <v>9.7899999999999991</v>
      </c>
      <c r="C224" s="2">
        <f>RSI!I224</f>
        <v>62.964261950396008</v>
      </c>
      <c r="D224" s="2">
        <f>MACD!E224</f>
        <v>0.12534099284397726</v>
      </c>
      <c r="E224" s="2">
        <f>MACD!F224</f>
        <v>-8.9485568282684266E-2</v>
      </c>
      <c r="F224" s="2">
        <f>'Moving Avg'!D224</f>
        <v>9.6999999999999993</v>
      </c>
      <c r="G224" s="2">
        <f>'Moving Avg'!F224</f>
        <v>9.6749999999999989</v>
      </c>
      <c r="H224" s="2">
        <f>'Moving Avg'!G224</f>
        <v>8.302999999999999</v>
      </c>
      <c r="I224" s="2">
        <f>'Moving Avg'!H224</f>
        <v>6.0433000000000057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  <c r="M224" s="7">
        <f t="shared" si="30"/>
        <v>25</v>
      </c>
      <c r="N224" s="7">
        <f t="shared" si="31"/>
        <v>0</v>
      </c>
      <c r="O224" s="7">
        <f t="shared" si="32"/>
        <v>50</v>
      </c>
      <c r="P224" s="7">
        <f t="shared" si="33"/>
        <v>16.5</v>
      </c>
      <c r="Q224" s="8">
        <f t="shared" si="34"/>
        <v>18.725000000000001</v>
      </c>
      <c r="R224" s="8">
        <f t="shared" si="35"/>
        <v>26.625</v>
      </c>
      <c r="S224" s="8">
        <f t="shared" si="36"/>
        <v>23.675000000000001</v>
      </c>
      <c r="T224" s="8">
        <f t="shared" si="37"/>
        <v>22.875</v>
      </c>
      <c r="U224" s="7">
        <f t="shared" si="38"/>
        <v>23.008333333333336</v>
      </c>
      <c r="V224" s="7">
        <f t="shared" si="39"/>
        <v>22.975000000000001</v>
      </c>
    </row>
    <row r="225" spans="1:22" ht="13.5" x14ac:dyDescent="0.25">
      <c r="A225" s="3">
        <f>RSI!A225</f>
        <v>42634</v>
      </c>
      <c r="B225" s="2">
        <f>RSI!B225</f>
        <v>9.7899999999999991</v>
      </c>
      <c r="C225" s="2">
        <f>RSI!I225</f>
        <v>62.964261950396008</v>
      </c>
      <c r="D225" s="2">
        <f>MACD!E225</f>
        <v>0.16407083709780679</v>
      </c>
      <c r="E225" s="2">
        <f>MACD!F225</f>
        <v>-3.8774287206586065E-2</v>
      </c>
      <c r="F225" s="2">
        <f>'Moving Avg'!D225</f>
        <v>9.68</v>
      </c>
      <c r="G225" s="2">
        <f>'Moving Avg'!F225</f>
        <v>9.7169999999999987</v>
      </c>
      <c r="H225" s="2">
        <f>'Moving Avg'!G225</f>
        <v>8.371599999999999</v>
      </c>
      <c r="I225" s="2">
        <f>'Moving Avg'!H225</f>
        <v>6.0659500000000062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  <c r="M225" s="7">
        <f t="shared" si="30"/>
        <v>25</v>
      </c>
      <c r="N225" s="7">
        <f t="shared" si="31"/>
        <v>0</v>
      </c>
      <c r="O225" s="7">
        <f t="shared" si="32"/>
        <v>50</v>
      </c>
      <c r="P225" s="7">
        <f t="shared" si="33"/>
        <v>16.5</v>
      </c>
      <c r="Q225" s="8">
        <f t="shared" si="34"/>
        <v>18.725000000000001</v>
      </c>
      <c r="R225" s="8">
        <f t="shared" si="35"/>
        <v>26.625</v>
      </c>
      <c r="S225" s="8">
        <f t="shared" si="36"/>
        <v>23.675000000000001</v>
      </c>
      <c r="T225" s="8">
        <f t="shared" si="37"/>
        <v>22.875</v>
      </c>
      <c r="U225" s="7">
        <f t="shared" si="38"/>
        <v>23.008333333333336</v>
      </c>
      <c r="V225" s="7">
        <f t="shared" si="39"/>
        <v>22.975000000000001</v>
      </c>
    </row>
    <row r="226" spans="1:22" ht="13.5" x14ac:dyDescent="0.25">
      <c r="A226" s="3">
        <f>RSI!A226</f>
        <v>42635</v>
      </c>
      <c r="B226" s="2">
        <f>RSI!B226</f>
        <v>9.7899999999999991</v>
      </c>
      <c r="C226" s="2">
        <f>RSI!I226</f>
        <v>62.964261950396008</v>
      </c>
      <c r="D226" s="2">
        <f>MACD!E226</f>
        <v>0.19522304171721316</v>
      </c>
      <c r="E226" s="2">
        <f>MACD!F226</f>
        <v>8.025178578173784E-3</v>
      </c>
      <c r="F226" s="2">
        <f>'Moving Avg'!D226</f>
        <v>9.718</v>
      </c>
      <c r="G226" s="2">
        <f>'Moving Avg'!F226</f>
        <v>9.7459999999999987</v>
      </c>
      <c r="H226" s="2">
        <f>'Moving Avg'!G226</f>
        <v>8.440199999999999</v>
      </c>
      <c r="I226" s="2">
        <f>'Moving Avg'!H226</f>
        <v>6.0886000000000058</v>
      </c>
      <c r="J226" s="5" t="str">
        <f>OBV!F226</f>
        <v>BEARISH</v>
      </c>
      <c r="K226" s="5" t="str">
        <f>OBV!G226</f>
        <v>NEUTRAL</v>
      </c>
      <c r="L226" s="5" t="str">
        <f>OBV!H226</f>
        <v>BEARISH DIVERGENCE</v>
      </c>
      <c r="M226" s="7">
        <f t="shared" si="30"/>
        <v>25</v>
      </c>
      <c r="N226" s="7">
        <f t="shared" si="31"/>
        <v>0</v>
      </c>
      <c r="O226" s="7">
        <f t="shared" si="32"/>
        <v>50</v>
      </c>
      <c r="P226" s="7">
        <f t="shared" si="33"/>
        <v>16.5</v>
      </c>
      <c r="Q226" s="8">
        <f t="shared" si="34"/>
        <v>18.725000000000001</v>
      </c>
      <c r="R226" s="8">
        <f t="shared" si="35"/>
        <v>26.625</v>
      </c>
      <c r="S226" s="8">
        <f t="shared" si="36"/>
        <v>23.675000000000001</v>
      </c>
      <c r="T226" s="8">
        <f t="shared" si="37"/>
        <v>22.875</v>
      </c>
      <c r="U226" s="7">
        <f t="shared" si="38"/>
        <v>23.008333333333336</v>
      </c>
      <c r="V226" s="7">
        <f t="shared" si="39"/>
        <v>22.975000000000001</v>
      </c>
    </row>
    <row r="227" spans="1:22" ht="13.5" x14ac:dyDescent="0.25">
      <c r="A227" s="3">
        <f>RSI!A227</f>
        <v>42636</v>
      </c>
      <c r="B227" s="2">
        <f>RSI!B227</f>
        <v>9.7799999999999994</v>
      </c>
      <c r="C227" s="2">
        <f>RSI!I227</f>
        <v>62.632955188684818</v>
      </c>
      <c r="D227" s="2">
        <f>MACD!E227</f>
        <v>0.15170726993221884</v>
      </c>
      <c r="E227" s="2">
        <f>MACD!F227</f>
        <v>3.6761596848982794E-2</v>
      </c>
      <c r="F227" s="2">
        <f>'Moving Avg'!D227</f>
        <v>9.7840000000000007</v>
      </c>
      <c r="G227" s="2">
        <f>'Moving Avg'!F227</f>
        <v>9.7609999999999992</v>
      </c>
      <c r="H227" s="2">
        <f>'Moving Avg'!G227</f>
        <v>8.5085999999999977</v>
      </c>
      <c r="I227" s="2">
        <f>'Moving Avg'!H227</f>
        <v>6.1105000000000054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  <c r="M227" s="7">
        <f t="shared" si="30"/>
        <v>25</v>
      </c>
      <c r="N227" s="7">
        <f t="shared" si="31"/>
        <v>0</v>
      </c>
      <c r="O227" s="7">
        <f t="shared" si="32"/>
        <v>50</v>
      </c>
      <c r="P227" s="7">
        <f t="shared" si="33"/>
        <v>83.5</v>
      </c>
      <c r="Q227" s="8">
        <f t="shared" si="34"/>
        <v>28.774999999999999</v>
      </c>
      <c r="R227" s="8">
        <f t="shared" si="35"/>
        <v>43.375</v>
      </c>
      <c r="S227" s="8">
        <f t="shared" si="36"/>
        <v>53.825000000000003</v>
      </c>
      <c r="T227" s="8">
        <f t="shared" si="37"/>
        <v>39.625</v>
      </c>
      <c r="U227" s="7">
        <f t="shared" si="38"/>
        <v>41.991666666666667</v>
      </c>
      <c r="V227" s="7">
        <f t="shared" si="39"/>
        <v>41.400000000000006</v>
      </c>
    </row>
    <row r="228" spans="1:22" ht="13.5" x14ac:dyDescent="0.25">
      <c r="A228" s="3">
        <f>RSI!A228</f>
        <v>42639</v>
      </c>
      <c r="B228" s="2">
        <f>RSI!B228</f>
        <v>9.8000000000000007</v>
      </c>
      <c r="C228" s="2">
        <f>RSI!I228</f>
        <v>63.051696075913746</v>
      </c>
      <c r="D228" s="2">
        <f>MACD!E228</f>
        <v>0.17537203824959136</v>
      </c>
      <c r="E228" s="2">
        <f>MACD!F228</f>
        <v>6.4483685129104518E-2</v>
      </c>
      <c r="F228" s="2">
        <f>'Moving Avg'!D228</f>
        <v>9.7900000000000009</v>
      </c>
      <c r="G228" s="2">
        <f>'Moving Avg'!F228</f>
        <v>9.766</v>
      </c>
      <c r="H228" s="2">
        <f>'Moving Avg'!G228</f>
        <v>8.577399999999999</v>
      </c>
      <c r="I228" s="2">
        <f>'Moving Avg'!H228</f>
        <v>6.1325000000000047</v>
      </c>
      <c r="J228" s="5" t="str">
        <f>OBV!F228</f>
        <v>BULLISH</v>
      </c>
      <c r="K228" s="5" t="str">
        <f>OBV!G228</f>
        <v>NEUTRAL</v>
      </c>
      <c r="L228" s="5" t="str">
        <f>OBV!H228</f>
        <v>CONFIRMED BULLISH</v>
      </c>
      <c r="M228" s="7">
        <f t="shared" si="30"/>
        <v>25</v>
      </c>
      <c r="N228" s="7">
        <f t="shared" si="31"/>
        <v>0</v>
      </c>
      <c r="O228" s="7">
        <f t="shared" si="32"/>
        <v>50</v>
      </c>
      <c r="P228" s="7">
        <f t="shared" si="33"/>
        <v>83.5</v>
      </c>
      <c r="Q228" s="8">
        <f t="shared" si="34"/>
        <v>28.774999999999999</v>
      </c>
      <c r="R228" s="8">
        <f t="shared" si="35"/>
        <v>43.375</v>
      </c>
      <c r="S228" s="8">
        <f t="shared" si="36"/>
        <v>53.825000000000003</v>
      </c>
      <c r="T228" s="8">
        <f t="shared" si="37"/>
        <v>39.625</v>
      </c>
      <c r="U228" s="7">
        <f t="shared" si="38"/>
        <v>41.991666666666667</v>
      </c>
      <c r="V228" s="7">
        <f t="shared" si="39"/>
        <v>41.400000000000006</v>
      </c>
    </row>
    <row r="229" spans="1:22" ht="13.5" x14ac:dyDescent="0.25">
      <c r="A229" s="3">
        <f>RSI!A229</f>
        <v>42640</v>
      </c>
      <c r="B229" s="2">
        <f>RSI!B229</f>
        <v>9.8699999999999992</v>
      </c>
      <c r="C229" s="2">
        <f>RSI!I229</f>
        <v>64.549092199564598</v>
      </c>
      <c r="D229" s="2">
        <f>MACD!E229</f>
        <v>0.1891792266663419</v>
      </c>
      <c r="E229" s="2">
        <f>MACD!F229</f>
        <v>8.9422793436552003E-2</v>
      </c>
      <c r="F229" s="2">
        <f>'Moving Avg'!D229</f>
        <v>9.8059999999999992</v>
      </c>
      <c r="G229" s="2">
        <f>'Moving Avg'!F229</f>
        <v>9.7744999999999997</v>
      </c>
      <c r="H229" s="2">
        <f>'Moving Avg'!G229</f>
        <v>8.6437999999999988</v>
      </c>
      <c r="I229" s="2">
        <f>'Moving Avg'!H229</f>
        <v>6.1548500000000033</v>
      </c>
      <c r="J229" s="5" t="str">
        <f>OBV!F229</f>
        <v>BULLISH</v>
      </c>
      <c r="K229" s="5" t="str">
        <f>OBV!G229</f>
        <v>NEUTRAL</v>
      </c>
      <c r="L229" s="5" t="str">
        <f>OBV!H229</f>
        <v>CONFIRMED BULLISH</v>
      </c>
      <c r="M229" s="7">
        <f t="shared" si="30"/>
        <v>25</v>
      </c>
      <c r="N229" s="7">
        <f t="shared" si="31"/>
        <v>0</v>
      </c>
      <c r="O229" s="7">
        <f t="shared" si="32"/>
        <v>50</v>
      </c>
      <c r="P229" s="7">
        <f t="shared" si="33"/>
        <v>83.5</v>
      </c>
      <c r="Q229" s="8">
        <f t="shared" si="34"/>
        <v>28.774999999999999</v>
      </c>
      <c r="R229" s="8">
        <f t="shared" si="35"/>
        <v>43.375</v>
      </c>
      <c r="S229" s="8">
        <f t="shared" si="36"/>
        <v>53.825000000000003</v>
      </c>
      <c r="T229" s="8">
        <f t="shared" si="37"/>
        <v>39.625</v>
      </c>
      <c r="U229" s="7">
        <f t="shared" si="38"/>
        <v>41.991666666666667</v>
      </c>
      <c r="V229" s="7">
        <f t="shared" si="39"/>
        <v>41.400000000000006</v>
      </c>
    </row>
    <row r="230" spans="1:22" ht="13.5" x14ac:dyDescent="0.25">
      <c r="A230" s="3">
        <f>RSI!A230</f>
        <v>42641</v>
      </c>
      <c r="B230" s="2">
        <f>RSI!B230</f>
        <v>9.58</v>
      </c>
      <c r="C230" s="2">
        <f>RSI!I230</f>
        <v>54.66501150624714</v>
      </c>
      <c r="D230" s="2">
        <f>MACD!E230</f>
        <v>0.21955033751517661</v>
      </c>
      <c r="E230" s="2">
        <f>MACD!F230</f>
        <v>0.11544830225227692</v>
      </c>
      <c r="F230" s="2">
        <f>'Moving Avg'!D230</f>
        <v>9.7639999999999993</v>
      </c>
      <c r="G230" s="2">
        <f>'Moving Avg'!F230</f>
        <v>9.7594999999999992</v>
      </c>
      <c r="H230" s="2">
        <f>'Moving Avg'!G230</f>
        <v>8.7033999999999985</v>
      </c>
      <c r="I230" s="2">
        <f>'Moving Avg'!H230</f>
        <v>6.1757500000000043</v>
      </c>
      <c r="J230" s="5" t="str">
        <f>OBV!F230</f>
        <v>BULLISH</v>
      </c>
      <c r="K230" s="5" t="str">
        <f>OBV!G230</f>
        <v>NEUTRAL</v>
      </c>
      <c r="L230" s="5" t="str">
        <f>OBV!H230</f>
        <v>BULLISH DIVERGENCE</v>
      </c>
      <c r="M230" s="7">
        <f t="shared" si="30"/>
        <v>25</v>
      </c>
      <c r="N230" s="7">
        <f t="shared" si="31"/>
        <v>0</v>
      </c>
      <c r="O230" s="7">
        <f t="shared" si="32"/>
        <v>50</v>
      </c>
      <c r="P230" s="7">
        <f t="shared" si="33"/>
        <v>66.5</v>
      </c>
      <c r="Q230" s="8">
        <f t="shared" si="34"/>
        <v>26.225000000000001</v>
      </c>
      <c r="R230" s="8">
        <f t="shared" si="35"/>
        <v>39.125</v>
      </c>
      <c r="S230" s="8">
        <f t="shared" si="36"/>
        <v>46.174999999999997</v>
      </c>
      <c r="T230" s="8">
        <f t="shared" si="37"/>
        <v>35.375</v>
      </c>
      <c r="U230" s="7">
        <f t="shared" si="38"/>
        <v>37.174999999999997</v>
      </c>
      <c r="V230" s="7">
        <f t="shared" si="39"/>
        <v>36.724999999999994</v>
      </c>
    </row>
    <row r="231" spans="1:22" ht="13.5" x14ac:dyDescent="0.25">
      <c r="A231" s="3">
        <f>RSI!A231</f>
        <v>42642</v>
      </c>
      <c r="B231" s="2">
        <f>RSI!B231</f>
        <v>9.15</v>
      </c>
      <c r="C231" s="2">
        <f>RSI!I231</f>
        <v>43.924834908851004</v>
      </c>
      <c r="D231" s="2">
        <f>MACD!E231</f>
        <v>0.23161260000340711</v>
      </c>
      <c r="E231" s="2">
        <f>MACD!F231</f>
        <v>0.13868116180250298</v>
      </c>
      <c r="F231" s="2">
        <f>'Moving Avg'!D231</f>
        <v>9.6359999999999992</v>
      </c>
      <c r="G231" s="2">
        <f>'Moving Avg'!F231</f>
        <v>9.7230000000000008</v>
      </c>
      <c r="H231" s="2">
        <f>'Moving Avg'!G231</f>
        <v>8.7479999999999976</v>
      </c>
      <c r="I231" s="2">
        <f>'Moving Avg'!H231</f>
        <v>6.195300000000004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  <c r="M231" s="7">
        <f t="shared" si="30"/>
        <v>25</v>
      </c>
      <c r="N231" s="7">
        <f t="shared" si="31"/>
        <v>0</v>
      </c>
      <c r="O231" s="7">
        <f t="shared" si="32"/>
        <v>50</v>
      </c>
      <c r="P231" s="7">
        <f t="shared" si="33"/>
        <v>66.5</v>
      </c>
      <c r="Q231" s="8">
        <f t="shared" si="34"/>
        <v>26.225000000000001</v>
      </c>
      <c r="R231" s="8">
        <f t="shared" si="35"/>
        <v>39.125</v>
      </c>
      <c r="S231" s="8">
        <f t="shared" si="36"/>
        <v>46.174999999999997</v>
      </c>
      <c r="T231" s="8">
        <f t="shared" si="37"/>
        <v>35.375</v>
      </c>
      <c r="U231" s="7">
        <f t="shared" si="38"/>
        <v>37.174999999999997</v>
      </c>
      <c r="V231" s="7">
        <f t="shared" si="39"/>
        <v>36.724999999999994</v>
      </c>
    </row>
    <row r="232" spans="1:22" ht="13.5" x14ac:dyDescent="0.25">
      <c r="A232" s="3">
        <f>RSI!A232</f>
        <v>42643</v>
      </c>
      <c r="B232" s="2">
        <f>RSI!B232</f>
        <v>9.32</v>
      </c>
      <c r="C232" s="2">
        <f>RSI!I232</f>
        <v>48.25344594094593</v>
      </c>
      <c r="D232" s="2">
        <f>MACD!E232</f>
        <v>0.20788232018645481</v>
      </c>
      <c r="E232" s="2">
        <f>MACD!F232</f>
        <v>0.15252139347929336</v>
      </c>
      <c r="F232" s="2">
        <f>'Moving Avg'!D232</f>
        <v>9.5440000000000005</v>
      </c>
      <c r="G232" s="2">
        <f>'Moving Avg'!F232</f>
        <v>9.6950000000000003</v>
      </c>
      <c r="H232" s="2">
        <f>'Moving Avg'!G232</f>
        <v>8.7947999999999968</v>
      </c>
      <c r="I232" s="2">
        <f>'Moving Avg'!H232</f>
        <v>6.2141500000000045</v>
      </c>
      <c r="J232" s="5" t="str">
        <f>OBV!F232</f>
        <v>BULLISH</v>
      </c>
      <c r="K232" s="5" t="str">
        <f>OBV!G232</f>
        <v>NEUTRAL</v>
      </c>
      <c r="L232" s="5" t="str">
        <f>OBV!H232</f>
        <v>BULLISH DIVERGENCE</v>
      </c>
      <c r="M232" s="7">
        <f t="shared" si="30"/>
        <v>25</v>
      </c>
      <c r="N232" s="7">
        <f t="shared" si="31"/>
        <v>0</v>
      </c>
      <c r="O232" s="7">
        <f t="shared" si="32"/>
        <v>50</v>
      </c>
      <c r="P232" s="7">
        <f t="shared" si="33"/>
        <v>66.5</v>
      </c>
      <c r="Q232" s="8">
        <f t="shared" si="34"/>
        <v>26.225000000000001</v>
      </c>
      <c r="R232" s="8">
        <f t="shared" si="35"/>
        <v>39.125</v>
      </c>
      <c r="S232" s="8">
        <f t="shared" si="36"/>
        <v>46.174999999999997</v>
      </c>
      <c r="T232" s="8">
        <f t="shared" si="37"/>
        <v>35.375</v>
      </c>
      <c r="U232" s="7">
        <f t="shared" si="38"/>
        <v>37.174999999999997</v>
      </c>
      <c r="V232" s="7">
        <f t="shared" si="39"/>
        <v>36.724999999999994</v>
      </c>
    </row>
    <row r="233" spans="1:22" ht="13.5" x14ac:dyDescent="0.25">
      <c r="A233" s="3">
        <f>RSI!A233</f>
        <v>42647</v>
      </c>
      <c r="B233" s="2">
        <f>RSI!B233</f>
        <v>9.0500000000000007</v>
      </c>
      <c r="C233" s="2">
        <f>RSI!I233</f>
        <v>42.625533238430933</v>
      </c>
      <c r="D233" s="2">
        <f>MACD!E233</f>
        <v>0.25763344203714489</v>
      </c>
      <c r="E233" s="2">
        <f>MACD!F233</f>
        <v>0.17354380319086365</v>
      </c>
      <c r="F233" s="2">
        <f>'Moving Avg'!D233</f>
        <v>9.3940000000000001</v>
      </c>
      <c r="G233" s="2">
        <f>'Moving Avg'!F233</f>
        <v>9.6755000000000013</v>
      </c>
      <c r="H233" s="2">
        <f>'Moving Avg'!G233</f>
        <v>8.8357999999999972</v>
      </c>
      <c r="I233" s="2">
        <f>'Moving Avg'!H233</f>
        <v>6.2304500000000029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  <c r="M233" s="7">
        <f t="shared" si="30"/>
        <v>25</v>
      </c>
      <c r="N233" s="7">
        <f t="shared" si="31"/>
        <v>0</v>
      </c>
      <c r="O233" s="7">
        <f t="shared" si="32"/>
        <v>50</v>
      </c>
      <c r="P233" s="7">
        <f t="shared" si="33"/>
        <v>66.5</v>
      </c>
      <c r="Q233" s="8">
        <f t="shared" si="34"/>
        <v>26.225000000000001</v>
      </c>
      <c r="R233" s="8">
        <f t="shared" si="35"/>
        <v>39.125</v>
      </c>
      <c r="S233" s="8">
        <f t="shared" si="36"/>
        <v>46.174999999999997</v>
      </c>
      <c r="T233" s="8">
        <f t="shared" si="37"/>
        <v>35.375</v>
      </c>
      <c r="U233" s="7">
        <f t="shared" si="38"/>
        <v>37.174999999999997</v>
      </c>
      <c r="V233" s="7">
        <f t="shared" si="39"/>
        <v>36.724999999999994</v>
      </c>
    </row>
    <row r="234" spans="1:22" ht="13.5" x14ac:dyDescent="0.25">
      <c r="A234" s="3">
        <f>RSI!A234</f>
        <v>42648</v>
      </c>
      <c r="B234" s="2">
        <f>RSI!B234</f>
        <v>8.56</v>
      </c>
      <c r="C234" s="2">
        <f>RSI!I234</f>
        <v>34.712812764123726</v>
      </c>
      <c r="D234" s="2">
        <f>MACD!E234</f>
        <v>0.34125459514481093</v>
      </c>
      <c r="E234" s="2">
        <f>MACD!F234</f>
        <v>0.20708596158165313</v>
      </c>
      <c r="F234" s="2">
        <f>'Moving Avg'!D234</f>
        <v>9.1320000000000014</v>
      </c>
      <c r="G234" s="2">
        <f>'Moving Avg'!F234</f>
        <v>9.6105000000000018</v>
      </c>
      <c r="H234" s="2">
        <f>'Moving Avg'!G234</f>
        <v>8.8627999999999982</v>
      </c>
      <c r="I234" s="2">
        <f>'Moving Avg'!H234</f>
        <v>6.2434500000000028</v>
      </c>
      <c r="J234" s="5" t="str">
        <f>OBV!F234</f>
        <v>BEARISH</v>
      </c>
      <c r="K234" s="5" t="str">
        <f>OBV!G234</f>
        <v>NEUTRAL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50</v>
      </c>
      <c r="P234" s="7">
        <f t="shared" si="33"/>
        <v>16.5</v>
      </c>
      <c r="Q234" s="8">
        <f t="shared" si="34"/>
        <v>18.725000000000001</v>
      </c>
      <c r="R234" s="8">
        <f t="shared" si="35"/>
        <v>26.625</v>
      </c>
      <c r="S234" s="8">
        <f t="shared" si="36"/>
        <v>23.675000000000001</v>
      </c>
      <c r="T234" s="8">
        <f t="shared" si="37"/>
        <v>22.875</v>
      </c>
      <c r="U234" s="7">
        <f t="shared" si="38"/>
        <v>23.008333333333336</v>
      </c>
      <c r="V234" s="7">
        <f t="shared" si="39"/>
        <v>22.975000000000001</v>
      </c>
    </row>
    <row r="235" spans="1:22" ht="13.5" x14ac:dyDescent="0.25">
      <c r="A235" s="3">
        <f>RSI!A235</f>
        <v>42649</v>
      </c>
      <c r="B235" s="2">
        <f>RSI!B235</f>
        <v>8.32</v>
      </c>
      <c r="C235" s="2">
        <f>RSI!I235</f>
        <v>31.616988203884631</v>
      </c>
      <c r="D235" s="2">
        <f>MACD!E235</f>
        <v>0.43467567413065034</v>
      </c>
      <c r="E235" s="2">
        <f>MACD!F235</f>
        <v>0.25260390409145261</v>
      </c>
      <c r="F235" s="2">
        <f>'Moving Avg'!D235</f>
        <v>8.879999999999999</v>
      </c>
      <c r="G235" s="2">
        <f>'Moving Avg'!F235</f>
        <v>9.532</v>
      </c>
      <c r="H235" s="2">
        <f>'Moving Avg'!G235</f>
        <v>8.8825999999999983</v>
      </c>
      <c r="I235" s="2">
        <f>'Moving Avg'!H235</f>
        <v>6.255250000000002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  <c r="M235" s="7">
        <f t="shared" si="30"/>
        <v>25</v>
      </c>
      <c r="N235" s="7">
        <f t="shared" si="31"/>
        <v>0</v>
      </c>
      <c r="O235" s="7">
        <f t="shared" si="32"/>
        <v>50</v>
      </c>
      <c r="P235" s="7">
        <f t="shared" si="33"/>
        <v>16.5</v>
      </c>
      <c r="Q235" s="8">
        <f t="shared" si="34"/>
        <v>18.725000000000001</v>
      </c>
      <c r="R235" s="8">
        <f t="shared" si="35"/>
        <v>26.625</v>
      </c>
      <c r="S235" s="8">
        <f t="shared" si="36"/>
        <v>23.675000000000001</v>
      </c>
      <c r="T235" s="8">
        <f t="shared" si="37"/>
        <v>22.875</v>
      </c>
      <c r="U235" s="7">
        <f t="shared" si="38"/>
        <v>23.008333333333336</v>
      </c>
      <c r="V235" s="7">
        <f t="shared" si="39"/>
        <v>22.975000000000001</v>
      </c>
    </row>
    <row r="236" spans="1:22" ht="13.5" x14ac:dyDescent="0.25">
      <c r="A236" s="3">
        <f>RSI!A236</f>
        <v>42650</v>
      </c>
      <c r="B236" s="2">
        <f>RSI!B236</f>
        <v>8.32</v>
      </c>
      <c r="C236" s="2">
        <f>RSI!I236</f>
        <v>31.616988203884631</v>
      </c>
      <c r="D236" s="2">
        <f>MACD!E236</f>
        <v>0.51966739499840742</v>
      </c>
      <c r="E236" s="2">
        <f>MACD!F236</f>
        <v>0.30601660227284361</v>
      </c>
      <c r="F236" s="2">
        <f>'Moving Avg'!D236</f>
        <v>8.7140000000000004</v>
      </c>
      <c r="G236" s="2">
        <f>'Moving Avg'!F236</f>
        <v>9.4529999999999994</v>
      </c>
      <c r="H236" s="2">
        <f>'Moving Avg'!G236</f>
        <v>8.9065999999999956</v>
      </c>
      <c r="I236" s="2">
        <f>'Moving Avg'!H236</f>
        <v>6.2679000000000018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  <c r="M236" s="7">
        <f t="shared" si="30"/>
        <v>25</v>
      </c>
      <c r="N236" s="7">
        <f t="shared" si="31"/>
        <v>0</v>
      </c>
      <c r="O236" s="7">
        <f t="shared" si="32"/>
        <v>50</v>
      </c>
      <c r="P236" s="7">
        <f t="shared" si="33"/>
        <v>16.5</v>
      </c>
      <c r="Q236" s="8">
        <f t="shared" si="34"/>
        <v>18.725000000000001</v>
      </c>
      <c r="R236" s="8">
        <f t="shared" si="35"/>
        <v>26.625</v>
      </c>
      <c r="S236" s="8">
        <f t="shared" si="36"/>
        <v>23.675000000000001</v>
      </c>
      <c r="T236" s="8">
        <f t="shared" si="37"/>
        <v>22.875</v>
      </c>
      <c r="U236" s="7">
        <f t="shared" si="38"/>
        <v>23.008333333333336</v>
      </c>
      <c r="V236" s="7">
        <f t="shared" si="39"/>
        <v>22.975000000000001</v>
      </c>
    </row>
    <row r="237" spans="1:22" ht="13.5" x14ac:dyDescent="0.25">
      <c r="A237" s="3">
        <f>RSI!A237</f>
        <v>42653</v>
      </c>
      <c r="B237" s="2">
        <f>RSI!B237</f>
        <v>8.32</v>
      </c>
      <c r="C237" s="2">
        <f>RSI!I237</f>
        <v>31.616988203884631</v>
      </c>
      <c r="D237" s="2">
        <f>MACD!E237</f>
        <v>0.59554788975236583</v>
      </c>
      <c r="E237" s="2">
        <f>MACD!F237</f>
        <v>0.36392285976874805</v>
      </c>
      <c r="F237" s="2">
        <f>'Moving Avg'!D237</f>
        <v>8.5139999999999993</v>
      </c>
      <c r="G237" s="2">
        <f>'Moving Avg'!F237</f>
        <v>9.395999999999999</v>
      </c>
      <c r="H237" s="2">
        <f>'Moving Avg'!G237</f>
        <v>8.9263999999999974</v>
      </c>
      <c r="I237" s="2">
        <f>'Moving Avg'!H237</f>
        <v>6.2805500000000007</v>
      </c>
      <c r="J237" s="5" t="str">
        <f>OBV!F237</f>
        <v>BEARISH</v>
      </c>
      <c r="K237" s="5" t="str">
        <f>OBV!G237</f>
        <v>WEAK</v>
      </c>
      <c r="L237" s="5" t="str">
        <f>OBV!H237</f>
        <v>CONFIRMED BEARISH</v>
      </c>
      <c r="M237" s="7">
        <f t="shared" si="30"/>
        <v>25</v>
      </c>
      <c r="N237" s="7">
        <f t="shared" si="31"/>
        <v>0</v>
      </c>
      <c r="O237" s="7">
        <f t="shared" si="32"/>
        <v>50</v>
      </c>
      <c r="P237" s="7">
        <f t="shared" si="33"/>
        <v>0</v>
      </c>
      <c r="Q237" s="8">
        <f t="shared" si="34"/>
        <v>16.25</v>
      </c>
      <c r="R237" s="8">
        <f t="shared" si="35"/>
        <v>22.5</v>
      </c>
      <c r="S237" s="8">
        <f t="shared" si="36"/>
        <v>16.25</v>
      </c>
      <c r="T237" s="8">
        <f t="shared" si="37"/>
        <v>18.75</v>
      </c>
      <c r="U237" s="7">
        <f t="shared" si="38"/>
        <v>18.333333333333332</v>
      </c>
      <c r="V237" s="7">
        <f t="shared" si="39"/>
        <v>18.4375</v>
      </c>
    </row>
    <row r="238" spans="1:22" ht="13.5" x14ac:dyDescent="0.25">
      <c r="A238" s="3">
        <f>RSI!A238</f>
        <v>42654</v>
      </c>
      <c r="B238" s="2">
        <f>RSI!B238</f>
        <v>8.09</v>
      </c>
      <c r="C238" s="2">
        <f>RSI!I238</f>
        <v>28.567484403628868</v>
      </c>
      <c r="D238" s="2">
        <f>MACD!E238</f>
        <v>0.68496368604390234</v>
      </c>
      <c r="E238" s="2">
        <f>MACD!F238</f>
        <v>0.42813102502377892</v>
      </c>
      <c r="F238" s="2">
        <f>'Moving Avg'!D238</f>
        <v>8.3219999999999992</v>
      </c>
      <c r="G238" s="2">
        <f>'Moving Avg'!F238</f>
        <v>9.3064999999999998</v>
      </c>
      <c r="H238" s="2">
        <f>'Moving Avg'!G238</f>
        <v>8.9399999999999977</v>
      </c>
      <c r="I238" s="2">
        <f>'Moving Avg'!H238</f>
        <v>6.2920500000000006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  <c r="M238" s="7">
        <f t="shared" si="30"/>
        <v>50</v>
      </c>
      <c r="N238" s="7">
        <f t="shared" si="31"/>
        <v>0</v>
      </c>
      <c r="O238" s="7">
        <f t="shared" si="32"/>
        <v>50</v>
      </c>
      <c r="P238" s="7">
        <f t="shared" si="33"/>
        <v>0</v>
      </c>
      <c r="Q238" s="8">
        <f t="shared" si="34"/>
        <v>25</v>
      </c>
      <c r="R238" s="8">
        <f t="shared" si="35"/>
        <v>27.5</v>
      </c>
      <c r="S238" s="8">
        <f t="shared" si="36"/>
        <v>20</v>
      </c>
      <c r="T238" s="8">
        <f t="shared" si="37"/>
        <v>25</v>
      </c>
      <c r="U238" s="7">
        <f t="shared" si="38"/>
        <v>24.166666666666668</v>
      </c>
      <c r="V238" s="7">
        <f t="shared" si="39"/>
        <v>24.375</v>
      </c>
    </row>
    <row r="239" spans="1:22" ht="13.5" x14ac:dyDescent="0.25">
      <c r="A239" s="3">
        <f>RSI!A239</f>
        <v>42655</v>
      </c>
      <c r="B239" s="2">
        <f>RSI!B239</f>
        <v>8.09</v>
      </c>
      <c r="C239" s="2">
        <f>RSI!I239</f>
        <v>28.567484403628868</v>
      </c>
      <c r="D239" s="2">
        <f>MACD!E239</f>
        <v>0.77746935338292467</v>
      </c>
      <c r="E239" s="2">
        <f>MACD!F239</f>
        <v>0.49799869069560809</v>
      </c>
      <c r="F239" s="2">
        <f>'Moving Avg'!D239</f>
        <v>8.2279999999999998</v>
      </c>
      <c r="G239" s="2">
        <f>'Moving Avg'!F239</f>
        <v>9.2164999999999999</v>
      </c>
      <c r="H239" s="2">
        <f>'Moving Avg'!G239</f>
        <v>8.9533999999999967</v>
      </c>
      <c r="I239" s="2">
        <f>'Moving Avg'!H239</f>
        <v>6.3036000000000003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  <c r="M239" s="7">
        <f t="shared" si="30"/>
        <v>50</v>
      </c>
      <c r="N239" s="7">
        <f t="shared" si="31"/>
        <v>0</v>
      </c>
      <c r="O239" s="7">
        <f t="shared" si="32"/>
        <v>50</v>
      </c>
      <c r="P239" s="7">
        <f t="shared" si="33"/>
        <v>16.5</v>
      </c>
      <c r="Q239" s="8">
        <f t="shared" si="34"/>
        <v>27.475000000000001</v>
      </c>
      <c r="R239" s="8">
        <f t="shared" si="35"/>
        <v>31.625</v>
      </c>
      <c r="S239" s="8">
        <f t="shared" si="36"/>
        <v>27.425000000000001</v>
      </c>
      <c r="T239" s="8">
        <f t="shared" si="37"/>
        <v>29.125</v>
      </c>
      <c r="U239" s="7">
        <f t="shared" si="38"/>
        <v>28.841666666666669</v>
      </c>
      <c r="V239" s="7">
        <f t="shared" si="39"/>
        <v>28.912500000000001</v>
      </c>
    </row>
    <row r="240" spans="1:22" ht="13.5" x14ac:dyDescent="0.25">
      <c r="A240" s="3">
        <f>RSI!A240</f>
        <v>42656</v>
      </c>
      <c r="B240" s="2">
        <f>RSI!B240</f>
        <v>8.09</v>
      </c>
      <c r="C240" s="2">
        <f>RSI!I240</f>
        <v>28.567484403628868</v>
      </c>
      <c r="D240" s="2">
        <f>MACD!E240</f>
        <v>0.81675476963562943</v>
      </c>
      <c r="E240" s="2">
        <f>MACD!F240</f>
        <v>0.56174990648361245</v>
      </c>
      <c r="F240" s="2">
        <f>'Moving Avg'!D240</f>
        <v>8.1819999999999986</v>
      </c>
      <c r="G240" s="2">
        <f>'Moving Avg'!F240</f>
        <v>9.1264999999999983</v>
      </c>
      <c r="H240" s="2">
        <f>'Moving Avg'!G240</f>
        <v>8.9667999999999974</v>
      </c>
      <c r="I240" s="2">
        <f>'Moving Avg'!H240</f>
        <v>6.3159999999999989</v>
      </c>
      <c r="J240" s="5" t="str">
        <f>OBV!F240</f>
        <v>BEARISH</v>
      </c>
      <c r="K240" s="5" t="str">
        <f>OBV!G240</f>
        <v>NEUTRAL</v>
      </c>
      <c r="L240" s="5" t="str">
        <f>OBV!H240</f>
        <v>CONFIRMED BEARISH</v>
      </c>
      <c r="M240" s="7">
        <f t="shared" si="30"/>
        <v>50</v>
      </c>
      <c r="N240" s="7">
        <f t="shared" si="31"/>
        <v>0</v>
      </c>
      <c r="O240" s="7">
        <f t="shared" si="32"/>
        <v>50</v>
      </c>
      <c r="P240" s="7">
        <f t="shared" si="33"/>
        <v>16.5</v>
      </c>
      <c r="Q240" s="8">
        <f t="shared" si="34"/>
        <v>27.475000000000001</v>
      </c>
      <c r="R240" s="8">
        <f t="shared" si="35"/>
        <v>31.625</v>
      </c>
      <c r="S240" s="8">
        <f t="shared" si="36"/>
        <v>27.425000000000001</v>
      </c>
      <c r="T240" s="8">
        <f t="shared" si="37"/>
        <v>29.125</v>
      </c>
      <c r="U240" s="7">
        <f t="shared" si="38"/>
        <v>28.841666666666669</v>
      </c>
      <c r="V240" s="7">
        <f t="shared" si="39"/>
        <v>28.912500000000001</v>
      </c>
    </row>
    <row r="241" spans="1:22" ht="13.5" x14ac:dyDescent="0.25">
      <c r="A241" s="3">
        <f>RSI!A241</f>
        <v>42657</v>
      </c>
      <c r="B241" s="2">
        <f>RSI!B241</f>
        <v>7.85</v>
      </c>
      <c r="C241" s="2">
        <f>RSI!I241</f>
        <v>25.37745814678793</v>
      </c>
      <c r="D241" s="2">
        <f>MACD!E241</f>
        <v>0.80683018385486704</v>
      </c>
      <c r="E241" s="2">
        <f>MACD!F241</f>
        <v>0.61076596195786337</v>
      </c>
      <c r="F241" s="2">
        <f>'Moving Avg'!D241</f>
        <v>8.088000000000001</v>
      </c>
      <c r="G241" s="2">
        <f>'Moving Avg'!F241</f>
        <v>9.0389999999999997</v>
      </c>
      <c r="H241" s="2">
        <f>'Moving Avg'!G241</f>
        <v>8.9687999999999981</v>
      </c>
      <c r="I241" s="2">
        <f>'Moving Avg'!H241</f>
        <v>6.3271999999999995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  <c r="M241" s="7">
        <f t="shared" si="30"/>
        <v>50</v>
      </c>
      <c r="N241" s="7">
        <f t="shared" si="31"/>
        <v>0</v>
      </c>
      <c r="O241" s="7">
        <f t="shared" si="32"/>
        <v>50</v>
      </c>
      <c r="P241" s="7">
        <f t="shared" si="33"/>
        <v>16.5</v>
      </c>
      <c r="Q241" s="8">
        <f t="shared" si="34"/>
        <v>27.475000000000001</v>
      </c>
      <c r="R241" s="8">
        <f t="shared" si="35"/>
        <v>31.625</v>
      </c>
      <c r="S241" s="8">
        <f t="shared" si="36"/>
        <v>27.425000000000001</v>
      </c>
      <c r="T241" s="8">
        <f t="shared" si="37"/>
        <v>29.125</v>
      </c>
      <c r="U241" s="7">
        <f t="shared" si="38"/>
        <v>28.841666666666669</v>
      </c>
      <c r="V241" s="7">
        <f t="shared" si="39"/>
        <v>28.912500000000001</v>
      </c>
    </row>
    <row r="242" spans="1:22" ht="13.5" x14ac:dyDescent="0.25">
      <c r="A242" s="3">
        <f>RSI!A242</f>
        <v>42660</v>
      </c>
      <c r="B242" s="2">
        <f>RSI!B242</f>
        <v>7.85</v>
      </c>
      <c r="C242" s="2">
        <f>RSI!I242</f>
        <v>25.37745814678793</v>
      </c>
      <c r="D242" s="2">
        <f>MACD!E242</f>
        <v>0.83082852623341452</v>
      </c>
      <c r="E242" s="2">
        <f>MACD!F242</f>
        <v>0.65477847481297369</v>
      </c>
      <c r="F242" s="2">
        <f>'Moving Avg'!D242</f>
        <v>7.9939999999999998</v>
      </c>
      <c r="G242" s="2">
        <f>'Moving Avg'!F242</f>
        <v>8.9589999999999996</v>
      </c>
      <c r="H242" s="2">
        <f>'Moving Avg'!G242</f>
        <v>8.9775999999999989</v>
      </c>
      <c r="I242" s="2">
        <f>'Moving Avg'!H242</f>
        <v>6.3383999999999965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  <c r="M242" s="7">
        <f t="shared" si="30"/>
        <v>50</v>
      </c>
      <c r="N242" s="7">
        <f t="shared" si="31"/>
        <v>0</v>
      </c>
      <c r="O242" s="7">
        <f t="shared" si="32"/>
        <v>50</v>
      </c>
      <c r="P242" s="7">
        <f t="shared" si="33"/>
        <v>16.5</v>
      </c>
      <c r="Q242" s="8">
        <f t="shared" si="34"/>
        <v>27.475000000000001</v>
      </c>
      <c r="R242" s="8">
        <f t="shared" si="35"/>
        <v>31.625</v>
      </c>
      <c r="S242" s="8">
        <f t="shared" si="36"/>
        <v>27.425000000000001</v>
      </c>
      <c r="T242" s="8">
        <f t="shared" si="37"/>
        <v>29.125</v>
      </c>
      <c r="U242" s="7">
        <f t="shared" si="38"/>
        <v>28.841666666666669</v>
      </c>
      <c r="V242" s="7">
        <f t="shared" si="39"/>
        <v>28.912500000000001</v>
      </c>
    </row>
    <row r="243" spans="1:22" ht="13.5" x14ac:dyDescent="0.25">
      <c r="A243" s="3">
        <f>RSI!A243</f>
        <v>42661</v>
      </c>
      <c r="B243" s="2">
        <f>RSI!B243</f>
        <v>7.85</v>
      </c>
      <c r="C243" s="2">
        <f>RSI!I243</f>
        <v>25.37745814678793</v>
      </c>
      <c r="D243" s="2">
        <f>MACD!E243</f>
        <v>0.81537619019115581</v>
      </c>
      <c r="E243" s="2">
        <f>MACD!F243</f>
        <v>0.68689801788861016</v>
      </c>
      <c r="F243" s="2">
        <f>'Moving Avg'!D243</f>
        <v>7.9460000000000006</v>
      </c>
      <c r="G243" s="2">
        <f>'Moving Avg'!F243</f>
        <v>8.8629999999999995</v>
      </c>
      <c r="H243" s="2">
        <f>'Moving Avg'!G243</f>
        <v>8.9867999999999988</v>
      </c>
      <c r="I243" s="2">
        <f>'Moving Avg'!H243</f>
        <v>6.349599999999997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  <c r="M243" s="7">
        <f t="shared" si="30"/>
        <v>50</v>
      </c>
      <c r="N243" s="7">
        <f t="shared" si="31"/>
        <v>0</v>
      </c>
      <c r="O243" s="7">
        <f t="shared" si="32"/>
        <v>50</v>
      </c>
      <c r="P243" s="7">
        <f t="shared" si="33"/>
        <v>16.5</v>
      </c>
      <c r="Q243" s="8">
        <f t="shared" si="34"/>
        <v>27.475000000000001</v>
      </c>
      <c r="R243" s="8">
        <f t="shared" si="35"/>
        <v>31.625</v>
      </c>
      <c r="S243" s="8">
        <f t="shared" si="36"/>
        <v>27.425000000000001</v>
      </c>
      <c r="T243" s="8">
        <f t="shared" si="37"/>
        <v>29.125</v>
      </c>
      <c r="U243" s="7">
        <f t="shared" si="38"/>
        <v>28.841666666666669</v>
      </c>
      <c r="V243" s="7">
        <f t="shared" si="39"/>
        <v>28.912500000000001</v>
      </c>
    </row>
    <row r="244" spans="1:22" ht="13.5" x14ac:dyDescent="0.25">
      <c r="A244" s="3">
        <f>RSI!A244</f>
        <v>42662</v>
      </c>
      <c r="B244" s="2">
        <f>RSI!B244</f>
        <v>7.85</v>
      </c>
      <c r="C244" s="2">
        <f>RSI!I244</f>
        <v>25.37745814678793</v>
      </c>
      <c r="D244" s="2">
        <f>MACD!E244</f>
        <v>0.73226822103906031</v>
      </c>
      <c r="E244" s="2">
        <f>MACD!F244</f>
        <v>0.69597205851870014</v>
      </c>
      <c r="F244" s="2">
        <f>'Moving Avg'!D244</f>
        <v>7.8980000000000006</v>
      </c>
      <c r="G244" s="2">
        <f>'Moving Avg'!F244</f>
        <v>8.7659999999999982</v>
      </c>
      <c r="H244" s="2">
        <f>'Moving Avg'!G244</f>
        <v>8.9957999999999991</v>
      </c>
      <c r="I244" s="2">
        <f>'Moving Avg'!H244</f>
        <v>6.3599999999999959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  <c r="M244" s="7">
        <f t="shared" si="30"/>
        <v>50</v>
      </c>
      <c r="N244" s="7">
        <f t="shared" si="31"/>
        <v>0</v>
      </c>
      <c r="O244" s="7">
        <f t="shared" si="32"/>
        <v>50</v>
      </c>
      <c r="P244" s="7">
        <f t="shared" si="33"/>
        <v>16.5</v>
      </c>
      <c r="Q244" s="8">
        <f t="shared" si="34"/>
        <v>27.475000000000001</v>
      </c>
      <c r="R244" s="8">
        <f t="shared" si="35"/>
        <v>31.625</v>
      </c>
      <c r="S244" s="8">
        <f t="shared" si="36"/>
        <v>27.425000000000001</v>
      </c>
      <c r="T244" s="8">
        <f t="shared" si="37"/>
        <v>29.125</v>
      </c>
      <c r="U244" s="7">
        <f t="shared" si="38"/>
        <v>28.841666666666669</v>
      </c>
      <c r="V244" s="7">
        <f t="shared" si="39"/>
        <v>28.912500000000001</v>
      </c>
    </row>
    <row r="245" spans="1:22" ht="13.5" x14ac:dyDescent="0.25">
      <c r="A245" s="3">
        <f>RSI!A245</f>
        <v>42663</v>
      </c>
      <c r="B245" s="2">
        <f>RSI!B245</f>
        <v>7.9</v>
      </c>
      <c r="C245" s="2">
        <f>RSI!I245</f>
        <v>27.64162566617928</v>
      </c>
      <c r="D245" s="2">
        <f>MACD!E245</f>
        <v>0.62627459026702859</v>
      </c>
      <c r="E245" s="2">
        <f>MACD!F245</f>
        <v>0.68203256486836583</v>
      </c>
      <c r="F245" s="2">
        <f>'Moving Avg'!D245</f>
        <v>7.8599999999999994</v>
      </c>
      <c r="G245" s="2">
        <f>'Moving Avg'!F245</f>
        <v>8.6714999999999982</v>
      </c>
      <c r="H245" s="2">
        <f>'Moving Avg'!G245</f>
        <v>9.0014000000000003</v>
      </c>
      <c r="I245" s="2">
        <f>'Moving Avg'!H245</f>
        <v>6.3706499999999959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  <c r="M245" s="7">
        <f t="shared" si="30"/>
        <v>50</v>
      </c>
      <c r="N245" s="7">
        <f t="shared" si="31"/>
        <v>100</v>
      </c>
      <c r="O245" s="7">
        <f t="shared" si="32"/>
        <v>50</v>
      </c>
      <c r="P245" s="7">
        <f t="shared" si="33"/>
        <v>16.5</v>
      </c>
      <c r="Q245" s="8">
        <f t="shared" si="34"/>
        <v>62.475000000000001</v>
      </c>
      <c r="R245" s="8">
        <f t="shared" si="35"/>
        <v>51.625</v>
      </c>
      <c r="S245" s="8">
        <f t="shared" si="36"/>
        <v>42.424999999999997</v>
      </c>
      <c r="T245" s="8">
        <f t="shared" si="37"/>
        <v>54.125</v>
      </c>
      <c r="U245" s="7">
        <f t="shared" si="38"/>
        <v>52.17499999999999</v>
      </c>
      <c r="V245" s="7">
        <f t="shared" si="39"/>
        <v>52.662499999999994</v>
      </c>
    </row>
    <row r="246" spans="1:22" ht="13.5" x14ac:dyDescent="0.25">
      <c r="A246" s="3">
        <f>RSI!A246</f>
        <v>42664</v>
      </c>
      <c r="B246" s="2">
        <f>RSI!B246</f>
        <v>8</v>
      </c>
      <c r="C246" s="2">
        <f>RSI!I246</f>
        <v>32.08025849638733</v>
      </c>
      <c r="D246" s="2">
        <f>MACD!E246</f>
        <v>0.53347303236567001</v>
      </c>
      <c r="E246" s="2">
        <f>MACD!F246</f>
        <v>0.65232065836782671</v>
      </c>
      <c r="F246" s="2">
        <f>'Moving Avg'!D246</f>
        <v>7.8899999999999988</v>
      </c>
      <c r="G246" s="2">
        <f>'Moving Avg'!F246</f>
        <v>8.581999999999999</v>
      </c>
      <c r="H246" s="2">
        <f>'Moving Avg'!G246</f>
        <v>9.0061999999999998</v>
      </c>
      <c r="I246" s="2">
        <f>'Moving Avg'!H246</f>
        <v>6.3826499999999964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  <c r="M246" s="7">
        <f t="shared" si="30"/>
        <v>25</v>
      </c>
      <c r="N246" s="7">
        <f t="shared" si="31"/>
        <v>100</v>
      </c>
      <c r="O246" s="7">
        <f t="shared" si="32"/>
        <v>50</v>
      </c>
      <c r="P246" s="7">
        <f t="shared" si="33"/>
        <v>83.5</v>
      </c>
      <c r="Q246" s="8">
        <f t="shared" si="34"/>
        <v>63.774999999999999</v>
      </c>
      <c r="R246" s="8">
        <f t="shared" si="35"/>
        <v>63.375</v>
      </c>
      <c r="S246" s="8">
        <f t="shared" si="36"/>
        <v>68.825000000000003</v>
      </c>
      <c r="T246" s="8">
        <f t="shared" si="37"/>
        <v>64.625</v>
      </c>
      <c r="U246" s="7">
        <f t="shared" si="38"/>
        <v>65.325000000000003</v>
      </c>
      <c r="V246" s="7">
        <f t="shared" si="39"/>
        <v>65.150000000000006</v>
      </c>
    </row>
    <row r="247" spans="1:22" ht="13.5" x14ac:dyDescent="0.25">
      <c r="A247" s="3">
        <f>RSI!A247</f>
        <v>42667</v>
      </c>
      <c r="B247" s="2">
        <f>RSI!B247</f>
        <v>8.24</v>
      </c>
      <c r="C247" s="2">
        <f>RSI!I247</f>
        <v>41.375034816794106</v>
      </c>
      <c r="D247" s="2">
        <f>MACD!E247</f>
        <v>0.44055474019377172</v>
      </c>
      <c r="E247" s="2">
        <f>MACD!F247</f>
        <v>0.60996747473301571</v>
      </c>
      <c r="F247" s="2">
        <f>'Moving Avg'!D247</f>
        <v>7.9680000000000009</v>
      </c>
      <c r="G247" s="2">
        <f>'Moving Avg'!F247</f>
        <v>8.504999999999999</v>
      </c>
      <c r="H247" s="2">
        <f>'Moving Avg'!G247</f>
        <v>9.0143999999999984</v>
      </c>
      <c r="I247" s="2">
        <f>'Moving Avg'!H247</f>
        <v>6.3960999999999952</v>
      </c>
      <c r="J247" s="5" t="str">
        <f>OBV!F247</f>
        <v>BULLISH</v>
      </c>
      <c r="K247" s="5" t="str">
        <f>OBV!G247</f>
        <v>NEUTRAL</v>
      </c>
      <c r="L247" s="5" t="str">
        <f>OBV!H247</f>
        <v>CONFIRMED BULLISH</v>
      </c>
      <c r="M247" s="7">
        <f t="shared" si="30"/>
        <v>25</v>
      </c>
      <c r="N247" s="7">
        <f t="shared" si="31"/>
        <v>100</v>
      </c>
      <c r="O247" s="7">
        <f t="shared" si="32"/>
        <v>50</v>
      </c>
      <c r="P247" s="7">
        <f t="shared" si="33"/>
        <v>83.5</v>
      </c>
      <c r="Q247" s="8">
        <f t="shared" si="34"/>
        <v>63.774999999999999</v>
      </c>
      <c r="R247" s="8">
        <f t="shared" si="35"/>
        <v>63.375</v>
      </c>
      <c r="S247" s="8">
        <f t="shared" si="36"/>
        <v>68.825000000000003</v>
      </c>
      <c r="T247" s="8">
        <f t="shared" si="37"/>
        <v>64.625</v>
      </c>
      <c r="U247" s="7">
        <f t="shared" si="38"/>
        <v>65.325000000000003</v>
      </c>
      <c r="V247" s="7">
        <f t="shared" si="39"/>
        <v>65.150000000000006</v>
      </c>
    </row>
    <row r="248" spans="1:22" ht="13.5" x14ac:dyDescent="0.25">
      <c r="A248" s="3">
        <f>RSI!A248</f>
        <v>42668</v>
      </c>
      <c r="B248" s="2">
        <f>RSI!B248</f>
        <v>8.5399999999999991</v>
      </c>
      <c r="C248" s="2">
        <f>RSI!I248</f>
        <v>50.494884727703344</v>
      </c>
      <c r="D248" s="2">
        <f>MACD!E248</f>
        <v>0.30603978490019124</v>
      </c>
      <c r="E248" s="2">
        <f>MACD!F248</f>
        <v>0.54918193676645088</v>
      </c>
      <c r="F248" s="2">
        <f>'Moving Avg'!D248</f>
        <v>8.1059999999999999</v>
      </c>
      <c r="G248" s="2">
        <f>'Moving Avg'!F248</f>
        <v>8.4420000000000002</v>
      </c>
      <c r="H248" s="2">
        <f>'Moving Avg'!G248</f>
        <v>9.0283999999999995</v>
      </c>
      <c r="I248" s="2">
        <f>'Moving Avg'!H248</f>
        <v>6.4122499999999958</v>
      </c>
      <c r="J248" s="5" t="str">
        <f>OBV!F248</f>
        <v>BULLISH</v>
      </c>
      <c r="K248" s="5" t="str">
        <f>OBV!G248</f>
        <v>NEUTRAL</v>
      </c>
      <c r="L248" s="5" t="str">
        <f>OBV!H248</f>
        <v>CONFIRMED BULLISH</v>
      </c>
      <c r="M248" s="7">
        <f t="shared" si="30"/>
        <v>25</v>
      </c>
      <c r="N248" s="7">
        <f t="shared" si="31"/>
        <v>100</v>
      </c>
      <c r="O248" s="7">
        <f t="shared" si="32"/>
        <v>50</v>
      </c>
      <c r="P248" s="7">
        <f t="shared" si="33"/>
        <v>83.5</v>
      </c>
      <c r="Q248" s="8">
        <f t="shared" si="34"/>
        <v>63.774999999999999</v>
      </c>
      <c r="R248" s="8">
        <f t="shared" si="35"/>
        <v>63.375</v>
      </c>
      <c r="S248" s="8">
        <f t="shared" si="36"/>
        <v>68.825000000000003</v>
      </c>
      <c r="T248" s="8">
        <f t="shared" si="37"/>
        <v>64.625</v>
      </c>
      <c r="U248" s="7">
        <f t="shared" si="38"/>
        <v>65.325000000000003</v>
      </c>
      <c r="V248" s="7">
        <f t="shared" si="39"/>
        <v>65.150000000000006</v>
      </c>
    </row>
    <row r="249" spans="1:22" ht="13.5" x14ac:dyDescent="0.25">
      <c r="A249" s="3">
        <f>RSI!A249</f>
        <v>42669</v>
      </c>
      <c r="B249" s="2">
        <f>RSI!B249</f>
        <v>8.5399999999999991</v>
      </c>
      <c r="C249" s="2">
        <f>RSI!I249</f>
        <v>50.494884727703344</v>
      </c>
      <c r="D249" s="2">
        <f>MACD!E249</f>
        <v>0.19203473690778239</v>
      </c>
      <c r="E249" s="2">
        <f>MACD!F249</f>
        <v>0.47775249679471721</v>
      </c>
      <c r="F249" s="2">
        <f>'Moving Avg'!D249</f>
        <v>8.2439999999999998</v>
      </c>
      <c r="G249" s="2">
        <f>'Moving Avg'!F249</f>
        <v>8.3754999999999988</v>
      </c>
      <c r="H249" s="2">
        <f>'Moving Avg'!G249</f>
        <v>9.0379999999999985</v>
      </c>
      <c r="I249" s="2">
        <f>'Moving Avg'!H249</f>
        <v>6.4298999999999946</v>
      </c>
      <c r="J249" s="5" t="str">
        <f>OBV!F249</f>
        <v>BULLISH</v>
      </c>
      <c r="K249" s="5" t="str">
        <f>OBV!G249</f>
        <v>NEUTRAL</v>
      </c>
      <c r="L249" s="5" t="str">
        <f>OBV!H249</f>
        <v>CONFIRMED BULLISH</v>
      </c>
      <c r="M249" s="7">
        <f t="shared" si="30"/>
        <v>25</v>
      </c>
      <c r="N249" s="7">
        <f t="shared" si="31"/>
        <v>100</v>
      </c>
      <c r="O249" s="7">
        <f t="shared" si="32"/>
        <v>50</v>
      </c>
      <c r="P249" s="7">
        <f t="shared" si="33"/>
        <v>83.5</v>
      </c>
      <c r="Q249" s="8">
        <f t="shared" si="34"/>
        <v>63.774999999999999</v>
      </c>
      <c r="R249" s="8">
        <f t="shared" si="35"/>
        <v>63.375</v>
      </c>
      <c r="S249" s="8">
        <f t="shared" si="36"/>
        <v>68.825000000000003</v>
      </c>
      <c r="T249" s="8">
        <f t="shared" si="37"/>
        <v>64.625</v>
      </c>
      <c r="U249" s="7">
        <f t="shared" si="38"/>
        <v>65.325000000000003</v>
      </c>
      <c r="V249" s="7">
        <f t="shared" si="39"/>
        <v>65.150000000000006</v>
      </c>
    </row>
    <row r="250" spans="1:22" ht="13.5" x14ac:dyDescent="0.25">
      <c r="A250" s="3">
        <f>RSI!A250</f>
        <v>42670</v>
      </c>
      <c r="B250" s="2">
        <f>RSI!B250</f>
        <v>8.5399999999999991</v>
      </c>
      <c r="C250" s="2">
        <f>RSI!I250</f>
        <v>50.494884727703344</v>
      </c>
      <c r="D250" s="2">
        <f>MACD!E250</f>
        <v>9.5397907433300233E-2</v>
      </c>
      <c r="E250" s="2">
        <f>MACD!F250</f>
        <v>0.40128157892243382</v>
      </c>
      <c r="F250" s="2">
        <f>'Moving Avg'!D250</f>
        <v>8.3719999999999999</v>
      </c>
      <c r="G250" s="2">
        <f>'Moving Avg'!F250</f>
        <v>8.3234999999999992</v>
      </c>
      <c r="H250" s="2">
        <f>'Moving Avg'!G250</f>
        <v>9.0475999999999992</v>
      </c>
      <c r="I250" s="2">
        <f>'Moving Avg'!H250</f>
        <v>6.4482999999999944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  <c r="M250" s="7">
        <f t="shared" si="30"/>
        <v>25</v>
      </c>
      <c r="N250" s="7">
        <f t="shared" si="31"/>
        <v>100</v>
      </c>
      <c r="O250" s="7">
        <f t="shared" si="32"/>
        <v>50</v>
      </c>
      <c r="P250" s="7">
        <f t="shared" si="33"/>
        <v>83.5</v>
      </c>
      <c r="Q250" s="8">
        <f t="shared" si="34"/>
        <v>63.774999999999999</v>
      </c>
      <c r="R250" s="8">
        <f t="shared" si="35"/>
        <v>63.375</v>
      </c>
      <c r="S250" s="8">
        <f t="shared" si="36"/>
        <v>68.825000000000003</v>
      </c>
      <c r="T250" s="8">
        <f t="shared" si="37"/>
        <v>64.625</v>
      </c>
      <c r="U250" s="7">
        <f t="shared" si="38"/>
        <v>65.325000000000003</v>
      </c>
      <c r="V250" s="7">
        <f t="shared" si="39"/>
        <v>65.150000000000006</v>
      </c>
    </row>
    <row r="251" spans="1:22" ht="13.5" x14ac:dyDescent="0.25">
      <c r="A251" s="3">
        <f>RSI!A251</f>
        <v>42671</v>
      </c>
      <c r="B251" s="2">
        <f>RSI!B251</f>
        <v>8.5399999999999991</v>
      </c>
      <c r="C251" s="2">
        <f>RSI!I251</f>
        <v>50.494884727703344</v>
      </c>
      <c r="D251" s="2">
        <f>MACD!E251</f>
        <v>-2.3453145943383547E-2</v>
      </c>
      <c r="E251" s="2">
        <f>MACD!F251</f>
        <v>0.31633463394927042</v>
      </c>
      <c r="F251" s="2">
        <f>'Moving Avg'!D251</f>
        <v>8.48</v>
      </c>
      <c r="G251" s="2">
        <f>'Moving Avg'!F251</f>
        <v>8.2929999999999975</v>
      </c>
      <c r="H251" s="2">
        <f>'Moving Avg'!G251</f>
        <v>9.0564</v>
      </c>
      <c r="I251" s="2">
        <f>'Moving Avg'!H251</f>
        <v>6.4673999999999934</v>
      </c>
      <c r="J251" s="5" t="str">
        <f>OBV!F251</f>
        <v>BULLISH</v>
      </c>
      <c r="K251" s="5" t="str">
        <f>OBV!G251</f>
        <v>NEUTRAL</v>
      </c>
      <c r="L251" s="5" t="str">
        <f>OBV!H251</f>
        <v>CONFIRMED BULLISH</v>
      </c>
      <c r="M251" s="7">
        <f t="shared" si="30"/>
        <v>25</v>
      </c>
      <c r="N251" s="7">
        <f t="shared" si="31"/>
        <v>100</v>
      </c>
      <c r="O251" s="7">
        <f t="shared" si="32"/>
        <v>50</v>
      </c>
      <c r="P251" s="7">
        <f t="shared" si="33"/>
        <v>83.5</v>
      </c>
      <c r="Q251" s="8">
        <f t="shared" si="34"/>
        <v>63.774999999999999</v>
      </c>
      <c r="R251" s="8">
        <f t="shared" si="35"/>
        <v>63.375</v>
      </c>
      <c r="S251" s="8">
        <f t="shared" si="36"/>
        <v>68.825000000000003</v>
      </c>
      <c r="T251" s="8">
        <f t="shared" si="37"/>
        <v>64.625</v>
      </c>
      <c r="U251" s="7">
        <f t="shared" si="38"/>
        <v>65.325000000000003</v>
      </c>
      <c r="V251" s="7">
        <f t="shared" si="39"/>
        <v>65.150000000000006</v>
      </c>
    </row>
    <row r="252" spans="1:22" ht="13.5" x14ac:dyDescent="0.25">
      <c r="A252" s="3">
        <f>RSI!A252</f>
        <v>42674</v>
      </c>
      <c r="B252" s="2">
        <f>RSI!B252</f>
        <v>8.5399999999999991</v>
      </c>
      <c r="C252" s="2">
        <f>RSI!I252</f>
        <v>50.494884727703344</v>
      </c>
      <c r="D252" s="2">
        <f>MACD!E252</f>
        <v>-0.12416604364940831</v>
      </c>
      <c r="E252" s="2">
        <f>MACD!F252</f>
        <v>0.22823449842953469</v>
      </c>
      <c r="F252" s="2">
        <f>'Moving Avg'!D252</f>
        <v>8.5399999999999991</v>
      </c>
      <c r="G252" s="2">
        <f>'Moving Avg'!F252</f>
        <v>8.2539999999999978</v>
      </c>
      <c r="H252" s="2">
        <f>'Moving Avg'!G252</f>
        <v>9.0611999999999995</v>
      </c>
      <c r="I252" s="2">
        <f>'Moving Avg'!H252</f>
        <v>6.4875499999999935</v>
      </c>
      <c r="J252" s="5" t="str">
        <f>OBV!F252</f>
        <v>BULLISH</v>
      </c>
      <c r="K252" s="5" t="str">
        <f>OBV!G252</f>
        <v>NEUTRAL</v>
      </c>
      <c r="L252" s="5" t="str">
        <f>OBV!H252</f>
        <v>CONFIRMED BULLISH</v>
      </c>
      <c r="M252" s="7">
        <f t="shared" si="30"/>
        <v>25</v>
      </c>
      <c r="N252" s="7">
        <f t="shared" si="31"/>
        <v>100</v>
      </c>
      <c r="O252" s="7">
        <f t="shared" si="32"/>
        <v>50</v>
      </c>
      <c r="P252" s="7">
        <f t="shared" si="33"/>
        <v>83.5</v>
      </c>
      <c r="Q252" s="8">
        <f t="shared" si="34"/>
        <v>63.774999999999999</v>
      </c>
      <c r="R252" s="8">
        <f t="shared" si="35"/>
        <v>63.375</v>
      </c>
      <c r="S252" s="8">
        <f t="shared" si="36"/>
        <v>68.825000000000003</v>
      </c>
      <c r="T252" s="8">
        <f t="shared" si="37"/>
        <v>64.625</v>
      </c>
      <c r="U252" s="7">
        <f t="shared" si="38"/>
        <v>65.325000000000003</v>
      </c>
      <c r="V252" s="7">
        <f t="shared" si="39"/>
        <v>65.150000000000006</v>
      </c>
    </row>
    <row r="253" spans="1:22" ht="13.5" x14ac:dyDescent="0.25">
      <c r="A253" s="3">
        <f>RSI!A253</f>
        <v>42675</v>
      </c>
      <c r="B253" s="2">
        <f>RSI!B253</f>
        <v>8.16</v>
      </c>
      <c r="C253" s="2">
        <f>RSI!I253</f>
        <v>39.282661078944727</v>
      </c>
      <c r="D253" s="2">
        <f>MACD!E253</f>
        <v>-0.18137226215242563</v>
      </c>
      <c r="E253" s="2">
        <f>MACD!F253</f>
        <v>0.14631314631314263</v>
      </c>
      <c r="F253" s="2">
        <f>'Moving Avg'!D253</f>
        <v>8.4639999999999986</v>
      </c>
      <c r="G253" s="2">
        <f>'Moving Avg'!F253</f>
        <v>8.2094999999999967</v>
      </c>
      <c r="H253" s="2">
        <f>'Moving Avg'!G253</f>
        <v>9.0554000000000006</v>
      </c>
      <c r="I253" s="2">
        <f>'Moving Avg'!H253</f>
        <v>6.5057999999999936</v>
      </c>
      <c r="J253" s="5" t="str">
        <f>OBV!F253</f>
        <v>BEARISH</v>
      </c>
      <c r="K253" s="5" t="str">
        <f>OBV!G253</f>
        <v>NEUTRAL</v>
      </c>
      <c r="L253" s="5" t="str">
        <f>OBV!H253</f>
        <v>CONFIRMED BEARISH</v>
      </c>
      <c r="M253" s="7">
        <f t="shared" si="30"/>
        <v>25</v>
      </c>
      <c r="N253" s="7">
        <f t="shared" si="31"/>
        <v>100</v>
      </c>
      <c r="O253" s="7">
        <f t="shared" si="32"/>
        <v>50</v>
      </c>
      <c r="P253" s="7">
        <f t="shared" si="33"/>
        <v>16.5</v>
      </c>
      <c r="Q253" s="8">
        <f t="shared" si="34"/>
        <v>53.725000000000001</v>
      </c>
      <c r="R253" s="8">
        <f t="shared" si="35"/>
        <v>46.625</v>
      </c>
      <c r="S253" s="8">
        <f t="shared" si="36"/>
        <v>38.674999999999997</v>
      </c>
      <c r="T253" s="8">
        <f t="shared" si="37"/>
        <v>47.875</v>
      </c>
      <c r="U253" s="7">
        <f t="shared" si="38"/>
        <v>46.341666666666661</v>
      </c>
      <c r="V253" s="7">
        <f t="shared" si="39"/>
        <v>46.724999999999994</v>
      </c>
    </row>
    <row r="254" spans="1:22" ht="13.5" x14ac:dyDescent="0.25">
      <c r="A254" s="3">
        <f>RSI!A254</f>
        <v>42676</v>
      </c>
      <c r="B254" s="2">
        <f>RSI!B254</f>
        <v>8.16</v>
      </c>
      <c r="C254" s="2">
        <f>RSI!I254</f>
        <v>39.282661078944727</v>
      </c>
      <c r="D254" s="2">
        <f>MACD!E254</f>
        <v>-0.22765779218011772</v>
      </c>
      <c r="E254" s="2">
        <f>MACD!F254</f>
        <v>7.1518958614490563E-2</v>
      </c>
      <c r="F254" s="2">
        <f>'Moving Avg'!D254</f>
        <v>8.3879999999999999</v>
      </c>
      <c r="G254" s="2">
        <f>'Moving Avg'!F254</f>
        <v>8.1894999999999989</v>
      </c>
      <c r="H254" s="2">
        <f>'Moving Avg'!G254</f>
        <v>9.0396000000000019</v>
      </c>
      <c r="I254" s="2">
        <f>'Moving Avg'!H254</f>
        <v>6.5240499999999955</v>
      </c>
      <c r="J254" s="5" t="str">
        <f>OBV!F254</f>
        <v>BEARISH</v>
      </c>
      <c r="K254" s="5" t="str">
        <f>OBV!G254</f>
        <v>NEUTRAL</v>
      </c>
      <c r="L254" s="5" t="str">
        <f>OBV!H254</f>
        <v>CONFIRMED BEARISH</v>
      </c>
      <c r="M254" s="7">
        <f t="shared" si="30"/>
        <v>25</v>
      </c>
      <c r="N254" s="7">
        <f t="shared" si="31"/>
        <v>100</v>
      </c>
      <c r="O254" s="7">
        <f t="shared" si="32"/>
        <v>50</v>
      </c>
      <c r="P254" s="7">
        <f t="shared" si="33"/>
        <v>16.5</v>
      </c>
      <c r="Q254" s="8">
        <f t="shared" si="34"/>
        <v>53.725000000000001</v>
      </c>
      <c r="R254" s="8">
        <f t="shared" si="35"/>
        <v>46.625</v>
      </c>
      <c r="S254" s="8">
        <f t="shared" si="36"/>
        <v>38.674999999999997</v>
      </c>
      <c r="T254" s="8">
        <f t="shared" si="37"/>
        <v>47.875</v>
      </c>
      <c r="U254" s="7">
        <f t="shared" si="38"/>
        <v>46.341666666666661</v>
      </c>
      <c r="V254" s="7">
        <f t="shared" si="39"/>
        <v>46.724999999999994</v>
      </c>
    </row>
    <row r="255" spans="1:22" ht="13.5" x14ac:dyDescent="0.25">
      <c r="A255" s="3">
        <f>RSI!A255</f>
        <v>42677</v>
      </c>
      <c r="B255" s="2">
        <f>RSI!B255</f>
        <v>8.16</v>
      </c>
      <c r="C255" s="2">
        <f>RSI!I255</f>
        <v>39.282661078944727</v>
      </c>
      <c r="D255" s="2">
        <f>MACD!E255</f>
        <v>-0.25716744912853606</v>
      </c>
      <c r="E255" s="2">
        <f>MACD!F255</f>
        <v>5.7816770658852337E-3</v>
      </c>
      <c r="F255" s="2">
        <f>'Moving Avg'!D255</f>
        <v>8.3120000000000012</v>
      </c>
      <c r="G255" s="2">
        <f>'Moving Avg'!F255</f>
        <v>8.1814999999999962</v>
      </c>
      <c r="H255" s="2">
        <f>'Moving Avg'!G255</f>
        <v>9.0238000000000032</v>
      </c>
      <c r="I255" s="2">
        <f>'Moving Avg'!H255</f>
        <v>6.5412999999999952</v>
      </c>
      <c r="J255" s="5" t="str">
        <f>OBV!F255</f>
        <v>BEARISH</v>
      </c>
      <c r="K255" s="5" t="str">
        <f>OBV!G255</f>
        <v>NEUTRAL</v>
      </c>
      <c r="L255" s="5" t="str">
        <f>OBV!H255</f>
        <v>CONFIRMED BEARISH</v>
      </c>
      <c r="M255" s="7">
        <f t="shared" si="30"/>
        <v>25</v>
      </c>
      <c r="N255" s="7">
        <f t="shared" si="31"/>
        <v>100</v>
      </c>
      <c r="O255" s="7">
        <f t="shared" si="32"/>
        <v>50</v>
      </c>
      <c r="P255" s="7">
        <f t="shared" si="33"/>
        <v>16.5</v>
      </c>
      <c r="Q255" s="8">
        <f t="shared" si="34"/>
        <v>53.725000000000001</v>
      </c>
      <c r="R255" s="8">
        <f t="shared" si="35"/>
        <v>46.625</v>
      </c>
      <c r="S255" s="8">
        <f t="shared" si="36"/>
        <v>38.674999999999997</v>
      </c>
      <c r="T255" s="8">
        <f t="shared" si="37"/>
        <v>47.875</v>
      </c>
      <c r="U255" s="7">
        <f t="shared" si="38"/>
        <v>46.341666666666661</v>
      </c>
      <c r="V255" s="7">
        <f t="shared" si="39"/>
        <v>46.724999999999994</v>
      </c>
    </row>
    <row r="256" spans="1:22" ht="13.5" x14ac:dyDescent="0.25">
      <c r="A256" s="3">
        <f>RSI!A256</f>
        <v>42678</v>
      </c>
      <c r="B256" s="2">
        <f>RSI!B256</f>
        <v>8.16</v>
      </c>
      <c r="C256" s="2">
        <f>RSI!I256</f>
        <v>39.282661078944727</v>
      </c>
      <c r="D256" s="2">
        <f>MACD!E256</f>
        <v>-0.26493521512369433</v>
      </c>
      <c r="E256" s="2">
        <f>MACD!F256</f>
        <v>-4.8361701372030684E-2</v>
      </c>
      <c r="F256" s="2">
        <f>'Moving Avg'!D256</f>
        <v>8.2359999999999989</v>
      </c>
      <c r="G256" s="2">
        <f>'Moving Avg'!F256</f>
        <v>8.1734999999999989</v>
      </c>
      <c r="H256" s="2">
        <f>'Moving Avg'!G256</f>
        <v>9.0028000000000041</v>
      </c>
      <c r="I256" s="2">
        <f>'Moving Avg'!H256</f>
        <v>6.5578499999999966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  <c r="M256" s="7">
        <f t="shared" si="30"/>
        <v>25</v>
      </c>
      <c r="N256" s="7">
        <f t="shared" si="31"/>
        <v>100</v>
      </c>
      <c r="O256" s="7">
        <f t="shared" si="32"/>
        <v>50</v>
      </c>
      <c r="P256" s="7">
        <f t="shared" si="33"/>
        <v>16.5</v>
      </c>
      <c r="Q256" s="8">
        <f t="shared" si="34"/>
        <v>53.725000000000001</v>
      </c>
      <c r="R256" s="8">
        <f t="shared" si="35"/>
        <v>46.625</v>
      </c>
      <c r="S256" s="8">
        <f t="shared" si="36"/>
        <v>38.674999999999997</v>
      </c>
      <c r="T256" s="8">
        <f t="shared" si="37"/>
        <v>47.875</v>
      </c>
      <c r="U256" s="7">
        <f t="shared" si="38"/>
        <v>46.341666666666661</v>
      </c>
      <c r="V256" s="7">
        <f t="shared" si="39"/>
        <v>46.724999999999994</v>
      </c>
    </row>
    <row r="257" spans="1:22" ht="13.5" x14ac:dyDescent="0.25">
      <c r="A257" s="3">
        <f>RSI!A257</f>
        <v>42681</v>
      </c>
      <c r="B257" s="2">
        <f>RSI!B257</f>
        <v>8.16</v>
      </c>
      <c r="C257" s="2">
        <f>RSI!I257</f>
        <v>39.282661078944727</v>
      </c>
      <c r="D257" s="2">
        <f>MACD!E257</f>
        <v>-0.23290215184213814</v>
      </c>
      <c r="E257" s="2">
        <f>MACD!F257</f>
        <v>-8.5269791466052181E-2</v>
      </c>
      <c r="F257" s="2">
        <f>'Moving Avg'!D257</f>
        <v>8.16</v>
      </c>
      <c r="G257" s="2">
        <f>'Moving Avg'!F257</f>
        <v>8.165499999999998</v>
      </c>
      <c r="H257" s="2">
        <f>'Moving Avg'!G257</f>
        <v>8.9764000000000053</v>
      </c>
      <c r="I257" s="2">
        <f>'Moving Avg'!H257</f>
        <v>6.5743999999999962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  <c r="M257" s="7">
        <f t="shared" si="30"/>
        <v>25</v>
      </c>
      <c r="N257" s="7">
        <f t="shared" si="31"/>
        <v>100</v>
      </c>
      <c r="O257" s="7">
        <f t="shared" si="32"/>
        <v>50</v>
      </c>
      <c r="P257" s="7">
        <f t="shared" si="33"/>
        <v>16.5</v>
      </c>
      <c r="Q257" s="8">
        <f t="shared" si="34"/>
        <v>53.725000000000001</v>
      </c>
      <c r="R257" s="8">
        <f t="shared" si="35"/>
        <v>46.625</v>
      </c>
      <c r="S257" s="8">
        <f t="shared" si="36"/>
        <v>38.674999999999997</v>
      </c>
      <c r="T257" s="8">
        <f t="shared" si="37"/>
        <v>47.875</v>
      </c>
      <c r="U257" s="7">
        <f t="shared" si="38"/>
        <v>46.341666666666661</v>
      </c>
      <c r="V257" s="7">
        <f t="shared" si="39"/>
        <v>46.724999999999994</v>
      </c>
    </row>
    <row r="258" spans="1:22" ht="13.5" x14ac:dyDescent="0.25">
      <c r="A258" s="3">
        <f>RSI!A258</f>
        <v>42682</v>
      </c>
      <c r="B258" s="2">
        <f>RSI!B258</f>
        <v>8.16</v>
      </c>
      <c r="C258" s="2">
        <f>RSI!I258</f>
        <v>39.282661078944727</v>
      </c>
      <c r="D258" s="2">
        <f>MACD!E258</f>
        <v>-0.15808533984841766</v>
      </c>
      <c r="E258" s="2">
        <f>MACD!F258</f>
        <v>-9.9832901142525271E-2</v>
      </c>
      <c r="F258" s="2">
        <f>'Moving Avg'!D258</f>
        <v>8.16</v>
      </c>
      <c r="G258" s="2">
        <f>'Moving Avg'!F258</f>
        <v>8.1689999999999969</v>
      </c>
      <c r="H258" s="2">
        <f>'Moving Avg'!G258</f>
        <v>8.945600000000006</v>
      </c>
      <c r="I258" s="2">
        <f>'Moving Avg'!H258</f>
        <v>6.5902499999999966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33</v>
      </c>
      <c r="Q258" s="8">
        <f t="shared" si="34"/>
        <v>56.2</v>
      </c>
      <c r="R258" s="8">
        <f t="shared" si="35"/>
        <v>50.75</v>
      </c>
      <c r="S258" s="8">
        <f t="shared" si="36"/>
        <v>46.1</v>
      </c>
      <c r="T258" s="8">
        <f t="shared" si="37"/>
        <v>52</v>
      </c>
      <c r="U258" s="7">
        <f t="shared" si="38"/>
        <v>51.016666666666673</v>
      </c>
      <c r="V258" s="7">
        <f t="shared" si="39"/>
        <v>51.262500000000003</v>
      </c>
    </row>
    <row r="259" spans="1:22" ht="13.5" x14ac:dyDescent="0.25">
      <c r="A259" s="3">
        <f>RSI!A259</f>
        <v>42683</v>
      </c>
      <c r="B259" s="2">
        <f>RSI!B259</f>
        <v>8.65</v>
      </c>
      <c r="C259" s="2">
        <f>RSI!I259</f>
        <v>58.028934441244992</v>
      </c>
      <c r="D259" s="2">
        <f>MACD!E259</f>
        <v>-0.12963244908583427</v>
      </c>
      <c r="E259" s="2">
        <f>MACD!F259</f>
        <v>-0.10579281073118708</v>
      </c>
      <c r="F259" s="2">
        <f>'Moving Avg'!D259</f>
        <v>8.2579999999999991</v>
      </c>
      <c r="G259" s="2">
        <f>'Moving Avg'!F259</f>
        <v>8.1969999999999992</v>
      </c>
      <c r="H259" s="2">
        <f>'Moving Avg'!G259</f>
        <v>8.9246000000000052</v>
      </c>
      <c r="I259" s="2">
        <f>'Moving Avg'!H259</f>
        <v>6.6092499999999976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  <c r="M259" s="7">
        <f t="shared" si="40"/>
        <v>25</v>
      </c>
      <c r="N259" s="7">
        <f t="shared" si="41"/>
        <v>100</v>
      </c>
      <c r="O259" s="7">
        <f t="shared" si="42"/>
        <v>50</v>
      </c>
      <c r="P259" s="7">
        <f t="shared" si="43"/>
        <v>100</v>
      </c>
      <c r="Q259" s="8">
        <f t="shared" ref="Q259:Q322" si="44">0.35*M259+N259*0.35+O259*0.15+P259*0.15</f>
        <v>66.25</v>
      </c>
      <c r="R259" s="8">
        <f t="shared" ref="R259:R322" si="45">M259*0.2+N259*0.2+O259*0.35+P259*0.25</f>
        <v>67.5</v>
      </c>
      <c r="S259" s="8">
        <f t="shared" ref="S259:S322" si="46">M259*0.15+N259*0.15+O259*0.25+P259*0.45</f>
        <v>76.25</v>
      </c>
      <c r="T259" s="8">
        <f t="shared" ref="T259:T322" si="47">0.25*SUM(M259:P259)</f>
        <v>68.75</v>
      </c>
      <c r="U259" s="7">
        <f t="shared" ref="U259:U322" si="48">SUM(Q259:S259)/3</f>
        <v>70</v>
      </c>
      <c r="V259" s="7">
        <f t="shared" ref="V259:V322" si="49">SUM(Q259:T259)/4</f>
        <v>69.6875</v>
      </c>
    </row>
    <row r="260" spans="1:22" ht="13.5" x14ac:dyDescent="0.25">
      <c r="A260" s="3">
        <f>RSI!A260</f>
        <v>42684</v>
      </c>
      <c r="B260" s="2">
        <f>RSI!B260</f>
        <v>8.4</v>
      </c>
      <c r="C260" s="2">
        <f>RSI!I260</f>
        <v>49.612602801786423</v>
      </c>
      <c r="D260" s="2">
        <f>MACD!E260</f>
        <v>-8.8598048071434121E-2</v>
      </c>
      <c r="E260" s="2">
        <f>MACD!F260</f>
        <v>-0.10235385819923649</v>
      </c>
      <c r="F260" s="2">
        <f>'Moving Avg'!D260</f>
        <v>8.3060000000000009</v>
      </c>
      <c r="G260" s="2">
        <f>'Moving Avg'!F260</f>
        <v>8.2124999999999986</v>
      </c>
      <c r="H260" s="2">
        <f>'Moving Avg'!G260</f>
        <v>8.8950000000000049</v>
      </c>
      <c r="I260" s="2">
        <f>'Moving Avg'!H260</f>
        <v>6.626999999999998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  <c r="M260" s="7">
        <f t="shared" si="40"/>
        <v>25</v>
      </c>
      <c r="N260" s="7">
        <f t="shared" si="41"/>
        <v>0</v>
      </c>
      <c r="O260" s="7">
        <f t="shared" si="42"/>
        <v>50</v>
      </c>
      <c r="P260" s="7">
        <f t="shared" si="43"/>
        <v>100</v>
      </c>
      <c r="Q260" s="8">
        <f t="shared" si="44"/>
        <v>31.25</v>
      </c>
      <c r="R260" s="8">
        <f t="shared" si="45"/>
        <v>47.5</v>
      </c>
      <c r="S260" s="8">
        <f t="shared" si="46"/>
        <v>61.25</v>
      </c>
      <c r="T260" s="8">
        <f t="shared" si="47"/>
        <v>43.75</v>
      </c>
      <c r="U260" s="7">
        <f t="shared" si="48"/>
        <v>46.666666666666664</v>
      </c>
      <c r="V260" s="7">
        <f t="shared" si="49"/>
        <v>45.9375</v>
      </c>
    </row>
    <row r="261" spans="1:22" ht="13.5" x14ac:dyDescent="0.25">
      <c r="A261" s="3">
        <f>RSI!A261</f>
        <v>42685</v>
      </c>
      <c r="B261" s="2">
        <f>RSI!B261</f>
        <v>8.4</v>
      </c>
      <c r="C261" s="2">
        <f>RSI!I261</f>
        <v>49.612602801786423</v>
      </c>
      <c r="D261" s="2">
        <f>MACD!E261</f>
        <v>-5.3843482626291461E-2</v>
      </c>
      <c r="E261" s="2">
        <f>MACD!F261</f>
        <v>-9.2651783084647485E-2</v>
      </c>
      <c r="F261" s="2">
        <f>'Moving Avg'!D261</f>
        <v>8.3539999999999992</v>
      </c>
      <c r="G261" s="2">
        <f>'Moving Avg'!F261</f>
        <v>8.2399999999999984</v>
      </c>
      <c r="H261" s="2">
        <f>'Moving Avg'!G261</f>
        <v>8.8654000000000046</v>
      </c>
      <c r="I261" s="2">
        <f>'Moving Avg'!H261</f>
        <v>6.6449999999999987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  <c r="M261" s="7">
        <f t="shared" si="40"/>
        <v>25</v>
      </c>
      <c r="N261" s="7">
        <f t="shared" si="41"/>
        <v>0</v>
      </c>
      <c r="O261" s="7">
        <f t="shared" si="42"/>
        <v>50</v>
      </c>
      <c r="P261" s="7">
        <f t="shared" si="43"/>
        <v>100</v>
      </c>
      <c r="Q261" s="8">
        <f t="shared" si="44"/>
        <v>31.25</v>
      </c>
      <c r="R261" s="8">
        <f t="shared" si="45"/>
        <v>47.5</v>
      </c>
      <c r="S261" s="8">
        <f t="shared" si="46"/>
        <v>61.25</v>
      </c>
      <c r="T261" s="8">
        <f t="shared" si="47"/>
        <v>43.75</v>
      </c>
      <c r="U261" s="7">
        <f t="shared" si="48"/>
        <v>46.666666666666664</v>
      </c>
      <c r="V261" s="7">
        <f t="shared" si="49"/>
        <v>45.9375</v>
      </c>
    </row>
    <row r="262" spans="1:22" ht="13.5" x14ac:dyDescent="0.25">
      <c r="A262" s="3">
        <f>RSI!A262</f>
        <v>42688</v>
      </c>
      <c r="B262" s="2">
        <f>RSI!B262</f>
        <v>8.4</v>
      </c>
      <c r="C262" s="2">
        <f>RSI!I262</f>
        <v>49.612602801786423</v>
      </c>
      <c r="D262" s="2">
        <f>MACD!E262</f>
        <v>-2.440507969774508E-2</v>
      </c>
      <c r="E262" s="2">
        <f>MACD!F262</f>
        <v>-7.9002442407267004E-2</v>
      </c>
      <c r="F262" s="2">
        <f>'Moving Avg'!D262</f>
        <v>8.4019999999999992</v>
      </c>
      <c r="G262" s="2">
        <f>'Moving Avg'!F262</f>
        <v>8.2675000000000001</v>
      </c>
      <c r="H262" s="2">
        <f>'Moving Avg'!G262</f>
        <v>8.8358000000000043</v>
      </c>
      <c r="I262" s="2">
        <f>'Moving Avg'!H262</f>
        <v>6.6637000000000004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  <c r="M262" s="7">
        <f t="shared" si="40"/>
        <v>25</v>
      </c>
      <c r="N262" s="7">
        <f t="shared" si="41"/>
        <v>0</v>
      </c>
      <c r="O262" s="7">
        <f t="shared" si="42"/>
        <v>50</v>
      </c>
      <c r="P262" s="7">
        <f t="shared" si="43"/>
        <v>100</v>
      </c>
      <c r="Q262" s="8">
        <f t="shared" si="44"/>
        <v>31.25</v>
      </c>
      <c r="R262" s="8">
        <f t="shared" si="45"/>
        <v>47.5</v>
      </c>
      <c r="S262" s="8">
        <f t="shared" si="46"/>
        <v>61.25</v>
      </c>
      <c r="T262" s="8">
        <f t="shared" si="47"/>
        <v>43.75</v>
      </c>
      <c r="U262" s="7">
        <f t="shared" si="48"/>
        <v>46.666666666666664</v>
      </c>
      <c r="V262" s="7">
        <f t="shared" si="49"/>
        <v>45.9375</v>
      </c>
    </row>
    <row r="263" spans="1:22" ht="13.5" x14ac:dyDescent="0.25">
      <c r="A263" s="3">
        <f>RSI!A263</f>
        <v>42689</v>
      </c>
      <c r="B263" s="2">
        <f>RSI!B263</f>
        <v>8.4</v>
      </c>
      <c r="C263" s="2">
        <f>RSI!I263</f>
        <v>49.612602801786423</v>
      </c>
      <c r="D263" s="2">
        <f>MACD!E263</f>
        <v>-5.7928780198768237E-2</v>
      </c>
      <c r="E263" s="2">
        <f>MACD!F263</f>
        <v>-7.4787709965567259E-2</v>
      </c>
      <c r="F263" s="2">
        <f>'Moving Avg'!D263</f>
        <v>8.4499999999999993</v>
      </c>
      <c r="G263" s="2">
        <f>'Moving Avg'!F263</f>
        <v>8.2949999999999999</v>
      </c>
      <c r="H263" s="2">
        <f>'Moving Avg'!G263</f>
        <v>8.8150000000000048</v>
      </c>
      <c r="I263" s="2">
        <f>'Moving Avg'!H263</f>
        <v>6.6824000000000003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  <c r="M263" s="7">
        <f t="shared" si="40"/>
        <v>25</v>
      </c>
      <c r="N263" s="7">
        <f t="shared" si="41"/>
        <v>0</v>
      </c>
      <c r="O263" s="7">
        <f t="shared" si="42"/>
        <v>50</v>
      </c>
      <c r="P263" s="7">
        <f t="shared" si="43"/>
        <v>100</v>
      </c>
      <c r="Q263" s="8">
        <f t="shared" si="44"/>
        <v>31.25</v>
      </c>
      <c r="R263" s="8">
        <f t="shared" si="45"/>
        <v>47.5</v>
      </c>
      <c r="S263" s="8">
        <f t="shared" si="46"/>
        <v>61.25</v>
      </c>
      <c r="T263" s="8">
        <f t="shared" si="47"/>
        <v>43.75</v>
      </c>
      <c r="U263" s="7">
        <f t="shared" si="48"/>
        <v>46.666666666666664</v>
      </c>
      <c r="V263" s="7">
        <f t="shared" si="49"/>
        <v>45.9375</v>
      </c>
    </row>
    <row r="264" spans="1:22" ht="13.5" x14ac:dyDescent="0.25">
      <c r="A264" s="3">
        <f>RSI!A264</f>
        <v>42690</v>
      </c>
      <c r="B264" s="2">
        <f>RSI!B264</f>
        <v>8.6</v>
      </c>
      <c r="C264" s="2">
        <f>RSI!I264</f>
        <v>56.414756508178463</v>
      </c>
      <c r="D264" s="2">
        <f>MACD!E264</f>
        <v>-0.1010834882243703</v>
      </c>
      <c r="E264" s="2">
        <f>MACD!F264</f>
        <v>-8.0046865617327878E-2</v>
      </c>
      <c r="F264" s="2">
        <f>'Moving Avg'!D264</f>
        <v>8.4400000000000013</v>
      </c>
      <c r="G264" s="2">
        <f>'Moving Avg'!F264</f>
        <v>8.3324999999999996</v>
      </c>
      <c r="H264" s="2">
        <f>'Moving Avg'!G264</f>
        <v>8.7898000000000049</v>
      </c>
      <c r="I264" s="2">
        <f>'Moving Avg'!H264</f>
        <v>6.7021000000000006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  <c r="M264" s="7">
        <f t="shared" si="40"/>
        <v>25</v>
      </c>
      <c r="N264" s="7">
        <f t="shared" si="41"/>
        <v>100</v>
      </c>
      <c r="O264" s="7">
        <f t="shared" si="42"/>
        <v>50</v>
      </c>
      <c r="P264" s="7">
        <f t="shared" si="43"/>
        <v>66.5</v>
      </c>
      <c r="Q264" s="8">
        <f t="shared" si="44"/>
        <v>61.225000000000001</v>
      </c>
      <c r="R264" s="8">
        <f t="shared" si="45"/>
        <v>59.125</v>
      </c>
      <c r="S264" s="8">
        <f t="shared" si="46"/>
        <v>61.174999999999997</v>
      </c>
      <c r="T264" s="8">
        <f t="shared" si="47"/>
        <v>60.375</v>
      </c>
      <c r="U264" s="7">
        <f t="shared" si="48"/>
        <v>60.508333333333326</v>
      </c>
      <c r="V264" s="7">
        <f t="shared" si="49"/>
        <v>60.474999999999994</v>
      </c>
    </row>
    <row r="265" spans="1:22" ht="13.5" x14ac:dyDescent="0.25">
      <c r="A265" s="3">
        <f>RSI!A265</f>
        <v>42691</v>
      </c>
      <c r="B265" s="2">
        <f>RSI!B265</f>
        <v>8.6</v>
      </c>
      <c r="C265" s="2">
        <f>RSI!I265</f>
        <v>56.414756508178463</v>
      </c>
      <c r="D265" s="2">
        <f>MACD!E265</f>
        <v>-0.13875645333588693</v>
      </c>
      <c r="E265" s="2">
        <f>MACD!F265</f>
        <v>-9.1788783161039694E-2</v>
      </c>
      <c r="F265" s="2">
        <f>'Moving Avg'!D265</f>
        <v>8.48</v>
      </c>
      <c r="G265" s="2">
        <f>'Moving Avg'!F265</f>
        <v>8.3674999999999997</v>
      </c>
      <c r="H265" s="2">
        <f>'Moving Avg'!G265</f>
        <v>8.7640000000000029</v>
      </c>
      <c r="I265" s="2">
        <f>'Moving Avg'!H265</f>
        <v>6.7217999999999991</v>
      </c>
      <c r="J265" s="5" t="str">
        <f>OBV!F265</f>
        <v>BULLISH</v>
      </c>
      <c r="K265" s="5" t="str">
        <f>OBV!G265</f>
        <v>NEUTRAL</v>
      </c>
      <c r="L265" s="5" t="str">
        <f>OBV!H265</f>
        <v>CONFIRMED BULLISH</v>
      </c>
      <c r="M265" s="7">
        <f t="shared" si="40"/>
        <v>25</v>
      </c>
      <c r="N265" s="7">
        <f t="shared" si="41"/>
        <v>100</v>
      </c>
      <c r="O265" s="7">
        <f t="shared" si="42"/>
        <v>50</v>
      </c>
      <c r="P265" s="7">
        <f t="shared" si="43"/>
        <v>83.5</v>
      </c>
      <c r="Q265" s="8">
        <f t="shared" si="44"/>
        <v>63.774999999999999</v>
      </c>
      <c r="R265" s="8">
        <f t="shared" si="45"/>
        <v>63.375</v>
      </c>
      <c r="S265" s="8">
        <f t="shared" si="46"/>
        <v>68.825000000000003</v>
      </c>
      <c r="T265" s="8">
        <f t="shared" si="47"/>
        <v>64.625</v>
      </c>
      <c r="U265" s="7">
        <f t="shared" si="48"/>
        <v>65.325000000000003</v>
      </c>
      <c r="V265" s="7">
        <f t="shared" si="49"/>
        <v>65.150000000000006</v>
      </c>
    </row>
    <row r="266" spans="1:22" ht="13.5" x14ac:dyDescent="0.25">
      <c r="A266" s="3">
        <f>RSI!A266</f>
        <v>42692</v>
      </c>
      <c r="B266" s="2">
        <f>RSI!B266</f>
        <v>8.65</v>
      </c>
      <c r="C266" s="2">
        <f>RSI!I266</f>
        <v>58.056475466124532</v>
      </c>
      <c r="D266" s="2">
        <f>MACD!E266</f>
        <v>-0.1754089877869518</v>
      </c>
      <c r="E266" s="2">
        <f>MACD!F266</f>
        <v>-0.10851282408622212</v>
      </c>
      <c r="F266" s="2">
        <f>'Moving Avg'!D266</f>
        <v>8.5299999999999994</v>
      </c>
      <c r="G266" s="2">
        <f>'Moving Avg'!F266</f>
        <v>8.4</v>
      </c>
      <c r="H266" s="2">
        <f>'Moving Avg'!G266</f>
        <v>8.7390000000000025</v>
      </c>
      <c r="I266" s="2">
        <f>'Moving Avg'!H266</f>
        <v>6.7417500000000006</v>
      </c>
      <c r="J266" s="5" t="str">
        <f>OBV!F266</f>
        <v>BULLISH</v>
      </c>
      <c r="K266" s="5" t="str">
        <f>OBV!G266</f>
        <v>STRONG</v>
      </c>
      <c r="L266" s="5" t="str">
        <f>OBV!H266</f>
        <v>CONFIRMED BULLISH</v>
      </c>
      <c r="M266" s="7">
        <f t="shared" si="40"/>
        <v>25</v>
      </c>
      <c r="N266" s="7">
        <f t="shared" si="41"/>
        <v>100</v>
      </c>
      <c r="O266" s="7">
        <f t="shared" si="42"/>
        <v>50</v>
      </c>
      <c r="P266" s="7">
        <f t="shared" si="43"/>
        <v>100</v>
      </c>
      <c r="Q266" s="8">
        <f t="shared" si="44"/>
        <v>66.25</v>
      </c>
      <c r="R266" s="8">
        <f t="shared" si="45"/>
        <v>67.5</v>
      </c>
      <c r="S266" s="8">
        <f t="shared" si="46"/>
        <v>76.25</v>
      </c>
      <c r="T266" s="8">
        <f t="shared" si="47"/>
        <v>68.75</v>
      </c>
      <c r="U266" s="7">
        <f t="shared" si="48"/>
        <v>70</v>
      </c>
      <c r="V266" s="7">
        <f t="shared" si="49"/>
        <v>69.6875</v>
      </c>
    </row>
    <row r="267" spans="1:22" ht="13.5" x14ac:dyDescent="0.25">
      <c r="A267" s="3">
        <f>RSI!A267</f>
        <v>42695</v>
      </c>
      <c r="B267" s="2">
        <f>RSI!B267</f>
        <v>8.4</v>
      </c>
      <c r="C267" s="2">
        <f>RSI!I267</f>
        <v>48.266908012656621</v>
      </c>
      <c r="D267" s="2">
        <f>MACD!E267</f>
        <v>-0.18919192517411787</v>
      </c>
      <c r="E267" s="2">
        <f>MACD!F267</f>
        <v>-0.12464864430380128</v>
      </c>
      <c r="F267" s="2">
        <f>'Moving Avg'!D267</f>
        <v>8.5299999999999994</v>
      </c>
      <c r="G267" s="2">
        <f>'Moving Avg'!F267</f>
        <v>8.4079999999999995</v>
      </c>
      <c r="H267" s="2">
        <f>'Moving Avg'!G267</f>
        <v>8.717800000000004</v>
      </c>
      <c r="I267" s="2">
        <f>'Moving Avg'!H267</f>
        <v>6.7614500000000008</v>
      </c>
      <c r="J267" s="5" t="str">
        <f>OBV!F267</f>
        <v>BULLISH</v>
      </c>
      <c r="K267" s="5" t="str">
        <f>OBV!G267</f>
        <v>STRONG</v>
      </c>
      <c r="L267" s="5" t="str">
        <f>OBV!H267</f>
        <v>NEUTRAL</v>
      </c>
      <c r="M267" s="7">
        <f t="shared" si="40"/>
        <v>25</v>
      </c>
      <c r="N267" s="7">
        <f t="shared" si="41"/>
        <v>100</v>
      </c>
      <c r="O267" s="7">
        <f t="shared" si="42"/>
        <v>50</v>
      </c>
      <c r="P267" s="7">
        <f t="shared" si="43"/>
        <v>66</v>
      </c>
      <c r="Q267" s="8">
        <f t="shared" si="44"/>
        <v>61.15</v>
      </c>
      <c r="R267" s="8">
        <f t="shared" si="45"/>
        <v>59</v>
      </c>
      <c r="S267" s="8">
        <f t="shared" si="46"/>
        <v>60.95</v>
      </c>
      <c r="T267" s="8">
        <f t="shared" si="47"/>
        <v>60.25</v>
      </c>
      <c r="U267" s="7">
        <f t="shared" si="48"/>
        <v>60.366666666666674</v>
      </c>
      <c r="V267" s="7">
        <f t="shared" si="49"/>
        <v>60.337500000000006</v>
      </c>
    </row>
    <row r="268" spans="1:22" ht="13.5" x14ac:dyDescent="0.25">
      <c r="A268" s="3">
        <f>RSI!A268</f>
        <v>42696</v>
      </c>
      <c r="B268" s="2">
        <f>RSI!B268</f>
        <v>8.65</v>
      </c>
      <c r="C268" s="2">
        <f>RSI!I268</f>
        <v>56.217478454449207</v>
      </c>
      <c r="D268" s="2">
        <f>MACD!E268</f>
        <v>-0.21908805076036764</v>
      </c>
      <c r="E268" s="2">
        <f>MACD!F268</f>
        <v>-0.14353652559511454</v>
      </c>
      <c r="F268" s="2">
        <f>'Moving Avg'!D268</f>
        <v>8.58</v>
      </c>
      <c r="G268" s="2">
        <f>'Moving Avg'!F268</f>
        <v>8.4135000000000009</v>
      </c>
      <c r="H268" s="2">
        <f>'Moving Avg'!G268</f>
        <v>8.6932000000000009</v>
      </c>
      <c r="I268" s="2">
        <f>'Moving Avg'!H268</f>
        <v>6.7814000000000023</v>
      </c>
      <c r="J268" s="5" t="str">
        <f>OBV!F268</f>
        <v>BULLISH</v>
      </c>
      <c r="K268" s="5" t="str">
        <f>OBV!G268</f>
        <v>STRONG</v>
      </c>
      <c r="L268" s="5" t="str">
        <f>OBV!H268</f>
        <v>CONFIRMED BULLISH</v>
      </c>
      <c r="M268" s="7">
        <f t="shared" si="40"/>
        <v>25</v>
      </c>
      <c r="N268" s="7">
        <f t="shared" si="41"/>
        <v>100</v>
      </c>
      <c r="O268" s="7">
        <f t="shared" si="42"/>
        <v>50</v>
      </c>
      <c r="P268" s="7">
        <f t="shared" si="43"/>
        <v>100</v>
      </c>
      <c r="Q268" s="8">
        <f t="shared" si="44"/>
        <v>66.25</v>
      </c>
      <c r="R268" s="8">
        <f t="shared" si="45"/>
        <v>67.5</v>
      </c>
      <c r="S268" s="8">
        <f t="shared" si="46"/>
        <v>76.25</v>
      </c>
      <c r="T268" s="8">
        <f t="shared" si="47"/>
        <v>68.75</v>
      </c>
      <c r="U268" s="7">
        <f t="shared" si="48"/>
        <v>70</v>
      </c>
      <c r="V268" s="7">
        <f t="shared" si="49"/>
        <v>69.6875</v>
      </c>
    </row>
    <row r="269" spans="1:22" ht="13.5" x14ac:dyDescent="0.25">
      <c r="A269" s="3">
        <f>RSI!A269</f>
        <v>42697</v>
      </c>
      <c r="B269" s="2">
        <f>RSI!B269</f>
        <v>8.65</v>
      </c>
      <c r="C269" s="2">
        <f>RSI!I269</f>
        <v>56.217478454449207</v>
      </c>
      <c r="D269" s="2">
        <f>MACD!E269</f>
        <v>-0.17021364145318252</v>
      </c>
      <c r="E269" s="2">
        <f>MACD!F269</f>
        <v>-0.14887194876672813</v>
      </c>
      <c r="F269" s="2">
        <f>'Moving Avg'!D269</f>
        <v>8.59</v>
      </c>
      <c r="G269" s="2">
        <f>'Moving Avg'!F269</f>
        <v>8.4190000000000005</v>
      </c>
      <c r="H269" s="2">
        <f>'Moving Avg'!G269</f>
        <v>8.6684000000000019</v>
      </c>
      <c r="I269" s="2">
        <f>'Moving Avg'!H269</f>
        <v>6.8016500000000031</v>
      </c>
      <c r="J269" s="5" t="str">
        <f>OBV!F269</f>
        <v>BULLISH</v>
      </c>
      <c r="K269" s="5" t="str">
        <f>OBV!G269</f>
        <v>STRONG</v>
      </c>
      <c r="L269" s="5" t="str">
        <f>OBV!H269</f>
        <v>CONFIRMED BULLISH</v>
      </c>
      <c r="M269" s="7">
        <f t="shared" si="40"/>
        <v>25</v>
      </c>
      <c r="N269" s="7">
        <f t="shared" si="41"/>
        <v>100</v>
      </c>
      <c r="O269" s="7">
        <f t="shared" si="42"/>
        <v>50</v>
      </c>
      <c r="P269" s="7">
        <f t="shared" si="43"/>
        <v>100</v>
      </c>
      <c r="Q269" s="8">
        <f t="shared" si="44"/>
        <v>66.25</v>
      </c>
      <c r="R269" s="8">
        <f t="shared" si="45"/>
        <v>67.5</v>
      </c>
      <c r="S269" s="8">
        <f t="shared" si="46"/>
        <v>76.25</v>
      </c>
      <c r="T269" s="8">
        <f t="shared" si="47"/>
        <v>68.75</v>
      </c>
      <c r="U269" s="7">
        <f t="shared" si="48"/>
        <v>70</v>
      </c>
      <c r="V269" s="7">
        <f t="shared" si="49"/>
        <v>69.6875</v>
      </c>
    </row>
    <row r="270" spans="1:22" ht="13.5" x14ac:dyDescent="0.25">
      <c r="A270" s="3">
        <f>RSI!A270</f>
        <v>42698</v>
      </c>
      <c r="B270" s="2">
        <f>RSI!B270</f>
        <v>8.65</v>
      </c>
      <c r="C270" s="2">
        <f>RSI!I270</f>
        <v>56.217478454449207</v>
      </c>
      <c r="D270" s="2">
        <f>MACD!E270</f>
        <v>-0.16844350719309986</v>
      </c>
      <c r="E270" s="2">
        <f>MACD!F270</f>
        <v>-0.1527862604520025</v>
      </c>
      <c r="F270" s="2">
        <f>'Moving Avg'!D270</f>
        <v>8.6</v>
      </c>
      <c r="G270" s="2">
        <f>'Moving Avg'!F270</f>
        <v>8.4245000000000019</v>
      </c>
      <c r="H270" s="2">
        <f>'Moving Avg'!G270</f>
        <v>8.6435999999999993</v>
      </c>
      <c r="I270" s="2">
        <f>'Moving Avg'!H270</f>
        <v>6.8205000000000044</v>
      </c>
      <c r="J270" s="5" t="str">
        <f>OBV!F270</f>
        <v>BULLISH</v>
      </c>
      <c r="K270" s="5" t="str">
        <f>OBV!G270</f>
        <v>STRONG</v>
      </c>
      <c r="L270" s="5" t="str">
        <f>OBV!H270</f>
        <v>CONFIRMED BULLISH</v>
      </c>
      <c r="M270" s="7">
        <f t="shared" si="40"/>
        <v>25</v>
      </c>
      <c r="N270" s="7">
        <f t="shared" si="41"/>
        <v>45</v>
      </c>
      <c r="O270" s="7">
        <f t="shared" si="42"/>
        <v>50</v>
      </c>
      <c r="P270" s="7">
        <f t="shared" si="43"/>
        <v>100</v>
      </c>
      <c r="Q270" s="8">
        <f t="shared" si="44"/>
        <v>47</v>
      </c>
      <c r="R270" s="8">
        <f t="shared" si="45"/>
        <v>56.5</v>
      </c>
      <c r="S270" s="8">
        <f t="shared" si="46"/>
        <v>68</v>
      </c>
      <c r="T270" s="8">
        <f t="shared" si="47"/>
        <v>55</v>
      </c>
      <c r="U270" s="7">
        <f t="shared" si="48"/>
        <v>57.166666666666664</v>
      </c>
      <c r="V270" s="7">
        <f t="shared" si="49"/>
        <v>56.625</v>
      </c>
    </row>
    <row r="271" spans="1:22" ht="13.5" x14ac:dyDescent="0.25">
      <c r="A271" s="3">
        <f>RSI!A271</f>
        <v>42699</v>
      </c>
      <c r="B271" s="2">
        <f>RSI!B271</f>
        <v>8.4</v>
      </c>
      <c r="C271" s="2">
        <f>RSI!I271</f>
        <v>47.164366182309976</v>
      </c>
      <c r="D271" s="2">
        <f>MACD!E271</f>
        <v>-0.1494675500697511</v>
      </c>
      <c r="E271" s="2">
        <f>MACD!F271</f>
        <v>-0.15212251837555221</v>
      </c>
      <c r="F271" s="2">
        <f>'Moving Avg'!D271</f>
        <v>8.5500000000000007</v>
      </c>
      <c r="G271" s="2">
        <f>'Moving Avg'!F271</f>
        <v>8.4175000000000004</v>
      </c>
      <c r="H271" s="2">
        <f>'Moving Avg'!G271</f>
        <v>8.6195999999999984</v>
      </c>
      <c r="I271" s="2">
        <f>'Moving Avg'!H271</f>
        <v>6.8375000000000048</v>
      </c>
      <c r="J271" s="5" t="str">
        <f>OBV!F271</f>
        <v>BULLISH</v>
      </c>
      <c r="K271" s="5" t="str">
        <f>OBV!G271</f>
        <v>STRONG</v>
      </c>
      <c r="L271" s="5" t="str">
        <f>OBV!H271</f>
        <v>BULLISH DIVERGENCE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83</v>
      </c>
      <c r="Q271" s="8">
        <f t="shared" si="44"/>
        <v>28.7</v>
      </c>
      <c r="R271" s="8">
        <f t="shared" si="45"/>
        <v>43.25</v>
      </c>
      <c r="S271" s="8">
        <f t="shared" si="46"/>
        <v>53.6</v>
      </c>
      <c r="T271" s="8">
        <f t="shared" si="47"/>
        <v>39.5</v>
      </c>
      <c r="U271" s="7">
        <f t="shared" si="48"/>
        <v>41.85</v>
      </c>
      <c r="V271" s="7">
        <f t="shared" si="49"/>
        <v>41.262500000000003</v>
      </c>
    </row>
    <row r="272" spans="1:22" ht="13.5" x14ac:dyDescent="0.25">
      <c r="A272" s="3">
        <f>RSI!A272</f>
        <v>42702</v>
      </c>
      <c r="B272" s="2">
        <f>RSI!B272</f>
        <v>8.18</v>
      </c>
      <c r="C272" s="2">
        <f>RSI!I272</f>
        <v>40.919486507501787</v>
      </c>
      <c r="D272" s="2">
        <f>MACD!E272</f>
        <v>-0.11660071699510866</v>
      </c>
      <c r="E272" s="2">
        <f>MACD!F272</f>
        <v>-0.1450181580994635</v>
      </c>
      <c r="F272" s="2">
        <f>'Moving Avg'!D272</f>
        <v>8.5060000000000002</v>
      </c>
      <c r="G272" s="2">
        <f>'Moving Avg'!F272</f>
        <v>8.3995000000000015</v>
      </c>
      <c r="H272" s="2">
        <f>'Moving Avg'!G272</f>
        <v>8.594199999999999</v>
      </c>
      <c r="I272" s="2">
        <f>'Moving Avg'!H272</f>
        <v>6.8526500000000041</v>
      </c>
      <c r="J272" s="5" t="str">
        <f>OBV!F272</f>
        <v>BULLISH</v>
      </c>
      <c r="K272" s="5" t="str">
        <f>OBV!G272</f>
        <v>STRONG</v>
      </c>
      <c r="L272" s="5" t="str">
        <f>OBV!H272</f>
        <v>BULLISH DIVERGENCE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83</v>
      </c>
      <c r="Q272" s="8">
        <f t="shared" si="44"/>
        <v>28.7</v>
      </c>
      <c r="R272" s="8">
        <f t="shared" si="45"/>
        <v>43.25</v>
      </c>
      <c r="S272" s="8">
        <f t="shared" si="46"/>
        <v>53.6</v>
      </c>
      <c r="T272" s="8">
        <f t="shared" si="47"/>
        <v>39.5</v>
      </c>
      <c r="U272" s="7">
        <f t="shared" si="48"/>
        <v>41.85</v>
      </c>
      <c r="V272" s="7">
        <f t="shared" si="49"/>
        <v>41.262500000000003</v>
      </c>
    </row>
    <row r="273" spans="1:22" ht="13.5" x14ac:dyDescent="0.25">
      <c r="A273" s="3">
        <f>RSI!A273</f>
        <v>42703</v>
      </c>
      <c r="B273" s="2">
        <f>RSI!B273</f>
        <v>8.18</v>
      </c>
      <c r="C273" s="2">
        <f>RSI!I273</f>
        <v>40.919486507501787</v>
      </c>
      <c r="D273" s="2">
        <f>MACD!E273</f>
        <v>-8.7014443594803481E-2</v>
      </c>
      <c r="E273" s="2">
        <f>MACD!F273</f>
        <v>-0.13341741519853151</v>
      </c>
      <c r="F273" s="2">
        <f>'Moving Avg'!D273</f>
        <v>8.4120000000000008</v>
      </c>
      <c r="G273" s="2">
        <f>'Moving Avg'!F273</f>
        <v>8.4005000000000027</v>
      </c>
      <c r="H273" s="2">
        <f>'Moving Avg'!G273</f>
        <v>8.5623999999999985</v>
      </c>
      <c r="I273" s="2">
        <f>'Moving Avg'!H273</f>
        <v>6.8685500000000044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16.5</v>
      </c>
      <c r="Q273" s="8">
        <f t="shared" si="44"/>
        <v>18.725000000000001</v>
      </c>
      <c r="R273" s="8">
        <f t="shared" si="45"/>
        <v>26.625</v>
      </c>
      <c r="S273" s="8">
        <f t="shared" si="46"/>
        <v>23.675000000000001</v>
      </c>
      <c r="T273" s="8">
        <f t="shared" si="47"/>
        <v>22.875</v>
      </c>
      <c r="U273" s="7">
        <f t="shared" si="48"/>
        <v>23.008333333333336</v>
      </c>
      <c r="V273" s="7">
        <f t="shared" si="49"/>
        <v>22.975000000000001</v>
      </c>
    </row>
    <row r="274" spans="1:22" ht="13.5" x14ac:dyDescent="0.25">
      <c r="A274" s="3">
        <f>RSI!A274</f>
        <v>42704</v>
      </c>
      <c r="B274" s="2">
        <f>RSI!B274</f>
        <v>8.18</v>
      </c>
      <c r="C274" s="2">
        <f>RSI!I274</f>
        <v>40.919486507501794</v>
      </c>
      <c r="D274" s="2">
        <f>MACD!E274</f>
        <v>-2.9566343995194089E-2</v>
      </c>
      <c r="E274" s="2">
        <f>MACD!F274</f>
        <v>-0.11264720095786403</v>
      </c>
      <c r="F274" s="2">
        <f>'Moving Avg'!D274</f>
        <v>8.3179999999999996</v>
      </c>
      <c r="G274" s="2">
        <f>'Moving Avg'!F274</f>
        <v>8.4015000000000022</v>
      </c>
      <c r="H274" s="2">
        <f>'Moving Avg'!G274</f>
        <v>8.5301999999999971</v>
      </c>
      <c r="I274" s="2">
        <f>'Moving Avg'!H274</f>
        <v>6.8844500000000046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16.5</v>
      </c>
      <c r="Q274" s="8">
        <f t="shared" si="44"/>
        <v>18.725000000000001</v>
      </c>
      <c r="R274" s="8">
        <f t="shared" si="45"/>
        <v>26.625</v>
      </c>
      <c r="S274" s="8">
        <f t="shared" si="46"/>
        <v>23.675000000000001</v>
      </c>
      <c r="T274" s="8">
        <f t="shared" si="47"/>
        <v>22.875</v>
      </c>
      <c r="U274" s="7">
        <f t="shared" si="48"/>
        <v>23.008333333333336</v>
      </c>
      <c r="V274" s="7">
        <f t="shared" si="49"/>
        <v>22.975000000000001</v>
      </c>
    </row>
    <row r="275" spans="1:22" ht="13.5" x14ac:dyDescent="0.25">
      <c r="A275" s="3">
        <f>RSI!A275</f>
        <v>42705</v>
      </c>
      <c r="B275" s="2">
        <f>RSI!B275</f>
        <v>8.18</v>
      </c>
      <c r="C275" s="2">
        <f>RSI!I275</f>
        <v>40.919486507501794</v>
      </c>
      <c r="D275" s="2">
        <f>MACD!E275</f>
        <v>2.0566114027237958E-2</v>
      </c>
      <c r="E275" s="2">
        <f>MACD!F275</f>
        <v>-8.6004537960843633E-2</v>
      </c>
      <c r="F275" s="2">
        <f>'Moving Avg'!D275</f>
        <v>8.2240000000000002</v>
      </c>
      <c r="G275" s="2">
        <f>'Moving Avg'!F275</f>
        <v>8.4025000000000016</v>
      </c>
      <c r="H275" s="2">
        <f>'Moving Avg'!G275</f>
        <v>8.4979999999999976</v>
      </c>
      <c r="I275" s="2">
        <f>'Moving Avg'!H275</f>
        <v>6.9003500000000058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16.5</v>
      </c>
      <c r="Q275" s="8">
        <f t="shared" si="44"/>
        <v>18.725000000000001</v>
      </c>
      <c r="R275" s="8">
        <f t="shared" si="45"/>
        <v>26.625</v>
      </c>
      <c r="S275" s="8">
        <f t="shared" si="46"/>
        <v>23.675000000000001</v>
      </c>
      <c r="T275" s="8">
        <f t="shared" si="47"/>
        <v>22.875</v>
      </c>
      <c r="U275" s="7">
        <f t="shared" si="48"/>
        <v>23.008333333333336</v>
      </c>
      <c r="V275" s="7">
        <f t="shared" si="49"/>
        <v>22.975000000000001</v>
      </c>
    </row>
    <row r="276" spans="1:22" ht="13.5" x14ac:dyDescent="0.25">
      <c r="A276" s="3">
        <f>RSI!A276</f>
        <v>42706</v>
      </c>
      <c r="B276" s="2">
        <f>RSI!B276</f>
        <v>8.18</v>
      </c>
      <c r="C276" s="2">
        <f>RSI!I276</f>
        <v>40.919486507501794</v>
      </c>
      <c r="D276" s="2">
        <f>MACD!E276</f>
        <v>7.2087941662735133E-2</v>
      </c>
      <c r="E276" s="2">
        <f>MACD!F276</f>
        <v>-5.4386042036127888E-2</v>
      </c>
      <c r="F276" s="2">
        <f>'Moving Avg'!D276</f>
        <v>8.18</v>
      </c>
      <c r="G276" s="2">
        <f>'Moving Avg'!F276</f>
        <v>8.4035000000000029</v>
      </c>
      <c r="H276" s="2">
        <f>'Moving Avg'!G276</f>
        <v>8.4657999999999962</v>
      </c>
      <c r="I276" s="2">
        <f>'Moving Avg'!H276</f>
        <v>6.916250000000006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  <c r="M276" s="7">
        <f t="shared" si="40"/>
        <v>25</v>
      </c>
      <c r="N276" s="7">
        <f t="shared" si="41"/>
        <v>0</v>
      </c>
      <c r="O276" s="7">
        <f t="shared" si="42"/>
        <v>50</v>
      </c>
      <c r="P276" s="7">
        <f t="shared" si="43"/>
        <v>16.5</v>
      </c>
      <c r="Q276" s="8">
        <f t="shared" si="44"/>
        <v>18.725000000000001</v>
      </c>
      <c r="R276" s="8">
        <f t="shared" si="45"/>
        <v>26.625</v>
      </c>
      <c r="S276" s="8">
        <f t="shared" si="46"/>
        <v>23.675000000000001</v>
      </c>
      <c r="T276" s="8">
        <f t="shared" si="47"/>
        <v>22.875</v>
      </c>
      <c r="U276" s="7">
        <f t="shared" si="48"/>
        <v>23.008333333333336</v>
      </c>
      <c r="V276" s="7">
        <f t="shared" si="49"/>
        <v>22.975000000000001</v>
      </c>
    </row>
    <row r="277" spans="1:22" ht="13.5" x14ac:dyDescent="0.25">
      <c r="A277" s="3">
        <f>RSI!A277</f>
        <v>42709</v>
      </c>
      <c r="B277" s="2">
        <f>RSI!B277</f>
        <v>8.18</v>
      </c>
      <c r="C277" s="2">
        <f>RSI!I277</f>
        <v>40.919486507501794</v>
      </c>
      <c r="D277" s="2">
        <f>MACD!E277</f>
        <v>7.8527117825446524E-2</v>
      </c>
      <c r="E277" s="2">
        <f>MACD!F277</f>
        <v>-2.7803410063813011E-2</v>
      </c>
      <c r="F277" s="2">
        <f>'Moving Avg'!D277</f>
        <v>8.18</v>
      </c>
      <c r="G277" s="2">
        <f>'Moving Avg'!F277</f>
        <v>8.4045000000000023</v>
      </c>
      <c r="H277" s="2">
        <f>'Moving Avg'!G277</f>
        <v>8.4337999999999962</v>
      </c>
      <c r="I277" s="2">
        <f>'Moving Avg'!H277</f>
        <v>6.9328500000000055</v>
      </c>
      <c r="J277" s="5" t="str">
        <f>OBV!F277</f>
        <v>NEUTRAL</v>
      </c>
      <c r="K277" s="5" t="str">
        <f>OBV!G277</f>
        <v>NEUTRAL</v>
      </c>
      <c r="L277" s="5" t="str">
        <f>OBV!H277</f>
        <v>NEUTRAL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33</v>
      </c>
      <c r="Q277" s="8">
        <f t="shared" si="44"/>
        <v>21.2</v>
      </c>
      <c r="R277" s="8">
        <f t="shared" si="45"/>
        <v>30.75</v>
      </c>
      <c r="S277" s="8">
        <f t="shared" si="46"/>
        <v>31.1</v>
      </c>
      <c r="T277" s="8">
        <f t="shared" si="47"/>
        <v>27</v>
      </c>
      <c r="U277" s="7">
        <f t="shared" si="48"/>
        <v>27.683333333333337</v>
      </c>
      <c r="V277" s="7">
        <f t="shared" si="49"/>
        <v>27.512500000000003</v>
      </c>
    </row>
    <row r="278" spans="1:22" ht="13.5" x14ac:dyDescent="0.25">
      <c r="A278" s="3">
        <f>RSI!A278</f>
        <v>42710</v>
      </c>
      <c r="B278" s="2">
        <f>RSI!B278</f>
        <v>8.17</v>
      </c>
      <c r="C278" s="2">
        <f>RSI!I278</f>
        <v>40.538887789481791</v>
      </c>
      <c r="D278" s="2">
        <f>MACD!E278</f>
        <v>0.12438656219423017</v>
      </c>
      <c r="E278" s="2">
        <f>MACD!F278</f>
        <v>2.6345843877956243E-3</v>
      </c>
      <c r="F278" s="2">
        <f>'Moving Avg'!D278</f>
        <v>8.1780000000000008</v>
      </c>
      <c r="G278" s="2">
        <f>'Moving Avg'!F278</f>
        <v>8.4050000000000029</v>
      </c>
      <c r="H278" s="2">
        <f>'Moving Avg'!G278</f>
        <v>8.4011999999999958</v>
      </c>
      <c r="I278" s="2">
        <f>'Moving Avg'!H278</f>
        <v>6.9487000000000059</v>
      </c>
      <c r="J278" s="5" t="str">
        <f>OBV!F278</f>
        <v>BEARISH</v>
      </c>
      <c r="K278" s="5" t="str">
        <f>OBV!G278</f>
        <v>NEUTRAL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16.5</v>
      </c>
      <c r="Q278" s="8">
        <f t="shared" si="44"/>
        <v>18.725000000000001</v>
      </c>
      <c r="R278" s="8">
        <f t="shared" si="45"/>
        <v>26.625</v>
      </c>
      <c r="S278" s="8">
        <f t="shared" si="46"/>
        <v>23.675000000000001</v>
      </c>
      <c r="T278" s="8">
        <f t="shared" si="47"/>
        <v>22.875</v>
      </c>
      <c r="U278" s="7">
        <f t="shared" si="48"/>
        <v>23.008333333333336</v>
      </c>
      <c r="V278" s="7">
        <f t="shared" si="49"/>
        <v>22.975000000000001</v>
      </c>
    </row>
    <row r="279" spans="1:22" ht="13.5" x14ac:dyDescent="0.25">
      <c r="A279" s="3">
        <f>RSI!A279</f>
        <v>42711</v>
      </c>
      <c r="B279" s="2">
        <f>RSI!B279</f>
        <v>8.18</v>
      </c>
      <c r="C279" s="2">
        <f>RSI!I279</f>
        <v>41.128581276510651</v>
      </c>
      <c r="D279" s="2">
        <f>MACD!E279</f>
        <v>0.16362816034989613</v>
      </c>
      <c r="E279" s="2">
        <f>MACD!F279</f>
        <v>3.4833299580215728E-2</v>
      </c>
      <c r="F279" s="2">
        <f>'Moving Avg'!D279</f>
        <v>8.1780000000000008</v>
      </c>
      <c r="G279" s="2">
        <f>'Moving Avg'!F279</f>
        <v>8.3815000000000026</v>
      </c>
      <c r="H279" s="2">
        <f>'Moving Avg'!G279</f>
        <v>8.3673999999999964</v>
      </c>
      <c r="I279" s="2">
        <f>'Moving Avg'!H279</f>
        <v>6.9646000000000061</v>
      </c>
      <c r="J279" s="5" t="str">
        <f>OBV!F279</f>
        <v>BULLISH</v>
      </c>
      <c r="K279" s="5" t="str">
        <f>OBV!G279</f>
        <v>NEUTRAL</v>
      </c>
      <c r="L279" s="5" t="str">
        <f>OBV!H279</f>
        <v>NEUTRAL</v>
      </c>
      <c r="M279" s="7">
        <f t="shared" si="40"/>
        <v>25</v>
      </c>
      <c r="N279" s="7">
        <f t="shared" si="41"/>
        <v>0</v>
      </c>
      <c r="O279" s="7">
        <f t="shared" si="42"/>
        <v>50</v>
      </c>
      <c r="P279" s="7">
        <f t="shared" si="43"/>
        <v>49.5</v>
      </c>
      <c r="Q279" s="8">
        <f t="shared" si="44"/>
        <v>23.675000000000001</v>
      </c>
      <c r="R279" s="8">
        <f t="shared" si="45"/>
        <v>34.875</v>
      </c>
      <c r="S279" s="8">
        <f t="shared" si="46"/>
        <v>38.525000000000006</v>
      </c>
      <c r="T279" s="8">
        <f t="shared" si="47"/>
        <v>31.125</v>
      </c>
      <c r="U279" s="7">
        <f t="shared" si="48"/>
        <v>32.358333333333334</v>
      </c>
      <c r="V279" s="7">
        <f t="shared" si="49"/>
        <v>32.049999999999997</v>
      </c>
    </row>
    <row r="280" spans="1:22" ht="13.5" x14ac:dyDescent="0.25">
      <c r="A280" s="3">
        <f>RSI!A280</f>
        <v>42712</v>
      </c>
      <c r="B280" s="2">
        <f>RSI!B280</f>
        <v>8.18</v>
      </c>
      <c r="C280" s="2">
        <f>RSI!I280</f>
        <v>41.128581276510651</v>
      </c>
      <c r="D280" s="2">
        <f>MACD!E280</f>
        <v>0.19786441918581943</v>
      </c>
      <c r="E280" s="2">
        <f>MACD!F280</f>
        <v>6.7439523501336474E-2</v>
      </c>
      <c r="F280" s="2">
        <f>'Moving Avg'!D280</f>
        <v>8.1780000000000008</v>
      </c>
      <c r="G280" s="2">
        <f>'Moving Avg'!F280</f>
        <v>8.3705000000000034</v>
      </c>
      <c r="H280" s="2">
        <f>'Moving Avg'!G280</f>
        <v>8.3393999999999977</v>
      </c>
      <c r="I280" s="2">
        <f>'Moving Avg'!H280</f>
        <v>6.9815000000000067</v>
      </c>
      <c r="J280" s="5" t="str">
        <f>OBV!F280</f>
        <v>BULLISH</v>
      </c>
      <c r="K280" s="5" t="str">
        <f>OBV!G280</f>
        <v>NEUTRAL</v>
      </c>
      <c r="L280" s="5" t="str">
        <f>OBV!H280</f>
        <v>NEUTRAL</v>
      </c>
      <c r="M280" s="7">
        <f t="shared" si="40"/>
        <v>25</v>
      </c>
      <c r="N280" s="7">
        <f t="shared" si="41"/>
        <v>0</v>
      </c>
      <c r="O280" s="7">
        <f t="shared" si="42"/>
        <v>50</v>
      </c>
      <c r="P280" s="7">
        <f t="shared" si="43"/>
        <v>49.5</v>
      </c>
      <c r="Q280" s="8">
        <f t="shared" si="44"/>
        <v>23.675000000000001</v>
      </c>
      <c r="R280" s="8">
        <f t="shared" si="45"/>
        <v>34.875</v>
      </c>
      <c r="S280" s="8">
        <f t="shared" si="46"/>
        <v>38.525000000000006</v>
      </c>
      <c r="T280" s="8">
        <f t="shared" si="47"/>
        <v>31.125</v>
      </c>
      <c r="U280" s="7">
        <f t="shared" si="48"/>
        <v>32.358333333333334</v>
      </c>
      <c r="V280" s="7">
        <f t="shared" si="49"/>
        <v>32.049999999999997</v>
      </c>
    </row>
    <row r="281" spans="1:22" ht="13.5" x14ac:dyDescent="0.25">
      <c r="A281" s="3">
        <f>RSI!A281</f>
        <v>42713</v>
      </c>
      <c r="B281" s="2">
        <f>RSI!B281</f>
        <v>8.16</v>
      </c>
      <c r="C281" s="2">
        <f>RSI!I281</f>
        <v>40.203756826857784</v>
      </c>
      <c r="D281" s="2">
        <f>MACD!E281</f>
        <v>0.19080890210073598</v>
      </c>
      <c r="E281" s="2">
        <f>MACD!F281</f>
        <v>9.2113399221216391E-2</v>
      </c>
      <c r="F281" s="2">
        <f>'Moving Avg'!D281</f>
        <v>8.1740000000000013</v>
      </c>
      <c r="G281" s="2">
        <f>'Moving Avg'!F281</f>
        <v>8.3585000000000029</v>
      </c>
      <c r="H281" s="2">
        <f>'Moving Avg'!G281</f>
        <v>8.3195999999999977</v>
      </c>
      <c r="I281" s="2">
        <f>'Moving Avg'!H281</f>
        <v>6.9978000000000078</v>
      </c>
      <c r="J281" s="5" t="str">
        <f>OBV!F281</f>
        <v>BULLISH</v>
      </c>
      <c r="K281" s="5" t="str">
        <f>OBV!G281</f>
        <v>NEUTRAL</v>
      </c>
      <c r="L281" s="5" t="str">
        <f>OBV!H281</f>
        <v>BULLISH DIVERGENCE</v>
      </c>
      <c r="M281" s="7">
        <f t="shared" si="40"/>
        <v>25</v>
      </c>
      <c r="N281" s="7">
        <f t="shared" si="41"/>
        <v>0</v>
      </c>
      <c r="O281" s="7">
        <f t="shared" si="42"/>
        <v>50</v>
      </c>
      <c r="P281" s="7">
        <f t="shared" si="43"/>
        <v>66.5</v>
      </c>
      <c r="Q281" s="8">
        <f t="shared" si="44"/>
        <v>26.225000000000001</v>
      </c>
      <c r="R281" s="8">
        <f t="shared" si="45"/>
        <v>39.125</v>
      </c>
      <c r="S281" s="8">
        <f t="shared" si="46"/>
        <v>46.174999999999997</v>
      </c>
      <c r="T281" s="8">
        <f t="shared" si="47"/>
        <v>35.375</v>
      </c>
      <c r="U281" s="7">
        <f t="shared" si="48"/>
        <v>37.174999999999997</v>
      </c>
      <c r="V281" s="7">
        <f t="shared" si="49"/>
        <v>36.724999999999994</v>
      </c>
    </row>
    <row r="282" spans="1:22" ht="13.5" x14ac:dyDescent="0.25">
      <c r="A282" s="3">
        <f>RSI!A282</f>
        <v>42717</v>
      </c>
      <c r="B282" s="2">
        <f>RSI!B282</f>
        <v>8.16</v>
      </c>
      <c r="C282" s="2">
        <f>RSI!I282</f>
        <v>40.203756826857784</v>
      </c>
      <c r="D282" s="2">
        <f>MACD!E282</f>
        <v>0.15199550379075966</v>
      </c>
      <c r="E282" s="2">
        <f>MACD!F282</f>
        <v>0.10408982013512505</v>
      </c>
      <c r="F282" s="2">
        <f>'Moving Avg'!D282</f>
        <v>8.1699999999999982</v>
      </c>
      <c r="G282" s="2">
        <f>'Moving Avg'!F282</f>
        <v>8.3465000000000025</v>
      </c>
      <c r="H282" s="2">
        <f>'Moving Avg'!G282</f>
        <v>8.2964000000000002</v>
      </c>
      <c r="I282" s="2">
        <f>'Moving Avg'!H282</f>
        <v>7.0148000000000081</v>
      </c>
      <c r="J282" s="5" t="str">
        <f>OBV!F282</f>
        <v>BULLISH</v>
      </c>
      <c r="K282" s="5" t="str">
        <f>OBV!G282</f>
        <v>NEUTRAL</v>
      </c>
      <c r="L282" s="5" t="str">
        <f>OBV!H282</f>
        <v>BULLISH DIVERGENCE</v>
      </c>
      <c r="M282" s="7">
        <f t="shared" si="40"/>
        <v>25</v>
      </c>
      <c r="N282" s="7">
        <f t="shared" si="41"/>
        <v>0</v>
      </c>
      <c r="O282" s="7">
        <f t="shared" si="42"/>
        <v>50</v>
      </c>
      <c r="P282" s="7">
        <f t="shared" si="43"/>
        <v>66.5</v>
      </c>
      <c r="Q282" s="8">
        <f t="shared" si="44"/>
        <v>26.225000000000001</v>
      </c>
      <c r="R282" s="8">
        <f t="shared" si="45"/>
        <v>39.125</v>
      </c>
      <c r="S282" s="8">
        <f t="shared" si="46"/>
        <v>46.174999999999997</v>
      </c>
      <c r="T282" s="8">
        <f t="shared" si="47"/>
        <v>35.375</v>
      </c>
      <c r="U282" s="7">
        <f t="shared" si="48"/>
        <v>37.174999999999997</v>
      </c>
      <c r="V282" s="7">
        <f t="shared" si="49"/>
        <v>36.724999999999994</v>
      </c>
    </row>
    <row r="283" spans="1:22" ht="13.5" x14ac:dyDescent="0.25">
      <c r="A283" s="3">
        <f>RSI!A283</f>
        <v>42718</v>
      </c>
      <c r="B283" s="2">
        <f>RSI!B283</f>
        <v>8.16</v>
      </c>
      <c r="C283" s="2">
        <f>RSI!I283</f>
        <v>40.203756826857784</v>
      </c>
      <c r="D283" s="2">
        <f>MACD!E283</f>
        <v>0.12008192387507144</v>
      </c>
      <c r="E283" s="2">
        <f>MACD!F283</f>
        <v>0.10728824088311434</v>
      </c>
      <c r="F283" s="2">
        <f>'Moving Avg'!D283</f>
        <v>8.168000000000001</v>
      </c>
      <c r="G283" s="2">
        <f>'Moving Avg'!F283</f>
        <v>8.334500000000002</v>
      </c>
      <c r="H283" s="2">
        <f>'Moving Avg'!G283</f>
        <v>8.2785999999999991</v>
      </c>
      <c r="I283" s="2">
        <f>'Moving Avg'!H283</f>
        <v>7.0311000000000083</v>
      </c>
      <c r="J283" s="5" t="str">
        <f>OBV!F283</f>
        <v>BULLISH</v>
      </c>
      <c r="K283" s="5" t="str">
        <f>OBV!G283</f>
        <v>NEUTRAL</v>
      </c>
      <c r="L283" s="5" t="str">
        <f>OBV!H283</f>
        <v>BULLISH DIVERGENCE</v>
      </c>
      <c r="M283" s="7">
        <f t="shared" si="40"/>
        <v>25</v>
      </c>
      <c r="N283" s="7">
        <f t="shared" si="41"/>
        <v>0</v>
      </c>
      <c r="O283" s="7">
        <f t="shared" si="42"/>
        <v>50</v>
      </c>
      <c r="P283" s="7">
        <f t="shared" si="43"/>
        <v>66.5</v>
      </c>
      <c r="Q283" s="8">
        <f t="shared" si="44"/>
        <v>26.225000000000001</v>
      </c>
      <c r="R283" s="8">
        <f t="shared" si="45"/>
        <v>39.125</v>
      </c>
      <c r="S283" s="8">
        <f t="shared" si="46"/>
        <v>46.174999999999997</v>
      </c>
      <c r="T283" s="8">
        <f t="shared" si="47"/>
        <v>35.375</v>
      </c>
      <c r="U283" s="7">
        <f t="shared" si="48"/>
        <v>37.174999999999997</v>
      </c>
      <c r="V283" s="7">
        <f t="shared" si="49"/>
        <v>36.724999999999994</v>
      </c>
    </row>
    <row r="284" spans="1:22" ht="13.5" x14ac:dyDescent="0.25">
      <c r="A284" s="3">
        <f>RSI!A284</f>
        <v>42719</v>
      </c>
      <c r="B284" s="2">
        <f>RSI!B284</f>
        <v>8.16</v>
      </c>
      <c r="C284" s="2">
        <f>RSI!I284</f>
        <v>40.203756826857784</v>
      </c>
      <c r="D284" s="2">
        <f>MACD!E284</f>
        <v>9.393787210209581E-2</v>
      </c>
      <c r="E284" s="2">
        <f>MACD!F284</f>
        <v>0.10461816712691063</v>
      </c>
      <c r="F284" s="2">
        <f>'Moving Avg'!D284</f>
        <v>8.1639999999999979</v>
      </c>
      <c r="G284" s="2">
        <f>'Moving Avg'!F284</f>
        <v>8.3125</v>
      </c>
      <c r="H284" s="2">
        <f>'Moving Avg'!G284</f>
        <v>8.2706</v>
      </c>
      <c r="I284" s="2">
        <f>'Moving Avg'!H284</f>
        <v>7.0485000000000095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  <c r="M284" s="7">
        <f t="shared" si="40"/>
        <v>25</v>
      </c>
      <c r="N284" s="7">
        <f t="shared" si="41"/>
        <v>45</v>
      </c>
      <c r="O284" s="7">
        <f t="shared" si="42"/>
        <v>50</v>
      </c>
      <c r="P284" s="7">
        <f t="shared" si="43"/>
        <v>16.5</v>
      </c>
      <c r="Q284" s="8">
        <f t="shared" si="44"/>
        <v>34.475000000000001</v>
      </c>
      <c r="R284" s="8">
        <f t="shared" si="45"/>
        <v>35.625</v>
      </c>
      <c r="S284" s="8">
        <f t="shared" si="46"/>
        <v>30.425000000000001</v>
      </c>
      <c r="T284" s="8">
        <f t="shared" si="47"/>
        <v>34.125</v>
      </c>
      <c r="U284" s="7">
        <f t="shared" si="48"/>
        <v>33.508333333333333</v>
      </c>
      <c r="V284" s="7">
        <f t="shared" si="49"/>
        <v>33.662499999999994</v>
      </c>
    </row>
    <row r="285" spans="1:22" ht="13.5" x14ac:dyDescent="0.25">
      <c r="A285" s="3">
        <f>RSI!A285</f>
        <v>42720</v>
      </c>
      <c r="B285" s="2">
        <f>RSI!B285</f>
        <v>8.16</v>
      </c>
      <c r="C285" s="2">
        <f>RSI!I285</f>
        <v>40.203756826857784</v>
      </c>
      <c r="D285" s="2">
        <f>MACD!E285</f>
        <v>7.2612043822958938E-2</v>
      </c>
      <c r="E285" s="2">
        <f>MACD!F285</f>
        <v>9.8216942466120311E-2</v>
      </c>
      <c r="F285" s="2">
        <f>'Moving Avg'!D285</f>
        <v>8.16</v>
      </c>
      <c r="G285" s="2">
        <f>'Moving Avg'!F285</f>
        <v>8.2904999999999998</v>
      </c>
      <c r="H285" s="2">
        <f>'Moving Avg'!G285</f>
        <v>8.2674000000000003</v>
      </c>
      <c r="I285" s="2">
        <f>'Moving Avg'!H285</f>
        <v>7.0660000000000105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  <c r="M285" s="7">
        <f t="shared" si="40"/>
        <v>25</v>
      </c>
      <c r="N285" s="7">
        <f t="shared" si="41"/>
        <v>100</v>
      </c>
      <c r="O285" s="7">
        <f t="shared" si="42"/>
        <v>50</v>
      </c>
      <c r="P285" s="7">
        <f t="shared" si="43"/>
        <v>16.5</v>
      </c>
      <c r="Q285" s="8">
        <f t="shared" si="44"/>
        <v>53.725000000000001</v>
      </c>
      <c r="R285" s="8">
        <f t="shared" si="45"/>
        <v>46.625</v>
      </c>
      <c r="S285" s="8">
        <f t="shared" si="46"/>
        <v>38.674999999999997</v>
      </c>
      <c r="T285" s="8">
        <f t="shared" si="47"/>
        <v>47.875</v>
      </c>
      <c r="U285" s="7">
        <f t="shared" si="48"/>
        <v>46.341666666666661</v>
      </c>
      <c r="V285" s="7">
        <f t="shared" si="49"/>
        <v>46.724999999999994</v>
      </c>
    </row>
    <row r="286" spans="1:22" ht="13.5" x14ac:dyDescent="0.25">
      <c r="A286" s="3">
        <f>RSI!A286</f>
        <v>42723</v>
      </c>
      <c r="B286" s="2">
        <f>RSI!B286</f>
        <v>7.69</v>
      </c>
      <c r="C286" s="2">
        <f>RSI!I286</f>
        <v>22.772753217576209</v>
      </c>
      <c r="D286" s="2">
        <f>MACD!E286</f>
        <v>9.0119021167534896E-2</v>
      </c>
      <c r="E286" s="2">
        <f>MACD!F286</f>
        <v>9.6597358206403236E-2</v>
      </c>
      <c r="F286" s="2">
        <f>'Moving Avg'!D286</f>
        <v>8.0659999999999989</v>
      </c>
      <c r="G286" s="2">
        <f>'Moving Avg'!F286</f>
        <v>8.2424999999999997</v>
      </c>
      <c r="H286" s="2">
        <f>'Moving Avg'!G286</f>
        <v>8.2548000000000012</v>
      </c>
      <c r="I286" s="2">
        <f>'Moving Avg'!H286</f>
        <v>7.0805000000000113</v>
      </c>
      <c r="J286" s="5" t="str">
        <f>OBV!F286</f>
        <v>BEARISH</v>
      </c>
      <c r="K286" s="5" t="str">
        <f>OBV!G286</f>
        <v>WEAK</v>
      </c>
      <c r="L286" s="5" t="str">
        <f>OBV!H286</f>
        <v>CONFIRMED BEARISH</v>
      </c>
      <c r="M286" s="7">
        <f t="shared" si="40"/>
        <v>50</v>
      </c>
      <c r="N286" s="7">
        <f t="shared" si="41"/>
        <v>45</v>
      </c>
      <c r="O286" s="7">
        <f t="shared" si="42"/>
        <v>50</v>
      </c>
      <c r="P286" s="7">
        <f t="shared" si="43"/>
        <v>0</v>
      </c>
      <c r="Q286" s="8">
        <f t="shared" si="44"/>
        <v>40.75</v>
      </c>
      <c r="R286" s="8">
        <f t="shared" si="45"/>
        <v>36.5</v>
      </c>
      <c r="S286" s="8">
        <f t="shared" si="46"/>
        <v>26.75</v>
      </c>
      <c r="T286" s="8">
        <f t="shared" si="47"/>
        <v>36.25</v>
      </c>
      <c r="U286" s="7">
        <f t="shared" si="48"/>
        <v>34.666666666666664</v>
      </c>
      <c r="V286" s="7">
        <f t="shared" si="49"/>
        <v>35.0625</v>
      </c>
    </row>
    <row r="287" spans="1:22" ht="13.5" x14ac:dyDescent="0.25">
      <c r="A287" s="3">
        <f>RSI!A287</f>
        <v>42724</v>
      </c>
      <c r="B287" s="2">
        <f>RSI!B287</f>
        <v>7.35</v>
      </c>
      <c r="C287" s="2">
        <f>RSI!I287</f>
        <v>17.022916947343745</v>
      </c>
      <c r="D287" s="2">
        <f>MACD!E287</f>
        <v>0.13357754733587512</v>
      </c>
      <c r="E287" s="2">
        <f>MACD!F287</f>
        <v>0.10399339603229762</v>
      </c>
      <c r="F287" s="2">
        <f>'Moving Avg'!D287</f>
        <v>7.9040000000000008</v>
      </c>
      <c r="G287" s="2">
        <f>'Moving Avg'!F287</f>
        <v>8.19</v>
      </c>
      <c r="H287" s="2">
        <f>'Moving Avg'!G287</f>
        <v>8.2354000000000021</v>
      </c>
      <c r="I287" s="2">
        <f>'Moving Avg'!H287</f>
        <v>7.0933000000000117</v>
      </c>
      <c r="J287" s="5" t="str">
        <f>OBV!F287</f>
        <v>BEARISH</v>
      </c>
      <c r="K287" s="5" t="str">
        <f>OBV!G287</f>
        <v>WEAK</v>
      </c>
      <c r="L287" s="5" t="str">
        <f>OBV!H287</f>
        <v>CONFIRMED BEARISH</v>
      </c>
      <c r="M287" s="7">
        <f t="shared" si="40"/>
        <v>50</v>
      </c>
      <c r="N287" s="7">
        <f t="shared" si="41"/>
        <v>0</v>
      </c>
      <c r="O287" s="7">
        <f t="shared" si="42"/>
        <v>50</v>
      </c>
      <c r="P287" s="7">
        <f t="shared" si="43"/>
        <v>0</v>
      </c>
      <c r="Q287" s="8">
        <f t="shared" si="44"/>
        <v>25</v>
      </c>
      <c r="R287" s="8">
        <f t="shared" si="45"/>
        <v>27.5</v>
      </c>
      <c r="S287" s="8">
        <f t="shared" si="46"/>
        <v>20</v>
      </c>
      <c r="T287" s="8">
        <f t="shared" si="47"/>
        <v>25</v>
      </c>
      <c r="U287" s="7">
        <f t="shared" si="48"/>
        <v>24.166666666666668</v>
      </c>
      <c r="V287" s="7">
        <f t="shared" si="49"/>
        <v>24.375</v>
      </c>
    </row>
    <row r="288" spans="1:22" ht="13.5" x14ac:dyDescent="0.25">
      <c r="A288" s="3">
        <f>RSI!A288</f>
        <v>42725</v>
      </c>
      <c r="B288" s="2">
        <f>RSI!B288</f>
        <v>7.02</v>
      </c>
      <c r="C288" s="2">
        <f>RSI!I288</f>
        <v>13.468431980595582</v>
      </c>
      <c r="D288" s="2">
        <f>MACD!E288</f>
        <v>0.19846867128730139</v>
      </c>
      <c r="E288" s="2">
        <f>MACD!F288</f>
        <v>0.12288845108329839</v>
      </c>
      <c r="F288" s="2">
        <f>'Moving Avg'!D288</f>
        <v>7.6759999999999993</v>
      </c>
      <c r="G288" s="2">
        <f>'Moving Avg'!F288</f>
        <v>8.1084999999999994</v>
      </c>
      <c r="H288" s="2">
        <f>'Moving Avg'!G288</f>
        <v>8.2140000000000022</v>
      </c>
      <c r="I288" s="2">
        <f>'Moving Avg'!H288</f>
        <v>7.1034000000000104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  <c r="M288" s="7">
        <f t="shared" si="40"/>
        <v>50</v>
      </c>
      <c r="N288" s="7">
        <f t="shared" si="41"/>
        <v>0</v>
      </c>
      <c r="O288" s="7">
        <f t="shared" si="42"/>
        <v>50</v>
      </c>
      <c r="P288" s="7">
        <f t="shared" si="43"/>
        <v>0</v>
      </c>
      <c r="Q288" s="8">
        <f t="shared" si="44"/>
        <v>25</v>
      </c>
      <c r="R288" s="8">
        <f t="shared" si="45"/>
        <v>27.5</v>
      </c>
      <c r="S288" s="8">
        <f t="shared" si="46"/>
        <v>20</v>
      </c>
      <c r="T288" s="8">
        <f t="shared" si="47"/>
        <v>25</v>
      </c>
      <c r="U288" s="7">
        <f t="shared" si="48"/>
        <v>24.166666666666668</v>
      </c>
      <c r="V288" s="7">
        <f t="shared" si="49"/>
        <v>24.375</v>
      </c>
    </row>
    <row r="289" spans="1:22" ht="13.5" x14ac:dyDescent="0.25">
      <c r="A289" s="3">
        <f>RSI!A289</f>
        <v>42726</v>
      </c>
      <c r="B289" s="2">
        <f>RSI!B289</f>
        <v>6.74</v>
      </c>
      <c r="C289" s="2">
        <f>RSI!I289</f>
        <v>11.310435200845504</v>
      </c>
      <c r="D289" s="2">
        <f>MACD!E289</f>
        <v>0.28243215961064383</v>
      </c>
      <c r="E289" s="2">
        <f>MACD!F289</f>
        <v>0.15479719278876747</v>
      </c>
      <c r="F289" s="2">
        <f>'Moving Avg'!D289</f>
        <v>7.3920000000000003</v>
      </c>
      <c r="G289" s="2">
        <f>'Moving Avg'!F289</f>
        <v>8.0129999999999999</v>
      </c>
      <c r="H289" s="2">
        <f>'Moving Avg'!G289</f>
        <v>8.1870000000000047</v>
      </c>
      <c r="I289" s="2">
        <f>'Moving Avg'!H289</f>
        <v>7.1121000000000114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  <c r="M289" s="7">
        <f t="shared" si="40"/>
        <v>50</v>
      </c>
      <c r="N289" s="7">
        <f t="shared" si="41"/>
        <v>0</v>
      </c>
      <c r="O289" s="7">
        <f t="shared" si="42"/>
        <v>50</v>
      </c>
      <c r="P289" s="7">
        <f t="shared" si="43"/>
        <v>0</v>
      </c>
      <c r="Q289" s="8">
        <f t="shared" si="44"/>
        <v>25</v>
      </c>
      <c r="R289" s="8">
        <f t="shared" si="45"/>
        <v>27.5</v>
      </c>
      <c r="S289" s="8">
        <f t="shared" si="46"/>
        <v>20</v>
      </c>
      <c r="T289" s="8">
        <f t="shared" si="47"/>
        <v>25</v>
      </c>
      <c r="U289" s="7">
        <f t="shared" si="48"/>
        <v>24.166666666666668</v>
      </c>
      <c r="V289" s="7">
        <f t="shared" si="49"/>
        <v>24.375</v>
      </c>
    </row>
    <row r="290" spans="1:22" ht="13.5" x14ac:dyDescent="0.25">
      <c r="A290" s="3">
        <f>RSI!A290</f>
        <v>42727</v>
      </c>
      <c r="B290" s="2">
        <f>RSI!B290</f>
        <v>6.75</v>
      </c>
      <c r="C290" s="2">
        <f>RSI!I290</f>
        <v>11.853641481291405</v>
      </c>
      <c r="D290" s="2">
        <f>MACD!E290</f>
        <v>0.36066643496812656</v>
      </c>
      <c r="E290" s="2">
        <f>MACD!F290</f>
        <v>0.19597104122463929</v>
      </c>
      <c r="F290" s="2">
        <f>'Moving Avg'!D290</f>
        <v>7.1099999999999994</v>
      </c>
      <c r="G290" s="2">
        <f>'Moving Avg'!F290</f>
        <v>7.9179999999999993</v>
      </c>
      <c r="H290" s="2">
        <f>'Moving Avg'!G290</f>
        <v>8.160200000000005</v>
      </c>
      <c r="I290" s="2">
        <f>'Moving Avg'!H290</f>
        <v>7.1209000000000113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  <c r="M290" s="7">
        <f t="shared" si="40"/>
        <v>50</v>
      </c>
      <c r="N290" s="7">
        <f t="shared" si="41"/>
        <v>0</v>
      </c>
      <c r="O290" s="7">
        <f t="shared" si="42"/>
        <v>0</v>
      </c>
      <c r="P290" s="7">
        <f t="shared" si="43"/>
        <v>0</v>
      </c>
      <c r="Q290" s="8">
        <f t="shared" si="44"/>
        <v>17.5</v>
      </c>
      <c r="R290" s="8">
        <f t="shared" si="45"/>
        <v>10</v>
      </c>
      <c r="S290" s="8">
        <f t="shared" si="46"/>
        <v>7.5</v>
      </c>
      <c r="T290" s="8">
        <f t="shared" si="47"/>
        <v>12.5</v>
      </c>
      <c r="U290" s="7">
        <f t="shared" si="48"/>
        <v>11.666666666666666</v>
      </c>
      <c r="V290" s="7">
        <f t="shared" si="49"/>
        <v>11.875</v>
      </c>
    </row>
    <row r="291" spans="1:22" ht="13.5" x14ac:dyDescent="0.25">
      <c r="A291" s="3">
        <f>RSI!A291</f>
        <v>42730</v>
      </c>
      <c r="B291" s="2">
        <f>RSI!B291</f>
        <v>6.75</v>
      </c>
      <c r="C291" s="2">
        <f>RSI!I291</f>
        <v>11.853641481291405</v>
      </c>
      <c r="D291" s="2">
        <f>MACD!E291</f>
        <v>0.43107030956480852</v>
      </c>
      <c r="E291" s="2">
        <f>MACD!F291</f>
        <v>0.24299089489267317</v>
      </c>
      <c r="F291" s="2">
        <f>'Moving Avg'!D291</f>
        <v>6.9219999999999997</v>
      </c>
      <c r="G291" s="2">
        <f>'Moving Avg'!F291</f>
        <v>7.8355000000000006</v>
      </c>
      <c r="H291" s="2">
        <f>'Moving Avg'!G291</f>
        <v>8.1382000000000048</v>
      </c>
      <c r="I291" s="2">
        <f>'Moving Avg'!H291</f>
        <v>7.1296500000000114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  <c r="M291" s="7">
        <f t="shared" si="40"/>
        <v>50</v>
      </c>
      <c r="N291" s="7">
        <f t="shared" si="41"/>
        <v>0</v>
      </c>
      <c r="O291" s="7">
        <f t="shared" si="42"/>
        <v>0</v>
      </c>
      <c r="P291" s="7">
        <f t="shared" si="43"/>
        <v>0</v>
      </c>
      <c r="Q291" s="8">
        <f t="shared" si="44"/>
        <v>17.5</v>
      </c>
      <c r="R291" s="8">
        <f t="shared" si="45"/>
        <v>10</v>
      </c>
      <c r="S291" s="8">
        <f t="shared" si="46"/>
        <v>7.5</v>
      </c>
      <c r="T291" s="8">
        <f t="shared" si="47"/>
        <v>12.5</v>
      </c>
      <c r="U291" s="7">
        <f t="shared" si="48"/>
        <v>11.666666666666666</v>
      </c>
      <c r="V291" s="7">
        <f t="shared" si="49"/>
        <v>11.875</v>
      </c>
    </row>
    <row r="292" spans="1:22" ht="13.5" x14ac:dyDescent="0.25">
      <c r="A292" s="3">
        <f>RSI!A292</f>
        <v>42731</v>
      </c>
      <c r="B292" s="2">
        <f>RSI!B292</f>
        <v>6.75</v>
      </c>
      <c r="C292" s="2">
        <f>RSI!I292</f>
        <v>11.853641481291405</v>
      </c>
      <c r="D292" s="2">
        <f>MACD!E292</f>
        <v>0.49738593428226796</v>
      </c>
      <c r="E292" s="2">
        <f>MACD!F292</f>
        <v>0.29386990277059211</v>
      </c>
      <c r="F292" s="2">
        <f>'Moving Avg'!D292</f>
        <v>6.8019999999999996</v>
      </c>
      <c r="G292" s="2">
        <f>'Moving Avg'!F292</f>
        <v>7.7640000000000002</v>
      </c>
      <c r="H292" s="2">
        <f>'Moving Avg'!G292</f>
        <v>8.1162000000000045</v>
      </c>
      <c r="I292" s="2">
        <f>'Moving Avg'!H292</f>
        <v>7.1384000000000132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  <c r="M292" s="7">
        <f t="shared" si="40"/>
        <v>50</v>
      </c>
      <c r="N292" s="7">
        <f t="shared" si="41"/>
        <v>0</v>
      </c>
      <c r="O292" s="7">
        <f t="shared" si="42"/>
        <v>0</v>
      </c>
      <c r="P292" s="7">
        <f t="shared" si="43"/>
        <v>0</v>
      </c>
      <c r="Q292" s="8">
        <f t="shared" si="44"/>
        <v>17.5</v>
      </c>
      <c r="R292" s="8">
        <f t="shared" si="45"/>
        <v>10</v>
      </c>
      <c r="S292" s="8">
        <f t="shared" si="46"/>
        <v>7.5</v>
      </c>
      <c r="T292" s="8">
        <f t="shared" si="47"/>
        <v>12.5</v>
      </c>
      <c r="U292" s="7">
        <f t="shared" si="48"/>
        <v>11.666666666666666</v>
      </c>
      <c r="V292" s="7">
        <f t="shared" si="49"/>
        <v>11.875</v>
      </c>
    </row>
    <row r="293" spans="1:22" ht="13.5" x14ac:dyDescent="0.25">
      <c r="A293" s="3">
        <f>RSI!A293</f>
        <v>42732</v>
      </c>
      <c r="B293" s="2">
        <f>RSI!B293</f>
        <v>7.05</v>
      </c>
      <c r="C293" s="2">
        <f>RSI!I293</f>
        <v>28.306684357574866</v>
      </c>
      <c r="D293" s="2">
        <f>MACD!E293</f>
        <v>0.53752055838532176</v>
      </c>
      <c r="E293" s="2">
        <f>MACD!F293</f>
        <v>0.34260003389353805</v>
      </c>
      <c r="F293" s="2">
        <f>'Moving Avg'!D293</f>
        <v>6.8079999999999998</v>
      </c>
      <c r="G293" s="2">
        <f>'Moving Avg'!F293</f>
        <v>7.7074999999999987</v>
      </c>
      <c r="H293" s="2">
        <f>'Moving Avg'!G293</f>
        <v>8.1002000000000045</v>
      </c>
      <c r="I293" s="2">
        <f>'Moving Avg'!H293</f>
        <v>7.1486500000000115</v>
      </c>
      <c r="J293" s="5" t="str">
        <f>OBV!F293</f>
        <v>BEARISH</v>
      </c>
      <c r="K293" s="5" t="str">
        <f>OBV!G293</f>
        <v>WEAK</v>
      </c>
      <c r="L293" s="5" t="str">
        <f>OBV!H293</f>
        <v>BEARISH DIVERGENCE</v>
      </c>
      <c r="M293" s="7">
        <f t="shared" si="40"/>
        <v>50</v>
      </c>
      <c r="N293" s="7">
        <f t="shared" si="41"/>
        <v>0</v>
      </c>
      <c r="O293" s="7">
        <f t="shared" si="42"/>
        <v>0</v>
      </c>
      <c r="P293" s="7">
        <f t="shared" si="43"/>
        <v>0</v>
      </c>
      <c r="Q293" s="8">
        <f t="shared" si="44"/>
        <v>17.5</v>
      </c>
      <c r="R293" s="8">
        <f t="shared" si="45"/>
        <v>10</v>
      </c>
      <c r="S293" s="8">
        <f t="shared" si="46"/>
        <v>7.5</v>
      </c>
      <c r="T293" s="8">
        <f t="shared" si="47"/>
        <v>12.5</v>
      </c>
      <c r="U293" s="7">
        <f t="shared" si="48"/>
        <v>11.666666666666666</v>
      </c>
      <c r="V293" s="7">
        <f t="shared" si="49"/>
        <v>11.875</v>
      </c>
    </row>
    <row r="294" spans="1:22" ht="13.5" x14ac:dyDescent="0.25">
      <c r="A294" s="3">
        <f>RSI!A294</f>
        <v>42733</v>
      </c>
      <c r="B294" s="2">
        <f>RSI!B294</f>
        <v>7.05</v>
      </c>
      <c r="C294" s="2">
        <f>RSI!I294</f>
        <v>28.306684357574866</v>
      </c>
      <c r="D294" s="2">
        <f>MACD!E294</f>
        <v>0.57548904668959189</v>
      </c>
      <c r="E294" s="2">
        <f>MACD!F294</f>
        <v>0.38917783645274884</v>
      </c>
      <c r="F294" s="2">
        <f>'Moving Avg'!D294</f>
        <v>6.87</v>
      </c>
      <c r="G294" s="2">
        <f>'Moving Avg'!F294</f>
        <v>7.6509999999999989</v>
      </c>
      <c r="H294" s="2">
        <f>'Moving Avg'!G294</f>
        <v>8.0842000000000045</v>
      </c>
      <c r="I294" s="2">
        <f>'Moving Avg'!H294</f>
        <v>7.1589000000000125</v>
      </c>
      <c r="J294" s="5" t="str">
        <f>OBV!F294</f>
        <v>BULLISH</v>
      </c>
      <c r="K294" s="5" t="str">
        <f>OBV!G294</f>
        <v>STRONG</v>
      </c>
      <c r="L294" s="5" t="str">
        <f>OBV!H294</f>
        <v>CONFIRMED BULLISH</v>
      </c>
      <c r="M294" s="7">
        <f t="shared" si="40"/>
        <v>50</v>
      </c>
      <c r="N294" s="7">
        <f t="shared" si="41"/>
        <v>0</v>
      </c>
      <c r="O294" s="7">
        <f t="shared" si="42"/>
        <v>0</v>
      </c>
      <c r="P294" s="7">
        <f t="shared" si="43"/>
        <v>100</v>
      </c>
      <c r="Q294" s="8">
        <f t="shared" si="44"/>
        <v>32.5</v>
      </c>
      <c r="R294" s="8">
        <f t="shared" si="45"/>
        <v>35</v>
      </c>
      <c r="S294" s="8">
        <f t="shared" si="46"/>
        <v>52.5</v>
      </c>
      <c r="T294" s="8">
        <f t="shared" si="47"/>
        <v>37.5</v>
      </c>
      <c r="U294" s="7">
        <f t="shared" si="48"/>
        <v>40</v>
      </c>
      <c r="V294" s="7">
        <f t="shared" si="49"/>
        <v>39.375</v>
      </c>
    </row>
    <row r="295" spans="1:22" ht="13.5" x14ac:dyDescent="0.25">
      <c r="A295" s="3">
        <f>RSI!A295</f>
        <v>42734</v>
      </c>
      <c r="B295" s="2">
        <f>RSI!B295</f>
        <v>7.05</v>
      </c>
      <c r="C295" s="2">
        <f>RSI!I295</f>
        <v>28.306684357574866</v>
      </c>
      <c r="D295" s="2">
        <f>MACD!E295</f>
        <v>0.61132773072638891</v>
      </c>
      <c r="E295" s="2">
        <f>MACD!F295</f>
        <v>0.43360781530747688</v>
      </c>
      <c r="F295" s="2">
        <f>'Moving Avg'!D295</f>
        <v>6.93</v>
      </c>
      <c r="G295" s="2">
        <f>'Moving Avg'!F295</f>
        <v>7.5944999999999991</v>
      </c>
      <c r="H295" s="2">
        <f>'Moving Avg'!G295</f>
        <v>8.067200000000005</v>
      </c>
      <c r="I295" s="2">
        <f>'Moving Avg'!H295</f>
        <v>7.169050000000011</v>
      </c>
      <c r="J295" s="5" t="str">
        <f>OBV!F295</f>
        <v>BULLISH</v>
      </c>
      <c r="K295" s="5" t="str">
        <f>OBV!G295</f>
        <v>NEUTRAL</v>
      </c>
      <c r="L295" s="5" t="str">
        <f>OBV!H295</f>
        <v>CONFIRMED BULLISH</v>
      </c>
      <c r="M295" s="7">
        <f t="shared" si="40"/>
        <v>50</v>
      </c>
      <c r="N295" s="7">
        <f t="shared" si="41"/>
        <v>0</v>
      </c>
      <c r="O295" s="7">
        <f t="shared" si="42"/>
        <v>0</v>
      </c>
      <c r="P295" s="7">
        <f t="shared" si="43"/>
        <v>83.5</v>
      </c>
      <c r="Q295" s="8">
        <f t="shared" si="44"/>
        <v>30.024999999999999</v>
      </c>
      <c r="R295" s="8">
        <f t="shared" si="45"/>
        <v>30.875</v>
      </c>
      <c r="S295" s="8">
        <f t="shared" si="46"/>
        <v>45.075000000000003</v>
      </c>
      <c r="T295" s="8">
        <f t="shared" si="47"/>
        <v>33.375</v>
      </c>
      <c r="U295" s="7">
        <f t="shared" si="48"/>
        <v>35.324999999999996</v>
      </c>
      <c r="V295" s="7">
        <f t="shared" si="49"/>
        <v>34.837499999999999</v>
      </c>
    </row>
    <row r="296" spans="1:22" ht="13.5" x14ac:dyDescent="0.25">
      <c r="A296" s="3">
        <f>RSI!A296</f>
        <v>42737</v>
      </c>
      <c r="B296" s="2">
        <f>RSI!B296</f>
        <v>7.05</v>
      </c>
      <c r="C296" s="2">
        <f>RSI!I296</f>
        <v>28.306684357574866</v>
      </c>
      <c r="D296" s="2">
        <f>MACD!E296</f>
        <v>0.57278165433668526</v>
      </c>
      <c r="E296" s="2">
        <f>MACD!F296</f>
        <v>0.46144258311331859</v>
      </c>
      <c r="F296" s="2">
        <f>'Moving Avg'!D296</f>
        <v>6.99</v>
      </c>
      <c r="G296" s="2">
        <f>'Moving Avg'!F296</f>
        <v>7.5380000000000011</v>
      </c>
      <c r="H296" s="2">
        <f>'Moving Avg'!G296</f>
        <v>8.0482000000000049</v>
      </c>
      <c r="I296" s="2">
        <f>'Moving Avg'!H296</f>
        <v>7.1793000000000111</v>
      </c>
      <c r="J296" s="5" t="str">
        <f>OBV!F296</f>
        <v>BULLISH</v>
      </c>
      <c r="K296" s="5" t="str">
        <f>OBV!G296</f>
        <v>NEUTRAL</v>
      </c>
      <c r="L296" s="5" t="str">
        <f>OBV!H296</f>
        <v>CONFIRMED BULLISH</v>
      </c>
      <c r="M296" s="7">
        <f t="shared" si="40"/>
        <v>50</v>
      </c>
      <c r="N296" s="7">
        <f t="shared" si="41"/>
        <v>0</v>
      </c>
      <c r="O296" s="7">
        <f t="shared" si="42"/>
        <v>0</v>
      </c>
      <c r="P296" s="7">
        <f t="shared" si="43"/>
        <v>83.5</v>
      </c>
      <c r="Q296" s="8">
        <f t="shared" si="44"/>
        <v>30.024999999999999</v>
      </c>
      <c r="R296" s="8">
        <f t="shared" si="45"/>
        <v>30.875</v>
      </c>
      <c r="S296" s="8">
        <f t="shared" si="46"/>
        <v>45.075000000000003</v>
      </c>
      <c r="T296" s="8">
        <f t="shared" si="47"/>
        <v>33.375</v>
      </c>
      <c r="U296" s="7">
        <f t="shared" si="48"/>
        <v>35.324999999999996</v>
      </c>
      <c r="V296" s="7">
        <f t="shared" si="49"/>
        <v>34.837499999999999</v>
      </c>
    </row>
    <row r="297" spans="1:22" ht="13.5" x14ac:dyDescent="0.25">
      <c r="A297" s="3">
        <f>RSI!A297</f>
        <v>42738</v>
      </c>
      <c r="B297" s="2">
        <f>RSI!B297</f>
        <v>7.05</v>
      </c>
      <c r="C297" s="2">
        <f>RSI!I297</f>
        <v>28.306684357574866</v>
      </c>
      <c r="D297" s="2">
        <f>MACD!E297</f>
        <v>0.49104006566285285</v>
      </c>
      <c r="E297" s="2">
        <f>MACD!F297</f>
        <v>0.46736207962322551</v>
      </c>
      <c r="F297" s="2">
        <f>'Moving Avg'!D297</f>
        <v>7.05</v>
      </c>
      <c r="G297" s="2">
        <f>'Moving Avg'!F297</f>
        <v>7.4814999999999996</v>
      </c>
      <c r="H297" s="2">
        <f>'Moving Avg'!G297</f>
        <v>8.0244000000000053</v>
      </c>
      <c r="I297" s="2">
        <f>'Moving Avg'!H297</f>
        <v>7.1895500000000103</v>
      </c>
      <c r="J297" s="5" t="str">
        <f>OBV!F297</f>
        <v>BULLISH</v>
      </c>
      <c r="K297" s="5" t="str">
        <f>OBV!G297</f>
        <v>NEUTRAL</v>
      </c>
      <c r="L297" s="5" t="str">
        <f>OBV!H297</f>
        <v>CONFIRMED BULLISH</v>
      </c>
      <c r="M297" s="7">
        <f t="shared" si="40"/>
        <v>50</v>
      </c>
      <c r="N297" s="7">
        <f t="shared" si="41"/>
        <v>0</v>
      </c>
      <c r="O297" s="7">
        <f t="shared" si="42"/>
        <v>0</v>
      </c>
      <c r="P297" s="7">
        <f t="shared" si="43"/>
        <v>83.5</v>
      </c>
      <c r="Q297" s="8">
        <f t="shared" si="44"/>
        <v>30.024999999999999</v>
      </c>
      <c r="R297" s="8">
        <f t="shared" si="45"/>
        <v>30.875</v>
      </c>
      <c r="S297" s="8">
        <f t="shared" si="46"/>
        <v>45.075000000000003</v>
      </c>
      <c r="T297" s="8">
        <f t="shared" si="47"/>
        <v>33.375</v>
      </c>
      <c r="U297" s="7">
        <f t="shared" si="48"/>
        <v>35.324999999999996</v>
      </c>
      <c r="V297" s="7">
        <f t="shared" si="49"/>
        <v>34.837499999999999</v>
      </c>
    </row>
    <row r="298" spans="1:22" ht="13.5" x14ac:dyDescent="0.25">
      <c r="A298" s="3">
        <f>RSI!A298</f>
        <v>42739</v>
      </c>
      <c r="B298" s="2">
        <f>RSI!B298</f>
        <v>7.05</v>
      </c>
      <c r="C298" s="2">
        <f>RSI!I298</f>
        <v>28.306684357574866</v>
      </c>
      <c r="D298" s="2">
        <f>MACD!E298</f>
        <v>0.37405118489944655</v>
      </c>
      <c r="E298" s="2">
        <f>MACD!F298</f>
        <v>0.44869990067846977</v>
      </c>
      <c r="F298" s="2">
        <f>'Moving Avg'!D298</f>
        <v>7.05</v>
      </c>
      <c r="G298" s="2">
        <f>'Moving Avg'!F298</f>
        <v>7.4254999999999995</v>
      </c>
      <c r="H298" s="2">
        <f>'Moving Avg'!G298</f>
        <v>7.9946000000000046</v>
      </c>
      <c r="I298" s="2">
        <f>'Moving Avg'!H298</f>
        <v>7.1998000000000104</v>
      </c>
      <c r="J298" s="5" t="str">
        <f>OBV!F298</f>
        <v>NEUTRAL</v>
      </c>
      <c r="K298" s="5" t="str">
        <f>OBV!G298</f>
        <v>NEUTRAL</v>
      </c>
      <c r="L298" s="5" t="str">
        <f>OBV!H298</f>
        <v>NEUTRAL</v>
      </c>
      <c r="M298" s="7">
        <f t="shared" si="40"/>
        <v>50</v>
      </c>
      <c r="N298" s="7">
        <f t="shared" si="41"/>
        <v>100</v>
      </c>
      <c r="O298" s="7">
        <f t="shared" si="42"/>
        <v>0</v>
      </c>
      <c r="P298" s="7">
        <f t="shared" si="43"/>
        <v>33</v>
      </c>
      <c r="Q298" s="8">
        <f t="shared" si="44"/>
        <v>57.45</v>
      </c>
      <c r="R298" s="8">
        <f t="shared" si="45"/>
        <v>38.25</v>
      </c>
      <c r="S298" s="8">
        <f t="shared" si="46"/>
        <v>37.35</v>
      </c>
      <c r="T298" s="8">
        <f t="shared" si="47"/>
        <v>45.75</v>
      </c>
      <c r="U298" s="7">
        <f t="shared" si="48"/>
        <v>44.35</v>
      </c>
      <c r="V298" s="7">
        <f t="shared" si="49"/>
        <v>44.7</v>
      </c>
    </row>
    <row r="299" spans="1:22" ht="13.5" x14ac:dyDescent="0.25">
      <c r="A299" s="3">
        <f>RSI!A299</f>
        <v>42740</v>
      </c>
      <c r="B299" s="2">
        <f>RSI!B299</f>
        <v>7.05</v>
      </c>
      <c r="C299" s="2">
        <f>RSI!I299</f>
        <v>28.306684357574866</v>
      </c>
      <c r="D299" s="2">
        <f>MACD!E299</f>
        <v>0.23471173490077302</v>
      </c>
      <c r="E299" s="2">
        <f>MACD!F299</f>
        <v>0.4059022675229304</v>
      </c>
      <c r="F299" s="2">
        <f>'Moving Avg'!D299</f>
        <v>7.05</v>
      </c>
      <c r="G299" s="2">
        <f>'Moving Avg'!F299</f>
        <v>7.3689999999999998</v>
      </c>
      <c r="H299" s="2">
        <f>'Moving Avg'!G299</f>
        <v>7.9648000000000057</v>
      </c>
      <c r="I299" s="2">
        <f>'Moving Avg'!H299</f>
        <v>7.2089500000000104</v>
      </c>
      <c r="J299" s="5" t="str">
        <f>OBV!F299</f>
        <v>NEUTRAL</v>
      </c>
      <c r="K299" s="5" t="str">
        <f>OBV!G299</f>
        <v>NEUTRAL</v>
      </c>
      <c r="L299" s="5" t="str">
        <f>OBV!H299</f>
        <v>NEUTRAL</v>
      </c>
      <c r="M299" s="7">
        <f t="shared" si="40"/>
        <v>50</v>
      </c>
      <c r="N299" s="7">
        <f t="shared" si="41"/>
        <v>100</v>
      </c>
      <c r="O299" s="7">
        <f t="shared" si="42"/>
        <v>0</v>
      </c>
      <c r="P299" s="7">
        <f t="shared" si="43"/>
        <v>33</v>
      </c>
      <c r="Q299" s="8">
        <f t="shared" si="44"/>
        <v>57.45</v>
      </c>
      <c r="R299" s="8">
        <f t="shared" si="45"/>
        <v>38.25</v>
      </c>
      <c r="S299" s="8">
        <f t="shared" si="46"/>
        <v>37.35</v>
      </c>
      <c r="T299" s="8">
        <f t="shared" si="47"/>
        <v>45.75</v>
      </c>
      <c r="U299" s="7">
        <f t="shared" si="48"/>
        <v>44.35</v>
      </c>
      <c r="V299" s="7">
        <f t="shared" si="49"/>
        <v>44.7</v>
      </c>
    </row>
    <row r="300" spans="1:22" ht="13.5" x14ac:dyDescent="0.25">
      <c r="A300" s="3">
        <f>RSI!A300</f>
        <v>42741</v>
      </c>
      <c r="B300" s="2">
        <f>RSI!B300</f>
        <v>7.05</v>
      </c>
      <c r="C300" s="2">
        <f>RSI!I300</f>
        <v>28.306684357574866</v>
      </c>
      <c r="D300" s="2">
        <f>MACD!E300</f>
        <v>0.12087357054396808</v>
      </c>
      <c r="E300" s="2">
        <f>MACD!F300</f>
        <v>0.34889652812713795</v>
      </c>
      <c r="F300" s="2">
        <f>'Moving Avg'!D300</f>
        <v>7.05</v>
      </c>
      <c r="G300" s="2">
        <f>'Moving Avg'!F300</f>
        <v>7.3125</v>
      </c>
      <c r="H300" s="2">
        <f>'Moving Avg'!G300</f>
        <v>7.9350000000000058</v>
      </c>
      <c r="I300" s="2">
        <f>'Moving Avg'!H300</f>
        <v>7.2173500000000104</v>
      </c>
      <c r="J300" s="5" t="str">
        <f>OBV!F300</f>
        <v>NEUTRAL</v>
      </c>
      <c r="K300" s="5" t="str">
        <f>OBV!G300</f>
        <v>NEUTRAL</v>
      </c>
      <c r="L300" s="5" t="str">
        <f>OBV!H300</f>
        <v>NEUTRAL</v>
      </c>
      <c r="M300" s="7">
        <f t="shared" si="40"/>
        <v>50</v>
      </c>
      <c r="N300" s="7">
        <f t="shared" si="41"/>
        <v>100</v>
      </c>
      <c r="O300" s="7">
        <f t="shared" si="42"/>
        <v>0</v>
      </c>
      <c r="P300" s="7">
        <f t="shared" si="43"/>
        <v>33</v>
      </c>
      <c r="Q300" s="8">
        <f t="shared" si="44"/>
        <v>57.45</v>
      </c>
      <c r="R300" s="8">
        <f t="shared" si="45"/>
        <v>38.25</v>
      </c>
      <c r="S300" s="8">
        <f t="shared" si="46"/>
        <v>37.35</v>
      </c>
      <c r="T300" s="8">
        <f t="shared" si="47"/>
        <v>45.75</v>
      </c>
      <c r="U300" s="7">
        <f t="shared" si="48"/>
        <v>44.35</v>
      </c>
      <c r="V300" s="7">
        <f t="shared" si="49"/>
        <v>44.7</v>
      </c>
    </row>
    <row r="301" spans="1:22" ht="13.5" x14ac:dyDescent="0.25">
      <c r="A301" s="3">
        <f>RSI!A301</f>
        <v>42744</v>
      </c>
      <c r="B301" s="2">
        <f>RSI!B301</f>
        <v>7.05</v>
      </c>
      <c r="C301" s="2">
        <f>RSI!I301</f>
        <v>28.306684357574866</v>
      </c>
      <c r="D301" s="2">
        <f>MACD!E301</f>
        <v>2.6887845528876575E-2</v>
      </c>
      <c r="E301" s="2">
        <f>MACD!F301</f>
        <v>0.2844947916074857</v>
      </c>
      <c r="F301" s="2">
        <f>'Moving Avg'!D301</f>
        <v>7.05</v>
      </c>
      <c r="G301" s="2">
        <f>'Moving Avg'!F301</f>
        <v>7.2570000000000006</v>
      </c>
      <c r="H301" s="2">
        <f>'Moving Avg'!G301</f>
        <v>7.9052000000000051</v>
      </c>
      <c r="I301" s="2">
        <f>'Moving Avg'!H301</f>
        <v>7.2257500000000103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  <c r="M301" s="7">
        <f t="shared" si="40"/>
        <v>50</v>
      </c>
      <c r="N301" s="7">
        <f t="shared" si="41"/>
        <v>100</v>
      </c>
      <c r="O301" s="7">
        <f t="shared" si="42"/>
        <v>0</v>
      </c>
      <c r="P301" s="7">
        <f t="shared" si="43"/>
        <v>33</v>
      </c>
      <c r="Q301" s="8">
        <f t="shared" si="44"/>
        <v>57.45</v>
      </c>
      <c r="R301" s="8">
        <f t="shared" si="45"/>
        <v>38.25</v>
      </c>
      <c r="S301" s="8">
        <f t="shared" si="46"/>
        <v>37.35</v>
      </c>
      <c r="T301" s="8">
        <f t="shared" si="47"/>
        <v>45.75</v>
      </c>
      <c r="U301" s="7">
        <f t="shared" si="48"/>
        <v>44.35</v>
      </c>
      <c r="V301" s="7">
        <f t="shared" si="49"/>
        <v>44.7</v>
      </c>
    </row>
    <row r="302" spans="1:22" ht="13.5" x14ac:dyDescent="0.25">
      <c r="A302" s="3">
        <f>RSI!A302</f>
        <v>42745</v>
      </c>
      <c r="B302" s="2">
        <f>RSI!B302</f>
        <v>7.05</v>
      </c>
      <c r="C302" s="2">
        <f>RSI!I302</f>
        <v>28.306684357574866</v>
      </c>
      <c r="D302" s="2">
        <f>MACD!E302</f>
        <v>-5.0472911625726979E-2</v>
      </c>
      <c r="E302" s="2">
        <f>MACD!F302</f>
        <v>0.21750125096084316</v>
      </c>
      <c r="F302" s="2">
        <f>'Moving Avg'!D302</f>
        <v>7.05</v>
      </c>
      <c r="G302" s="2">
        <f>'Moving Avg'!F302</f>
        <v>7.2015000000000002</v>
      </c>
      <c r="H302" s="2">
        <f>'Moving Avg'!G302</f>
        <v>7.8754000000000053</v>
      </c>
      <c r="I302" s="2">
        <f>'Moving Avg'!H302</f>
        <v>7.2341500000000103</v>
      </c>
      <c r="J302" s="5" t="str">
        <f>OBV!F302</f>
        <v>NEUTRAL</v>
      </c>
      <c r="K302" s="5" t="str">
        <f>OBV!G302</f>
        <v>NEUTRAL</v>
      </c>
      <c r="L302" s="5" t="str">
        <f>OBV!H302</f>
        <v>NEUTRAL</v>
      </c>
      <c r="M302" s="7">
        <f t="shared" si="40"/>
        <v>50</v>
      </c>
      <c r="N302" s="7">
        <f t="shared" si="41"/>
        <v>100</v>
      </c>
      <c r="O302" s="7">
        <f t="shared" si="42"/>
        <v>0</v>
      </c>
      <c r="P302" s="7">
        <f t="shared" si="43"/>
        <v>33</v>
      </c>
      <c r="Q302" s="8">
        <f t="shared" si="44"/>
        <v>57.45</v>
      </c>
      <c r="R302" s="8">
        <f t="shared" si="45"/>
        <v>38.25</v>
      </c>
      <c r="S302" s="8">
        <f t="shared" si="46"/>
        <v>37.35</v>
      </c>
      <c r="T302" s="8">
        <f t="shared" si="47"/>
        <v>45.75</v>
      </c>
      <c r="U302" s="7">
        <f t="shared" si="48"/>
        <v>44.35</v>
      </c>
      <c r="V302" s="7">
        <f t="shared" si="49"/>
        <v>44.7</v>
      </c>
    </row>
    <row r="303" spans="1:22" ht="13.5" x14ac:dyDescent="0.25">
      <c r="A303" s="3">
        <f>RSI!A303</f>
        <v>42746</v>
      </c>
      <c r="B303" s="2">
        <f>RSI!B303</f>
        <v>7.05</v>
      </c>
      <c r="C303" s="2">
        <f>RSI!I303</f>
        <v>28.306684357574866</v>
      </c>
      <c r="D303" s="2">
        <f>MACD!E303</f>
        <v>-6.7772958836590291E-2</v>
      </c>
      <c r="E303" s="2">
        <f>MACD!F303</f>
        <v>0.16044640900135648</v>
      </c>
      <c r="F303" s="2">
        <f>'Moving Avg'!D303</f>
        <v>7.05</v>
      </c>
      <c r="G303" s="2">
        <f>'Moving Avg'!F303</f>
        <v>7.1460000000000008</v>
      </c>
      <c r="H303" s="2">
        <f>'Moving Avg'!G303</f>
        <v>7.8532000000000046</v>
      </c>
      <c r="I303" s="2">
        <f>'Moving Avg'!H303</f>
        <v>7.2425500000000103</v>
      </c>
      <c r="J303" s="5" t="str">
        <f>OBV!F303</f>
        <v>NEUTRAL</v>
      </c>
      <c r="K303" s="5" t="str">
        <f>OBV!G303</f>
        <v>NEUTRAL</v>
      </c>
      <c r="L303" s="5" t="str">
        <f>OBV!H303</f>
        <v>NEUTRAL</v>
      </c>
      <c r="M303" s="7">
        <f t="shared" si="40"/>
        <v>50</v>
      </c>
      <c r="N303" s="7">
        <f t="shared" si="41"/>
        <v>100</v>
      </c>
      <c r="O303" s="7">
        <f t="shared" si="42"/>
        <v>0</v>
      </c>
      <c r="P303" s="7">
        <f t="shared" si="43"/>
        <v>33</v>
      </c>
      <c r="Q303" s="8">
        <f t="shared" si="44"/>
        <v>57.45</v>
      </c>
      <c r="R303" s="8">
        <f t="shared" si="45"/>
        <v>38.25</v>
      </c>
      <c r="S303" s="8">
        <f t="shared" si="46"/>
        <v>37.35</v>
      </c>
      <c r="T303" s="8">
        <f t="shared" si="47"/>
        <v>45.75</v>
      </c>
      <c r="U303" s="7">
        <f t="shared" si="48"/>
        <v>44.35</v>
      </c>
      <c r="V303" s="7">
        <f t="shared" si="49"/>
        <v>44.7</v>
      </c>
    </row>
    <row r="304" spans="1:22" ht="13.5" x14ac:dyDescent="0.25">
      <c r="A304" s="3">
        <f>RSI!A304</f>
        <v>42747</v>
      </c>
      <c r="B304" s="2">
        <f>RSI!B304</f>
        <v>7.36</v>
      </c>
      <c r="C304" s="2">
        <f>RSI!I304</f>
        <v>50.068266051146551</v>
      </c>
      <c r="D304" s="2">
        <f>MACD!E304</f>
        <v>-0.10351774843100792</v>
      </c>
      <c r="E304" s="2">
        <f>MACD!F304</f>
        <v>0.10765357751488361</v>
      </c>
      <c r="F304" s="2">
        <f>'Moving Avg'!D304</f>
        <v>7.1120000000000001</v>
      </c>
      <c r="G304" s="2">
        <f>'Moving Avg'!F304</f>
        <v>7.1059999999999999</v>
      </c>
      <c r="H304" s="2">
        <f>'Moving Avg'!G304</f>
        <v>7.8372000000000037</v>
      </c>
      <c r="I304" s="2">
        <f>'Moving Avg'!H304</f>
        <v>7.2525000000000102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  <c r="M304" s="7">
        <f t="shared" si="40"/>
        <v>25</v>
      </c>
      <c r="N304" s="7">
        <f t="shared" si="41"/>
        <v>100</v>
      </c>
      <c r="O304" s="7">
        <f t="shared" si="42"/>
        <v>0</v>
      </c>
      <c r="P304" s="7">
        <f t="shared" si="43"/>
        <v>33</v>
      </c>
      <c r="Q304" s="8">
        <f t="shared" si="44"/>
        <v>48.7</v>
      </c>
      <c r="R304" s="8">
        <f t="shared" si="45"/>
        <v>33.25</v>
      </c>
      <c r="S304" s="8">
        <f t="shared" si="46"/>
        <v>33.6</v>
      </c>
      <c r="T304" s="8">
        <f t="shared" si="47"/>
        <v>39.5</v>
      </c>
      <c r="U304" s="7">
        <f t="shared" si="48"/>
        <v>38.516666666666673</v>
      </c>
      <c r="V304" s="7">
        <f t="shared" si="49"/>
        <v>38.762500000000003</v>
      </c>
    </row>
    <row r="305" spans="1:22" ht="13.5" x14ac:dyDescent="0.25">
      <c r="A305" s="3">
        <f>RSI!A305</f>
        <v>42748</v>
      </c>
      <c r="B305" s="2">
        <f>RSI!B305</f>
        <v>7.46</v>
      </c>
      <c r="C305" s="2">
        <f>RSI!I305</f>
        <v>54.831187851711462</v>
      </c>
      <c r="D305" s="2">
        <f>MACD!E305</f>
        <v>-0.14128340696303354</v>
      </c>
      <c r="E305" s="2">
        <f>MACD!F305</f>
        <v>5.7866180619300177E-2</v>
      </c>
      <c r="F305" s="2">
        <f>'Moving Avg'!D305</f>
        <v>7.194</v>
      </c>
      <c r="G305" s="2">
        <f>'Moving Avg'!F305</f>
        <v>7.0709999999999997</v>
      </c>
      <c r="H305" s="2">
        <f>'Moving Avg'!G305</f>
        <v>7.8232000000000035</v>
      </c>
      <c r="I305" s="2">
        <f>'Moving Avg'!H305</f>
        <v>7.2629500000000098</v>
      </c>
      <c r="J305" s="5" t="str">
        <f>OBV!F305</f>
        <v>BULLISH</v>
      </c>
      <c r="K305" s="5" t="str">
        <f>OBV!G305</f>
        <v>NEUTRAL</v>
      </c>
      <c r="L305" s="5" t="str">
        <f>OBV!H305</f>
        <v>CONFIRMED BULLISH</v>
      </c>
      <c r="M305" s="7">
        <f t="shared" si="40"/>
        <v>25</v>
      </c>
      <c r="N305" s="7">
        <f t="shared" si="41"/>
        <v>100</v>
      </c>
      <c r="O305" s="7">
        <f t="shared" si="42"/>
        <v>0</v>
      </c>
      <c r="P305" s="7">
        <f t="shared" si="43"/>
        <v>83.5</v>
      </c>
      <c r="Q305" s="8">
        <f t="shared" si="44"/>
        <v>56.274999999999999</v>
      </c>
      <c r="R305" s="8">
        <f t="shared" si="45"/>
        <v>45.875</v>
      </c>
      <c r="S305" s="8">
        <f t="shared" si="46"/>
        <v>56.325000000000003</v>
      </c>
      <c r="T305" s="8">
        <f t="shared" si="47"/>
        <v>52.125</v>
      </c>
      <c r="U305" s="7">
        <f t="shared" si="48"/>
        <v>52.82500000000001</v>
      </c>
      <c r="V305" s="7">
        <f t="shared" si="49"/>
        <v>52.650000000000006</v>
      </c>
    </row>
    <row r="306" spans="1:22" ht="13.5" x14ac:dyDescent="0.25">
      <c r="A306" s="3">
        <f>RSI!A306</f>
        <v>42751</v>
      </c>
      <c r="B306" s="2">
        <f>RSI!B306</f>
        <v>7.69</v>
      </c>
      <c r="C306" s="2">
        <f>RSI!I306</f>
        <v>63.463646767800888</v>
      </c>
      <c r="D306" s="2">
        <f>MACD!E306</f>
        <v>-0.19097122026347435</v>
      </c>
      <c r="E306" s="2">
        <f>MACD!F306</f>
        <v>8.0987004427452713E-3</v>
      </c>
      <c r="F306" s="2">
        <f>'Moving Avg'!D306</f>
        <v>7.3220000000000001</v>
      </c>
      <c r="G306" s="2">
        <f>'Moving Avg'!F306</f>
        <v>7.070999999999998</v>
      </c>
      <c r="H306" s="2">
        <f>'Moving Avg'!G306</f>
        <v>7.8138000000000032</v>
      </c>
      <c r="I306" s="2">
        <f>'Moving Avg'!H306</f>
        <v>7.2745500000000103</v>
      </c>
      <c r="J306" s="5" t="str">
        <f>OBV!F306</f>
        <v>BULLISH</v>
      </c>
      <c r="K306" s="5" t="str">
        <f>OBV!G306</f>
        <v>NEUTRAL</v>
      </c>
      <c r="L306" s="5" t="str">
        <f>OBV!H306</f>
        <v>CONFIRMED BULLISH</v>
      </c>
      <c r="M306" s="7">
        <f t="shared" si="40"/>
        <v>25</v>
      </c>
      <c r="N306" s="7">
        <f t="shared" si="41"/>
        <v>100</v>
      </c>
      <c r="O306" s="7">
        <f t="shared" si="42"/>
        <v>50</v>
      </c>
      <c r="P306" s="7">
        <f t="shared" si="43"/>
        <v>83.5</v>
      </c>
      <c r="Q306" s="8">
        <f t="shared" si="44"/>
        <v>63.774999999999999</v>
      </c>
      <c r="R306" s="8">
        <f t="shared" si="45"/>
        <v>63.375</v>
      </c>
      <c r="S306" s="8">
        <f t="shared" si="46"/>
        <v>68.825000000000003</v>
      </c>
      <c r="T306" s="8">
        <f t="shared" si="47"/>
        <v>64.625</v>
      </c>
      <c r="U306" s="7">
        <f t="shared" si="48"/>
        <v>65.325000000000003</v>
      </c>
      <c r="V306" s="7">
        <f t="shared" si="49"/>
        <v>65.150000000000006</v>
      </c>
    </row>
    <row r="307" spans="1:22" ht="13.5" x14ac:dyDescent="0.25">
      <c r="A307" s="3">
        <f>RSI!A307</f>
        <v>42752</v>
      </c>
      <c r="B307" s="2">
        <f>RSI!B307</f>
        <v>7.89</v>
      </c>
      <c r="C307" s="2">
        <f>RSI!I307</f>
        <v>69.009964736705967</v>
      </c>
      <c r="D307" s="2">
        <f>MACD!E307</f>
        <v>-0.24983237062406527</v>
      </c>
      <c r="E307" s="2">
        <f>MACD!F307</f>
        <v>-4.348751377061684E-2</v>
      </c>
      <c r="F307" s="2">
        <f>'Moving Avg'!D307</f>
        <v>7.49</v>
      </c>
      <c r="G307" s="2">
        <f>'Moving Avg'!F307</f>
        <v>7.0979999999999972</v>
      </c>
      <c r="H307" s="2">
        <f>'Moving Avg'!G307</f>
        <v>7.8084000000000024</v>
      </c>
      <c r="I307" s="2">
        <f>'Moving Avg'!H307</f>
        <v>7.287950000000011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  <c r="M307" s="7">
        <f t="shared" si="40"/>
        <v>25</v>
      </c>
      <c r="N307" s="7">
        <f t="shared" si="41"/>
        <v>100</v>
      </c>
      <c r="O307" s="7">
        <f t="shared" si="42"/>
        <v>50</v>
      </c>
      <c r="P307" s="7">
        <f t="shared" si="43"/>
        <v>100</v>
      </c>
      <c r="Q307" s="8">
        <f t="shared" si="44"/>
        <v>66.25</v>
      </c>
      <c r="R307" s="8">
        <f t="shared" si="45"/>
        <v>67.5</v>
      </c>
      <c r="S307" s="8">
        <f t="shared" si="46"/>
        <v>76.25</v>
      </c>
      <c r="T307" s="8">
        <f t="shared" si="47"/>
        <v>68.75</v>
      </c>
      <c r="U307" s="7">
        <f t="shared" si="48"/>
        <v>70</v>
      </c>
      <c r="V307" s="7">
        <f t="shared" si="49"/>
        <v>69.6875</v>
      </c>
    </row>
    <row r="308" spans="1:22" ht="13.5" x14ac:dyDescent="0.25">
      <c r="A308" s="3">
        <f>RSI!A308</f>
        <v>42753</v>
      </c>
      <c r="B308" s="2">
        <f>RSI!B308</f>
        <v>7.9</v>
      </c>
      <c r="C308" s="2">
        <f>RSI!I308</f>
        <v>69.261223278308123</v>
      </c>
      <c r="D308" s="2">
        <f>MACD!E308</f>
        <v>-0.3034149542897806</v>
      </c>
      <c r="E308" s="2">
        <f>MACD!F308</f>
        <v>-9.5473001874449598E-2</v>
      </c>
      <c r="F308" s="2">
        <f>'Moving Avg'!D308</f>
        <v>7.660000000000001</v>
      </c>
      <c r="G308" s="2">
        <f>'Moving Avg'!F308</f>
        <v>7.1419999999999986</v>
      </c>
      <c r="H308" s="2">
        <f>'Moving Avg'!G308</f>
        <v>7.803200000000003</v>
      </c>
      <c r="I308" s="2">
        <f>'Moving Avg'!H308</f>
        <v>7.3014000000000099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  <c r="M308" s="7">
        <f t="shared" si="40"/>
        <v>25</v>
      </c>
      <c r="N308" s="7">
        <f t="shared" si="41"/>
        <v>100</v>
      </c>
      <c r="O308" s="7">
        <f t="shared" si="42"/>
        <v>50</v>
      </c>
      <c r="P308" s="7">
        <f t="shared" si="43"/>
        <v>100</v>
      </c>
      <c r="Q308" s="8">
        <f t="shared" si="44"/>
        <v>66.25</v>
      </c>
      <c r="R308" s="8">
        <f t="shared" si="45"/>
        <v>67.5</v>
      </c>
      <c r="S308" s="8">
        <f t="shared" si="46"/>
        <v>76.25</v>
      </c>
      <c r="T308" s="8">
        <f t="shared" si="47"/>
        <v>68.75</v>
      </c>
      <c r="U308" s="7">
        <f t="shared" si="48"/>
        <v>70</v>
      </c>
      <c r="V308" s="7">
        <f t="shared" si="49"/>
        <v>69.6875</v>
      </c>
    </row>
    <row r="309" spans="1:22" ht="13.5" x14ac:dyDescent="0.25">
      <c r="A309" s="3">
        <f>RSI!A309</f>
        <v>42754</v>
      </c>
      <c r="B309" s="2">
        <f>RSI!B309</f>
        <v>8.15</v>
      </c>
      <c r="C309" s="2">
        <f>RSI!I309</f>
        <v>74.768808397404911</v>
      </c>
      <c r="D309" s="2">
        <f>MACD!E309</f>
        <v>-0.3701430189362549</v>
      </c>
      <c r="E309" s="2">
        <f>MACD!F309</f>
        <v>-0.15040700528681067</v>
      </c>
      <c r="F309" s="2">
        <f>'Moving Avg'!D309</f>
        <v>7.8179999999999996</v>
      </c>
      <c r="G309" s="2">
        <f>'Moving Avg'!F309</f>
        <v>7.2124999999999986</v>
      </c>
      <c r="H309" s="2">
        <f>'Moving Avg'!G309</f>
        <v>7.7932000000000023</v>
      </c>
      <c r="I309" s="2">
        <f>'Moving Avg'!H309</f>
        <v>7.3149500000000103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  <c r="M309" s="7">
        <f t="shared" si="40"/>
        <v>0</v>
      </c>
      <c r="N309" s="7">
        <f t="shared" si="41"/>
        <v>100</v>
      </c>
      <c r="O309" s="7">
        <f t="shared" si="42"/>
        <v>50</v>
      </c>
      <c r="P309" s="7">
        <f t="shared" si="43"/>
        <v>100</v>
      </c>
      <c r="Q309" s="8">
        <f t="shared" si="44"/>
        <v>57.5</v>
      </c>
      <c r="R309" s="8">
        <f t="shared" si="45"/>
        <v>62.5</v>
      </c>
      <c r="S309" s="8">
        <f t="shared" si="46"/>
        <v>72.5</v>
      </c>
      <c r="T309" s="8">
        <f t="shared" si="47"/>
        <v>62.5</v>
      </c>
      <c r="U309" s="7">
        <f t="shared" si="48"/>
        <v>64.166666666666671</v>
      </c>
      <c r="V309" s="7">
        <f t="shared" si="49"/>
        <v>63.75</v>
      </c>
    </row>
    <row r="310" spans="1:22" ht="13.5" x14ac:dyDescent="0.25">
      <c r="A310" s="3">
        <f>RSI!A310</f>
        <v>42755</v>
      </c>
      <c r="B310" s="2">
        <f>RSI!B310</f>
        <v>8.39</v>
      </c>
      <c r="C310" s="2">
        <f>RSI!I310</f>
        <v>78.712134331141527</v>
      </c>
      <c r="D310" s="2">
        <f>MACD!E310</f>
        <v>-0.44851807791641374</v>
      </c>
      <c r="E310" s="2">
        <f>MACD!F310</f>
        <v>-0.21002921981273132</v>
      </c>
      <c r="F310" s="2">
        <f>'Moving Avg'!D310</f>
        <v>8.0040000000000013</v>
      </c>
      <c r="G310" s="2">
        <f>'Moving Avg'!F310</f>
        <v>7.2944999999999993</v>
      </c>
      <c r="H310" s="2">
        <f>'Moving Avg'!G310</f>
        <v>7.7930000000000019</v>
      </c>
      <c r="I310" s="2">
        <f>'Moving Avg'!H310</f>
        <v>7.3297000000000105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  <c r="M310" s="7">
        <f t="shared" si="40"/>
        <v>0</v>
      </c>
      <c r="N310" s="7">
        <f t="shared" si="41"/>
        <v>100</v>
      </c>
      <c r="O310" s="7">
        <f t="shared" si="42"/>
        <v>50</v>
      </c>
      <c r="P310" s="7">
        <f t="shared" si="43"/>
        <v>100</v>
      </c>
      <c r="Q310" s="8">
        <f t="shared" si="44"/>
        <v>57.5</v>
      </c>
      <c r="R310" s="8">
        <f t="shared" si="45"/>
        <v>62.5</v>
      </c>
      <c r="S310" s="8">
        <f t="shared" si="46"/>
        <v>72.5</v>
      </c>
      <c r="T310" s="8">
        <f t="shared" si="47"/>
        <v>62.5</v>
      </c>
      <c r="U310" s="7">
        <f t="shared" si="48"/>
        <v>64.166666666666671</v>
      </c>
      <c r="V310" s="7">
        <f t="shared" si="49"/>
        <v>63.75</v>
      </c>
    </row>
    <row r="311" spans="1:22" ht="13.5" x14ac:dyDescent="0.25">
      <c r="A311" s="3">
        <f>RSI!A311</f>
        <v>42758</v>
      </c>
      <c r="B311" s="2">
        <f>RSI!B311</f>
        <v>8.64</v>
      </c>
      <c r="C311" s="2">
        <f>RSI!I311</f>
        <v>81.887643191077075</v>
      </c>
      <c r="D311" s="2">
        <f>MACD!E311</f>
        <v>-0.53860089531777522</v>
      </c>
      <c r="E311" s="2">
        <f>MACD!F311</f>
        <v>-0.27574355491374014</v>
      </c>
      <c r="F311" s="2">
        <f>'Moving Avg'!D311</f>
        <v>8.1939999999999991</v>
      </c>
      <c r="G311" s="2">
        <f>'Moving Avg'!F311</f>
        <v>7.3889999999999985</v>
      </c>
      <c r="H311" s="2">
        <f>'Moving Avg'!G311</f>
        <v>7.7978000000000005</v>
      </c>
      <c r="I311" s="2">
        <f>'Moving Avg'!H311</f>
        <v>7.3457000000000106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  <c r="M311" s="7">
        <f t="shared" si="40"/>
        <v>0</v>
      </c>
      <c r="N311" s="7">
        <f t="shared" si="41"/>
        <v>100</v>
      </c>
      <c r="O311" s="7">
        <f t="shared" si="42"/>
        <v>50</v>
      </c>
      <c r="P311" s="7">
        <f t="shared" si="43"/>
        <v>100</v>
      </c>
      <c r="Q311" s="8">
        <f t="shared" si="44"/>
        <v>57.5</v>
      </c>
      <c r="R311" s="8">
        <f t="shared" si="45"/>
        <v>62.5</v>
      </c>
      <c r="S311" s="8">
        <f t="shared" si="46"/>
        <v>72.5</v>
      </c>
      <c r="T311" s="8">
        <f t="shared" si="47"/>
        <v>62.5</v>
      </c>
      <c r="U311" s="7">
        <f t="shared" si="48"/>
        <v>64.166666666666671</v>
      </c>
      <c r="V311" s="7">
        <f t="shared" si="49"/>
        <v>63.75</v>
      </c>
    </row>
    <row r="312" spans="1:22" ht="13.5" x14ac:dyDescent="0.25">
      <c r="A312" s="3">
        <f>RSI!A312</f>
        <v>42759</v>
      </c>
      <c r="B312" s="2">
        <f>RSI!B312</f>
        <v>8.89</v>
      </c>
      <c r="C312" s="2">
        <f>RSI!I312</f>
        <v>84.394569882450924</v>
      </c>
      <c r="D312" s="2">
        <f>MACD!E312</f>
        <v>-0.63967887595624617</v>
      </c>
      <c r="E312" s="2">
        <f>MACD!F312</f>
        <v>-0.34853061912224137</v>
      </c>
      <c r="F312" s="2">
        <f>'Moving Avg'!D312</f>
        <v>8.3940000000000001</v>
      </c>
      <c r="G312" s="2">
        <f>'Moving Avg'!F312</f>
        <v>7.4959999999999978</v>
      </c>
      <c r="H312" s="2">
        <f>'Moving Avg'!G312</f>
        <v>7.8076000000000008</v>
      </c>
      <c r="I312" s="2">
        <f>'Moving Avg'!H312</f>
        <v>7.3629500000000112</v>
      </c>
      <c r="J312" s="5" t="str">
        <f>OBV!F312</f>
        <v>BULLISH</v>
      </c>
      <c r="K312" s="5" t="str">
        <f>OBV!G312</f>
        <v>STRONG</v>
      </c>
      <c r="L312" s="5" t="str">
        <f>OBV!H312</f>
        <v>CONFIRMED BULLISH</v>
      </c>
      <c r="M312" s="7">
        <f t="shared" si="40"/>
        <v>0</v>
      </c>
      <c r="N312" s="7">
        <f t="shared" si="41"/>
        <v>100</v>
      </c>
      <c r="O312" s="7">
        <f t="shared" si="42"/>
        <v>50</v>
      </c>
      <c r="P312" s="7">
        <f t="shared" si="43"/>
        <v>100</v>
      </c>
      <c r="Q312" s="8">
        <f t="shared" si="44"/>
        <v>57.5</v>
      </c>
      <c r="R312" s="8">
        <f t="shared" si="45"/>
        <v>62.5</v>
      </c>
      <c r="S312" s="8">
        <f t="shared" si="46"/>
        <v>72.5</v>
      </c>
      <c r="T312" s="8">
        <f t="shared" si="47"/>
        <v>62.5</v>
      </c>
      <c r="U312" s="7">
        <f t="shared" si="48"/>
        <v>64.166666666666671</v>
      </c>
      <c r="V312" s="7">
        <f t="shared" si="49"/>
        <v>63.75</v>
      </c>
    </row>
    <row r="313" spans="1:22" ht="13.5" x14ac:dyDescent="0.25">
      <c r="A313" s="3">
        <f>RSI!A313</f>
        <v>42760</v>
      </c>
      <c r="B313" s="2">
        <f>RSI!B313</f>
        <v>8.8699999999999992</v>
      </c>
      <c r="C313" s="2">
        <f>RSI!I313</f>
        <v>83.400063169027192</v>
      </c>
      <c r="D313" s="2">
        <f>MACD!E313</f>
        <v>-0.73106841775611731</v>
      </c>
      <c r="E313" s="2">
        <f>MACD!F313</f>
        <v>-0.42503817884901662</v>
      </c>
      <c r="F313" s="2">
        <f>'Moving Avg'!D313</f>
        <v>8.5879999999999992</v>
      </c>
      <c r="G313" s="2">
        <f>'Moving Avg'!F313</f>
        <v>7.5870000000000006</v>
      </c>
      <c r="H313" s="2">
        <f>'Moving Avg'!G313</f>
        <v>7.8170000000000002</v>
      </c>
      <c r="I313" s="2">
        <f>'Moving Avg'!H313</f>
        <v>7.3813000000000102</v>
      </c>
      <c r="J313" s="5" t="str">
        <f>OBV!F313</f>
        <v>BULLISH</v>
      </c>
      <c r="K313" s="5" t="str">
        <f>OBV!G313</f>
        <v>STRONG</v>
      </c>
      <c r="L313" s="5" t="str">
        <f>OBV!H313</f>
        <v>CONFIRMED BULLISH</v>
      </c>
      <c r="M313" s="7">
        <f t="shared" si="40"/>
        <v>0</v>
      </c>
      <c r="N313" s="7">
        <f t="shared" si="41"/>
        <v>100</v>
      </c>
      <c r="O313" s="7">
        <f t="shared" si="42"/>
        <v>50</v>
      </c>
      <c r="P313" s="7">
        <f t="shared" si="43"/>
        <v>100</v>
      </c>
      <c r="Q313" s="8">
        <f t="shared" si="44"/>
        <v>57.5</v>
      </c>
      <c r="R313" s="8">
        <f t="shared" si="45"/>
        <v>62.5</v>
      </c>
      <c r="S313" s="8">
        <f t="shared" si="46"/>
        <v>72.5</v>
      </c>
      <c r="T313" s="8">
        <f t="shared" si="47"/>
        <v>62.5</v>
      </c>
      <c r="U313" s="7">
        <f t="shared" si="48"/>
        <v>64.166666666666671</v>
      </c>
      <c r="V313" s="7">
        <f t="shared" si="49"/>
        <v>63.75</v>
      </c>
    </row>
    <row r="314" spans="1:22" ht="13.5" x14ac:dyDescent="0.25">
      <c r="A314" s="3">
        <f>RSI!A314</f>
        <v>42761</v>
      </c>
      <c r="B314" s="2">
        <f>RSI!B314</f>
        <v>8.8699999999999992</v>
      </c>
      <c r="C314" s="2">
        <f>RSI!I314</f>
        <v>83.400063169027192</v>
      </c>
      <c r="D314" s="2">
        <f>MACD!E314</f>
        <v>-0.76738707964768516</v>
      </c>
      <c r="E314" s="2">
        <f>MACD!F314</f>
        <v>-0.49350795900875033</v>
      </c>
      <c r="F314" s="2">
        <f>'Moving Avg'!D314</f>
        <v>8.7319999999999993</v>
      </c>
      <c r="G314" s="2">
        <f>'Moving Avg'!F314</f>
        <v>7.6779999999999999</v>
      </c>
      <c r="H314" s="2">
        <f>'Moving Avg'!G314</f>
        <v>7.8224</v>
      </c>
      <c r="I314" s="2">
        <f>'Moving Avg'!H314</f>
        <v>7.3996500000000092</v>
      </c>
      <c r="J314" s="5" t="str">
        <f>OBV!F314</f>
        <v>BULLISH</v>
      </c>
      <c r="K314" s="5" t="str">
        <f>OBV!G314</f>
        <v>STRONG</v>
      </c>
      <c r="L314" s="5" t="str">
        <f>OBV!H314</f>
        <v>CONFIRMED BULLISH</v>
      </c>
      <c r="M314" s="7">
        <f t="shared" si="40"/>
        <v>0</v>
      </c>
      <c r="N314" s="7">
        <f t="shared" si="41"/>
        <v>100</v>
      </c>
      <c r="O314" s="7">
        <f t="shared" si="42"/>
        <v>50</v>
      </c>
      <c r="P314" s="7">
        <f t="shared" si="43"/>
        <v>100</v>
      </c>
      <c r="Q314" s="8">
        <f t="shared" si="44"/>
        <v>57.5</v>
      </c>
      <c r="R314" s="8">
        <f t="shared" si="45"/>
        <v>62.5</v>
      </c>
      <c r="S314" s="8">
        <f t="shared" si="46"/>
        <v>72.5</v>
      </c>
      <c r="T314" s="8">
        <f t="shared" si="47"/>
        <v>62.5</v>
      </c>
      <c r="U314" s="7">
        <f t="shared" si="48"/>
        <v>64.166666666666671</v>
      </c>
      <c r="V314" s="7">
        <f t="shared" si="49"/>
        <v>63.75</v>
      </c>
    </row>
    <row r="315" spans="1:22" ht="13.5" x14ac:dyDescent="0.25">
      <c r="A315" s="3">
        <f>RSI!A315</f>
        <v>42762</v>
      </c>
      <c r="B315" s="2">
        <f>RSI!B315</f>
        <v>8.8699999999999992</v>
      </c>
      <c r="C315" s="2">
        <f>RSI!I315</f>
        <v>83.400063169027192</v>
      </c>
      <c r="D315" s="2">
        <f>MACD!E315</f>
        <v>-0.78892008164651806</v>
      </c>
      <c r="E315" s="2">
        <f>MACD!F315</f>
        <v>-0.55259038353630396</v>
      </c>
      <c r="F315" s="2">
        <f>'Moving Avg'!D315</f>
        <v>8.8279999999999994</v>
      </c>
      <c r="G315" s="2">
        <f>'Moving Avg'!F315</f>
        <v>7.7690000000000001</v>
      </c>
      <c r="H315" s="2">
        <f>'Moving Avg'!G315</f>
        <v>7.8278000000000008</v>
      </c>
      <c r="I315" s="2">
        <f>'Moving Avg'!H315</f>
        <v>7.4187500000000091</v>
      </c>
      <c r="J315" s="5" t="str">
        <f>OBV!F315</f>
        <v>BULLISH</v>
      </c>
      <c r="K315" s="5" t="str">
        <f>OBV!G315</f>
        <v>NEUTRAL</v>
      </c>
      <c r="L315" s="5" t="str">
        <f>OBV!H315</f>
        <v>CONFIRMED BULLISH</v>
      </c>
      <c r="M315" s="7">
        <f t="shared" si="40"/>
        <v>0</v>
      </c>
      <c r="N315" s="7">
        <f t="shared" si="41"/>
        <v>100</v>
      </c>
      <c r="O315" s="7">
        <f t="shared" si="42"/>
        <v>50</v>
      </c>
      <c r="P315" s="7">
        <f t="shared" si="43"/>
        <v>83.5</v>
      </c>
      <c r="Q315" s="8">
        <f t="shared" si="44"/>
        <v>55.024999999999999</v>
      </c>
      <c r="R315" s="8">
        <f t="shared" si="45"/>
        <v>58.375</v>
      </c>
      <c r="S315" s="8">
        <f t="shared" si="46"/>
        <v>65.075000000000003</v>
      </c>
      <c r="T315" s="8">
        <f t="shared" si="47"/>
        <v>58.375</v>
      </c>
      <c r="U315" s="7">
        <f t="shared" si="48"/>
        <v>59.491666666666674</v>
      </c>
      <c r="V315" s="7">
        <f t="shared" si="49"/>
        <v>59.212500000000006</v>
      </c>
    </row>
    <row r="316" spans="1:22" ht="13.5" x14ac:dyDescent="0.25">
      <c r="A316" s="3">
        <f>RSI!A316</f>
        <v>42765</v>
      </c>
      <c r="B316" s="2">
        <f>RSI!B316</f>
        <v>8.9</v>
      </c>
      <c r="C316" s="2">
        <f>RSI!I316</f>
        <v>83.758622787714344</v>
      </c>
      <c r="D316" s="2">
        <f>MACD!E316</f>
        <v>-0.77970610792313533</v>
      </c>
      <c r="E316" s="2">
        <f>MACD!F316</f>
        <v>-0.59801352841367028</v>
      </c>
      <c r="F316" s="2">
        <f>'Moving Avg'!D316</f>
        <v>8.879999999999999</v>
      </c>
      <c r="G316" s="2">
        <f>'Moving Avg'!F316</f>
        <v>7.8615000000000013</v>
      </c>
      <c r="H316" s="2">
        <f>'Moving Avg'!G316</f>
        <v>7.8327999999999998</v>
      </c>
      <c r="I316" s="2">
        <f>'Moving Avg'!H316</f>
        <v>7.4391000000000087</v>
      </c>
      <c r="J316" s="5" t="str">
        <f>OBV!F316</f>
        <v>BULLISH</v>
      </c>
      <c r="K316" s="5" t="str">
        <f>OBV!G316</f>
        <v>STRONG</v>
      </c>
      <c r="L316" s="5" t="str">
        <f>OBV!H316</f>
        <v>CONFIRMED BULLISH</v>
      </c>
      <c r="M316" s="7">
        <f t="shared" si="40"/>
        <v>0</v>
      </c>
      <c r="N316" s="7">
        <f t="shared" si="41"/>
        <v>100</v>
      </c>
      <c r="O316" s="7">
        <f t="shared" si="42"/>
        <v>50</v>
      </c>
      <c r="P316" s="7">
        <f t="shared" si="43"/>
        <v>100</v>
      </c>
      <c r="Q316" s="8">
        <f t="shared" si="44"/>
        <v>57.5</v>
      </c>
      <c r="R316" s="8">
        <f t="shared" si="45"/>
        <v>62.5</v>
      </c>
      <c r="S316" s="8">
        <f t="shared" si="46"/>
        <v>72.5</v>
      </c>
      <c r="T316" s="8">
        <f t="shared" si="47"/>
        <v>62.5</v>
      </c>
      <c r="U316" s="7">
        <f t="shared" si="48"/>
        <v>64.166666666666671</v>
      </c>
      <c r="V316" s="7">
        <f t="shared" si="49"/>
        <v>63.75</v>
      </c>
    </row>
    <row r="317" spans="1:22" ht="13.5" x14ac:dyDescent="0.25">
      <c r="A317" s="3">
        <f>RSI!A317</f>
        <v>42766</v>
      </c>
      <c r="B317" s="2">
        <f>RSI!B317</f>
        <v>8.9</v>
      </c>
      <c r="C317" s="2">
        <f>RSI!I317</f>
        <v>83.758622787714344</v>
      </c>
      <c r="D317" s="2">
        <f>MACD!E317</f>
        <v>-0.74662158596979467</v>
      </c>
      <c r="E317" s="2">
        <f>MACD!F317</f>
        <v>-0.62773513992489516</v>
      </c>
      <c r="F317" s="2">
        <f>'Moving Avg'!D317</f>
        <v>8.8819999999999997</v>
      </c>
      <c r="G317" s="2">
        <f>'Moving Avg'!F317</f>
        <v>7.9540000000000024</v>
      </c>
      <c r="H317" s="2">
        <f>'Moving Avg'!G317</f>
        <v>7.8427999999999995</v>
      </c>
      <c r="I317" s="2">
        <f>'Moving Avg'!H317</f>
        <v>7.4594000000000085</v>
      </c>
      <c r="J317" s="5" t="str">
        <f>OBV!F317</f>
        <v>BULLISH</v>
      </c>
      <c r="K317" s="5" t="str">
        <f>OBV!G317</f>
        <v>STRONG</v>
      </c>
      <c r="L317" s="5" t="str">
        <f>OBV!H317</f>
        <v>CONFIRMED BULLISH</v>
      </c>
      <c r="M317" s="7">
        <f t="shared" si="40"/>
        <v>0</v>
      </c>
      <c r="N317" s="7">
        <f t="shared" si="41"/>
        <v>100</v>
      </c>
      <c r="O317" s="7">
        <f t="shared" si="42"/>
        <v>50</v>
      </c>
      <c r="P317" s="7">
        <f t="shared" si="43"/>
        <v>100</v>
      </c>
      <c r="Q317" s="8">
        <f t="shared" si="44"/>
        <v>57.5</v>
      </c>
      <c r="R317" s="8">
        <f t="shared" si="45"/>
        <v>62.5</v>
      </c>
      <c r="S317" s="8">
        <f t="shared" si="46"/>
        <v>72.5</v>
      </c>
      <c r="T317" s="8">
        <f t="shared" si="47"/>
        <v>62.5</v>
      </c>
      <c r="U317" s="7">
        <f t="shared" si="48"/>
        <v>64.166666666666671</v>
      </c>
      <c r="V317" s="7">
        <f t="shared" si="49"/>
        <v>63.75</v>
      </c>
    </row>
    <row r="318" spans="1:22" ht="13.5" x14ac:dyDescent="0.25">
      <c r="A318" s="3">
        <f>RSI!A318</f>
        <v>42767</v>
      </c>
      <c r="B318" s="2">
        <f>RSI!B318</f>
        <v>8.9</v>
      </c>
      <c r="C318" s="2">
        <f>RSI!I318</f>
        <v>83.758622787714344</v>
      </c>
      <c r="D318" s="2">
        <f>MACD!E318</f>
        <v>-0.72216366608077021</v>
      </c>
      <c r="E318" s="2">
        <f>MACD!F318</f>
        <v>-0.64662084515607021</v>
      </c>
      <c r="F318" s="2">
        <f>'Moving Avg'!D318</f>
        <v>8.8879999999999999</v>
      </c>
      <c r="G318" s="2">
        <f>'Moving Avg'!F318</f>
        <v>8.0465000000000018</v>
      </c>
      <c r="H318" s="2">
        <f>'Moving Avg'!G318</f>
        <v>7.8477999999999986</v>
      </c>
      <c r="I318" s="2">
        <f>'Moving Avg'!H318</f>
        <v>7.4797000000000091</v>
      </c>
      <c r="J318" s="5" t="str">
        <f>OBV!F318</f>
        <v>BULLISH</v>
      </c>
      <c r="K318" s="5" t="str">
        <f>OBV!G318</f>
        <v>STRONG</v>
      </c>
      <c r="L318" s="5" t="str">
        <f>OBV!H318</f>
        <v>CONFIRMED BULLISH</v>
      </c>
      <c r="M318" s="7">
        <f t="shared" si="40"/>
        <v>0</v>
      </c>
      <c r="N318" s="7">
        <f t="shared" si="41"/>
        <v>100</v>
      </c>
      <c r="O318" s="7">
        <f t="shared" si="42"/>
        <v>50</v>
      </c>
      <c r="P318" s="7">
        <f t="shared" si="43"/>
        <v>100</v>
      </c>
      <c r="Q318" s="8">
        <f t="shared" si="44"/>
        <v>57.5</v>
      </c>
      <c r="R318" s="8">
        <f t="shared" si="45"/>
        <v>62.5</v>
      </c>
      <c r="S318" s="8">
        <f t="shared" si="46"/>
        <v>72.5</v>
      </c>
      <c r="T318" s="8">
        <f t="shared" si="47"/>
        <v>62.5</v>
      </c>
      <c r="U318" s="7">
        <f t="shared" si="48"/>
        <v>64.166666666666671</v>
      </c>
      <c r="V318" s="7">
        <f t="shared" si="49"/>
        <v>63.75</v>
      </c>
    </row>
    <row r="319" spans="1:22" ht="13.5" x14ac:dyDescent="0.25">
      <c r="A319" s="3">
        <f>RSI!A319</f>
        <v>42768</v>
      </c>
      <c r="B319" s="2">
        <f>RSI!B319</f>
        <v>8.6999999999999993</v>
      </c>
      <c r="C319" s="2">
        <f>RSI!I319</f>
        <v>70.990726316485109</v>
      </c>
      <c r="D319" s="2">
        <f>MACD!E319</f>
        <v>-0.65289135088474382</v>
      </c>
      <c r="E319" s="2">
        <f>MACD!F319</f>
        <v>-0.64787494630180498</v>
      </c>
      <c r="F319" s="2">
        <f>'Moving Avg'!D319</f>
        <v>8.8539999999999992</v>
      </c>
      <c r="G319" s="2">
        <f>'Moving Avg'!F319</f>
        <v>8.1290000000000013</v>
      </c>
      <c r="H319" s="2">
        <f>'Moving Avg'!G319</f>
        <v>7.8487999999999989</v>
      </c>
      <c r="I319" s="2">
        <f>'Moving Avg'!H319</f>
        <v>7.4990000000000085</v>
      </c>
      <c r="J319" s="5" t="str">
        <f>OBV!F319</f>
        <v>BULLISH</v>
      </c>
      <c r="K319" s="5" t="str">
        <f>OBV!G319</f>
        <v>STRONG</v>
      </c>
      <c r="L319" s="5" t="str">
        <f>OBV!H319</f>
        <v>BULLISH DIVERGENCE</v>
      </c>
      <c r="M319" s="7">
        <f t="shared" si="40"/>
        <v>0</v>
      </c>
      <c r="N319" s="7">
        <f t="shared" si="41"/>
        <v>45</v>
      </c>
      <c r="O319" s="7">
        <f t="shared" si="42"/>
        <v>50</v>
      </c>
      <c r="P319" s="7">
        <f t="shared" si="43"/>
        <v>83</v>
      </c>
      <c r="Q319" s="8">
        <f t="shared" si="44"/>
        <v>35.700000000000003</v>
      </c>
      <c r="R319" s="8">
        <f t="shared" si="45"/>
        <v>47.25</v>
      </c>
      <c r="S319" s="8">
        <f t="shared" si="46"/>
        <v>56.6</v>
      </c>
      <c r="T319" s="8">
        <f t="shared" si="47"/>
        <v>44.5</v>
      </c>
      <c r="U319" s="7">
        <f t="shared" si="48"/>
        <v>46.516666666666673</v>
      </c>
      <c r="V319" s="7">
        <f t="shared" si="49"/>
        <v>46.012500000000003</v>
      </c>
    </row>
    <row r="320" spans="1:22" ht="13.5" x14ac:dyDescent="0.25">
      <c r="A320" s="3">
        <f>RSI!A320</f>
        <v>42769</v>
      </c>
      <c r="B320" s="2">
        <f>RSI!B320</f>
        <v>8.6300000000000008</v>
      </c>
      <c r="C320" s="2">
        <f>RSI!I320</f>
        <v>67.133443549643403</v>
      </c>
      <c r="D320" s="2">
        <f>MACD!E320</f>
        <v>-0.55533735634785941</v>
      </c>
      <c r="E320" s="2">
        <f>MACD!F320</f>
        <v>-0.629367428311016</v>
      </c>
      <c r="F320" s="2">
        <f>'Moving Avg'!D320</f>
        <v>8.8060000000000009</v>
      </c>
      <c r="G320" s="2">
        <f>'Moving Avg'!F320</f>
        <v>8.2080000000000002</v>
      </c>
      <c r="H320" s="2">
        <f>'Moving Avg'!G320</f>
        <v>7.848399999999998</v>
      </c>
      <c r="I320" s="2">
        <f>'Moving Avg'!H320</f>
        <v>7.5179500000000097</v>
      </c>
      <c r="J320" s="5" t="str">
        <f>OBV!F320</f>
        <v>BULLISH</v>
      </c>
      <c r="K320" s="5" t="str">
        <f>OBV!G320</f>
        <v>STRONG</v>
      </c>
      <c r="L320" s="5" t="str">
        <f>OBV!H320</f>
        <v>BULLISH DIVERGENCE</v>
      </c>
      <c r="M320" s="7">
        <f t="shared" si="40"/>
        <v>25</v>
      </c>
      <c r="N320" s="7">
        <f t="shared" si="41"/>
        <v>0</v>
      </c>
      <c r="O320" s="7">
        <f t="shared" si="42"/>
        <v>50</v>
      </c>
      <c r="P320" s="7">
        <f t="shared" si="43"/>
        <v>83</v>
      </c>
      <c r="Q320" s="8">
        <f t="shared" si="44"/>
        <v>28.7</v>
      </c>
      <c r="R320" s="8">
        <f t="shared" si="45"/>
        <v>43.25</v>
      </c>
      <c r="S320" s="8">
        <f t="shared" si="46"/>
        <v>53.6</v>
      </c>
      <c r="T320" s="8">
        <f t="shared" si="47"/>
        <v>39.5</v>
      </c>
      <c r="U320" s="7">
        <f t="shared" si="48"/>
        <v>41.85</v>
      </c>
      <c r="V320" s="7">
        <f t="shared" si="49"/>
        <v>41.262500000000003</v>
      </c>
    </row>
    <row r="321" spans="1:22" ht="13.5" x14ac:dyDescent="0.25">
      <c r="A321" s="3">
        <f>RSI!A321</f>
        <v>42772</v>
      </c>
      <c r="B321" s="2">
        <f>RSI!B321</f>
        <v>8.6300000000000008</v>
      </c>
      <c r="C321" s="2">
        <f>RSI!I321</f>
        <v>67.133443549643403</v>
      </c>
      <c r="D321" s="2">
        <f>MACD!E321</f>
        <v>-0.4368510374788146</v>
      </c>
      <c r="E321" s="2">
        <f>MACD!F321</f>
        <v>-0.59086415014457583</v>
      </c>
      <c r="F321" s="2">
        <f>'Moving Avg'!D321</f>
        <v>8.7520000000000007</v>
      </c>
      <c r="G321" s="2">
        <f>'Moving Avg'!F321</f>
        <v>8.2870000000000008</v>
      </c>
      <c r="H321" s="2">
        <f>'Moving Avg'!G321</f>
        <v>7.8529999999999998</v>
      </c>
      <c r="I321" s="2">
        <f>'Moving Avg'!H321</f>
        <v>7.5369000000000099</v>
      </c>
      <c r="J321" s="5" t="str">
        <f>OBV!F321</f>
        <v>BEARISH</v>
      </c>
      <c r="K321" s="5" t="str">
        <f>OBV!G321</f>
        <v>WEAK</v>
      </c>
      <c r="L321" s="5" t="str">
        <f>OBV!H321</f>
        <v>CONFIRMED BEARISH</v>
      </c>
      <c r="M321" s="7">
        <f t="shared" si="40"/>
        <v>25</v>
      </c>
      <c r="N321" s="7">
        <f t="shared" si="41"/>
        <v>0</v>
      </c>
      <c r="O321" s="7">
        <f t="shared" si="42"/>
        <v>50</v>
      </c>
      <c r="P321" s="7">
        <f t="shared" si="43"/>
        <v>0</v>
      </c>
      <c r="Q321" s="8">
        <f t="shared" si="44"/>
        <v>16.25</v>
      </c>
      <c r="R321" s="8">
        <f t="shared" si="45"/>
        <v>22.5</v>
      </c>
      <c r="S321" s="8">
        <f t="shared" si="46"/>
        <v>16.25</v>
      </c>
      <c r="T321" s="8">
        <f t="shared" si="47"/>
        <v>18.75</v>
      </c>
      <c r="U321" s="7">
        <f t="shared" si="48"/>
        <v>18.333333333333332</v>
      </c>
      <c r="V321" s="7">
        <f t="shared" si="49"/>
        <v>18.4375</v>
      </c>
    </row>
    <row r="322" spans="1:22" ht="13.5" x14ac:dyDescent="0.25">
      <c r="A322" s="3">
        <f>RSI!A322</f>
        <v>42773</v>
      </c>
      <c r="B322" s="2">
        <f>RSI!B322</f>
        <v>8.65</v>
      </c>
      <c r="C322" s="2">
        <f>RSI!I322</f>
        <v>67.714723955681606</v>
      </c>
      <c r="D322" s="2">
        <f>MACD!E322</f>
        <v>-0.30194749947624366</v>
      </c>
      <c r="E322" s="2">
        <f>MACD!F322</f>
        <v>-0.5330808200109094</v>
      </c>
      <c r="F322" s="2">
        <f>'Moving Avg'!D322</f>
        <v>8.7020000000000017</v>
      </c>
      <c r="G322" s="2">
        <f>'Moving Avg'!F322</f>
        <v>8.3670000000000009</v>
      </c>
      <c r="H322" s="2">
        <f>'Moving Avg'!G322</f>
        <v>7.8623999999999992</v>
      </c>
      <c r="I322" s="2">
        <f>'Moving Avg'!H322</f>
        <v>7.5549000000000106</v>
      </c>
      <c r="J322" s="5" t="str">
        <f>OBV!F322</f>
        <v>BEARISH</v>
      </c>
      <c r="K322" s="5" t="str">
        <f>OBV!G322</f>
        <v>WEAK</v>
      </c>
      <c r="L322" s="5" t="str">
        <f>OBV!H322</f>
        <v>CONFIRMED BEARISH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0</v>
      </c>
      <c r="Q322" s="8">
        <f t="shared" si="44"/>
        <v>16.25</v>
      </c>
      <c r="R322" s="8">
        <f t="shared" si="45"/>
        <v>22.5</v>
      </c>
      <c r="S322" s="8">
        <f t="shared" si="46"/>
        <v>16.25</v>
      </c>
      <c r="T322" s="8">
        <f t="shared" si="47"/>
        <v>18.75</v>
      </c>
      <c r="U322" s="7">
        <f t="shared" si="48"/>
        <v>18.333333333333332</v>
      </c>
      <c r="V322" s="7">
        <f t="shared" si="49"/>
        <v>18.4375</v>
      </c>
    </row>
    <row r="323" spans="1:22" ht="13.5" x14ac:dyDescent="0.25">
      <c r="A323" s="3">
        <f>RSI!A323</f>
        <v>42774</v>
      </c>
      <c r="B323" s="2">
        <f>RSI!B323</f>
        <v>8.9</v>
      </c>
      <c r="C323" s="2">
        <f>RSI!I323</f>
        <v>73.923147611746941</v>
      </c>
      <c r="D323" s="2">
        <f>MACD!E323</f>
        <v>-0.21167324606139459</v>
      </c>
      <c r="E323" s="2">
        <f>MACD!F323</f>
        <v>-0.46879930522100643</v>
      </c>
      <c r="F323" s="2">
        <f>'Moving Avg'!D323</f>
        <v>8.702</v>
      </c>
      <c r="G323" s="2">
        <f>'Moving Avg'!F323</f>
        <v>8.459500000000002</v>
      </c>
      <c r="H323" s="2">
        <f>'Moving Avg'!G323</f>
        <v>7.8767999999999985</v>
      </c>
      <c r="I323" s="2">
        <f>'Moving Avg'!H323</f>
        <v>7.5741500000000102</v>
      </c>
      <c r="J323" s="5" t="str">
        <f>OBV!F323</f>
        <v>BEARISH</v>
      </c>
      <c r="K323" s="5" t="str">
        <f>OBV!G323</f>
        <v>WEAK</v>
      </c>
      <c r="L323" s="5" t="str">
        <f>OBV!H323</f>
        <v>NEUTRAL</v>
      </c>
      <c r="M323" s="7">
        <f t="shared" si="50"/>
        <v>0</v>
      </c>
      <c r="N323" s="7">
        <f t="shared" si="51"/>
        <v>0</v>
      </c>
      <c r="O323" s="7">
        <f t="shared" si="52"/>
        <v>50</v>
      </c>
      <c r="P323" s="7">
        <f t="shared" si="53"/>
        <v>0</v>
      </c>
      <c r="Q323" s="8">
        <f t="shared" ref="Q323:Q386" si="54">0.35*M323+N323*0.35+O323*0.15+P323*0.15</f>
        <v>7.5</v>
      </c>
      <c r="R323" s="8">
        <f t="shared" ref="R323:R386" si="55">M323*0.2+N323*0.2+O323*0.35+P323*0.25</f>
        <v>17.5</v>
      </c>
      <c r="S323" s="8">
        <f t="shared" ref="S323:S386" si="56">M323*0.15+N323*0.15+O323*0.25+P323*0.45</f>
        <v>12.5</v>
      </c>
      <c r="T323" s="8">
        <f t="shared" ref="T323:T386" si="57">0.25*SUM(M323:P323)</f>
        <v>12.5</v>
      </c>
      <c r="U323" s="7">
        <f t="shared" ref="U323:U386" si="58">SUM(Q323:S323)/3</f>
        <v>12.5</v>
      </c>
      <c r="V323" s="7">
        <f t="shared" ref="V323:V386" si="59">SUM(Q323:T323)/4</f>
        <v>12.5</v>
      </c>
    </row>
    <row r="324" spans="1:22" ht="13.5" x14ac:dyDescent="0.25">
      <c r="A324" s="3">
        <f>RSI!A324</f>
        <v>42775</v>
      </c>
      <c r="B324" s="2">
        <f>RSI!B324</f>
        <v>8.9</v>
      </c>
      <c r="C324" s="2">
        <f>RSI!I324</f>
        <v>73.923147611746941</v>
      </c>
      <c r="D324" s="2">
        <f>MACD!E324</f>
        <v>-0.13887520425703848</v>
      </c>
      <c r="E324" s="2">
        <f>MACD!F324</f>
        <v>-0.40281448502821288</v>
      </c>
      <c r="F324" s="2">
        <f>'Moving Avg'!D324</f>
        <v>8.7420000000000009</v>
      </c>
      <c r="G324" s="2">
        <f>'Moving Avg'!F324</f>
        <v>8.536500000000002</v>
      </c>
      <c r="H324" s="2">
        <f>'Moving Avg'!G324</f>
        <v>7.8911999999999978</v>
      </c>
      <c r="I324" s="2">
        <f>'Moving Avg'!H324</f>
        <v>7.5934000000000097</v>
      </c>
      <c r="J324" s="5" t="str">
        <f>OBV!F324</f>
        <v>BULLISH</v>
      </c>
      <c r="K324" s="5" t="str">
        <f>OBV!G324</f>
        <v>NEUTRAL</v>
      </c>
      <c r="L324" s="5" t="str">
        <f>OBV!H324</f>
        <v>CONFIRMED BULLISH</v>
      </c>
      <c r="M324" s="7">
        <f t="shared" si="50"/>
        <v>0</v>
      </c>
      <c r="N324" s="7">
        <f t="shared" si="51"/>
        <v>0</v>
      </c>
      <c r="O324" s="7">
        <f t="shared" si="52"/>
        <v>50</v>
      </c>
      <c r="P324" s="7">
        <f t="shared" si="53"/>
        <v>83.5</v>
      </c>
      <c r="Q324" s="8">
        <f t="shared" si="54"/>
        <v>20.024999999999999</v>
      </c>
      <c r="R324" s="8">
        <f t="shared" si="55"/>
        <v>38.375</v>
      </c>
      <c r="S324" s="8">
        <f t="shared" si="56"/>
        <v>50.075000000000003</v>
      </c>
      <c r="T324" s="8">
        <f t="shared" si="57"/>
        <v>33.375</v>
      </c>
      <c r="U324" s="7">
        <f t="shared" si="58"/>
        <v>36.158333333333331</v>
      </c>
      <c r="V324" s="7">
        <f t="shared" si="59"/>
        <v>35.462499999999999</v>
      </c>
    </row>
    <row r="325" spans="1:22" ht="13.5" x14ac:dyDescent="0.25">
      <c r="A325" s="3">
        <f>RSI!A325</f>
        <v>42776</v>
      </c>
      <c r="B325" s="2">
        <f>RSI!B325</f>
        <v>8.9</v>
      </c>
      <c r="C325" s="2">
        <f>RSI!I325</f>
        <v>73.923147611746941</v>
      </c>
      <c r="D325" s="2">
        <f>MACD!E325</f>
        <v>-8.0598958350412531E-2</v>
      </c>
      <c r="E325" s="2">
        <f>MACD!F325</f>
        <v>-0.3383713796926528</v>
      </c>
      <c r="F325" s="2">
        <f>'Moving Avg'!D325</f>
        <v>8.7959999999999994</v>
      </c>
      <c r="G325" s="2">
        <f>'Moving Avg'!F325</f>
        <v>8.6085000000000029</v>
      </c>
      <c r="H325" s="2">
        <f>'Moving Avg'!G325</f>
        <v>7.905599999999998</v>
      </c>
      <c r="I325" s="2">
        <f>'Moving Avg'!H325</f>
        <v>7.6119000000000092</v>
      </c>
      <c r="J325" s="5" t="str">
        <f>OBV!F325</f>
        <v>BULLISH</v>
      </c>
      <c r="K325" s="5" t="str">
        <f>OBV!G325</f>
        <v>NEUTRAL</v>
      </c>
      <c r="L325" s="5" t="str">
        <f>OBV!H325</f>
        <v>CONFIRMED BULLISH</v>
      </c>
      <c r="M325" s="7">
        <f t="shared" si="50"/>
        <v>0</v>
      </c>
      <c r="N325" s="7">
        <f t="shared" si="51"/>
        <v>0</v>
      </c>
      <c r="O325" s="7">
        <f t="shared" si="52"/>
        <v>50</v>
      </c>
      <c r="P325" s="7">
        <f t="shared" si="53"/>
        <v>83.5</v>
      </c>
      <c r="Q325" s="8">
        <f t="shared" si="54"/>
        <v>20.024999999999999</v>
      </c>
      <c r="R325" s="8">
        <f t="shared" si="55"/>
        <v>38.375</v>
      </c>
      <c r="S325" s="8">
        <f t="shared" si="56"/>
        <v>50.075000000000003</v>
      </c>
      <c r="T325" s="8">
        <f t="shared" si="57"/>
        <v>33.375</v>
      </c>
      <c r="U325" s="7">
        <f t="shared" si="58"/>
        <v>36.158333333333331</v>
      </c>
      <c r="V325" s="7">
        <f t="shared" si="59"/>
        <v>35.462499999999999</v>
      </c>
    </row>
    <row r="326" spans="1:22" ht="13.5" x14ac:dyDescent="0.25">
      <c r="A326" s="3">
        <f>RSI!A326</f>
        <v>42779</v>
      </c>
      <c r="B326" s="2">
        <f>RSI!B326</f>
        <v>8.9</v>
      </c>
      <c r="C326" s="2">
        <f>RSI!I326</f>
        <v>73.923147611746955</v>
      </c>
      <c r="D326" s="2">
        <f>MACD!E326</f>
        <v>-2.9748920009318169E-2</v>
      </c>
      <c r="E326" s="2">
        <f>MACD!F326</f>
        <v>-0.27664688775598589</v>
      </c>
      <c r="F326" s="2">
        <f>'Moving Avg'!D326</f>
        <v>8.85</v>
      </c>
      <c r="G326" s="2">
        <f>'Moving Avg'!F326</f>
        <v>8.6690000000000023</v>
      </c>
      <c r="H326" s="2">
        <f>'Moving Avg'!G326</f>
        <v>7.9199999999999982</v>
      </c>
      <c r="I326" s="2">
        <f>'Moving Avg'!H326</f>
        <v>7.6289500000000103</v>
      </c>
      <c r="J326" s="5" t="str">
        <f>OBV!F326</f>
        <v>BULLISH</v>
      </c>
      <c r="K326" s="5" t="str">
        <f>OBV!G326</f>
        <v>NEUTRAL</v>
      </c>
      <c r="L326" s="5" t="str">
        <f>OBV!H326</f>
        <v>CONFIRMED BULLISH</v>
      </c>
      <c r="M326" s="7">
        <f t="shared" si="50"/>
        <v>0</v>
      </c>
      <c r="N326" s="7">
        <f t="shared" si="51"/>
        <v>0</v>
      </c>
      <c r="O326" s="7">
        <f t="shared" si="52"/>
        <v>50</v>
      </c>
      <c r="P326" s="7">
        <f t="shared" si="53"/>
        <v>83.5</v>
      </c>
      <c r="Q326" s="8">
        <f t="shared" si="54"/>
        <v>20.024999999999999</v>
      </c>
      <c r="R326" s="8">
        <f t="shared" si="55"/>
        <v>38.375</v>
      </c>
      <c r="S326" s="8">
        <f t="shared" si="56"/>
        <v>50.075000000000003</v>
      </c>
      <c r="T326" s="8">
        <f t="shared" si="57"/>
        <v>33.375</v>
      </c>
      <c r="U326" s="7">
        <f t="shared" si="58"/>
        <v>36.158333333333331</v>
      </c>
      <c r="V326" s="7">
        <f t="shared" si="59"/>
        <v>35.462499999999999</v>
      </c>
    </row>
    <row r="327" spans="1:22" ht="13.5" x14ac:dyDescent="0.25">
      <c r="A327" s="3">
        <f>RSI!A327</f>
        <v>42780</v>
      </c>
      <c r="B327" s="2">
        <f>RSI!B327</f>
        <v>8.89</v>
      </c>
      <c r="C327" s="2">
        <f>RSI!I327</f>
        <v>73.166165078908037</v>
      </c>
      <c r="D327" s="2">
        <f>MACD!E327</f>
        <v>1.1170613391930928E-2</v>
      </c>
      <c r="E327" s="2">
        <f>MACD!F327</f>
        <v>-0.21908338752640255</v>
      </c>
      <c r="F327" s="2">
        <f>'Moving Avg'!D327</f>
        <v>8.8979999999999997</v>
      </c>
      <c r="G327" s="2">
        <f>'Moving Avg'!F327</f>
        <v>8.719000000000003</v>
      </c>
      <c r="H327" s="2">
        <f>'Moving Avg'!G327</f>
        <v>7.934199999999997</v>
      </c>
      <c r="I327" s="2">
        <f>'Moving Avg'!H327</f>
        <v>7.6447000000000109</v>
      </c>
      <c r="J327" s="5" t="str">
        <f>OBV!F327</f>
        <v>BULLISH</v>
      </c>
      <c r="K327" s="5" t="str">
        <f>OBV!G327</f>
        <v>NEUTRAL</v>
      </c>
      <c r="L327" s="5" t="str">
        <f>OBV!H327</f>
        <v>CONFIRMED BULLISH</v>
      </c>
      <c r="M327" s="7">
        <f t="shared" si="50"/>
        <v>0</v>
      </c>
      <c r="N327" s="7">
        <f t="shared" si="51"/>
        <v>0</v>
      </c>
      <c r="O327" s="7">
        <f t="shared" si="52"/>
        <v>50</v>
      </c>
      <c r="P327" s="7">
        <f t="shared" si="53"/>
        <v>83.5</v>
      </c>
      <c r="Q327" s="8">
        <f t="shared" si="54"/>
        <v>20.024999999999999</v>
      </c>
      <c r="R327" s="8">
        <f t="shared" si="55"/>
        <v>38.375</v>
      </c>
      <c r="S327" s="8">
        <f t="shared" si="56"/>
        <v>50.075000000000003</v>
      </c>
      <c r="T327" s="8">
        <f t="shared" si="57"/>
        <v>33.375</v>
      </c>
      <c r="U327" s="7">
        <f t="shared" si="58"/>
        <v>36.158333333333331</v>
      </c>
      <c r="V327" s="7">
        <f t="shared" si="59"/>
        <v>35.462499999999999</v>
      </c>
    </row>
    <row r="328" spans="1:22" ht="13.5" x14ac:dyDescent="0.25">
      <c r="A328" s="3">
        <f>RSI!A328</f>
        <v>42781</v>
      </c>
      <c r="B328" s="2">
        <f>RSI!B328</f>
        <v>8.6300000000000008</v>
      </c>
      <c r="C328" s="2">
        <f>RSI!I328</f>
        <v>56.862379104488255</v>
      </c>
      <c r="D328" s="2">
        <f>MACD!E328</f>
        <v>6.2475995818640939E-2</v>
      </c>
      <c r="E328" s="2">
        <f>MACD!F328</f>
        <v>-0.16277151085739386</v>
      </c>
      <c r="F328" s="2">
        <f>'Moving Avg'!D328</f>
        <v>8.8440000000000012</v>
      </c>
      <c r="G328" s="2">
        <f>'Moving Avg'!F328</f>
        <v>8.7555000000000014</v>
      </c>
      <c r="H328" s="2">
        <f>'Moving Avg'!G328</f>
        <v>7.9433999999999969</v>
      </c>
      <c r="I328" s="2">
        <f>'Moving Avg'!H328</f>
        <v>7.658750000000011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  <c r="M328" s="7">
        <f t="shared" si="50"/>
        <v>25</v>
      </c>
      <c r="N328" s="7">
        <f t="shared" si="51"/>
        <v>0</v>
      </c>
      <c r="O328" s="7">
        <f t="shared" si="52"/>
        <v>50</v>
      </c>
      <c r="P328" s="7">
        <f t="shared" si="53"/>
        <v>16.5</v>
      </c>
      <c r="Q328" s="8">
        <f t="shared" si="54"/>
        <v>18.725000000000001</v>
      </c>
      <c r="R328" s="8">
        <f t="shared" si="55"/>
        <v>26.625</v>
      </c>
      <c r="S328" s="8">
        <f t="shared" si="56"/>
        <v>23.675000000000001</v>
      </c>
      <c r="T328" s="8">
        <f t="shared" si="57"/>
        <v>22.875</v>
      </c>
      <c r="U328" s="7">
        <f t="shared" si="58"/>
        <v>23.008333333333336</v>
      </c>
      <c r="V328" s="7">
        <f t="shared" si="59"/>
        <v>22.975000000000001</v>
      </c>
    </row>
    <row r="329" spans="1:22" ht="13.5" x14ac:dyDescent="0.25">
      <c r="A329" s="3">
        <f>RSI!A329</f>
        <v>42782</v>
      </c>
      <c r="B329" s="2">
        <f>RSI!B329</f>
        <v>8.39</v>
      </c>
      <c r="C329" s="2">
        <f>RSI!I329</f>
        <v>46.550747104820765</v>
      </c>
      <c r="D329" s="2">
        <f>MACD!E329</f>
        <v>9.2046013437077079E-2</v>
      </c>
      <c r="E329" s="2">
        <f>MACD!F329</f>
        <v>-0.11180800599849969</v>
      </c>
      <c r="F329" s="2">
        <f>'Moving Avg'!D329</f>
        <v>8.7420000000000009</v>
      </c>
      <c r="G329" s="2">
        <f>'Moving Avg'!F329</f>
        <v>8.7675000000000018</v>
      </c>
      <c r="H329" s="2">
        <f>'Moving Avg'!G329</f>
        <v>7.9475999999999969</v>
      </c>
      <c r="I329" s="2">
        <f>'Moving Avg'!H329</f>
        <v>7.6716000000000122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50</v>
      </c>
      <c r="P329" s="7">
        <f t="shared" si="53"/>
        <v>16.5</v>
      </c>
      <c r="Q329" s="8">
        <f t="shared" si="54"/>
        <v>18.725000000000001</v>
      </c>
      <c r="R329" s="8">
        <f t="shared" si="55"/>
        <v>26.625</v>
      </c>
      <c r="S329" s="8">
        <f t="shared" si="56"/>
        <v>23.675000000000001</v>
      </c>
      <c r="T329" s="8">
        <f t="shared" si="57"/>
        <v>22.875</v>
      </c>
      <c r="U329" s="7">
        <f t="shared" si="58"/>
        <v>23.008333333333336</v>
      </c>
      <c r="V329" s="7">
        <f t="shared" si="59"/>
        <v>22.975000000000001</v>
      </c>
    </row>
    <row r="330" spans="1:22" ht="13.5" x14ac:dyDescent="0.25">
      <c r="A330" s="3">
        <f>RSI!A330</f>
        <v>42783</v>
      </c>
      <c r="B330" s="2">
        <f>RSI!B330</f>
        <v>8.3699999999999992</v>
      </c>
      <c r="C330" s="2">
        <f>RSI!I330</f>
        <v>45.805292034901072</v>
      </c>
      <c r="D330" s="2">
        <f>MACD!E330</f>
        <v>0.10840946298500143</v>
      </c>
      <c r="E330" s="2">
        <f>MACD!F330</f>
        <v>-6.7764512201799465E-2</v>
      </c>
      <c r="F330" s="2">
        <f>'Moving Avg'!D330</f>
        <v>8.6359999999999992</v>
      </c>
      <c r="G330" s="2">
        <f>'Moving Avg'!F330</f>
        <v>8.7664999999999988</v>
      </c>
      <c r="H330" s="2">
        <f>'Moving Avg'!G330</f>
        <v>7.951399999999996</v>
      </c>
      <c r="I330" s="2">
        <f>'Moving Avg'!H330</f>
        <v>7.6842000000000112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  <c r="M330" s="7">
        <f t="shared" si="50"/>
        <v>25</v>
      </c>
      <c r="N330" s="7">
        <f t="shared" si="51"/>
        <v>0</v>
      </c>
      <c r="O330" s="7">
        <f t="shared" si="52"/>
        <v>50</v>
      </c>
      <c r="P330" s="7">
        <f t="shared" si="53"/>
        <v>16.5</v>
      </c>
      <c r="Q330" s="8">
        <f t="shared" si="54"/>
        <v>18.725000000000001</v>
      </c>
      <c r="R330" s="8">
        <f t="shared" si="55"/>
        <v>26.625</v>
      </c>
      <c r="S330" s="8">
        <f t="shared" si="56"/>
        <v>23.675000000000001</v>
      </c>
      <c r="T330" s="8">
        <f t="shared" si="57"/>
        <v>22.875</v>
      </c>
      <c r="U330" s="7">
        <f t="shared" si="58"/>
        <v>23.008333333333336</v>
      </c>
      <c r="V330" s="7">
        <f t="shared" si="59"/>
        <v>22.975000000000001</v>
      </c>
    </row>
    <row r="331" spans="1:22" ht="13.5" x14ac:dyDescent="0.25">
      <c r="A331" s="3">
        <f>RSI!A331</f>
        <v>42786</v>
      </c>
      <c r="B331" s="2">
        <f>RSI!B331</f>
        <v>8.34</v>
      </c>
      <c r="C331" s="2">
        <f>RSI!I331</f>
        <v>44.650258127484378</v>
      </c>
      <c r="D331" s="2">
        <f>MACD!E331</f>
        <v>0.12517957914950095</v>
      </c>
      <c r="E331" s="2">
        <f>MACD!F331</f>
        <v>-2.9175693931539379E-2</v>
      </c>
      <c r="F331" s="2">
        <f>'Moving Avg'!D331</f>
        <v>8.5240000000000009</v>
      </c>
      <c r="G331" s="2">
        <f>'Moving Avg'!F331</f>
        <v>8.7515000000000001</v>
      </c>
      <c r="H331" s="2">
        <f>'Moving Avg'!G331</f>
        <v>7.9549999999999956</v>
      </c>
      <c r="I331" s="2">
        <f>'Moving Avg'!H331</f>
        <v>7.6966500000000098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50</v>
      </c>
      <c r="P331" s="7">
        <f t="shared" si="53"/>
        <v>0</v>
      </c>
      <c r="Q331" s="8">
        <f t="shared" si="54"/>
        <v>16.25</v>
      </c>
      <c r="R331" s="8">
        <f t="shared" si="55"/>
        <v>22.5</v>
      </c>
      <c r="S331" s="8">
        <f t="shared" si="56"/>
        <v>16.25</v>
      </c>
      <c r="T331" s="8">
        <f t="shared" si="57"/>
        <v>18.75</v>
      </c>
      <c r="U331" s="7">
        <f t="shared" si="58"/>
        <v>18.333333333333332</v>
      </c>
      <c r="V331" s="7">
        <f t="shared" si="59"/>
        <v>18.4375</v>
      </c>
    </row>
    <row r="332" spans="1:22" ht="13.5" x14ac:dyDescent="0.25">
      <c r="A332" s="3">
        <f>RSI!A332</f>
        <v>42787</v>
      </c>
      <c r="B332" s="2">
        <f>RSI!B332</f>
        <v>8.34</v>
      </c>
      <c r="C332" s="2">
        <f>RSI!I332</f>
        <v>44.650258127484378</v>
      </c>
      <c r="D332" s="2">
        <f>MACD!E332</f>
        <v>0.14327377752169212</v>
      </c>
      <c r="E332" s="2">
        <f>MACD!F332</f>
        <v>5.3142003591069194E-3</v>
      </c>
      <c r="F332" s="2">
        <f>'Moving Avg'!D332</f>
        <v>8.4140000000000015</v>
      </c>
      <c r="G332" s="2">
        <f>'Moving Avg'!F332</f>
        <v>8.7240000000000002</v>
      </c>
      <c r="H332" s="2">
        <f>'Moving Avg'!G332</f>
        <v>7.9585999999999943</v>
      </c>
      <c r="I332" s="2">
        <f>'Moving Avg'!H332</f>
        <v>7.7091000000000092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  <c r="M332" s="7">
        <f t="shared" si="50"/>
        <v>25</v>
      </c>
      <c r="N332" s="7">
        <f t="shared" si="51"/>
        <v>0</v>
      </c>
      <c r="O332" s="7">
        <f t="shared" si="52"/>
        <v>50</v>
      </c>
      <c r="P332" s="7">
        <f t="shared" si="53"/>
        <v>0</v>
      </c>
      <c r="Q332" s="8">
        <f t="shared" si="54"/>
        <v>16.25</v>
      </c>
      <c r="R332" s="8">
        <f t="shared" si="55"/>
        <v>22.5</v>
      </c>
      <c r="S332" s="8">
        <f t="shared" si="56"/>
        <v>16.25</v>
      </c>
      <c r="T332" s="8">
        <f t="shared" si="57"/>
        <v>18.75</v>
      </c>
      <c r="U332" s="7">
        <f t="shared" si="58"/>
        <v>18.333333333333332</v>
      </c>
      <c r="V332" s="7">
        <f t="shared" si="59"/>
        <v>18.4375</v>
      </c>
    </row>
    <row r="333" spans="1:22" ht="13.5" x14ac:dyDescent="0.25">
      <c r="A333" s="3">
        <f>RSI!A333</f>
        <v>42788</v>
      </c>
      <c r="B333" s="2">
        <f>RSI!B333</f>
        <v>8.09</v>
      </c>
      <c r="C333" s="2">
        <f>RSI!I333</f>
        <v>35.900959275439348</v>
      </c>
      <c r="D333" s="2">
        <f>MACD!E333</f>
        <v>0.21633021467914482</v>
      </c>
      <c r="E333" s="2">
        <f>MACD!F333</f>
        <v>4.7517403223114506E-2</v>
      </c>
      <c r="F333" s="2">
        <f>'Moving Avg'!D333</f>
        <v>8.3060000000000009</v>
      </c>
      <c r="G333" s="2">
        <f>'Moving Avg'!F333</f>
        <v>8.6850000000000041</v>
      </c>
      <c r="H333" s="2">
        <f>'Moving Avg'!G333</f>
        <v>7.9571999999999958</v>
      </c>
      <c r="I333" s="2">
        <f>'Moving Avg'!H333</f>
        <v>7.7203000000000079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  <c r="M333" s="7">
        <f t="shared" si="50"/>
        <v>25</v>
      </c>
      <c r="N333" s="7">
        <f t="shared" si="51"/>
        <v>0</v>
      </c>
      <c r="O333" s="7">
        <f t="shared" si="52"/>
        <v>50</v>
      </c>
      <c r="P333" s="7">
        <f t="shared" si="53"/>
        <v>0</v>
      </c>
      <c r="Q333" s="8">
        <f t="shared" si="54"/>
        <v>16.25</v>
      </c>
      <c r="R333" s="8">
        <f t="shared" si="55"/>
        <v>22.5</v>
      </c>
      <c r="S333" s="8">
        <f t="shared" si="56"/>
        <v>16.25</v>
      </c>
      <c r="T333" s="8">
        <f t="shared" si="57"/>
        <v>18.75</v>
      </c>
      <c r="U333" s="7">
        <f t="shared" si="58"/>
        <v>18.333333333333332</v>
      </c>
      <c r="V333" s="7">
        <f t="shared" si="59"/>
        <v>18.4375</v>
      </c>
    </row>
    <row r="334" spans="1:22" ht="13.5" x14ac:dyDescent="0.25">
      <c r="A334" s="3">
        <f>RSI!A334</f>
        <v>42789</v>
      </c>
      <c r="B334" s="2">
        <f>RSI!B334</f>
        <v>8.4499999999999993</v>
      </c>
      <c r="C334" s="2">
        <f>RSI!I334</f>
        <v>50.839620523774201</v>
      </c>
      <c r="D334" s="2">
        <f>MACD!E334</f>
        <v>0.25366696499134811</v>
      </c>
      <c r="E334" s="2">
        <f>MACD!F334</f>
        <v>8.8747315576761229E-2</v>
      </c>
      <c r="F334" s="2">
        <f>'Moving Avg'!D334</f>
        <v>8.3180000000000014</v>
      </c>
      <c r="G334" s="2">
        <f>'Moving Avg'!F334</f>
        <v>8.6640000000000015</v>
      </c>
      <c r="H334" s="2">
        <f>'Moving Avg'!G334</f>
        <v>7.9629999999999947</v>
      </c>
      <c r="I334" s="2">
        <f>'Moving Avg'!H334</f>
        <v>7.7343500000000089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  <c r="M334" s="7">
        <f t="shared" si="50"/>
        <v>25</v>
      </c>
      <c r="N334" s="7">
        <f t="shared" si="51"/>
        <v>0</v>
      </c>
      <c r="O334" s="7">
        <f t="shared" si="52"/>
        <v>50</v>
      </c>
      <c r="P334" s="7">
        <f t="shared" si="53"/>
        <v>33</v>
      </c>
      <c r="Q334" s="8">
        <f t="shared" si="54"/>
        <v>21.2</v>
      </c>
      <c r="R334" s="8">
        <f t="shared" si="55"/>
        <v>30.75</v>
      </c>
      <c r="S334" s="8">
        <f t="shared" si="56"/>
        <v>31.1</v>
      </c>
      <c r="T334" s="8">
        <f t="shared" si="57"/>
        <v>27</v>
      </c>
      <c r="U334" s="7">
        <f t="shared" si="58"/>
        <v>27.683333333333337</v>
      </c>
      <c r="V334" s="7">
        <f t="shared" si="59"/>
        <v>27.512500000000003</v>
      </c>
    </row>
    <row r="335" spans="1:22" ht="13.5" x14ac:dyDescent="0.25">
      <c r="A335" s="3">
        <f>RSI!A335</f>
        <v>42790</v>
      </c>
      <c r="B335" s="2">
        <f>RSI!B335</f>
        <v>8.6</v>
      </c>
      <c r="C335" s="2">
        <f>RSI!I335</f>
        <v>55.493906522792336</v>
      </c>
      <c r="D335" s="2">
        <f>MACD!E335</f>
        <v>0.27404570708790033</v>
      </c>
      <c r="E335" s="2">
        <f>MACD!F335</f>
        <v>0.12580699387898905</v>
      </c>
      <c r="F335" s="2">
        <f>'Moving Avg'!D335</f>
        <v>8.3640000000000008</v>
      </c>
      <c r="G335" s="2">
        <f>'Moving Avg'!F335</f>
        <v>8.650500000000001</v>
      </c>
      <c r="H335" s="2">
        <f>'Moving Avg'!G335</f>
        <v>7.9717999999999964</v>
      </c>
      <c r="I335" s="2">
        <f>'Moving Avg'!H335</f>
        <v>7.7504000000000079</v>
      </c>
      <c r="J335" s="5" t="str">
        <f>OBV!F335</f>
        <v>BULLISH</v>
      </c>
      <c r="K335" s="5" t="str">
        <f>OBV!G335</f>
        <v>NEUTRAL</v>
      </c>
      <c r="L335" s="5" t="str">
        <f>OBV!H335</f>
        <v>CONFIRMED BULLISH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83.5</v>
      </c>
      <c r="Q335" s="8">
        <f t="shared" si="54"/>
        <v>28.774999999999999</v>
      </c>
      <c r="R335" s="8">
        <f t="shared" si="55"/>
        <v>43.375</v>
      </c>
      <c r="S335" s="8">
        <f t="shared" si="56"/>
        <v>53.825000000000003</v>
      </c>
      <c r="T335" s="8">
        <f t="shared" si="57"/>
        <v>39.625</v>
      </c>
      <c r="U335" s="7">
        <f t="shared" si="58"/>
        <v>41.991666666666667</v>
      </c>
      <c r="V335" s="7">
        <f t="shared" si="59"/>
        <v>41.400000000000006</v>
      </c>
    </row>
    <row r="336" spans="1:22" ht="13.5" x14ac:dyDescent="0.25">
      <c r="A336" s="3">
        <f>RSI!A336</f>
        <v>42793</v>
      </c>
      <c r="B336" s="2">
        <f>RSI!B336</f>
        <v>8.6</v>
      </c>
      <c r="C336" s="2">
        <f>RSI!I336</f>
        <v>55.493906522792336</v>
      </c>
      <c r="D336" s="2">
        <f>MACD!E336</f>
        <v>0.29030773343604999</v>
      </c>
      <c r="E336" s="2">
        <f>MACD!F336</f>
        <v>0.15870714179040124</v>
      </c>
      <c r="F336" s="2">
        <f>'Moving Avg'!D336</f>
        <v>8.4160000000000004</v>
      </c>
      <c r="G336" s="2">
        <f>'Moving Avg'!F336</f>
        <v>8.6355000000000004</v>
      </c>
      <c r="H336" s="2">
        <f>'Moving Avg'!G336</f>
        <v>7.9899999999999958</v>
      </c>
      <c r="I336" s="2">
        <f>'Moving Avg'!H336</f>
        <v>7.7652500000000062</v>
      </c>
      <c r="J336" s="5" t="str">
        <f>OBV!F336</f>
        <v>BULLISH</v>
      </c>
      <c r="K336" s="5" t="str">
        <f>OBV!G336</f>
        <v>NEUTRAL</v>
      </c>
      <c r="L336" s="5" t="str">
        <f>OBV!H336</f>
        <v>CONFIRMED BULLISH</v>
      </c>
      <c r="M336" s="7">
        <f t="shared" si="50"/>
        <v>25</v>
      </c>
      <c r="N336" s="7">
        <f t="shared" si="51"/>
        <v>0</v>
      </c>
      <c r="O336" s="7">
        <f t="shared" si="52"/>
        <v>50</v>
      </c>
      <c r="P336" s="7">
        <f t="shared" si="53"/>
        <v>83.5</v>
      </c>
      <c r="Q336" s="8">
        <f t="shared" si="54"/>
        <v>28.774999999999999</v>
      </c>
      <c r="R336" s="8">
        <f t="shared" si="55"/>
        <v>43.375</v>
      </c>
      <c r="S336" s="8">
        <f t="shared" si="56"/>
        <v>53.825000000000003</v>
      </c>
      <c r="T336" s="8">
        <f t="shared" si="57"/>
        <v>39.625</v>
      </c>
      <c r="U336" s="7">
        <f t="shared" si="58"/>
        <v>41.991666666666667</v>
      </c>
      <c r="V336" s="7">
        <f t="shared" si="59"/>
        <v>41.400000000000006</v>
      </c>
    </row>
    <row r="337" spans="1:22" ht="13.5" x14ac:dyDescent="0.25">
      <c r="A337" s="3">
        <f>RSI!A337</f>
        <v>42794</v>
      </c>
      <c r="B337" s="2">
        <f>RSI!B337</f>
        <v>8.6</v>
      </c>
      <c r="C337" s="2">
        <f>RSI!I337</f>
        <v>55.493906522792329</v>
      </c>
      <c r="D337" s="2">
        <f>MACD!E337</f>
        <v>0.30162062891182373</v>
      </c>
      <c r="E337" s="2">
        <f>MACD!F337</f>
        <v>0.18728983921468573</v>
      </c>
      <c r="F337" s="2">
        <f>'Moving Avg'!D337</f>
        <v>8.468</v>
      </c>
      <c r="G337" s="2">
        <f>'Moving Avg'!F337</f>
        <v>8.6204999999999998</v>
      </c>
      <c r="H337" s="2">
        <f>'Moving Avg'!G337</f>
        <v>8.014999999999997</v>
      </c>
      <c r="I337" s="2">
        <f>'Moving Avg'!H337</f>
        <v>7.781350000000006</v>
      </c>
      <c r="J337" s="5" t="str">
        <f>OBV!F337</f>
        <v>BULLISH</v>
      </c>
      <c r="K337" s="5" t="str">
        <f>OBV!G337</f>
        <v>NEUTRAL</v>
      </c>
      <c r="L337" s="5" t="str">
        <f>OBV!H337</f>
        <v>CONFIRMED BULLISH</v>
      </c>
      <c r="M337" s="7">
        <f t="shared" si="50"/>
        <v>25</v>
      </c>
      <c r="N337" s="7">
        <f t="shared" si="51"/>
        <v>0</v>
      </c>
      <c r="O337" s="7">
        <f t="shared" si="52"/>
        <v>50</v>
      </c>
      <c r="P337" s="7">
        <f t="shared" si="53"/>
        <v>83.5</v>
      </c>
      <c r="Q337" s="8">
        <f t="shared" si="54"/>
        <v>28.774999999999999</v>
      </c>
      <c r="R337" s="8">
        <f t="shared" si="55"/>
        <v>43.375</v>
      </c>
      <c r="S337" s="8">
        <f t="shared" si="56"/>
        <v>53.825000000000003</v>
      </c>
      <c r="T337" s="8">
        <f t="shared" si="57"/>
        <v>39.625</v>
      </c>
      <c r="U337" s="7">
        <f t="shared" si="58"/>
        <v>41.991666666666667</v>
      </c>
      <c r="V337" s="7">
        <f t="shared" si="59"/>
        <v>41.400000000000006</v>
      </c>
    </row>
    <row r="338" spans="1:22" ht="13.5" x14ac:dyDescent="0.25">
      <c r="A338" s="3">
        <f>RSI!A338</f>
        <v>42795</v>
      </c>
      <c r="B338" s="2">
        <f>RSI!B338</f>
        <v>8.6</v>
      </c>
      <c r="C338" s="2">
        <f>RSI!I338</f>
        <v>55.493906522792329</v>
      </c>
      <c r="D338" s="2">
        <f>MACD!E338</f>
        <v>0.27035157973857693</v>
      </c>
      <c r="E338" s="2">
        <f>MACD!F338</f>
        <v>0.20390218731946397</v>
      </c>
      <c r="F338" s="2">
        <f>'Moving Avg'!D338</f>
        <v>8.57</v>
      </c>
      <c r="G338" s="2">
        <f>'Moving Avg'!F338</f>
        <v>8.6054999999999975</v>
      </c>
      <c r="H338" s="2">
        <f>'Moving Avg'!G338</f>
        <v>8.046599999999998</v>
      </c>
      <c r="I338" s="2">
        <f>'Moving Avg'!H338</f>
        <v>7.7974500000000031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  <c r="M338" s="7">
        <f t="shared" si="50"/>
        <v>25</v>
      </c>
      <c r="N338" s="7">
        <f t="shared" si="51"/>
        <v>0</v>
      </c>
      <c r="O338" s="7">
        <f t="shared" si="52"/>
        <v>50</v>
      </c>
      <c r="P338" s="7">
        <f t="shared" si="53"/>
        <v>100</v>
      </c>
      <c r="Q338" s="8">
        <f t="shared" si="54"/>
        <v>31.25</v>
      </c>
      <c r="R338" s="8">
        <f t="shared" si="55"/>
        <v>47.5</v>
      </c>
      <c r="S338" s="8">
        <f t="shared" si="56"/>
        <v>61.25</v>
      </c>
      <c r="T338" s="8">
        <f t="shared" si="57"/>
        <v>43.75</v>
      </c>
      <c r="U338" s="7">
        <f t="shared" si="58"/>
        <v>46.666666666666664</v>
      </c>
      <c r="V338" s="7">
        <f t="shared" si="59"/>
        <v>45.9375</v>
      </c>
    </row>
    <row r="339" spans="1:22" ht="13.5" x14ac:dyDescent="0.25">
      <c r="A339" s="3">
        <f>RSI!A339</f>
        <v>42796</v>
      </c>
      <c r="B339" s="2">
        <f>RSI!B339</f>
        <v>8.35</v>
      </c>
      <c r="C339" s="2">
        <f>RSI!I339</f>
        <v>45.778021960374161</v>
      </c>
      <c r="D339" s="2">
        <f>MACD!E339</f>
        <v>0.22470942919271764</v>
      </c>
      <c r="E339" s="2">
        <f>MACD!F339</f>
        <v>0.20806363569411471</v>
      </c>
      <c r="F339" s="2">
        <f>'Moving Avg'!D339</f>
        <v>8.5500000000000007</v>
      </c>
      <c r="G339" s="2">
        <f>'Moving Avg'!F339</f>
        <v>8.5879999999999992</v>
      </c>
      <c r="H339" s="2">
        <f>'Moving Avg'!G339</f>
        <v>8.0787999999999975</v>
      </c>
      <c r="I339" s="2">
        <f>'Moving Avg'!H339</f>
        <v>7.813100000000003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25</v>
      </c>
      <c r="N339" s="7">
        <f t="shared" si="51"/>
        <v>0</v>
      </c>
      <c r="O339" s="7">
        <f t="shared" si="52"/>
        <v>50</v>
      </c>
      <c r="P339" s="7">
        <f t="shared" si="53"/>
        <v>0</v>
      </c>
      <c r="Q339" s="8">
        <f t="shared" si="54"/>
        <v>16.25</v>
      </c>
      <c r="R339" s="8">
        <f t="shared" si="55"/>
        <v>22.5</v>
      </c>
      <c r="S339" s="8">
        <f t="shared" si="56"/>
        <v>16.25</v>
      </c>
      <c r="T339" s="8">
        <f t="shared" si="57"/>
        <v>18.75</v>
      </c>
      <c r="U339" s="7">
        <f t="shared" si="58"/>
        <v>18.333333333333332</v>
      </c>
      <c r="V339" s="7">
        <f t="shared" si="59"/>
        <v>18.4375</v>
      </c>
    </row>
    <row r="340" spans="1:22" ht="13.5" x14ac:dyDescent="0.25">
      <c r="A340" s="3">
        <f>RSI!A340</f>
        <v>42797</v>
      </c>
      <c r="B340" s="2">
        <f>RSI!B340</f>
        <v>8.35</v>
      </c>
      <c r="C340" s="2">
        <f>RSI!I340</f>
        <v>45.778021960374161</v>
      </c>
      <c r="D340" s="2">
        <f>MACD!E340</f>
        <v>0.18376803569732658</v>
      </c>
      <c r="E340" s="2">
        <f>MACD!F340</f>
        <v>0.20320451569475709</v>
      </c>
      <c r="F340" s="2">
        <f>'Moving Avg'!D340</f>
        <v>8.5</v>
      </c>
      <c r="G340" s="2">
        <f>'Moving Avg'!F340</f>
        <v>8.5739999999999998</v>
      </c>
      <c r="H340" s="2">
        <f>'Moving Avg'!G340</f>
        <v>8.1107999999999976</v>
      </c>
      <c r="I340" s="2">
        <f>'Moving Avg'!H340</f>
        <v>7.8287500000000021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  <c r="M340" s="7">
        <f t="shared" si="50"/>
        <v>25</v>
      </c>
      <c r="N340" s="7">
        <f t="shared" si="51"/>
        <v>45</v>
      </c>
      <c r="O340" s="7">
        <f t="shared" si="52"/>
        <v>50</v>
      </c>
      <c r="P340" s="7">
        <f t="shared" si="53"/>
        <v>0</v>
      </c>
      <c r="Q340" s="8">
        <f t="shared" si="54"/>
        <v>32</v>
      </c>
      <c r="R340" s="8">
        <f t="shared" si="55"/>
        <v>31.5</v>
      </c>
      <c r="S340" s="8">
        <f t="shared" si="56"/>
        <v>23</v>
      </c>
      <c r="T340" s="8">
        <f t="shared" si="57"/>
        <v>30</v>
      </c>
      <c r="U340" s="7">
        <f t="shared" si="58"/>
        <v>28.833333333333332</v>
      </c>
      <c r="V340" s="7">
        <f t="shared" si="59"/>
        <v>29.125</v>
      </c>
    </row>
    <row r="341" spans="1:22" ht="13.5" x14ac:dyDescent="0.25">
      <c r="A341" s="3">
        <f>RSI!A341</f>
        <v>42800</v>
      </c>
      <c r="B341" s="2">
        <f>RSI!B341</f>
        <v>8.35</v>
      </c>
      <c r="C341" s="2">
        <f>RSI!I341</f>
        <v>45.778021960374154</v>
      </c>
      <c r="D341" s="2">
        <f>MACD!E341</f>
        <v>0.14520975833544192</v>
      </c>
      <c r="E341" s="2">
        <f>MACD!F341</f>
        <v>0.19160556422289407</v>
      </c>
      <c r="F341" s="2">
        <f>'Moving Avg'!D341</f>
        <v>8.4499999999999993</v>
      </c>
      <c r="G341" s="2">
        <f>'Moving Avg'!F341</f>
        <v>8.5599999999999987</v>
      </c>
      <c r="H341" s="2">
        <f>'Moving Avg'!G341</f>
        <v>8.1427999999999994</v>
      </c>
      <c r="I341" s="2">
        <f>'Moving Avg'!H341</f>
        <v>7.8451500000000021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  <c r="M341" s="7">
        <f t="shared" si="50"/>
        <v>25</v>
      </c>
      <c r="N341" s="7">
        <f t="shared" si="51"/>
        <v>100</v>
      </c>
      <c r="O341" s="7">
        <f t="shared" si="52"/>
        <v>50</v>
      </c>
      <c r="P341" s="7">
        <f t="shared" si="53"/>
        <v>0</v>
      </c>
      <c r="Q341" s="8">
        <f t="shared" si="54"/>
        <v>51.25</v>
      </c>
      <c r="R341" s="8">
        <f t="shared" si="55"/>
        <v>42.5</v>
      </c>
      <c r="S341" s="8">
        <f t="shared" si="56"/>
        <v>31.25</v>
      </c>
      <c r="T341" s="8">
        <f t="shared" si="57"/>
        <v>43.75</v>
      </c>
      <c r="U341" s="7">
        <f t="shared" si="58"/>
        <v>41.666666666666664</v>
      </c>
      <c r="V341" s="7">
        <f t="shared" si="59"/>
        <v>42.1875</v>
      </c>
    </row>
    <row r="342" spans="1:22" ht="13.5" x14ac:dyDescent="0.25">
      <c r="A342" s="3">
        <f>RSI!A342</f>
        <v>42801</v>
      </c>
      <c r="B342" s="2">
        <f>RSI!B342</f>
        <v>8.1</v>
      </c>
      <c r="C342" s="2">
        <f>RSI!I342</f>
        <v>37.563890270275529</v>
      </c>
      <c r="D342" s="2">
        <f>MACD!E342</f>
        <v>0.13175002811361658</v>
      </c>
      <c r="E342" s="2">
        <f>MACD!F342</f>
        <v>0.17963445700103858</v>
      </c>
      <c r="F342" s="2">
        <f>'Moving Avg'!D342</f>
        <v>8.35</v>
      </c>
      <c r="G342" s="2">
        <f>'Moving Avg'!F342</f>
        <v>8.5324999999999989</v>
      </c>
      <c r="H342" s="2">
        <f>'Moving Avg'!G342</f>
        <v>8.1698000000000004</v>
      </c>
      <c r="I342" s="2">
        <f>'Moving Avg'!H342</f>
        <v>7.8603000000000005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  <c r="M342" s="7">
        <f t="shared" si="50"/>
        <v>25</v>
      </c>
      <c r="N342" s="7">
        <f t="shared" si="51"/>
        <v>100</v>
      </c>
      <c r="O342" s="7">
        <f t="shared" si="52"/>
        <v>50</v>
      </c>
      <c r="P342" s="7">
        <f t="shared" si="53"/>
        <v>0</v>
      </c>
      <c r="Q342" s="8">
        <f t="shared" si="54"/>
        <v>51.25</v>
      </c>
      <c r="R342" s="8">
        <f t="shared" si="55"/>
        <v>42.5</v>
      </c>
      <c r="S342" s="8">
        <f t="shared" si="56"/>
        <v>31.25</v>
      </c>
      <c r="T342" s="8">
        <f t="shared" si="57"/>
        <v>43.75</v>
      </c>
      <c r="U342" s="7">
        <f t="shared" si="58"/>
        <v>41.666666666666664</v>
      </c>
      <c r="V342" s="7">
        <f t="shared" si="59"/>
        <v>42.1875</v>
      </c>
    </row>
    <row r="343" spans="1:22" ht="13.5" x14ac:dyDescent="0.25">
      <c r="A343" s="3">
        <f>RSI!A343</f>
        <v>42802</v>
      </c>
      <c r="B343" s="2">
        <f>RSI!B343</f>
        <v>7.88</v>
      </c>
      <c r="C343" s="2">
        <f>RSI!I343</f>
        <v>32.104567011116387</v>
      </c>
      <c r="D343" s="2">
        <f>MACD!E343</f>
        <v>0.10027303118069497</v>
      </c>
      <c r="E343" s="2">
        <f>MACD!F343</f>
        <v>0.16376217183696987</v>
      </c>
      <c r="F343" s="2">
        <f>'Moving Avg'!D343</f>
        <v>8.2059999999999995</v>
      </c>
      <c r="G343" s="2">
        <f>'Moving Avg'!F343</f>
        <v>8.4814999999999987</v>
      </c>
      <c r="H343" s="2">
        <f>'Moving Avg'!G343</f>
        <v>8.1864000000000008</v>
      </c>
      <c r="I343" s="2">
        <f>'Moving Avg'!H343</f>
        <v>7.8743500000000015</v>
      </c>
      <c r="J343" s="5" t="str">
        <f>OBV!F343</f>
        <v>BEARISH</v>
      </c>
      <c r="K343" s="5" t="str">
        <f>OBV!G343</f>
        <v>WEAK</v>
      </c>
      <c r="L343" s="5" t="str">
        <f>OBV!H343</f>
        <v>CONFIRMED BEARISH</v>
      </c>
      <c r="M343" s="7">
        <f t="shared" si="50"/>
        <v>25</v>
      </c>
      <c r="N343" s="7">
        <f t="shared" si="51"/>
        <v>100</v>
      </c>
      <c r="O343" s="7">
        <f t="shared" si="52"/>
        <v>50</v>
      </c>
      <c r="P343" s="7">
        <f t="shared" si="53"/>
        <v>0</v>
      </c>
      <c r="Q343" s="8">
        <f t="shared" si="54"/>
        <v>51.25</v>
      </c>
      <c r="R343" s="8">
        <f t="shared" si="55"/>
        <v>42.5</v>
      </c>
      <c r="S343" s="8">
        <f t="shared" si="56"/>
        <v>31.25</v>
      </c>
      <c r="T343" s="8">
        <f t="shared" si="57"/>
        <v>43.75</v>
      </c>
      <c r="U343" s="7">
        <f t="shared" si="58"/>
        <v>41.666666666666664</v>
      </c>
      <c r="V343" s="7">
        <f t="shared" si="59"/>
        <v>42.1875</v>
      </c>
    </row>
    <row r="344" spans="1:22" ht="13.5" x14ac:dyDescent="0.25">
      <c r="A344" s="3">
        <f>RSI!A344</f>
        <v>42803</v>
      </c>
      <c r="B344" s="2">
        <f>RSI!B344</f>
        <v>7.53</v>
      </c>
      <c r="C344" s="2">
        <f>RSI!I344</f>
        <v>25.70422940462835</v>
      </c>
      <c r="D344" s="2">
        <f>MACD!E344</f>
        <v>0.15817255744486403</v>
      </c>
      <c r="E344" s="2">
        <f>MACD!F344</f>
        <v>0.1626442489585487</v>
      </c>
      <c r="F344" s="2">
        <f>'Moving Avg'!D344</f>
        <v>8.0419999999999998</v>
      </c>
      <c r="G344" s="2">
        <f>'Moving Avg'!F344</f>
        <v>8.4129999999999985</v>
      </c>
      <c r="H344" s="2">
        <f>'Moving Avg'!G344</f>
        <v>8.1960000000000015</v>
      </c>
      <c r="I344" s="2">
        <f>'Moving Avg'!H344</f>
        <v>7.8859000000000004</v>
      </c>
      <c r="J344" s="5" t="str">
        <f>OBV!F344</f>
        <v>BEARISH</v>
      </c>
      <c r="K344" s="5" t="str">
        <f>OBV!G344</f>
        <v>WEAK</v>
      </c>
      <c r="L344" s="5" t="str">
        <f>OBV!H344</f>
        <v>CONFIRMED BEARISH</v>
      </c>
      <c r="M344" s="7">
        <f t="shared" si="50"/>
        <v>50</v>
      </c>
      <c r="N344" s="7">
        <f t="shared" si="51"/>
        <v>45</v>
      </c>
      <c r="O344" s="7">
        <f t="shared" si="52"/>
        <v>50</v>
      </c>
      <c r="P344" s="7">
        <f t="shared" si="53"/>
        <v>0</v>
      </c>
      <c r="Q344" s="8">
        <f t="shared" si="54"/>
        <v>40.75</v>
      </c>
      <c r="R344" s="8">
        <f t="shared" si="55"/>
        <v>36.5</v>
      </c>
      <c r="S344" s="8">
        <f t="shared" si="56"/>
        <v>26.75</v>
      </c>
      <c r="T344" s="8">
        <f t="shared" si="57"/>
        <v>36.25</v>
      </c>
      <c r="U344" s="7">
        <f t="shared" si="58"/>
        <v>34.666666666666664</v>
      </c>
      <c r="V344" s="7">
        <f t="shared" si="59"/>
        <v>35.0625</v>
      </c>
    </row>
    <row r="345" spans="1:22" ht="13.5" x14ac:dyDescent="0.25">
      <c r="A345" s="3">
        <f>RSI!A345</f>
        <v>42804</v>
      </c>
      <c r="B345" s="2">
        <f>RSI!B345</f>
        <v>7.53</v>
      </c>
      <c r="C345" s="2">
        <f>RSI!I345</f>
        <v>25.70422940462835</v>
      </c>
      <c r="D345" s="2">
        <f>MACD!E345</f>
        <v>0.23529415144163757</v>
      </c>
      <c r="E345" s="2">
        <f>MACD!F345</f>
        <v>0.1771742294551665</v>
      </c>
      <c r="F345" s="2">
        <f>'Moving Avg'!D345</f>
        <v>7.8780000000000001</v>
      </c>
      <c r="G345" s="2">
        <f>'Moving Avg'!F345</f>
        <v>8.3444999999999983</v>
      </c>
      <c r="H345" s="2">
        <f>'Moving Avg'!G345</f>
        <v>8.2056000000000004</v>
      </c>
      <c r="I345" s="2">
        <f>'Moving Avg'!H345</f>
        <v>7.8974500000000001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  <c r="M345" s="7">
        <f t="shared" si="50"/>
        <v>50</v>
      </c>
      <c r="N345" s="7">
        <f t="shared" si="51"/>
        <v>0</v>
      </c>
      <c r="O345" s="7">
        <f t="shared" si="52"/>
        <v>0</v>
      </c>
      <c r="P345" s="7">
        <f t="shared" si="53"/>
        <v>0</v>
      </c>
      <c r="Q345" s="8">
        <f t="shared" si="54"/>
        <v>17.5</v>
      </c>
      <c r="R345" s="8">
        <f t="shared" si="55"/>
        <v>10</v>
      </c>
      <c r="S345" s="8">
        <f t="shared" si="56"/>
        <v>7.5</v>
      </c>
      <c r="T345" s="8">
        <f t="shared" si="57"/>
        <v>12.5</v>
      </c>
      <c r="U345" s="7">
        <f t="shared" si="58"/>
        <v>11.666666666666666</v>
      </c>
      <c r="V345" s="7">
        <f t="shared" si="59"/>
        <v>11.875</v>
      </c>
    </row>
    <row r="346" spans="1:22" ht="13.5" x14ac:dyDescent="0.25">
      <c r="A346" s="3">
        <f>RSI!A346</f>
        <v>42807</v>
      </c>
      <c r="B346" s="2">
        <f>RSI!B346</f>
        <v>7.53</v>
      </c>
      <c r="C346" s="2">
        <f>RSI!I346</f>
        <v>25.70422940462835</v>
      </c>
      <c r="D346" s="2">
        <f>MACD!E346</f>
        <v>0.30522937008364792</v>
      </c>
      <c r="E346" s="2">
        <f>MACD!F346</f>
        <v>0.2027852575808628</v>
      </c>
      <c r="F346" s="2">
        <f>'Moving Avg'!D346</f>
        <v>7.7140000000000004</v>
      </c>
      <c r="G346" s="2">
        <f>'Moving Avg'!F346</f>
        <v>8.2759999999999998</v>
      </c>
      <c r="H346" s="2">
        <f>'Moving Avg'!G346</f>
        <v>8.2152000000000012</v>
      </c>
      <c r="I346" s="2">
        <f>'Moving Avg'!H346</f>
        <v>7.9089999999999998</v>
      </c>
      <c r="J346" s="5" t="str">
        <f>OBV!F346</f>
        <v>BEARISH</v>
      </c>
      <c r="K346" s="5" t="str">
        <f>OBV!G346</f>
        <v>WEAK</v>
      </c>
      <c r="L346" s="5" t="str">
        <f>OBV!H346</f>
        <v>CONFIRMED BEARISH</v>
      </c>
      <c r="M346" s="7">
        <f t="shared" si="50"/>
        <v>50</v>
      </c>
      <c r="N346" s="7">
        <f t="shared" si="51"/>
        <v>0</v>
      </c>
      <c r="O346" s="7">
        <f t="shared" si="52"/>
        <v>0</v>
      </c>
      <c r="P346" s="7">
        <f t="shared" si="53"/>
        <v>0</v>
      </c>
      <c r="Q346" s="8">
        <f t="shared" si="54"/>
        <v>17.5</v>
      </c>
      <c r="R346" s="8">
        <f t="shared" si="55"/>
        <v>10</v>
      </c>
      <c r="S346" s="8">
        <f t="shared" si="56"/>
        <v>7.5</v>
      </c>
      <c r="T346" s="8">
        <f t="shared" si="57"/>
        <v>12.5</v>
      </c>
      <c r="U346" s="7">
        <f t="shared" si="58"/>
        <v>11.666666666666666</v>
      </c>
      <c r="V346" s="7">
        <f t="shared" si="59"/>
        <v>11.875</v>
      </c>
    </row>
    <row r="347" spans="1:22" ht="13.5" x14ac:dyDescent="0.25">
      <c r="A347" s="3">
        <f>RSI!A347</f>
        <v>42808</v>
      </c>
      <c r="B347" s="2">
        <f>RSI!B347</f>
        <v>7.2</v>
      </c>
      <c r="C347" s="2">
        <f>RSI!I347</f>
        <v>20.817078116639777</v>
      </c>
      <c r="D347" s="2">
        <f>MACD!E347</f>
        <v>0.39318169956005278</v>
      </c>
      <c r="E347" s="2">
        <f>MACD!F347</f>
        <v>0.24086454597670082</v>
      </c>
      <c r="F347" s="2">
        <f>'Moving Avg'!D347</f>
        <v>7.5340000000000007</v>
      </c>
      <c r="G347" s="2">
        <f>'Moving Avg'!F347</f>
        <v>8.1914999999999978</v>
      </c>
      <c r="H347" s="2">
        <f>'Moving Avg'!G347</f>
        <v>8.2182000000000013</v>
      </c>
      <c r="I347" s="2">
        <f>'Moving Avg'!H347</f>
        <v>7.9181499999999998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  <c r="M347" s="7">
        <f t="shared" si="50"/>
        <v>50</v>
      </c>
      <c r="N347" s="7">
        <f t="shared" si="51"/>
        <v>0</v>
      </c>
      <c r="O347" s="7">
        <f t="shared" si="52"/>
        <v>0</v>
      </c>
      <c r="P347" s="7">
        <f t="shared" si="53"/>
        <v>0</v>
      </c>
      <c r="Q347" s="8">
        <f t="shared" si="54"/>
        <v>17.5</v>
      </c>
      <c r="R347" s="8">
        <f t="shared" si="55"/>
        <v>10</v>
      </c>
      <c r="S347" s="8">
        <f t="shared" si="56"/>
        <v>7.5</v>
      </c>
      <c r="T347" s="8">
        <f t="shared" si="57"/>
        <v>12.5</v>
      </c>
      <c r="U347" s="7">
        <f t="shared" si="58"/>
        <v>11.666666666666666</v>
      </c>
      <c r="V347" s="7">
        <f t="shared" si="59"/>
        <v>11.875</v>
      </c>
    </row>
    <row r="348" spans="1:22" ht="13.5" x14ac:dyDescent="0.25">
      <c r="A348" s="3">
        <f>RSI!A348</f>
        <v>42809</v>
      </c>
      <c r="B348" s="2">
        <f>RSI!B348</f>
        <v>6.8</v>
      </c>
      <c r="C348" s="2">
        <f>RSI!I348</f>
        <v>16.677829904674411</v>
      </c>
      <c r="D348" s="2">
        <f>MACD!E348</f>
        <v>0.50319356226025569</v>
      </c>
      <c r="E348" s="2">
        <f>MACD!F348</f>
        <v>0.29333034923341184</v>
      </c>
      <c r="F348" s="2">
        <f>'Moving Avg'!D348</f>
        <v>7.3179999999999996</v>
      </c>
      <c r="G348" s="2">
        <f>'Moving Avg'!F348</f>
        <v>8.0999999999999979</v>
      </c>
      <c r="H348" s="2">
        <f>'Moving Avg'!G348</f>
        <v>8.2132000000000005</v>
      </c>
      <c r="I348" s="2">
        <f>'Moving Avg'!H348</f>
        <v>7.9236999999999993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50</v>
      </c>
      <c r="N348" s="7">
        <f t="shared" si="51"/>
        <v>0</v>
      </c>
      <c r="O348" s="7">
        <f t="shared" si="52"/>
        <v>0</v>
      </c>
      <c r="P348" s="7">
        <f t="shared" si="53"/>
        <v>16.5</v>
      </c>
      <c r="Q348" s="8">
        <f t="shared" si="54"/>
        <v>19.975000000000001</v>
      </c>
      <c r="R348" s="8">
        <f t="shared" si="55"/>
        <v>14.125</v>
      </c>
      <c r="S348" s="8">
        <f t="shared" si="56"/>
        <v>14.925000000000001</v>
      </c>
      <c r="T348" s="8">
        <f t="shared" si="57"/>
        <v>16.625</v>
      </c>
      <c r="U348" s="7">
        <f t="shared" si="58"/>
        <v>16.341666666666669</v>
      </c>
      <c r="V348" s="7">
        <f t="shared" si="59"/>
        <v>16.412500000000001</v>
      </c>
    </row>
    <row r="349" spans="1:22" ht="13.5" x14ac:dyDescent="0.25">
      <c r="A349" s="3">
        <f>RSI!A349</f>
        <v>42810</v>
      </c>
      <c r="B349" s="2">
        <f>RSI!B349</f>
        <v>6.5</v>
      </c>
      <c r="C349" s="2">
        <f>RSI!I349</f>
        <v>14.369997178492909</v>
      </c>
      <c r="D349" s="2">
        <f>MACD!E349</f>
        <v>0.58792429728451445</v>
      </c>
      <c r="E349" s="2">
        <f>MACD!F349</f>
        <v>0.3522491388436324</v>
      </c>
      <c r="F349" s="2">
        <f>'Moving Avg'!D349</f>
        <v>7.1120000000000001</v>
      </c>
      <c r="G349" s="2">
        <f>'Moving Avg'!F349</f>
        <v>8.0054999999999978</v>
      </c>
      <c r="H349" s="2">
        <f>'Moving Avg'!G349</f>
        <v>8.2021999999999995</v>
      </c>
      <c r="I349" s="2">
        <f>'Moving Avg'!H349</f>
        <v>7.9277499999999987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50</v>
      </c>
      <c r="N349" s="7">
        <f t="shared" si="51"/>
        <v>0</v>
      </c>
      <c r="O349" s="7">
        <f t="shared" si="52"/>
        <v>0</v>
      </c>
      <c r="P349" s="7">
        <f t="shared" si="53"/>
        <v>16.5</v>
      </c>
      <c r="Q349" s="8">
        <f t="shared" si="54"/>
        <v>19.975000000000001</v>
      </c>
      <c r="R349" s="8">
        <f t="shared" si="55"/>
        <v>14.125</v>
      </c>
      <c r="S349" s="8">
        <f t="shared" si="56"/>
        <v>14.925000000000001</v>
      </c>
      <c r="T349" s="8">
        <f t="shared" si="57"/>
        <v>16.625</v>
      </c>
      <c r="U349" s="7">
        <f t="shared" si="58"/>
        <v>16.341666666666669</v>
      </c>
      <c r="V349" s="7">
        <f t="shared" si="59"/>
        <v>16.412500000000001</v>
      </c>
    </row>
    <row r="350" spans="1:22" ht="13.5" x14ac:dyDescent="0.25">
      <c r="A350" s="3">
        <f>RSI!A350</f>
        <v>42811</v>
      </c>
      <c r="B350" s="2">
        <f>RSI!B350</f>
        <v>6.21</v>
      </c>
      <c r="C350" s="2">
        <f>RSI!I350</f>
        <v>12.560590201595119</v>
      </c>
      <c r="D350" s="2">
        <f>MACD!E350</f>
        <v>0.69017288686438061</v>
      </c>
      <c r="E350" s="2">
        <f>MACD!F350</f>
        <v>0.41983388844778202</v>
      </c>
      <c r="F350" s="2">
        <f>'Moving Avg'!D350</f>
        <v>6.8480000000000008</v>
      </c>
      <c r="G350" s="2">
        <f>'Moving Avg'!F350</f>
        <v>7.8974999999999991</v>
      </c>
      <c r="H350" s="2">
        <f>'Moving Avg'!G350</f>
        <v>8.1853999999999996</v>
      </c>
      <c r="I350" s="2">
        <f>'Moving Avg'!H350</f>
        <v>7.9311999999999978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  <c r="M350" s="7">
        <f t="shared" si="50"/>
        <v>50</v>
      </c>
      <c r="N350" s="7">
        <f t="shared" si="51"/>
        <v>0</v>
      </c>
      <c r="O350" s="7">
        <f t="shared" si="52"/>
        <v>0</v>
      </c>
      <c r="P350" s="7">
        <f t="shared" si="53"/>
        <v>16.5</v>
      </c>
      <c r="Q350" s="8">
        <f t="shared" si="54"/>
        <v>19.975000000000001</v>
      </c>
      <c r="R350" s="8">
        <f t="shared" si="55"/>
        <v>14.125</v>
      </c>
      <c r="S350" s="8">
        <f t="shared" si="56"/>
        <v>14.925000000000001</v>
      </c>
      <c r="T350" s="8">
        <f t="shared" si="57"/>
        <v>16.625</v>
      </c>
      <c r="U350" s="7">
        <f t="shared" si="58"/>
        <v>16.341666666666669</v>
      </c>
      <c r="V350" s="7">
        <f t="shared" si="59"/>
        <v>16.412500000000001</v>
      </c>
    </row>
    <row r="351" spans="1:22" ht="13.5" x14ac:dyDescent="0.25">
      <c r="A351" s="3">
        <f>RSI!A351</f>
        <v>42815</v>
      </c>
      <c r="B351" s="2">
        <f>RSI!B351</f>
        <v>5.94</v>
      </c>
      <c r="C351" s="2">
        <f>RSI!I351</f>
        <v>11.152581228846046</v>
      </c>
      <c r="D351" s="2">
        <f>MACD!E351</f>
        <v>0.80680442699829946</v>
      </c>
      <c r="E351" s="2">
        <f>MACD!F351</f>
        <v>0.49722799615788549</v>
      </c>
      <c r="F351" s="2">
        <f>'Moving Avg'!D351</f>
        <v>6.5299999999999994</v>
      </c>
      <c r="G351" s="2">
        <f>'Moving Avg'!F351</f>
        <v>7.777499999999999</v>
      </c>
      <c r="H351" s="2">
        <f>'Moving Avg'!G351</f>
        <v>8.1632000000000016</v>
      </c>
      <c r="I351" s="2">
        <f>'Moving Avg'!H351</f>
        <v>7.9332999999999982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  <c r="M351" s="7">
        <f t="shared" si="50"/>
        <v>50</v>
      </c>
      <c r="N351" s="7">
        <f t="shared" si="51"/>
        <v>0</v>
      </c>
      <c r="O351" s="7">
        <f t="shared" si="52"/>
        <v>0</v>
      </c>
      <c r="P351" s="7">
        <f t="shared" si="53"/>
        <v>0</v>
      </c>
      <c r="Q351" s="8">
        <f t="shared" si="54"/>
        <v>17.5</v>
      </c>
      <c r="R351" s="8">
        <f t="shared" si="55"/>
        <v>10</v>
      </c>
      <c r="S351" s="8">
        <f t="shared" si="56"/>
        <v>7.5</v>
      </c>
      <c r="T351" s="8">
        <f t="shared" si="57"/>
        <v>12.5</v>
      </c>
      <c r="U351" s="7">
        <f t="shared" si="58"/>
        <v>11.666666666666666</v>
      </c>
      <c r="V351" s="7">
        <f t="shared" si="59"/>
        <v>11.875</v>
      </c>
    </row>
    <row r="352" spans="1:22" ht="13.5" x14ac:dyDescent="0.25">
      <c r="A352" s="3">
        <f>RSI!A352</f>
        <v>42816</v>
      </c>
      <c r="B352" s="2">
        <f>RSI!B352</f>
        <v>5.94</v>
      </c>
      <c r="C352" s="2">
        <f>RSI!I352</f>
        <v>11.152581228846032</v>
      </c>
      <c r="D352" s="2">
        <f>MACD!E352</f>
        <v>0.8779909108411319</v>
      </c>
      <c r="E352" s="2">
        <f>MACD!F352</f>
        <v>0.57338057909453477</v>
      </c>
      <c r="F352" s="2">
        <f>'Moving Avg'!D352</f>
        <v>6.2780000000000005</v>
      </c>
      <c r="G352" s="2">
        <f>'Moving Avg'!F352</f>
        <v>7.6575000000000006</v>
      </c>
      <c r="H352" s="2">
        <f>'Moving Avg'!G352</f>
        <v>8.1410000000000018</v>
      </c>
      <c r="I352" s="2">
        <f>'Moving Avg'!H352</f>
        <v>7.9361999999999977</v>
      </c>
      <c r="J352" s="5" t="str">
        <f>OBV!F352</f>
        <v>BEARISH</v>
      </c>
      <c r="K352" s="5" t="str">
        <f>OBV!G352</f>
        <v>WEAK</v>
      </c>
      <c r="L352" s="5" t="str">
        <f>OBV!H352</f>
        <v>CONFIRMED BEARISH</v>
      </c>
      <c r="M352" s="7">
        <f t="shared" si="50"/>
        <v>50</v>
      </c>
      <c r="N352" s="7">
        <f t="shared" si="51"/>
        <v>0</v>
      </c>
      <c r="O352" s="7">
        <f t="shared" si="52"/>
        <v>0</v>
      </c>
      <c r="P352" s="7">
        <f t="shared" si="53"/>
        <v>0</v>
      </c>
      <c r="Q352" s="8">
        <f t="shared" si="54"/>
        <v>17.5</v>
      </c>
      <c r="R352" s="8">
        <f t="shared" si="55"/>
        <v>10</v>
      </c>
      <c r="S352" s="8">
        <f t="shared" si="56"/>
        <v>7.5</v>
      </c>
      <c r="T352" s="8">
        <f t="shared" si="57"/>
        <v>12.5</v>
      </c>
      <c r="U352" s="7">
        <f t="shared" si="58"/>
        <v>11.666666666666666</v>
      </c>
      <c r="V352" s="7">
        <f t="shared" si="59"/>
        <v>11.875</v>
      </c>
    </row>
    <row r="353" spans="1:22" ht="13.5" x14ac:dyDescent="0.25">
      <c r="A353" s="3">
        <f>RSI!A353</f>
        <v>42817</v>
      </c>
      <c r="B353" s="2">
        <f>RSI!B353</f>
        <v>6.11</v>
      </c>
      <c r="C353" s="2">
        <f>RSI!I353</f>
        <v>17.874995980333452</v>
      </c>
      <c r="D353" s="2">
        <f>MACD!E353</f>
        <v>0.90193484079388053</v>
      </c>
      <c r="E353" s="2">
        <f>MACD!F353</f>
        <v>0.63909143143440394</v>
      </c>
      <c r="F353" s="2">
        <f>'Moving Avg'!D353</f>
        <v>6.1400000000000006</v>
      </c>
      <c r="G353" s="2">
        <f>'Moving Avg'!F353</f>
        <v>7.5585000000000004</v>
      </c>
      <c r="H353" s="2">
        <f>'Moving Avg'!G353</f>
        <v>8.122200000000003</v>
      </c>
      <c r="I353" s="2">
        <f>'Moving Avg'!H353</f>
        <v>7.9387499999999962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  <c r="M353" s="7">
        <f t="shared" si="50"/>
        <v>50</v>
      </c>
      <c r="N353" s="7">
        <f t="shared" si="51"/>
        <v>0</v>
      </c>
      <c r="O353" s="7">
        <f t="shared" si="52"/>
        <v>0</v>
      </c>
      <c r="P353" s="7">
        <f t="shared" si="53"/>
        <v>0</v>
      </c>
      <c r="Q353" s="8">
        <f t="shared" si="54"/>
        <v>17.5</v>
      </c>
      <c r="R353" s="8">
        <f t="shared" si="55"/>
        <v>10</v>
      </c>
      <c r="S353" s="8">
        <f t="shared" si="56"/>
        <v>7.5</v>
      </c>
      <c r="T353" s="8">
        <f t="shared" si="57"/>
        <v>12.5</v>
      </c>
      <c r="U353" s="7">
        <f t="shared" si="58"/>
        <v>11.666666666666666</v>
      </c>
      <c r="V353" s="7">
        <f t="shared" si="59"/>
        <v>11.875</v>
      </c>
    </row>
    <row r="354" spans="1:22" ht="13.5" x14ac:dyDescent="0.25">
      <c r="A354" s="3">
        <f>RSI!A354</f>
        <v>42818</v>
      </c>
      <c r="B354" s="2">
        <f>RSI!B354</f>
        <v>6.11</v>
      </c>
      <c r="C354" s="2">
        <f>RSI!I354</f>
        <v>17.874995980333452</v>
      </c>
      <c r="D354" s="2">
        <f>MACD!E354</f>
        <v>0.87674065667373835</v>
      </c>
      <c r="E354" s="2">
        <f>MACD!F354</f>
        <v>0.68662127648227089</v>
      </c>
      <c r="F354" s="2">
        <f>'Moving Avg'!D354</f>
        <v>6.0619999999999994</v>
      </c>
      <c r="G354" s="2">
        <f>'Moving Avg'!F354</f>
        <v>7.4415000000000004</v>
      </c>
      <c r="H354" s="2">
        <f>'Moving Avg'!G354</f>
        <v>8.0972000000000044</v>
      </c>
      <c r="I354" s="2">
        <f>'Moving Avg'!H354</f>
        <v>7.9404999999999966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  <c r="M354" s="7">
        <f t="shared" si="50"/>
        <v>50</v>
      </c>
      <c r="N354" s="7">
        <f t="shared" si="51"/>
        <v>0</v>
      </c>
      <c r="O354" s="7">
        <f t="shared" si="52"/>
        <v>0</v>
      </c>
      <c r="P354" s="7">
        <f t="shared" si="53"/>
        <v>0</v>
      </c>
      <c r="Q354" s="8">
        <f t="shared" si="54"/>
        <v>17.5</v>
      </c>
      <c r="R354" s="8">
        <f t="shared" si="55"/>
        <v>10</v>
      </c>
      <c r="S354" s="8">
        <f t="shared" si="56"/>
        <v>7.5</v>
      </c>
      <c r="T354" s="8">
        <f t="shared" si="57"/>
        <v>12.5</v>
      </c>
      <c r="U354" s="7">
        <f t="shared" si="58"/>
        <v>11.666666666666666</v>
      </c>
      <c r="V354" s="7">
        <f t="shared" si="59"/>
        <v>11.875</v>
      </c>
    </row>
    <row r="355" spans="1:22" ht="13.5" x14ac:dyDescent="0.25">
      <c r="A355" s="3">
        <f>RSI!A355</f>
        <v>42821</v>
      </c>
      <c r="B355" s="2">
        <f>RSI!B355</f>
        <v>6.29</v>
      </c>
      <c r="C355" s="2">
        <f>RSI!I355</f>
        <v>24.856733377227215</v>
      </c>
      <c r="D355" s="2">
        <f>MACD!E355</f>
        <v>0.84985927986538012</v>
      </c>
      <c r="E355" s="2">
        <f>MACD!F355</f>
        <v>0.71926887715889276</v>
      </c>
      <c r="F355" s="2">
        <f>'Moving Avg'!D355</f>
        <v>6.0780000000000003</v>
      </c>
      <c r="G355" s="2">
        <f>'Moving Avg'!F355</f>
        <v>7.3260000000000005</v>
      </c>
      <c r="H355" s="2">
        <f>'Moving Avg'!G355</f>
        <v>8.0738000000000021</v>
      </c>
      <c r="I355" s="2">
        <f>'Moving Avg'!H355</f>
        <v>7.941949999999995</v>
      </c>
      <c r="J355" s="5" t="str">
        <f>OBV!F355</f>
        <v>BEARISH</v>
      </c>
      <c r="K355" s="5" t="str">
        <f>OBV!G355</f>
        <v>WEAK</v>
      </c>
      <c r="L355" s="5" t="str">
        <f>OBV!H355</f>
        <v>BEARISH DIVERGENCE</v>
      </c>
      <c r="M355" s="7">
        <f t="shared" si="50"/>
        <v>50</v>
      </c>
      <c r="N355" s="7">
        <f t="shared" si="51"/>
        <v>0</v>
      </c>
      <c r="O355" s="7">
        <f t="shared" si="52"/>
        <v>0</v>
      </c>
      <c r="P355" s="7">
        <f t="shared" si="53"/>
        <v>0</v>
      </c>
      <c r="Q355" s="8">
        <f t="shared" si="54"/>
        <v>17.5</v>
      </c>
      <c r="R355" s="8">
        <f t="shared" si="55"/>
        <v>10</v>
      </c>
      <c r="S355" s="8">
        <f t="shared" si="56"/>
        <v>7.5</v>
      </c>
      <c r="T355" s="8">
        <f t="shared" si="57"/>
        <v>12.5</v>
      </c>
      <c r="U355" s="7">
        <f t="shared" si="58"/>
        <v>11.666666666666666</v>
      </c>
      <c r="V355" s="7">
        <f t="shared" si="59"/>
        <v>11.875</v>
      </c>
    </row>
    <row r="356" spans="1:22" ht="13.5" x14ac:dyDescent="0.25">
      <c r="A356" s="3">
        <f>RSI!A356</f>
        <v>42822</v>
      </c>
      <c r="B356" s="2">
        <f>RSI!B356</f>
        <v>6.57</v>
      </c>
      <c r="C356" s="2">
        <f>RSI!I356</f>
        <v>34.224243426953848</v>
      </c>
      <c r="D356" s="2">
        <f>MACD!E356</f>
        <v>0.81250367946150615</v>
      </c>
      <c r="E356" s="2">
        <f>MACD!F356</f>
        <v>0.73791583761941548</v>
      </c>
      <c r="F356" s="2">
        <f>'Moving Avg'!D356</f>
        <v>6.2039999999999997</v>
      </c>
      <c r="G356" s="2">
        <f>'Moving Avg'!F356</f>
        <v>7.224499999999999</v>
      </c>
      <c r="H356" s="2">
        <f>'Moving Avg'!G356</f>
        <v>8.0514000000000028</v>
      </c>
      <c r="I356" s="2">
        <f>'Moving Avg'!H356</f>
        <v>7.9456999999999933</v>
      </c>
      <c r="J356" s="5" t="str">
        <f>OBV!F356</f>
        <v>NEUTRAL</v>
      </c>
      <c r="K356" s="5" t="str">
        <f>OBV!G356</f>
        <v>NEUTRAL</v>
      </c>
      <c r="L356" s="5" t="str">
        <f>OBV!H356</f>
        <v>NEUTRAL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33</v>
      </c>
      <c r="Q356" s="8">
        <f t="shared" si="54"/>
        <v>13.7</v>
      </c>
      <c r="R356" s="8">
        <f t="shared" si="55"/>
        <v>13.25</v>
      </c>
      <c r="S356" s="8">
        <f t="shared" si="56"/>
        <v>18.600000000000001</v>
      </c>
      <c r="T356" s="8">
        <f t="shared" si="57"/>
        <v>14.5</v>
      </c>
      <c r="U356" s="7">
        <f t="shared" si="58"/>
        <v>15.183333333333332</v>
      </c>
      <c r="V356" s="7">
        <f t="shared" si="59"/>
        <v>15.012499999999999</v>
      </c>
    </row>
    <row r="357" spans="1:22" ht="13.5" x14ac:dyDescent="0.25">
      <c r="A357" s="3">
        <f>RSI!A357</f>
        <v>42823</v>
      </c>
      <c r="B357" s="2">
        <f>RSI!B357</f>
        <v>6.85</v>
      </c>
      <c r="C357" s="2">
        <f>RSI!I357</f>
        <v>42.009542731119147</v>
      </c>
      <c r="D357" s="2">
        <f>MACD!E357</f>
        <v>0.71340736940762728</v>
      </c>
      <c r="E357" s="2">
        <f>MACD!F357</f>
        <v>0.73301414397705789</v>
      </c>
      <c r="F357" s="2">
        <f>'Moving Avg'!D357</f>
        <v>6.3860000000000001</v>
      </c>
      <c r="G357" s="2">
        <f>'Moving Avg'!F357</f>
        <v>7.1369999999999987</v>
      </c>
      <c r="H357" s="2">
        <f>'Moving Avg'!G357</f>
        <v>8.0306000000000015</v>
      </c>
      <c r="I357" s="2">
        <f>'Moving Avg'!H357</f>
        <v>7.950849999999992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  <c r="M357" s="7">
        <f t="shared" si="50"/>
        <v>25</v>
      </c>
      <c r="N357" s="7">
        <f t="shared" si="51"/>
        <v>45</v>
      </c>
      <c r="O357" s="7">
        <f t="shared" si="52"/>
        <v>0</v>
      </c>
      <c r="P357" s="7">
        <f t="shared" si="53"/>
        <v>83.5</v>
      </c>
      <c r="Q357" s="8">
        <f t="shared" si="54"/>
        <v>37.024999999999999</v>
      </c>
      <c r="R357" s="8">
        <f t="shared" si="55"/>
        <v>34.875</v>
      </c>
      <c r="S357" s="8">
        <f t="shared" si="56"/>
        <v>48.075000000000003</v>
      </c>
      <c r="T357" s="8">
        <f t="shared" si="57"/>
        <v>38.375</v>
      </c>
      <c r="U357" s="7">
        <f t="shared" si="58"/>
        <v>39.991666666666667</v>
      </c>
      <c r="V357" s="7">
        <f t="shared" si="59"/>
        <v>39.587500000000006</v>
      </c>
    </row>
    <row r="358" spans="1:22" ht="13.5" x14ac:dyDescent="0.25">
      <c r="A358" s="3">
        <f>RSI!A358</f>
        <v>42824</v>
      </c>
      <c r="B358" s="2">
        <f>RSI!B358</f>
        <v>7.15</v>
      </c>
      <c r="C358" s="2">
        <f>RSI!I358</f>
        <v>48.977692322648331</v>
      </c>
      <c r="D358" s="2">
        <f>MACD!E358</f>
        <v>0.54786573196475619</v>
      </c>
      <c r="E358" s="2">
        <f>MACD!F358</f>
        <v>0.69598446157459759</v>
      </c>
      <c r="F358" s="2">
        <f>'Moving Avg'!D358</f>
        <v>6.5939999999999994</v>
      </c>
      <c r="G358" s="2">
        <f>'Moving Avg'!F358</f>
        <v>7.0644999999999998</v>
      </c>
      <c r="H358" s="2">
        <f>'Moving Avg'!G358</f>
        <v>8.0156000000000009</v>
      </c>
      <c r="I358" s="2">
        <f>'Moving Avg'!H358</f>
        <v>7.958799999999993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  <c r="M358" s="7">
        <f t="shared" si="50"/>
        <v>25</v>
      </c>
      <c r="N358" s="7">
        <f t="shared" si="51"/>
        <v>100</v>
      </c>
      <c r="O358" s="7">
        <f t="shared" si="52"/>
        <v>0</v>
      </c>
      <c r="P358" s="7">
        <f t="shared" si="53"/>
        <v>83.5</v>
      </c>
      <c r="Q358" s="8">
        <f t="shared" si="54"/>
        <v>56.274999999999999</v>
      </c>
      <c r="R358" s="8">
        <f t="shared" si="55"/>
        <v>45.875</v>
      </c>
      <c r="S358" s="8">
        <f t="shared" si="56"/>
        <v>56.325000000000003</v>
      </c>
      <c r="T358" s="8">
        <f t="shared" si="57"/>
        <v>52.125</v>
      </c>
      <c r="U358" s="7">
        <f t="shared" si="58"/>
        <v>52.82500000000001</v>
      </c>
      <c r="V358" s="7">
        <f t="shared" si="59"/>
        <v>52.650000000000006</v>
      </c>
    </row>
    <row r="359" spans="1:22" ht="13.5" x14ac:dyDescent="0.25">
      <c r="A359" s="3">
        <f>RSI!A359</f>
        <v>42825</v>
      </c>
      <c r="B359" s="2">
        <f>RSI!B359</f>
        <v>6.94</v>
      </c>
      <c r="C359" s="2">
        <f>RSI!I359</f>
        <v>44.909668350433634</v>
      </c>
      <c r="D359" s="2">
        <f>MACD!E359</f>
        <v>0.3773374891594905</v>
      </c>
      <c r="E359" s="2">
        <f>MACD!F359</f>
        <v>0.6322550670915762</v>
      </c>
      <c r="F359" s="2">
        <f>'Moving Avg'!D359</f>
        <v>6.76</v>
      </c>
      <c r="G359" s="2">
        <f>'Moving Avg'!F359</f>
        <v>6.9939999999999998</v>
      </c>
      <c r="H359" s="2">
        <f>'Moving Avg'!G359</f>
        <v>7.9913999999999996</v>
      </c>
      <c r="I359" s="2">
        <f>'Moving Avg'!H359</f>
        <v>7.9656999999999938</v>
      </c>
      <c r="J359" s="5" t="str">
        <f>OBV!F359</f>
        <v>BULLISH</v>
      </c>
      <c r="K359" s="5" t="str">
        <f>OBV!G359</f>
        <v>NEUTRAL</v>
      </c>
      <c r="L359" s="5" t="str">
        <f>OBV!H359</f>
        <v>CONFIRMED BULLISH</v>
      </c>
      <c r="M359" s="7">
        <f t="shared" si="50"/>
        <v>25</v>
      </c>
      <c r="N359" s="7">
        <f t="shared" si="51"/>
        <v>100</v>
      </c>
      <c r="O359" s="7">
        <f t="shared" si="52"/>
        <v>0</v>
      </c>
      <c r="P359" s="7">
        <f t="shared" si="53"/>
        <v>83.5</v>
      </c>
      <c r="Q359" s="8">
        <f t="shared" si="54"/>
        <v>56.274999999999999</v>
      </c>
      <c r="R359" s="8">
        <f t="shared" si="55"/>
        <v>45.875</v>
      </c>
      <c r="S359" s="8">
        <f t="shared" si="56"/>
        <v>56.325000000000003</v>
      </c>
      <c r="T359" s="8">
        <f t="shared" si="57"/>
        <v>52.125</v>
      </c>
      <c r="U359" s="7">
        <f t="shared" si="58"/>
        <v>52.82500000000001</v>
      </c>
      <c r="V359" s="7">
        <f t="shared" si="59"/>
        <v>52.650000000000006</v>
      </c>
    </row>
    <row r="360" spans="1:22" ht="13.5" x14ac:dyDescent="0.25">
      <c r="A360" s="3">
        <f>RSI!A360</f>
        <v>42828</v>
      </c>
      <c r="B360" s="2">
        <f>RSI!B360</f>
        <v>6.63</v>
      </c>
      <c r="C360" s="2">
        <f>RSI!I360</f>
        <v>39.671378145125693</v>
      </c>
      <c r="D360" s="2">
        <f>MACD!E360</f>
        <v>0.21276593152961532</v>
      </c>
      <c r="E360" s="2">
        <f>MACD!F360</f>
        <v>0.54835723997918406</v>
      </c>
      <c r="F360" s="2">
        <f>'Moving Avg'!D360</f>
        <v>6.8280000000000003</v>
      </c>
      <c r="G360" s="2">
        <f>'Moving Avg'!F360</f>
        <v>6.9079999999999995</v>
      </c>
      <c r="H360" s="2">
        <f>'Moving Avg'!G360</f>
        <v>7.9561999999999991</v>
      </c>
      <c r="I360" s="2">
        <f>'Moving Avg'!H360</f>
        <v>7.9710499999999946</v>
      </c>
      <c r="J360" s="5" t="str">
        <f>OBV!F360</f>
        <v>NEUTRAL</v>
      </c>
      <c r="K360" s="5" t="str">
        <f>OBV!G360</f>
        <v>NEUTRAL</v>
      </c>
      <c r="L360" s="5" t="str">
        <f>OBV!H360</f>
        <v>NEUTRAL</v>
      </c>
      <c r="M360" s="7">
        <f t="shared" si="50"/>
        <v>25</v>
      </c>
      <c r="N360" s="7">
        <f t="shared" si="51"/>
        <v>100</v>
      </c>
      <c r="O360" s="7">
        <f t="shared" si="52"/>
        <v>0</v>
      </c>
      <c r="P360" s="7">
        <f t="shared" si="53"/>
        <v>33</v>
      </c>
      <c r="Q360" s="8">
        <f t="shared" si="54"/>
        <v>48.7</v>
      </c>
      <c r="R360" s="8">
        <f t="shared" si="55"/>
        <v>33.25</v>
      </c>
      <c r="S360" s="8">
        <f t="shared" si="56"/>
        <v>33.6</v>
      </c>
      <c r="T360" s="8">
        <f t="shared" si="57"/>
        <v>39.5</v>
      </c>
      <c r="U360" s="7">
        <f t="shared" si="58"/>
        <v>38.516666666666673</v>
      </c>
      <c r="V360" s="7">
        <f t="shared" si="59"/>
        <v>38.762500000000003</v>
      </c>
    </row>
    <row r="361" spans="1:22" ht="13.5" x14ac:dyDescent="0.25">
      <c r="A361" s="3">
        <f>RSI!A361</f>
        <v>42829</v>
      </c>
      <c r="B361" s="2">
        <f>RSI!B361</f>
        <v>6.56</v>
      </c>
      <c r="C361" s="2">
        <f>RSI!I361</f>
        <v>38.577167162245367</v>
      </c>
      <c r="D361" s="2">
        <f>MACD!E361</f>
        <v>4.0263817357724108E-2</v>
      </c>
      <c r="E361" s="2">
        <f>MACD!F361</f>
        <v>0.44673855545489211</v>
      </c>
      <c r="F361" s="2">
        <f>'Moving Avg'!D361</f>
        <v>6.8260000000000005</v>
      </c>
      <c r="G361" s="2">
        <f>'Moving Avg'!F361</f>
        <v>6.8185000000000002</v>
      </c>
      <c r="H361" s="2">
        <f>'Moving Avg'!G361</f>
        <v>7.9145999999999983</v>
      </c>
      <c r="I361" s="2">
        <f>'Moving Avg'!H361</f>
        <v>7.9760499999999945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25</v>
      </c>
      <c r="N361" s="7">
        <f t="shared" si="51"/>
        <v>100</v>
      </c>
      <c r="O361" s="7">
        <f t="shared" si="52"/>
        <v>0</v>
      </c>
      <c r="P361" s="7">
        <f t="shared" si="53"/>
        <v>16.5</v>
      </c>
      <c r="Q361" s="8">
        <f t="shared" si="54"/>
        <v>46.225000000000001</v>
      </c>
      <c r="R361" s="8">
        <f t="shared" si="55"/>
        <v>29.125</v>
      </c>
      <c r="S361" s="8">
        <f t="shared" si="56"/>
        <v>26.175000000000001</v>
      </c>
      <c r="T361" s="8">
        <f t="shared" si="57"/>
        <v>35.375</v>
      </c>
      <c r="U361" s="7">
        <f t="shared" si="58"/>
        <v>33.841666666666661</v>
      </c>
      <c r="V361" s="7">
        <f t="shared" si="59"/>
        <v>34.224999999999994</v>
      </c>
    </row>
    <row r="362" spans="1:22" ht="13.5" x14ac:dyDescent="0.25">
      <c r="A362" s="3">
        <f>RSI!A362</f>
        <v>42830</v>
      </c>
      <c r="B362" s="2">
        <f>RSI!B362</f>
        <v>6.56</v>
      </c>
      <c r="C362" s="2">
        <f>RSI!I362</f>
        <v>38.577167162245367</v>
      </c>
      <c r="D362" s="2">
        <f>MACD!E362</f>
        <v>-0.10241178568131026</v>
      </c>
      <c r="E362" s="2">
        <f>MACD!F362</f>
        <v>0.33690848722765165</v>
      </c>
      <c r="F362" s="2">
        <f>'Moving Avg'!D362</f>
        <v>6.7679999999999989</v>
      </c>
      <c r="G362" s="2">
        <f>'Moving Avg'!F362</f>
        <v>6.7415000000000003</v>
      </c>
      <c r="H362" s="2">
        <f>'Moving Avg'!G362</f>
        <v>7.8679999999999986</v>
      </c>
      <c r="I362" s="2">
        <f>'Moving Avg'!H362</f>
        <v>7.9797999999999956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25</v>
      </c>
      <c r="N362" s="7">
        <f t="shared" si="51"/>
        <v>100</v>
      </c>
      <c r="O362" s="7">
        <f t="shared" si="52"/>
        <v>0</v>
      </c>
      <c r="P362" s="7">
        <f t="shared" si="53"/>
        <v>16.5</v>
      </c>
      <c r="Q362" s="8">
        <f t="shared" si="54"/>
        <v>46.225000000000001</v>
      </c>
      <c r="R362" s="8">
        <f t="shared" si="55"/>
        <v>29.125</v>
      </c>
      <c r="S362" s="8">
        <f t="shared" si="56"/>
        <v>26.175000000000001</v>
      </c>
      <c r="T362" s="8">
        <f t="shared" si="57"/>
        <v>35.375</v>
      </c>
      <c r="U362" s="7">
        <f t="shared" si="58"/>
        <v>33.841666666666661</v>
      </c>
      <c r="V362" s="7">
        <f t="shared" si="59"/>
        <v>34.224999999999994</v>
      </c>
    </row>
    <row r="363" spans="1:22" ht="13.5" x14ac:dyDescent="0.25">
      <c r="A363" s="3">
        <f>RSI!A363</f>
        <v>42831</v>
      </c>
      <c r="B363" s="2">
        <f>RSI!B363</f>
        <v>6.56</v>
      </c>
      <c r="C363" s="2">
        <f>RSI!I363</f>
        <v>38.57716716224536</v>
      </c>
      <c r="D363" s="2">
        <f>MACD!E363</f>
        <v>-0.19393926059016842</v>
      </c>
      <c r="E363" s="2">
        <f>MACD!F363</f>
        <v>0.23073893766408768</v>
      </c>
      <c r="F363" s="2">
        <f>'Moving Avg'!D363</f>
        <v>6.65</v>
      </c>
      <c r="G363" s="2">
        <f>'Moving Avg'!F363</f>
        <v>6.6754999999999995</v>
      </c>
      <c r="H363" s="2">
        <f>'Moving Avg'!G363</f>
        <v>7.8217999999999996</v>
      </c>
      <c r="I363" s="2">
        <f>'Moving Avg'!H363</f>
        <v>7.9835499999999948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25</v>
      </c>
      <c r="N363" s="7">
        <f t="shared" si="51"/>
        <v>100</v>
      </c>
      <c r="O363" s="7">
        <f t="shared" si="52"/>
        <v>0</v>
      </c>
      <c r="P363" s="7">
        <f t="shared" si="53"/>
        <v>16.5</v>
      </c>
      <c r="Q363" s="8">
        <f t="shared" si="54"/>
        <v>46.225000000000001</v>
      </c>
      <c r="R363" s="8">
        <f t="shared" si="55"/>
        <v>29.125</v>
      </c>
      <c r="S363" s="8">
        <f t="shared" si="56"/>
        <v>26.175000000000001</v>
      </c>
      <c r="T363" s="8">
        <f t="shared" si="57"/>
        <v>35.375</v>
      </c>
      <c r="U363" s="7">
        <f t="shared" si="58"/>
        <v>33.841666666666661</v>
      </c>
      <c r="V363" s="7">
        <f t="shared" si="59"/>
        <v>34.224999999999994</v>
      </c>
    </row>
    <row r="364" spans="1:22" ht="13.5" x14ac:dyDescent="0.25">
      <c r="A364" s="3">
        <f>RSI!A364</f>
        <v>42832</v>
      </c>
      <c r="B364" s="2">
        <f>RSI!B364</f>
        <v>6.56</v>
      </c>
      <c r="C364" s="2">
        <f>RSI!I364</f>
        <v>38.577167162245367</v>
      </c>
      <c r="D364" s="2">
        <f>MACD!E364</f>
        <v>-0.26856689180833104</v>
      </c>
      <c r="E364" s="2">
        <f>MACD!F364</f>
        <v>0.13087777176960394</v>
      </c>
      <c r="F364" s="2">
        <f>'Moving Avg'!D364</f>
        <v>6.5739999999999998</v>
      </c>
      <c r="G364" s="2">
        <f>'Moving Avg'!F364</f>
        <v>6.6270000000000007</v>
      </c>
      <c r="H364" s="2">
        <f>'Moving Avg'!G364</f>
        <v>7.7755999999999981</v>
      </c>
      <c r="I364" s="2">
        <f>'Moving Avg'!H364</f>
        <v>7.9885999999999946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  <c r="M364" s="7">
        <f t="shared" si="50"/>
        <v>25</v>
      </c>
      <c r="N364" s="7">
        <f t="shared" si="51"/>
        <v>100</v>
      </c>
      <c r="O364" s="7">
        <f t="shared" si="52"/>
        <v>0</v>
      </c>
      <c r="P364" s="7">
        <f t="shared" si="53"/>
        <v>16.5</v>
      </c>
      <c r="Q364" s="8">
        <f t="shared" si="54"/>
        <v>46.225000000000001</v>
      </c>
      <c r="R364" s="8">
        <f t="shared" si="55"/>
        <v>29.125</v>
      </c>
      <c r="S364" s="8">
        <f t="shared" si="56"/>
        <v>26.175000000000001</v>
      </c>
      <c r="T364" s="8">
        <f t="shared" si="57"/>
        <v>35.375</v>
      </c>
      <c r="U364" s="7">
        <f t="shared" si="58"/>
        <v>33.841666666666661</v>
      </c>
      <c r="V364" s="7">
        <f t="shared" si="59"/>
        <v>34.224999999999994</v>
      </c>
    </row>
    <row r="365" spans="1:22" ht="13.5" x14ac:dyDescent="0.25">
      <c r="A365" s="3">
        <f>RSI!A365</f>
        <v>42835</v>
      </c>
      <c r="B365" s="2">
        <f>RSI!B365</f>
        <v>6.56</v>
      </c>
      <c r="C365" s="2">
        <f>RSI!I365</f>
        <v>38.57716716224536</v>
      </c>
      <c r="D365" s="2">
        <f>MACD!E365</f>
        <v>-0.30141113972218214</v>
      </c>
      <c r="E365" s="2">
        <f>MACD!F365</f>
        <v>4.4419989471246722E-2</v>
      </c>
      <c r="F365" s="2">
        <f>'Moving Avg'!D365</f>
        <v>6.56</v>
      </c>
      <c r="G365" s="2">
        <f>'Moving Avg'!F365</f>
        <v>6.5785</v>
      </c>
      <c r="H365" s="2">
        <f>'Moving Avg'!G365</f>
        <v>7.7293999999999992</v>
      </c>
      <c r="I365" s="2">
        <f>'Moving Avg'!H365</f>
        <v>7.9936499999999944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  <c r="M365" s="7">
        <f t="shared" si="50"/>
        <v>25</v>
      </c>
      <c r="N365" s="7">
        <f t="shared" si="51"/>
        <v>100</v>
      </c>
      <c r="O365" s="7">
        <f t="shared" si="52"/>
        <v>0</v>
      </c>
      <c r="P365" s="7">
        <f t="shared" si="53"/>
        <v>16.5</v>
      </c>
      <c r="Q365" s="8">
        <f t="shared" si="54"/>
        <v>46.225000000000001</v>
      </c>
      <c r="R365" s="8">
        <f t="shared" si="55"/>
        <v>29.125</v>
      </c>
      <c r="S365" s="8">
        <f t="shared" si="56"/>
        <v>26.175000000000001</v>
      </c>
      <c r="T365" s="8">
        <f t="shared" si="57"/>
        <v>35.375</v>
      </c>
      <c r="U365" s="7">
        <f t="shared" si="58"/>
        <v>33.841666666666661</v>
      </c>
      <c r="V365" s="7">
        <f t="shared" si="59"/>
        <v>34.224999999999994</v>
      </c>
    </row>
    <row r="366" spans="1:22" ht="13.5" x14ac:dyDescent="0.25">
      <c r="A366" s="3">
        <f>RSI!A366</f>
        <v>42836</v>
      </c>
      <c r="B366" s="2">
        <f>RSI!B366</f>
        <v>6.56</v>
      </c>
      <c r="C366" s="2">
        <f>RSI!I366</f>
        <v>38.57716716224536</v>
      </c>
      <c r="D366" s="2">
        <f>MACD!E366</f>
        <v>-0.28370892780600077</v>
      </c>
      <c r="E366" s="2">
        <f>MACD!F366</f>
        <v>-2.1205793984202782E-2</v>
      </c>
      <c r="F366" s="2">
        <f>'Moving Avg'!D366</f>
        <v>6.56</v>
      </c>
      <c r="G366" s="2">
        <f>'Moving Avg'!F366</f>
        <v>6.5299999999999994</v>
      </c>
      <c r="H366" s="2">
        <f>'Moving Avg'!G366</f>
        <v>7.6825999999999999</v>
      </c>
      <c r="I366" s="2">
        <f>'Moving Avg'!H366</f>
        <v>7.9978999999999942</v>
      </c>
      <c r="J366" s="5" t="str">
        <f>OBV!F366</f>
        <v>NEUTRAL</v>
      </c>
      <c r="K366" s="5" t="str">
        <f>OBV!G366</f>
        <v>NEUTRAL</v>
      </c>
      <c r="L366" s="5" t="str">
        <f>OBV!H366</f>
        <v>NEUTRAL</v>
      </c>
      <c r="M366" s="7">
        <f t="shared" si="50"/>
        <v>25</v>
      </c>
      <c r="N366" s="7">
        <f t="shared" si="51"/>
        <v>100</v>
      </c>
      <c r="O366" s="7">
        <f t="shared" si="52"/>
        <v>0</v>
      </c>
      <c r="P366" s="7">
        <f t="shared" si="53"/>
        <v>33</v>
      </c>
      <c r="Q366" s="8">
        <f t="shared" si="54"/>
        <v>48.7</v>
      </c>
      <c r="R366" s="8">
        <f t="shared" si="55"/>
        <v>33.25</v>
      </c>
      <c r="S366" s="8">
        <f t="shared" si="56"/>
        <v>33.6</v>
      </c>
      <c r="T366" s="8">
        <f t="shared" si="57"/>
        <v>39.5</v>
      </c>
      <c r="U366" s="7">
        <f t="shared" si="58"/>
        <v>38.516666666666673</v>
      </c>
      <c r="V366" s="7">
        <f t="shared" si="59"/>
        <v>38.762500000000003</v>
      </c>
    </row>
    <row r="367" spans="1:22" ht="13.5" x14ac:dyDescent="0.25">
      <c r="A367" s="3">
        <f>RSI!A367</f>
        <v>42837</v>
      </c>
      <c r="B367" s="2">
        <f>RSI!B367</f>
        <v>6.56</v>
      </c>
      <c r="C367" s="2">
        <f>RSI!I367</f>
        <v>38.57716716224536</v>
      </c>
      <c r="D367" s="2">
        <f>MACD!E367</f>
        <v>-0.22341564009040571</v>
      </c>
      <c r="E367" s="2">
        <f>MACD!F367</f>
        <v>-6.1647763205443365E-2</v>
      </c>
      <c r="F367" s="2">
        <f>'Moving Avg'!D367</f>
        <v>6.56</v>
      </c>
      <c r="G367" s="2">
        <f>'Moving Avg'!F367</f>
        <v>6.4980000000000002</v>
      </c>
      <c r="H367" s="2">
        <f>'Moving Avg'!G367</f>
        <v>7.6357999999999997</v>
      </c>
      <c r="I367" s="2">
        <f>'Moving Avg'!H367</f>
        <v>8.0012999999999934</v>
      </c>
      <c r="J367" s="5" t="str">
        <f>OBV!F367</f>
        <v>NEUTRAL</v>
      </c>
      <c r="K367" s="5" t="str">
        <f>OBV!G367</f>
        <v>NEUTRAL</v>
      </c>
      <c r="L367" s="5" t="str">
        <f>OBV!H367</f>
        <v>NEUTRAL</v>
      </c>
      <c r="M367" s="7">
        <f t="shared" si="50"/>
        <v>25</v>
      </c>
      <c r="N367" s="7">
        <f t="shared" si="51"/>
        <v>100</v>
      </c>
      <c r="O367" s="7">
        <f t="shared" si="52"/>
        <v>0</v>
      </c>
      <c r="P367" s="7">
        <f t="shared" si="53"/>
        <v>33</v>
      </c>
      <c r="Q367" s="8">
        <f t="shared" si="54"/>
        <v>48.7</v>
      </c>
      <c r="R367" s="8">
        <f t="shared" si="55"/>
        <v>33.25</v>
      </c>
      <c r="S367" s="8">
        <f t="shared" si="56"/>
        <v>33.6</v>
      </c>
      <c r="T367" s="8">
        <f t="shared" si="57"/>
        <v>39.5</v>
      </c>
      <c r="U367" s="7">
        <f t="shared" si="58"/>
        <v>38.516666666666673</v>
      </c>
      <c r="V367" s="7">
        <f t="shared" si="59"/>
        <v>38.762500000000003</v>
      </c>
    </row>
    <row r="368" spans="1:22" ht="13.5" x14ac:dyDescent="0.25">
      <c r="A368" s="3">
        <f>RSI!A368</f>
        <v>42838</v>
      </c>
      <c r="B368" s="2">
        <f>RSI!B368</f>
        <v>6.56</v>
      </c>
      <c r="C368" s="2">
        <f>RSI!I368</f>
        <v>38.57716716224536</v>
      </c>
      <c r="D368" s="2">
        <f>MACD!E368</f>
        <v>-0.12417257261989167</v>
      </c>
      <c r="E368" s="2">
        <f>MACD!F368</f>
        <v>-7.4152725088333038E-2</v>
      </c>
      <c r="F368" s="2">
        <f>'Moving Avg'!D368</f>
        <v>6.56</v>
      </c>
      <c r="G368" s="2">
        <f>'Moving Avg'!F368</f>
        <v>6.4859999999999998</v>
      </c>
      <c r="H368" s="2">
        <f>'Moving Avg'!G368</f>
        <v>7.5889999999999986</v>
      </c>
      <c r="I368" s="2">
        <f>'Moving Avg'!H368</f>
        <v>8.0038499999999928</v>
      </c>
      <c r="J368" s="5" t="str">
        <f>OBV!F368</f>
        <v>NEUTRAL</v>
      </c>
      <c r="K368" s="5" t="str">
        <f>OBV!G368</f>
        <v>NEUTRAL</v>
      </c>
      <c r="L368" s="5" t="str">
        <f>OBV!H368</f>
        <v>NEUTRAL</v>
      </c>
      <c r="M368" s="7">
        <f t="shared" si="50"/>
        <v>25</v>
      </c>
      <c r="N368" s="7">
        <f t="shared" si="51"/>
        <v>100</v>
      </c>
      <c r="O368" s="7">
        <f t="shared" si="52"/>
        <v>0</v>
      </c>
      <c r="P368" s="7">
        <f t="shared" si="53"/>
        <v>33</v>
      </c>
      <c r="Q368" s="8">
        <f t="shared" si="54"/>
        <v>48.7</v>
      </c>
      <c r="R368" s="8">
        <f t="shared" si="55"/>
        <v>33.25</v>
      </c>
      <c r="S368" s="8">
        <f t="shared" si="56"/>
        <v>33.6</v>
      </c>
      <c r="T368" s="8">
        <f t="shared" si="57"/>
        <v>39.5</v>
      </c>
      <c r="U368" s="7">
        <f t="shared" si="58"/>
        <v>38.516666666666673</v>
      </c>
      <c r="V368" s="7">
        <f t="shared" si="59"/>
        <v>38.762500000000003</v>
      </c>
    </row>
    <row r="369" spans="1:22" ht="13.5" x14ac:dyDescent="0.25">
      <c r="A369" s="3">
        <f>RSI!A369</f>
        <v>42839</v>
      </c>
      <c r="B369" s="2">
        <f>RSI!B369</f>
        <v>6.27</v>
      </c>
      <c r="C369" s="2">
        <f>RSI!I369</f>
        <v>31.968379115507219</v>
      </c>
      <c r="D369" s="2">
        <f>MACD!E369</f>
        <v>-4.910552462880613E-2</v>
      </c>
      <c r="E369" s="2">
        <f>MACD!F369</f>
        <v>-6.9143284996427662E-2</v>
      </c>
      <c r="F369" s="2">
        <f>'Moving Avg'!D369</f>
        <v>6.5019999999999998</v>
      </c>
      <c r="G369" s="2">
        <f>'Moving Avg'!F369</f>
        <v>6.4745000000000008</v>
      </c>
      <c r="H369" s="2">
        <f>'Moving Avg'!G369</f>
        <v>7.5404000000000009</v>
      </c>
      <c r="I369" s="2">
        <f>'Moving Avg'!H369</f>
        <v>8.0042499999999936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  <c r="M369" s="7">
        <f t="shared" si="50"/>
        <v>25</v>
      </c>
      <c r="N369" s="7">
        <f t="shared" si="51"/>
        <v>0</v>
      </c>
      <c r="O369" s="7">
        <f t="shared" si="52"/>
        <v>0</v>
      </c>
      <c r="P369" s="7">
        <f t="shared" si="53"/>
        <v>16.5</v>
      </c>
      <c r="Q369" s="8">
        <f t="shared" si="54"/>
        <v>11.225</v>
      </c>
      <c r="R369" s="8">
        <f t="shared" si="55"/>
        <v>9.125</v>
      </c>
      <c r="S369" s="8">
        <f t="shared" si="56"/>
        <v>11.175000000000001</v>
      </c>
      <c r="T369" s="8">
        <f t="shared" si="57"/>
        <v>10.375</v>
      </c>
      <c r="U369" s="7">
        <f t="shared" si="58"/>
        <v>10.508333333333335</v>
      </c>
      <c r="V369" s="7">
        <f t="shared" si="59"/>
        <v>10.475000000000001</v>
      </c>
    </row>
    <row r="370" spans="1:22" ht="13.5" x14ac:dyDescent="0.25">
      <c r="A370" s="3">
        <f>RSI!A370</f>
        <v>42842</v>
      </c>
      <c r="B370" s="2">
        <f>RSI!B370</f>
        <v>6.27</v>
      </c>
      <c r="C370" s="2">
        <f>RSI!I370</f>
        <v>31.968379115507219</v>
      </c>
      <c r="D370" s="2">
        <f>MACD!E370</f>
        <v>-2.9789683329479288E-2</v>
      </c>
      <c r="E370" s="2">
        <f>MACD!F370</f>
        <v>-6.1272564663037987E-2</v>
      </c>
      <c r="F370" s="2">
        <f>'Moving Avg'!D370</f>
        <v>6.444</v>
      </c>
      <c r="G370" s="2">
        <f>'Moving Avg'!F370</f>
        <v>6.4775000000000009</v>
      </c>
      <c r="H370" s="2">
        <f>'Moving Avg'!G370</f>
        <v>7.4932000000000007</v>
      </c>
      <c r="I370" s="2">
        <f>'Moving Avg'!H370</f>
        <v>8.0046499999999927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0</v>
      </c>
      <c r="O370" s="7">
        <f t="shared" si="52"/>
        <v>0</v>
      </c>
      <c r="P370" s="7">
        <f t="shared" si="53"/>
        <v>16.5</v>
      </c>
      <c r="Q370" s="8">
        <f t="shared" si="54"/>
        <v>11.225</v>
      </c>
      <c r="R370" s="8">
        <f t="shared" si="55"/>
        <v>9.125</v>
      </c>
      <c r="S370" s="8">
        <f t="shared" si="56"/>
        <v>11.175000000000001</v>
      </c>
      <c r="T370" s="8">
        <f t="shared" si="57"/>
        <v>10.375</v>
      </c>
      <c r="U370" s="7">
        <f t="shared" si="58"/>
        <v>10.508333333333335</v>
      </c>
      <c r="V370" s="7">
        <f t="shared" si="59"/>
        <v>10.475000000000001</v>
      </c>
    </row>
    <row r="371" spans="1:22" ht="13.5" x14ac:dyDescent="0.25">
      <c r="A371" s="3">
        <f>RSI!A371</f>
        <v>42843</v>
      </c>
      <c r="B371" s="2">
        <f>RSI!B371</f>
        <v>6.55</v>
      </c>
      <c r="C371" s="2">
        <f>RSI!I371</f>
        <v>42.918444030948947</v>
      </c>
      <c r="D371" s="2">
        <f>MACD!E371</f>
        <v>-4.1724113270697138E-2</v>
      </c>
      <c r="E371" s="2">
        <f>MACD!F371</f>
        <v>-5.7362874384569815E-2</v>
      </c>
      <c r="F371" s="2">
        <f>'Moving Avg'!D371</f>
        <v>6.4420000000000002</v>
      </c>
      <c r="G371" s="2">
        <f>'Moving Avg'!F371</f>
        <v>6.508</v>
      </c>
      <c r="H371" s="2">
        <f>'Moving Avg'!G371</f>
        <v>7.4516</v>
      </c>
      <c r="I371" s="2">
        <f>'Moving Avg'!H371</f>
        <v>8.0064499999999938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25</v>
      </c>
      <c r="N371" s="7">
        <f t="shared" si="51"/>
        <v>0</v>
      </c>
      <c r="O371" s="7">
        <f t="shared" si="52"/>
        <v>0</v>
      </c>
      <c r="P371" s="7">
        <f t="shared" si="53"/>
        <v>16.5</v>
      </c>
      <c r="Q371" s="8">
        <f t="shared" si="54"/>
        <v>11.225</v>
      </c>
      <c r="R371" s="8">
        <f t="shared" si="55"/>
        <v>9.125</v>
      </c>
      <c r="S371" s="8">
        <f t="shared" si="56"/>
        <v>11.175000000000001</v>
      </c>
      <c r="T371" s="8">
        <f t="shared" si="57"/>
        <v>10.375</v>
      </c>
      <c r="U371" s="7">
        <f t="shared" si="58"/>
        <v>10.508333333333335</v>
      </c>
      <c r="V371" s="7">
        <f t="shared" si="59"/>
        <v>10.475000000000001</v>
      </c>
    </row>
    <row r="372" spans="1:22" ht="13.5" x14ac:dyDescent="0.25">
      <c r="A372" s="3">
        <f>RSI!A372</f>
        <v>42844</v>
      </c>
      <c r="B372" s="2">
        <f>RSI!B372</f>
        <v>6.63</v>
      </c>
      <c r="C372" s="2">
        <f>RSI!I372</f>
        <v>45.611997631740621</v>
      </c>
      <c r="D372" s="2">
        <f>MACD!E372</f>
        <v>-5.641092746087395E-2</v>
      </c>
      <c r="E372" s="2">
        <f>MACD!F372</f>
        <v>-5.7172484999830644E-2</v>
      </c>
      <c r="F372" s="2">
        <f>'Moving Avg'!D372</f>
        <v>6.4560000000000004</v>
      </c>
      <c r="G372" s="2">
        <f>'Moving Avg'!F372</f>
        <v>6.5424999999999995</v>
      </c>
      <c r="H372" s="2">
        <f>'Moving Avg'!G372</f>
        <v>7.4112</v>
      </c>
      <c r="I372" s="2">
        <f>'Moving Avg'!H372</f>
        <v>8.0085999999999942</v>
      </c>
      <c r="J372" s="5" t="str">
        <f>OBV!F372</f>
        <v>NEUTRAL</v>
      </c>
      <c r="K372" s="5" t="str">
        <f>OBV!G372</f>
        <v>NEUTRAL</v>
      </c>
      <c r="L372" s="5" t="str">
        <f>OBV!H372</f>
        <v>NEUTRAL</v>
      </c>
      <c r="M372" s="7">
        <f t="shared" si="50"/>
        <v>25</v>
      </c>
      <c r="N372" s="7">
        <f t="shared" si="51"/>
        <v>0</v>
      </c>
      <c r="O372" s="7">
        <f t="shared" si="52"/>
        <v>0</v>
      </c>
      <c r="P372" s="7">
        <f t="shared" si="53"/>
        <v>33</v>
      </c>
      <c r="Q372" s="8">
        <f t="shared" si="54"/>
        <v>13.7</v>
      </c>
      <c r="R372" s="8">
        <f t="shared" si="55"/>
        <v>13.25</v>
      </c>
      <c r="S372" s="8">
        <f t="shared" si="56"/>
        <v>18.600000000000001</v>
      </c>
      <c r="T372" s="8">
        <f t="shared" si="57"/>
        <v>14.5</v>
      </c>
      <c r="U372" s="7">
        <f t="shared" si="58"/>
        <v>15.183333333333332</v>
      </c>
      <c r="V372" s="7">
        <f t="shared" si="59"/>
        <v>15.012499999999999</v>
      </c>
    </row>
    <row r="373" spans="1:22" ht="13.5" x14ac:dyDescent="0.25">
      <c r="A373" s="3">
        <f>RSI!A373</f>
        <v>42845</v>
      </c>
      <c r="B373" s="2">
        <f>RSI!B373</f>
        <v>6.63</v>
      </c>
      <c r="C373" s="2">
        <f>RSI!I373</f>
        <v>45.611997631740621</v>
      </c>
      <c r="D373" s="2">
        <f>MACD!E373</f>
        <v>-6.8072551940802306E-2</v>
      </c>
      <c r="E373" s="2">
        <f>MACD!F373</f>
        <v>-5.9352498388024977E-2</v>
      </c>
      <c r="F373" s="2">
        <f>'Moving Avg'!D373</f>
        <v>6.4700000000000006</v>
      </c>
      <c r="G373" s="2">
        <f>'Moving Avg'!F373</f>
        <v>6.5685000000000002</v>
      </c>
      <c r="H373" s="2">
        <f>'Moving Avg'!G373</f>
        <v>7.3657999999999992</v>
      </c>
      <c r="I373" s="2">
        <f>'Moving Avg'!H373</f>
        <v>8.0098499999999948</v>
      </c>
      <c r="J373" s="5" t="str">
        <f>OBV!F373</f>
        <v>NEUTRAL</v>
      </c>
      <c r="K373" s="5" t="str">
        <f>OBV!G373</f>
        <v>NEUTRAL</v>
      </c>
      <c r="L373" s="5" t="str">
        <f>OBV!H373</f>
        <v>NEUTRAL</v>
      </c>
      <c r="M373" s="7">
        <f t="shared" si="50"/>
        <v>25</v>
      </c>
      <c r="N373" s="7">
        <f t="shared" si="51"/>
        <v>45</v>
      </c>
      <c r="O373" s="7">
        <f t="shared" si="52"/>
        <v>0</v>
      </c>
      <c r="P373" s="7">
        <f t="shared" si="53"/>
        <v>33</v>
      </c>
      <c r="Q373" s="8">
        <f t="shared" si="54"/>
        <v>29.45</v>
      </c>
      <c r="R373" s="8">
        <f t="shared" si="55"/>
        <v>22.25</v>
      </c>
      <c r="S373" s="8">
        <f t="shared" si="56"/>
        <v>25.35</v>
      </c>
      <c r="T373" s="8">
        <f t="shared" si="57"/>
        <v>25.75</v>
      </c>
      <c r="U373" s="7">
        <f t="shared" si="58"/>
        <v>25.683333333333337</v>
      </c>
      <c r="V373" s="7">
        <f t="shared" si="59"/>
        <v>25.700000000000003</v>
      </c>
    </row>
    <row r="374" spans="1:22" ht="13.5" x14ac:dyDescent="0.25">
      <c r="A374" s="3">
        <f>RSI!A374</f>
        <v>42846</v>
      </c>
      <c r="B374" s="2">
        <f>RSI!B374</f>
        <v>6.63</v>
      </c>
      <c r="C374" s="2">
        <f>RSI!I374</f>
        <v>45.611997631740621</v>
      </c>
      <c r="D374" s="2">
        <f>MACD!E374</f>
        <v>-7.7231117536862293E-2</v>
      </c>
      <c r="E374" s="2">
        <f>MACD!F374</f>
        <v>-6.2928222217792443E-2</v>
      </c>
      <c r="F374" s="2">
        <f>'Moving Avg'!D374</f>
        <v>6.5419999999999998</v>
      </c>
      <c r="G374" s="2">
        <f>'Moving Avg'!F374</f>
        <v>6.5944999999999991</v>
      </c>
      <c r="H374" s="2">
        <f>'Moving Avg'!G374</f>
        <v>7.3203999999999985</v>
      </c>
      <c r="I374" s="2">
        <f>'Moving Avg'!H374</f>
        <v>8.0111999999999952</v>
      </c>
      <c r="J374" s="5" t="str">
        <f>OBV!F374</f>
        <v>BULLISH</v>
      </c>
      <c r="K374" s="5" t="str">
        <f>OBV!G374</f>
        <v>NEUTRAL</v>
      </c>
      <c r="L374" s="5" t="str">
        <f>OBV!H374</f>
        <v>CONFIRMED BULLISH</v>
      </c>
      <c r="M374" s="7">
        <f t="shared" si="50"/>
        <v>25</v>
      </c>
      <c r="N374" s="7">
        <f t="shared" si="51"/>
        <v>45</v>
      </c>
      <c r="O374" s="7">
        <f t="shared" si="52"/>
        <v>0</v>
      </c>
      <c r="P374" s="7">
        <f t="shared" si="53"/>
        <v>83.5</v>
      </c>
      <c r="Q374" s="8">
        <f t="shared" si="54"/>
        <v>37.024999999999999</v>
      </c>
      <c r="R374" s="8">
        <f t="shared" si="55"/>
        <v>34.875</v>
      </c>
      <c r="S374" s="8">
        <f t="shared" si="56"/>
        <v>48.075000000000003</v>
      </c>
      <c r="T374" s="8">
        <f t="shared" si="57"/>
        <v>38.375</v>
      </c>
      <c r="U374" s="7">
        <f t="shared" si="58"/>
        <v>39.991666666666667</v>
      </c>
      <c r="V374" s="7">
        <f t="shared" si="59"/>
        <v>39.587500000000006</v>
      </c>
    </row>
    <row r="375" spans="1:22" ht="13.5" x14ac:dyDescent="0.25">
      <c r="A375" s="3">
        <f>RSI!A375</f>
        <v>42849</v>
      </c>
      <c r="B375" s="2">
        <f>RSI!B375</f>
        <v>6.63</v>
      </c>
      <c r="C375" s="2">
        <f>RSI!I375</f>
        <v>45.611997631740621</v>
      </c>
      <c r="D375" s="2">
        <f>MACD!E375</f>
        <v>-8.4324225994893531E-2</v>
      </c>
      <c r="E375" s="2">
        <f>MACD!F375</f>
        <v>-6.7207422973212666E-2</v>
      </c>
      <c r="F375" s="2">
        <f>'Moving Avg'!D375</f>
        <v>6.6139999999999999</v>
      </c>
      <c r="G375" s="2">
        <f>'Moving Avg'!F375</f>
        <v>6.6114999999999995</v>
      </c>
      <c r="H375" s="2">
        <f>'Moving Avg'!G375</f>
        <v>7.2749999999999986</v>
      </c>
      <c r="I375" s="2">
        <f>'Moving Avg'!H375</f>
        <v>8.0125499999999956</v>
      </c>
      <c r="J375" s="5" t="str">
        <f>OBV!F375</f>
        <v>BULLISH</v>
      </c>
      <c r="K375" s="5" t="str">
        <f>OBV!G375</f>
        <v>NEUTRAL</v>
      </c>
      <c r="L375" s="5" t="str">
        <f>OBV!H375</f>
        <v>CONFIRMED BULLISH</v>
      </c>
      <c r="M375" s="7">
        <f t="shared" si="50"/>
        <v>25</v>
      </c>
      <c r="N375" s="7">
        <f t="shared" si="51"/>
        <v>45</v>
      </c>
      <c r="O375" s="7">
        <f t="shared" si="52"/>
        <v>0</v>
      </c>
      <c r="P375" s="7">
        <f t="shared" si="53"/>
        <v>83.5</v>
      </c>
      <c r="Q375" s="8">
        <f t="shared" si="54"/>
        <v>37.024999999999999</v>
      </c>
      <c r="R375" s="8">
        <f t="shared" si="55"/>
        <v>34.875</v>
      </c>
      <c r="S375" s="8">
        <f t="shared" si="56"/>
        <v>48.075000000000003</v>
      </c>
      <c r="T375" s="8">
        <f t="shared" si="57"/>
        <v>38.375</v>
      </c>
      <c r="U375" s="7">
        <f t="shared" si="58"/>
        <v>39.991666666666667</v>
      </c>
      <c r="V375" s="7">
        <f t="shared" si="59"/>
        <v>39.587500000000006</v>
      </c>
    </row>
    <row r="376" spans="1:22" ht="13.5" x14ac:dyDescent="0.25">
      <c r="A376" s="3">
        <f>RSI!A376</f>
        <v>42850</v>
      </c>
      <c r="B376" s="2">
        <f>RSI!B376</f>
        <v>6.68</v>
      </c>
      <c r="C376" s="2">
        <f>RSI!I376</f>
        <v>47.68718199173022</v>
      </c>
      <c r="D376" s="2">
        <f>MACD!E376</f>
        <v>-9.3421969362355028E-2</v>
      </c>
      <c r="E376" s="2">
        <f>MACD!F376</f>
        <v>-7.2450332251041138E-2</v>
      </c>
      <c r="F376" s="2">
        <f>'Moving Avg'!D376</f>
        <v>6.6400000000000006</v>
      </c>
      <c r="G376" s="2">
        <f>'Moving Avg'!F376</f>
        <v>6.6169999999999991</v>
      </c>
      <c r="H376" s="2">
        <f>'Moving Avg'!G376</f>
        <v>7.230599999999999</v>
      </c>
      <c r="I376" s="2">
        <f>'Moving Avg'!H376</f>
        <v>8.0141499999999954</v>
      </c>
      <c r="J376" s="5" t="str">
        <f>OBV!F376</f>
        <v>BULLISH</v>
      </c>
      <c r="K376" s="5" t="str">
        <f>OBV!G376</f>
        <v>NEUTRAL</v>
      </c>
      <c r="L376" s="5" t="str">
        <f>OBV!H376</f>
        <v>CONFIRMED BULLISH</v>
      </c>
      <c r="M376" s="7">
        <f t="shared" si="50"/>
        <v>25</v>
      </c>
      <c r="N376" s="7">
        <f t="shared" si="51"/>
        <v>100</v>
      </c>
      <c r="O376" s="7">
        <f t="shared" si="52"/>
        <v>0</v>
      </c>
      <c r="P376" s="7">
        <f t="shared" si="53"/>
        <v>83.5</v>
      </c>
      <c r="Q376" s="8">
        <f t="shared" si="54"/>
        <v>56.274999999999999</v>
      </c>
      <c r="R376" s="8">
        <f t="shared" si="55"/>
        <v>45.875</v>
      </c>
      <c r="S376" s="8">
        <f t="shared" si="56"/>
        <v>56.325000000000003</v>
      </c>
      <c r="T376" s="8">
        <f t="shared" si="57"/>
        <v>52.125</v>
      </c>
      <c r="U376" s="7">
        <f t="shared" si="58"/>
        <v>52.82500000000001</v>
      </c>
      <c r="V376" s="7">
        <f t="shared" si="59"/>
        <v>52.650000000000006</v>
      </c>
    </row>
    <row r="377" spans="1:22" ht="13.5" x14ac:dyDescent="0.25">
      <c r="A377" s="3">
        <f>RSI!A377</f>
        <v>42851</v>
      </c>
      <c r="B377" s="2">
        <f>RSI!B377</f>
        <v>6.68</v>
      </c>
      <c r="C377" s="2">
        <f>RSI!I377</f>
        <v>47.68718199173022</v>
      </c>
      <c r="D377" s="2">
        <f>MACD!E377</f>
        <v>-0.10085271451506905</v>
      </c>
      <c r="E377" s="2">
        <f>MACD!F377</f>
        <v>-7.8130808703846727E-2</v>
      </c>
      <c r="F377" s="2">
        <f>'Moving Avg'!D377</f>
        <v>6.65</v>
      </c>
      <c r="G377" s="2">
        <f>'Moving Avg'!F377</f>
        <v>6.6084999999999994</v>
      </c>
      <c r="H377" s="2">
        <f>'Moving Avg'!G377</f>
        <v>7.186399999999999</v>
      </c>
      <c r="I377" s="2">
        <f>'Moving Avg'!H377</f>
        <v>8.0157499999999953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  <c r="M377" s="7">
        <f t="shared" si="50"/>
        <v>25</v>
      </c>
      <c r="N377" s="7">
        <f t="shared" si="51"/>
        <v>100</v>
      </c>
      <c r="O377" s="7">
        <f t="shared" si="52"/>
        <v>0</v>
      </c>
      <c r="P377" s="7">
        <f t="shared" si="53"/>
        <v>83.5</v>
      </c>
      <c r="Q377" s="8">
        <f t="shared" si="54"/>
        <v>56.274999999999999</v>
      </c>
      <c r="R377" s="8">
        <f t="shared" si="55"/>
        <v>45.875</v>
      </c>
      <c r="S377" s="8">
        <f t="shared" si="56"/>
        <v>56.325000000000003</v>
      </c>
      <c r="T377" s="8">
        <f t="shared" si="57"/>
        <v>52.125</v>
      </c>
      <c r="U377" s="7">
        <f t="shared" si="58"/>
        <v>52.82500000000001</v>
      </c>
      <c r="V377" s="7">
        <f t="shared" si="59"/>
        <v>52.650000000000006</v>
      </c>
    </row>
    <row r="378" spans="1:22" ht="13.5" x14ac:dyDescent="0.25">
      <c r="A378" s="3">
        <f>RSI!A378</f>
        <v>42852</v>
      </c>
      <c r="B378" s="2">
        <f>RSI!B378</f>
        <v>6.88</v>
      </c>
      <c r="C378" s="2">
        <f>RSI!I378</f>
        <v>55.554254162726565</v>
      </c>
      <c r="D378" s="2">
        <f>MACD!E378</f>
        <v>-0.1217075408938042</v>
      </c>
      <c r="E378" s="2">
        <f>MACD!F378</f>
        <v>-8.6846155141838216E-2</v>
      </c>
      <c r="F378" s="2">
        <f>'Moving Avg'!D378</f>
        <v>6.7</v>
      </c>
      <c r="G378" s="2">
        <f>'Moving Avg'!F378</f>
        <v>6.5949999999999989</v>
      </c>
      <c r="H378" s="2">
        <f>'Moving Avg'!G378</f>
        <v>7.1513999999999989</v>
      </c>
      <c r="I378" s="2">
        <f>'Moving Avg'!H378</f>
        <v>8.0183499999999963</v>
      </c>
      <c r="J378" s="5" t="str">
        <f>OBV!F378</f>
        <v>BULLISH</v>
      </c>
      <c r="K378" s="5" t="str">
        <f>OBV!G378</f>
        <v>STRONG</v>
      </c>
      <c r="L378" s="5" t="str">
        <f>OBV!H378</f>
        <v>CONFIRMED BULLISH</v>
      </c>
      <c r="M378" s="7">
        <f t="shared" si="50"/>
        <v>25</v>
      </c>
      <c r="N378" s="7">
        <f t="shared" si="51"/>
        <v>100</v>
      </c>
      <c r="O378" s="7">
        <f t="shared" si="52"/>
        <v>0</v>
      </c>
      <c r="P378" s="7">
        <f t="shared" si="53"/>
        <v>100</v>
      </c>
      <c r="Q378" s="8">
        <f t="shared" si="54"/>
        <v>58.75</v>
      </c>
      <c r="R378" s="8">
        <f t="shared" si="55"/>
        <v>50</v>
      </c>
      <c r="S378" s="8">
        <f t="shared" si="56"/>
        <v>63.75</v>
      </c>
      <c r="T378" s="8">
        <f t="shared" si="57"/>
        <v>56.25</v>
      </c>
      <c r="U378" s="7">
        <f t="shared" si="58"/>
        <v>57.5</v>
      </c>
      <c r="V378" s="7">
        <f t="shared" si="59"/>
        <v>57.1875</v>
      </c>
    </row>
    <row r="379" spans="1:22" ht="13.5" x14ac:dyDescent="0.25">
      <c r="A379" s="3">
        <f>RSI!A379</f>
        <v>42853</v>
      </c>
      <c r="B379" s="2">
        <f>RSI!B379</f>
        <v>7.02</v>
      </c>
      <c r="C379" s="2">
        <f>RSI!I379</f>
        <v>60.079888753376231</v>
      </c>
      <c r="D379" s="2">
        <f>MACD!E379</f>
        <v>-0.19529229043960683</v>
      </c>
      <c r="E379" s="2">
        <f>MACD!F379</f>
        <v>-0.10853538220139194</v>
      </c>
      <c r="F379" s="2">
        <f>'Moving Avg'!D379</f>
        <v>6.7780000000000005</v>
      </c>
      <c r="G379" s="2">
        <f>'Moving Avg'!F379</f>
        <v>6.5989999999999993</v>
      </c>
      <c r="H379" s="2">
        <f>'Moving Avg'!G379</f>
        <v>7.1239999999999988</v>
      </c>
      <c r="I379" s="2">
        <f>'Moving Avg'!H379</f>
        <v>8.0206999999999962</v>
      </c>
      <c r="J379" s="5" t="str">
        <f>OBV!F379</f>
        <v>BULLISH</v>
      </c>
      <c r="K379" s="5" t="str">
        <f>OBV!G379</f>
        <v>STRONG</v>
      </c>
      <c r="L379" s="5" t="str">
        <f>OBV!H379</f>
        <v>CONFIRMED BULLISH</v>
      </c>
      <c r="M379" s="7">
        <f t="shared" si="50"/>
        <v>25</v>
      </c>
      <c r="N379" s="7">
        <f t="shared" si="51"/>
        <v>100</v>
      </c>
      <c r="O379" s="7">
        <f t="shared" si="52"/>
        <v>0</v>
      </c>
      <c r="P379" s="7">
        <f t="shared" si="53"/>
        <v>100</v>
      </c>
      <c r="Q379" s="8">
        <f t="shared" si="54"/>
        <v>58.75</v>
      </c>
      <c r="R379" s="8">
        <f t="shared" si="55"/>
        <v>50</v>
      </c>
      <c r="S379" s="8">
        <f t="shared" si="56"/>
        <v>63.75</v>
      </c>
      <c r="T379" s="8">
        <f t="shared" si="57"/>
        <v>56.25</v>
      </c>
      <c r="U379" s="7">
        <f t="shared" si="58"/>
        <v>57.5</v>
      </c>
      <c r="V379" s="7">
        <f t="shared" si="59"/>
        <v>57.1875</v>
      </c>
    </row>
    <row r="380" spans="1:22" ht="13.5" x14ac:dyDescent="0.25">
      <c r="A380" s="3">
        <f>RSI!A380</f>
        <v>42857</v>
      </c>
      <c r="B380" s="2">
        <f>RSI!B380</f>
        <v>6.81</v>
      </c>
      <c r="C380" s="2">
        <f>RSI!I380</f>
        <v>51.593545353910613</v>
      </c>
      <c r="D380" s="2">
        <f>MACD!E380</f>
        <v>-0.24371005956592384</v>
      </c>
      <c r="E380" s="2">
        <f>MACD!F380</f>
        <v>-0.13557031767429834</v>
      </c>
      <c r="F380" s="2">
        <f>'Moving Avg'!D380</f>
        <v>6.8140000000000001</v>
      </c>
      <c r="G380" s="2">
        <f>'Moving Avg'!F380</f>
        <v>6.6079999999999988</v>
      </c>
      <c r="H380" s="2">
        <f>'Moving Avg'!G380</f>
        <v>7.0927999999999987</v>
      </c>
      <c r="I380" s="2">
        <f>'Moving Avg'!H380</f>
        <v>8.0217499999999955</v>
      </c>
      <c r="J380" s="5" t="str">
        <f>OBV!F380</f>
        <v>BULLISH</v>
      </c>
      <c r="K380" s="5" t="str">
        <f>OBV!G380</f>
        <v>STRONG</v>
      </c>
      <c r="L380" s="5" t="str">
        <f>OBV!H380</f>
        <v>CONFIRMED BULLISH</v>
      </c>
      <c r="M380" s="7">
        <f t="shared" si="50"/>
        <v>25</v>
      </c>
      <c r="N380" s="7">
        <f t="shared" si="51"/>
        <v>100</v>
      </c>
      <c r="O380" s="7">
        <f t="shared" si="52"/>
        <v>0</v>
      </c>
      <c r="P380" s="7">
        <f t="shared" si="53"/>
        <v>100</v>
      </c>
      <c r="Q380" s="8">
        <f t="shared" si="54"/>
        <v>58.75</v>
      </c>
      <c r="R380" s="8">
        <f t="shared" si="55"/>
        <v>50</v>
      </c>
      <c r="S380" s="8">
        <f t="shared" si="56"/>
        <v>63.75</v>
      </c>
      <c r="T380" s="8">
        <f t="shared" si="57"/>
        <v>56.25</v>
      </c>
      <c r="U380" s="7">
        <f t="shared" si="58"/>
        <v>57.5</v>
      </c>
      <c r="V380" s="7">
        <f t="shared" si="59"/>
        <v>57.1875</v>
      </c>
    </row>
    <row r="381" spans="1:22" ht="13.5" x14ac:dyDescent="0.25">
      <c r="A381" s="3">
        <f>RSI!A381</f>
        <v>42858</v>
      </c>
      <c r="B381" s="2">
        <f>RSI!B381</f>
        <v>6.71</v>
      </c>
      <c r="C381" s="2">
        <f>RSI!I381</f>
        <v>48.108722584862775</v>
      </c>
      <c r="D381" s="2">
        <f>MACD!E381</f>
        <v>-0.23453640221969607</v>
      </c>
      <c r="E381" s="2">
        <f>MACD!F381</f>
        <v>-0.15536353458337787</v>
      </c>
      <c r="F381" s="2">
        <f>'Moving Avg'!D381</f>
        <v>6.8199999999999985</v>
      </c>
      <c r="G381" s="2">
        <f>'Moving Avg'!F381</f>
        <v>6.615499999999999</v>
      </c>
      <c r="H381" s="2">
        <f>'Moving Avg'!G381</f>
        <v>7.0601999999999983</v>
      </c>
      <c r="I381" s="2">
        <f>'Moving Avg'!H381</f>
        <v>8.0206999999999944</v>
      </c>
      <c r="J381" s="5" t="str">
        <f>OBV!F381</f>
        <v>BULLISH</v>
      </c>
      <c r="K381" s="5" t="str">
        <f>OBV!G381</f>
        <v>STRONG</v>
      </c>
      <c r="L381" s="5" t="str">
        <f>OBV!H381</f>
        <v>CONFIRMED BULLISH</v>
      </c>
      <c r="M381" s="7">
        <f t="shared" si="50"/>
        <v>25</v>
      </c>
      <c r="N381" s="7">
        <f t="shared" si="51"/>
        <v>100</v>
      </c>
      <c r="O381" s="7">
        <f t="shared" si="52"/>
        <v>0</v>
      </c>
      <c r="P381" s="7">
        <f t="shared" si="53"/>
        <v>100</v>
      </c>
      <c r="Q381" s="8">
        <f t="shared" si="54"/>
        <v>58.75</v>
      </c>
      <c r="R381" s="8">
        <f t="shared" si="55"/>
        <v>50</v>
      </c>
      <c r="S381" s="8">
        <f t="shared" si="56"/>
        <v>63.75</v>
      </c>
      <c r="T381" s="8">
        <f t="shared" si="57"/>
        <v>56.25</v>
      </c>
      <c r="U381" s="7">
        <f t="shared" si="58"/>
        <v>57.5</v>
      </c>
      <c r="V381" s="7">
        <f t="shared" si="59"/>
        <v>57.1875</v>
      </c>
    </row>
    <row r="382" spans="1:22" ht="13.5" x14ac:dyDescent="0.25">
      <c r="A382" s="3">
        <f>RSI!A382</f>
        <v>42859</v>
      </c>
      <c r="B382" s="2">
        <f>RSI!B382</f>
        <v>6.81</v>
      </c>
      <c r="C382" s="2">
        <f>RSI!I382</f>
        <v>51.627324355966564</v>
      </c>
      <c r="D382" s="2">
        <f>MACD!E382</f>
        <v>-0.2215993612536229</v>
      </c>
      <c r="E382" s="2">
        <f>MACD!F382</f>
        <v>-0.16861069991742689</v>
      </c>
      <c r="F382" s="2">
        <f>'Moving Avg'!D382</f>
        <v>6.8459999999999992</v>
      </c>
      <c r="G382" s="2">
        <f>'Moving Avg'!F382</f>
        <v>6.6279999999999983</v>
      </c>
      <c r="H382" s="2">
        <f>'Moving Avg'!G382</f>
        <v>7.0295999999999994</v>
      </c>
      <c r="I382" s="2">
        <f>'Moving Avg'!H382</f>
        <v>8.0198499999999946</v>
      </c>
      <c r="J382" s="5" t="str">
        <f>OBV!F382</f>
        <v>BULLISH</v>
      </c>
      <c r="K382" s="5" t="str">
        <f>OBV!G382</f>
        <v>STRONG</v>
      </c>
      <c r="L382" s="5" t="str">
        <f>OBV!H382</f>
        <v>CONFIRMED BULLISH</v>
      </c>
      <c r="M382" s="7">
        <f t="shared" si="50"/>
        <v>25</v>
      </c>
      <c r="N382" s="7">
        <f t="shared" si="51"/>
        <v>100</v>
      </c>
      <c r="O382" s="7">
        <f t="shared" si="52"/>
        <v>0</v>
      </c>
      <c r="P382" s="7">
        <f t="shared" si="53"/>
        <v>100</v>
      </c>
      <c r="Q382" s="8">
        <f t="shared" si="54"/>
        <v>58.75</v>
      </c>
      <c r="R382" s="8">
        <f t="shared" si="55"/>
        <v>50</v>
      </c>
      <c r="S382" s="8">
        <f t="shared" si="56"/>
        <v>63.75</v>
      </c>
      <c r="T382" s="8">
        <f t="shared" si="57"/>
        <v>56.25</v>
      </c>
      <c r="U382" s="7">
        <f t="shared" si="58"/>
        <v>57.5</v>
      </c>
      <c r="V382" s="7">
        <f t="shared" si="59"/>
        <v>57.1875</v>
      </c>
    </row>
    <row r="383" spans="1:22" ht="13.5" x14ac:dyDescent="0.25">
      <c r="A383" s="3">
        <f>RSI!A383</f>
        <v>42860</v>
      </c>
      <c r="B383" s="2">
        <f>RSI!B383</f>
        <v>6.81</v>
      </c>
      <c r="C383" s="2">
        <f>RSI!I383</f>
        <v>51.627324355966564</v>
      </c>
      <c r="D383" s="2">
        <f>MACD!E383</f>
        <v>-0.21098943615195775</v>
      </c>
      <c r="E383" s="2">
        <f>MACD!F383</f>
        <v>-0.17708644716433308</v>
      </c>
      <c r="F383" s="2">
        <f>'Moving Avg'!D383</f>
        <v>6.831999999999999</v>
      </c>
      <c r="G383" s="2">
        <f>'Moving Avg'!F383</f>
        <v>6.6404999999999985</v>
      </c>
      <c r="H383" s="2">
        <f>'Moving Avg'!G383</f>
        <v>7.0039999999999996</v>
      </c>
      <c r="I383" s="2">
        <f>'Moving Avg'!H383</f>
        <v>8.018899999999995</v>
      </c>
      <c r="J383" s="5" t="str">
        <f>OBV!F383</f>
        <v>BULLISH</v>
      </c>
      <c r="K383" s="5" t="str">
        <f>OBV!G383</f>
        <v>NEUTRAL</v>
      </c>
      <c r="L383" s="5" t="str">
        <f>OBV!H383</f>
        <v>BULLISH DIVERGENCE</v>
      </c>
      <c r="M383" s="7">
        <f t="shared" si="50"/>
        <v>25</v>
      </c>
      <c r="N383" s="7">
        <f t="shared" si="51"/>
        <v>100</v>
      </c>
      <c r="O383" s="7">
        <f t="shared" si="52"/>
        <v>0</v>
      </c>
      <c r="P383" s="7">
        <f t="shared" si="53"/>
        <v>66.5</v>
      </c>
      <c r="Q383" s="8">
        <f t="shared" si="54"/>
        <v>53.725000000000001</v>
      </c>
      <c r="R383" s="8">
        <f t="shared" si="55"/>
        <v>41.625</v>
      </c>
      <c r="S383" s="8">
        <f t="shared" si="56"/>
        <v>48.674999999999997</v>
      </c>
      <c r="T383" s="8">
        <f t="shared" si="57"/>
        <v>47.875</v>
      </c>
      <c r="U383" s="7">
        <f t="shared" si="58"/>
        <v>48.008333333333326</v>
      </c>
      <c r="V383" s="7">
        <f t="shared" si="59"/>
        <v>47.974999999999994</v>
      </c>
    </row>
    <row r="384" spans="1:22" ht="13.5" x14ac:dyDescent="0.25">
      <c r="A384" s="3">
        <f>RSI!A384</f>
        <v>42863</v>
      </c>
      <c r="B384" s="2">
        <f>RSI!B384</f>
        <v>6.81</v>
      </c>
      <c r="C384" s="2">
        <f>RSI!I384</f>
        <v>51.62732435596655</v>
      </c>
      <c r="D384" s="2">
        <f>MACD!E384</f>
        <v>-0.20232366080276698</v>
      </c>
      <c r="E384" s="2">
        <f>MACD!F384</f>
        <v>-0.18213388989201987</v>
      </c>
      <c r="F384" s="2">
        <f>'Moving Avg'!D384</f>
        <v>6.7899999999999991</v>
      </c>
      <c r="G384" s="2">
        <f>'Moving Avg'!F384</f>
        <v>6.6530000000000005</v>
      </c>
      <c r="H384" s="2">
        <f>'Moving Avg'!G384</f>
        <v>6.9711999999999996</v>
      </c>
      <c r="I384" s="2">
        <f>'Moving Avg'!H384</f>
        <v>8.0168999999999944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  <c r="M384" s="7">
        <f t="shared" si="50"/>
        <v>25</v>
      </c>
      <c r="N384" s="7">
        <f t="shared" si="51"/>
        <v>100</v>
      </c>
      <c r="O384" s="7">
        <f t="shared" si="52"/>
        <v>0</v>
      </c>
      <c r="P384" s="7">
        <f t="shared" si="53"/>
        <v>0</v>
      </c>
      <c r="Q384" s="8">
        <f t="shared" si="54"/>
        <v>43.75</v>
      </c>
      <c r="R384" s="8">
        <f t="shared" si="55"/>
        <v>25</v>
      </c>
      <c r="S384" s="8">
        <f t="shared" si="56"/>
        <v>18.75</v>
      </c>
      <c r="T384" s="8">
        <f t="shared" si="57"/>
        <v>31.25</v>
      </c>
      <c r="U384" s="7">
        <f t="shared" si="58"/>
        <v>29.166666666666668</v>
      </c>
      <c r="V384" s="7">
        <f t="shared" si="59"/>
        <v>29.6875</v>
      </c>
    </row>
    <row r="385" spans="1:22" ht="13.5" x14ac:dyDescent="0.25">
      <c r="A385" s="3">
        <f>RSI!A385</f>
        <v>42864</v>
      </c>
      <c r="B385" s="2">
        <f>RSI!B385</f>
        <v>6.81</v>
      </c>
      <c r="C385" s="2">
        <f>RSI!I385</f>
        <v>51.627324355966543</v>
      </c>
      <c r="D385" s="2">
        <f>MACD!E385</f>
        <v>-0.19527983497872636</v>
      </c>
      <c r="E385" s="2">
        <f>MACD!F385</f>
        <v>-0.18476307890936117</v>
      </c>
      <c r="F385" s="2">
        <f>'Moving Avg'!D385</f>
        <v>6.7899999999999991</v>
      </c>
      <c r="G385" s="2">
        <f>'Moving Avg'!F385</f>
        <v>6.6654999999999998</v>
      </c>
      <c r="H385" s="2">
        <f>'Moving Avg'!G385</f>
        <v>6.9354000000000005</v>
      </c>
      <c r="I385" s="2">
        <f>'Moving Avg'!H385</f>
        <v>8.0142999999999933</v>
      </c>
      <c r="J385" s="5" t="str">
        <f>OBV!F385</f>
        <v>BEARISH</v>
      </c>
      <c r="K385" s="5" t="str">
        <f>OBV!G385</f>
        <v>WEAK</v>
      </c>
      <c r="L385" s="5" t="str">
        <f>OBV!H385</f>
        <v>NEUTRAL</v>
      </c>
      <c r="M385" s="7">
        <f t="shared" si="50"/>
        <v>25</v>
      </c>
      <c r="N385" s="7">
        <f t="shared" si="51"/>
        <v>45</v>
      </c>
      <c r="O385" s="7">
        <f t="shared" si="52"/>
        <v>0</v>
      </c>
      <c r="P385" s="7">
        <f t="shared" si="53"/>
        <v>0</v>
      </c>
      <c r="Q385" s="8">
        <f t="shared" si="54"/>
        <v>24.5</v>
      </c>
      <c r="R385" s="8">
        <f t="shared" si="55"/>
        <v>14</v>
      </c>
      <c r="S385" s="8">
        <f t="shared" si="56"/>
        <v>10.5</v>
      </c>
      <c r="T385" s="8">
        <f t="shared" si="57"/>
        <v>17.5</v>
      </c>
      <c r="U385" s="7">
        <f t="shared" si="58"/>
        <v>16.333333333333332</v>
      </c>
      <c r="V385" s="7">
        <f t="shared" si="59"/>
        <v>16.625</v>
      </c>
    </row>
    <row r="386" spans="1:22" ht="13.5" x14ac:dyDescent="0.25">
      <c r="A386" s="3">
        <f>RSI!A386</f>
        <v>42865</v>
      </c>
      <c r="B386" s="2">
        <f>RSI!B386</f>
        <v>6.81</v>
      </c>
      <c r="C386" s="2">
        <f>RSI!I386</f>
        <v>51.62732435596655</v>
      </c>
      <c r="D386" s="2">
        <f>MACD!E386</f>
        <v>-0.18189473115671362</v>
      </c>
      <c r="E386" s="2">
        <f>MACD!F386</f>
        <v>-0.18418940935883166</v>
      </c>
      <c r="F386" s="2">
        <f>'Moving Avg'!D386</f>
        <v>6.81</v>
      </c>
      <c r="G386" s="2">
        <f>'Moving Avg'!F386</f>
        <v>6.6779999999999999</v>
      </c>
      <c r="H386" s="2">
        <f>'Moving Avg'!G386</f>
        <v>6.8996000000000004</v>
      </c>
      <c r="I386" s="2">
        <f>'Moving Avg'!H386</f>
        <v>8.0127499999999916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83.5</v>
      </c>
      <c r="Q386" s="8">
        <f t="shared" si="54"/>
        <v>21.274999999999999</v>
      </c>
      <c r="R386" s="8">
        <f t="shared" si="55"/>
        <v>25.875</v>
      </c>
      <c r="S386" s="8">
        <f t="shared" si="56"/>
        <v>41.325000000000003</v>
      </c>
      <c r="T386" s="8">
        <f t="shared" si="57"/>
        <v>27.125</v>
      </c>
      <c r="U386" s="7">
        <f t="shared" si="58"/>
        <v>29.491666666666664</v>
      </c>
      <c r="V386" s="7">
        <f t="shared" si="59"/>
        <v>28.9</v>
      </c>
    </row>
    <row r="387" spans="1:22" ht="13.5" x14ac:dyDescent="0.25">
      <c r="A387" s="3">
        <f>RSI!A387</f>
        <v>42866</v>
      </c>
      <c r="B387" s="2">
        <f>RSI!B387</f>
        <v>6.81</v>
      </c>
      <c r="C387" s="2">
        <f>RSI!I387</f>
        <v>51.62732435596655</v>
      </c>
      <c r="D387" s="2">
        <f>MACD!E387</f>
        <v>-0.1708164335052027</v>
      </c>
      <c r="E387" s="2">
        <f>MACD!F387</f>
        <v>-0.18151481418810589</v>
      </c>
      <c r="F387" s="2">
        <f>'Moving Avg'!D387</f>
        <v>6.81</v>
      </c>
      <c r="G387" s="2">
        <f>'Moving Avg'!F387</f>
        <v>6.6905000000000001</v>
      </c>
      <c r="H387" s="2">
        <f>'Moving Avg'!G387</f>
        <v>6.8638000000000003</v>
      </c>
      <c r="I387" s="2">
        <f>'Moving Avg'!H387</f>
        <v>8.0101499999999923</v>
      </c>
      <c r="J387" s="5" t="str">
        <f>OBV!F387</f>
        <v>NEUTRAL</v>
      </c>
      <c r="K387" s="5" t="str">
        <f>OBV!G387</f>
        <v>NEUTRAL</v>
      </c>
      <c r="L387" s="5" t="str">
        <f>OBV!H387</f>
        <v>NEUTRAL</v>
      </c>
      <c r="M387" s="7">
        <f t="shared" si="60"/>
        <v>25</v>
      </c>
      <c r="N387" s="7">
        <f t="shared" si="61"/>
        <v>0</v>
      </c>
      <c r="O387" s="7">
        <f t="shared" si="62"/>
        <v>0</v>
      </c>
      <c r="P387" s="7">
        <f t="shared" si="63"/>
        <v>33</v>
      </c>
      <c r="Q387" s="8">
        <f t="shared" ref="Q387:Q450" si="64">0.35*M387+N387*0.35+O387*0.15+P387*0.15</f>
        <v>13.7</v>
      </c>
      <c r="R387" s="8">
        <f t="shared" ref="R387:R450" si="65">M387*0.2+N387*0.2+O387*0.35+P387*0.25</f>
        <v>13.25</v>
      </c>
      <c r="S387" s="8">
        <f t="shared" ref="S387:S450" si="66">M387*0.15+N387*0.15+O387*0.25+P387*0.45</f>
        <v>18.600000000000001</v>
      </c>
      <c r="T387" s="8">
        <f t="shared" ref="T387:T450" si="67">0.25*SUM(M387:P387)</f>
        <v>14.5</v>
      </c>
      <c r="U387" s="7">
        <f t="shared" ref="U387:U450" si="68">SUM(Q387:S387)/3</f>
        <v>15.183333333333332</v>
      </c>
      <c r="V387" s="7">
        <f t="shared" ref="V387:V450" si="69">SUM(Q387:T387)/4</f>
        <v>15.012499999999999</v>
      </c>
    </row>
    <row r="388" spans="1:22" ht="13.5" x14ac:dyDescent="0.25">
      <c r="A388" s="3">
        <f>RSI!A388</f>
        <v>42867</v>
      </c>
      <c r="B388" s="2">
        <f>RSI!B388</f>
        <v>6.81</v>
      </c>
      <c r="C388" s="2">
        <f>RSI!I388</f>
        <v>51.627324355966543</v>
      </c>
      <c r="D388" s="2">
        <f>MACD!E388</f>
        <v>-0.13090248026250695</v>
      </c>
      <c r="E388" s="2">
        <f>MACD!F388</f>
        <v>-0.17139234740298612</v>
      </c>
      <c r="F388" s="2">
        <f>'Moving Avg'!D388</f>
        <v>6.81</v>
      </c>
      <c r="G388" s="2">
        <f>'Moving Avg'!F388</f>
        <v>6.7030000000000003</v>
      </c>
      <c r="H388" s="2">
        <f>'Moving Avg'!G388</f>
        <v>6.8279999999999994</v>
      </c>
      <c r="I388" s="2">
        <f>'Moving Avg'!H388</f>
        <v>8.0071499999999904</v>
      </c>
      <c r="J388" s="5" t="str">
        <f>OBV!F388</f>
        <v>NEUTRAL</v>
      </c>
      <c r="K388" s="5" t="str">
        <f>OBV!G388</f>
        <v>NEUTRAL</v>
      </c>
      <c r="L388" s="5" t="str">
        <f>OBV!H388</f>
        <v>NEUTRAL</v>
      </c>
      <c r="M388" s="7">
        <f t="shared" si="60"/>
        <v>25</v>
      </c>
      <c r="N388" s="7">
        <f t="shared" si="61"/>
        <v>0</v>
      </c>
      <c r="O388" s="7">
        <f t="shared" si="62"/>
        <v>0</v>
      </c>
      <c r="P388" s="7">
        <f t="shared" si="63"/>
        <v>33</v>
      </c>
      <c r="Q388" s="8">
        <f t="shared" si="64"/>
        <v>13.7</v>
      </c>
      <c r="R388" s="8">
        <f t="shared" si="65"/>
        <v>13.25</v>
      </c>
      <c r="S388" s="8">
        <f t="shared" si="66"/>
        <v>18.600000000000001</v>
      </c>
      <c r="T388" s="8">
        <f t="shared" si="67"/>
        <v>14.5</v>
      </c>
      <c r="U388" s="7">
        <f t="shared" si="68"/>
        <v>15.183333333333332</v>
      </c>
      <c r="V388" s="7">
        <f t="shared" si="69"/>
        <v>15.012499999999999</v>
      </c>
    </row>
    <row r="389" spans="1:22" ht="13.5" x14ac:dyDescent="0.25">
      <c r="A389" s="3">
        <f>RSI!A389</f>
        <v>42870</v>
      </c>
      <c r="B389" s="2">
        <f>RSI!B389</f>
        <v>7.01</v>
      </c>
      <c r="C389" s="2">
        <f>RSI!I389</f>
        <v>60.602908041101742</v>
      </c>
      <c r="D389" s="2">
        <f>MACD!E389</f>
        <v>-9.0617730795864659E-2</v>
      </c>
      <c r="E389" s="2">
        <f>MACD!F389</f>
        <v>-0.15523742408156185</v>
      </c>
      <c r="F389" s="2">
        <f>'Moving Avg'!D389</f>
        <v>6.85</v>
      </c>
      <c r="G389" s="2">
        <f>'Moving Avg'!F389</f>
        <v>6.74</v>
      </c>
      <c r="H389" s="2">
        <f>'Moving Avg'!G389</f>
        <v>6.8011999999999997</v>
      </c>
      <c r="I389" s="2">
        <f>'Moving Avg'!H389</f>
        <v>8.0050999999999917</v>
      </c>
      <c r="J389" s="5" t="str">
        <f>OBV!F389</f>
        <v>NEUTRAL</v>
      </c>
      <c r="K389" s="5" t="str">
        <f>OBV!G389</f>
        <v>NEUTRAL</v>
      </c>
      <c r="L389" s="5" t="str">
        <f>OBV!H389</f>
        <v>NEUTRAL</v>
      </c>
      <c r="M389" s="7">
        <f t="shared" si="60"/>
        <v>25</v>
      </c>
      <c r="N389" s="7">
        <f t="shared" si="61"/>
        <v>0</v>
      </c>
      <c r="O389" s="7">
        <f t="shared" si="62"/>
        <v>0</v>
      </c>
      <c r="P389" s="7">
        <f t="shared" si="63"/>
        <v>33</v>
      </c>
      <c r="Q389" s="8">
        <f t="shared" si="64"/>
        <v>13.7</v>
      </c>
      <c r="R389" s="8">
        <f t="shared" si="65"/>
        <v>13.25</v>
      </c>
      <c r="S389" s="8">
        <f t="shared" si="66"/>
        <v>18.600000000000001</v>
      </c>
      <c r="T389" s="8">
        <f t="shared" si="67"/>
        <v>14.5</v>
      </c>
      <c r="U389" s="7">
        <f t="shared" si="68"/>
        <v>15.183333333333332</v>
      </c>
      <c r="V389" s="7">
        <f t="shared" si="69"/>
        <v>15.012499999999999</v>
      </c>
    </row>
    <row r="390" spans="1:22" ht="13.5" x14ac:dyDescent="0.25">
      <c r="A390" s="3">
        <f>RSI!A390</f>
        <v>42871</v>
      </c>
      <c r="B390" s="2">
        <f>RSI!B390</f>
        <v>7.03</v>
      </c>
      <c r="C390" s="2">
        <f>RSI!I390</f>
        <v>61.374732912329272</v>
      </c>
      <c r="D390" s="2">
        <f>MACD!E390</f>
        <v>-9.1698138127744855E-2</v>
      </c>
      <c r="E390" s="2">
        <f>MACD!F390</f>
        <v>-0.14252956689079846</v>
      </c>
      <c r="F390" s="2">
        <f>'Moving Avg'!D390</f>
        <v>6.8940000000000001</v>
      </c>
      <c r="G390" s="2">
        <f>'Moving Avg'!F390</f>
        <v>6.7780000000000005</v>
      </c>
      <c r="H390" s="2">
        <f>'Moving Avg'!G390</f>
        <v>6.7747999999999999</v>
      </c>
      <c r="I390" s="2">
        <f>'Moving Avg'!H390</f>
        <v>8.0031499999999909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  <c r="M390" s="7">
        <f t="shared" si="60"/>
        <v>25</v>
      </c>
      <c r="N390" s="7">
        <f t="shared" si="61"/>
        <v>0</v>
      </c>
      <c r="O390" s="7">
        <f t="shared" si="62"/>
        <v>0</v>
      </c>
      <c r="P390" s="7">
        <f t="shared" si="63"/>
        <v>83.5</v>
      </c>
      <c r="Q390" s="8">
        <f t="shared" si="64"/>
        <v>21.274999999999999</v>
      </c>
      <c r="R390" s="8">
        <f t="shared" si="65"/>
        <v>25.875</v>
      </c>
      <c r="S390" s="8">
        <f t="shared" si="66"/>
        <v>41.325000000000003</v>
      </c>
      <c r="T390" s="8">
        <f t="shared" si="67"/>
        <v>27.125</v>
      </c>
      <c r="U390" s="7">
        <f t="shared" si="68"/>
        <v>29.491666666666664</v>
      </c>
      <c r="V390" s="7">
        <f t="shared" si="69"/>
        <v>28.9</v>
      </c>
    </row>
    <row r="391" spans="1:22" ht="13.5" x14ac:dyDescent="0.25">
      <c r="A391" s="3">
        <f>RSI!A391</f>
        <v>42872</v>
      </c>
      <c r="B391" s="2">
        <f>RSI!B391</f>
        <v>6.82</v>
      </c>
      <c r="C391" s="2">
        <f>RSI!I391</f>
        <v>50.244230151550987</v>
      </c>
      <c r="D391" s="2">
        <f>MACD!E391</f>
        <v>-9.383580041764894E-2</v>
      </c>
      <c r="E391" s="2">
        <f>MACD!F391</f>
        <v>-0.13279081359616857</v>
      </c>
      <c r="F391" s="2">
        <f>'Moving Avg'!D391</f>
        <v>6.8960000000000008</v>
      </c>
      <c r="G391" s="2">
        <f>'Moving Avg'!F391</f>
        <v>6.791500000000001</v>
      </c>
      <c r="H391" s="2">
        <f>'Moving Avg'!G391</f>
        <v>6.7441999999999993</v>
      </c>
      <c r="I391" s="2">
        <f>'Moving Avg'!H391</f>
        <v>7.9984999999999911</v>
      </c>
      <c r="J391" s="5" t="str">
        <f>OBV!F391</f>
        <v>BEARISH</v>
      </c>
      <c r="K391" s="5" t="str">
        <f>OBV!G391</f>
        <v>WEAK</v>
      </c>
      <c r="L391" s="5" t="str">
        <f>OBV!H391</f>
        <v>BEARISH DIVERGENCE</v>
      </c>
      <c r="M391" s="7">
        <f t="shared" si="60"/>
        <v>25</v>
      </c>
      <c r="N391" s="7">
        <f t="shared" si="61"/>
        <v>0</v>
      </c>
      <c r="O391" s="7">
        <f t="shared" si="62"/>
        <v>0</v>
      </c>
      <c r="P391" s="7">
        <f t="shared" si="63"/>
        <v>0</v>
      </c>
      <c r="Q391" s="8">
        <f t="shared" si="64"/>
        <v>8.75</v>
      </c>
      <c r="R391" s="8">
        <f t="shared" si="65"/>
        <v>5</v>
      </c>
      <c r="S391" s="8">
        <f t="shared" si="66"/>
        <v>3.75</v>
      </c>
      <c r="T391" s="8">
        <f t="shared" si="67"/>
        <v>6.25</v>
      </c>
      <c r="U391" s="7">
        <f t="shared" si="68"/>
        <v>5.833333333333333</v>
      </c>
      <c r="V391" s="7">
        <f t="shared" si="69"/>
        <v>5.9375</v>
      </c>
    </row>
    <row r="392" spans="1:22" ht="13.5" x14ac:dyDescent="0.25">
      <c r="A392" s="3">
        <f>RSI!A392</f>
        <v>42873</v>
      </c>
      <c r="B392" s="2">
        <f>RSI!B392</f>
        <v>7</v>
      </c>
      <c r="C392" s="2">
        <f>RSI!I392</f>
        <v>57.379094668817089</v>
      </c>
      <c r="D392" s="2">
        <f>MACD!E392</f>
        <v>-9.3643532406402663E-2</v>
      </c>
      <c r="E392" s="2">
        <f>MACD!F392</f>
        <v>-0.1249613573582154</v>
      </c>
      <c r="F392" s="2">
        <f>'Moving Avg'!D392</f>
        <v>6.9340000000000002</v>
      </c>
      <c r="G392" s="2">
        <f>'Moving Avg'!F392</f>
        <v>6.8100000000000005</v>
      </c>
      <c r="H392" s="2">
        <f>'Moving Avg'!G392</f>
        <v>6.7222</v>
      </c>
      <c r="I392" s="2">
        <f>'Moving Avg'!H392</f>
        <v>7.9964499999999923</v>
      </c>
      <c r="J392" s="5" t="str">
        <f>OBV!F392</f>
        <v>BULLISH</v>
      </c>
      <c r="K392" s="5" t="str">
        <f>OBV!G392</f>
        <v>STRONG</v>
      </c>
      <c r="L392" s="5" t="str">
        <f>OBV!H392</f>
        <v>CONFIRMED BULLISH</v>
      </c>
      <c r="M392" s="7">
        <f t="shared" si="60"/>
        <v>25</v>
      </c>
      <c r="N392" s="7">
        <f t="shared" si="61"/>
        <v>0</v>
      </c>
      <c r="O392" s="7">
        <f t="shared" si="62"/>
        <v>0</v>
      </c>
      <c r="P392" s="7">
        <f t="shared" si="63"/>
        <v>100</v>
      </c>
      <c r="Q392" s="8">
        <f t="shared" si="64"/>
        <v>23.75</v>
      </c>
      <c r="R392" s="8">
        <f t="shared" si="65"/>
        <v>30</v>
      </c>
      <c r="S392" s="8">
        <f t="shared" si="66"/>
        <v>48.75</v>
      </c>
      <c r="T392" s="8">
        <f t="shared" si="67"/>
        <v>31.25</v>
      </c>
      <c r="U392" s="7">
        <f t="shared" si="68"/>
        <v>34.166666666666664</v>
      </c>
      <c r="V392" s="7">
        <f t="shared" si="69"/>
        <v>33.4375</v>
      </c>
    </row>
    <row r="393" spans="1:22" ht="13.5" x14ac:dyDescent="0.25">
      <c r="A393" s="3">
        <f>RSI!A393</f>
        <v>42874</v>
      </c>
      <c r="B393" s="2">
        <f>RSI!B393</f>
        <v>7</v>
      </c>
      <c r="C393" s="2">
        <f>RSI!I393</f>
        <v>57.379094668817089</v>
      </c>
      <c r="D393" s="2">
        <f>MACD!E393</f>
        <v>-9.4590974478430567E-2</v>
      </c>
      <c r="E393" s="2">
        <f>MACD!F393</f>
        <v>-0.11888728078225844</v>
      </c>
      <c r="F393" s="2">
        <f>'Moving Avg'!D393</f>
        <v>6.9719999999999995</v>
      </c>
      <c r="G393" s="2">
        <f>'Moving Avg'!F393</f>
        <v>6.8285000000000009</v>
      </c>
      <c r="H393" s="2">
        <f>'Moving Avg'!G393</f>
        <v>6.7046000000000001</v>
      </c>
      <c r="I393" s="2">
        <f>'Moving Avg'!H393</f>
        <v>7.9944999999999924</v>
      </c>
      <c r="J393" s="5" t="str">
        <f>OBV!F393</f>
        <v>BULLISH</v>
      </c>
      <c r="K393" s="5" t="str">
        <f>OBV!G393</f>
        <v>STRONG</v>
      </c>
      <c r="L393" s="5" t="str">
        <f>OBV!H393</f>
        <v>CONFIRMED BULLISH</v>
      </c>
      <c r="M393" s="7">
        <f t="shared" si="60"/>
        <v>25</v>
      </c>
      <c r="N393" s="7">
        <f t="shared" si="61"/>
        <v>0</v>
      </c>
      <c r="O393" s="7">
        <f t="shared" si="62"/>
        <v>0</v>
      </c>
      <c r="P393" s="7">
        <f t="shared" si="63"/>
        <v>100</v>
      </c>
      <c r="Q393" s="8">
        <f t="shared" si="64"/>
        <v>23.75</v>
      </c>
      <c r="R393" s="8">
        <f t="shared" si="65"/>
        <v>30</v>
      </c>
      <c r="S393" s="8">
        <f t="shared" si="66"/>
        <v>48.75</v>
      </c>
      <c r="T393" s="8">
        <f t="shared" si="67"/>
        <v>31.25</v>
      </c>
      <c r="U393" s="7">
        <f t="shared" si="68"/>
        <v>34.166666666666664</v>
      </c>
      <c r="V393" s="7">
        <f t="shared" si="69"/>
        <v>33.4375</v>
      </c>
    </row>
    <row r="394" spans="1:22" ht="13.5" x14ac:dyDescent="0.25">
      <c r="A394" s="3">
        <f>RSI!A394</f>
        <v>42877</v>
      </c>
      <c r="B394" s="2">
        <f>RSI!B394</f>
        <v>7</v>
      </c>
      <c r="C394" s="2">
        <f>RSI!I394</f>
        <v>57.379094668817089</v>
      </c>
      <c r="D394" s="2">
        <f>MACD!E394</f>
        <v>-9.642055474023703E-2</v>
      </c>
      <c r="E394" s="2">
        <f>MACD!F394</f>
        <v>-0.11439393557385416</v>
      </c>
      <c r="F394" s="2">
        <f>'Moving Avg'!D394</f>
        <v>6.9700000000000006</v>
      </c>
      <c r="G394" s="2">
        <f>'Moving Avg'!F394</f>
        <v>6.8470000000000013</v>
      </c>
      <c r="H394" s="2">
        <f>'Moving Avg'!G394</f>
        <v>6.6940000000000008</v>
      </c>
      <c r="I394" s="2">
        <f>'Moving Avg'!H394</f>
        <v>7.9924999999999917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  <c r="M394" s="7">
        <f t="shared" si="60"/>
        <v>25</v>
      </c>
      <c r="N394" s="7">
        <f t="shared" si="61"/>
        <v>0</v>
      </c>
      <c r="O394" s="7">
        <f t="shared" si="62"/>
        <v>0</v>
      </c>
      <c r="P394" s="7">
        <f t="shared" si="63"/>
        <v>83</v>
      </c>
      <c r="Q394" s="8">
        <f t="shared" si="64"/>
        <v>21.2</v>
      </c>
      <c r="R394" s="8">
        <f t="shared" si="65"/>
        <v>25.75</v>
      </c>
      <c r="S394" s="8">
        <f t="shared" si="66"/>
        <v>41.1</v>
      </c>
      <c r="T394" s="8">
        <f t="shared" si="67"/>
        <v>27</v>
      </c>
      <c r="U394" s="7">
        <f t="shared" si="68"/>
        <v>29.350000000000005</v>
      </c>
      <c r="V394" s="7">
        <f t="shared" si="69"/>
        <v>28.762500000000003</v>
      </c>
    </row>
    <row r="395" spans="1:22" ht="13.5" x14ac:dyDescent="0.25">
      <c r="A395" s="3">
        <f>RSI!A395</f>
        <v>42878</v>
      </c>
      <c r="B395" s="2">
        <f>RSI!B395</f>
        <v>7</v>
      </c>
      <c r="C395" s="2">
        <f>RSI!I395</f>
        <v>57.379094668817089</v>
      </c>
      <c r="D395" s="2">
        <f>MACD!E395</f>
        <v>-9.8920418993899695E-2</v>
      </c>
      <c r="E395" s="2">
        <f>MACD!F395</f>
        <v>-0.11129923225786327</v>
      </c>
      <c r="F395" s="2">
        <f>'Moving Avg'!D395</f>
        <v>6.9640000000000004</v>
      </c>
      <c r="G395" s="2">
        <f>'Moving Avg'!F395</f>
        <v>6.8655000000000017</v>
      </c>
      <c r="H395" s="2">
        <f>'Moving Avg'!G395</f>
        <v>6.6834000000000007</v>
      </c>
      <c r="I395" s="2">
        <f>'Moving Avg'!H395</f>
        <v>7.9893999999999927</v>
      </c>
      <c r="J395" s="5" t="str">
        <f>OBV!F395</f>
        <v>BULLISH</v>
      </c>
      <c r="K395" s="5" t="str">
        <f>OBV!G395</f>
        <v>STRONG</v>
      </c>
      <c r="L395" s="5" t="str">
        <f>OBV!H395</f>
        <v>BULLISH DIVERGENCE</v>
      </c>
      <c r="M395" s="7">
        <f t="shared" si="60"/>
        <v>25</v>
      </c>
      <c r="N395" s="7">
        <f t="shared" si="61"/>
        <v>0</v>
      </c>
      <c r="O395" s="7">
        <f t="shared" si="62"/>
        <v>0</v>
      </c>
      <c r="P395" s="7">
        <f t="shared" si="63"/>
        <v>83</v>
      </c>
      <c r="Q395" s="8">
        <f t="shared" si="64"/>
        <v>21.2</v>
      </c>
      <c r="R395" s="8">
        <f t="shared" si="65"/>
        <v>25.75</v>
      </c>
      <c r="S395" s="8">
        <f t="shared" si="66"/>
        <v>41.1</v>
      </c>
      <c r="T395" s="8">
        <f t="shared" si="67"/>
        <v>27</v>
      </c>
      <c r="U395" s="7">
        <f t="shared" si="68"/>
        <v>29.350000000000005</v>
      </c>
      <c r="V395" s="7">
        <f t="shared" si="69"/>
        <v>28.762500000000003</v>
      </c>
    </row>
    <row r="396" spans="1:22" ht="13.5" x14ac:dyDescent="0.25">
      <c r="A396" s="3">
        <f>RSI!A396</f>
        <v>42879</v>
      </c>
      <c r="B396" s="2">
        <f>RSI!B396</f>
        <v>7</v>
      </c>
      <c r="C396" s="2">
        <f>RSI!I396</f>
        <v>57.379094668817082</v>
      </c>
      <c r="D396" s="2">
        <f>MACD!E396</f>
        <v>-0.10191694604171175</v>
      </c>
      <c r="E396" s="2">
        <f>MACD!F396</f>
        <v>-0.10942277501463296</v>
      </c>
      <c r="F396" s="2">
        <f>'Moving Avg'!D396</f>
        <v>7</v>
      </c>
      <c r="G396" s="2">
        <f>'Moving Avg'!F396</f>
        <v>6.8815000000000008</v>
      </c>
      <c r="H396" s="2">
        <f>'Moving Avg'!G396</f>
        <v>6.6727999999999996</v>
      </c>
      <c r="I396" s="2">
        <f>'Moving Avg'!H396</f>
        <v>7.9855999999999918</v>
      </c>
      <c r="J396" s="5" t="str">
        <f>OBV!F396</f>
        <v>BULLISH</v>
      </c>
      <c r="K396" s="5" t="str">
        <f>OBV!G396</f>
        <v>STRONG</v>
      </c>
      <c r="L396" s="5" t="str">
        <f>OBV!H396</f>
        <v>CONFIRMED BULLISH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100</v>
      </c>
      <c r="Q396" s="8">
        <f t="shared" si="64"/>
        <v>23.75</v>
      </c>
      <c r="R396" s="8">
        <f t="shared" si="65"/>
        <v>30</v>
      </c>
      <c r="S396" s="8">
        <f t="shared" si="66"/>
        <v>48.75</v>
      </c>
      <c r="T396" s="8">
        <f t="shared" si="67"/>
        <v>31.25</v>
      </c>
      <c r="U396" s="7">
        <f t="shared" si="68"/>
        <v>34.166666666666664</v>
      </c>
      <c r="V396" s="7">
        <f t="shared" si="69"/>
        <v>33.4375</v>
      </c>
    </row>
    <row r="397" spans="1:22" ht="13.5" x14ac:dyDescent="0.25">
      <c r="A397" s="3">
        <f>RSI!A397</f>
        <v>42880</v>
      </c>
      <c r="B397" s="2">
        <f>RSI!B397</f>
        <v>7</v>
      </c>
      <c r="C397" s="2">
        <f>RSI!I397</f>
        <v>57.379094668817082</v>
      </c>
      <c r="D397" s="2">
        <f>MACD!E397</f>
        <v>-0.10526844790490664</v>
      </c>
      <c r="E397" s="2">
        <f>MACD!F397</f>
        <v>-0.1085919095926877</v>
      </c>
      <c r="F397" s="2">
        <f>'Moving Avg'!D397</f>
        <v>7</v>
      </c>
      <c r="G397" s="2">
        <f>'Moving Avg'!F397</f>
        <v>6.8975000000000009</v>
      </c>
      <c r="H397" s="2">
        <f>'Moving Avg'!G397</f>
        <v>6.6688000000000001</v>
      </c>
      <c r="I397" s="2">
        <f>'Moving Avg'!H397</f>
        <v>7.9814499999999917</v>
      </c>
      <c r="J397" s="5" t="str">
        <f>OBV!F397</f>
        <v>NEUTRAL</v>
      </c>
      <c r="K397" s="5" t="str">
        <f>OBV!G397</f>
        <v>NEUTRAL</v>
      </c>
      <c r="L397" s="5" t="str">
        <f>OBV!H397</f>
        <v>NEUTRAL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33</v>
      </c>
      <c r="Q397" s="8">
        <f t="shared" si="64"/>
        <v>13.7</v>
      </c>
      <c r="R397" s="8">
        <f t="shared" si="65"/>
        <v>13.25</v>
      </c>
      <c r="S397" s="8">
        <f t="shared" si="66"/>
        <v>18.600000000000001</v>
      </c>
      <c r="T397" s="8">
        <f t="shared" si="67"/>
        <v>14.5</v>
      </c>
      <c r="U397" s="7">
        <f t="shared" si="68"/>
        <v>15.183333333333332</v>
      </c>
      <c r="V397" s="7">
        <f t="shared" si="69"/>
        <v>15.012499999999999</v>
      </c>
    </row>
    <row r="398" spans="1:22" ht="13.5" x14ac:dyDescent="0.25">
      <c r="A398" s="3">
        <f>RSI!A398</f>
        <v>42881</v>
      </c>
      <c r="B398" s="2">
        <f>RSI!B398</f>
        <v>7</v>
      </c>
      <c r="C398" s="2">
        <f>RSI!I398</f>
        <v>57.379094668817082</v>
      </c>
      <c r="D398" s="2">
        <f>MACD!E398</f>
        <v>-0.10885987018627041</v>
      </c>
      <c r="E398" s="2">
        <f>MACD!F398</f>
        <v>-0.10864550171140426</v>
      </c>
      <c r="F398" s="2">
        <f>'Moving Avg'!D398</f>
        <v>7</v>
      </c>
      <c r="G398" s="2">
        <f>'Moving Avg'!F398</f>
        <v>6.9035000000000011</v>
      </c>
      <c r="H398" s="2">
        <f>'Moving Avg'!G398</f>
        <v>6.6727999999999996</v>
      </c>
      <c r="I398" s="2">
        <f>'Moving Avg'!H398</f>
        <v>7.9772499999999926</v>
      </c>
      <c r="J398" s="5" t="str">
        <f>OBV!F398</f>
        <v>NEUTRAL</v>
      </c>
      <c r="K398" s="5" t="str">
        <f>OBV!G398</f>
        <v>NEUTRAL</v>
      </c>
      <c r="L398" s="5" t="str">
        <f>OBV!H398</f>
        <v>NEUTRAL</v>
      </c>
      <c r="M398" s="7">
        <f t="shared" si="60"/>
        <v>25</v>
      </c>
      <c r="N398" s="7">
        <f t="shared" si="61"/>
        <v>45</v>
      </c>
      <c r="O398" s="7">
        <f t="shared" si="62"/>
        <v>0</v>
      </c>
      <c r="P398" s="7">
        <f t="shared" si="63"/>
        <v>33</v>
      </c>
      <c r="Q398" s="8">
        <f t="shared" si="64"/>
        <v>29.45</v>
      </c>
      <c r="R398" s="8">
        <f t="shared" si="65"/>
        <v>22.25</v>
      </c>
      <c r="S398" s="8">
        <f t="shared" si="66"/>
        <v>25.35</v>
      </c>
      <c r="T398" s="8">
        <f t="shared" si="67"/>
        <v>25.75</v>
      </c>
      <c r="U398" s="7">
        <f t="shared" si="68"/>
        <v>25.683333333333337</v>
      </c>
      <c r="V398" s="7">
        <f t="shared" si="69"/>
        <v>25.700000000000003</v>
      </c>
    </row>
    <row r="399" spans="1:22" ht="13.5" x14ac:dyDescent="0.25">
      <c r="A399" s="3">
        <f>RSI!A399</f>
        <v>42884</v>
      </c>
      <c r="B399" s="2">
        <f>RSI!B399</f>
        <v>7</v>
      </c>
      <c r="C399" s="2">
        <f>RSI!I399</f>
        <v>57.379094668817082</v>
      </c>
      <c r="D399" s="2">
        <f>MACD!E399</f>
        <v>-8.1829105646754385E-2</v>
      </c>
      <c r="E399" s="2">
        <f>MACD!F399</f>
        <v>-0.1032822224984743</v>
      </c>
      <c r="F399" s="2">
        <f>'Moving Avg'!D399</f>
        <v>7</v>
      </c>
      <c r="G399" s="2">
        <f>'Moving Avg'!F399</f>
        <v>6.9025000000000007</v>
      </c>
      <c r="H399" s="2">
        <f>'Moving Avg'!G399</f>
        <v>6.6827999999999994</v>
      </c>
      <c r="I399" s="2">
        <f>'Moving Avg'!H399</f>
        <v>7.9719499999999917</v>
      </c>
      <c r="J399" s="5" t="str">
        <f>OBV!F399</f>
        <v>NEUTRAL</v>
      </c>
      <c r="K399" s="5" t="str">
        <f>OBV!G399</f>
        <v>NEUTRAL</v>
      </c>
      <c r="L399" s="5" t="str">
        <f>OBV!H399</f>
        <v>NEUTRAL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33</v>
      </c>
      <c r="Q399" s="8">
        <f t="shared" si="64"/>
        <v>13.7</v>
      </c>
      <c r="R399" s="8">
        <f t="shared" si="65"/>
        <v>13.25</v>
      </c>
      <c r="S399" s="8">
        <f t="shared" si="66"/>
        <v>18.600000000000001</v>
      </c>
      <c r="T399" s="8">
        <f t="shared" si="67"/>
        <v>14.5</v>
      </c>
      <c r="U399" s="7">
        <f t="shared" si="68"/>
        <v>15.183333333333332</v>
      </c>
      <c r="V399" s="7">
        <f t="shared" si="69"/>
        <v>15.012499999999999</v>
      </c>
    </row>
    <row r="400" spans="1:22" ht="13.5" x14ac:dyDescent="0.25">
      <c r="A400" s="3">
        <f>RSI!A400</f>
        <v>42885</v>
      </c>
      <c r="B400" s="2">
        <f>RSI!B400</f>
        <v>7</v>
      </c>
      <c r="C400" s="2">
        <f>RSI!I400</f>
        <v>57.379094668817082</v>
      </c>
      <c r="D400" s="2">
        <f>MACD!E400</f>
        <v>-5.6527747609848689E-2</v>
      </c>
      <c r="E400" s="2">
        <f>MACD!F400</f>
        <v>-9.3931327520749189E-2</v>
      </c>
      <c r="F400" s="2">
        <f>'Moving Avg'!D400</f>
        <v>7</v>
      </c>
      <c r="G400" s="2">
        <f>'Moving Avg'!F400</f>
        <v>6.9120000000000008</v>
      </c>
      <c r="H400" s="2">
        <f>'Moving Avg'!G400</f>
        <v>6.6985999999999999</v>
      </c>
      <c r="I400" s="2">
        <f>'Moving Avg'!H400</f>
        <v>7.9666499999999907</v>
      </c>
      <c r="J400" s="5" t="str">
        <f>OBV!F400</f>
        <v>NEUTRAL</v>
      </c>
      <c r="K400" s="5" t="str">
        <f>OBV!G400</f>
        <v>NEUTRAL</v>
      </c>
      <c r="L400" s="5" t="str">
        <f>OBV!H400</f>
        <v>NEUTRAL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33</v>
      </c>
      <c r="Q400" s="8">
        <f t="shared" si="64"/>
        <v>13.7</v>
      </c>
      <c r="R400" s="8">
        <f t="shared" si="65"/>
        <v>13.25</v>
      </c>
      <c r="S400" s="8">
        <f t="shared" si="66"/>
        <v>18.600000000000001</v>
      </c>
      <c r="T400" s="8">
        <f t="shared" si="67"/>
        <v>14.5</v>
      </c>
      <c r="U400" s="7">
        <f t="shared" si="68"/>
        <v>15.183333333333332</v>
      </c>
      <c r="V400" s="7">
        <f t="shared" si="69"/>
        <v>15.012499999999999</v>
      </c>
    </row>
    <row r="401" spans="1:22" ht="13.5" x14ac:dyDescent="0.25">
      <c r="A401" s="3">
        <f>RSI!A401</f>
        <v>42886</v>
      </c>
      <c r="B401" s="2">
        <f>RSI!B401</f>
        <v>6.79</v>
      </c>
      <c r="C401" s="2">
        <f>RSI!I401</f>
        <v>43.273944743576983</v>
      </c>
      <c r="D401" s="2">
        <f>MACD!E401</f>
        <v>-5.2470811853186028E-2</v>
      </c>
      <c r="E401" s="2">
        <f>MACD!F401</f>
        <v>-8.5639224387236562E-2</v>
      </c>
      <c r="F401" s="2">
        <f>'Moving Avg'!D401</f>
        <v>6.9580000000000002</v>
      </c>
      <c r="G401" s="2">
        <f>'Moving Avg'!F401</f>
        <v>6.9159999999999995</v>
      </c>
      <c r="H401" s="2">
        <f>'Moving Avg'!G401</f>
        <v>6.7156000000000002</v>
      </c>
      <c r="I401" s="2">
        <f>'Moving Avg'!H401</f>
        <v>7.9600999999999908</v>
      </c>
      <c r="J401" s="5" t="str">
        <f>OBV!F401</f>
        <v>BEARISH</v>
      </c>
      <c r="K401" s="5" t="str">
        <f>OBV!G401</f>
        <v>WEAK</v>
      </c>
      <c r="L401" s="5" t="str">
        <f>OBV!H401</f>
        <v>CONFIRMED BEARISH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0</v>
      </c>
      <c r="Q401" s="8">
        <f t="shared" si="64"/>
        <v>8.75</v>
      </c>
      <c r="R401" s="8">
        <f t="shared" si="65"/>
        <v>5</v>
      </c>
      <c r="S401" s="8">
        <f t="shared" si="66"/>
        <v>3.75</v>
      </c>
      <c r="T401" s="8">
        <f t="shared" si="67"/>
        <v>6.25</v>
      </c>
      <c r="U401" s="7">
        <f t="shared" si="68"/>
        <v>5.833333333333333</v>
      </c>
      <c r="V401" s="7">
        <f t="shared" si="69"/>
        <v>5.9375</v>
      </c>
    </row>
    <row r="402" spans="1:22" ht="13.5" x14ac:dyDescent="0.25">
      <c r="A402" s="3">
        <f>RSI!A402</f>
        <v>42887</v>
      </c>
      <c r="B402" s="2">
        <f>RSI!B402</f>
        <v>6.79</v>
      </c>
      <c r="C402" s="2">
        <f>RSI!I402</f>
        <v>43.273944743576983</v>
      </c>
      <c r="D402" s="2">
        <f>MACD!E402</f>
        <v>-2.0660154928700436E-2</v>
      </c>
      <c r="E402" s="2">
        <f>MACD!F402</f>
        <v>-7.2643410495529331E-2</v>
      </c>
      <c r="F402" s="2">
        <f>'Moving Avg'!D402</f>
        <v>6.9159999999999995</v>
      </c>
      <c r="G402" s="2">
        <f>'Moving Avg'!F402</f>
        <v>6.9149999999999991</v>
      </c>
      <c r="H402" s="2">
        <f>'Moving Avg'!G402</f>
        <v>6.7326000000000015</v>
      </c>
      <c r="I402" s="2">
        <f>'Moving Avg'!H402</f>
        <v>7.9525499999999898</v>
      </c>
      <c r="J402" s="5" t="str">
        <f>OBV!F402</f>
        <v>BEARISH</v>
      </c>
      <c r="K402" s="5" t="str">
        <f>OBV!G402</f>
        <v>WEAK</v>
      </c>
      <c r="L402" s="5" t="str">
        <f>OBV!H402</f>
        <v>CONFIRMED BEARISH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0</v>
      </c>
      <c r="Q402" s="8">
        <f t="shared" si="64"/>
        <v>8.75</v>
      </c>
      <c r="R402" s="8">
        <f t="shared" si="65"/>
        <v>5</v>
      </c>
      <c r="S402" s="8">
        <f t="shared" si="66"/>
        <v>3.75</v>
      </c>
      <c r="T402" s="8">
        <f t="shared" si="67"/>
        <v>6.25</v>
      </c>
      <c r="U402" s="7">
        <f t="shared" si="68"/>
        <v>5.833333333333333</v>
      </c>
      <c r="V402" s="7">
        <f t="shared" si="69"/>
        <v>5.9375</v>
      </c>
    </row>
    <row r="403" spans="1:22" ht="13.5" x14ac:dyDescent="0.25">
      <c r="A403" s="3">
        <f>RSI!A403</f>
        <v>42888</v>
      </c>
      <c r="B403" s="2">
        <f>RSI!B403</f>
        <v>6.9</v>
      </c>
      <c r="C403" s="2">
        <f>RSI!I403</f>
        <v>50.644531329878269</v>
      </c>
      <c r="D403" s="2">
        <f>MACD!E403</f>
        <v>-1.2568179658840606E-3</v>
      </c>
      <c r="E403" s="2">
        <f>MACD!F403</f>
        <v>-5.8366091989600279E-2</v>
      </c>
      <c r="F403" s="2">
        <f>'Moving Avg'!D403</f>
        <v>6.895999999999999</v>
      </c>
      <c r="G403" s="2">
        <f>'Moving Avg'!F403</f>
        <v>6.9195000000000011</v>
      </c>
      <c r="H403" s="2">
        <f>'Moving Avg'!G403</f>
        <v>6.7484000000000011</v>
      </c>
      <c r="I403" s="2">
        <f>'Moving Avg'!H403</f>
        <v>7.9447999999999901</v>
      </c>
      <c r="J403" s="5" t="str">
        <f>OBV!F403</f>
        <v>BEARISH</v>
      </c>
      <c r="K403" s="5" t="str">
        <f>OBV!G403</f>
        <v>WEAK</v>
      </c>
      <c r="L403" s="5" t="str">
        <f>OBV!H403</f>
        <v>CONFIRMED BEARISH</v>
      </c>
      <c r="M403" s="7">
        <f t="shared" si="60"/>
        <v>25</v>
      </c>
      <c r="N403" s="7">
        <f t="shared" si="61"/>
        <v>0</v>
      </c>
      <c r="O403" s="7">
        <f t="shared" si="62"/>
        <v>0</v>
      </c>
      <c r="P403" s="7">
        <f t="shared" si="63"/>
        <v>0</v>
      </c>
      <c r="Q403" s="8">
        <f t="shared" si="64"/>
        <v>8.75</v>
      </c>
      <c r="R403" s="8">
        <f t="shared" si="65"/>
        <v>5</v>
      </c>
      <c r="S403" s="8">
        <f t="shared" si="66"/>
        <v>3.75</v>
      </c>
      <c r="T403" s="8">
        <f t="shared" si="67"/>
        <v>6.25</v>
      </c>
      <c r="U403" s="7">
        <f t="shared" si="68"/>
        <v>5.833333333333333</v>
      </c>
      <c r="V403" s="7">
        <f t="shared" si="69"/>
        <v>5.9375</v>
      </c>
    </row>
    <row r="404" spans="1:22" ht="13.5" x14ac:dyDescent="0.25">
      <c r="A404" s="3">
        <f>RSI!A404</f>
        <v>42891</v>
      </c>
      <c r="B404" s="2">
        <f>RSI!B404</f>
        <v>6.9</v>
      </c>
      <c r="C404" s="2">
        <f>RSI!I404</f>
        <v>50.644531329878269</v>
      </c>
      <c r="D404" s="2">
        <f>MACD!E404</f>
        <v>1.509915051456634E-2</v>
      </c>
      <c r="E404" s="2">
        <f>MACD!F404</f>
        <v>-4.3673043488766959E-2</v>
      </c>
      <c r="F404" s="2">
        <f>'Moving Avg'!D404</f>
        <v>6.8759999999999994</v>
      </c>
      <c r="G404" s="2">
        <f>'Moving Avg'!F404</f>
        <v>6.9240000000000013</v>
      </c>
      <c r="H404" s="2">
        <f>'Moving Avg'!G404</f>
        <v>6.7642000000000007</v>
      </c>
      <c r="I404" s="2">
        <f>'Moving Avg'!H404</f>
        <v>7.93454999999999</v>
      </c>
      <c r="J404" s="5" t="str">
        <f>OBV!F404</f>
        <v>BEARISH</v>
      </c>
      <c r="K404" s="5" t="str">
        <f>OBV!G404</f>
        <v>WEAK</v>
      </c>
      <c r="L404" s="5" t="str">
        <f>OBV!H404</f>
        <v>CONFIRMED BEARISH</v>
      </c>
      <c r="M404" s="7">
        <f t="shared" si="60"/>
        <v>25</v>
      </c>
      <c r="N404" s="7">
        <f t="shared" si="61"/>
        <v>0</v>
      </c>
      <c r="O404" s="7">
        <f t="shared" si="62"/>
        <v>0</v>
      </c>
      <c r="P404" s="7">
        <f t="shared" si="63"/>
        <v>0</v>
      </c>
      <c r="Q404" s="8">
        <f t="shared" si="64"/>
        <v>8.75</v>
      </c>
      <c r="R404" s="8">
        <f t="shared" si="65"/>
        <v>5</v>
      </c>
      <c r="S404" s="8">
        <f t="shared" si="66"/>
        <v>3.75</v>
      </c>
      <c r="T404" s="8">
        <f t="shared" si="67"/>
        <v>6.25</v>
      </c>
      <c r="U404" s="7">
        <f t="shared" si="68"/>
        <v>5.833333333333333</v>
      </c>
      <c r="V404" s="7">
        <f t="shared" si="69"/>
        <v>5.9375</v>
      </c>
    </row>
    <row r="405" spans="1:22" ht="13.5" x14ac:dyDescent="0.25">
      <c r="A405" s="3">
        <f>RSI!A405</f>
        <v>42892</v>
      </c>
      <c r="B405" s="2">
        <f>RSI!B405</f>
        <v>7</v>
      </c>
      <c r="C405" s="2">
        <f>RSI!I405</f>
        <v>56.591202276432284</v>
      </c>
      <c r="D405" s="2">
        <f>MACD!E405</f>
        <v>2.1473779375152269E-2</v>
      </c>
      <c r="E405" s="2">
        <f>MACD!F405</f>
        <v>-3.0643678915983116E-2</v>
      </c>
      <c r="F405" s="2">
        <f>'Moving Avg'!D405</f>
        <v>6.8760000000000003</v>
      </c>
      <c r="G405" s="2">
        <f>'Moving Avg'!F405</f>
        <v>6.9335000000000004</v>
      </c>
      <c r="H405" s="2">
        <f>'Moving Avg'!G405</f>
        <v>6.7784000000000004</v>
      </c>
      <c r="I405" s="2">
        <f>'Moving Avg'!H405</f>
        <v>7.9247999999999896</v>
      </c>
      <c r="J405" s="5" t="str">
        <f>OBV!F405</f>
        <v>BEARISH</v>
      </c>
      <c r="K405" s="5" t="str">
        <f>OBV!G405</f>
        <v>WEAK</v>
      </c>
      <c r="L405" s="5" t="str">
        <f>OBV!H405</f>
        <v>NEUTRAL</v>
      </c>
      <c r="M405" s="7">
        <f t="shared" si="60"/>
        <v>25</v>
      </c>
      <c r="N405" s="7">
        <f t="shared" si="61"/>
        <v>0</v>
      </c>
      <c r="O405" s="7">
        <f t="shared" si="62"/>
        <v>0</v>
      </c>
      <c r="P405" s="7">
        <f t="shared" si="63"/>
        <v>0</v>
      </c>
      <c r="Q405" s="8">
        <f t="shared" si="64"/>
        <v>8.75</v>
      </c>
      <c r="R405" s="8">
        <f t="shared" si="65"/>
        <v>5</v>
      </c>
      <c r="S405" s="8">
        <f t="shared" si="66"/>
        <v>3.75</v>
      </c>
      <c r="T405" s="8">
        <f t="shared" si="67"/>
        <v>6.25</v>
      </c>
      <c r="U405" s="7">
        <f t="shared" si="68"/>
        <v>5.833333333333333</v>
      </c>
      <c r="V405" s="7">
        <f t="shared" si="69"/>
        <v>5.9375</v>
      </c>
    </row>
    <row r="406" spans="1:22" ht="13.5" x14ac:dyDescent="0.25">
      <c r="A406" s="3">
        <f>RSI!A406</f>
        <v>42893</v>
      </c>
      <c r="B406" s="2">
        <f>RSI!B406</f>
        <v>7</v>
      </c>
      <c r="C406" s="2">
        <f>RSI!I406</f>
        <v>56.591202276432284</v>
      </c>
      <c r="D406" s="2">
        <f>MACD!E406</f>
        <v>2.6223431281593435E-2</v>
      </c>
      <c r="E406" s="2">
        <f>MACD!F406</f>
        <v>-1.9270256876467808E-2</v>
      </c>
      <c r="F406" s="2">
        <f>'Moving Avg'!D406</f>
        <v>6.918000000000001</v>
      </c>
      <c r="G406" s="2">
        <f>'Moving Avg'!F406</f>
        <v>6.9430000000000005</v>
      </c>
      <c r="H406" s="2">
        <f>'Moving Avg'!G406</f>
        <v>6.7870000000000008</v>
      </c>
      <c r="I406" s="2">
        <f>'Moving Avg'!H406</f>
        <v>7.9137499999999887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0</v>
      </c>
      <c r="O406" s="7">
        <f t="shared" si="62"/>
        <v>0</v>
      </c>
      <c r="P406" s="7">
        <f t="shared" si="63"/>
        <v>83.5</v>
      </c>
      <c r="Q406" s="8">
        <f t="shared" si="64"/>
        <v>21.274999999999999</v>
      </c>
      <c r="R406" s="8">
        <f t="shared" si="65"/>
        <v>25.875</v>
      </c>
      <c r="S406" s="8">
        <f t="shared" si="66"/>
        <v>41.325000000000003</v>
      </c>
      <c r="T406" s="8">
        <f t="shared" si="67"/>
        <v>27.125</v>
      </c>
      <c r="U406" s="7">
        <f t="shared" si="68"/>
        <v>29.491666666666664</v>
      </c>
      <c r="V406" s="7">
        <f t="shared" si="69"/>
        <v>28.9</v>
      </c>
    </row>
    <row r="407" spans="1:22" ht="13.5" x14ac:dyDescent="0.25">
      <c r="A407" s="3">
        <f>RSI!A407</f>
        <v>42894</v>
      </c>
      <c r="B407" s="2">
        <f>RSI!B407</f>
        <v>7.21</v>
      </c>
      <c r="C407" s="2">
        <f>RSI!I407</f>
        <v>66.439404318300305</v>
      </c>
      <c r="D407" s="2">
        <f>MACD!E407</f>
        <v>1.4090270452944864E-2</v>
      </c>
      <c r="E407" s="2">
        <f>MACD!F407</f>
        <v>-1.2598151410585274E-2</v>
      </c>
      <c r="F407" s="2">
        <f>'Moving Avg'!D407</f>
        <v>7.0019999999999998</v>
      </c>
      <c r="G407" s="2">
        <f>'Moving Avg'!F407</f>
        <v>6.963000000000001</v>
      </c>
      <c r="H407" s="2">
        <f>'Moving Avg'!G407</f>
        <v>6.7942</v>
      </c>
      <c r="I407" s="2">
        <f>'Moving Avg'!H407</f>
        <v>7.9023999999999885</v>
      </c>
      <c r="J407" s="5" t="str">
        <f>OBV!F407</f>
        <v>BULLISH</v>
      </c>
      <c r="K407" s="5" t="str">
        <f>OBV!G407</f>
        <v>STRONG</v>
      </c>
      <c r="L407" s="5" t="str">
        <f>OBV!H407</f>
        <v>CONFIRMED BULLISH</v>
      </c>
      <c r="M407" s="7">
        <f t="shared" si="60"/>
        <v>25</v>
      </c>
      <c r="N407" s="7">
        <f t="shared" si="61"/>
        <v>0</v>
      </c>
      <c r="O407" s="7">
        <f t="shared" si="62"/>
        <v>0</v>
      </c>
      <c r="P407" s="7">
        <f t="shared" si="63"/>
        <v>100</v>
      </c>
      <c r="Q407" s="8">
        <f t="shared" si="64"/>
        <v>23.75</v>
      </c>
      <c r="R407" s="8">
        <f t="shared" si="65"/>
        <v>30</v>
      </c>
      <c r="S407" s="8">
        <f t="shared" si="66"/>
        <v>48.75</v>
      </c>
      <c r="T407" s="8">
        <f t="shared" si="67"/>
        <v>31.25</v>
      </c>
      <c r="U407" s="7">
        <f t="shared" si="68"/>
        <v>34.166666666666664</v>
      </c>
      <c r="V407" s="7">
        <f t="shared" si="69"/>
        <v>33.4375</v>
      </c>
    </row>
    <row r="408" spans="1:22" ht="13.5" x14ac:dyDescent="0.25">
      <c r="A408" s="3">
        <f>RSI!A408</f>
        <v>42895</v>
      </c>
      <c r="B408" s="2">
        <f>RSI!B408</f>
        <v>7.01</v>
      </c>
      <c r="C408" s="2">
        <f>RSI!I408</f>
        <v>53.897975225867405</v>
      </c>
      <c r="D408" s="2">
        <f>MACD!E408</f>
        <v>1.6845312305680871E-2</v>
      </c>
      <c r="E408" s="2">
        <f>MACD!F408</f>
        <v>-6.7094586673320461E-3</v>
      </c>
      <c r="F408" s="2">
        <f>'Moving Avg'!D408</f>
        <v>7.0239999999999991</v>
      </c>
      <c r="G408" s="2">
        <f>'Moving Avg'!F408</f>
        <v>6.9730000000000008</v>
      </c>
      <c r="H408" s="2">
        <f>'Moving Avg'!G408</f>
        <v>6.7913999999999994</v>
      </c>
      <c r="I408" s="2">
        <f>'Moving Avg'!H408</f>
        <v>7.8889499999999888</v>
      </c>
      <c r="J408" s="5" t="str">
        <f>OBV!F408</f>
        <v>BULLISH</v>
      </c>
      <c r="K408" s="5" t="str">
        <f>OBV!G408</f>
        <v>STRONG</v>
      </c>
      <c r="L408" s="5" t="str">
        <f>OBV!H408</f>
        <v>CONFIRMED BULLISH</v>
      </c>
      <c r="M408" s="7">
        <f t="shared" si="60"/>
        <v>25</v>
      </c>
      <c r="N408" s="7">
        <f t="shared" si="61"/>
        <v>0</v>
      </c>
      <c r="O408" s="7">
        <f t="shared" si="62"/>
        <v>0</v>
      </c>
      <c r="P408" s="7">
        <f t="shared" si="63"/>
        <v>100</v>
      </c>
      <c r="Q408" s="8">
        <f t="shared" si="64"/>
        <v>23.75</v>
      </c>
      <c r="R408" s="8">
        <f t="shared" si="65"/>
        <v>30</v>
      </c>
      <c r="S408" s="8">
        <f t="shared" si="66"/>
        <v>48.75</v>
      </c>
      <c r="T408" s="8">
        <f t="shared" si="67"/>
        <v>31.25</v>
      </c>
      <c r="U408" s="7">
        <f t="shared" si="68"/>
        <v>34.166666666666664</v>
      </c>
      <c r="V408" s="7">
        <f t="shared" si="69"/>
        <v>33.4375</v>
      </c>
    </row>
    <row r="409" spans="1:22" ht="13.5" x14ac:dyDescent="0.25">
      <c r="A409" s="3">
        <f>RSI!A409</f>
        <v>42898</v>
      </c>
      <c r="B409" s="2">
        <f>RSI!B409</f>
        <v>7.22</v>
      </c>
      <c r="C409" s="2">
        <f>RSI!I409</f>
        <v>62.007465326406731</v>
      </c>
      <c r="D409" s="2">
        <f>MACD!E409</f>
        <v>3.1423358392412837E-3</v>
      </c>
      <c r="E409" s="2">
        <f>MACD!F409</f>
        <v>-4.7390997660173807E-3</v>
      </c>
      <c r="F409" s="2">
        <f>'Moving Avg'!D409</f>
        <v>7.0879999999999992</v>
      </c>
      <c r="G409" s="2">
        <f>'Moving Avg'!F409</f>
        <v>6.9835000000000012</v>
      </c>
      <c r="H409" s="2">
        <f>'Moving Avg'!G409</f>
        <v>6.7969999999999997</v>
      </c>
      <c r="I409" s="2">
        <f>'Moving Avg'!H409</f>
        <v>7.8765499999999893</v>
      </c>
      <c r="J409" s="5" t="str">
        <f>OBV!F409</f>
        <v>BULLISH</v>
      </c>
      <c r="K409" s="5" t="str">
        <f>OBV!G409</f>
        <v>STRONG</v>
      </c>
      <c r="L409" s="5" t="str">
        <f>OBV!H409</f>
        <v>CONFIRMED BULLISH</v>
      </c>
      <c r="M409" s="7">
        <f t="shared" si="60"/>
        <v>25</v>
      </c>
      <c r="N409" s="7">
        <f t="shared" si="61"/>
        <v>0</v>
      </c>
      <c r="O409" s="7">
        <f t="shared" si="62"/>
        <v>0</v>
      </c>
      <c r="P409" s="7">
        <f t="shared" si="63"/>
        <v>100</v>
      </c>
      <c r="Q409" s="8">
        <f t="shared" si="64"/>
        <v>23.75</v>
      </c>
      <c r="R409" s="8">
        <f t="shared" si="65"/>
        <v>30</v>
      </c>
      <c r="S409" s="8">
        <f t="shared" si="66"/>
        <v>48.75</v>
      </c>
      <c r="T409" s="8">
        <f t="shared" si="67"/>
        <v>31.25</v>
      </c>
      <c r="U409" s="7">
        <f t="shared" si="68"/>
        <v>34.166666666666664</v>
      </c>
      <c r="V409" s="7">
        <f t="shared" si="69"/>
        <v>33.4375</v>
      </c>
    </row>
    <row r="410" spans="1:22" ht="13.5" x14ac:dyDescent="0.25">
      <c r="A410" s="3">
        <f>RSI!A410</f>
        <v>42899</v>
      </c>
      <c r="B410" s="2">
        <f>RSI!B410</f>
        <v>7.34</v>
      </c>
      <c r="C410" s="2">
        <f>RSI!I410</f>
        <v>65.71838424772227</v>
      </c>
      <c r="D410" s="2">
        <f>MACD!E410</f>
        <v>-1.9025435874798546E-2</v>
      </c>
      <c r="E410" s="2">
        <f>MACD!F410</f>
        <v>-7.596366987773614E-3</v>
      </c>
      <c r="F410" s="2">
        <f>'Moving Avg'!D410</f>
        <v>7.1560000000000006</v>
      </c>
      <c r="G410" s="2">
        <f>'Moving Avg'!F410</f>
        <v>6.9990000000000006</v>
      </c>
      <c r="H410" s="2">
        <f>'Moving Avg'!G410</f>
        <v>6.8111999999999986</v>
      </c>
      <c r="I410" s="2">
        <f>'Moving Avg'!H410</f>
        <v>7.8638499999999896</v>
      </c>
      <c r="J410" s="5" t="str">
        <f>OBV!F410</f>
        <v>BULLISH</v>
      </c>
      <c r="K410" s="5" t="str">
        <f>OBV!G410</f>
        <v>STRONG</v>
      </c>
      <c r="L410" s="5" t="str">
        <f>OBV!H410</f>
        <v>CONFIRMED BULLISH</v>
      </c>
      <c r="M410" s="7">
        <f t="shared" si="60"/>
        <v>25</v>
      </c>
      <c r="N410" s="7">
        <f t="shared" si="61"/>
        <v>45</v>
      </c>
      <c r="O410" s="7">
        <f t="shared" si="62"/>
        <v>0</v>
      </c>
      <c r="P410" s="7">
        <f t="shared" si="63"/>
        <v>100</v>
      </c>
      <c r="Q410" s="8">
        <f t="shared" si="64"/>
        <v>39.5</v>
      </c>
      <c r="R410" s="8">
        <f t="shared" si="65"/>
        <v>39</v>
      </c>
      <c r="S410" s="8">
        <f t="shared" si="66"/>
        <v>55.5</v>
      </c>
      <c r="T410" s="8">
        <f t="shared" si="67"/>
        <v>42.5</v>
      </c>
      <c r="U410" s="7">
        <f t="shared" si="68"/>
        <v>44.666666666666664</v>
      </c>
      <c r="V410" s="7">
        <f t="shared" si="69"/>
        <v>44.125</v>
      </c>
    </row>
    <row r="411" spans="1:22" ht="13.5" x14ac:dyDescent="0.25">
      <c r="A411" s="3">
        <f>RSI!A411</f>
        <v>42900</v>
      </c>
      <c r="B411" s="2">
        <f>RSI!B411</f>
        <v>7.34</v>
      </c>
      <c r="C411" s="2">
        <f>RSI!I411</f>
        <v>65.71838424772227</v>
      </c>
      <c r="D411" s="2">
        <f>MACD!E411</f>
        <v>-7.235887028466248E-2</v>
      </c>
      <c r="E411" s="2">
        <f>MACD!F411</f>
        <v>-2.0548867647151386E-2</v>
      </c>
      <c r="F411" s="2">
        <f>'Moving Avg'!D411</f>
        <v>7.2239999999999993</v>
      </c>
      <c r="G411" s="2">
        <f>'Moving Avg'!F411</f>
        <v>7.0250000000000012</v>
      </c>
      <c r="H411" s="2">
        <f>'Moving Avg'!G411</f>
        <v>6.8267999999999986</v>
      </c>
      <c r="I411" s="2">
        <f>'Moving Avg'!H411</f>
        <v>7.8511499999999899</v>
      </c>
      <c r="J411" s="5" t="str">
        <f>OBV!F411</f>
        <v>BULLISH</v>
      </c>
      <c r="K411" s="5" t="str">
        <f>OBV!G411</f>
        <v>STRONG</v>
      </c>
      <c r="L411" s="5" t="str">
        <f>OBV!H411</f>
        <v>CONFIRMED BULLISH</v>
      </c>
      <c r="M411" s="7">
        <f t="shared" si="60"/>
        <v>25</v>
      </c>
      <c r="N411" s="7">
        <f t="shared" si="61"/>
        <v>100</v>
      </c>
      <c r="O411" s="7">
        <f t="shared" si="62"/>
        <v>0</v>
      </c>
      <c r="P411" s="7">
        <f t="shared" si="63"/>
        <v>100</v>
      </c>
      <c r="Q411" s="8">
        <f t="shared" si="64"/>
        <v>58.75</v>
      </c>
      <c r="R411" s="8">
        <f t="shared" si="65"/>
        <v>50</v>
      </c>
      <c r="S411" s="8">
        <f t="shared" si="66"/>
        <v>63.75</v>
      </c>
      <c r="T411" s="8">
        <f t="shared" si="67"/>
        <v>56.25</v>
      </c>
      <c r="U411" s="7">
        <f t="shared" si="68"/>
        <v>57.5</v>
      </c>
      <c r="V411" s="7">
        <f t="shared" si="69"/>
        <v>57.1875</v>
      </c>
    </row>
    <row r="412" spans="1:22" ht="13.5" x14ac:dyDescent="0.25">
      <c r="A412" s="3">
        <f>RSI!A412</f>
        <v>42901</v>
      </c>
      <c r="B412" s="2">
        <f>RSI!B412</f>
        <v>7.34</v>
      </c>
      <c r="C412" s="2">
        <f>RSI!I412</f>
        <v>65.71838424772227</v>
      </c>
      <c r="D412" s="2">
        <f>MACD!E412</f>
        <v>-0.11958752835182374</v>
      </c>
      <c r="E412" s="2">
        <f>MACD!F412</f>
        <v>-4.0356599788085853E-2</v>
      </c>
      <c r="F412" s="2">
        <f>'Moving Avg'!D412</f>
        <v>7.25</v>
      </c>
      <c r="G412" s="2">
        <f>'Moving Avg'!F412</f>
        <v>7.0419999999999998</v>
      </c>
      <c r="H412" s="2">
        <f>'Moving Avg'!G412</f>
        <v>6.8423999999999978</v>
      </c>
      <c r="I412" s="2">
        <f>'Moving Avg'!H412</f>
        <v>7.8384499999999901</v>
      </c>
      <c r="J412" s="5" t="str">
        <f>OBV!F412</f>
        <v>BULLISH</v>
      </c>
      <c r="K412" s="5" t="str">
        <f>OBV!G412</f>
        <v>NEUTRAL</v>
      </c>
      <c r="L412" s="5" t="str">
        <f>OBV!H412</f>
        <v>CONFIRMED BULLISH</v>
      </c>
      <c r="M412" s="7">
        <f t="shared" si="60"/>
        <v>25</v>
      </c>
      <c r="N412" s="7">
        <f t="shared" si="61"/>
        <v>100</v>
      </c>
      <c r="O412" s="7">
        <f t="shared" si="62"/>
        <v>0</v>
      </c>
      <c r="P412" s="7">
        <f t="shared" si="63"/>
        <v>83.5</v>
      </c>
      <c r="Q412" s="8">
        <f t="shared" si="64"/>
        <v>56.274999999999999</v>
      </c>
      <c r="R412" s="8">
        <f t="shared" si="65"/>
        <v>45.875</v>
      </c>
      <c r="S412" s="8">
        <f t="shared" si="66"/>
        <v>56.325000000000003</v>
      </c>
      <c r="T412" s="8">
        <f t="shared" si="67"/>
        <v>52.125</v>
      </c>
      <c r="U412" s="7">
        <f t="shared" si="68"/>
        <v>52.82500000000001</v>
      </c>
      <c r="V412" s="7">
        <f t="shared" si="69"/>
        <v>52.650000000000006</v>
      </c>
    </row>
    <row r="413" spans="1:22" ht="13.5" x14ac:dyDescent="0.25">
      <c r="A413" s="3">
        <f>RSI!A413</f>
        <v>42902</v>
      </c>
      <c r="B413" s="2">
        <f>RSI!B413</f>
        <v>7.34</v>
      </c>
      <c r="C413" s="2">
        <f>RSI!I413</f>
        <v>65.71838424772227</v>
      </c>
      <c r="D413" s="2">
        <f>MACD!E413</f>
        <v>-0.14457194674231477</v>
      </c>
      <c r="E413" s="2">
        <f>MACD!F413</f>
        <v>-6.1199669178931645E-2</v>
      </c>
      <c r="F413" s="2">
        <f>'Moving Avg'!D413</f>
        <v>7.3159999999999998</v>
      </c>
      <c r="G413" s="2">
        <f>'Moving Avg'!F413</f>
        <v>7.0590000000000002</v>
      </c>
      <c r="H413" s="2">
        <f>'Moving Avg'!G413</f>
        <v>6.857999999999997</v>
      </c>
      <c r="I413" s="2">
        <f>'Moving Avg'!H413</f>
        <v>7.8279499999999906</v>
      </c>
      <c r="J413" s="5" t="str">
        <f>OBV!F413</f>
        <v>BULLISH</v>
      </c>
      <c r="K413" s="5" t="str">
        <f>OBV!G413</f>
        <v>STRONG</v>
      </c>
      <c r="L413" s="5" t="str">
        <f>OBV!H413</f>
        <v>CONFIRMED BULLISH</v>
      </c>
      <c r="M413" s="7">
        <f t="shared" si="60"/>
        <v>25</v>
      </c>
      <c r="N413" s="7">
        <f t="shared" si="61"/>
        <v>100</v>
      </c>
      <c r="O413" s="7">
        <f t="shared" si="62"/>
        <v>0</v>
      </c>
      <c r="P413" s="7">
        <f t="shared" si="63"/>
        <v>100</v>
      </c>
      <c r="Q413" s="8">
        <f t="shared" si="64"/>
        <v>58.75</v>
      </c>
      <c r="R413" s="8">
        <f t="shared" si="65"/>
        <v>50</v>
      </c>
      <c r="S413" s="8">
        <f t="shared" si="66"/>
        <v>63.75</v>
      </c>
      <c r="T413" s="8">
        <f t="shared" si="67"/>
        <v>56.25</v>
      </c>
      <c r="U413" s="7">
        <f t="shared" si="68"/>
        <v>57.5</v>
      </c>
      <c r="V413" s="7">
        <f t="shared" si="69"/>
        <v>57.1875</v>
      </c>
    </row>
    <row r="414" spans="1:22" ht="13.5" x14ac:dyDescent="0.25">
      <c r="A414" s="3">
        <f>RSI!A414</f>
        <v>42905</v>
      </c>
      <c r="B414" s="2">
        <f>RSI!B414</f>
        <v>7.12</v>
      </c>
      <c r="C414" s="2">
        <f>RSI!I414</f>
        <v>52.961996453054283</v>
      </c>
      <c r="D414" s="2">
        <f>MACD!E414</f>
        <v>-0.15121703868082115</v>
      </c>
      <c r="E414" s="2">
        <f>MACD!F414</f>
        <v>-7.9203143079309549E-2</v>
      </c>
      <c r="F414" s="2">
        <f>'Moving Avg'!D414</f>
        <v>7.2959999999999994</v>
      </c>
      <c r="G414" s="2">
        <f>'Moving Avg'!F414</f>
        <v>7.0650000000000004</v>
      </c>
      <c r="H414" s="2">
        <f>'Moving Avg'!G414</f>
        <v>6.8691999999999975</v>
      </c>
      <c r="I414" s="2">
        <f>'Moving Avg'!H414</f>
        <v>7.8142499999999906</v>
      </c>
      <c r="J414" s="5" t="str">
        <f>OBV!F414</f>
        <v>BULLISH</v>
      </c>
      <c r="K414" s="5" t="str">
        <f>OBV!G414</f>
        <v>STRONG</v>
      </c>
      <c r="L414" s="5" t="str">
        <f>OBV!H414</f>
        <v>BULLISH DIVERGENCE</v>
      </c>
      <c r="M414" s="7">
        <f t="shared" si="60"/>
        <v>25</v>
      </c>
      <c r="N414" s="7">
        <f t="shared" si="61"/>
        <v>100</v>
      </c>
      <c r="O414" s="7">
        <f t="shared" si="62"/>
        <v>0</v>
      </c>
      <c r="P414" s="7">
        <f t="shared" si="63"/>
        <v>83</v>
      </c>
      <c r="Q414" s="8">
        <f t="shared" si="64"/>
        <v>56.2</v>
      </c>
      <c r="R414" s="8">
        <f t="shared" si="65"/>
        <v>45.75</v>
      </c>
      <c r="S414" s="8">
        <f t="shared" si="66"/>
        <v>56.1</v>
      </c>
      <c r="T414" s="8">
        <f t="shared" si="67"/>
        <v>52</v>
      </c>
      <c r="U414" s="7">
        <f t="shared" si="68"/>
        <v>52.683333333333337</v>
      </c>
      <c r="V414" s="7">
        <f t="shared" si="69"/>
        <v>52.512500000000003</v>
      </c>
    </row>
    <row r="415" spans="1:22" ht="13.5" x14ac:dyDescent="0.25">
      <c r="A415" s="3">
        <f>RSI!A415</f>
        <v>42906</v>
      </c>
      <c r="B415" s="2">
        <f>RSI!B415</f>
        <v>6.91</v>
      </c>
      <c r="C415" s="2">
        <f>RSI!I415</f>
        <v>44.152054440986745</v>
      </c>
      <c r="D415" s="2">
        <f>MACD!E415</f>
        <v>-0.12626698776448464</v>
      </c>
      <c r="E415" s="2">
        <f>MACD!F415</f>
        <v>-8.861591201634457E-2</v>
      </c>
      <c r="F415" s="2">
        <f>'Moving Avg'!D415</f>
        <v>7.2099999999999991</v>
      </c>
      <c r="G415" s="2">
        <f>'Moving Avg'!F415</f>
        <v>7.0605000000000002</v>
      </c>
      <c r="H415" s="2">
        <f>'Moving Avg'!G415</f>
        <v>6.8761999999999981</v>
      </c>
      <c r="I415" s="2">
        <f>'Moving Avg'!H415</f>
        <v>7.7993499999999916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25</v>
      </c>
      <c r="N415" s="7">
        <f t="shared" si="61"/>
        <v>100</v>
      </c>
      <c r="O415" s="7">
        <f t="shared" si="62"/>
        <v>0</v>
      </c>
      <c r="P415" s="7">
        <f t="shared" si="63"/>
        <v>16.5</v>
      </c>
      <c r="Q415" s="8">
        <f t="shared" si="64"/>
        <v>46.225000000000001</v>
      </c>
      <c r="R415" s="8">
        <f t="shared" si="65"/>
        <v>29.125</v>
      </c>
      <c r="S415" s="8">
        <f t="shared" si="66"/>
        <v>26.175000000000001</v>
      </c>
      <c r="T415" s="8">
        <f t="shared" si="67"/>
        <v>35.375</v>
      </c>
      <c r="U415" s="7">
        <f t="shared" si="68"/>
        <v>33.841666666666661</v>
      </c>
      <c r="V415" s="7">
        <f t="shared" si="69"/>
        <v>34.224999999999994</v>
      </c>
    </row>
    <row r="416" spans="1:22" ht="13.5" x14ac:dyDescent="0.25">
      <c r="A416" s="3">
        <f>RSI!A416</f>
        <v>42907</v>
      </c>
      <c r="B416" s="2">
        <f>RSI!B416</f>
        <v>6.61</v>
      </c>
      <c r="C416" s="2">
        <f>RSI!I416</f>
        <v>35.155295270023061</v>
      </c>
      <c r="D416" s="2">
        <f>MACD!E416</f>
        <v>-8.2032423795679321E-2</v>
      </c>
      <c r="E416" s="2">
        <f>MACD!F416</f>
        <v>-8.7299214372211525E-2</v>
      </c>
      <c r="F416" s="2">
        <f>'Moving Avg'!D416</f>
        <v>7.0640000000000001</v>
      </c>
      <c r="G416" s="2">
        <f>'Moving Avg'!F416</f>
        <v>7.0410000000000013</v>
      </c>
      <c r="H416" s="2">
        <f>'Moving Avg'!G416</f>
        <v>6.8771999999999984</v>
      </c>
      <c r="I416" s="2">
        <f>'Moving Avg'!H416</f>
        <v>7.7828999999999917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0</v>
      </c>
      <c r="Q416" s="8">
        <f t="shared" si="64"/>
        <v>8.75</v>
      </c>
      <c r="R416" s="8">
        <f t="shared" si="65"/>
        <v>5</v>
      </c>
      <c r="S416" s="8">
        <f t="shared" si="66"/>
        <v>3.75</v>
      </c>
      <c r="T416" s="8">
        <f t="shared" si="67"/>
        <v>6.25</v>
      </c>
      <c r="U416" s="7">
        <f t="shared" si="68"/>
        <v>5.833333333333333</v>
      </c>
      <c r="V416" s="7">
        <f t="shared" si="69"/>
        <v>5.9375</v>
      </c>
    </row>
    <row r="417" spans="1:22" ht="13.5" x14ac:dyDescent="0.25">
      <c r="A417" s="3">
        <f>RSI!A417</f>
        <v>42908</v>
      </c>
      <c r="B417" s="2">
        <f>RSI!B417</f>
        <v>6.61</v>
      </c>
      <c r="C417" s="2">
        <f>RSI!I417</f>
        <v>35.155295270023075</v>
      </c>
      <c r="D417" s="2">
        <f>MACD!E417</f>
        <v>-9.6887349449552573E-3</v>
      </c>
      <c r="E417" s="2">
        <f>MACD!F417</f>
        <v>-7.1777118486760272E-2</v>
      </c>
      <c r="F417" s="2">
        <f>'Moving Avg'!D417</f>
        <v>6.918000000000001</v>
      </c>
      <c r="G417" s="2">
        <f>'Moving Avg'!F417</f>
        <v>7.0215000000000014</v>
      </c>
      <c r="H417" s="2">
        <f>'Moving Avg'!G417</f>
        <v>6.8781999999999996</v>
      </c>
      <c r="I417" s="2">
        <f>'Moving Avg'!H417</f>
        <v>7.7686499999999921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0</v>
      </c>
      <c r="Q417" s="8">
        <f t="shared" si="64"/>
        <v>8.75</v>
      </c>
      <c r="R417" s="8">
        <f t="shared" si="65"/>
        <v>5</v>
      </c>
      <c r="S417" s="8">
        <f t="shared" si="66"/>
        <v>3.75</v>
      </c>
      <c r="T417" s="8">
        <f t="shared" si="67"/>
        <v>6.25</v>
      </c>
      <c r="U417" s="7">
        <f t="shared" si="68"/>
        <v>5.833333333333333</v>
      </c>
      <c r="V417" s="7">
        <f t="shared" si="69"/>
        <v>5.9375</v>
      </c>
    </row>
    <row r="418" spans="1:22" ht="13.5" x14ac:dyDescent="0.25">
      <c r="A418" s="3">
        <f>RSI!A418</f>
        <v>42909</v>
      </c>
      <c r="B418" s="2">
        <f>RSI!B418</f>
        <v>6.61</v>
      </c>
      <c r="C418" s="2">
        <f>RSI!I418</f>
        <v>35.155295270023075</v>
      </c>
      <c r="D418" s="2">
        <f>MACD!E418</f>
        <v>2.3169582359114926E-2</v>
      </c>
      <c r="E418" s="2">
        <f>MACD!F418</f>
        <v>-5.2787778317585236E-2</v>
      </c>
      <c r="F418" s="2">
        <f>'Moving Avg'!D418</f>
        <v>6.7720000000000002</v>
      </c>
      <c r="G418" s="2">
        <f>'Moving Avg'!F418</f>
        <v>7.0020000000000007</v>
      </c>
      <c r="H418" s="2">
        <f>'Moving Avg'!G418</f>
        <v>6.8791999999999982</v>
      </c>
      <c r="I418" s="2">
        <f>'Moving Avg'!H418</f>
        <v>7.752299999999992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0</v>
      </c>
      <c r="Q418" s="8">
        <f t="shared" si="64"/>
        <v>8.75</v>
      </c>
      <c r="R418" s="8">
        <f t="shared" si="65"/>
        <v>5</v>
      </c>
      <c r="S418" s="8">
        <f t="shared" si="66"/>
        <v>3.75</v>
      </c>
      <c r="T418" s="8">
        <f t="shared" si="67"/>
        <v>6.25</v>
      </c>
      <c r="U418" s="7">
        <f t="shared" si="68"/>
        <v>5.833333333333333</v>
      </c>
      <c r="V418" s="7">
        <f t="shared" si="69"/>
        <v>5.9375</v>
      </c>
    </row>
    <row r="419" spans="1:22" ht="13.5" x14ac:dyDescent="0.25">
      <c r="A419" s="3">
        <f>RSI!A419</f>
        <v>42914</v>
      </c>
      <c r="B419" s="2">
        <f>RSI!B419</f>
        <v>6.61</v>
      </c>
      <c r="C419" s="2">
        <f>RSI!I419</f>
        <v>35.155295270023061</v>
      </c>
      <c r="D419" s="2">
        <f>MACD!E419</f>
        <v>8.5515334294109735E-2</v>
      </c>
      <c r="E419" s="2">
        <f>MACD!F419</f>
        <v>-2.5127155795246246E-2</v>
      </c>
      <c r="F419" s="2">
        <f>'Moving Avg'!D419</f>
        <v>6.67</v>
      </c>
      <c r="G419" s="2">
        <f>'Moving Avg'!F419</f>
        <v>6.9825000000000017</v>
      </c>
      <c r="H419" s="2">
        <f>'Moving Avg'!G419</f>
        <v>6.8860000000000001</v>
      </c>
      <c r="I419" s="2">
        <f>'Moving Avg'!H419</f>
        <v>7.7358999999999938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16.5</v>
      </c>
      <c r="Q419" s="8">
        <f t="shared" si="64"/>
        <v>11.225</v>
      </c>
      <c r="R419" s="8">
        <f t="shared" si="65"/>
        <v>9.125</v>
      </c>
      <c r="S419" s="8">
        <f t="shared" si="66"/>
        <v>11.175000000000001</v>
      </c>
      <c r="T419" s="8">
        <f t="shared" si="67"/>
        <v>10.375</v>
      </c>
      <c r="U419" s="7">
        <f t="shared" si="68"/>
        <v>10.508333333333335</v>
      </c>
      <c r="V419" s="7">
        <f t="shared" si="69"/>
        <v>10.475000000000001</v>
      </c>
    </row>
    <row r="420" spans="1:22" ht="13.5" x14ac:dyDescent="0.25">
      <c r="A420" s="3">
        <f>RSI!A420</f>
        <v>42915</v>
      </c>
      <c r="B420" s="2">
        <f>RSI!B420</f>
        <v>6.61</v>
      </c>
      <c r="C420" s="2">
        <f>RSI!I420</f>
        <v>35.155295270023061</v>
      </c>
      <c r="D420" s="2">
        <f>MACD!E420</f>
        <v>0.15880029282672137</v>
      </c>
      <c r="E420" s="2">
        <f>MACD!F420</f>
        <v>1.1658333929147273E-2</v>
      </c>
      <c r="F420" s="2">
        <f>'Moving Avg'!D420</f>
        <v>6.6100000000000012</v>
      </c>
      <c r="G420" s="2">
        <f>'Moving Avg'!F420</f>
        <v>6.963000000000001</v>
      </c>
      <c r="H420" s="2">
        <f>'Moving Avg'!G420</f>
        <v>6.8928000000000011</v>
      </c>
      <c r="I420" s="2">
        <f>'Moving Avg'!H420</f>
        <v>7.7194999999999929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  <c r="M420" s="7">
        <f t="shared" si="60"/>
        <v>25</v>
      </c>
      <c r="N420" s="7">
        <f t="shared" si="61"/>
        <v>0</v>
      </c>
      <c r="O420" s="7">
        <f t="shared" si="62"/>
        <v>0</v>
      </c>
      <c r="P420" s="7">
        <f t="shared" si="63"/>
        <v>16.5</v>
      </c>
      <c r="Q420" s="8">
        <f t="shared" si="64"/>
        <v>11.225</v>
      </c>
      <c r="R420" s="8">
        <f t="shared" si="65"/>
        <v>9.125</v>
      </c>
      <c r="S420" s="8">
        <f t="shared" si="66"/>
        <v>11.175000000000001</v>
      </c>
      <c r="T420" s="8">
        <f t="shared" si="67"/>
        <v>10.375</v>
      </c>
      <c r="U420" s="7">
        <f t="shared" si="68"/>
        <v>10.508333333333335</v>
      </c>
      <c r="V420" s="7">
        <f t="shared" si="69"/>
        <v>10.475000000000001</v>
      </c>
    </row>
    <row r="421" spans="1:22" ht="13.5" x14ac:dyDescent="0.25">
      <c r="A421" s="3">
        <f>RSI!A421</f>
        <v>42916</v>
      </c>
      <c r="B421" s="2">
        <f>RSI!B421</f>
        <v>6.61</v>
      </c>
      <c r="C421" s="2">
        <f>RSI!I421</f>
        <v>35.155295270023061</v>
      </c>
      <c r="D421" s="2">
        <f>MACD!E421</f>
        <v>0.22272668150239561</v>
      </c>
      <c r="E421" s="2">
        <f>MACD!F421</f>
        <v>5.3872003443796945E-2</v>
      </c>
      <c r="F421" s="2">
        <f>'Moving Avg'!D421</f>
        <v>6.6100000000000012</v>
      </c>
      <c r="G421" s="2">
        <f>'Moving Avg'!F421</f>
        <v>6.9540000000000024</v>
      </c>
      <c r="H421" s="2">
        <f>'Moving Avg'!G421</f>
        <v>6.894000000000001</v>
      </c>
      <c r="I421" s="2">
        <f>'Moving Avg'!H421</f>
        <v>7.7045499999999922</v>
      </c>
      <c r="J421" s="5" t="str">
        <f>OBV!F421</f>
        <v>NEUTRAL</v>
      </c>
      <c r="K421" s="5" t="str">
        <f>OBV!G421</f>
        <v>NEUTRAL</v>
      </c>
      <c r="L421" s="5" t="str">
        <f>OBV!H421</f>
        <v>NEUTRAL</v>
      </c>
      <c r="M421" s="7">
        <f t="shared" si="60"/>
        <v>25</v>
      </c>
      <c r="N421" s="7">
        <f t="shared" si="61"/>
        <v>0</v>
      </c>
      <c r="O421" s="7">
        <f t="shared" si="62"/>
        <v>0</v>
      </c>
      <c r="P421" s="7">
        <f t="shared" si="63"/>
        <v>33</v>
      </c>
      <c r="Q421" s="8">
        <f t="shared" si="64"/>
        <v>13.7</v>
      </c>
      <c r="R421" s="8">
        <f t="shared" si="65"/>
        <v>13.25</v>
      </c>
      <c r="S421" s="8">
        <f t="shared" si="66"/>
        <v>18.600000000000001</v>
      </c>
      <c r="T421" s="8">
        <f t="shared" si="67"/>
        <v>14.5</v>
      </c>
      <c r="U421" s="7">
        <f t="shared" si="68"/>
        <v>15.183333333333332</v>
      </c>
      <c r="V421" s="7">
        <f t="shared" si="69"/>
        <v>15.012499999999999</v>
      </c>
    </row>
    <row r="422" spans="1:22" ht="13.5" x14ac:dyDescent="0.25">
      <c r="A422" s="3">
        <f>RSI!A422</f>
        <v>42919</v>
      </c>
      <c r="B422" s="2">
        <f>RSI!B422</f>
        <v>6.61</v>
      </c>
      <c r="C422" s="2">
        <f>RSI!I422</f>
        <v>35.155295270023061</v>
      </c>
      <c r="D422" s="2">
        <f>MACD!E422</f>
        <v>0.27859235147333727</v>
      </c>
      <c r="E422" s="2">
        <f>MACD!F422</f>
        <v>9.8816073049705022E-2</v>
      </c>
      <c r="F422" s="2">
        <f>'Moving Avg'!D422</f>
        <v>6.6100000000000012</v>
      </c>
      <c r="G422" s="2">
        <f>'Moving Avg'!F422</f>
        <v>6.9450000000000021</v>
      </c>
      <c r="H422" s="2">
        <f>'Moving Avg'!G422</f>
        <v>6.8936000000000011</v>
      </c>
      <c r="I422" s="2">
        <f>'Moving Avg'!H422</f>
        <v>7.6903499999999916</v>
      </c>
      <c r="J422" s="5" t="str">
        <f>OBV!F422</f>
        <v>NEUTRAL</v>
      </c>
      <c r="K422" s="5" t="str">
        <f>OBV!G422</f>
        <v>NEUTRAL</v>
      </c>
      <c r="L422" s="5" t="str">
        <f>OBV!H422</f>
        <v>NEUTRAL</v>
      </c>
      <c r="M422" s="7">
        <f t="shared" si="60"/>
        <v>25</v>
      </c>
      <c r="N422" s="7">
        <f t="shared" si="61"/>
        <v>0</v>
      </c>
      <c r="O422" s="7">
        <f t="shared" si="62"/>
        <v>0</v>
      </c>
      <c r="P422" s="7">
        <f t="shared" si="63"/>
        <v>33</v>
      </c>
      <c r="Q422" s="8">
        <f t="shared" si="64"/>
        <v>13.7</v>
      </c>
      <c r="R422" s="8">
        <f t="shared" si="65"/>
        <v>13.25</v>
      </c>
      <c r="S422" s="8">
        <f t="shared" si="66"/>
        <v>18.600000000000001</v>
      </c>
      <c r="T422" s="8">
        <f t="shared" si="67"/>
        <v>14.5</v>
      </c>
      <c r="U422" s="7">
        <f t="shared" si="68"/>
        <v>15.183333333333332</v>
      </c>
      <c r="V422" s="7">
        <f t="shared" si="69"/>
        <v>15.012499999999999</v>
      </c>
    </row>
    <row r="423" spans="1:22" ht="13.5" x14ac:dyDescent="0.25">
      <c r="A423" s="3">
        <f>RSI!A423</f>
        <v>42920</v>
      </c>
      <c r="B423" s="2">
        <f>RSI!B423</f>
        <v>6.45</v>
      </c>
      <c r="C423" s="2">
        <f>RSI!I423</f>
        <v>29.727905602687471</v>
      </c>
      <c r="D423" s="2">
        <f>MACD!E423</f>
        <v>0.33935784958192983</v>
      </c>
      <c r="E423" s="2">
        <f>MACD!F423</f>
        <v>0.14692442835614999</v>
      </c>
      <c r="F423" s="2">
        <f>'Moving Avg'!D423</f>
        <v>6.5780000000000003</v>
      </c>
      <c r="G423" s="2">
        <f>'Moving Avg'!F423</f>
        <v>6.9224999999999994</v>
      </c>
      <c r="H423" s="2">
        <f>'Moving Avg'!G423</f>
        <v>6.8900000000000015</v>
      </c>
      <c r="I423" s="2">
        <f>'Moving Avg'!H423</f>
        <v>7.6737499999999921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  <c r="M423" s="7">
        <f t="shared" si="60"/>
        <v>50</v>
      </c>
      <c r="N423" s="7">
        <f t="shared" si="61"/>
        <v>0</v>
      </c>
      <c r="O423" s="7">
        <f t="shared" si="62"/>
        <v>0</v>
      </c>
      <c r="P423" s="7">
        <f t="shared" si="63"/>
        <v>16.5</v>
      </c>
      <c r="Q423" s="8">
        <f t="shared" si="64"/>
        <v>19.975000000000001</v>
      </c>
      <c r="R423" s="8">
        <f t="shared" si="65"/>
        <v>14.125</v>
      </c>
      <c r="S423" s="8">
        <f t="shared" si="66"/>
        <v>14.925000000000001</v>
      </c>
      <c r="T423" s="8">
        <f t="shared" si="67"/>
        <v>16.625</v>
      </c>
      <c r="U423" s="7">
        <f t="shared" si="68"/>
        <v>16.341666666666669</v>
      </c>
      <c r="V423" s="7">
        <f t="shared" si="69"/>
        <v>16.412500000000001</v>
      </c>
    </row>
    <row r="424" spans="1:22" ht="13.5" x14ac:dyDescent="0.25">
      <c r="A424" s="3">
        <f>RSI!A424</f>
        <v>42921</v>
      </c>
      <c r="B424" s="2">
        <f>RSI!B424</f>
        <v>6.45</v>
      </c>
      <c r="C424" s="2">
        <f>RSI!I424</f>
        <v>29.727905602687471</v>
      </c>
      <c r="D424" s="2">
        <f>MACD!E424</f>
        <v>0.35939511619598985</v>
      </c>
      <c r="E424" s="2">
        <f>MACD!F424</f>
        <v>0.18941856592411799</v>
      </c>
      <c r="F424" s="2">
        <f>'Moving Avg'!D424</f>
        <v>6.5460000000000012</v>
      </c>
      <c r="G424" s="2">
        <f>'Moving Avg'!F424</f>
        <v>6.9</v>
      </c>
      <c r="H424" s="2">
        <f>'Moving Avg'!G424</f>
        <v>6.886400000000001</v>
      </c>
      <c r="I424" s="2">
        <f>'Moving Avg'!H424</f>
        <v>7.6570499999999928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  <c r="M424" s="7">
        <f t="shared" si="60"/>
        <v>50</v>
      </c>
      <c r="N424" s="7">
        <f t="shared" si="61"/>
        <v>0</v>
      </c>
      <c r="O424" s="7">
        <f t="shared" si="62"/>
        <v>0</v>
      </c>
      <c r="P424" s="7">
        <f t="shared" si="63"/>
        <v>16.5</v>
      </c>
      <c r="Q424" s="8">
        <f t="shared" si="64"/>
        <v>19.975000000000001</v>
      </c>
      <c r="R424" s="8">
        <f t="shared" si="65"/>
        <v>14.125</v>
      </c>
      <c r="S424" s="8">
        <f t="shared" si="66"/>
        <v>14.925000000000001</v>
      </c>
      <c r="T424" s="8">
        <f t="shared" si="67"/>
        <v>16.625</v>
      </c>
      <c r="U424" s="7">
        <f t="shared" si="68"/>
        <v>16.341666666666669</v>
      </c>
      <c r="V424" s="7">
        <f t="shared" si="69"/>
        <v>16.412500000000001</v>
      </c>
    </row>
    <row r="425" spans="1:22" ht="13.5" x14ac:dyDescent="0.25">
      <c r="A425" s="3">
        <f>RSI!A425</f>
        <v>42922</v>
      </c>
      <c r="B425" s="2">
        <f>RSI!B425</f>
        <v>6.45</v>
      </c>
      <c r="C425" s="2">
        <f>RSI!I425</f>
        <v>29.727905602687485</v>
      </c>
      <c r="D425" s="2">
        <f>MACD!E425</f>
        <v>0.34632579384294804</v>
      </c>
      <c r="E425" s="2">
        <f>MACD!F425</f>
        <v>0.22080001150788403</v>
      </c>
      <c r="F425" s="2">
        <f>'Moving Avg'!D425</f>
        <v>6.5140000000000002</v>
      </c>
      <c r="G425" s="2">
        <f>'Moving Avg'!F425</f>
        <v>6.8724999999999996</v>
      </c>
      <c r="H425" s="2">
        <f>'Moving Avg'!G425</f>
        <v>6.8828000000000022</v>
      </c>
      <c r="I425" s="2">
        <f>'Moving Avg'!H425</f>
        <v>7.6403499999999926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  <c r="M425" s="7">
        <f t="shared" si="60"/>
        <v>50</v>
      </c>
      <c r="N425" s="7">
        <f t="shared" si="61"/>
        <v>0</v>
      </c>
      <c r="O425" s="7">
        <f t="shared" si="62"/>
        <v>0</v>
      </c>
      <c r="P425" s="7">
        <f t="shared" si="63"/>
        <v>16.5</v>
      </c>
      <c r="Q425" s="8">
        <f t="shared" si="64"/>
        <v>19.975000000000001</v>
      </c>
      <c r="R425" s="8">
        <f t="shared" si="65"/>
        <v>14.125</v>
      </c>
      <c r="S425" s="8">
        <f t="shared" si="66"/>
        <v>14.925000000000001</v>
      </c>
      <c r="T425" s="8">
        <f t="shared" si="67"/>
        <v>16.625</v>
      </c>
      <c r="U425" s="7">
        <f t="shared" si="68"/>
        <v>16.341666666666669</v>
      </c>
      <c r="V425" s="7">
        <f t="shared" si="69"/>
        <v>16.412500000000001</v>
      </c>
    </row>
    <row r="426" spans="1:22" ht="13.5" x14ac:dyDescent="0.25">
      <c r="A426" s="3">
        <f>RSI!A426</f>
        <v>42923</v>
      </c>
      <c r="B426" s="2">
        <f>RSI!B426</f>
        <v>6.45</v>
      </c>
      <c r="C426" s="2">
        <f>RSI!I426</f>
        <v>29.727905602687485</v>
      </c>
      <c r="D426" s="2">
        <f>MACD!E426</f>
        <v>0.2912278826678536</v>
      </c>
      <c r="E426" s="2">
        <f>MACD!F426</f>
        <v>0.23488558573987794</v>
      </c>
      <c r="F426" s="2">
        <f>'Moving Avg'!D426</f>
        <v>6.4820000000000011</v>
      </c>
      <c r="G426" s="2">
        <f>'Moving Avg'!F426</f>
        <v>6.8449999999999989</v>
      </c>
      <c r="H426" s="2">
        <f>'Moving Avg'!G426</f>
        <v>6.8782000000000014</v>
      </c>
      <c r="I426" s="2">
        <f>'Moving Avg'!H426</f>
        <v>7.6236499999999934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  <c r="M426" s="7">
        <f t="shared" si="60"/>
        <v>50</v>
      </c>
      <c r="N426" s="7">
        <f t="shared" si="61"/>
        <v>0</v>
      </c>
      <c r="O426" s="7">
        <f t="shared" si="62"/>
        <v>0</v>
      </c>
      <c r="P426" s="7">
        <f t="shared" si="63"/>
        <v>16.5</v>
      </c>
      <c r="Q426" s="8">
        <f t="shared" si="64"/>
        <v>19.975000000000001</v>
      </c>
      <c r="R426" s="8">
        <f t="shared" si="65"/>
        <v>14.125</v>
      </c>
      <c r="S426" s="8">
        <f t="shared" si="66"/>
        <v>14.925000000000001</v>
      </c>
      <c r="T426" s="8">
        <f t="shared" si="67"/>
        <v>16.625</v>
      </c>
      <c r="U426" s="7">
        <f t="shared" si="68"/>
        <v>16.341666666666669</v>
      </c>
      <c r="V426" s="7">
        <f t="shared" si="69"/>
        <v>16.412500000000001</v>
      </c>
    </row>
    <row r="427" spans="1:22" ht="13.5" x14ac:dyDescent="0.25">
      <c r="A427" s="3">
        <f>RSI!A427</f>
        <v>42926</v>
      </c>
      <c r="B427" s="2">
        <f>RSI!B427</f>
        <v>6.45</v>
      </c>
      <c r="C427" s="2">
        <f>RSI!I427</f>
        <v>29.727905602687485</v>
      </c>
      <c r="D427" s="2">
        <f>MACD!E427</f>
        <v>0.24656452909570969</v>
      </c>
      <c r="E427" s="2">
        <f>MACD!F427</f>
        <v>0.23722137441104429</v>
      </c>
      <c r="F427" s="2">
        <f>'Moving Avg'!D427</f>
        <v>6.45</v>
      </c>
      <c r="G427" s="2">
        <f>'Moving Avg'!F427</f>
        <v>6.8069999999999995</v>
      </c>
      <c r="H427" s="2">
        <f>'Moving Avg'!G427</f>
        <v>6.8736000000000015</v>
      </c>
      <c r="I427" s="2">
        <f>'Moving Avg'!H427</f>
        <v>7.606999999999994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  <c r="M427" s="7">
        <f t="shared" si="60"/>
        <v>50</v>
      </c>
      <c r="N427" s="7">
        <f t="shared" si="61"/>
        <v>0</v>
      </c>
      <c r="O427" s="7">
        <f t="shared" si="62"/>
        <v>0</v>
      </c>
      <c r="P427" s="7">
        <f t="shared" si="63"/>
        <v>16.5</v>
      </c>
      <c r="Q427" s="8">
        <f t="shared" si="64"/>
        <v>19.975000000000001</v>
      </c>
      <c r="R427" s="8">
        <f t="shared" si="65"/>
        <v>14.125</v>
      </c>
      <c r="S427" s="8">
        <f t="shared" si="66"/>
        <v>14.925000000000001</v>
      </c>
      <c r="T427" s="8">
        <f t="shared" si="67"/>
        <v>16.625</v>
      </c>
      <c r="U427" s="7">
        <f t="shared" si="68"/>
        <v>16.341666666666669</v>
      </c>
      <c r="V427" s="7">
        <f t="shared" si="69"/>
        <v>16.412500000000001</v>
      </c>
    </row>
    <row r="428" spans="1:22" ht="13.5" x14ac:dyDescent="0.25">
      <c r="A428" s="3">
        <f>RSI!A428</f>
        <v>42927</v>
      </c>
      <c r="B428" s="2">
        <f>RSI!B428</f>
        <v>6.45</v>
      </c>
      <c r="C428" s="2">
        <f>RSI!I428</f>
        <v>29.727905602687485</v>
      </c>
      <c r="D428" s="2">
        <f>MACD!E428</f>
        <v>0.21058538280305328</v>
      </c>
      <c r="E428" s="2">
        <f>MACD!F428</f>
        <v>0.23189417608944612</v>
      </c>
      <c r="F428" s="2">
        <f>'Moving Avg'!D428</f>
        <v>6.45</v>
      </c>
      <c r="G428" s="2">
        <f>'Moving Avg'!F428</f>
        <v>6.778999999999999</v>
      </c>
      <c r="H428" s="2">
        <f>'Moving Avg'!G428</f>
        <v>6.8650000000000011</v>
      </c>
      <c r="I428" s="2">
        <f>'Moving Avg'!H428</f>
        <v>7.5902499999999939</v>
      </c>
      <c r="J428" s="5" t="str">
        <f>OBV!F428</f>
        <v>NEUTRAL</v>
      </c>
      <c r="K428" s="5" t="str">
        <f>OBV!G428</f>
        <v>NEUTRAL</v>
      </c>
      <c r="L428" s="5" t="str">
        <f>OBV!H428</f>
        <v>NEUTRAL</v>
      </c>
      <c r="M428" s="7">
        <f t="shared" si="60"/>
        <v>50</v>
      </c>
      <c r="N428" s="7">
        <f t="shared" si="61"/>
        <v>100</v>
      </c>
      <c r="O428" s="7">
        <f t="shared" si="62"/>
        <v>0</v>
      </c>
      <c r="P428" s="7">
        <f t="shared" si="63"/>
        <v>33</v>
      </c>
      <c r="Q428" s="8">
        <f t="shared" si="64"/>
        <v>57.45</v>
      </c>
      <c r="R428" s="8">
        <f t="shared" si="65"/>
        <v>38.25</v>
      </c>
      <c r="S428" s="8">
        <f t="shared" si="66"/>
        <v>37.35</v>
      </c>
      <c r="T428" s="8">
        <f t="shared" si="67"/>
        <v>45.75</v>
      </c>
      <c r="U428" s="7">
        <f t="shared" si="68"/>
        <v>44.35</v>
      </c>
      <c r="V428" s="7">
        <f t="shared" si="69"/>
        <v>44.7</v>
      </c>
    </row>
    <row r="429" spans="1:22" ht="13.5" x14ac:dyDescent="0.25">
      <c r="A429" s="3">
        <f>RSI!A429</f>
        <v>42928</v>
      </c>
      <c r="B429" s="2">
        <f>RSI!B429</f>
        <v>6.45</v>
      </c>
      <c r="C429" s="2">
        <f>RSI!I429</f>
        <v>29.727905602687485</v>
      </c>
      <c r="D429" s="2">
        <f>MACD!E429</f>
        <v>0.18182012137372983</v>
      </c>
      <c r="E429" s="2">
        <f>MACD!F429</f>
        <v>0.22187936514630288</v>
      </c>
      <c r="F429" s="2">
        <f>'Moving Avg'!D429</f>
        <v>6.45</v>
      </c>
      <c r="G429" s="2">
        <f>'Moving Avg'!F429</f>
        <v>6.7404999999999999</v>
      </c>
      <c r="H429" s="2">
        <f>'Moving Avg'!G429</f>
        <v>6.8536000000000001</v>
      </c>
      <c r="I429" s="2">
        <f>'Moving Avg'!H429</f>
        <v>7.5731499999999947</v>
      </c>
      <c r="J429" s="5" t="str">
        <f>OBV!F429</f>
        <v>NEUTRAL</v>
      </c>
      <c r="K429" s="5" t="str">
        <f>OBV!G429</f>
        <v>NEUTRAL</v>
      </c>
      <c r="L429" s="5" t="str">
        <f>OBV!H429</f>
        <v>NEUTRAL</v>
      </c>
      <c r="M429" s="7">
        <f t="shared" si="60"/>
        <v>50</v>
      </c>
      <c r="N429" s="7">
        <f t="shared" si="61"/>
        <v>100</v>
      </c>
      <c r="O429" s="7">
        <f t="shared" si="62"/>
        <v>0</v>
      </c>
      <c r="P429" s="7">
        <f t="shared" si="63"/>
        <v>33</v>
      </c>
      <c r="Q429" s="8">
        <f t="shared" si="64"/>
        <v>57.45</v>
      </c>
      <c r="R429" s="8">
        <f t="shared" si="65"/>
        <v>38.25</v>
      </c>
      <c r="S429" s="8">
        <f t="shared" si="66"/>
        <v>37.35</v>
      </c>
      <c r="T429" s="8">
        <f t="shared" si="67"/>
        <v>45.75</v>
      </c>
      <c r="U429" s="7">
        <f t="shared" si="68"/>
        <v>44.35</v>
      </c>
      <c r="V429" s="7">
        <f t="shared" si="69"/>
        <v>44.7</v>
      </c>
    </row>
    <row r="430" spans="1:22" ht="13.5" x14ac:dyDescent="0.25">
      <c r="A430" s="3">
        <f>RSI!A430</f>
        <v>42929</v>
      </c>
      <c r="B430" s="2">
        <f>RSI!B430</f>
        <v>6.5</v>
      </c>
      <c r="C430" s="2">
        <f>RSI!I430</f>
        <v>34.996332059071051</v>
      </c>
      <c r="D430" s="2">
        <f>MACD!E430</f>
        <v>0.15533086958296316</v>
      </c>
      <c r="E430" s="2">
        <f>MACD!F430</f>
        <v>0.20856966603363494</v>
      </c>
      <c r="F430" s="2">
        <f>'Moving Avg'!D430</f>
        <v>6.4599999999999991</v>
      </c>
      <c r="G430" s="2">
        <f>'Moving Avg'!F430</f>
        <v>6.698500000000001</v>
      </c>
      <c r="H430" s="2">
        <f>'Moving Avg'!G430</f>
        <v>6.8474000000000004</v>
      </c>
      <c r="I430" s="2">
        <f>'Moving Avg'!H430</f>
        <v>7.5577499999999951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  <c r="M430" s="7">
        <f t="shared" si="60"/>
        <v>25</v>
      </c>
      <c r="N430" s="7">
        <f t="shared" si="61"/>
        <v>100</v>
      </c>
      <c r="O430" s="7">
        <f t="shared" si="62"/>
        <v>0</v>
      </c>
      <c r="P430" s="7">
        <f t="shared" si="63"/>
        <v>100</v>
      </c>
      <c r="Q430" s="8">
        <f t="shared" si="64"/>
        <v>58.75</v>
      </c>
      <c r="R430" s="8">
        <f t="shared" si="65"/>
        <v>50</v>
      </c>
      <c r="S430" s="8">
        <f t="shared" si="66"/>
        <v>63.75</v>
      </c>
      <c r="T430" s="8">
        <f t="shared" si="67"/>
        <v>56.25</v>
      </c>
      <c r="U430" s="7">
        <f t="shared" si="68"/>
        <v>57.5</v>
      </c>
      <c r="V430" s="7">
        <f t="shared" si="69"/>
        <v>57.1875</v>
      </c>
    </row>
    <row r="431" spans="1:22" ht="13.5" x14ac:dyDescent="0.25">
      <c r="A431" s="3">
        <f>RSI!A431</f>
        <v>42930</v>
      </c>
      <c r="B431" s="2">
        <f>RSI!B431</f>
        <v>6.56</v>
      </c>
      <c r="C431" s="2">
        <f>RSI!I431</f>
        <v>40.738026345475355</v>
      </c>
      <c r="D431" s="2">
        <f>MACD!E431</f>
        <v>0.12961614673170185</v>
      </c>
      <c r="E431" s="2">
        <f>MACD!F431</f>
        <v>0.19277896217324833</v>
      </c>
      <c r="F431" s="2">
        <f>'Moving Avg'!D431</f>
        <v>6.4820000000000011</v>
      </c>
      <c r="G431" s="2">
        <f>'Moving Avg'!F431</f>
        <v>6.6595000000000013</v>
      </c>
      <c r="H431" s="2">
        <f>'Moving Avg'!G431</f>
        <v>6.8444000000000003</v>
      </c>
      <c r="I431" s="2">
        <f>'Moving Avg'!H431</f>
        <v>7.544799999999996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  <c r="M431" s="7">
        <f t="shared" si="60"/>
        <v>25</v>
      </c>
      <c r="N431" s="7">
        <f t="shared" si="61"/>
        <v>100</v>
      </c>
      <c r="O431" s="7">
        <f t="shared" si="62"/>
        <v>0</v>
      </c>
      <c r="P431" s="7">
        <f t="shared" si="63"/>
        <v>100</v>
      </c>
      <c r="Q431" s="8">
        <f t="shared" si="64"/>
        <v>58.75</v>
      </c>
      <c r="R431" s="8">
        <f t="shared" si="65"/>
        <v>50</v>
      </c>
      <c r="S431" s="8">
        <f t="shared" si="66"/>
        <v>63.75</v>
      </c>
      <c r="T431" s="8">
        <f t="shared" si="67"/>
        <v>56.25</v>
      </c>
      <c r="U431" s="7">
        <f t="shared" si="68"/>
        <v>57.5</v>
      </c>
      <c r="V431" s="7">
        <f t="shared" si="69"/>
        <v>57.1875</v>
      </c>
    </row>
    <row r="432" spans="1:22" ht="13.5" x14ac:dyDescent="0.25">
      <c r="A432" s="3">
        <f>RSI!A432</f>
        <v>42933</v>
      </c>
      <c r="B432" s="2">
        <f>RSI!B432</f>
        <v>6.56</v>
      </c>
      <c r="C432" s="2">
        <f>RSI!I432</f>
        <v>40.738026345475355</v>
      </c>
      <c r="D432" s="2">
        <f>MACD!E432</f>
        <v>0.10856197758348696</v>
      </c>
      <c r="E432" s="2">
        <f>MACD!F432</f>
        <v>0.17593556525529608</v>
      </c>
      <c r="F432" s="2">
        <f>'Moving Avg'!D432</f>
        <v>6.5039999999999996</v>
      </c>
      <c r="G432" s="2">
        <f>'Moving Avg'!F432</f>
        <v>6.6205000000000016</v>
      </c>
      <c r="H432" s="2">
        <f>'Moving Avg'!G432</f>
        <v>6.8394000000000004</v>
      </c>
      <c r="I432" s="2">
        <f>'Moving Avg'!H432</f>
        <v>7.5309999999999953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  <c r="M432" s="7">
        <f t="shared" si="60"/>
        <v>25</v>
      </c>
      <c r="N432" s="7">
        <f t="shared" si="61"/>
        <v>100</v>
      </c>
      <c r="O432" s="7">
        <f t="shared" si="62"/>
        <v>0</v>
      </c>
      <c r="P432" s="7">
        <f t="shared" si="63"/>
        <v>100</v>
      </c>
      <c r="Q432" s="8">
        <f t="shared" si="64"/>
        <v>58.75</v>
      </c>
      <c r="R432" s="8">
        <f t="shared" si="65"/>
        <v>50</v>
      </c>
      <c r="S432" s="8">
        <f t="shared" si="66"/>
        <v>63.75</v>
      </c>
      <c r="T432" s="8">
        <f t="shared" si="67"/>
        <v>56.25</v>
      </c>
      <c r="U432" s="7">
        <f t="shared" si="68"/>
        <v>57.5</v>
      </c>
      <c r="V432" s="7">
        <f t="shared" si="69"/>
        <v>57.1875</v>
      </c>
    </row>
    <row r="433" spans="1:22" ht="13.5" x14ac:dyDescent="0.25">
      <c r="A433" s="3">
        <f>RSI!A433</f>
        <v>42934</v>
      </c>
      <c r="B433" s="2">
        <f>RSI!B433</f>
        <v>6.56</v>
      </c>
      <c r="C433" s="2">
        <f>RSI!I433</f>
        <v>40.738026345475355</v>
      </c>
      <c r="D433" s="2">
        <f>MACD!E433</f>
        <v>6.6783788335357919E-2</v>
      </c>
      <c r="E433" s="2">
        <f>MACD!F433</f>
        <v>0.15410520987130846</v>
      </c>
      <c r="F433" s="2">
        <f>'Moving Avg'!D433</f>
        <v>6.5259999999999989</v>
      </c>
      <c r="G433" s="2">
        <f>'Moving Avg'!F433</f>
        <v>6.581500000000001</v>
      </c>
      <c r="H433" s="2">
        <f>'Moving Avg'!G433</f>
        <v>6.8344000000000005</v>
      </c>
      <c r="I433" s="2">
        <f>'Moving Avg'!H433</f>
        <v>7.5185499999999958</v>
      </c>
      <c r="J433" s="5" t="str">
        <f>OBV!F433</f>
        <v>BULLISH</v>
      </c>
      <c r="K433" s="5" t="str">
        <f>OBV!G433</f>
        <v>STRONG</v>
      </c>
      <c r="L433" s="5" t="str">
        <f>OBV!H433</f>
        <v>CONFIRMED BULLISH</v>
      </c>
      <c r="M433" s="7">
        <f t="shared" si="60"/>
        <v>25</v>
      </c>
      <c r="N433" s="7">
        <f t="shared" si="61"/>
        <v>100</v>
      </c>
      <c r="O433" s="7">
        <f t="shared" si="62"/>
        <v>0</v>
      </c>
      <c r="P433" s="7">
        <f t="shared" si="63"/>
        <v>100</v>
      </c>
      <c r="Q433" s="8">
        <f t="shared" si="64"/>
        <v>58.75</v>
      </c>
      <c r="R433" s="8">
        <f t="shared" si="65"/>
        <v>50</v>
      </c>
      <c r="S433" s="8">
        <f t="shared" si="66"/>
        <v>63.75</v>
      </c>
      <c r="T433" s="8">
        <f t="shared" si="67"/>
        <v>56.25</v>
      </c>
      <c r="U433" s="7">
        <f t="shared" si="68"/>
        <v>57.5</v>
      </c>
      <c r="V433" s="7">
        <f t="shared" si="69"/>
        <v>57.1875</v>
      </c>
    </row>
    <row r="434" spans="1:22" ht="13.5" x14ac:dyDescent="0.25">
      <c r="A434" s="3">
        <f>RSI!A434</f>
        <v>42935</v>
      </c>
      <c r="B434" s="2">
        <f>RSI!B434</f>
        <v>6.56</v>
      </c>
      <c r="C434" s="2">
        <f>RSI!I434</f>
        <v>40.738026345475355</v>
      </c>
      <c r="D434" s="2">
        <f>MACD!E434</f>
        <v>3.2036958715480957E-2</v>
      </c>
      <c r="E434" s="2">
        <f>MACD!F434</f>
        <v>0.12969155964014295</v>
      </c>
      <c r="F434" s="2">
        <f>'Moving Avg'!D434</f>
        <v>6.5479999999999992</v>
      </c>
      <c r="G434" s="2">
        <f>'Moving Avg'!F434</f>
        <v>6.5535000000000014</v>
      </c>
      <c r="H434" s="2">
        <f>'Moving Avg'!G434</f>
        <v>6.8294000000000006</v>
      </c>
      <c r="I434" s="2">
        <f>'Moving Avg'!H434</f>
        <v>7.5085499999999961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  <c r="M434" s="7">
        <f t="shared" si="60"/>
        <v>25</v>
      </c>
      <c r="N434" s="7">
        <f t="shared" si="61"/>
        <v>100</v>
      </c>
      <c r="O434" s="7">
        <f t="shared" si="62"/>
        <v>0</v>
      </c>
      <c r="P434" s="7">
        <f t="shared" si="63"/>
        <v>100</v>
      </c>
      <c r="Q434" s="8">
        <f t="shared" si="64"/>
        <v>58.75</v>
      </c>
      <c r="R434" s="8">
        <f t="shared" si="65"/>
        <v>50</v>
      </c>
      <c r="S434" s="8">
        <f t="shared" si="66"/>
        <v>63.75</v>
      </c>
      <c r="T434" s="8">
        <f t="shared" si="67"/>
        <v>56.25</v>
      </c>
      <c r="U434" s="7">
        <f t="shared" si="68"/>
        <v>57.5</v>
      </c>
      <c r="V434" s="7">
        <f t="shared" si="69"/>
        <v>57.1875</v>
      </c>
    </row>
    <row r="435" spans="1:22" ht="13.5" x14ac:dyDescent="0.25">
      <c r="A435" s="3">
        <f>RSI!A435</f>
        <v>42936</v>
      </c>
      <c r="B435" s="2">
        <f>RSI!B435</f>
        <v>6.89</v>
      </c>
      <c r="C435" s="2">
        <f>RSI!I435</f>
        <v>64.158308478634197</v>
      </c>
      <c r="D435" s="2">
        <f>MACD!E435</f>
        <v>-2.1249440088872085E-2</v>
      </c>
      <c r="E435" s="2">
        <f>MACD!F435</f>
        <v>9.9503359694339946E-2</v>
      </c>
      <c r="F435" s="2">
        <f>'Moving Avg'!D435</f>
        <v>6.6259999999999994</v>
      </c>
      <c r="G435" s="2">
        <f>'Moving Avg'!F435</f>
        <v>6.5525000000000002</v>
      </c>
      <c r="H435" s="2">
        <f>'Moving Avg'!G435</f>
        <v>6.8310000000000004</v>
      </c>
      <c r="I435" s="2">
        <f>'Moving Avg'!H435</f>
        <v>7.5013999999999967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  <c r="M435" s="7">
        <f t="shared" si="60"/>
        <v>25</v>
      </c>
      <c r="N435" s="7">
        <f t="shared" si="61"/>
        <v>100</v>
      </c>
      <c r="O435" s="7">
        <f t="shared" si="62"/>
        <v>0</v>
      </c>
      <c r="P435" s="7">
        <f t="shared" si="63"/>
        <v>83.5</v>
      </c>
      <c r="Q435" s="8">
        <f t="shared" si="64"/>
        <v>56.274999999999999</v>
      </c>
      <c r="R435" s="8">
        <f t="shared" si="65"/>
        <v>45.875</v>
      </c>
      <c r="S435" s="8">
        <f t="shared" si="66"/>
        <v>56.325000000000003</v>
      </c>
      <c r="T435" s="8">
        <f t="shared" si="67"/>
        <v>52.125</v>
      </c>
      <c r="U435" s="7">
        <f t="shared" si="68"/>
        <v>52.82500000000001</v>
      </c>
      <c r="V435" s="7">
        <f t="shared" si="69"/>
        <v>52.650000000000006</v>
      </c>
    </row>
    <row r="436" spans="1:22" ht="13.5" x14ac:dyDescent="0.25">
      <c r="A436" s="3">
        <f>RSI!A436</f>
        <v>42937</v>
      </c>
      <c r="B436" s="2">
        <f>RSI!B436</f>
        <v>6.89</v>
      </c>
      <c r="C436" s="2">
        <f>RSI!I436</f>
        <v>64.158308478634197</v>
      </c>
      <c r="D436" s="2">
        <f>MACD!E436</f>
        <v>-6.777012929354953E-2</v>
      </c>
      <c r="E436" s="2">
        <f>MACD!F436</f>
        <v>6.6048661896762062E-2</v>
      </c>
      <c r="F436" s="2">
        <f>'Moving Avg'!D436</f>
        <v>6.6920000000000002</v>
      </c>
      <c r="G436" s="2">
        <f>'Moving Avg'!F436</f>
        <v>6.5665000000000004</v>
      </c>
      <c r="H436" s="2">
        <f>'Moving Avg'!G436</f>
        <v>6.8326000000000011</v>
      </c>
      <c r="I436" s="2">
        <f>'Moving Avg'!H436</f>
        <v>7.4942499999999974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  <c r="M436" s="7">
        <f t="shared" si="60"/>
        <v>25</v>
      </c>
      <c r="N436" s="7">
        <f t="shared" si="61"/>
        <v>100</v>
      </c>
      <c r="O436" s="7">
        <f t="shared" si="62"/>
        <v>0</v>
      </c>
      <c r="P436" s="7">
        <f t="shared" si="63"/>
        <v>83.5</v>
      </c>
      <c r="Q436" s="8">
        <f t="shared" si="64"/>
        <v>56.274999999999999</v>
      </c>
      <c r="R436" s="8">
        <f t="shared" si="65"/>
        <v>45.875</v>
      </c>
      <c r="S436" s="8">
        <f t="shared" si="66"/>
        <v>56.325000000000003</v>
      </c>
      <c r="T436" s="8">
        <f t="shared" si="67"/>
        <v>52.125</v>
      </c>
      <c r="U436" s="7">
        <f t="shared" si="68"/>
        <v>52.82500000000001</v>
      </c>
      <c r="V436" s="7">
        <f t="shared" si="69"/>
        <v>52.650000000000006</v>
      </c>
    </row>
    <row r="437" spans="1:22" ht="13.5" x14ac:dyDescent="0.25">
      <c r="A437" s="3">
        <f>RSI!A437</f>
        <v>42940</v>
      </c>
      <c r="B437" s="2">
        <f>RSI!B437</f>
        <v>6.89</v>
      </c>
      <c r="C437" s="2">
        <f>RSI!I437</f>
        <v>64.158308478634197</v>
      </c>
      <c r="D437" s="2">
        <f>MACD!E437</f>
        <v>-0.10845989856452487</v>
      </c>
      <c r="E437" s="2">
        <f>MACD!F437</f>
        <v>3.1146949804504675E-2</v>
      </c>
      <c r="F437" s="2">
        <f>'Moving Avg'!D437</f>
        <v>6.758</v>
      </c>
      <c r="G437" s="2">
        <f>'Moving Avg'!F437</f>
        <v>6.5805000000000007</v>
      </c>
      <c r="H437" s="2">
        <f>'Moving Avg'!G437</f>
        <v>6.8342000000000009</v>
      </c>
      <c r="I437" s="2">
        <f>'Moving Avg'!H437</f>
        <v>7.4870999999999981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  <c r="M437" s="7">
        <f t="shared" si="60"/>
        <v>25</v>
      </c>
      <c r="N437" s="7">
        <f t="shared" si="61"/>
        <v>100</v>
      </c>
      <c r="O437" s="7">
        <f t="shared" si="62"/>
        <v>0</v>
      </c>
      <c r="P437" s="7">
        <f t="shared" si="63"/>
        <v>83.5</v>
      </c>
      <c r="Q437" s="8">
        <f t="shared" si="64"/>
        <v>56.274999999999999</v>
      </c>
      <c r="R437" s="8">
        <f t="shared" si="65"/>
        <v>45.875</v>
      </c>
      <c r="S437" s="8">
        <f t="shared" si="66"/>
        <v>56.325000000000003</v>
      </c>
      <c r="T437" s="8">
        <f t="shared" si="67"/>
        <v>52.125</v>
      </c>
      <c r="U437" s="7">
        <f t="shared" si="68"/>
        <v>52.82500000000001</v>
      </c>
      <c r="V437" s="7">
        <f t="shared" si="69"/>
        <v>52.650000000000006</v>
      </c>
    </row>
    <row r="438" spans="1:22" ht="13.5" x14ac:dyDescent="0.25">
      <c r="A438" s="3">
        <f>RSI!A438</f>
        <v>42942</v>
      </c>
      <c r="B438" s="2">
        <f>RSI!B438</f>
        <v>6.89</v>
      </c>
      <c r="C438" s="2">
        <f>RSI!I438</f>
        <v>64.158308478634197</v>
      </c>
      <c r="D438" s="2">
        <f>MACD!E438</f>
        <v>-0.14411758219774384</v>
      </c>
      <c r="E438" s="2">
        <f>MACD!F438</f>
        <v>-3.9059565959450281E-3</v>
      </c>
      <c r="F438" s="2">
        <f>'Moving Avg'!D438</f>
        <v>6.8239999999999998</v>
      </c>
      <c r="G438" s="2">
        <f>'Moving Avg'!F438</f>
        <v>6.5945000000000009</v>
      </c>
      <c r="H438" s="2">
        <f>'Moving Avg'!G438</f>
        <v>6.8358000000000008</v>
      </c>
      <c r="I438" s="2">
        <f>'Moving Avg'!H438</f>
        <v>7.4810999999999988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  <c r="M438" s="7">
        <f t="shared" si="60"/>
        <v>25</v>
      </c>
      <c r="N438" s="7">
        <f t="shared" si="61"/>
        <v>100</v>
      </c>
      <c r="O438" s="7">
        <f t="shared" si="62"/>
        <v>0</v>
      </c>
      <c r="P438" s="7">
        <f t="shared" si="63"/>
        <v>83.5</v>
      </c>
      <c r="Q438" s="8">
        <f t="shared" si="64"/>
        <v>56.274999999999999</v>
      </c>
      <c r="R438" s="8">
        <f t="shared" si="65"/>
        <v>45.875</v>
      </c>
      <c r="S438" s="8">
        <f t="shared" si="66"/>
        <v>56.325000000000003</v>
      </c>
      <c r="T438" s="8">
        <f t="shared" si="67"/>
        <v>52.125</v>
      </c>
      <c r="U438" s="7">
        <f t="shared" si="68"/>
        <v>52.82500000000001</v>
      </c>
      <c r="V438" s="7">
        <f t="shared" si="69"/>
        <v>52.650000000000006</v>
      </c>
    </row>
    <row r="439" spans="1:22" ht="13.5" x14ac:dyDescent="0.25">
      <c r="A439" s="3">
        <f>RSI!A439</f>
        <v>42943</v>
      </c>
      <c r="B439" s="2">
        <f>RSI!B439</f>
        <v>7.1</v>
      </c>
      <c r="C439" s="2">
        <f>RSI!I439</f>
        <v>73.217839370484086</v>
      </c>
      <c r="D439" s="2">
        <f>MACD!E439</f>
        <v>-0.19098194877992114</v>
      </c>
      <c r="E439" s="2">
        <f>MACD!F439</f>
        <v>-4.1321155032740253E-2</v>
      </c>
      <c r="F439" s="2">
        <f>'Moving Avg'!D439</f>
        <v>6.9319999999999995</v>
      </c>
      <c r="G439" s="2">
        <f>'Moving Avg'!F439</f>
        <v>6.6190000000000015</v>
      </c>
      <c r="H439" s="2">
        <f>'Moving Avg'!G439</f>
        <v>6.837600000000001</v>
      </c>
      <c r="I439" s="2">
        <f>'Moving Avg'!H439</f>
        <v>7.4761499999999987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  <c r="M439" s="7">
        <f t="shared" si="60"/>
        <v>0</v>
      </c>
      <c r="N439" s="7">
        <f t="shared" si="61"/>
        <v>100</v>
      </c>
      <c r="O439" s="7">
        <f t="shared" si="62"/>
        <v>0</v>
      </c>
      <c r="P439" s="7">
        <f t="shared" si="63"/>
        <v>83.5</v>
      </c>
      <c r="Q439" s="8">
        <f t="shared" si="64"/>
        <v>47.524999999999999</v>
      </c>
      <c r="R439" s="8">
        <f t="shared" si="65"/>
        <v>40.875</v>
      </c>
      <c r="S439" s="8">
        <f t="shared" si="66"/>
        <v>52.575000000000003</v>
      </c>
      <c r="T439" s="8">
        <f t="shared" si="67"/>
        <v>45.875</v>
      </c>
      <c r="U439" s="7">
        <f t="shared" si="68"/>
        <v>46.991666666666674</v>
      </c>
      <c r="V439" s="7">
        <f t="shared" si="69"/>
        <v>46.712500000000006</v>
      </c>
    </row>
    <row r="440" spans="1:22" ht="13.5" x14ac:dyDescent="0.25">
      <c r="A440" s="3">
        <f>RSI!A440</f>
        <v>42944</v>
      </c>
      <c r="B440" s="2">
        <f>RSI!B440</f>
        <v>7.28</v>
      </c>
      <c r="C440" s="2">
        <f>RSI!I440</f>
        <v>78.284529551118737</v>
      </c>
      <c r="D440" s="2">
        <f>MACD!E440</f>
        <v>-0.23857104568869314</v>
      </c>
      <c r="E440" s="2">
        <f>MACD!F440</f>
        <v>-8.0771133163930836E-2</v>
      </c>
      <c r="F440" s="2">
        <f>'Moving Avg'!D440</f>
        <v>7.01</v>
      </c>
      <c r="G440" s="2">
        <f>'Moving Avg'!F440</f>
        <v>6.6525000000000007</v>
      </c>
      <c r="H440" s="2">
        <f>'Moving Avg'!G440</f>
        <v>6.8426</v>
      </c>
      <c r="I440" s="2">
        <f>'Moving Avg'!H440</f>
        <v>7.4720999999999984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  <c r="M440" s="7">
        <f t="shared" si="60"/>
        <v>0</v>
      </c>
      <c r="N440" s="7">
        <f t="shared" si="61"/>
        <v>100</v>
      </c>
      <c r="O440" s="7">
        <f t="shared" si="62"/>
        <v>0</v>
      </c>
      <c r="P440" s="7">
        <f t="shared" si="63"/>
        <v>83.5</v>
      </c>
      <c r="Q440" s="8">
        <f t="shared" si="64"/>
        <v>47.524999999999999</v>
      </c>
      <c r="R440" s="8">
        <f t="shared" si="65"/>
        <v>40.875</v>
      </c>
      <c r="S440" s="8">
        <f t="shared" si="66"/>
        <v>52.575000000000003</v>
      </c>
      <c r="T440" s="8">
        <f t="shared" si="67"/>
        <v>45.875</v>
      </c>
      <c r="U440" s="7">
        <f t="shared" si="68"/>
        <v>46.991666666666674</v>
      </c>
      <c r="V440" s="7">
        <f t="shared" si="69"/>
        <v>46.712500000000006</v>
      </c>
    </row>
    <row r="441" spans="1:22" ht="13.5" x14ac:dyDescent="0.25">
      <c r="A441" s="3">
        <f>RSI!A441</f>
        <v>42947</v>
      </c>
      <c r="B441" s="2">
        <f>RSI!B441</f>
        <v>7.28</v>
      </c>
      <c r="C441" s="2">
        <f>RSI!I441</f>
        <v>78.284529551118737</v>
      </c>
      <c r="D441" s="2">
        <f>MACD!E441</f>
        <v>-0.27279531197689177</v>
      </c>
      <c r="E441" s="2">
        <f>MACD!F441</f>
        <v>-0.11917596892652303</v>
      </c>
      <c r="F441" s="2">
        <f>'Moving Avg'!D441</f>
        <v>7.0879999999999992</v>
      </c>
      <c r="G441" s="2">
        <f>'Moving Avg'!F441</f>
        <v>6.6859999999999999</v>
      </c>
      <c r="H441" s="2">
        <f>'Moving Avg'!G441</f>
        <v>6.8517999999999999</v>
      </c>
      <c r="I441" s="2">
        <f>'Moving Avg'!H441</f>
        <v>7.4692499999999971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  <c r="M441" s="7">
        <f t="shared" si="60"/>
        <v>0</v>
      </c>
      <c r="N441" s="7">
        <f t="shared" si="61"/>
        <v>100</v>
      </c>
      <c r="O441" s="7">
        <f t="shared" si="62"/>
        <v>0</v>
      </c>
      <c r="P441" s="7">
        <f t="shared" si="63"/>
        <v>83.5</v>
      </c>
      <c r="Q441" s="8">
        <f t="shared" si="64"/>
        <v>47.524999999999999</v>
      </c>
      <c r="R441" s="8">
        <f t="shared" si="65"/>
        <v>40.875</v>
      </c>
      <c r="S441" s="8">
        <f t="shared" si="66"/>
        <v>52.575000000000003</v>
      </c>
      <c r="T441" s="8">
        <f t="shared" si="67"/>
        <v>45.875</v>
      </c>
      <c r="U441" s="7">
        <f t="shared" si="68"/>
        <v>46.991666666666674</v>
      </c>
      <c r="V441" s="7">
        <f t="shared" si="69"/>
        <v>46.712500000000006</v>
      </c>
    </row>
    <row r="442" spans="1:22" ht="13.5" x14ac:dyDescent="0.25">
      <c r="A442" s="3">
        <f>RSI!A442</f>
        <v>42948</v>
      </c>
      <c r="B442" s="2">
        <f>RSI!B442</f>
        <v>7.28</v>
      </c>
      <c r="C442" s="2">
        <f>RSI!I442</f>
        <v>78.284529551118737</v>
      </c>
      <c r="D442" s="2">
        <f>MACD!E442</f>
        <v>-0.30470554554198248</v>
      </c>
      <c r="E442" s="2">
        <f>MACD!F442</f>
        <v>-0.15628188424961492</v>
      </c>
      <c r="F442" s="2">
        <f>'Moving Avg'!D442</f>
        <v>7.1659999999999995</v>
      </c>
      <c r="G442" s="2">
        <f>'Moving Avg'!F442</f>
        <v>6.7195000000000009</v>
      </c>
      <c r="H442" s="2">
        <f>'Moving Avg'!G442</f>
        <v>6.8573999999999975</v>
      </c>
      <c r="I442" s="2">
        <f>'Moving Avg'!H442</f>
        <v>7.4663999999999966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  <c r="M442" s="7">
        <f t="shared" si="60"/>
        <v>0</v>
      </c>
      <c r="N442" s="7">
        <f t="shared" si="61"/>
        <v>100</v>
      </c>
      <c r="O442" s="7">
        <f t="shared" si="62"/>
        <v>0</v>
      </c>
      <c r="P442" s="7">
        <f t="shared" si="63"/>
        <v>83.5</v>
      </c>
      <c r="Q442" s="8">
        <f t="shared" si="64"/>
        <v>47.524999999999999</v>
      </c>
      <c r="R442" s="8">
        <f t="shared" si="65"/>
        <v>40.875</v>
      </c>
      <c r="S442" s="8">
        <f t="shared" si="66"/>
        <v>52.575000000000003</v>
      </c>
      <c r="T442" s="8">
        <f t="shared" si="67"/>
        <v>45.875</v>
      </c>
      <c r="U442" s="7">
        <f t="shared" si="68"/>
        <v>46.991666666666674</v>
      </c>
      <c r="V442" s="7">
        <f t="shared" si="69"/>
        <v>46.712500000000006</v>
      </c>
    </row>
    <row r="443" spans="1:22" ht="13.5" x14ac:dyDescent="0.25">
      <c r="A443" s="3">
        <f>RSI!A443</f>
        <v>42949</v>
      </c>
      <c r="B443" s="2">
        <f>RSI!B443</f>
        <v>7.28</v>
      </c>
      <c r="C443" s="2">
        <f>RSI!I443</f>
        <v>78.284529551118737</v>
      </c>
      <c r="D443" s="2">
        <f>MACD!E443</f>
        <v>-0.33443914112099016</v>
      </c>
      <c r="E443" s="2">
        <f>MACD!F443</f>
        <v>-0.19191333562388999</v>
      </c>
      <c r="F443" s="2">
        <f>'Moving Avg'!D443</f>
        <v>7.2439999999999998</v>
      </c>
      <c r="G443" s="2">
        <f>'Moving Avg'!F443</f>
        <v>6.7610000000000001</v>
      </c>
      <c r="H443" s="2">
        <f>'Moving Avg'!G443</f>
        <v>6.8629999999999969</v>
      </c>
      <c r="I443" s="2">
        <f>'Moving Avg'!H443</f>
        <v>7.4635499999999952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  <c r="M443" s="7">
        <f t="shared" si="60"/>
        <v>0</v>
      </c>
      <c r="N443" s="7">
        <f t="shared" si="61"/>
        <v>100</v>
      </c>
      <c r="O443" s="7">
        <f t="shared" si="62"/>
        <v>0</v>
      </c>
      <c r="P443" s="7">
        <f t="shared" si="63"/>
        <v>83.5</v>
      </c>
      <c r="Q443" s="8">
        <f t="shared" si="64"/>
        <v>47.524999999999999</v>
      </c>
      <c r="R443" s="8">
        <f t="shared" si="65"/>
        <v>40.875</v>
      </c>
      <c r="S443" s="8">
        <f t="shared" si="66"/>
        <v>52.575000000000003</v>
      </c>
      <c r="T443" s="8">
        <f t="shared" si="67"/>
        <v>45.875</v>
      </c>
      <c r="U443" s="7">
        <f t="shared" si="68"/>
        <v>46.991666666666674</v>
      </c>
      <c r="V443" s="7">
        <f t="shared" si="69"/>
        <v>46.712500000000006</v>
      </c>
    </row>
    <row r="444" spans="1:22" ht="13.5" x14ac:dyDescent="0.25">
      <c r="A444" s="3">
        <f>RSI!A444</f>
        <v>42950</v>
      </c>
      <c r="B444" s="2">
        <f>RSI!B444</f>
        <v>7.28</v>
      </c>
      <c r="C444" s="2">
        <f>RSI!I444</f>
        <v>78.284529551118737</v>
      </c>
      <c r="D444" s="2">
        <f>MACD!E444</f>
        <v>-0.36212854915444748</v>
      </c>
      <c r="E444" s="2">
        <f>MACD!F444</f>
        <v>-0.22595637833000151</v>
      </c>
      <c r="F444" s="2">
        <f>'Moving Avg'!D444</f>
        <v>7.2799999999999994</v>
      </c>
      <c r="G444" s="2">
        <f>'Moving Avg'!F444</f>
        <v>6.8025000000000002</v>
      </c>
      <c r="H444" s="2">
        <f>'Moving Avg'!G444</f>
        <v>6.8685999999999972</v>
      </c>
      <c r="I444" s="2">
        <f>'Moving Avg'!H444</f>
        <v>7.4606999999999957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  <c r="M444" s="7">
        <f t="shared" si="60"/>
        <v>0</v>
      </c>
      <c r="N444" s="7">
        <f t="shared" si="61"/>
        <v>100</v>
      </c>
      <c r="O444" s="7">
        <f t="shared" si="62"/>
        <v>0</v>
      </c>
      <c r="P444" s="7">
        <f t="shared" si="63"/>
        <v>83.5</v>
      </c>
      <c r="Q444" s="8">
        <f t="shared" si="64"/>
        <v>47.524999999999999</v>
      </c>
      <c r="R444" s="8">
        <f t="shared" si="65"/>
        <v>40.875</v>
      </c>
      <c r="S444" s="8">
        <f t="shared" si="66"/>
        <v>52.575000000000003</v>
      </c>
      <c r="T444" s="8">
        <f t="shared" si="67"/>
        <v>45.875</v>
      </c>
      <c r="U444" s="7">
        <f t="shared" si="68"/>
        <v>46.991666666666674</v>
      </c>
      <c r="V444" s="7">
        <f t="shared" si="69"/>
        <v>46.712500000000006</v>
      </c>
    </row>
    <row r="445" spans="1:22" ht="13.5" x14ac:dyDescent="0.25">
      <c r="A445" s="3">
        <f>RSI!A445</f>
        <v>42951</v>
      </c>
      <c r="B445" s="2">
        <f>RSI!B445</f>
        <v>7.28</v>
      </c>
      <c r="C445" s="2">
        <f>RSI!I445</f>
        <v>78.284529551118737</v>
      </c>
      <c r="D445" s="2">
        <f>MACD!E445</f>
        <v>-0.33713160617035243</v>
      </c>
      <c r="E445" s="2">
        <f>MACD!F445</f>
        <v>-0.24819142389807169</v>
      </c>
      <c r="F445" s="2">
        <f>'Moving Avg'!D445</f>
        <v>7.2799999999999994</v>
      </c>
      <c r="G445" s="2">
        <f>'Moving Avg'!F445</f>
        <v>6.8439999999999994</v>
      </c>
      <c r="H445" s="2">
        <f>'Moving Avg'!G445</f>
        <v>6.8741999999999965</v>
      </c>
      <c r="I445" s="2">
        <f>'Moving Avg'!H445</f>
        <v>7.457599999999994</v>
      </c>
      <c r="J445" s="5" t="str">
        <f>OBV!F445</f>
        <v>NEUTRAL</v>
      </c>
      <c r="K445" s="5" t="str">
        <f>OBV!G445</f>
        <v>NEUTRAL</v>
      </c>
      <c r="L445" s="5" t="str">
        <f>OBV!H445</f>
        <v>NEUTRAL</v>
      </c>
      <c r="M445" s="7">
        <f t="shared" si="60"/>
        <v>0</v>
      </c>
      <c r="N445" s="7">
        <f t="shared" si="61"/>
        <v>100</v>
      </c>
      <c r="O445" s="7">
        <f t="shared" si="62"/>
        <v>0</v>
      </c>
      <c r="P445" s="7">
        <f t="shared" si="63"/>
        <v>33</v>
      </c>
      <c r="Q445" s="8">
        <f t="shared" si="64"/>
        <v>39.950000000000003</v>
      </c>
      <c r="R445" s="8">
        <f t="shared" si="65"/>
        <v>28.25</v>
      </c>
      <c r="S445" s="8">
        <f t="shared" si="66"/>
        <v>29.85</v>
      </c>
      <c r="T445" s="8">
        <f t="shared" si="67"/>
        <v>33.25</v>
      </c>
      <c r="U445" s="7">
        <f t="shared" si="68"/>
        <v>32.683333333333337</v>
      </c>
      <c r="V445" s="7">
        <f t="shared" si="69"/>
        <v>32.825000000000003</v>
      </c>
    </row>
    <row r="446" spans="1:22" ht="13.5" x14ac:dyDescent="0.25">
      <c r="A446" s="3">
        <f>RSI!A446</f>
        <v>42954</v>
      </c>
      <c r="B446" s="2">
        <f>RSI!B446</f>
        <v>7.28</v>
      </c>
      <c r="C446" s="2">
        <f>RSI!I446</f>
        <v>78.284529551118737</v>
      </c>
      <c r="D446" s="2">
        <f>MACD!E446</f>
        <v>-0.31814959549996136</v>
      </c>
      <c r="E446" s="2">
        <f>MACD!F446</f>
        <v>-0.26218305821844967</v>
      </c>
      <c r="F446" s="2">
        <f>'Moving Avg'!D446</f>
        <v>7.2799999999999994</v>
      </c>
      <c r="G446" s="2">
        <f>'Moving Avg'!F446</f>
        <v>6.8855000000000004</v>
      </c>
      <c r="H446" s="2">
        <f>'Moving Avg'!G446</f>
        <v>6.8797999999999959</v>
      </c>
      <c r="I446" s="2">
        <f>'Moving Avg'!H446</f>
        <v>7.4539999999999944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  <c r="M446" s="7">
        <f t="shared" si="60"/>
        <v>0</v>
      </c>
      <c r="N446" s="7">
        <f t="shared" si="61"/>
        <v>100</v>
      </c>
      <c r="O446" s="7">
        <f t="shared" si="62"/>
        <v>0</v>
      </c>
      <c r="P446" s="7">
        <f t="shared" si="63"/>
        <v>33</v>
      </c>
      <c r="Q446" s="8">
        <f t="shared" si="64"/>
        <v>39.950000000000003</v>
      </c>
      <c r="R446" s="8">
        <f t="shared" si="65"/>
        <v>28.25</v>
      </c>
      <c r="S446" s="8">
        <f t="shared" si="66"/>
        <v>29.85</v>
      </c>
      <c r="T446" s="8">
        <f t="shared" si="67"/>
        <v>33.25</v>
      </c>
      <c r="U446" s="7">
        <f t="shared" si="68"/>
        <v>32.683333333333337</v>
      </c>
      <c r="V446" s="7">
        <f t="shared" si="69"/>
        <v>32.825000000000003</v>
      </c>
    </row>
    <row r="447" spans="1:22" ht="13.5" x14ac:dyDescent="0.25">
      <c r="A447" s="3">
        <f>RSI!A447</f>
        <v>42955</v>
      </c>
      <c r="B447" s="2">
        <f>RSI!B447</f>
        <v>7.28</v>
      </c>
      <c r="C447" s="2">
        <f>RSI!I447</f>
        <v>78.284529551118737</v>
      </c>
      <c r="D447" s="2">
        <f>MACD!E447</f>
        <v>-0.30409645784652106</v>
      </c>
      <c r="E447" s="2">
        <f>MACD!F447</f>
        <v>-0.27056573814406393</v>
      </c>
      <c r="F447" s="2">
        <f>'Moving Avg'!D447</f>
        <v>7.2799999999999994</v>
      </c>
      <c r="G447" s="2">
        <f>'Moving Avg'!F447</f>
        <v>6.9269999999999996</v>
      </c>
      <c r="H447" s="2">
        <f>'Moving Avg'!G447</f>
        <v>6.8853999999999962</v>
      </c>
      <c r="I447" s="2">
        <f>'Moving Avg'!H447</f>
        <v>7.449199999999994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  <c r="M447" s="7">
        <f t="shared" si="60"/>
        <v>0</v>
      </c>
      <c r="N447" s="7">
        <f t="shared" si="61"/>
        <v>100</v>
      </c>
      <c r="O447" s="7">
        <f t="shared" si="62"/>
        <v>0</v>
      </c>
      <c r="P447" s="7">
        <f t="shared" si="63"/>
        <v>33</v>
      </c>
      <c r="Q447" s="8">
        <f t="shared" si="64"/>
        <v>39.950000000000003</v>
      </c>
      <c r="R447" s="8">
        <f t="shared" si="65"/>
        <v>28.25</v>
      </c>
      <c r="S447" s="8">
        <f t="shared" si="66"/>
        <v>29.85</v>
      </c>
      <c r="T447" s="8">
        <f t="shared" si="67"/>
        <v>33.25</v>
      </c>
      <c r="U447" s="7">
        <f t="shared" si="68"/>
        <v>32.683333333333337</v>
      </c>
      <c r="V447" s="7">
        <f t="shared" si="69"/>
        <v>32.825000000000003</v>
      </c>
    </row>
    <row r="448" spans="1:22" ht="13.5" x14ac:dyDescent="0.25">
      <c r="A448" s="3">
        <f>RSI!A448</f>
        <v>42956</v>
      </c>
      <c r="B448" s="2">
        <f>RSI!B448</f>
        <v>7.28</v>
      </c>
      <c r="C448" s="2">
        <f>RSI!I448</f>
        <v>78.284529551118737</v>
      </c>
      <c r="D448" s="2">
        <f>MACD!E448</f>
        <v>-0.29406512255853734</v>
      </c>
      <c r="E448" s="2">
        <f>MACD!F448</f>
        <v>-0.27526561502695862</v>
      </c>
      <c r="F448" s="2">
        <f>'Moving Avg'!D448</f>
        <v>7.2799999999999994</v>
      </c>
      <c r="G448" s="2">
        <f>'Moving Avg'!F448</f>
        <v>6.9685000000000006</v>
      </c>
      <c r="H448" s="2">
        <f>'Moving Avg'!G448</f>
        <v>6.8909999999999947</v>
      </c>
      <c r="I448" s="2">
        <f>'Moving Avg'!H448</f>
        <v>7.4428999999999927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  <c r="M448" s="7">
        <f t="shared" si="60"/>
        <v>0</v>
      </c>
      <c r="N448" s="7">
        <f t="shared" si="61"/>
        <v>45</v>
      </c>
      <c r="O448" s="7">
        <f t="shared" si="62"/>
        <v>0</v>
      </c>
      <c r="P448" s="7">
        <f t="shared" si="63"/>
        <v>33</v>
      </c>
      <c r="Q448" s="8">
        <f t="shared" si="64"/>
        <v>20.7</v>
      </c>
      <c r="R448" s="8">
        <f t="shared" si="65"/>
        <v>17.25</v>
      </c>
      <c r="S448" s="8">
        <f t="shared" si="66"/>
        <v>21.6</v>
      </c>
      <c r="T448" s="8">
        <f t="shared" si="67"/>
        <v>19.5</v>
      </c>
      <c r="U448" s="7">
        <f t="shared" si="68"/>
        <v>19.850000000000001</v>
      </c>
      <c r="V448" s="7">
        <f t="shared" si="69"/>
        <v>19.762500000000003</v>
      </c>
    </row>
    <row r="449" spans="1:22" ht="13.5" x14ac:dyDescent="0.25">
      <c r="A449" s="3">
        <f>RSI!A449</f>
        <v>42957</v>
      </c>
      <c r="B449" s="2">
        <f>RSI!B449</f>
        <v>7.28</v>
      </c>
      <c r="C449" s="2">
        <f>RSI!I449</f>
        <v>78.284529551118737</v>
      </c>
      <c r="D449" s="2">
        <f>MACD!E449</f>
        <v>-0.25499139693338169</v>
      </c>
      <c r="E449" s="2">
        <f>MACD!F449</f>
        <v>-0.27121077140824323</v>
      </c>
      <c r="F449" s="2">
        <f>'Moving Avg'!D449</f>
        <v>7.2799999999999994</v>
      </c>
      <c r="G449" s="2">
        <f>'Moving Avg'!F449</f>
        <v>7.01</v>
      </c>
      <c r="H449" s="2">
        <f>'Moving Avg'!G449</f>
        <v>6.8965999999999941</v>
      </c>
      <c r="I449" s="2">
        <f>'Moving Avg'!H449</f>
        <v>7.4365999999999932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  <c r="M449" s="7">
        <f t="shared" si="60"/>
        <v>0</v>
      </c>
      <c r="N449" s="7">
        <f t="shared" si="61"/>
        <v>0</v>
      </c>
      <c r="O449" s="7">
        <f t="shared" si="62"/>
        <v>0</v>
      </c>
      <c r="P449" s="7">
        <f t="shared" si="63"/>
        <v>33</v>
      </c>
      <c r="Q449" s="8">
        <f t="shared" si="64"/>
        <v>4.95</v>
      </c>
      <c r="R449" s="8">
        <f t="shared" si="65"/>
        <v>8.25</v>
      </c>
      <c r="S449" s="8">
        <f t="shared" si="66"/>
        <v>14.85</v>
      </c>
      <c r="T449" s="8">
        <f t="shared" si="67"/>
        <v>8.25</v>
      </c>
      <c r="U449" s="7">
        <f t="shared" si="68"/>
        <v>9.35</v>
      </c>
      <c r="V449" s="7">
        <f t="shared" si="69"/>
        <v>9.0749999999999993</v>
      </c>
    </row>
    <row r="450" spans="1:22" ht="13.5" x14ac:dyDescent="0.25">
      <c r="A450" s="3">
        <f>RSI!A450</f>
        <v>42958</v>
      </c>
      <c r="B450" s="2">
        <f>RSI!B450</f>
        <v>7.28</v>
      </c>
      <c r="C450" s="2">
        <f>RSI!I450</f>
        <v>78.284529551118737</v>
      </c>
      <c r="D450" s="2">
        <f>MACD!E450</f>
        <v>-0.19583116862953176</v>
      </c>
      <c r="E450" s="2">
        <f>MACD!F450</f>
        <v>-0.25613485085250098</v>
      </c>
      <c r="F450" s="2">
        <f>'Moving Avg'!D450</f>
        <v>7.2799999999999994</v>
      </c>
      <c r="G450" s="2">
        <f>'Moving Avg'!F450</f>
        <v>7.0489999999999995</v>
      </c>
      <c r="H450" s="2">
        <f>'Moving Avg'!G450</f>
        <v>6.9021999999999935</v>
      </c>
      <c r="I450" s="2">
        <f>'Moving Avg'!H450</f>
        <v>7.4302999999999928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  <c r="M450" s="7">
        <f t="shared" ref="M450:M513" si="70">IF(C450&lt;30,50, IF(C450&gt;70, 0, 25))</f>
        <v>0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4.95</v>
      </c>
      <c r="R450" s="8">
        <f t="shared" si="65"/>
        <v>8.25</v>
      </c>
      <c r="S450" s="8">
        <f t="shared" si="66"/>
        <v>14.85</v>
      </c>
      <c r="T450" s="8">
        <f t="shared" si="67"/>
        <v>8.25</v>
      </c>
      <c r="U450" s="7">
        <f t="shared" si="68"/>
        <v>9.35</v>
      </c>
      <c r="V450" s="7">
        <f t="shared" si="69"/>
        <v>9.0749999999999993</v>
      </c>
    </row>
    <row r="451" spans="1:22" ht="13.5" x14ac:dyDescent="0.25">
      <c r="A451" s="3">
        <f>RSI!A451</f>
        <v>42961</v>
      </c>
      <c r="B451" s="2">
        <f>RSI!B451</f>
        <v>7.28</v>
      </c>
      <c r="C451" s="2">
        <f>RSI!I451</f>
        <v>78.284529551118737</v>
      </c>
      <c r="D451" s="2">
        <f>MACD!E451</f>
        <v>-0.1472488681791706</v>
      </c>
      <c r="E451" s="2">
        <f>MACD!F451</f>
        <v>-0.23435765431783492</v>
      </c>
      <c r="F451" s="2">
        <f>'Moving Avg'!D451</f>
        <v>7.2799999999999994</v>
      </c>
      <c r="G451" s="2">
        <f>'Moving Avg'!F451</f>
        <v>7.0850000000000009</v>
      </c>
      <c r="H451" s="2">
        <f>'Moving Avg'!G451</f>
        <v>6.9119999999999928</v>
      </c>
      <c r="I451" s="2">
        <f>'Moving Avg'!H451</f>
        <v>7.4239999999999933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  <c r="M451" s="7">
        <f t="shared" si="70"/>
        <v>0</v>
      </c>
      <c r="N451" s="7">
        <f t="shared" si="71"/>
        <v>0</v>
      </c>
      <c r="O451" s="7">
        <f t="shared" si="72"/>
        <v>0</v>
      </c>
      <c r="P451" s="7">
        <f t="shared" si="73"/>
        <v>33</v>
      </c>
      <c r="Q451" s="8">
        <f t="shared" ref="Q451:Q514" si="74">0.35*M451+N451*0.35+O451*0.15+P451*0.15</f>
        <v>4.95</v>
      </c>
      <c r="R451" s="8">
        <f t="shared" ref="R451:R514" si="75">M451*0.2+N451*0.2+O451*0.35+P451*0.25</f>
        <v>8.25</v>
      </c>
      <c r="S451" s="8">
        <f t="shared" ref="S451:S514" si="76">M451*0.15+N451*0.15+O451*0.25+P451*0.45</f>
        <v>14.85</v>
      </c>
      <c r="T451" s="8">
        <f t="shared" ref="T451:T514" si="77">0.25*SUM(M451:P451)</f>
        <v>8.25</v>
      </c>
      <c r="U451" s="7">
        <f t="shared" ref="U451:U514" si="78">SUM(Q451:S451)/3</f>
        <v>9.35</v>
      </c>
      <c r="V451" s="7">
        <f t="shared" ref="V451:V514" si="79">SUM(Q451:T451)/4</f>
        <v>9.0749999999999993</v>
      </c>
    </row>
    <row r="452" spans="1:22" ht="13.5" x14ac:dyDescent="0.25">
      <c r="A452" s="3">
        <f>RSI!A452</f>
        <v>42962</v>
      </c>
      <c r="B452" s="2">
        <f>RSI!B452</f>
        <v>7.28</v>
      </c>
      <c r="C452" s="2">
        <f>RSI!I452</f>
        <v>78.284529551118737</v>
      </c>
      <c r="D452" s="2">
        <f>MACD!E452</f>
        <v>-0.10750776249094773</v>
      </c>
      <c r="E452" s="2">
        <f>MACD!F452</f>
        <v>-0.20898767595245751</v>
      </c>
      <c r="F452" s="2">
        <f>'Moving Avg'!D452</f>
        <v>7.2799999999999994</v>
      </c>
      <c r="G452" s="2">
        <f>'Moving Avg'!F452</f>
        <v>7.1210000000000004</v>
      </c>
      <c r="H452" s="2">
        <f>'Moving Avg'!G452</f>
        <v>6.9217999999999913</v>
      </c>
      <c r="I452" s="2">
        <f>'Moving Avg'!H452</f>
        <v>7.4176999999999929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  <c r="M452" s="7">
        <f t="shared" si="70"/>
        <v>0</v>
      </c>
      <c r="N452" s="7">
        <f t="shared" si="71"/>
        <v>0</v>
      </c>
      <c r="O452" s="7">
        <f t="shared" si="72"/>
        <v>0</v>
      </c>
      <c r="P452" s="7">
        <f t="shared" si="73"/>
        <v>33</v>
      </c>
      <c r="Q452" s="8">
        <f t="shared" si="74"/>
        <v>4.95</v>
      </c>
      <c r="R452" s="8">
        <f t="shared" si="75"/>
        <v>8.25</v>
      </c>
      <c r="S452" s="8">
        <f t="shared" si="76"/>
        <v>14.85</v>
      </c>
      <c r="T452" s="8">
        <f t="shared" si="77"/>
        <v>8.25</v>
      </c>
      <c r="U452" s="7">
        <f t="shared" si="78"/>
        <v>9.35</v>
      </c>
      <c r="V452" s="7">
        <f t="shared" si="79"/>
        <v>9.0749999999999993</v>
      </c>
    </row>
    <row r="453" spans="1:22" ht="13.5" x14ac:dyDescent="0.25">
      <c r="A453" s="3">
        <f>RSI!A453</f>
        <v>42963</v>
      </c>
      <c r="B453" s="2">
        <f>RSI!B453</f>
        <v>7.28</v>
      </c>
      <c r="C453" s="2">
        <f>RSI!I453</f>
        <v>78.284529551118737</v>
      </c>
      <c r="D453" s="2">
        <f>MACD!E453</f>
        <v>-7.5146408889167127E-2</v>
      </c>
      <c r="E453" s="2">
        <f>MACD!F453</f>
        <v>-0.18221942253979945</v>
      </c>
      <c r="F453" s="2">
        <f>'Moving Avg'!D453</f>
        <v>7.2799999999999994</v>
      </c>
      <c r="G453" s="2">
        <f>'Moving Avg'!F453</f>
        <v>7.1570000000000009</v>
      </c>
      <c r="H453" s="2">
        <f>'Moving Avg'!G453</f>
        <v>6.9293999999999905</v>
      </c>
      <c r="I453" s="2">
        <f>'Moving Avg'!H453</f>
        <v>7.4132999999999925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  <c r="M453" s="7">
        <f t="shared" si="70"/>
        <v>0</v>
      </c>
      <c r="N453" s="7">
        <f t="shared" si="71"/>
        <v>0</v>
      </c>
      <c r="O453" s="7">
        <f t="shared" si="72"/>
        <v>0</v>
      </c>
      <c r="P453" s="7">
        <f t="shared" si="73"/>
        <v>33</v>
      </c>
      <c r="Q453" s="8">
        <f t="shared" si="74"/>
        <v>4.95</v>
      </c>
      <c r="R453" s="8">
        <f t="shared" si="75"/>
        <v>8.25</v>
      </c>
      <c r="S453" s="8">
        <f t="shared" si="76"/>
        <v>14.85</v>
      </c>
      <c r="T453" s="8">
        <f t="shared" si="77"/>
        <v>8.25</v>
      </c>
      <c r="U453" s="7">
        <f t="shared" si="78"/>
        <v>9.35</v>
      </c>
      <c r="V453" s="7">
        <f t="shared" si="79"/>
        <v>9.0749999999999993</v>
      </c>
    </row>
    <row r="454" spans="1:22" ht="13.5" x14ac:dyDescent="0.25">
      <c r="A454" s="3">
        <f>RSI!A454</f>
        <v>42964</v>
      </c>
      <c r="B454" s="2">
        <f>RSI!B454</f>
        <v>7.28</v>
      </c>
      <c r="C454" s="2">
        <f>RSI!I454</f>
        <v>78.284529551118737</v>
      </c>
      <c r="D454" s="2">
        <f>MACD!E454</f>
        <v>-4.8935702689605343E-2</v>
      </c>
      <c r="E454" s="2">
        <f>MACD!F454</f>
        <v>-0.15556267856976064</v>
      </c>
      <c r="F454" s="2">
        <f>'Moving Avg'!D454</f>
        <v>7.2799999999999994</v>
      </c>
      <c r="G454" s="2">
        <f>'Moving Avg'!F454</f>
        <v>7.1930000000000005</v>
      </c>
      <c r="H454" s="2">
        <f>'Moving Avg'!G454</f>
        <v>6.9369999999999914</v>
      </c>
      <c r="I454" s="2">
        <f>'Moving Avg'!H454</f>
        <v>7.408899999999992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  <c r="M454" s="7">
        <f t="shared" si="70"/>
        <v>0</v>
      </c>
      <c r="N454" s="7">
        <f t="shared" si="71"/>
        <v>0</v>
      </c>
      <c r="O454" s="7">
        <f t="shared" si="72"/>
        <v>0</v>
      </c>
      <c r="P454" s="7">
        <f t="shared" si="73"/>
        <v>33</v>
      </c>
      <c r="Q454" s="8">
        <f t="shared" si="74"/>
        <v>4.95</v>
      </c>
      <c r="R454" s="8">
        <f t="shared" si="75"/>
        <v>8.25</v>
      </c>
      <c r="S454" s="8">
        <f t="shared" si="76"/>
        <v>14.85</v>
      </c>
      <c r="T454" s="8">
        <f t="shared" si="77"/>
        <v>8.25</v>
      </c>
      <c r="U454" s="7">
        <f t="shared" si="78"/>
        <v>9.35</v>
      </c>
      <c r="V454" s="7">
        <f t="shared" si="79"/>
        <v>9.0749999999999993</v>
      </c>
    </row>
    <row r="455" spans="1:22" ht="13.5" x14ac:dyDescent="0.25">
      <c r="A455" s="3">
        <f>RSI!A455</f>
        <v>42965</v>
      </c>
      <c r="B455" s="2">
        <f>RSI!B455</f>
        <v>7.28</v>
      </c>
      <c r="C455" s="2">
        <f>RSI!I455</f>
        <v>78.284529551118737</v>
      </c>
      <c r="D455" s="2">
        <f>MACD!E455</f>
        <v>-2.7842577288927473E-2</v>
      </c>
      <c r="E455" s="2">
        <f>MACD!F455</f>
        <v>-0.13001865831359402</v>
      </c>
      <c r="F455" s="2">
        <f>'Moving Avg'!D455</f>
        <v>7.2799999999999994</v>
      </c>
      <c r="G455" s="2">
        <f>'Moving Avg'!F455</f>
        <v>7.2125000000000004</v>
      </c>
      <c r="H455" s="2">
        <f>'Moving Avg'!G455</f>
        <v>6.9425999999999908</v>
      </c>
      <c r="I455" s="2">
        <f>'Moving Avg'!H455</f>
        <v>7.4044999999999916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  <c r="M455" s="7">
        <f t="shared" si="70"/>
        <v>0</v>
      </c>
      <c r="N455" s="7">
        <f t="shared" si="71"/>
        <v>0</v>
      </c>
      <c r="O455" s="7">
        <f t="shared" si="72"/>
        <v>0</v>
      </c>
      <c r="P455" s="7">
        <f t="shared" si="73"/>
        <v>33</v>
      </c>
      <c r="Q455" s="8">
        <f t="shared" si="74"/>
        <v>4.95</v>
      </c>
      <c r="R455" s="8">
        <f t="shared" si="75"/>
        <v>8.25</v>
      </c>
      <c r="S455" s="8">
        <f t="shared" si="76"/>
        <v>14.85</v>
      </c>
      <c r="T455" s="8">
        <f t="shared" si="77"/>
        <v>8.25</v>
      </c>
      <c r="U455" s="7">
        <f t="shared" si="78"/>
        <v>9.35</v>
      </c>
      <c r="V455" s="7">
        <f t="shared" si="79"/>
        <v>9.0749999999999993</v>
      </c>
    </row>
    <row r="456" spans="1:22" ht="13.5" x14ac:dyDescent="0.25">
      <c r="A456" s="3">
        <f>RSI!A456</f>
        <v>42968</v>
      </c>
      <c r="B456" s="2">
        <f>RSI!B456</f>
        <v>7.28</v>
      </c>
      <c r="C456" s="2">
        <f>RSI!I456</f>
        <v>78.284529551118737</v>
      </c>
      <c r="D456" s="2">
        <f>MACD!E456</f>
        <v>-1.0999330011599362E-2</v>
      </c>
      <c r="E456" s="2">
        <f>MACD!F456</f>
        <v>-0.1062147926531951</v>
      </c>
      <c r="F456" s="2">
        <f>'Moving Avg'!D456</f>
        <v>7.2799999999999994</v>
      </c>
      <c r="G456" s="2">
        <f>'Moving Avg'!F456</f>
        <v>7.2320000000000011</v>
      </c>
      <c r="H456" s="2">
        <f>'Moving Avg'!G456</f>
        <v>6.9481999999999911</v>
      </c>
      <c r="I456" s="2">
        <f>'Moving Avg'!H456</f>
        <v>7.4000999999999921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  <c r="M456" s="7">
        <f t="shared" si="70"/>
        <v>0</v>
      </c>
      <c r="N456" s="7">
        <f t="shared" si="71"/>
        <v>0</v>
      </c>
      <c r="O456" s="7">
        <f t="shared" si="72"/>
        <v>0</v>
      </c>
      <c r="P456" s="7">
        <f t="shared" si="73"/>
        <v>33</v>
      </c>
      <c r="Q456" s="8">
        <f t="shared" si="74"/>
        <v>4.95</v>
      </c>
      <c r="R456" s="8">
        <f t="shared" si="75"/>
        <v>8.25</v>
      </c>
      <c r="S456" s="8">
        <f t="shared" si="76"/>
        <v>14.85</v>
      </c>
      <c r="T456" s="8">
        <f t="shared" si="77"/>
        <v>8.25</v>
      </c>
      <c r="U456" s="7">
        <f t="shared" si="78"/>
        <v>9.35</v>
      </c>
      <c r="V456" s="7">
        <f t="shared" si="79"/>
        <v>9.0749999999999993</v>
      </c>
    </row>
    <row r="457" spans="1:22" ht="13.5" x14ac:dyDescent="0.25">
      <c r="A457" s="3">
        <f>RSI!A457</f>
        <v>42969</v>
      </c>
      <c r="B457" s="2">
        <f>RSI!B457</f>
        <v>7.28</v>
      </c>
      <c r="C457" s="2">
        <f>RSI!I457</f>
        <v>78.284529551118752</v>
      </c>
      <c r="D457" s="2">
        <f>MACD!E457</f>
        <v>2.322294835442662E-3</v>
      </c>
      <c r="E457" s="2">
        <f>MACD!F457</f>
        <v>-8.4507375155467551E-2</v>
      </c>
      <c r="F457" s="2">
        <f>'Moving Avg'!D457</f>
        <v>7.2799999999999994</v>
      </c>
      <c r="G457" s="2">
        <f>'Moving Avg'!F457</f>
        <v>7.2515000000000001</v>
      </c>
      <c r="H457" s="2">
        <f>'Moving Avg'!G457</f>
        <v>6.9495999999999913</v>
      </c>
      <c r="I457" s="2">
        <f>'Moving Avg'!H457</f>
        <v>7.3956999999999917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  <c r="M457" s="7">
        <f t="shared" si="70"/>
        <v>0</v>
      </c>
      <c r="N457" s="7">
        <f t="shared" si="71"/>
        <v>0</v>
      </c>
      <c r="O457" s="7">
        <f t="shared" si="72"/>
        <v>0</v>
      </c>
      <c r="P457" s="7">
        <f t="shared" si="73"/>
        <v>33</v>
      </c>
      <c r="Q457" s="8">
        <f t="shared" si="74"/>
        <v>4.95</v>
      </c>
      <c r="R457" s="8">
        <f t="shared" si="75"/>
        <v>8.25</v>
      </c>
      <c r="S457" s="8">
        <f t="shared" si="76"/>
        <v>14.85</v>
      </c>
      <c r="T457" s="8">
        <f t="shared" si="77"/>
        <v>8.25</v>
      </c>
      <c r="U457" s="7">
        <f t="shared" si="78"/>
        <v>9.35</v>
      </c>
      <c r="V457" s="7">
        <f t="shared" si="79"/>
        <v>9.0749999999999993</v>
      </c>
    </row>
    <row r="458" spans="1:22" ht="13.5" x14ac:dyDescent="0.25">
      <c r="A458" s="3">
        <f>RSI!A458</f>
        <v>42970</v>
      </c>
      <c r="B458" s="2">
        <f>RSI!B458</f>
        <v>7.28</v>
      </c>
      <c r="C458" s="2">
        <f>RSI!I458</f>
        <v>78.284529551118752</v>
      </c>
      <c r="D458" s="2">
        <f>MACD!E458</f>
        <v>1.2733000401239813E-2</v>
      </c>
      <c r="E458" s="2">
        <f>MACD!F458</f>
        <v>-6.5059300044126092E-2</v>
      </c>
      <c r="F458" s="2">
        <f>'Moving Avg'!D458</f>
        <v>7.2799999999999994</v>
      </c>
      <c r="G458" s="2">
        <f>'Moving Avg'!F458</f>
        <v>7.2710000000000008</v>
      </c>
      <c r="H458" s="2">
        <f>'Moving Avg'!G458</f>
        <v>6.9549999999999921</v>
      </c>
      <c r="I458" s="2">
        <f>'Moving Avg'!H458</f>
        <v>7.3912999999999922</v>
      </c>
      <c r="J458" s="5" t="str">
        <f>OBV!F458</f>
        <v>NEUTRAL</v>
      </c>
      <c r="K458" s="5" t="str">
        <f>OBV!G458</f>
        <v>NEUTRAL</v>
      </c>
      <c r="L458" s="5" t="str">
        <f>OBV!H458</f>
        <v>NEUTRAL</v>
      </c>
      <c r="M458" s="7">
        <f t="shared" si="70"/>
        <v>0</v>
      </c>
      <c r="N458" s="7">
        <f t="shared" si="71"/>
        <v>0</v>
      </c>
      <c r="O458" s="7">
        <f t="shared" si="72"/>
        <v>0</v>
      </c>
      <c r="P458" s="7">
        <f t="shared" si="73"/>
        <v>33</v>
      </c>
      <c r="Q458" s="8">
        <f t="shared" si="74"/>
        <v>4.95</v>
      </c>
      <c r="R458" s="8">
        <f t="shared" si="75"/>
        <v>8.25</v>
      </c>
      <c r="S458" s="8">
        <f t="shared" si="76"/>
        <v>14.85</v>
      </c>
      <c r="T458" s="8">
        <f t="shared" si="77"/>
        <v>8.25</v>
      </c>
      <c r="U458" s="7">
        <f t="shared" si="78"/>
        <v>9.35</v>
      </c>
      <c r="V458" s="7">
        <f t="shared" si="79"/>
        <v>9.0749999999999993</v>
      </c>
    </row>
    <row r="459" spans="1:22" ht="13.5" x14ac:dyDescent="0.25">
      <c r="A459" s="3">
        <f>RSI!A459</f>
        <v>42971</v>
      </c>
      <c r="B459" s="2">
        <f>RSI!B459</f>
        <v>7.07</v>
      </c>
      <c r="C459" s="2">
        <f>RSI!I459</f>
        <v>41.15330685076357</v>
      </c>
      <c r="D459" s="2">
        <f>MACD!E459</f>
        <v>3.6299986238816473E-2</v>
      </c>
      <c r="E459" s="2">
        <f>MACD!F459</f>
        <v>-4.4787442787537581E-2</v>
      </c>
      <c r="F459" s="2">
        <f>'Moving Avg'!D459</f>
        <v>7.2379999999999995</v>
      </c>
      <c r="G459" s="2">
        <f>'Moving Avg'!F459</f>
        <v>7.269499999999999</v>
      </c>
      <c r="H459" s="2">
        <f>'Moving Avg'!G459</f>
        <v>6.9519999999999929</v>
      </c>
      <c r="I459" s="2">
        <f>'Moving Avg'!H459</f>
        <v>7.3833999999999911</v>
      </c>
      <c r="J459" s="5" t="str">
        <f>OBV!F459</f>
        <v>NEUTRAL</v>
      </c>
      <c r="K459" s="5" t="str">
        <f>OBV!G459</f>
        <v>NEUTRAL</v>
      </c>
      <c r="L459" s="5" t="str">
        <f>OBV!H459</f>
        <v>NEUTRAL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33</v>
      </c>
      <c r="Q459" s="8">
        <f t="shared" si="74"/>
        <v>13.7</v>
      </c>
      <c r="R459" s="8">
        <f t="shared" si="75"/>
        <v>13.25</v>
      </c>
      <c r="S459" s="8">
        <f t="shared" si="76"/>
        <v>18.600000000000001</v>
      </c>
      <c r="T459" s="8">
        <f t="shared" si="77"/>
        <v>14.5</v>
      </c>
      <c r="U459" s="7">
        <f t="shared" si="78"/>
        <v>15.183333333333332</v>
      </c>
      <c r="V459" s="7">
        <f t="shared" si="79"/>
        <v>15.012499999999999</v>
      </c>
    </row>
    <row r="460" spans="1:22" ht="13.5" x14ac:dyDescent="0.25">
      <c r="A460" s="3">
        <f>RSI!A460</f>
        <v>42972</v>
      </c>
      <c r="B460" s="2">
        <f>RSI!B460</f>
        <v>6.87</v>
      </c>
      <c r="C460" s="2">
        <f>RSI!I460</f>
        <v>27.685204158638328</v>
      </c>
      <c r="D460" s="2">
        <f>MACD!E460</f>
        <v>7.1558451083198804E-2</v>
      </c>
      <c r="E460" s="2">
        <f>MACD!F460</f>
        <v>-2.1518264013390305E-2</v>
      </c>
      <c r="F460" s="2">
        <f>'Moving Avg'!D460</f>
        <v>7.1560000000000006</v>
      </c>
      <c r="G460" s="2">
        <f>'Moving Avg'!F460</f>
        <v>7.2489999999999997</v>
      </c>
      <c r="H460" s="2">
        <f>'Moving Avg'!G460</f>
        <v>6.9425999999999943</v>
      </c>
      <c r="I460" s="2">
        <f>'Moving Avg'!H460</f>
        <v>7.3757499999999903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50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19.975000000000001</v>
      </c>
      <c r="R460" s="8">
        <f t="shared" si="75"/>
        <v>14.125</v>
      </c>
      <c r="S460" s="8">
        <f t="shared" si="76"/>
        <v>14.925000000000001</v>
      </c>
      <c r="T460" s="8">
        <f t="shared" si="77"/>
        <v>16.625</v>
      </c>
      <c r="U460" s="7">
        <f t="shared" si="78"/>
        <v>16.341666666666669</v>
      </c>
      <c r="V460" s="7">
        <f t="shared" si="79"/>
        <v>16.412500000000001</v>
      </c>
    </row>
    <row r="461" spans="1:22" ht="13.5" x14ac:dyDescent="0.25">
      <c r="A461" s="3">
        <f>RSI!A461</f>
        <v>42975</v>
      </c>
      <c r="B461" s="2">
        <f>RSI!B461</f>
        <v>6.87</v>
      </c>
      <c r="C461" s="2">
        <f>RSI!I461</f>
        <v>27.685204158638328</v>
      </c>
      <c r="D461" s="2">
        <f>MACD!E461</f>
        <v>0.10303948819964415</v>
      </c>
      <c r="E461" s="2">
        <f>MACD!F461</f>
        <v>3.3932864292165882E-3</v>
      </c>
      <c r="F461" s="2">
        <f>'Moving Avg'!D461</f>
        <v>7.0740000000000007</v>
      </c>
      <c r="G461" s="2">
        <f>'Moving Avg'!F461</f>
        <v>7.2285000000000013</v>
      </c>
      <c r="H461" s="2">
        <f>'Moving Avg'!G461</f>
        <v>6.9331999999999949</v>
      </c>
      <c r="I461" s="2">
        <f>'Moving Avg'!H461</f>
        <v>7.3680999999999894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50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19.975000000000001</v>
      </c>
      <c r="R461" s="8">
        <f t="shared" si="75"/>
        <v>14.125</v>
      </c>
      <c r="S461" s="8">
        <f t="shared" si="76"/>
        <v>14.925000000000001</v>
      </c>
      <c r="T461" s="8">
        <f t="shared" si="77"/>
        <v>16.625</v>
      </c>
      <c r="U461" s="7">
        <f t="shared" si="78"/>
        <v>16.341666666666669</v>
      </c>
      <c r="V461" s="7">
        <f t="shared" si="79"/>
        <v>16.412500000000001</v>
      </c>
    </row>
    <row r="462" spans="1:22" ht="13.5" x14ac:dyDescent="0.25">
      <c r="A462" s="3">
        <f>RSI!A462</f>
        <v>42976</v>
      </c>
      <c r="B462" s="2">
        <f>RSI!B462</f>
        <v>6.87</v>
      </c>
      <c r="C462" s="2">
        <f>RSI!I462</f>
        <v>27.685204158638328</v>
      </c>
      <c r="D462" s="2">
        <f>MACD!E462</f>
        <v>0.1312022439096836</v>
      </c>
      <c r="E462" s="2">
        <f>MACD!F462</f>
        <v>2.8955077925309994E-2</v>
      </c>
      <c r="F462" s="2">
        <f>'Moving Avg'!D462</f>
        <v>6.992</v>
      </c>
      <c r="G462" s="2">
        <f>'Moving Avg'!F462</f>
        <v>7.2080000000000011</v>
      </c>
      <c r="H462" s="2">
        <f>'Moving Avg'!G462</f>
        <v>6.9237999999999955</v>
      </c>
      <c r="I462" s="2">
        <f>'Moving Avg'!H462</f>
        <v>7.3604499999999895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  <c r="M462" s="7">
        <f t="shared" si="70"/>
        <v>50</v>
      </c>
      <c r="N462" s="7">
        <f t="shared" si="71"/>
        <v>0</v>
      </c>
      <c r="O462" s="7">
        <f t="shared" si="72"/>
        <v>0</v>
      </c>
      <c r="P462" s="7">
        <f t="shared" si="73"/>
        <v>16.5</v>
      </c>
      <c r="Q462" s="8">
        <f t="shared" si="74"/>
        <v>19.975000000000001</v>
      </c>
      <c r="R462" s="8">
        <f t="shared" si="75"/>
        <v>14.125</v>
      </c>
      <c r="S462" s="8">
        <f t="shared" si="76"/>
        <v>14.925000000000001</v>
      </c>
      <c r="T462" s="8">
        <f t="shared" si="77"/>
        <v>16.625</v>
      </c>
      <c r="U462" s="7">
        <f t="shared" si="78"/>
        <v>16.341666666666669</v>
      </c>
      <c r="V462" s="7">
        <f t="shared" si="79"/>
        <v>16.412500000000001</v>
      </c>
    </row>
    <row r="463" spans="1:22" ht="13.5" x14ac:dyDescent="0.25">
      <c r="A463" s="3">
        <f>RSI!A463</f>
        <v>42977</v>
      </c>
      <c r="B463" s="2">
        <f>RSI!B463</f>
        <v>6.87</v>
      </c>
      <c r="C463" s="2">
        <f>RSI!I463</f>
        <v>27.685204158638328</v>
      </c>
      <c r="D463" s="2">
        <f>MACD!E463</f>
        <v>0.15644426341003115</v>
      </c>
      <c r="E463" s="2">
        <f>MACD!F463</f>
        <v>5.4452915022254224E-2</v>
      </c>
      <c r="F463" s="2">
        <f>'Moving Avg'!D463</f>
        <v>6.910000000000001</v>
      </c>
      <c r="G463" s="2">
        <f>'Moving Avg'!F463</f>
        <v>7.1875000000000018</v>
      </c>
      <c r="H463" s="2">
        <f>'Moving Avg'!G463</f>
        <v>6.9143999999999961</v>
      </c>
      <c r="I463" s="2">
        <f>'Moving Avg'!H463</f>
        <v>7.3527999999999896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  <c r="M463" s="7">
        <f t="shared" si="70"/>
        <v>50</v>
      </c>
      <c r="N463" s="7">
        <f t="shared" si="71"/>
        <v>0</v>
      </c>
      <c r="O463" s="7">
        <f t="shared" si="72"/>
        <v>0</v>
      </c>
      <c r="P463" s="7">
        <f t="shared" si="73"/>
        <v>16.5</v>
      </c>
      <c r="Q463" s="8">
        <f t="shared" si="74"/>
        <v>19.975000000000001</v>
      </c>
      <c r="R463" s="8">
        <f t="shared" si="75"/>
        <v>14.125</v>
      </c>
      <c r="S463" s="8">
        <f t="shared" si="76"/>
        <v>14.925000000000001</v>
      </c>
      <c r="T463" s="8">
        <f t="shared" si="77"/>
        <v>16.625</v>
      </c>
      <c r="U463" s="7">
        <f t="shared" si="78"/>
        <v>16.341666666666669</v>
      </c>
      <c r="V463" s="7">
        <f t="shared" si="79"/>
        <v>16.412500000000001</v>
      </c>
    </row>
    <row r="464" spans="1:22" ht="13.5" x14ac:dyDescent="0.25">
      <c r="A464" s="3">
        <f>RSI!A464</f>
        <v>42978</v>
      </c>
      <c r="B464" s="2">
        <f>RSI!B464</f>
        <v>6.87</v>
      </c>
      <c r="C464" s="2">
        <f>RSI!I464</f>
        <v>27.685204158638342</v>
      </c>
      <c r="D464" s="2">
        <f>MACD!E464</f>
        <v>0.17911029847828086</v>
      </c>
      <c r="E464" s="2">
        <f>MACD!F464</f>
        <v>7.9384391713459554E-2</v>
      </c>
      <c r="F464" s="2">
        <f>'Moving Avg'!D464</f>
        <v>6.87</v>
      </c>
      <c r="G464" s="2">
        <f>'Moving Avg'!F464</f>
        <v>7.1670000000000016</v>
      </c>
      <c r="H464" s="2">
        <f>'Moving Avg'!G464</f>
        <v>6.9093999999999962</v>
      </c>
      <c r="I464" s="2">
        <f>'Moving Avg'!H464</f>
        <v>7.3441499999999884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  <c r="M464" s="7">
        <f t="shared" si="70"/>
        <v>50</v>
      </c>
      <c r="N464" s="7">
        <f t="shared" si="71"/>
        <v>0</v>
      </c>
      <c r="O464" s="7">
        <f t="shared" si="72"/>
        <v>0</v>
      </c>
      <c r="P464" s="7">
        <f t="shared" si="73"/>
        <v>16.5</v>
      </c>
      <c r="Q464" s="8">
        <f t="shared" si="74"/>
        <v>19.975000000000001</v>
      </c>
      <c r="R464" s="8">
        <f t="shared" si="75"/>
        <v>14.125</v>
      </c>
      <c r="S464" s="8">
        <f t="shared" si="76"/>
        <v>14.925000000000001</v>
      </c>
      <c r="T464" s="8">
        <f t="shared" si="77"/>
        <v>16.625</v>
      </c>
      <c r="U464" s="7">
        <f t="shared" si="78"/>
        <v>16.341666666666669</v>
      </c>
      <c r="V464" s="7">
        <f t="shared" si="79"/>
        <v>16.412500000000001</v>
      </c>
    </row>
    <row r="465" spans="1:22" ht="13.5" x14ac:dyDescent="0.25">
      <c r="A465" s="3">
        <f>RSI!A465</f>
        <v>42982</v>
      </c>
      <c r="B465" s="2">
        <f>RSI!B465</f>
        <v>6.57</v>
      </c>
      <c r="C465" s="2">
        <f>RSI!I465</f>
        <v>16.179991572541212</v>
      </c>
      <c r="D465" s="2">
        <f>MACD!E465</f>
        <v>0.22172203195365281</v>
      </c>
      <c r="E465" s="2">
        <f>MACD!F465</f>
        <v>0.1078519197614982</v>
      </c>
      <c r="F465" s="2">
        <f>'Moving Avg'!D465</f>
        <v>6.81</v>
      </c>
      <c r="G465" s="2">
        <f>'Moving Avg'!F465</f>
        <v>7.1315000000000008</v>
      </c>
      <c r="H465" s="2">
        <f>'Moving Avg'!G465</f>
        <v>6.9025999999999961</v>
      </c>
      <c r="I465" s="2">
        <f>'Moving Avg'!H465</f>
        <v>7.3339999999999881</v>
      </c>
      <c r="J465" s="5" t="str">
        <f>OBV!F465</f>
        <v>NEUTRAL</v>
      </c>
      <c r="K465" s="5" t="str">
        <f>OBV!G465</f>
        <v>NEUTRAL</v>
      </c>
      <c r="L465" s="5" t="str">
        <f>OBV!H465</f>
        <v>NEUTRAL</v>
      </c>
      <c r="M465" s="7">
        <f t="shared" si="70"/>
        <v>50</v>
      </c>
      <c r="N465" s="7">
        <f t="shared" si="71"/>
        <v>0</v>
      </c>
      <c r="O465" s="7">
        <f t="shared" si="72"/>
        <v>0</v>
      </c>
      <c r="P465" s="7">
        <f t="shared" si="73"/>
        <v>33</v>
      </c>
      <c r="Q465" s="8">
        <f t="shared" si="74"/>
        <v>22.45</v>
      </c>
      <c r="R465" s="8">
        <f t="shared" si="75"/>
        <v>18.25</v>
      </c>
      <c r="S465" s="8">
        <f t="shared" si="76"/>
        <v>22.35</v>
      </c>
      <c r="T465" s="8">
        <f t="shared" si="77"/>
        <v>20.75</v>
      </c>
      <c r="U465" s="7">
        <f t="shared" si="78"/>
        <v>21.016666666666669</v>
      </c>
      <c r="V465" s="7">
        <f t="shared" si="79"/>
        <v>20.950000000000003</v>
      </c>
    </row>
    <row r="466" spans="1:22" ht="13.5" x14ac:dyDescent="0.25">
      <c r="A466" s="3">
        <f>RSI!A466</f>
        <v>42983</v>
      </c>
      <c r="B466" s="2">
        <f>RSI!B466</f>
        <v>6.28</v>
      </c>
      <c r="C466" s="2">
        <f>RSI!I466</f>
        <v>11.293973192648096</v>
      </c>
      <c r="D466" s="2">
        <f>MACD!E466</f>
        <v>0.28215319599329014</v>
      </c>
      <c r="E466" s="2">
        <f>MACD!F466</f>
        <v>0.1427121750078566</v>
      </c>
      <c r="F466" s="2">
        <f>'Moving Avg'!D466</f>
        <v>6.6920000000000002</v>
      </c>
      <c r="G466" s="2">
        <f>'Moving Avg'!F466</f>
        <v>7.081500000000001</v>
      </c>
      <c r="H466" s="2">
        <f>'Moving Avg'!G466</f>
        <v>6.8959999999999972</v>
      </c>
      <c r="I466" s="2">
        <f>'Moving Avg'!H466</f>
        <v>7.3221499999999864</v>
      </c>
      <c r="J466" s="5" t="str">
        <f>OBV!F466</f>
        <v>NEUTRAL</v>
      </c>
      <c r="K466" s="5" t="str">
        <f>OBV!G466</f>
        <v>NEUTRAL</v>
      </c>
      <c r="L466" s="5" t="str">
        <f>OBV!H466</f>
        <v>NEUTRAL</v>
      </c>
      <c r="M466" s="7">
        <f t="shared" si="70"/>
        <v>50</v>
      </c>
      <c r="N466" s="7">
        <f t="shared" si="71"/>
        <v>0</v>
      </c>
      <c r="O466" s="7">
        <f t="shared" si="72"/>
        <v>0</v>
      </c>
      <c r="P466" s="7">
        <f t="shared" si="73"/>
        <v>33</v>
      </c>
      <c r="Q466" s="8">
        <f t="shared" si="74"/>
        <v>22.45</v>
      </c>
      <c r="R466" s="8">
        <f t="shared" si="75"/>
        <v>18.25</v>
      </c>
      <c r="S466" s="8">
        <f t="shared" si="76"/>
        <v>22.35</v>
      </c>
      <c r="T466" s="8">
        <f t="shared" si="77"/>
        <v>20.75</v>
      </c>
      <c r="U466" s="7">
        <f t="shared" si="78"/>
        <v>21.016666666666669</v>
      </c>
      <c r="V466" s="7">
        <f t="shared" si="79"/>
        <v>20.950000000000003</v>
      </c>
    </row>
    <row r="467" spans="1:22" ht="13.5" x14ac:dyDescent="0.25">
      <c r="A467" s="3">
        <f>RSI!A467</f>
        <v>42984</v>
      </c>
      <c r="B467" s="2">
        <f>RSI!B467</f>
        <v>6.12</v>
      </c>
      <c r="C467" s="2">
        <f>RSI!I467</f>
        <v>9.5758281716939848</v>
      </c>
      <c r="D467" s="2">
        <f>MACD!E467</f>
        <v>0.34953199179650163</v>
      </c>
      <c r="E467" s="2">
        <f>MACD!F467</f>
        <v>0.18407613836558562</v>
      </c>
      <c r="F467" s="2">
        <f>'Moving Avg'!D467</f>
        <v>6.5419999999999998</v>
      </c>
      <c r="G467" s="2">
        <f>'Moving Avg'!F467</f>
        <v>7.0235000000000012</v>
      </c>
      <c r="H467" s="2">
        <f>'Moving Avg'!G467</f>
        <v>6.8861999999999979</v>
      </c>
      <c r="I467" s="2">
        <f>'Moving Avg'!H467</f>
        <v>7.3107499999999854</v>
      </c>
      <c r="J467" s="5" t="str">
        <f>OBV!F467</f>
        <v>BEARISH</v>
      </c>
      <c r="K467" s="5" t="str">
        <f>OBV!G467</f>
        <v>WEAK</v>
      </c>
      <c r="L467" s="5" t="str">
        <f>OBV!H467</f>
        <v>CONFIRMED BEARISH</v>
      </c>
      <c r="M467" s="7">
        <f t="shared" si="70"/>
        <v>50</v>
      </c>
      <c r="N467" s="7">
        <f t="shared" si="71"/>
        <v>0</v>
      </c>
      <c r="O467" s="7">
        <f t="shared" si="72"/>
        <v>0</v>
      </c>
      <c r="P467" s="7">
        <f t="shared" si="73"/>
        <v>0</v>
      </c>
      <c r="Q467" s="8">
        <f t="shared" si="74"/>
        <v>17.5</v>
      </c>
      <c r="R467" s="8">
        <f t="shared" si="75"/>
        <v>10</v>
      </c>
      <c r="S467" s="8">
        <f t="shared" si="76"/>
        <v>7.5</v>
      </c>
      <c r="T467" s="8">
        <f t="shared" si="77"/>
        <v>12.5</v>
      </c>
      <c r="U467" s="7">
        <f t="shared" si="78"/>
        <v>11.666666666666666</v>
      </c>
      <c r="V467" s="7">
        <f t="shared" si="79"/>
        <v>11.875</v>
      </c>
    </row>
    <row r="468" spans="1:22" ht="13.5" x14ac:dyDescent="0.25">
      <c r="A468" s="3">
        <f>RSI!A468</f>
        <v>42985</v>
      </c>
      <c r="B468" s="2">
        <f>RSI!B468</f>
        <v>6.12</v>
      </c>
      <c r="C468" s="2">
        <f>RSI!I468</f>
        <v>9.5758281716939848</v>
      </c>
      <c r="D468" s="2">
        <f>MACD!E468</f>
        <v>0.41155774928566746</v>
      </c>
      <c r="E468" s="2">
        <f>MACD!F468</f>
        <v>0.22957246054960201</v>
      </c>
      <c r="F468" s="2">
        <f>'Moving Avg'!D468</f>
        <v>6.3920000000000012</v>
      </c>
      <c r="G468" s="2">
        <f>'Moving Avg'!F468</f>
        <v>6.9655000000000014</v>
      </c>
      <c r="H468" s="2">
        <f>'Moving Avg'!G468</f>
        <v>6.8763999999999985</v>
      </c>
      <c r="I468" s="2">
        <f>'Moving Avg'!H468</f>
        <v>7.2980999999999847</v>
      </c>
      <c r="J468" s="5" t="str">
        <f>OBV!F468</f>
        <v>BEARISH</v>
      </c>
      <c r="K468" s="5" t="str">
        <f>OBV!G468</f>
        <v>WEAK</v>
      </c>
      <c r="L468" s="5" t="str">
        <f>OBV!H468</f>
        <v>CONFIRMED BEARISH</v>
      </c>
      <c r="M468" s="7">
        <f t="shared" si="70"/>
        <v>50</v>
      </c>
      <c r="N468" s="7">
        <f t="shared" si="71"/>
        <v>0</v>
      </c>
      <c r="O468" s="7">
        <f t="shared" si="72"/>
        <v>0</v>
      </c>
      <c r="P468" s="7">
        <f t="shared" si="73"/>
        <v>0</v>
      </c>
      <c r="Q468" s="8">
        <f t="shared" si="74"/>
        <v>17.5</v>
      </c>
      <c r="R468" s="8">
        <f t="shared" si="75"/>
        <v>10</v>
      </c>
      <c r="S468" s="8">
        <f t="shared" si="76"/>
        <v>7.5</v>
      </c>
      <c r="T468" s="8">
        <f t="shared" si="77"/>
        <v>12.5</v>
      </c>
      <c r="U468" s="7">
        <f t="shared" si="78"/>
        <v>11.666666666666666</v>
      </c>
      <c r="V468" s="7">
        <f t="shared" si="79"/>
        <v>11.875</v>
      </c>
    </row>
    <row r="469" spans="1:22" ht="13.5" x14ac:dyDescent="0.25">
      <c r="A469" s="3">
        <f>RSI!A469</f>
        <v>42986</v>
      </c>
      <c r="B469" s="2">
        <f>RSI!B469</f>
        <v>5.94</v>
      </c>
      <c r="C469" s="2">
        <f>RSI!I469</f>
        <v>7.9899219849416738</v>
      </c>
      <c r="D469" s="2">
        <f>MACD!E469</f>
        <v>0.44970832567420782</v>
      </c>
      <c r="E469" s="2">
        <f>MACD!F469</f>
        <v>0.27359963357452322</v>
      </c>
      <c r="F469" s="2">
        <f>'Moving Avg'!D469</f>
        <v>6.2060000000000013</v>
      </c>
      <c r="G469" s="2">
        <f>'Moving Avg'!F469</f>
        <v>6.8985000000000012</v>
      </c>
      <c r="H469" s="2">
        <f>'Moving Avg'!G469</f>
        <v>6.8629999999999995</v>
      </c>
      <c r="I469" s="2">
        <f>'Moving Avg'!H469</f>
        <v>7.2845499999999843</v>
      </c>
      <c r="J469" s="5" t="str">
        <f>OBV!F469</f>
        <v>BEARISH</v>
      </c>
      <c r="K469" s="5" t="str">
        <f>OBV!G469</f>
        <v>WEAK</v>
      </c>
      <c r="L469" s="5" t="str">
        <f>OBV!H469</f>
        <v>CONFIRMED BEARISH</v>
      </c>
      <c r="M469" s="7">
        <f t="shared" si="70"/>
        <v>50</v>
      </c>
      <c r="N469" s="7">
        <f t="shared" si="71"/>
        <v>0</v>
      </c>
      <c r="O469" s="7">
        <f t="shared" si="72"/>
        <v>0</v>
      </c>
      <c r="P469" s="7">
        <f t="shared" si="73"/>
        <v>0</v>
      </c>
      <c r="Q469" s="8">
        <f t="shared" si="74"/>
        <v>17.5</v>
      </c>
      <c r="R469" s="8">
        <f t="shared" si="75"/>
        <v>10</v>
      </c>
      <c r="S469" s="8">
        <f t="shared" si="76"/>
        <v>7.5</v>
      </c>
      <c r="T469" s="8">
        <f t="shared" si="77"/>
        <v>12.5</v>
      </c>
      <c r="U469" s="7">
        <f t="shared" si="78"/>
        <v>11.666666666666666</v>
      </c>
      <c r="V469" s="7">
        <f t="shared" si="79"/>
        <v>11.875</v>
      </c>
    </row>
    <row r="470" spans="1:22" ht="13.5" x14ac:dyDescent="0.25">
      <c r="A470" s="3">
        <f>RSI!A470</f>
        <v>42989</v>
      </c>
      <c r="B470" s="2">
        <f>RSI!B470</f>
        <v>5.94</v>
      </c>
      <c r="C470" s="2">
        <f>RSI!I470</f>
        <v>7.9899219849416738</v>
      </c>
      <c r="D470" s="2">
        <f>MACD!E470</f>
        <v>0.45658175930427003</v>
      </c>
      <c r="E470" s="2">
        <f>MACD!F470</f>
        <v>0.31019605872047262</v>
      </c>
      <c r="F470" s="2">
        <f>'Moving Avg'!D470</f>
        <v>6.08</v>
      </c>
      <c r="G470" s="2">
        <f>'Moving Avg'!F470</f>
        <v>6.831500000000001</v>
      </c>
      <c r="H470" s="2">
        <f>'Moving Avg'!G470</f>
        <v>6.8495999999999988</v>
      </c>
      <c r="I470" s="2">
        <f>'Moving Avg'!H470</f>
        <v>7.2709999999999857</v>
      </c>
      <c r="J470" s="5" t="str">
        <f>OBV!F470</f>
        <v>BEARISH</v>
      </c>
      <c r="K470" s="5" t="str">
        <f>OBV!G470</f>
        <v>WEAK</v>
      </c>
      <c r="L470" s="5" t="str">
        <f>OBV!H470</f>
        <v>CONFIRMED BEARISH</v>
      </c>
      <c r="M470" s="7">
        <f t="shared" si="70"/>
        <v>50</v>
      </c>
      <c r="N470" s="7">
        <f t="shared" si="71"/>
        <v>0</v>
      </c>
      <c r="O470" s="7">
        <f t="shared" si="72"/>
        <v>0</v>
      </c>
      <c r="P470" s="7">
        <f t="shared" si="73"/>
        <v>0</v>
      </c>
      <c r="Q470" s="8">
        <f t="shared" si="74"/>
        <v>17.5</v>
      </c>
      <c r="R470" s="8">
        <f t="shared" si="75"/>
        <v>10</v>
      </c>
      <c r="S470" s="8">
        <f t="shared" si="76"/>
        <v>7.5</v>
      </c>
      <c r="T470" s="8">
        <f t="shared" si="77"/>
        <v>12.5</v>
      </c>
      <c r="U470" s="7">
        <f t="shared" si="78"/>
        <v>11.666666666666666</v>
      </c>
      <c r="V470" s="7">
        <f t="shared" si="79"/>
        <v>11.875</v>
      </c>
    </row>
    <row r="471" spans="1:22" ht="13.5" x14ac:dyDescent="0.25">
      <c r="A471" s="3">
        <f>RSI!A471</f>
        <v>42990</v>
      </c>
      <c r="B471" s="2">
        <f>RSI!B471</f>
        <v>5.94</v>
      </c>
      <c r="C471" s="2">
        <f>RSI!I471</f>
        <v>7.9899219849416738</v>
      </c>
      <c r="D471" s="2">
        <f>MACD!E471</f>
        <v>0.46736200776880032</v>
      </c>
      <c r="E471" s="2">
        <f>MACD!F471</f>
        <v>0.34162924853013821</v>
      </c>
      <c r="F471" s="2">
        <f>'Moving Avg'!D471</f>
        <v>6.0120000000000005</v>
      </c>
      <c r="G471" s="2">
        <f>'Moving Avg'!F471</f>
        <v>6.7645000000000008</v>
      </c>
      <c r="H471" s="2">
        <f>'Moving Avg'!G471</f>
        <v>6.8361999999999998</v>
      </c>
      <c r="I471" s="2">
        <f>'Moving Avg'!H471</f>
        <v>7.2586999999999851</v>
      </c>
      <c r="J471" s="5" t="str">
        <f>OBV!F471</f>
        <v>BEARISH</v>
      </c>
      <c r="K471" s="5" t="str">
        <f>OBV!G471</f>
        <v>WEAK</v>
      </c>
      <c r="L471" s="5" t="str">
        <f>OBV!H471</f>
        <v>CONFIRMED BEARISH</v>
      </c>
      <c r="M471" s="7">
        <f t="shared" si="70"/>
        <v>50</v>
      </c>
      <c r="N471" s="7">
        <f t="shared" si="71"/>
        <v>0</v>
      </c>
      <c r="O471" s="7">
        <f t="shared" si="72"/>
        <v>0</v>
      </c>
      <c r="P471" s="7">
        <f t="shared" si="73"/>
        <v>0</v>
      </c>
      <c r="Q471" s="8">
        <f t="shared" si="74"/>
        <v>17.5</v>
      </c>
      <c r="R471" s="8">
        <f t="shared" si="75"/>
        <v>10</v>
      </c>
      <c r="S471" s="8">
        <f t="shared" si="76"/>
        <v>7.5</v>
      </c>
      <c r="T471" s="8">
        <f t="shared" si="77"/>
        <v>12.5</v>
      </c>
      <c r="U471" s="7">
        <f t="shared" si="78"/>
        <v>11.666666666666666</v>
      </c>
      <c r="V471" s="7">
        <f t="shared" si="79"/>
        <v>11.875</v>
      </c>
    </row>
    <row r="472" spans="1:22" ht="13.5" x14ac:dyDescent="0.25">
      <c r="A472" s="3">
        <f>RSI!A472</f>
        <v>42991</v>
      </c>
      <c r="B472" s="2">
        <f>RSI!B472</f>
        <v>5.94</v>
      </c>
      <c r="C472" s="2">
        <f>RSI!I472</f>
        <v>7.9899219849416738</v>
      </c>
      <c r="D472" s="2">
        <f>MACD!E472</f>
        <v>0.48108029921230511</v>
      </c>
      <c r="E472" s="2">
        <f>MACD!F472</f>
        <v>0.3695194586665716</v>
      </c>
      <c r="F472" s="2">
        <f>'Moving Avg'!D472</f>
        <v>5.9760000000000009</v>
      </c>
      <c r="G472" s="2">
        <f>'Moving Avg'!F472</f>
        <v>6.6975000000000007</v>
      </c>
      <c r="H472" s="2">
        <f>'Moving Avg'!G472</f>
        <v>6.8228000000000009</v>
      </c>
      <c r="I472" s="2">
        <f>'Moving Avg'!H472</f>
        <v>7.2474999999999854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  <c r="M472" s="7">
        <f t="shared" si="70"/>
        <v>50</v>
      </c>
      <c r="N472" s="7">
        <f t="shared" si="71"/>
        <v>0</v>
      </c>
      <c r="O472" s="7">
        <f t="shared" si="72"/>
        <v>0</v>
      </c>
      <c r="P472" s="7">
        <f t="shared" si="73"/>
        <v>16.5</v>
      </c>
      <c r="Q472" s="8">
        <f t="shared" si="74"/>
        <v>19.975000000000001</v>
      </c>
      <c r="R472" s="8">
        <f t="shared" si="75"/>
        <v>14.125</v>
      </c>
      <c r="S472" s="8">
        <f t="shared" si="76"/>
        <v>14.925000000000001</v>
      </c>
      <c r="T472" s="8">
        <f t="shared" si="77"/>
        <v>16.625</v>
      </c>
      <c r="U472" s="7">
        <f t="shared" si="78"/>
        <v>16.341666666666669</v>
      </c>
      <c r="V472" s="7">
        <f t="shared" si="79"/>
        <v>16.412500000000001</v>
      </c>
    </row>
    <row r="473" spans="1:22" ht="13.5" x14ac:dyDescent="0.25">
      <c r="A473" s="3">
        <f>RSI!A473</f>
        <v>42992</v>
      </c>
      <c r="B473" s="2">
        <f>RSI!B473</f>
        <v>5.94</v>
      </c>
      <c r="C473" s="2">
        <f>RSI!I473</f>
        <v>7.9899219849416738</v>
      </c>
      <c r="D473" s="2">
        <f>MACD!E473</f>
        <v>0.4969441423750256</v>
      </c>
      <c r="E473" s="2">
        <f>MACD!F473</f>
        <v>0.39500439540826243</v>
      </c>
      <c r="F473" s="2">
        <f>'Moving Avg'!D473</f>
        <v>5.94</v>
      </c>
      <c r="G473" s="2">
        <f>'Moving Avg'!F473</f>
        <v>6.6305000000000005</v>
      </c>
      <c r="H473" s="2">
        <f>'Moving Avg'!G473</f>
        <v>6.8125999999999998</v>
      </c>
      <c r="I473" s="2">
        <f>'Moving Avg'!H473</f>
        <v>7.2362999999999866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  <c r="M473" s="7">
        <f t="shared" si="70"/>
        <v>50</v>
      </c>
      <c r="N473" s="7">
        <f t="shared" si="71"/>
        <v>0</v>
      </c>
      <c r="O473" s="7">
        <f t="shared" si="72"/>
        <v>0</v>
      </c>
      <c r="P473" s="7">
        <f t="shared" si="73"/>
        <v>16.5</v>
      </c>
      <c r="Q473" s="8">
        <f t="shared" si="74"/>
        <v>19.975000000000001</v>
      </c>
      <c r="R473" s="8">
        <f t="shared" si="75"/>
        <v>14.125</v>
      </c>
      <c r="S473" s="8">
        <f t="shared" si="76"/>
        <v>14.925000000000001</v>
      </c>
      <c r="T473" s="8">
        <f t="shared" si="77"/>
        <v>16.625</v>
      </c>
      <c r="U473" s="7">
        <f t="shared" si="78"/>
        <v>16.341666666666669</v>
      </c>
      <c r="V473" s="7">
        <f t="shared" si="79"/>
        <v>16.412500000000001</v>
      </c>
    </row>
    <row r="474" spans="1:22" ht="13.5" x14ac:dyDescent="0.25">
      <c r="A474" s="3">
        <f>RSI!A474</f>
        <v>42993</v>
      </c>
      <c r="B474" s="2">
        <f>RSI!B474</f>
        <v>5.96</v>
      </c>
      <c r="C474" s="2">
        <f>RSI!I474</f>
        <v>10.378793770499911</v>
      </c>
      <c r="D474" s="2">
        <f>MACD!E474</f>
        <v>0.51282670733299618</v>
      </c>
      <c r="E474" s="2">
        <f>MACD!F474</f>
        <v>0.41856885779320918</v>
      </c>
      <c r="F474" s="2">
        <f>'Moving Avg'!D474</f>
        <v>5.9440000000000008</v>
      </c>
      <c r="G474" s="2">
        <f>'Moving Avg'!F474</f>
        <v>6.5644999999999998</v>
      </c>
      <c r="H474" s="2">
        <f>'Moving Avg'!G474</f>
        <v>6.8027999999999995</v>
      </c>
      <c r="I474" s="2">
        <f>'Moving Avg'!H474</f>
        <v>7.2251999999999876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  <c r="M474" s="7">
        <f t="shared" si="70"/>
        <v>50</v>
      </c>
      <c r="N474" s="7">
        <f t="shared" si="71"/>
        <v>0</v>
      </c>
      <c r="O474" s="7">
        <f t="shared" si="72"/>
        <v>0</v>
      </c>
      <c r="P474" s="7">
        <f t="shared" si="73"/>
        <v>83.5</v>
      </c>
      <c r="Q474" s="8">
        <f t="shared" si="74"/>
        <v>30.024999999999999</v>
      </c>
      <c r="R474" s="8">
        <f t="shared" si="75"/>
        <v>30.875</v>
      </c>
      <c r="S474" s="8">
        <f t="shared" si="76"/>
        <v>45.075000000000003</v>
      </c>
      <c r="T474" s="8">
        <f t="shared" si="77"/>
        <v>33.375</v>
      </c>
      <c r="U474" s="7">
        <f t="shared" si="78"/>
        <v>35.324999999999996</v>
      </c>
      <c r="V474" s="7">
        <f t="shared" si="79"/>
        <v>34.837499999999999</v>
      </c>
    </row>
    <row r="475" spans="1:22" ht="13.5" x14ac:dyDescent="0.25">
      <c r="A475" s="3">
        <f>RSI!A475</f>
        <v>42996</v>
      </c>
      <c r="B475" s="2">
        <f>RSI!B475</f>
        <v>6</v>
      </c>
      <c r="C475" s="2">
        <f>RSI!I475</f>
        <v>15.125054890292091</v>
      </c>
      <c r="D475" s="2">
        <f>MACD!E475</f>
        <v>0.48067969460966342</v>
      </c>
      <c r="E475" s="2">
        <f>MACD!F475</f>
        <v>0.43099102515650006</v>
      </c>
      <c r="F475" s="2">
        <f>'Moving Avg'!D475</f>
        <v>5.9560000000000004</v>
      </c>
      <c r="G475" s="2">
        <f>'Moving Avg'!F475</f>
        <v>6.5004999999999997</v>
      </c>
      <c r="H475" s="2">
        <f>'Moving Avg'!G475</f>
        <v>6.7937999999999992</v>
      </c>
      <c r="I475" s="2">
        <f>'Moving Avg'!H475</f>
        <v>7.2142999999999882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  <c r="M475" s="7">
        <f t="shared" si="70"/>
        <v>50</v>
      </c>
      <c r="N475" s="7">
        <f t="shared" si="71"/>
        <v>0</v>
      </c>
      <c r="O475" s="7">
        <f t="shared" si="72"/>
        <v>0</v>
      </c>
      <c r="P475" s="7">
        <f t="shared" si="73"/>
        <v>83.5</v>
      </c>
      <c r="Q475" s="8">
        <f t="shared" si="74"/>
        <v>30.024999999999999</v>
      </c>
      <c r="R475" s="8">
        <f t="shared" si="75"/>
        <v>30.875</v>
      </c>
      <c r="S475" s="8">
        <f t="shared" si="76"/>
        <v>45.075000000000003</v>
      </c>
      <c r="T475" s="8">
        <f t="shared" si="77"/>
        <v>33.375</v>
      </c>
      <c r="U475" s="7">
        <f t="shared" si="78"/>
        <v>35.324999999999996</v>
      </c>
      <c r="V475" s="7">
        <f t="shared" si="79"/>
        <v>34.837499999999999</v>
      </c>
    </row>
    <row r="476" spans="1:22" ht="13.5" x14ac:dyDescent="0.25">
      <c r="A476" s="3">
        <f>RSI!A476</f>
        <v>42997</v>
      </c>
      <c r="B476" s="2">
        <f>RSI!B476</f>
        <v>6</v>
      </c>
      <c r="C476" s="2">
        <f>RSI!I476</f>
        <v>15.125054890292091</v>
      </c>
      <c r="D476" s="2">
        <f>MACD!E476</f>
        <v>0.41189579923258268</v>
      </c>
      <c r="E476" s="2">
        <f>MACD!F476</f>
        <v>0.42717197997171663</v>
      </c>
      <c r="F476" s="2">
        <f>'Moving Avg'!D476</f>
        <v>5.968</v>
      </c>
      <c r="G476" s="2">
        <f>'Moving Avg'!F476</f>
        <v>6.4364999999999997</v>
      </c>
      <c r="H476" s="2">
        <f>'Moving Avg'!G476</f>
        <v>6.7847999999999988</v>
      </c>
      <c r="I476" s="2">
        <f>'Moving Avg'!H476</f>
        <v>7.2033999999999887</v>
      </c>
      <c r="J476" s="5" t="str">
        <f>OBV!F476</f>
        <v>BULLISH</v>
      </c>
      <c r="K476" s="5" t="str">
        <f>OBV!G476</f>
        <v>NEUTRAL</v>
      </c>
      <c r="L476" s="5" t="str">
        <f>OBV!H476</f>
        <v>CONFIRMED BULLISH</v>
      </c>
      <c r="M476" s="7">
        <f t="shared" si="70"/>
        <v>50</v>
      </c>
      <c r="N476" s="7">
        <f t="shared" si="71"/>
        <v>45</v>
      </c>
      <c r="O476" s="7">
        <f t="shared" si="72"/>
        <v>0</v>
      </c>
      <c r="P476" s="7">
        <f t="shared" si="73"/>
        <v>83.5</v>
      </c>
      <c r="Q476" s="8">
        <f t="shared" si="74"/>
        <v>45.774999999999999</v>
      </c>
      <c r="R476" s="8">
        <f t="shared" si="75"/>
        <v>39.875</v>
      </c>
      <c r="S476" s="8">
        <f t="shared" si="76"/>
        <v>51.825000000000003</v>
      </c>
      <c r="T476" s="8">
        <f t="shared" si="77"/>
        <v>44.625</v>
      </c>
      <c r="U476" s="7">
        <f t="shared" si="78"/>
        <v>45.82500000000001</v>
      </c>
      <c r="V476" s="7">
        <f t="shared" si="79"/>
        <v>45.525000000000006</v>
      </c>
    </row>
    <row r="477" spans="1:22" ht="13.5" x14ac:dyDescent="0.25">
      <c r="A477" s="3">
        <f>RSI!A477</f>
        <v>42998</v>
      </c>
      <c r="B477" s="2">
        <f>RSI!B477</f>
        <v>6</v>
      </c>
      <c r="C477" s="2">
        <f>RSI!I477</f>
        <v>15.125054890292105</v>
      </c>
      <c r="D477" s="2">
        <f>MACD!E477</f>
        <v>0.33188681226498318</v>
      </c>
      <c r="E477" s="2">
        <f>MACD!F477</f>
        <v>0.40811494643036994</v>
      </c>
      <c r="F477" s="2">
        <f>'Moving Avg'!D477</f>
        <v>5.9799999999999995</v>
      </c>
      <c r="G477" s="2">
        <f>'Moving Avg'!F477</f>
        <v>6.3724999999999996</v>
      </c>
      <c r="H477" s="2">
        <f>'Moving Avg'!G477</f>
        <v>6.7757999999999994</v>
      </c>
      <c r="I477" s="2">
        <f>'Moving Avg'!H477</f>
        <v>7.1924999999999883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  <c r="M477" s="7">
        <f t="shared" si="70"/>
        <v>50</v>
      </c>
      <c r="N477" s="7">
        <f t="shared" si="71"/>
        <v>100</v>
      </c>
      <c r="O477" s="7">
        <f t="shared" si="72"/>
        <v>0</v>
      </c>
      <c r="P477" s="7">
        <f t="shared" si="73"/>
        <v>83.5</v>
      </c>
      <c r="Q477" s="8">
        <f t="shared" si="74"/>
        <v>65.025000000000006</v>
      </c>
      <c r="R477" s="8">
        <f t="shared" si="75"/>
        <v>50.875</v>
      </c>
      <c r="S477" s="8">
        <f t="shared" si="76"/>
        <v>60.075000000000003</v>
      </c>
      <c r="T477" s="8">
        <f t="shared" si="77"/>
        <v>58.375</v>
      </c>
      <c r="U477" s="7">
        <f t="shared" si="78"/>
        <v>58.658333333333339</v>
      </c>
      <c r="V477" s="7">
        <f t="shared" si="79"/>
        <v>58.587500000000006</v>
      </c>
    </row>
    <row r="478" spans="1:22" ht="13.5" x14ac:dyDescent="0.25">
      <c r="A478" s="3">
        <f>RSI!A478</f>
        <v>43000</v>
      </c>
      <c r="B478" s="2">
        <f>RSI!B478</f>
        <v>5.95</v>
      </c>
      <c r="C478" s="2">
        <f>RSI!I478</f>
        <v>13.970003220901376</v>
      </c>
      <c r="D478" s="2">
        <f>MACD!E478</f>
        <v>0.27049074769190717</v>
      </c>
      <c r="E478" s="2">
        <f>MACD!F478</f>
        <v>0.3805901066826774</v>
      </c>
      <c r="F478" s="2">
        <f>'Moving Avg'!D478</f>
        <v>5.9820000000000002</v>
      </c>
      <c r="G478" s="2">
        <f>'Moving Avg'!F478</f>
        <v>6.3059999999999992</v>
      </c>
      <c r="H478" s="2">
        <f>'Moving Avg'!G478</f>
        <v>6.7657999999999996</v>
      </c>
      <c r="I478" s="2">
        <f>'Moving Avg'!H478</f>
        <v>7.1813999999999893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  <c r="M478" s="7">
        <f t="shared" si="70"/>
        <v>50</v>
      </c>
      <c r="N478" s="7">
        <f t="shared" si="71"/>
        <v>100</v>
      </c>
      <c r="O478" s="7">
        <f t="shared" si="72"/>
        <v>0</v>
      </c>
      <c r="P478" s="7">
        <f t="shared" si="73"/>
        <v>83.5</v>
      </c>
      <c r="Q478" s="8">
        <f t="shared" si="74"/>
        <v>65.025000000000006</v>
      </c>
      <c r="R478" s="8">
        <f t="shared" si="75"/>
        <v>50.875</v>
      </c>
      <c r="S478" s="8">
        <f t="shared" si="76"/>
        <v>60.075000000000003</v>
      </c>
      <c r="T478" s="8">
        <f t="shared" si="77"/>
        <v>58.375</v>
      </c>
      <c r="U478" s="7">
        <f t="shared" si="78"/>
        <v>58.658333333333339</v>
      </c>
      <c r="V478" s="7">
        <f t="shared" si="79"/>
        <v>58.587500000000006</v>
      </c>
    </row>
    <row r="479" spans="1:22" ht="13.5" x14ac:dyDescent="0.25">
      <c r="A479" s="3">
        <f>RSI!A479</f>
        <v>43003</v>
      </c>
      <c r="B479" s="2">
        <f>RSI!B479</f>
        <v>5.95</v>
      </c>
      <c r="C479" s="2">
        <f>RSI!I479</f>
        <v>13.970003220901361</v>
      </c>
      <c r="D479" s="2">
        <f>MACD!E479</f>
        <v>0.19355091649998801</v>
      </c>
      <c r="E479" s="2">
        <f>MACD!F479</f>
        <v>0.34318226864613954</v>
      </c>
      <c r="F479" s="2">
        <f>'Moving Avg'!D479</f>
        <v>5.9799999999999995</v>
      </c>
      <c r="G479" s="2">
        <f>'Moving Avg'!F479</f>
        <v>6.2499999999999991</v>
      </c>
      <c r="H479" s="2">
        <f>'Moving Avg'!G479</f>
        <v>6.7557999999999989</v>
      </c>
      <c r="I479" s="2">
        <f>'Moving Avg'!H479</f>
        <v>7.1702499999999905</v>
      </c>
      <c r="J479" s="5" t="str">
        <f>OBV!F479</f>
        <v>BULLISH</v>
      </c>
      <c r="K479" s="5" t="str">
        <f>OBV!G479</f>
        <v>NEUTRAL</v>
      </c>
      <c r="L479" s="5" t="str">
        <f>OBV!H479</f>
        <v>BULLISH DIVERGENCE</v>
      </c>
      <c r="M479" s="7">
        <f t="shared" si="70"/>
        <v>50</v>
      </c>
      <c r="N479" s="7">
        <f t="shared" si="71"/>
        <v>100</v>
      </c>
      <c r="O479" s="7">
        <f t="shared" si="72"/>
        <v>0</v>
      </c>
      <c r="P479" s="7">
        <f t="shared" si="73"/>
        <v>66.5</v>
      </c>
      <c r="Q479" s="8">
        <f t="shared" si="74"/>
        <v>62.475000000000001</v>
      </c>
      <c r="R479" s="8">
        <f t="shared" si="75"/>
        <v>46.625</v>
      </c>
      <c r="S479" s="8">
        <f t="shared" si="76"/>
        <v>52.424999999999997</v>
      </c>
      <c r="T479" s="8">
        <f t="shared" si="77"/>
        <v>54.125</v>
      </c>
      <c r="U479" s="7">
        <f t="shared" si="78"/>
        <v>53.841666666666661</v>
      </c>
      <c r="V479" s="7">
        <f t="shared" si="79"/>
        <v>53.912499999999994</v>
      </c>
    </row>
    <row r="480" spans="1:22" ht="13.5" x14ac:dyDescent="0.25">
      <c r="A480" s="3">
        <f>RSI!A480</f>
        <v>43004</v>
      </c>
      <c r="B480" s="2">
        <f>RSI!B480</f>
        <v>6</v>
      </c>
      <c r="C480" s="2">
        <f>RSI!I480</f>
        <v>20.969525628779564</v>
      </c>
      <c r="D480" s="2">
        <f>MACD!E480</f>
        <v>0.12724704970859779</v>
      </c>
      <c r="E480" s="2">
        <f>MACD!F480</f>
        <v>0.29999522485863123</v>
      </c>
      <c r="F480" s="2">
        <f>'Moving Avg'!D480</f>
        <v>5.9799999999999995</v>
      </c>
      <c r="G480" s="2">
        <f>'Moving Avg'!F480</f>
        <v>6.2064999999999992</v>
      </c>
      <c r="H480" s="2">
        <f>'Moving Avg'!G480</f>
        <v>6.7457999999999991</v>
      </c>
      <c r="I480" s="2">
        <f>'Moving Avg'!H480</f>
        <v>7.1593499999999919</v>
      </c>
      <c r="J480" s="5" t="str">
        <f>OBV!F480</f>
        <v>BULLISH</v>
      </c>
      <c r="K480" s="5" t="str">
        <f>OBV!G480</f>
        <v>STRONG</v>
      </c>
      <c r="L480" s="5" t="str">
        <f>OBV!H480</f>
        <v>NEUTRAL</v>
      </c>
      <c r="M480" s="7">
        <f t="shared" si="70"/>
        <v>50</v>
      </c>
      <c r="N480" s="7">
        <f t="shared" si="71"/>
        <v>100</v>
      </c>
      <c r="O480" s="7">
        <f t="shared" si="72"/>
        <v>0</v>
      </c>
      <c r="P480" s="7">
        <f t="shared" si="73"/>
        <v>66</v>
      </c>
      <c r="Q480" s="8">
        <f t="shared" si="74"/>
        <v>62.4</v>
      </c>
      <c r="R480" s="8">
        <f t="shared" si="75"/>
        <v>46.5</v>
      </c>
      <c r="S480" s="8">
        <f t="shared" si="76"/>
        <v>52.2</v>
      </c>
      <c r="T480" s="8">
        <f t="shared" si="77"/>
        <v>54</v>
      </c>
      <c r="U480" s="7">
        <f t="shared" si="78"/>
        <v>53.70000000000001</v>
      </c>
      <c r="V480" s="7">
        <f t="shared" si="79"/>
        <v>53.775000000000006</v>
      </c>
    </row>
    <row r="481" spans="1:22" ht="13.5" x14ac:dyDescent="0.25">
      <c r="A481" s="3">
        <f>RSI!A481</f>
        <v>43005</v>
      </c>
      <c r="B481" s="2">
        <f>RSI!B481</f>
        <v>6.27</v>
      </c>
      <c r="C481" s="2">
        <f>RSI!I481</f>
        <v>46.352655601028545</v>
      </c>
      <c r="D481" s="2">
        <f>MACD!E481</f>
        <v>5.3165706214391761E-2</v>
      </c>
      <c r="E481" s="2">
        <f>MACD!F481</f>
        <v>0.25062932112978337</v>
      </c>
      <c r="F481" s="2">
        <f>'Moving Avg'!D481</f>
        <v>6.0339999999999998</v>
      </c>
      <c r="G481" s="2">
        <f>'Moving Avg'!F481</f>
        <v>6.176499999999999</v>
      </c>
      <c r="H481" s="2">
        <f>'Moving Avg'!G481</f>
        <v>6.7399999999999984</v>
      </c>
      <c r="I481" s="2">
        <f>'Moving Avg'!H481</f>
        <v>7.1498999999999917</v>
      </c>
      <c r="J481" s="5" t="str">
        <f>OBV!F481</f>
        <v>BULLISH</v>
      </c>
      <c r="K481" s="5" t="str">
        <f>OBV!G481</f>
        <v>STRONG</v>
      </c>
      <c r="L481" s="5" t="str">
        <f>OBV!H481</f>
        <v>CONFIRMED BULLISH</v>
      </c>
      <c r="M481" s="7">
        <f t="shared" si="70"/>
        <v>25</v>
      </c>
      <c r="N481" s="7">
        <f t="shared" si="71"/>
        <v>100</v>
      </c>
      <c r="O481" s="7">
        <f t="shared" si="72"/>
        <v>0</v>
      </c>
      <c r="P481" s="7">
        <f t="shared" si="73"/>
        <v>100</v>
      </c>
      <c r="Q481" s="8">
        <f t="shared" si="74"/>
        <v>58.75</v>
      </c>
      <c r="R481" s="8">
        <f t="shared" si="75"/>
        <v>50</v>
      </c>
      <c r="S481" s="8">
        <f t="shared" si="76"/>
        <v>63.75</v>
      </c>
      <c r="T481" s="8">
        <f t="shared" si="77"/>
        <v>56.25</v>
      </c>
      <c r="U481" s="7">
        <f t="shared" si="78"/>
        <v>57.5</v>
      </c>
      <c r="V481" s="7">
        <f t="shared" si="79"/>
        <v>57.1875</v>
      </c>
    </row>
    <row r="482" spans="1:22" ht="13.5" x14ac:dyDescent="0.25">
      <c r="A482" s="3">
        <f>RSI!A482</f>
        <v>43006</v>
      </c>
      <c r="B482" s="2">
        <f>RSI!B482</f>
        <v>6.27</v>
      </c>
      <c r="C482" s="2">
        <f>RSI!I482</f>
        <v>46.352655601028545</v>
      </c>
      <c r="D482" s="2">
        <f>MACD!E482</f>
        <v>-9.2417931752502014E-3</v>
      </c>
      <c r="E482" s="2">
        <f>MACD!F482</f>
        <v>0.19865509826877667</v>
      </c>
      <c r="F482" s="2">
        <f>'Moving Avg'!D482</f>
        <v>6.0879999999999992</v>
      </c>
      <c r="G482" s="2">
        <f>'Moving Avg'!F482</f>
        <v>6.1464999999999987</v>
      </c>
      <c r="H482" s="2">
        <f>'Moving Avg'!G482</f>
        <v>6.7341999999999995</v>
      </c>
      <c r="I482" s="2">
        <f>'Moving Avg'!H482</f>
        <v>7.1404499999999915</v>
      </c>
      <c r="J482" s="5" t="str">
        <f>OBV!F482</f>
        <v>BULLISH</v>
      </c>
      <c r="K482" s="5" t="str">
        <f>OBV!G482</f>
        <v>STRONG</v>
      </c>
      <c r="L482" s="5" t="str">
        <f>OBV!H482</f>
        <v>CONFIRMED BULLISH</v>
      </c>
      <c r="M482" s="7">
        <f t="shared" si="70"/>
        <v>25</v>
      </c>
      <c r="N482" s="7">
        <f t="shared" si="71"/>
        <v>100</v>
      </c>
      <c r="O482" s="7">
        <f t="shared" si="72"/>
        <v>0</v>
      </c>
      <c r="P482" s="7">
        <f t="shared" si="73"/>
        <v>100</v>
      </c>
      <c r="Q482" s="8">
        <f t="shared" si="74"/>
        <v>58.75</v>
      </c>
      <c r="R482" s="8">
        <f t="shared" si="75"/>
        <v>50</v>
      </c>
      <c r="S482" s="8">
        <f t="shared" si="76"/>
        <v>63.75</v>
      </c>
      <c r="T482" s="8">
        <f t="shared" si="77"/>
        <v>56.25</v>
      </c>
      <c r="U482" s="7">
        <f t="shared" si="78"/>
        <v>57.5</v>
      </c>
      <c r="V482" s="7">
        <f t="shared" si="79"/>
        <v>57.1875</v>
      </c>
    </row>
    <row r="483" spans="1:22" ht="13.5" x14ac:dyDescent="0.25">
      <c r="A483" s="3">
        <f>RSI!A483</f>
        <v>43007</v>
      </c>
      <c r="B483" s="2">
        <f>RSI!B483</f>
        <v>6.27</v>
      </c>
      <c r="C483" s="2">
        <f>RSI!I483</f>
        <v>46.352655601028545</v>
      </c>
      <c r="D483" s="2">
        <f>MACD!E483</f>
        <v>-6.1791921834653429E-2</v>
      </c>
      <c r="E483" s="2">
        <f>MACD!F483</f>
        <v>0.14656569424809066</v>
      </c>
      <c r="F483" s="2">
        <f>'Moving Avg'!D483</f>
        <v>6.1519999999999992</v>
      </c>
      <c r="G483" s="2">
        <f>'Moving Avg'!F483</f>
        <v>6.1164999999999994</v>
      </c>
      <c r="H483" s="2">
        <f>'Moving Avg'!G483</f>
        <v>6.7283999999999988</v>
      </c>
      <c r="I483" s="2">
        <f>'Moving Avg'!H483</f>
        <v>7.1309999999999922</v>
      </c>
      <c r="J483" s="5" t="str">
        <f>OBV!F483</f>
        <v>BULLISH</v>
      </c>
      <c r="K483" s="5" t="str">
        <f>OBV!G483</f>
        <v>STRONG</v>
      </c>
      <c r="L483" s="5" t="str">
        <f>OBV!H483</f>
        <v>CONFIRMED BULLISH</v>
      </c>
      <c r="M483" s="7">
        <f t="shared" si="70"/>
        <v>25</v>
      </c>
      <c r="N483" s="7">
        <f t="shared" si="71"/>
        <v>100</v>
      </c>
      <c r="O483" s="7">
        <f t="shared" si="72"/>
        <v>0</v>
      </c>
      <c r="P483" s="7">
        <f t="shared" si="73"/>
        <v>100</v>
      </c>
      <c r="Q483" s="8">
        <f t="shared" si="74"/>
        <v>58.75</v>
      </c>
      <c r="R483" s="8">
        <f t="shared" si="75"/>
        <v>50</v>
      </c>
      <c r="S483" s="8">
        <f t="shared" si="76"/>
        <v>63.75</v>
      </c>
      <c r="T483" s="8">
        <f t="shared" si="77"/>
        <v>56.25</v>
      </c>
      <c r="U483" s="7">
        <f t="shared" si="78"/>
        <v>57.5</v>
      </c>
      <c r="V483" s="7">
        <f t="shared" si="79"/>
        <v>57.1875</v>
      </c>
    </row>
    <row r="484" spans="1:22" ht="13.5" x14ac:dyDescent="0.25">
      <c r="A484" s="3">
        <f>RSI!A484</f>
        <v>43010</v>
      </c>
      <c r="B484" s="2">
        <f>RSI!B484</f>
        <v>6.32</v>
      </c>
      <c r="C484" s="2">
        <f>RSI!I484</f>
        <v>50.062356694354847</v>
      </c>
      <c r="D484" s="2">
        <f>MACD!E484</f>
        <v>-0.10664695799988877</v>
      </c>
      <c r="E484" s="2">
        <f>MACD!F484</f>
        <v>9.5923163798494776E-2</v>
      </c>
      <c r="F484" s="2">
        <f>'Moving Avg'!D484</f>
        <v>6.226</v>
      </c>
      <c r="G484" s="2">
        <f>'Moving Avg'!F484</f>
        <v>6.0890000000000004</v>
      </c>
      <c r="H484" s="2">
        <f>'Moving Avg'!G484</f>
        <v>6.7235999999999994</v>
      </c>
      <c r="I484" s="2">
        <f>'Moving Avg'!H484</f>
        <v>7.1217999999999915</v>
      </c>
      <c r="J484" s="5" t="str">
        <f>OBV!F484</f>
        <v>BULLISH</v>
      </c>
      <c r="K484" s="5" t="str">
        <f>OBV!G484</f>
        <v>STRONG</v>
      </c>
      <c r="L484" s="5" t="str">
        <f>OBV!H484</f>
        <v>CONFIRMED BULLISH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100</v>
      </c>
      <c r="Q484" s="8">
        <f t="shared" si="74"/>
        <v>58.75</v>
      </c>
      <c r="R484" s="8">
        <f t="shared" si="75"/>
        <v>50</v>
      </c>
      <c r="S484" s="8">
        <f t="shared" si="76"/>
        <v>63.75</v>
      </c>
      <c r="T484" s="8">
        <f t="shared" si="77"/>
        <v>56.25</v>
      </c>
      <c r="U484" s="7">
        <f t="shared" si="78"/>
        <v>57.5</v>
      </c>
      <c r="V484" s="7">
        <f t="shared" si="79"/>
        <v>57.1875</v>
      </c>
    </row>
    <row r="485" spans="1:22" ht="13.5" x14ac:dyDescent="0.25">
      <c r="A485" s="3">
        <f>RSI!A485</f>
        <v>43011</v>
      </c>
      <c r="B485" s="2">
        <f>RSI!B485</f>
        <v>6.32</v>
      </c>
      <c r="C485" s="2">
        <f>RSI!I485</f>
        <v>50.062356694354847</v>
      </c>
      <c r="D485" s="2">
        <f>MACD!E485</f>
        <v>-0.13852316060228098</v>
      </c>
      <c r="E485" s="2">
        <f>MACD!F485</f>
        <v>4.9033898918339633E-2</v>
      </c>
      <c r="F485" s="2">
        <f>'Moving Avg'!D485</f>
        <v>6.29</v>
      </c>
      <c r="G485" s="2">
        <f>'Moving Avg'!F485</f>
        <v>6.0765000000000002</v>
      </c>
      <c r="H485" s="2">
        <f>'Moving Avg'!G485</f>
        <v>6.7121999999999984</v>
      </c>
      <c r="I485" s="2">
        <f>'Moving Avg'!H485</f>
        <v>7.1125999999999916</v>
      </c>
      <c r="J485" s="5" t="str">
        <f>OBV!F485</f>
        <v>BULLISH</v>
      </c>
      <c r="K485" s="5" t="str">
        <f>OBV!G485</f>
        <v>NEUTRAL</v>
      </c>
      <c r="L485" s="5" t="str">
        <f>OBV!H485</f>
        <v>CONFIRMED BULLISH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83.5</v>
      </c>
      <c r="Q485" s="8">
        <f t="shared" si="74"/>
        <v>56.274999999999999</v>
      </c>
      <c r="R485" s="8">
        <f t="shared" si="75"/>
        <v>45.875</v>
      </c>
      <c r="S485" s="8">
        <f t="shared" si="76"/>
        <v>56.325000000000003</v>
      </c>
      <c r="T485" s="8">
        <f t="shared" si="77"/>
        <v>52.125</v>
      </c>
      <c r="U485" s="7">
        <f t="shared" si="78"/>
        <v>52.82500000000001</v>
      </c>
      <c r="V485" s="7">
        <f t="shared" si="79"/>
        <v>52.650000000000006</v>
      </c>
    </row>
    <row r="486" spans="1:22" ht="13.5" x14ac:dyDescent="0.25">
      <c r="A486" s="3">
        <f>RSI!A486</f>
        <v>43012</v>
      </c>
      <c r="B486" s="2">
        <f>RSI!B486</f>
        <v>6.32</v>
      </c>
      <c r="C486" s="2">
        <f>RSI!I486</f>
        <v>50.062356694354847</v>
      </c>
      <c r="D486" s="2">
        <f>MACD!E486</f>
        <v>-0.1655655055403118</v>
      </c>
      <c r="E486" s="2">
        <f>MACD!F486</f>
        <v>6.1140180266093455E-3</v>
      </c>
      <c r="F486" s="2">
        <f>'Moving Avg'!D486</f>
        <v>6.3</v>
      </c>
      <c r="G486" s="2">
        <f>'Moving Avg'!F486</f>
        <v>6.0785</v>
      </c>
      <c r="H486" s="2">
        <f>'Moving Avg'!G486</f>
        <v>6.7007999999999983</v>
      </c>
      <c r="I486" s="2">
        <f>'Moving Avg'!H486</f>
        <v>7.1057499999999898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  <c r="M486" s="7">
        <f t="shared" si="70"/>
        <v>25</v>
      </c>
      <c r="N486" s="7">
        <f t="shared" si="71"/>
        <v>100</v>
      </c>
      <c r="O486" s="7">
        <f t="shared" si="72"/>
        <v>0</v>
      </c>
      <c r="P486" s="7">
        <f t="shared" si="73"/>
        <v>83.5</v>
      </c>
      <c r="Q486" s="8">
        <f t="shared" si="74"/>
        <v>56.274999999999999</v>
      </c>
      <c r="R486" s="8">
        <f t="shared" si="75"/>
        <v>45.875</v>
      </c>
      <c r="S486" s="8">
        <f t="shared" si="76"/>
        <v>56.325000000000003</v>
      </c>
      <c r="T486" s="8">
        <f t="shared" si="77"/>
        <v>52.125</v>
      </c>
      <c r="U486" s="7">
        <f t="shared" si="78"/>
        <v>52.82500000000001</v>
      </c>
      <c r="V486" s="7">
        <f t="shared" si="79"/>
        <v>52.650000000000006</v>
      </c>
    </row>
    <row r="487" spans="1:22" ht="13.5" x14ac:dyDescent="0.25">
      <c r="A487" s="3">
        <f>RSI!A487</f>
        <v>43013</v>
      </c>
      <c r="B487" s="2">
        <f>RSI!B487</f>
        <v>6.32</v>
      </c>
      <c r="C487" s="2">
        <f>RSI!I487</f>
        <v>50.062356694354847</v>
      </c>
      <c r="D487" s="2">
        <f>MACD!E487</f>
        <v>-0.18851246518645848</v>
      </c>
      <c r="E487" s="2">
        <f>MACD!F487</f>
        <v>-3.2811278616004226E-2</v>
      </c>
      <c r="F487" s="2">
        <f>'Moving Avg'!D487</f>
        <v>6.3100000000000005</v>
      </c>
      <c r="G487" s="2">
        <f>'Moving Avg'!F487</f>
        <v>6.0884999999999989</v>
      </c>
      <c r="H487" s="2">
        <f>'Moving Avg'!G487</f>
        <v>6.6893999999999982</v>
      </c>
      <c r="I487" s="2">
        <f>'Moving Avg'!H487</f>
        <v>7.1005999999999903</v>
      </c>
      <c r="J487" s="5" t="str">
        <f>OBV!F487</f>
        <v>BULLISH</v>
      </c>
      <c r="K487" s="5" t="str">
        <f>OBV!G487</f>
        <v>NEUTRAL</v>
      </c>
      <c r="L487" s="5" t="str">
        <f>OBV!H487</f>
        <v>CONFIRMED BULLISH</v>
      </c>
      <c r="M487" s="7">
        <f t="shared" si="70"/>
        <v>25</v>
      </c>
      <c r="N487" s="7">
        <f t="shared" si="71"/>
        <v>100</v>
      </c>
      <c r="O487" s="7">
        <f t="shared" si="72"/>
        <v>0</v>
      </c>
      <c r="P487" s="7">
        <f t="shared" si="73"/>
        <v>83.5</v>
      </c>
      <c r="Q487" s="8">
        <f t="shared" si="74"/>
        <v>56.274999999999999</v>
      </c>
      <c r="R487" s="8">
        <f t="shared" si="75"/>
        <v>45.875</v>
      </c>
      <c r="S487" s="8">
        <f t="shared" si="76"/>
        <v>56.325000000000003</v>
      </c>
      <c r="T487" s="8">
        <f t="shared" si="77"/>
        <v>52.125</v>
      </c>
      <c r="U487" s="7">
        <f t="shared" si="78"/>
        <v>52.82500000000001</v>
      </c>
      <c r="V487" s="7">
        <f t="shared" si="79"/>
        <v>52.650000000000006</v>
      </c>
    </row>
    <row r="488" spans="1:22" ht="13.5" x14ac:dyDescent="0.25">
      <c r="A488" s="3">
        <f>RSI!A488</f>
        <v>43014</v>
      </c>
      <c r="B488" s="2">
        <f>RSI!B488</f>
        <v>6.32</v>
      </c>
      <c r="C488" s="2">
        <f>RSI!I488</f>
        <v>50.06235669435484</v>
      </c>
      <c r="D488" s="2">
        <f>MACD!E488</f>
        <v>-0.21568159351108562</v>
      </c>
      <c r="E488" s="2">
        <f>MACD!F488</f>
        <v>-6.9385341595020508E-2</v>
      </c>
      <c r="F488" s="2">
        <f>'Moving Avg'!D488</f>
        <v>6.32</v>
      </c>
      <c r="G488" s="2">
        <f>'Moving Avg'!F488</f>
        <v>6.0984999999999987</v>
      </c>
      <c r="H488" s="2">
        <f>'Moving Avg'!G488</f>
        <v>6.6779999999999982</v>
      </c>
      <c r="I488" s="2">
        <f>'Moving Avg'!H488</f>
        <v>7.0970999999999904</v>
      </c>
      <c r="J488" s="5" t="str">
        <f>OBV!F488</f>
        <v>BULLISH</v>
      </c>
      <c r="K488" s="5" t="str">
        <f>OBV!G488</f>
        <v>NEUTRAL</v>
      </c>
      <c r="L488" s="5" t="str">
        <f>OBV!H488</f>
        <v>CONFIRMED BULLISH</v>
      </c>
      <c r="M488" s="7">
        <f t="shared" si="70"/>
        <v>25</v>
      </c>
      <c r="N488" s="7">
        <f t="shared" si="71"/>
        <v>100</v>
      </c>
      <c r="O488" s="7">
        <f t="shared" si="72"/>
        <v>0</v>
      </c>
      <c r="P488" s="7">
        <f t="shared" si="73"/>
        <v>83.5</v>
      </c>
      <c r="Q488" s="8">
        <f t="shared" si="74"/>
        <v>56.274999999999999</v>
      </c>
      <c r="R488" s="8">
        <f t="shared" si="75"/>
        <v>45.875</v>
      </c>
      <c r="S488" s="8">
        <f t="shared" si="76"/>
        <v>56.325000000000003</v>
      </c>
      <c r="T488" s="8">
        <f t="shared" si="77"/>
        <v>52.125</v>
      </c>
      <c r="U488" s="7">
        <f t="shared" si="78"/>
        <v>52.82500000000001</v>
      </c>
      <c r="V488" s="7">
        <f t="shared" si="79"/>
        <v>52.650000000000006</v>
      </c>
    </row>
    <row r="489" spans="1:22" ht="13.5" x14ac:dyDescent="0.25">
      <c r="A489" s="3">
        <f>RSI!A489</f>
        <v>43017</v>
      </c>
      <c r="B489" s="2">
        <f>RSI!B489</f>
        <v>6.49</v>
      </c>
      <c r="C489" s="2">
        <f>RSI!I489</f>
        <v>62.748656351031457</v>
      </c>
      <c r="D489" s="2">
        <f>MACD!E489</f>
        <v>-0.25131915452313169</v>
      </c>
      <c r="E489" s="2">
        <f>MACD!F489</f>
        <v>-0.10577210418064276</v>
      </c>
      <c r="F489" s="2">
        <f>'Moving Avg'!D489</f>
        <v>6.354000000000001</v>
      </c>
      <c r="G489" s="2">
        <f>'Moving Avg'!F489</f>
        <v>6.1259999999999986</v>
      </c>
      <c r="H489" s="2">
        <f>'Moving Avg'!G489</f>
        <v>6.6657999999999982</v>
      </c>
      <c r="I489" s="2">
        <f>'Moving Avg'!H489</f>
        <v>7.0958499999999898</v>
      </c>
      <c r="J489" s="5" t="str">
        <f>OBV!F489</f>
        <v>BULLISH</v>
      </c>
      <c r="K489" s="5" t="str">
        <f>OBV!G489</f>
        <v>STRONG</v>
      </c>
      <c r="L489" s="5" t="str">
        <f>OBV!H489</f>
        <v>CONFIRMED BULLISH</v>
      </c>
      <c r="M489" s="7">
        <f t="shared" si="70"/>
        <v>25</v>
      </c>
      <c r="N489" s="7">
        <f t="shared" si="71"/>
        <v>100</v>
      </c>
      <c r="O489" s="7">
        <f t="shared" si="72"/>
        <v>0</v>
      </c>
      <c r="P489" s="7">
        <f t="shared" si="73"/>
        <v>100</v>
      </c>
      <c r="Q489" s="8">
        <f t="shared" si="74"/>
        <v>58.75</v>
      </c>
      <c r="R489" s="8">
        <f t="shared" si="75"/>
        <v>50</v>
      </c>
      <c r="S489" s="8">
        <f t="shared" si="76"/>
        <v>63.75</v>
      </c>
      <c r="T489" s="8">
        <f t="shared" si="77"/>
        <v>56.25</v>
      </c>
      <c r="U489" s="7">
        <f t="shared" si="78"/>
        <v>57.5</v>
      </c>
      <c r="V489" s="7">
        <f t="shared" si="79"/>
        <v>57.1875</v>
      </c>
    </row>
    <row r="490" spans="1:22" ht="13.5" x14ac:dyDescent="0.25">
      <c r="A490" s="3">
        <f>RSI!A490</f>
        <v>43018</v>
      </c>
      <c r="B490" s="2">
        <f>RSI!B490</f>
        <v>6.68</v>
      </c>
      <c r="C490" s="2">
        <f>RSI!I490</f>
        <v>71.47176356906958</v>
      </c>
      <c r="D490" s="2">
        <f>MACD!E490</f>
        <v>-0.28891189714484167</v>
      </c>
      <c r="E490" s="2">
        <f>MACD!F490</f>
        <v>-0.14240006277348255</v>
      </c>
      <c r="F490" s="2">
        <f>'Moving Avg'!D490</f>
        <v>6.4260000000000002</v>
      </c>
      <c r="G490" s="2">
        <f>'Moving Avg'!F490</f>
        <v>6.1629999999999985</v>
      </c>
      <c r="H490" s="2">
        <f>'Moving Avg'!G490</f>
        <v>6.6537999999999986</v>
      </c>
      <c r="I490" s="2">
        <f>'Moving Avg'!H490</f>
        <v>7.0954999999999906</v>
      </c>
      <c r="J490" s="5" t="str">
        <f>OBV!F490</f>
        <v>BULLISH</v>
      </c>
      <c r="K490" s="5" t="str">
        <f>OBV!G490</f>
        <v>STRONG</v>
      </c>
      <c r="L490" s="5" t="str">
        <f>OBV!H490</f>
        <v>CONFIRMED BULLISH</v>
      </c>
      <c r="M490" s="7">
        <f t="shared" si="70"/>
        <v>0</v>
      </c>
      <c r="N490" s="7">
        <f t="shared" si="71"/>
        <v>100</v>
      </c>
      <c r="O490" s="7">
        <f t="shared" si="72"/>
        <v>0</v>
      </c>
      <c r="P490" s="7">
        <f t="shared" si="73"/>
        <v>100</v>
      </c>
      <c r="Q490" s="8">
        <f t="shared" si="74"/>
        <v>50</v>
      </c>
      <c r="R490" s="8">
        <f t="shared" si="75"/>
        <v>45</v>
      </c>
      <c r="S490" s="8">
        <f t="shared" si="76"/>
        <v>60</v>
      </c>
      <c r="T490" s="8">
        <f t="shared" si="77"/>
        <v>50</v>
      </c>
      <c r="U490" s="7">
        <f t="shared" si="78"/>
        <v>51.666666666666664</v>
      </c>
      <c r="V490" s="7">
        <f t="shared" si="79"/>
        <v>51.25</v>
      </c>
    </row>
    <row r="491" spans="1:22" ht="13.5" x14ac:dyDescent="0.25">
      <c r="A491" s="3">
        <f>RSI!A491</f>
        <v>43019</v>
      </c>
      <c r="B491" s="2">
        <f>RSI!B491</f>
        <v>6.88</v>
      </c>
      <c r="C491" s="2">
        <f>RSI!I491</f>
        <v>77.456136964781805</v>
      </c>
      <c r="D491" s="2">
        <f>MACD!E491</f>
        <v>-0.29609809837672518</v>
      </c>
      <c r="E491" s="2">
        <f>MACD!F491</f>
        <v>-0.17313966989413107</v>
      </c>
      <c r="F491" s="2">
        <f>'Moving Avg'!D491</f>
        <v>6.5380000000000011</v>
      </c>
      <c r="G491" s="2">
        <f>'Moving Avg'!F491</f>
        <v>6.2099999999999982</v>
      </c>
      <c r="H491" s="2">
        <f>'Moving Avg'!G491</f>
        <v>6.6457999999999995</v>
      </c>
      <c r="I491" s="2">
        <f>'Moving Avg'!H491</f>
        <v>7.0961499999999909</v>
      </c>
      <c r="J491" s="5" t="str">
        <f>OBV!F491</f>
        <v>BULLISH</v>
      </c>
      <c r="K491" s="5" t="str">
        <f>OBV!G491</f>
        <v>STRONG</v>
      </c>
      <c r="L491" s="5" t="str">
        <f>OBV!H491</f>
        <v>CONFIRMED BULLISH</v>
      </c>
      <c r="M491" s="7">
        <f t="shared" si="70"/>
        <v>0</v>
      </c>
      <c r="N491" s="7">
        <f t="shared" si="71"/>
        <v>100</v>
      </c>
      <c r="O491" s="7">
        <f t="shared" si="72"/>
        <v>0</v>
      </c>
      <c r="P491" s="7">
        <f t="shared" si="73"/>
        <v>100</v>
      </c>
      <c r="Q491" s="8">
        <f t="shared" si="74"/>
        <v>50</v>
      </c>
      <c r="R491" s="8">
        <f t="shared" si="75"/>
        <v>45</v>
      </c>
      <c r="S491" s="8">
        <f t="shared" si="76"/>
        <v>60</v>
      </c>
      <c r="T491" s="8">
        <f t="shared" si="77"/>
        <v>50</v>
      </c>
      <c r="U491" s="7">
        <f t="shared" si="78"/>
        <v>51.666666666666664</v>
      </c>
      <c r="V491" s="7">
        <f t="shared" si="79"/>
        <v>51.25</v>
      </c>
    </row>
    <row r="492" spans="1:22" ht="13.5" x14ac:dyDescent="0.25">
      <c r="A492" s="3">
        <f>RSI!A492</f>
        <v>43020</v>
      </c>
      <c r="B492" s="2">
        <f>RSI!B492</f>
        <v>6.88</v>
      </c>
      <c r="C492" s="2">
        <f>RSI!I492</f>
        <v>77.456136964781805</v>
      </c>
      <c r="D492" s="2">
        <f>MACD!E492</f>
        <v>-0.30530554266521737</v>
      </c>
      <c r="E492" s="2">
        <f>MACD!F492</f>
        <v>-0.19957284444834833</v>
      </c>
      <c r="F492" s="2">
        <f>'Moving Avg'!D492</f>
        <v>6.65</v>
      </c>
      <c r="G492" s="2">
        <f>'Moving Avg'!F492</f>
        <v>6.2569999999999979</v>
      </c>
      <c r="H492" s="2">
        <f>'Moving Avg'!G492</f>
        <v>6.6377999999999986</v>
      </c>
      <c r="I492" s="2">
        <f>'Moving Avg'!H492</f>
        <v>7.0967999999999929</v>
      </c>
      <c r="J492" s="5" t="str">
        <f>OBV!F492</f>
        <v>BULLISH</v>
      </c>
      <c r="K492" s="5" t="str">
        <f>OBV!G492</f>
        <v>STRONG</v>
      </c>
      <c r="L492" s="5" t="str">
        <f>OBV!H492</f>
        <v>CONFIRMED BULLISH</v>
      </c>
      <c r="M492" s="7">
        <f t="shared" si="70"/>
        <v>0</v>
      </c>
      <c r="N492" s="7">
        <f t="shared" si="71"/>
        <v>100</v>
      </c>
      <c r="O492" s="7">
        <f t="shared" si="72"/>
        <v>0</v>
      </c>
      <c r="P492" s="7">
        <f t="shared" si="73"/>
        <v>100</v>
      </c>
      <c r="Q492" s="8">
        <f t="shared" si="74"/>
        <v>50</v>
      </c>
      <c r="R492" s="8">
        <f t="shared" si="75"/>
        <v>45</v>
      </c>
      <c r="S492" s="8">
        <f t="shared" si="76"/>
        <v>60</v>
      </c>
      <c r="T492" s="8">
        <f t="shared" si="77"/>
        <v>50</v>
      </c>
      <c r="U492" s="7">
        <f t="shared" si="78"/>
        <v>51.666666666666664</v>
      </c>
      <c r="V492" s="7">
        <f t="shared" si="79"/>
        <v>51.25</v>
      </c>
    </row>
    <row r="493" spans="1:22" ht="13.5" x14ac:dyDescent="0.25">
      <c r="A493" s="3">
        <f>RSI!A493</f>
        <v>43021</v>
      </c>
      <c r="B493" s="2">
        <f>RSI!B493</f>
        <v>7.08</v>
      </c>
      <c r="C493" s="2">
        <f>RSI!I493</f>
        <v>81.867483755000862</v>
      </c>
      <c r="D493" s="2">
        <f>MACD!E493</f>
        <v>-0.33080646861585716</v>
      </c>
      <c r="E493" s="2">
        <f>MACD!F493</f>
        <v>-0.2258195692818501</v>
      </c>
      <c r="F493" s="2">
        <f>'Moving Avg'!D493</f>
        <v>6.8019999999999996</v>
      </c>
      <c r="G493" s="2">
        <f>'Moving Avg'!F493</f>
        <v>6.3139999999999965</v>
      </c>
      <c r="H493" s="2">
        <f>'Moving Avg'!G493</f>
        <v>6.633799999999999</v>
      </c>
      <c r="I493" s="2">
        <f>'Moving Avg'!H493</f>
        <v>7.0969499999999917</v>
      </c>
      <c r="J493" s="5" t="str">
        <f>OBV!F493</f>
        <v>BULLISH</v>
      </c>
      <c r="K493" s="5" t="str">
        <f>OBV!G493</f>
        <v>STRONG</v>
      </c>
      <c r="L493" s="5" t="str">
        <f>OBV!H493</f>
        <v>CONFIRMED BULLISH</v>
      </c>
      <c r="M493" s="7">
        <f t="shared" si="70"/>
        <v>0</v>
      </c>
      <c r="N493" s="7">
        <f t="shared" si="71"/>
        <v>100</v>
      </c>
      <c r="O493" s="7">
        <f t="shared" si="72"/>
        <v>0</v>
      </c>
      <c r="P493" s="7">
        <f t="shared" si="73"/>
        <v>100</v>
      </c>
      <c r="Q493" s="8">
        <f t="shared" si="74"/>
        <v>50</v>
      </c>
      <c r="R493" s="8">
        <f t="shared" si="75"/>
        <v>45</v>
      </c>
      <c r="S493" s="8">
        <f t="shared" si="76"/>
        <v>60</v>
      </c>
      <c r="T493" s="8">
        <f t="shared" si="77"/>
        <v>50</v>
      </c>
      <c r="U493" s="7">
        <f t="shared" si="78"/>
        <v>51.666666666666664</v>
      </c>
      <c r="V493" s="7">
        <f t="shared" si="79"/>
        <v>51.25</v>
      </c>
    </row>
    <row r="494" spans="1:22" ht="13.5" x14ac:dyDescent="0.25">
      <c r="A494" s="3">
        <f>RSI!A494</f>
        <v>43024</v>
      </c>
      <c r="B494" s="2">
        <f>RSI!B494</f>
        <v>7.08</v>
      </c>
      <c r="C494" s="2">
        <f>RSI!I494</f>
        <v>81.867483755000862</v>
      </c>
      <c r="D494" s="2">
        <f>MACD!E494</f>
        <v>-0.34855441380663343</v>
      </c>
      <c r="E494" s="2">
        <f>MACD!F494</f>
        <v>-0.25036653818680676</v>
      </c>
      <c r="F494" s="2">
        <f>'Moving Avg'!D494</f>
        <v>6.919999999999999</v>
      </c>
      <c r="G494" s="2">
        <f>'Moving Avg'!F494</f>
        <v>6.3699999999999974</v>
      </c>
      <c r="H494" s="2">
        <f>'Moving Avg'!G494</f>
        <v>6.6297999999999995</v>
      </c>
      <c r="I494" s="2">
        <f>'Moving Avg'!H494</f>
        <v>7.0970999999999904</v>
      </c>
      <c r="J494" s="5" t="str">
        <f>OBV!F494</f>
        <v>BULLISH</v>
      </c>
      <c r="K494" s="5" t="str">
        <f>OBV!G494</f>
        <v>STRONG</v>
      </c>
      <c r="L494" s="5" t="str">
        <f>OBV!H494</f>
        <v>CONFIRMED BULLISH</v>
      </c>
      <c r="M494" s="7">
        <f t="shared" si="70"/>
        <v>0</v>
      </c>
      <c r="N494" s="7">
        <f t="shared" si="71"/>
        <v>100</v>
      </c>
      <c r="O494" s="7">
        <f t="shared" si="72"/>
        <v>0</v>
      </c>
      <c r="P494" s="7">
        <f t="shared" si="73"/>
        <v>100</v>
      </c>
      <c r="Q494" s="8">
        <f t="shared" si="74"/>
        <v>50</v>
      </c>
      <c r="R494" s="8">
        <f t="shared" si="75"/>
        <v>45</v>
      </c>
      <c r="S494" s="8">
        <f t="shared" si="76"/>
        <v>60</v>
      </c>
      <c r="T494" s="8">
        <f t="shared" si="77"/>
        <v>50</v>
      </c>
      <c r="U494" s="7">
        <f t="shared" si="78"/>
        <v>51.666666666666664</v>
      </c>
      <c r="V494" s="7">
        <f t="shared" si="79"/>
        <v>51.25</v>
      </c>
    </row>
    <row r="495" spans="1:22" ht="13.5" x14ac:dyDescent="0.25">
      <c r="A495" s="3">
        <f>RSI!A495</f>
        <v>43025</v>
      </c>
      <c r="B495" s="2">
        <f>RSI!B495</f>
        <v>7.08</v>
      </c>
      <c r="C495" s="2">
        <f>RSI!I495</f>
        <v>81.867483755000848</v>
      </c>
      <c r="D495" s="2">
        <f>MACD!E495</f>
        <v>-0.36714833765916044</v>
      </c>
      <c r="E495" s="2">
        <f>MACD!F495</f>
        <v>-0.27372289808127753</v>
      </c>
      <c r="F495" s="2">
        <f>'Moving Avg'!D495</f>
        <v>7</v>
      </c>
      <c r="G495" s="2">
        <f>'Moving Avg'!F495</f>
        <v>6.4239999999999977</v>
      </c>
      <c r="H495" s="2">
        <f>'Moving Avg'!G495</f>
        <v>6.625799999999999</v>
      </c>
      <c r="I495" s="2">
        <f>'Moving Avg'!H495</f>
        <v>7.0972499999999901</v>
      </c>
      <c r="J495" s="5" t="str">
        <f>OBV!F495</f>
        <v>BULLISH</v>
      </c>
      <c r="K495" s="5" t="str">
        <f>OBV!G495</f>
        <v>STRONG</v>
      </c>
      <c r="L495" s="5" t="str">
        <f>OBV!H495</f>
        <v>CONFIRMED BULLISH</v>
      </c>
      <c r="M495" s="7">
        <f t="shared" si="70"/>
        <v>0</v>
      </c>
      <c r="N495" s="7">
        <f t="shared" si="71"/>
        <v>100</v>
      </c>
      <c r="O495" s="7">
        <f t="shared" si="72"/>
        <v>0</v>
      </c>
      <c r="P495" s="7">
        <f t="shared" si="73"/>
        <v>100</v>
      </c>
      <c r="Q495" s="8">
        <f t="shared" si="74"/>
        <v>50</v>
      </c>
      <c r="R495" s="8">
        <f t="shared" si="75"/>
        <v>45</v>
      </c>
      <c r="S495" s="8">
        <f t="shared" si="76"/>
        <v>60</v>
      </c>
      <c r="T495" s="8">
        <f t="shared" si="77"/>
        <v>50</v>
      </c>
      <c r="U495" s="7">
        <f t="shared" si="78"/>
        <v>51.666666666666664</v>
      </c>
      <c r="V495" s="7">
        <f t="shared" si="79"/>
        <v>51.25</v>
      </c>
    </row>
    <row r="496" spans="1:22" ht="13.5" x14ac:dyDescent="0.25">
      <c r="A496" s="3">
        <f>RSI!A496</f>
        <v>43026</v>
      </c>
      <c r="B496" s="2">
        <f>RSI!B496</f>
        <v>7.08</v>
      </c>
      <c r="C496" s="2">
        <f>RSI!I496</f>
        <v>81.867483755000862</v>
      </c>
      <c r="D496" s="2">
        <f>MACD!E496</f>
        <v>-0.38619316873838638</v>
      </c>
      <c r="E496" s="2">
        <f>MACD!F496</f>
        <v>-0.29621695221269928</v>
      </c>
      <c r="F496" s="2">
        <f>'Moving Avg'!D496</f>
        <v>7.0399999999999991</v>
      </c>
      <c r="G496" s="2">
        <f>'Moving Avg'!F496</f>
        <v>6.4779999999999989</v>
      </c>
      <c r="H496" s="2">
        <f>'Moving Avg'!G496</f>
        <v>6.6217999999999995</v>
      </c>
      <c r="I496" s="2">
        <f>'Moving Avg'!H496</f>
        <v>7.0973999999999888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  <c r="M496" s="7">
        <f t="shared" si="70"/>
        <v>0</v>
      </c>
      <c r="N496" s="7">
        <f t="shared" si="71"/>
        <v>100</v>
      </c>
      <c r="O496" s="7">
        <f t="shared" si="72"/>
        <v>0</v>
      </c>
      <c r="P496" s="7">
        <f t="shared" si="73"/>
        <v>83.5</v>
      </c>
      <c r="Q496" s="8">
        <f t="shared" si="74"/>
        <v>47.524999999999999</v>
      </c>
      <c r="R496" s="8">
        <f t="shared" si="75"/>
        <v>40.875</v>
      </c>
      <c r="S496" s="8">
        <f t="shared" si="76"/>
        <v>52.575000000000003</v>
      </c>
      <c r="T496" s="8">
        <f t="shared" si="77"/>
        <v>45.875</v>
      </c>
      <c r="U496" s="7">
        <f t="shared" si="78"/>
        <v>46.991666666666674</v>
      </c>
      <c r="V496" s="7">
        <f t="shared" si="79"/>
        <v>46.712500000000006</v>
      </c>
    </row>
    <row r="497" spans="1:22" ht="13.5" x14ac:dyDescent="0.25">
      <c r="A497" s="3">
        <f>RSI!A497</f>
        <v>43027</v>
      </c>
      <c r="B497" s="2">
        <f>RSI!B497</f>
        <v>7.08</v>
      </c>
      <c r="C497" s="2">
        <f>RSI!I497</f>
        <v>81.867483755000862</v>
      </c>
      <c r="D497" s="2">
        <f>MACD!E497</f>
        <v>-0.40537423959831109</v>
      </c>
      <c r="E497" s="2">
        <f>MACD!F497</f>
        <v>-0.31804840968982168</v>
      </c>
      <c r="F497" s="2">
        <f>'Moving Avg'!D497</f>
        <v>7.08</v>
      </c>
      <c r="G497" s="2">
        <f>'Moving Avg'!F497</f>
        <v>6.5319999999999991</v>
      </c>
      <c r="H497" s="2">
        <f>'Moving Avg'!G497</f>
        <v>6.617799999999999</v>
      </c>
      <c r="I497" s="2">
        <f>'Moving Avg'!H497</f>
        <v>7.0975499999999885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  <c r="M497" s="7">
        <f t="shared" si="70"/>
        <v>0</v>
      </c>
      <c r="N497" s="7">
        <f t="shared" si="71"/>
        <v>100</v>
      </c>
      <c r="O497" s="7">
        <f t="shared" si="72"/>
        <v>0</v>
      </c>
      <c r="P497" s="7">
        <f t="shared" si="73"/>
        <v>83.5</v>
      </c>
      <c r="Q497" s="8">
        <f t="shared" si="74"/>
        <v>47.524999999999999</v>
      </c>
      <c r="R497" s="8">
        <f t="shared" si="75"/>
        <v>40.875</v>
      </c>
      <c r="S497" s="8">
        <f t="shared" si="76"/>
        <v>52.575000000000003</v>
      </c>
      <c r="T497" s="8">
        <f t="shared" si="77"/>
        <v>45.875</v>
      </c>
      <c r="U497" s="7">
        <f t="shared" si="78"/>
        <v>46.991666666666674</v>
      </c>
      <c r="V497" s="7">
        <f t="shared" si="79"/>
        <v>46.712500000000006</v>
      </c>
    </row>
    <row r="498" spans="1:22" ht="13.5" x14ac:dyDescent="0.25">
      <c r="A498" s="3">
        <f>RSI!A498</f>
        <v>43028</v>
      </c>
      <c r="B498" s="2">
        <f>RSI!B498</f>
        <v>7.27</v>
      </c>
      <c r="C498" s="2">
        <f>RSI!I498</f>
        <v>85.714230003782234</v>
      </c>
      <c r="D498" s="2">
        <f>MACD!E498</f>
        <v>-0.43851753739912613</v>
      </c>
      <c r="E498" s="2">
        <f>MACD!F498</f>
        <v>-0.34214223523168258</v>
      </c>
      <c r="F498" s="2">
        <f>'Moving Avg'!D498</f>
        <v>7.1180000000000003</v>
      </c>
      <c r="G498" s="2">
        <f>'Moving Avg'!F498</f>
        <v>6.597999999999999</v>
      </c>
      <c r="H498" s="2">
        <f>'Moving Avg'!G498</f>
        <v>6.6175999999999986</v>
      </c>
      <c r="I498" s="2">
        <f>'Moving Avg'!H498</f>
        <v>7.0986499999999895</v>
      </c>
      <c r="J498" s="5" t="str">
        <f>OBV!F498</f>
        <v>BULLISH</v>
      </c>
      <c r="K498" s="5" t="str">
        <f>OBV!G498</f>
        <v>NEUTRAL</v>
      </c>
      <c r="L498" s="5" t="str">
        <f>OBV!H498</f>
        <v>CONFIRMED BULLISH</v>
      </c>
      <c r="M498" s="7">
        <f t="shared" si="70"/>
        <v>0</v>
      </c>
      <c r="N498" s="7">
        <f t="shared" si="71"/>
        <v>100</v>
      </c>
      <c r="O498" s="7">
        <f t="shared" si="72"/>
        <v>50</v>
      </c>
      <c r="P498" s="7">
        <f t="shared" si="73"/>
        <v>83.5</v>
      </c>
      <c r="Q498" s="8">
        <f t="shared" si="74"/>
        <v>55.024999999999999</v>
      </c>
      <c r="R498" s="8">
        <f t="shared" si="75"/>
        <v>58.375</v>
      </c>
      <c r="S498" s="8">
        <f t="shared" si="76"/>
        <v>65.075000000000003</v>
      </c>
      <c r="T498" s="8">
        <f t="shared" si="77"/>
        <v>58.375</v>
      </c>
      <c r="U498" s="7">
        <f t="shared" si="78"/>
        <v>59.491666666666674</v>
      </c>
      <c r="V498" s="7">
        <f t="shared" si="79"/>
        <v>59.212500000000006</v>
      </c>
    </row>
    <row r="499" spans="1:22" ht="13.5" x14ac:dyDescent="0.25">
      <c r="A499" s="3">
        <f>RSI!A499</f>
        <v>43031</v>
      </c>
      <c r="B499" s="2">
        <f>RSI!B499</f>
        <v>7.27</v>
      </c>
      <c r="C499" s="2">
        <f>RSI!I499</f>
        <v>85.714230003782234</v>
      </c>
      <c r="D499" s="2">
        <f>MACD!E499</f>
        <v>-0.4441595224294046</v>
      </c>
      <c r="E499" s="2">
        <f>MACD!F499</f>
        <v>-0.36254569267122699</v>
      </c>
      <c r="F499" s="2">
        <f>'Moving Avg'!D499</f>
        <v>7.1560000000000006</v>
      </c>
      <c r="G499" s="2">
        <f>'Moving Avg'!F499</f>
        <v>6.6639999999999997</v>
      </c>
      <c r="H499" s="2">
        <f>'Moving Avg'!G499</f>
        <v>6.6173999999999982</v>
      </c>
      <c r="I499" s="2">
        <f>'Moving Avg'!H499</f>
        <v>7.0997499999999896</v>
      </c>
      <c r="J499" s="5" t="str">
        <f>OBV!F499</f>
        <v>BULLISH</v>
      </c>
      <c r="K499" s="5" t="str">
        <f>OBV!G499</f>
        <v>NEUTRAL</v>
      </c>
      <c r="L499" s="5" t="str">
        <f>OBV!H499</f>
        <v>CONFIRMED BULLISH</v>
      </c>
      <c r="M499" s="7">
        <f t="shared" si="70"/>
        <v>0</v>
      </c>
      <c r="N499" s="7">
        <f t="shared" si="71"/>
        <v>100</v>
      </c>
      <c r="O499" s="7">
        <f t="shared" si="72"/>
        <v>50</v>
      </c>
      <c r="P499" s="7">
        <f t="shared" si="73"/>
        <v>83.5</v>
      </c>
      <c r="Q499" s="8">
        <f t="shared" si="74"/>
        <v>55.024999999999999</v>
      </c>
      <c r="R499" s="8">
        <f t="shared" si="75"/>
        <v>58.375</v>
      </c>
      <c r="S499" s="8">
        <f t="shared" si="76"/>
        <v>65.075000000000003</v>
      </c>
      <c r="T499" s="8">
        <f t="shared" si="77"/>
        <v>58.375</v>
      </c>
      <c r="U499" s="7">
        <f t="shared" si="78"/>
        <v>59.491666666666674</v>
      </c>
      <c r="V499" s="7">
        <f t="shared" si="79"/>
        <v>59.212500000000006</v>
      </c>
    </row>
    <row r="500" spans="1:22" ht="13.5" x14ac:dyDescent="0.25">
      <c r="A500" s="3">
        <f>RSI!A500</f>
        <v>43032</v>
      </c>
      <c r="B500" s="2">
        <f>RSI!B500</f>
        <v>7.26</v>
      </c>
      <c r="C500" s="2">
        <f>RSI!I500</f>
        <v>84.618467624285827</v>
      </c>
      <c r="D500" s="2">
        <f>MACD!E500</f>
        <v>-0.42243561300948684</v>
      </c>
      <c r="E500" s="2">
        <f>MACD!F500</f>
        <v>-0.37452367673887899</v>
      </c>
      <c r="F500" s="2">
        <f>'Moving Avg'!D500</f>
        <v>7.1920000000000002</v>
      </c>
      <c r="G500" s="2">
        <f>'Moving Avg'!F500</f>
        <v>6.7269999999999985</v>
      </c>
      <c r="H500" s="2">
        <f>'Moving Avg'!G500</f>
        <v>6.6169999999999973</v>
      </c>
      <c r="I500" s="2">
        <f>'Moving Avg'!H500</f>
        <v>7.1007999999999898</v>
      </c>
      <c r="J500" s="5" t="str">
        <f>OBV!F500</f>
        <v>BEARISH</v>
      </c>
      <c r="K500" s="5" t="str">
        <f>OBV!G500</f>
        <v>WEAK</v>
      </c>
      <c r="L500" s="5" t="str">
        <f>OBV!H500</f>
        <v>BEARISH DIVERGENCE</v>
      </c>
      <c r="M500" s="7">
        <f t="shared" si="70"/>
        <v>0</v>
      </c>
      <c r="N500" s="7">
        <f t="shared" si="71"/>
        <v>100</v>
      </c>
      <c r="O500" s="7">
        <f t="shared" si="72"/>
        <v>50</v>
      </c>
      <c r="P500" s="7">
        <f t="shared" si="73"/>
        <v>0</v>
      </c>
      <c r="Q500" s="8">
        <f t="shared" si="74"/>
        <v>42.5</v>
      </c>
      <c r="R500" s="8">
        <f t="shared" si="75"/>
        <v>37.5</v>
      </c>
      <c r="S500" s="8">
        <f t="shared" si="76"/>
        <v>27.5</v>
      </c>
      <c r="T500" s="8">
        <f t="shared" si="77"/>
        <v>37.5</v>
      </c>
      <c r="U500" s="7">
        <f t="shared" si="78"/>
        <v>35.833333333333336</v>
      </c>
      <c r="V500" s="7">
        <f t="shared" si="79"/>
        <v>36.25</v>
      </c>
    </row>
    <row r="501" spans="1:22" ht="13.5" x14ac:dyDescent="0.25">
      <c r="A501" s="3">
        <f>RSI!A501</f>
        <v>43033</v>
      </c>
      <c r="B501" s="2">
        <f>RSI!B501</f>
        <v>7.28</v>
      </c>
      <c r="C501" s="2">
        <f>RSI!I501</f>
        <v>85.030642298195673</v>
      </c>
      <c r="D501" s="2">
        <f>MACD!E501</f>
        <v>-0.37792331231855947</v>
      </c>
      <c r="E501" s="2">
        <f>MACD!F501</f>
        <v>-0.3752036038548151</v>
      </c>
      <c r="F501" s="2">
        <f>'Moving Avg'!D501</f>
        <v>7.2319999999999993</v>
      </c>
      <c r="G501" s="2">
        <f>'Moving Avg'!F501</f>
        <v>6.777499999999999</v>
      </c>
      <c r="H501" s="2">
        <f>'Moving Avg'!G501</f>
        <v>6.6169999999999973</v>
      </c>
      <c r="I501" s="2">
        <f>'Moving Avg'!H501</f>
        <v>7.1019499999999907</v>
      </c>
      <c r="J501" s="5" t="str">
        <f>OBV!F501</f>
        <v>BEARISH</v>
      </c>
      <c r="K501" s="5" t="str">
        <f>OBV!G501</f>
        <v>WEAK</v>
      </c>
      <c r="L501" s="5" t="str">
        <f>OBV!H501</f>
        <v>BEARISH DIVERGENCE</v>
      </c>
      <c r="M501" s="7">
        <f t="shared" si="70"/>
        <v>0</v>
      </c>
      <c r="N501" s="7">
        <f t="shared" si="71"/>
        <v>45</v>
      </c>
      <c r="O501" s="7">
        <f t="shared" si="72"/>
        <v>50</v>
      </c>
      <c r="P501" s="7">
        <f t="shared" si="73"/>
        <v>0</v>
      </c>
      <c r="Q501" s="8">
        <f t="shared" si="74"/>
        <v>23.25</v>
      </c>
      <c r="R501" s="8">
        <f t="shared" si="75"/>
        <v>26.5</v>
      </c>
      <c r="S501" s="8">
        <f t="shared" si="76"/>
        <v>19.25</v>
      </c>
      <c r="T501" s="8">
        <f t="shared" si="77"/>
        <v>23.75</v>
      </c>
      <c r="U501" s="7">
        <f t="shared" si="78"/>
        <v>23</v>
      </c>
      <c r="V501" s="7">
        <f t="shared" si="79"/>
        <v>23.1875</v>
      </c>
    </row>
    <row r="502" spans="1:22" ht="13.5" x14ac:dyDescent="0.25">
      <c r="A502" s="3">
        <f>RSI!A502</f>
        <v>43034</v>
      </c>
      <c r="B502" s="2">
        <f>RSI!B502</f>
        <v>7.32</v>
      </c>
      <c r="C502" s="2">
        <f>RSI!I502</f>
        <v>85.847470007697808</v>
      </c>
      <c r="D502" s="2">
        <f>MACD!E502</f>
        <v>-0.34626355180779278</v>
      </c>
      <c r="E502" s="2">
        <f>MACD!F502</f>
        <v>-0.36941559344541064</v>
      </c>
      <c r="F502" s="2">
        <f>'Moving Avg'!D502</f>
        <v>7.2799999999999994</v>
      </c>
      <c r="G502" s="2">
        <f>'Moving Avg'!F502</f>
        <v>6.83</v>
      </c>
      <c r="H502" s="2">
        <f>'Moving Avg'!G502</f>
        <v>6.6177999999999972</v>
      </c>
      <c r="I502" s="2">
        <f>'Moving Avg'!H502</f>
        <v>7.1032999999999902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  <c r="M502" s="7">
        <f t="shared" si="70"/>
        <v>0</v>
      </c>
      <c r="N502" s="7">
        <f t="shared" si="71"/>
        <v>0</v>
      </c>
      <c r="O502" s="7">
        <f t="shared" si="72"/>
        <v>50</v>
      </c>
      <c r="P502" s="7">
        <f t="shared" si="73"/>
        <v>100</v>
      </c>
      <c r="Q502" s="8">
        <f t="shared" si="74"/>
        <v>22.5</v>
      </c>
      <c r="R502" s="8">
        <f t="shared" si="75"/>
        <v>42.5</v>
      </c>
      <c r="S502" s="8">
        <f t="shared" si="76"/>
        <v>57.5</v>
      </c>
      <c r="T502" s="8">
        <f t="shared" si="77"/>
        <v>37.5</v>
      </c>
      <c r="U502" s="7">
        <f t="shared" si="78"/>
        <v>40.833333333333336</v>
      </c>
      <c r="V502" s="7">
        <f t="shared" si="79"/>
        <v>40</v>
      </c>
    </row>
    <row r="503" spans="1:22" ht="13.5" x14ac:dyDescent="0.25">
      <c r="A503" s="3">
        <f>RSI!A503</f>
        <v>43035</v>
      </c>
      <c r="B503" s="2">
        <f>RSI!B503</f>
        <v>7.49</v>
      </c>
      <c r="C503" s="2">
        <f>RSI!I503</f>
        <v>88.675687242737951</v>
      </c>
      <c r="D503" s="2">
        <f>MACD!E503</f>
        <v>-0.30435047959214589</v>
      </c>
      <c r="E503" s="2">
        <f>MACD!F503</f>
        <v>-0.35640257067475772</v>
      </c>
      <c r="F503" s="2">
        <f>'Moving Avg'!D503</f>
        <v>7.3239999999999998</v>
      </c>
      <c r="G503" s="2">
        <f>'Moving Avg'!F503</f>
        <v>6.8910000000000009</v>
      </c>
      <c r="H503" s="2">
        <f>'Moving Avg'!G503</f>
        <v>6.6219999999999972</v>
      </c>
      <c r="I503" s="2">
        <f>'Moving Avg'!H503</f>
        <v>7.1054999999999913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  <c r="M503" s="7">
        <f t="shared" si="70"/>
        <v>0</v>
      </c>
      <c r="N503" s="7">
        <f t="shared" si="71"/>
        <v>0</v>
      </c>
      <c r="O503" s="7">
        <f t="shared" si="72"/>
        <v>50</v>
      </c>
      <c r="P503" s="7">
        <f t="shared" si="73"/>
        <v>100</v>
      </c>
      <c r="Q503" s="8">
        <f t="shared" si="74"/>
        <v>22.5</v>
      </c>
      <c r="R503" s="8">
        <f t="shared" si="75"/>
        <v>42.5</v>
      </c>
      <c r="S503" s="8">
        <f t="shared" si="76"/>
        <v>57.5</v>
      </c>
      <c r="T503" s="8">
        <f t="shared" si="77"/>
        <v>37.5</v>
      </c>
      <c r="U503" s="7">
        <f t="shared" si="78"/>
        <v>40.833333333333336</v>
      </c>
      <c r="V503" s="7">
        <f t="shared" si="79"/>
        <v>40</v>
      </c>
    </row>
    <row r="504" spans="1:22" ht="13.5" x14ac:dyDescent="0.25">
      <c r="A504" s="3">
        <f>RSI!A504</f>
        <v>43038</v>
      </c>
      <c r="B504" s="2">
        <f>RSI!B504</f>
        <v>7.49</v>
      </c>
      <c r="C504" s="2">
        <f>RSI!I504</f>
        <v>88.675687242737951</v>
      </c>
      <c r="D504" s="2">
        <f>MACD!E504</f>
        <v>-0.27271658563866641</v>
      </c>
      <c r="E504" s="2">
        <f>MACD!F504</f>
        <v>-0.33966537366753952</v>
      </c>
      <c r="F504" s="2">
        <f>'Moving Avg'!D504</f>
        <v>7.3680000000000003</v>
      </c>
      <c r="G504" s="2">
        <f>'Moving Avg'!F504</f>
        <v>6.9495000000000005</v>
      </c>
      <c r="H504" s="2">
        <f>'Moving Avg'!G504</f>
        <v>6.6261999999999981</v>
      </c>
      <c r="I504" s="2">
        <f>'Moving Avg'!H504</f>
        <v>7.1061499999999906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  <c r="M504" s="7">
        <f t="shared" si="70"/>
        <v>0</v>
      </c>
      <c r="N504" s="7">
        <f t="shared" si="71"/>
        <v>0</v>
      </c>
      <c r="O504" s="7">
        <f t="shared" si="72"/>
        <v>50</v>
      </c>
      <c r="P504" s="7">
        <f t="shared" si="73"/>
        <v>100</v>
      </c>
      <c r="Q504" s="8">
        <f t="shared" si="74"/>
        <v>22.5</v>
      </c>
      <c r="R504" s="8">
        <f t="shared" si="75"/>
        <v>42.5</v>
      </c>
      <c r="S504" s="8">
        <f t="shared" si="76"/>
        <v>57.5</v>
      </c>
      <c r="T504" s="8">
        <f t="shared" si="77"/>
        <v>37.5</v>
      </c>
      <c r="U504" s="7">
        <f t="shared" si="78"/>
        <v>40.833333333333336</v>
      </c>
      <c r="V504" s="7">
        <f t="shared" si="79"/>
        <v>40</v>
      </c>
    </row>
    <row r="505" spans="1:22" ht="13.5" x14ac:dyDescent="0.25">
      <c r="A505" s="3">
        <f>RSI!A505</f>
        <v>43039</v>
      </c>
      <c r="B505" s="2">
        <f>RSI!B505</f>
        <v>7.45</v>
      </c>
      <c r="C505" s="2">
        <f>RSI!I505</f>
        <v>84.090009627262532</v>
      </c>
      <c r="D505" s="2">
        <f>MACD!E505</f>
        <v>-0.24653371618065467</v>
      </c>
      <c r="E505" s="2">
        <f>MACD!F505</f>
        <v>-0.32103904217016255</v>
      </c>
      <c r="F505" s="2">
        <f>'Moving Avg'!D505</f>
        <v>7.4060000000000015</v>
      </c>
      <c r="G505" s="2">
        <f>'Moving Avg'!F505</f>
        <v>7.0059999999999985</v>
      </c>
      <c r="H505" s="2">
        <f>'Moving Avg'!G505</f>
        <v>6.6295999999999982</v>
      </c>
      <c r="I505" s="2">
        <f>'Moving Avg'!H505</f>
        <v>7.1060999999999908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  <c r="M505" s="7">
        <f t="shared" si="70"/>
        <v>0</v>
      </c>
      <c r="N505" s="7">
        <f t="shared" si="71"/>
        <v>0</v>
      </c>
      <c r="O505" s="7">
        <f t="shared" si="72"/>
        <v>50</v>
      </c>
      <c r="P505" s="7">
        <f t="shared" si="73"/>
        <v>100</v>
      </c>
      <c r="Q505" s="8">
        <f t="shared" si="74"/>
        <v>22.5</v>
      </c>
      <c r="R505" s="8">
        <f t="shared" si="75"/>
        <v>42.5</v>
      </c>
      <c r="S505" s="8">
        <f t="shared" si="76"/>
        <v>57.5</v>
      </c>
      <c r="T505" s="8">
        <f t="shared" si="77"/>
        <v>37.5</v>
      </c>
      <c r="U505" s="7">
        <f t="shared" si="78"/>
        <v>40.833333333333336</v>
      </c>
      <c r="V505" s="7">
        <f t="shared" si="79"/>
        <v>40</v>
      </c>
    </row>
    <row r="506" spans="1:22" ht="13.5" x14ac:dyDescent="0.25">
      <c r="A506" s="3">
        <f>RSI!A506</f>
        <v>43040</v>
      </c>
      <c r="B506" s="2">
        <f>RSI!B506</f>
        <v>7.45</v>
      </c>
      <c r="C506" s="2">
        <f>RSI!I506</f>
        <v>84.090009627262532</v>
      </c>
      <c r="D506" s="2">
        <f>MACD!E506</f>
        <v>-0.22742709519582505</v>
      </c>
      <c r="E506" s="2">
        <f>MACD!F506</f>
        <v>-0.30231665277529507</v>
      </c>
      <c r="F506" s="2">
        <f>'Moving Avg'!D506</f>
        <v>7.44</v>
      </c>
      <c r="G506" s="2">
        <f>'Moving Avg'!F506</f>
        <v>7.0624999999999982</v>
      </c>
      <c r="H506" s="2">
        <f>'Moving Avg'!G506</f>
        <v>6.6329999999999982</v>
      </c>
      <c r="I506" s="2">
        <f>'Moving Avg'!H506</f>
        <v>7.1048999999999918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  <c r="M506" s="7">
        <f t="shared" si="70"/>
        <v>0</v>
      </c>
      <c r="N506" s="7">
        <f t="shared" si="71"/>
        <v>0</v>
      </c>
      <c r="O506" s="7">
        <f t="shared" si="72"/>
        <v>50</v>
      </c>
      <c r="P506" s="7">
        <f t="shared" si="73"/>
        <v>100</v>
      </c>
      <c r="Q506" s="8">
        <f t="shared" si="74"/>
        <v>22.5</v>
      </c>
      <c r="R506" s="8">
        <f t="shared" si="75"/>
        <v>42.5</v>
      </c>
      <c r="S506" s="8">
        <f t="shared" si="76"/>
        <v>57.5</v>
      </c>
      <c r="T506" s="8">
        <f t="shared" si="77"/>
        <v>37.5</v>
      </c>
      <c r="U506" s="7">
        <f t="shared" si="78"/>
        <v>40.833333333333336</v>
      </c>
      <c r="V506" s="7">
        <f t="shared" si="79"/>
        <v>40</v>
      </c>
    </row>
    <row r="507" spans="1:22" ht="13.5" x14ac:dyDescent="0.25">
      <c r="A507" s="3">
        <f>RSI!A507</f>
        <v>43041</v>
      </c>
      <c r="B507" s="2">
        <f>RSI!B507</f>
        <v>7.45</v>
      </c>
      <c r="C507" s="2">
        <f>RSI!I507</f>
        <v>84.090009627262532</v>
      </c>
      <c r="D507" s="2">
        <f>MACD!E507</f>
        <v>-0.21408228279807062</v>
      </c>
      <c r="E507" s="2">
        <f>MACD!F507</f>
        <v>-0.28466977877985017</v>
      </c>
      <c r="F507" s="2">
        <f>'Moving Avg'!D507</f>
        <v>7.4659999999999993</v>
      </c>
      <c r="G507" s="2">
        <f>'Moving Avg'!F507</f>
        <v>7.118999999999998</v>
      </c>
      <c r="H507" s="2">
        <f>'Moving Avg'!G507</f>
        <v>6.6363999999999983</v>
      </c>
      <c r="I507" s="2">
        <f>'Moving Avg'!H507</f>
        <v>7.1026999999999916</v>
      </c>
      <c r="J507" s="5" t="str">
        <f>OBV!F507</f>
        <v>BEARISH</v>
      </c>
      <c r="K507" s="5" t="str">
        <f>OBV!G507</f>
        <v>NEUTRAL</v>
      </c>
      <c r="L507" s="5" t="str">
        <f>OBV!H507</f>
        <v>BEARISH DIVERGENCE</v>
      </c>
      <c r="M507" s="7">
        <f t="shared" si="70"/>
        <v>0</v>
      </c>
      <c r="N507" s="7">
        <f t="shared" si="71"/>
        <v>0</v>
      </c>
      <c r="O507" s="7">
        <f t="shared" si="72"/>
        <v>50</v>
      </c>
      <c r="P507" s="7">
        <f t="shared" si="73"/>
        <v>16.5</v>
      </c>
      <c r="Q507" s="8">
        <f t="shared" si="74"/>
        <v>9.9749999999999996</v>
      </c>
      <c r="R507" s="8">
        <f t="shared" si="75"/>
        <v>21.625</v>
      </c>
      <c r="S507" s="8">
        <f t="shared" si="76"/>
        <v>19.925000000000001</v>
      </c>
      <c r="T507" s="8">
        <f t="shared" si="77"/>
        <v>16.625</v>
      </c>
      <c r="U507" s="7">
        <f t="shared" si="78"/>
        <v>17.175000000000001</v>
      </c>
      <c r="V507" s="7">
        <f t="shared" si="79"/>
        <v>17.037500000000001</v>
      </c>
    </row>
    <row r="508" spans="1:22" ht="13.5" x14ac:dyDescent="0.25">
      <c r="A508" s="3">
        <f>RSI!A508</f>
        <v>43042</v>
      </c>
      <c r="B508" s="2">
        <f>RSI!B508</f>
        <v>7.45</v>
      </c>
      <c r="C508" s="2">
        <f>RSI!I508</f>
        <v>84.090009627262532</v>
      </c>
      <c r="D508" s="2">
        <f>MACD!E508</f>
        <v>-0.17617301630070692</v>
      </c>
      <c r="E508" s="2">
        <f>MACD!F508</f>
        <v>-0.26297042628402156</v>
      </c>
      <c r="F508" s="2">
        <f>'Moving Avg'!D508</f>
        <v>7.4580000000000002</v>
      </c>
      <c r="G508" s="2">
        <f>'Moving Avg'!F508</f>
        <v>7.1754999999999978</v>
      </c>
      <c r="H508" s="2">
        <f>'Moving Avg'!G508</f>
        <v>6.6397999999999993</v>
      </c>
      <c r="I508" s="2">
        <f>'Moving Avg'!H508</f>
        <v>7.1004499999999915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  <c r="M508" s="7">
        <f t="shared" si="70"/>
        <v>0</v>
      </c>
      <c r="N508" s="7">
        <f t="shared" si="71"/>
        <v>0</v>
      </c>
      <c r="O508" s="7">
        <f t="shared" si="72"/>
        <v>50</v>
      </c>
      <c r="P508" s="7">
        <f t="shared" si="73"/>
        <v>0</v>
      </c>
      <c r="Q508" s="8">
        <f t="shared" si="74"/>
        <v>7.5</v>
      </c>
      <c r="R508" s="8">
        <f t="shared" si="75"/>
        <v>17.5</v>
      </c>
      <c r="S508" s="8">
        <f t="shared" si="76"/>
        <v>12.5</v>
      </c>
      <c r="T508" s="8">
        <f t="shared" si="77"/>
        <v>12.5</v>
      </c>
      <c r="U508" s="7">
        <f t="shared" si="78"/>
        <v>12.5</v>
      </c>
      <c r="V508" s="7">
        <f t="shared" si="79"/>
        <v>12.5</v>
      </c>
    </row>
    <row r="509" spans="1:22" ht="13.5" x14ac:dyDescent="0.25">
      <c r="A509" s="3">
        <f>RSI!A509</f>
        <v>43045</v>
      </c>
      <c r="B509" s="2">
        <f>RSI!B509</f>
        <v>7.45</v>
      </c>
      <c r="C509" s="2">
        <f>RSI!I509</f>
        <v>84.090009627262532</v>
      </c>
      <c r="D509" s="2">
        <f>MACD!E509</f>
        <v>-0.14651563638054199</v>
      </c>
      <c r="E509" s="2">
        <f>MACD!F509</f>
        <v>-0.23967946830332565</v>
      </c>
      <c r="F509" s="2">
        <f>'Moving Avg'!D509</f>
        <v>7.45</v>
      </c>
      <c r="G509" s="2">
        <f>'Moving Avg'!F509</f>
        <v>7.2234999999999969</v>
      </c>
      <c r="H509" s="2">
        <f>'Moving Avg'!G509</f>
        <v>6.6474000000000002</v>
      </c>
      <c r="I509" s="2">
        <f>'Moving Avg'!H509</f>
        <v>7.0969499999999925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  <c r="M509" s="7">
        <f t="shared" si="70"/>
        <v>0</v>
      </c>
      <c r="N509" s="7">
        <f t="shared" si="71"/>
        <v>0</v>
      </c>
      <c r="O509" s="7">
        <f t="shared" si="72"/>
        <v>50</v>
      </c>
      <c r="P509" s="7">
        <f t="shared" si="73"/>
        <v>0</v>
      </c>
      <c r="Q509" s="8">
        <f t="shared" si="74"/>
        <v>7.5</v>
      </c>
      <c r="R509" s="8">
        <f t="shared" si="75"/>
        <v>17.5</v>
      </c>
      <c r="S509" s="8">
        <f t="shared" si="76"/>
        <v>12.5</v>
      </c>
      <c r="T509" s="8">
        <f t="shared" si="77"/>
        <v>12.5</v>
      </c>
      <c r="U509" s="7">
        <f t="shared" si="78"/>
        <v>12.5</v>
      </c>
      <c r="V509" s="7">
        <f t="shared" si="79"/>
        <v>12.5</v>
      </c>
    </row>
    <row r="510" spans="1:22" ht="13.5" x14ac:dyDescent="0.25">
      <c r="A510" s="3">
        <f>RSI!A510</f>
        <v>43046</v>
      </c>
      <c r="B510" s="2">
        <f>RSI!B510</f>
        <v>7.45</v>
      </c>
      <c r="C510" s="2">
        <f>RSI!I510</f>
        <v>84.090009627262532</v>
      </c>
      <c r="D510" s="2">
        <f>MACD!E510</f>
        <v>-0.1251998471396103</v>
      </c>
      <c r="E510" s="2">
        <f>MACD!F510</f>
        <v>-0.21678354407058259</v>
      </c>
      <c r="F510" s="2">
        <f>'Moving Avg'!D510</f>
        <v>7.45</v>
      </c>
      <c r="G510" s="2">
        <f>'Moving Avg'!F510</f>
        <v>7.2619999999999987</v>
      </c>
      <c r="H510" s="2">
        <f>'Moving Avg'!G510</f>
        <v>6.6589999999999998</v>
      </c>
      <c r="I510" s="2">
        <f>'Moving Avg'!H510</f>
        <v>7.0922499999999919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  <c r="M510" s="7">
        <f t="shared" si="70"/>
        <v>0</v>
      </c>
      <c r="N510" s="7">
        <f t="shared" si="71"/>
        <v>0</v>
      </c>
      <c r="O510" s="7">
        <f t="shared" si="72"/>
        <v>50</v>
      </c>
      <c r="P510" s="7">
        <f t="shared" si="73"/>
        <v>33</v>
      </c>
      <c r="Q510" s="8">
        <f t="shared" si="74"/>
        <v>12.45</v>
      </c>
      <c r="R510" s="8">
        <f t="shared" si="75"/>
        <v>25.75</v>
      </c>
      <c r="S510" s="8">
        <f t="shared" si="76"/>
        <v>27.35</v>
      </c>
      <c r="T510" s="8">
        <f t="shared" si="77"/>
        <v>20.75</v>
      </c>
      <c r="U510" s="7">
        <f t="shared" si="78"/>
        <v>21.850000000000005</v>
      </c>
      <c r="V510" s="7">
        <f t="shared" si="79"/>
        <v>21.575000000000003</v>
      </c>
    </row>
    <row r="511" spans="1:22" ht="13.5" x14ac:dyDescent="0.25">
      <c r="A511" s="3">
        <f>RSI!A511</f>
        <v>43047</v>
      </c>
      <c r="B511" s="2">
        <f>RSI!B511</f>
        <v>7.45</v>
      </c>
      <c r="C511" s="2">
        <f>RSI!I511</f>
        <v>84.090009627262532</v>
      </c>
      <c r="D511" s="2">
        <f>MACD!E511</f>
        <v>-0.10616098266720364</v>
      </c>
      <c r="E511" s="2">
        <f>MACD!F511</f>
        <v>-0.19465903178990679</v>
      </c>
      <c r="F511" s="2">
        <f>'Moving Avg'!D511</f>
        <v>7.45</v>
      </c>
      <c r="G511" s="2">
        <f>'Moving Avg'!F511</f>
        <v>7.2904999999999989</v>
      </c>
      <c r="H511" s="2">
        <f>'Moving Avg'!G511</f>
        <v>6.6705999999999994</v>
      </c>
      <c r="I511" s="2">
        <f>'Moving Avg'!H511</f>
        <v>7.0862999999999916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  <c r="M511" s="7">
        <f t="shared" si="70"/>
        <v>0</v>
      </c>
      <c r="N511" s="7">
        <f t="shared" si="71"/>
        <v>0</v>
      </c>
      <c r="O511" s="7">
        <f t="shared" si="72"/>
        <v>50</v>
      </c>
      <c r="P511" s="7">
        <f t="shared" si="73"/>
        <v>33</v>
      </c>
      <c r="Q511" s="8">
        <f t="shared" si="74"/>
        <v>12.45</v>
      </c>
      <c r="R511" s="8">
        <f t="shared" si="75"/>
        <v>25.75</v>
      </c>
      <c r="S511" s="8">
        <f t="shared" si="76"/>
        <v>27.35</v>
      </c>
      <c r="T511" s="8">
        <f t="shared" si="77"/>
        <v>20.75</v>
      </c>
      <c r="U511" s="7">
        <f t="shared" si="78"/>
        <v>21.850000000000005</v>
      </c>
      <c r="V511" s="7">
        <f t="shared" si="79"/>
        <v>21.575000000000003</v>
      </c>
    </row>
    <row r="512" spans="1:22" ht="13.5" x14ac:dyDescent="0.25">
      <c r="A512" s="3">
        <f>RSI!A512</f>
        <v>43048</v>
      </c>
      <c r="B512" s="2">
        <f>RSI!B512</f>
        <v>7.45</v>
      </c>
      <c r="C512" s="2">
        <f>RSI!I512</f>
        <v>84.090009627262532</v>
      </c>
      <c r="D512" s="2">
        <f>MACD!E512</f>
        <v>-8.581815742338339E-2</v>
      </c>
      <c r="E512" s="2">
        <f>MACD!F512</f>
        <v>-0.17289085691660211</v>
      </c>
      <c r="F512" s="2">
        <f>'Moving Avg'!D512</f>
        <v>7.45</v>
      </c>
      <c r="G512" s="2">
        <f>'Moving Avg'!F512</f>
        <v>7.3189999999999982</v>
      </c>
      <c r="H512" s="2">
        <f>'Moving Avg'!G512</f>
        <v>6.682199999999999</v>
      </c>
      <c r="I512" s="2">
        <f>'Moving Avg'!H512</f>
        <v>7.0790999999999933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  <c r="M512" s="7">
        <f t="shared" si="70"/>
        <v>0</v>
      </c>
      <c r="N512" s="7">
        <f t="shared" si="71"/>
        <v>0</v>
      </c>
      <c r="O512" s="7">
        <f t="shared" si="72"/>
        <v>50</v>
      </c>
      <c r="P512" s="7">
        <f t="shared" si="73"/>
        <v>33</v>
      </c>
      <c r="Q512" s="8">
        <f t="shared" si="74"/>
        <v>12.45</v>
      </c>
      <c r="R512" s="8">
        <f t="shared" si="75"/>
        <v>25.75</v>
      </c>
      <c r="S512" s="8">
        <f t="shared" si="76"/>
        <v>27.35</v>
      </c>
      <c r="T512" s="8">
        <f t="shared" si="77"/>
        <v>20.75</v>
      </c>
      <c r="U512" s="7">
        <f t="shared" si="78"/>
        <v>21.850000000000005</v>
      </c>
      <c r="V512" s="7">
        <f t="shared" si="79"/>
        <v>21.575000000000003</v>
      </c>
    </row>
    <row r="513" spans="1:22" ht="13.5" x14ac:dyDescent="0.25">
      <c r="A513" s="3">
        <f>RSI!A513</f>
        <v>43049</v>
      </c>
      <c r="B513" s="2">
        <f>RSI!B513</f>
        <v>7.45</v>
      </c>
      <c r="C513" s="2">
        <f>RSI!I513</f>
        <v>84.090009627262532</v>
      </c>
      <c r="D513" s="2">
        <f>MACD!E513</f>
        <v>-4.4229697105024002E-2</v>
      </c>
      <c r="E513" s="2">
        <f>MACD!F513</f>
        <v>-0.1471586249542865</v>
      </c>
      <c r="F513" s="2">
        <f>'Moving Avg'!D513</f>
        <v>7.45</v>
      </c>
      <c r="G513" s="2">
        <f>'Moving Avg'!F513</f>
        <v>7.3374999999999986</v>
      </c>
      <c r="H513" s="2">
        <f>'Moving Avg'!G513</f>
        <v>6.6937999999999986</v>
      </c>
      <c r="I513" s="2">
        <f>'Moving Avg'!H513</f>
        <v>7.0719999999999938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  <c r="M513" s="7">
        <f t="shared" si="70"/>
        <v>0</v>
      </c>
      <c r="N513" s="7">
        <f t="shared" si="71"/>
        <v>0</v>
      </c>
      <c r="O513" s="7">
        <f t="shared" si="72"/>
        <v>50</v>
      </c>
      <c r="P513" s="7">
        <f t="shared" si="73"/>
        <v>33</v>
      </c>
      <c r="Q513" s="8">
        <f t="shared" si="74"/>
        <v>12.45</v>
      </c>
      <c r="R513" s="8">
        <f t="shared" si="75"/>
        <v>25.75</v>
      </c>
      <c r="S513" s="8">
        <f t="shared" si="76"/>
        <v>27.35</v>
      </c>
      <c r="T513" s="8">
        <f t="shared" si="77"/>
        <v>20.75</v>
      </c>
      <c r="U513" s="7">
        <f t="shared" si="78"/>
        <v>21.850000000000005</v>
      </c>
      <c r="V513" s="7">
        <f t="shared" si="79"/>
        <v>21.575000000000003</v>
      </c>
    </row>
    <row r="514" spans="1:22" ht="13.5" x14ac:dyDescent="0.25">
      <c r="A514" s="3">
        <f>RSI!A514</f>
        <v>43052</v>
      </c>
      <c r="B514" s="2">
        <f>RSI!B514</f>
        <v>7.45</v>
      </c>
      <c r="C514" s="2">
        <f>RSI!I514</f>
        <v>84.090009627262532</v>
      </c>
      <c r="D514" s="2">
        <f>MACD!E514</f>
        <v>-1.068626298545361E-2</v>
      </c>
      <c r="E514" s="2">
        <f>MACD!F514</f>
        <v>-0.11986415256051992</v>
      </c>
      <c r="F514" s="2">
        <f>'Moving Avg'!D514</f>
        <v>7.45</v>
      </c>
      <c r="G514" s="2">
        <f>'Moving Avg'!F514</f>
        <v>7.355999999999999</v>
      </c>
      <c r="H514" s="2">
        <f>'Moving Avg'!G514</f>
        <v>6.7053999999999983</v>
      </c>
      <c r="I514" s="2">
        <f>'Moving Avg'!H514</f>
        <v>7.0648999999999935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  <c r="M514" s="7">
        <f t="shared" ref="M514:M577" si="80">IF(C514&lt;30,50, IF(C514&gt;70, 0, 25))</f>
        <v>0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33</v>
      </c>
      <c r="Q514" s="8">
        <f t="shared" si="74"/>
        <v>12.45</v>
      </c>
      <c r="R514" s="8">
        <f t="shared" si="75"/>
        <v>25.75</v>
      </c>
      <c r="S514" s="8">
        <f t="shared" si="76"/>
        <v>27.35</v>
      </c>
      <c r="T514" s="8">
        <f t="shared" si="77"/>
        <v>20.75</v>
      </c>
      <c r="U514" s="7">
        <f t="shared" si="78"/>
        <v>21.850000000000005</v>
      </c>
      <c r="V514" s="7">
        <f t="shared" si="79"/>
        <v>21.575000000000003</v>
      </c>
    </row>
    <row r="515" spans="1:22" ht="13.5" x14ac:dyDescent="0.25">
      <c r="A515" s="3">
        <f>RSI!A515</f>
        <v>43053</v>
      </c>
      <c r="B515" s="2">
        <f>RSI!B515</f>
        <v>7.45</v>
      </c>
      <c r="C515" s="2">
        <f>RSI!I515</f>
        <v>84.090009627262532</v>
      </c>
      <c r="D515" s="2">
        <f>MACD!E515</f>
        <v>1.001798041860269E-2</v>
      </c>
      <c r="E515" s="2">
        <f>MACD!F515</f>
        <v>-9.3887725964695398E-2</v>
      </c>
      <c r="F515" s="2">
        <f>'Moving Avg'!D515</f>
        <v>7.45</v>
      </c>
      <c r="G515" s="2">
        <f>'Moving Avg'!F515</f>
        <v>7.3745000000000003</v>
      </c>
      <c r="H515" s="2">
        <f>'Moving Avg'!G515</f>
        <v>6.7229999999999999</v>
      </c>
      <c r="I515" s="2">
        <f>'Moving Avg'!H515</f>
        <v>7.0577999999999941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  <c r="M515" s="7">
        <f t="shared" si="80"/>
        <v>0</v>
      </c>
      <c r="N515" s="7">
        <f t="shared" si="81"/>
        <v>0</v>
      </c>
      <c r="O515" s="7">
        <f t="shared" si="82"/>
        <v>50</v>
      </c>
      <c r="P515" s="7">
        <f t="shared" si="83"/>
        <v>33</v>
      </c>
      <c r="Q515" s="8">
        <f t="shared" ref="Q515:Q578" si="84">0.35*M515+N515*0.35+O515*0.15+P515*0.15</f>
        <v>12.45</v>
      </c>
      <c r="R515" s="8">
        <f t="shared" ref="R515:R578" si="85">M515*0.2+N515*0.2+O515*0.35+P515*0.25</f>
        <v>25.75</v>
      </c>
      <c r="S515" s="8">
        <f t="shared" ref="S515:S578" si="86">M515*0.15+N515*0.15+O515*0.25+P515*0.45</f>
        <v>27.35</v>
      </c>
      <c r="T515" s="8">
        <f t="shared" ref="T515:T578" si="87">0.25*SUM(M515:P515)</f>
        <v>20.75</v>
      </c>
      <c r="U515" s="7">
        <f t="shared" ref="U515:U578" si="88">SUM(Q515:S515)/3</f>
        <v>21.850000000000005</v>
      </c>
      <c r="V515" s="7">
        <f t="shared" ref="V515:V578" si="89">SUM(Q515:T515)/4</f>
        <v>21.575000000000003</v>
      </c>
    </row>
    <row r="516" spans="1:22" ht="13.5" x14ac:dyDescent="0.25">
      <c r="A516" s="3">
        <f>RSI!A516</f>
        <v>43054</v>
      </c>
      <c r="B516" s="2">
        <f>RSI!B516</f>
        <v>7.45</v>
      </c>
      <c r="C516" s="2">
        <f>RSI!I516</f>
        <v>84.090009627262532</v>
      </c>
      <c r="D516" s="2">
        <f>MACD!E516</f>
        <v>2.6125088721852485E-2</v>
      </c>
      <c r="E516" s="2">
        <f>MACD!F516</f>
        <v>-6.988516302738583E-2</v>
      </c>
      <c r="F516" s="2">
        <f>'Moving Avg'!D516</f>
        <v>7.45</v>
      </c>
      <c r="G516" s="2">
        <f>'Moving Avg'!F516</f>
        <v>7.3929999999999989</v>
      </c>
      <c r="H516" s="2">
        <f>'Moving Avg'!G516</f>
        <v>6.7463999999999986</v>
      </c>
      <c r="I516" s="2">
        <f>'Moving Avg'!H516</f>
        <v>7.050549999999995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  <c r="M516" s="7">
        <f t="shared" si="80"/>
        <v>0</v>
      </c>
      <c r="N516" s="7">
        <f t="shared" si="81"/>
        <v>0</v>
      </c>
      <c r="O516" s="7">
        <f t="shared" si="82"/>
        <v>50</v>
      </c>
      <c r="P516" s="7">
        <f t="shared" si="83"/>
        <v>33</v>
      </c>
      <c r="Q516" s="8">
        <f t="shared" si="84"/>
        <v>12.45</v>
      </c>
      <c r="R516" s="8">
        <f t="shared" si="85"/>
        <v>25.75</v>
      </c>
      <c r="S516" s="8">
        <f t="shared" si="86"/>
        <v>27.35</v>
      </c>
      <c r="T516" s="8">
        <f t="shared" si="87"/>
        <v>20.75</v>
      </c>
      <c r="U516" s="7">
        <f t="shared" si="88"/>
        <v>21.850000000000005</v>
      </c>
      <c r="V516" s="7">
        <f t="shared" si="89"/>
        <v>21.575000000000003</v>
      </c>
    </row>
    <row r="517" spans="1:22" ht="13.5" x14ac:dyDescent="0.25">
      <c r="A517" s="3">
        <f>RSI!A517</f>
        <v>43055</v>
      </c>
      <c r="B517" s="2">
        <f>RSI!B517</f>
        <v>7.45</v>
      </c>
      <c r="C517" s="2">
        <f>RSI!I517</f>
        <v>84.090009627262532</v>
      </c>
      <c r="D517" s="2">
        <f>MACD!E517</f>
        <v>3.8446896210474257E-2</v>
      </c>
      <c r="E517" s="2">
        <f>MACD!F517</f>
        <v>-4.8218751179813814E-2</v>
      </c>
      <c r="F517" s="2">
        <f>'Moving Avg'!D517</f>
        <v>7.45</v>
      </c>
      <c r="G517" s="2">
        <f>'Moving Avg'!F517</f>
        <v>7.4114999999999993</v>
      </c>
      <c r="H517" s="2">
        <f>'Moving Avg'!G517</f>
        <v>6.7729999999999988</v>
      </c>
      <c r="I517" s="2">
        <f>'Moving Avg'!H517</f>
        <v>7.0432999999999968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  <c r="M517" s="7">
        <f t="shared" si="80"/>
        <v>0</v>
      </c>
      <c r="N517" s="7">
        <f t="shared" si="81"/>
        <v>0</v>
      </c>
      <c r="O517" s="7">
        <f t="shared" si="82"/>
        <v>50</v>
      </c>
      <c r="P517" s="7">
        <f t="shared" si="83"/>
        <v>33</v>
      </c>
      <c r="Q517" s="8">
        <f t="shared" si="84"/>
        <v>12.45</v>
      </c>
      <c r="R517" s="8">
        <f t="shared" si="85"/>
        <v>25.75</v>
      </c>
      <c r="S517" s="8">
        <f t="shared" si="86"/>
        <v>27.35</v>
      </c>
      <c r="T517" s="8">
        <f t="shared" si="87"/>
        <v>20.75</v>
      </c>
      <c r="U517" s="7">
        <f t="shared" si="88"/>
        <v>21.850000000000005</v>
      </c>
      <c r="V517" s="7">
        <f t="shared" si="89"/>
        <v>21.575000000000003</v>
      </c>
    </row>
    <row r="518" spans="1:22" ht="13.5" x14ac:dyDescent="0.25">
      <c r="A518" s="3">
        <f>RSI!A518</f>
        <v>43056</v>
      </c>
      <c r="B518" s="2">
        <f>RSI!B518</f>
        <v>7.45</v>
      </c>
      <c r="C518" s="2">
        <f>RSI!I518</f>
        <v>84.090009627262532</v>
      </c>
      <c r="D518" s="2">
        <f>MACD!E518</f>
        <v>4.7662592719104779E-2</v>
      </c>
      <c r="E518" s="2">
        <f>MACD!F518</f>
        <v>-2.9042482400030094E-2</v>
      </c>
      <c r="F518" s="2">
        <f>'Moving Avg'!D518</f>
        <v>7.45</v>
      </c>
      <c r="G518" s="2">
        <f>'Moving Avg'!F518</f>
        <v>7.4204999999999997</v>
      </c>
      <c r="H518" s="2">
        <f>'Moving Avg'!G518</f>
        <v>6.7995999999999981</v>
      </c>
      <c r="I518" s="2">
        <f>'Moving Avg'!H518</f>
        <v>7.0360499999999977</v>
      </c>
      <c r="J518" s="5" t="str">
        <f>OBV!F518</f>
        <v>NEUTRAL</v>
      </c>
      <c r="K518" s="5" t="str">
        <f>OBV!G518</f>
        <v>NEUTRAL</v>
      </c>
      <c r="L518" s="5" t="str">
        <f>OBV!H518</f>
        <v>NEUTRAL</v>
      </c>
      <c r="M518" s="7">
        <f t="shared" si="80"/>
        <v>0</v>
      </c>
      <c r="N518" s="7">
        <f t="shared" si="81"/>
        <v>0</v>
      </c>
      <c r="O518" s="7">
        <f t="shared" si="82"/>
        <v>50</v>
      </c>
      <c r="P518" s="7">
        <f t="shared" si="83"/>
        <v>33</v>
      </c>
      <c r="Q518" s="8">
        <f t="shared" si="84"/>
        <v>12.45</v>
      </c>
      <c r="R518" s="8">
        <f t="shared" si="85"/>
        <v>25.75</v>
      </c>
      <c r="S518" s="8">
        <f t="shared" si="86"/>
        <v>27.35</v>
      </c>
      <c r="T518" s="8">
        <f t="shared" si="87"/>
        <v>20.75</v>
      </c>
      <c r="U518" s="7">
        <f t="shared" si="88"/>
        <v>21.850000000000005</v>
      </c>
      <c r="V518" s="7">
        <f t="shared" si="89"/>
        <v>21.575000000000003</v>
      </c>
    </row>
    <row r="519" spans="1:22" ht="13.5" x14ac:dyDescent="0.25">
      <c r="A519" s="3">
        <f>RSI!A519</f>
        <v>43059</v>
      </c>
      <c r="B519" s="2">
        <f>RSI!B519</f>
        <v>7.3</v>
      </c>
      <c r="C519" s="2">
        <f>RSI!I519</f>
        <v>54.346714268575418</v>
      </c>
      <c r="D519" s="2">
        <f>MACD!E519</f>
        <v>6.5450815422798847E-2</v>
      </c>
      <c r="E519" s="2">
        <f>MACD!F519</f>
        <v>-1.0143822835464306E-2</v>
      </c>
      <c r="F519" s="2">
        <f>'Moving Avg'!D519</f>
        <v>7.42</v>
      </c>
      <c r="G519" s="2">
        <f>'Moving Avg'!F519</f>
        <v>7.4220000000000015</v>
      </c>
      <c r="H519" s="2">
        <f>'Moving Avg'!G519</f>
        <v>6.8267999999999986</v>
      </c>
      <c r="I519" s="2">
        <f>'Moving Avg'!H519</f>
        <v>7.0290499999999989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  <c r="M519" s="7">
        <f t="shared" si="80"/>
        <v>25</v>
      </c>
      <c r="N519" s="7">
        <f t="shared" si="81"/>
        <v>0</v>
      </c>
      <c r="O519" s="7">
        <f t="shared" si="82"/>
        <v>50</v>
      </c>
      <c r="P519" s="7">
        <f t="shared" si="83"/>
        <v>16.5</v>
      </c>
      <c r="Q519" s="8">
        <f t="shared" si="84"/>
        <v>18.725000000000001</v>
      </c>
      <c r="R519" s="8">
        <f t="shared" si="85"/>
        <v>26.625</v>
      </c>
      <c r="S519" s="8">
        <f t="shared" si="86"/>
        <v>23.675000000000001</v>
      </c>
      <c r="T519" s="8">
        <f t="shared" si="87"/>
        <v>22.875</v>
      </c>
      <c r="U519" s="7">
        <f t="shared" si="88"/>
        <v>23.008333333333336</v>
      </c>
      <c r="V519" s="7">
        <f t="shared" si="89"/>
        <v>22.975000000000001</v>
      </c>
    </row>
    <row r="520" spans="1:22" ht="13.5" x14ac:dyDescent="0.25">
      <c r="A520" s="3">
        <f>RSI!A520</f>
        <v>43060</v>
      </c>
      <c r="B520" s="2">
        <f>RSI!B520</f>
        <v>7.3</v>
      </c>
      <c r="C520" s="2">
        <f>RSI!I520</f>
        <v>54.346714268575418</v>
      </c>
      <c r="D520" s="2">
        <f>MACD!E520</f>
        <v>8.0350980613183687E-2</v>
      </c>
      <c r="E520" s="2">
        <f>MACD!F520</f>
        <v>7.9551378542652949E-3</v>
      </c>
      <c r="F520" s="2">
        <f>'Moving Avg'!D520</f>
        <v>7.3900000000000006</v>
      </c>
      <c r="G520" s="2">
        <f>'Moving Avg'!F520</f>
        <v>7.4240000000000022</v>
      </c>
      <c r="H520" s="2">
        <f>'Moving Avg'!G520</f>
        <v>6.8539999999999983</v>
      </c>
      <c r="I520" s="2">
        <f>'Moving Avg'!H520</f>
        <v>7.0223999999999993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25</v>
      </c>
      <c r="N520" s="7">
        <f t="shared" si="81"/>
        <v>0</v>
      </c>
      <c r="O520" s="7">
        <f t="shared" si="82"/>
        <v>50</v>
      </c>
      <c r="P520" s="7">
        <f t="shared" si="83"/>
        <v>16.5</v>
      </c>
      <c r="Q520" s="8">
        <f t="shared" si="84"/>
        <v>18.725000000000001</v>
      </c>
      <c r="R520" s="8">
        <f t="shared" si="85"/>
        <v>26.625</v>
      </c>
      <c r="S520" s="8">
        <f t="shared" si="86"/>
        <v>23.675000000000001</v>
      </c>
      <c r="T520" s="8">
        <f t="shared" si="87"/>
        <v>22.875</v>
      </c>
      <c r="U520" s="7">
        <f t="shared" si="88"/>
        <v>23.008333333333336</v>
      </c>
      <c r="V520" s="7">
        <f t="shared" si="89"/>
        <v>22.975000000000001</v>
      </c>
    </row>
    <row r="521" spans="1:22" ht="13.5" x14ac:dyDescent="0.25">
      <c r="A521" s="3">
        <f>RSI!A521</f>
        <v>43061</v>
      </c>
      <c r="B521" s="2">
        <f>RSI!B521</f>
        <v>7.3</v>
      </c>
      <c r="C521" s="2">
        <f>RSI!I521</f>
        <v>54.346714268575418</v>
      </c>
      <c r="D521" s="2">
        <f>MACD!E521</f>
        <v>9.2818620228293014E-2</v>
      </c>
      <c r="E521" s="2">
        <f>MACD!F521</f>
        <v>2.4927834329070839E-2</v>
      </c>
      <c r="F521" s="2">
        <f>'Moving Avg'!D521</f>
        <v>7.3599999999999994</v>
      </c>
      <c r="G521" s="2">
        <f>'Moving Avg'!F521</f>
        <v>7.4250000000000025</v>
      </c>
      <c r="H521" s="2">
        <f>'Moving Avg'!G521</f>
        <v>6.8811999999999989</v>
      </c>
      <c r="I521" s="2">
        <f>'Moving Avg'!H521</f>
        <v>7.0157499999999997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  <c r="M521" s="7">
        <f t="shared" si="80"/>
        <v>25</v>
      </c>
      <c r="N521" s="7">
        <f t="shared" si="81"/>
        <v>0</v>
      </c>
      <c r="O521" s="7">
        <f t="shared" si="82"/>
        <v>50</v>
      </c>
      <c r="P521" s="7">
        <f t="shared" si="83"/>
        <v>16.5</v>
      </c>
      <c r="Q521" s="8">
        <f t="shared" si="84"/>
        <v>18.725000000000001</v>
      </c>
      <c r="R521" s="8">
        <f t="shared" si="85"/>
        <v>26.625</v>
      </c>
      <c r="S521" s="8">
        <f t="shared" si="86"/>
        <v>23.675000000000001</v>
      </c>
      <c r="T521" s="8">
        <f t="shared" si="87"/>
        <v>22.875</v>
      </c>
      <c r="U521" s="7">
        <f t="shared" si="88"/>
        <v>23.008333333333336</v>
      </c>
      <c r="V521" s="7">
        <f t="shared" si="89"/>
        <v>22.975000000000001</v>
      </c>
    </row>
    <row r="522" spans="1:22" ht="13.5" x14ac:dyDescent="0.25">
      <c r="A522" s="3">
        <f>RSI!A522</f>
        <v>43062</v>
      </c>
      <c r="B522" s="2">
        <f>RSI!B522</f>
        <v>7.3</v>
      </c>
      <c r="C522" s="2">
        <f>RSI!I522</f>
        <v>54.346714268575425</v>
      </c>
      <c r="D522" s="2">
        <f>MACD!E522</f>
        <v>0.10323835359935174</v>
      </c>
      <c r="E522" s="2">
        <f>MACD!F522</f>
        <v>4.058993818312702E-2</v>
      </c>
      <c r="F522" s="2">
        <f>'Moving Avg'!D522</f>
        <v>7.33</v>
      </c>
      <c r="G522" s="2">
        <f>'Moving Avg'!F522</f>
        <v>7.4240000000000022</v>
      </c>
      <c r="H522" s="2">
        <f>'Moving Avg'!G522</f>
        <v>6.9083999999999994</v>
      </c>
      <c r="I522" s="2">
        <f>'Moving Avg'!H522</f>
        <v>7.0089999999999995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  <c r="M522" s="7">
        <f t="shared" si="80"/>
        <v>25</v>
      </c>
      <c r="N522" s="7">
        <f t="shared" si="81"/>
        <v>0</v>
      </c>
      <c r="O522" s="7">
        <f t="shared" si="82"/>
        <v>50</v>
      </c>
      <c r="P522" s="7">
        <f t="shared" si="83"/>
        <v>16.5</v>
      </c>
      <c r="Q522" s="8">
        <f t="shared" si="84"/>
        <v>18.725000000000001</v>
      </c>
      <c r="R522" s="8">
        <f t="shared" si="85"/>
        <v>26.625</v>
      </c>
      <c r="S522" s="8">
        <f t="shared" si="86"/>
        <v>23.675000000000001</v>
      </c>
      <c r="T522" s="8">
        <f t="shared" si="87"/>
        <v>22.875</v>
      </c>
      <c r="U522" s="7">
        <f t="shared" si="88"/>
        <v>23.008333333333336</v>
      </c>
      <c r="V522" s="7">
        <f t="shared" si="89"/>
        <v>22.975000000000001</v>
      </c>
    </row>
    <row r="523" spans="1:22" ht="13.5" x14ac:dyDescent="0.25">
      <c r="A523" s="3">
        <f>RSI!A523</f>
        <v>43063</v>
      </c>
      <c r="B523" s="2">
        <f>RSI!B523</f>
        <v>7.3</v>
      </c>
      <c r="C523" s="2">
        <f>RSI!I523</f>
        <v>54.346714268575433</v>
      </c>
      <c r="D523" s="2">
        <f>MACD!E523</f>
        <v>0.11193485862112773</v>
      </c>
      <c r="E523" s="2">
        <f>MACD!F523</f>
        <v>5.485892227072716E-2</v>
      </c>
      <c r="F523" s="2">
        <f>'Moving Avg'!D523</f>
        <v>7.3</v>
      </c>
      <c r="G523" s="2">
        <f>'Moving Avg'!F523</f>
        <v>7.4145000000000021</v>
      </c>
      <c r="H523" s="2">
        <f>'Moving Avg'!G523</f>
        <v>6.9355999999999982</v>
      </c>
      <c r="I523" s="2">
        <f>'Moving Avg'!H523</f>
        <v>7.0009999999999994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  <c r="M523" s="7">
        <f t="shared" si="80"/>
        <v>25</v>
      </c>
      <c r="N523" s="7">
        <f t="shared" si="81"/>
        <v>0</v>
      </c>
      <c r="O523" s="7">
        <f t="shared" si="82"/>
        <v>50</v>
      </c>
      <c r="P523" s="7">
        <f t="shared" si="83"/>
        <v>16.5</v>
      </c>
      <c r="Q523" s="8">
        <f t="shared" si="84"/>
        <v>18.725000000000001</v>
      </c>
      <c r="R523" s="8">
        <f t="shared" si="85"/>
        <v>26.625</v>
      </c>
      <c r="S523" s="8">
        <f t="shared" si="86"/>
        <v>23.675000000000001</v>
      </c>
      <c r="T523" s="8">
        <f t="shared" si="87"/>
        <v>22.875</v>
      </c>
      <c r="U523" s="7">
        <f t="shared" si="88"/>
        <v>23.008333333333336</v>
      </c>
      <c r="V523" s="7">
        <f t="shared" si="89"/>
        <v>22.975000000000001</v>
      </c>
    </row>
    <row r="524" spans="1:22" ht="13.5" x14ac:dyDescent="0.25">
      <c r="A524" s="3">
        <f>RSI!A524</f>
        <v>43066</v>
      </c>
      <c r="B524" s="2">
        <f>RSI!B524</f>
        <v>7.3</v>
      </c>
      <c r="C524" s="2">
        <f>RSI!I524</f>
        <v>54.346714268575425</v>
      </c>
      <c r="D524" s="2">
        <f>MACD!E524</f>
        <v>0.11918215049151026</v>
      </c>
      <c r="E524" s="2">
        <f>MACD!F524</f>
        <v>6.7723567914883792E-2</v>
      </c>
      <c r="F524" s="2">
        <f>'Moving Avg'!D524</f>
        <v>7.3</v>
      </c>
      <c r="G524" s="2">
        <f>'Moving Avg'!F524</f>
        <v>7.4050000000000029</v>
      </c>
      <c r="H524" s="2">
        <f>'Moving Avg'!G524</f>
        <v>6.9623999999999988</v>
      </c>
      <c r="I524" s="2">
        <f>'Moving Avg'!H524</f>
        <v>6.9929999999999986</v>
      </c>
      <c r="J524" s="5" t="str">
        <f>OBV!F524</f>
        <v>NEUTRAL</v>
      </c>
      <c r="K524" s="5" t="str">
        <f>OBV!G524</f>
        <v>NEUTRAL</v>
      </c>
      <c r="L524" s="5" t="str">
        <f>OBV!H524</f>
        <v>NEUTRAL</v>
      </c>
      <c r="M524" s="7">
        <f t="shared" si="80"/>
        <v>25</v>
      </c>
      <c r="N524" s="7">
        <f t="shared" si="81"/>
        <v>0</v>
      </c>
      <c r="O524" s="7">
        <f t="shared" si="82"/>
        <v>50</v>
      </c>
      <c r="P524" s="7">
        <f t="shared" si="83"/>
        <v>33</v>
      </c>
      <c r="Q524" s="8">
        <f t="shared" si="84"/>
        <v>21.2</v>
      </c>
      <c r="R524" s="8">
        <f t="shared" si="85"/>
        <v>30.75</v>
      </c>
      <c r="S524" s="8">
        <f t="shared" si="86"/>
        <v>31.1</v>
      </c>
      <c r="T524" s="8">
        <f t="shared" si="87"/>
        <v>27</v>
      </c>
      <c r="U524" s="7">
        <f t="shared" si="88"/>
        <v>27.683333333333337</v>
      </c>
      <c r="V524" s="7">
        <f t="shared" si="89"/>
        <v>27.512500000000003</v>
      </c>
    </row>
    <row r="525" spans="1:22" ht="13.5" x14ac:dyDescent="0.25">
      <c r="A525" s="3">
        <f>RSI!A525</f>
        <v>43067</v>
      </c>
      <c r="B525" s="2">
        <f>RSI!B525</f>
        <v>7.3</v>
      </c>
      <c r="C525" s="2">
        <f>RSI!I525</f>
        <v>54.346714268575433</v>
      </c>
      <c r="D525" s="2">
        <f>MACD!E525</f>
        <v>0.12521142873193547</v>
      </c>
      <c r="E525" s="2">
        <f>MACD!F525</f>
        <v>7.9221140078294131E-2</v>
      </c>
      <c r="F525" s="2">
        <f>'Moving Avg'!D525</f>
        <v>7.3</v>
      </c>
      <c r="G525" s="2">
        <f>'Moving Avg'!F525</f>
        <v>7.3975000000000026</v>
      </c>
      <c r="H525" s="2">
        <f>'Moving Avg'!G525</f>
        <v>6.9883999999999995</v>
      </c>
      <c r="I525" s="2">
        <f>'Moving Avg'!H525</f>
        <v>6.9849999999999985</v>
      </c>
      <c r="J525" s="5" t="str">
        <f>OBV!F525</f>
        <v>NEUTRAL</v>
      </c>
      <c r="K525" s="5" t="str">
        <f>OBV!G525</f>
        <v>NEUTRAL</v>
      </c>
      <c r="L525" s="5" t="str">
        <f>OBV!H525</f>
        <v>NEUTRAL</v>
      </c>
      <c r="M525" s="7">
        <f t="shared" si="80"/>
        <v>25</v>
      </c>
      <c r="N525" s="7">
        <f t="shared" si="81"/>
        <v>0</v>
      </c>
      <c r="O525" s="7">
        <f t="shared" si="82"/>
        <v>50</v>
      </c>
      <c r="P525" s="7">
        <f t="shared" si="83"/>
        <v>33</v>
      </c>
      <c r="Q525" s="8">
        <f t="shared" si="84"/>
        <v>21.2</v>
      </c>
      <c r="R525" s="8">
        <f t="shared" si="85"/>
        <v>30.75</v>
      </c>
      <c r="S525" s="8">
        <f t="shared" si="86"/>
        <v>31.1</v>
      </c>
      <c r="T525" s="8">
        <f t="shared" si="87"/>
        <v>27</v>
      </c>
      <c r="U525" s="7">
        <f t="shared" si="88"/>
        <v>27.683333333333337</v>
      </c>
      <c r="V525" s="7">
        <f t="shared" si="89"/>
        <v>27.512500000000003</v>
      </c>
    </row>
    <row r="526" spans="1:22" ht="13.5" x14ac:dyDescent="0.25">
      <c r="A526" s="3">
        <f>RSI!A526</f>
        <v>43068</v>
      </c>
      <c r="B526" s="2">
        <f>RSI!B526</f>
        <v>7.3</v>
      </c>
      <c r="C526" s="2">
        <f>RSI!I526</f>
        <v>54.346714268575433</v>
      </c>
      <c r="D526" s="2">
        <f>MACD!E526</f>
        <v>0.13021771306580732</v>
      </c>
      <c r="E526" s="2">
        <f>MACD!F526</f>
        <v>8.9420454675796776E-2</v>
      </c>
      <c r="F526" s="2">
        <f>'Moving Avg'!D526</f>
        <v>7.3</v>
      </c>
      <c r="G526" s="2">
        <f>'Moving Avg'!F526</f>
        <v>7.3900000000000023</v>
      </c>
      <c r="H526" s="2">
        <f>'Moving Avg'!G526</f>
        <v>7.0143999999999993</v>
      </c>
      <c r="I526" s="2">
        <f>'Moving Avg'!H526</f>
        <v>6.9769999999999985</v>
      </c>
      <c r="J526" s="5" t="str">
        <f>OBV!F526</f>
        <v>NEUTRAL</v>
      </c>
      <c r="K526" s="5" t="str">
        <f>OBV!G526</f>
        <v>NEUTRAL</v>
      </c>
      <c r="L526" s="5" t="str">
        <f>OBV!H526</f>
        <v>NEUTRAL</v>
      </c>
      <c r="M526" s="7">
        <f t="shared" si="80"/>
        <v>25</v>
      </c>
      <c r="N526" s="7">
        <f t="shared" si="81"/>
        <v>0</v>
      </c>
      <c r="O526" s="7">
        <f t="shared" si="82"/>
        <v>50</v>
      </c>
      <c r="P526" s="7">
        <f t="shared" si="83"/>
        <v>33</v>
      </c>
      <c r="Q526" s="8">
        <f t="shared" si="84"/>
        <v>21.2</v>
      </c>
      <c r="R526" s="8">
        <f t="shared" si="85"/>
        <v>30.75</v>
      </c>
      <c r="S526" s="8">
        <f t="shared" si="86"/>
        <v>31.1</v>
      </c>
      <c r="T526" s="8">
        <f t="shared" si="87"/>
        <v>27</v>
      </c>
      <c r="U526" s="7">
        <f t="shared" si="88"/>
        <v>27.683333333333337</v>
      </c>
      <c r="V526" s="7">
        <f t="shared" si="89"/>
        <v>27.512500000000003</v>
      </c>
    </row>
    <row r="527" spans="1:22" ht="13.5" x14ac:dyDescent="0.25">
      <c r="A527" s="3">
        <f>RSI!A527</f>
        <v>43069</v>
      </c>
      <c r="B527" s="2">
        <f>RSI!B527</f>
        <v>7.06</v>
      </c>
      <c r="C527" s="2">
        <f>RSI!I527</f>
        <v>26.852952199142791</v>
      </c>
      <c r="D527" s="2">
        <f>MACD!E527</f>
        <v>0.15214323255170825</v>
      </c>
      <c r="E527" s="2">
        <f>MACD!F527</f>
        <v>0.10196501025097907</v>
      </c>
      <c r="F527" s="2">
        <f>'Moving Avg'!D527</f>
        <v>7.2519999999999998</v>
      </c>
      <c r="G527" s="2">
        <f>'Moving Avg'!F527</f>
        <v>7.3705000000000016</v>
      </c>
      <c r="H527" s="2">
        <f>'Moving Avg'!G527</f>
        <v>7.0355999999999996</v>
      </c>
      <c r="I527" s="2">
        <f>'Moving Avg'!H527</f>
        <v>6.9678499999999985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  <c r="M527" s="7">
        <f t="shared" si="80"/>
        <v>50</v>
      </c>
      <c r="N527" s="7">
        <f t="shared" si="81"/>
        <v>0</v>
      </c>
      <c r="O527" s="7">
        <f t="shared" si="82"/>
        <v>50</v>
      </c>
      <c r="P527" s="7">
        <f t="shared" si="83"/>
        <v>0</v>
      </c>
      <c r="Q527" s="8">
        <f t="shared" si="84"/>
        <v>25</v>
      </c>
      <c r="R527" s="8">
        <f t="shared" si="85"/>
        <v>27.5</v>
      </c>
      <c r="S527" s="8">
        <f t="shared" si="86"/>
        <v>20</v>
      </c>
      <c r="T527" s="8">
        <f t="shared" si="87"/>
        <v>25</v>
      </c>
      <c r="U527" s="7">
        <f t="shared" si="88"/>
        <v>24.166666666666668</v>
      </c>
      <c r="V527" s="7">
        <f t="shared" si="89"/>
        <v>24.375</v>
      </c>
    </row>
    <row r="528" spans="1:22" ht="13.5" x14ac:dyDescent="0.25">
      <c r="A528" s="3">
        <f>RSI!A528</f>
        <v>43073</v>
      </c>
      <c r="B528" s="2">
        <f>RSI!B528</f>
        <v>6.91</v>
      </c>
      <c r="C528" s="2">
        <f>RSI!I528</f>
        <v>20.031942778880321</v>
      </c>
      <c r="D528" s="2">
        <f>MACD!E528</f>
        <v>0.1831430756526089</v>
      </c>
      <c r="E528" s="2">
        <f>MACD!F528</f>
        <v>0.11820062333130504</v>
      </c>
      <c r="F528" s="2">
        <f>'Moving Avg'!D528</f>
        <v>7.1739999999999995</v>
      </c>
      <c r="G528" s="2">
        <f>'Moving Avg'!F528</f>
        <v>7.3435000000000006</v>
      </c>
      <c r="H528" s="2">
        <f>'Moving Avg'!G528</f>
        <v>7.0547999999999993</v>
      </c>
      <c r="I528" s="2">
        <f>'Moving Avg'!H528</f>
        <v>6.9592499999999982</v>
      </c>
      <c r="J528" s="5" t="str">
        <f>OBV!F528</f>
        <v>BEARISH</v>
      </c>
      <c r="K528" s="5" t="str">
        <f>OBV!G528</f>
        <v>WEAK</v>
      </c>
      <c r="L528" s="5" t="str">
        <f>OBV!H528</f>
        <v>CONFIRMED BEARISH</v>
      </c>
      <c r="M528" s="7">
        <f t="shared" si="80"/>
        <v>50</v>
      </c>
      <c r="N528" s="7">
        <f t="shared" si="81"/>
        <v>0</v>
      </c>
      <c r="O528" s="7">
        <f t="shared" si="82"/>
        <v>50</v>
      </c>
      <c r="P528" s="7">
        <f t="shared" si="83"/>
        <v>0</v>
      </c>
      <c r="Q528" s="8">
        <f t="shared" si="84"/>
        <v>25</v>
      </c>
      <c r="R528" s="8">
        <f t="shared" si="85"/>
        <v>27.5</v>
      </c>
      <c r="S528" s="8">
        <f t="shared" si="86"/>
        <v>20</v>
      </c>
      <c r="T528" s="8">
        <f t="shared" si="87"/>
        <v>25</v>
      </c>
      <c r="U528" s="7">
        <f t="shared" si="88"/>
        <v>24.166666666666668</v>
      </c>
      <c r="V528" s="7">
        <f t="shared" si="89"/>
        <v>24.375</v>
      </c>
    </row>
    <row r="529" spans="1:22" ht="13.5" x14ac:dyDescent="0.25">
      <c r="A529" s="3">
        <f>RSI!A529</f>
        <v>43074</v>
      </c>
      <c r="B529" s="2">
        <f>RSI!B529</f>
        <v>6.58</v>
      </c>
      <c r="C529" s="2">
        <f>RSI!I529</f>
        <v>12.505767537530971</v>
      </c>
      <c r="D529" s="2">
        <f>MACD!E529</f>
        <v>0.21286496895784346</v>
      </c>
      <c r="E529" s="2">
        <f>MACD!F529</f>
        <v>0.13713349245661274</v>
      </c>
      <c r="F529" s="2">
        <f>'Moving Avg'!D529</f>
        <v>7.0299999999999994</v>
      </c>
      <c r="G529" s="2">
        <f>'Moving Avg'!F529</f>
        <v>7.3</v>
      </c>
      <c r="H529" s="2">
        <f>'Moving Avg'!G529</f>
        <v>7.0673999999999992</v>
      </c>
      <c r="I529" s="2">
        <f>'Moving Avg'!H529</f>
        <v>6.9501999999999988</v>
      </c>
      <c r="J529" s="5" t="str">
        <f>OBV!F529</f>
        <v>BEARISH</v>
      </c>
      <c r="K529" s="5" t="str">
        <f>OBV!G529</f>
        <v>WEAK</v>
      </c>
      <c r="L529" s="5" t="str">
        <f>OBV!H529</f>
        <v>CONFIRMED BEARISH</v>
      </c>
      <c r="M529" s="7">
        <f t="shared" si="80"/>
        <v>50</v>
      </c>
      <c r="N529" s="7">
        <f t="shared" si="81"/>
        <v>0</v>
      </c>
      <c r="O529" s="7">
        <f t="shared" si="82"/>
        <v>50</v>
      </c>
      <c r="P529" s="7">
        <f t="shared" si="83"/>
        <v>0</v>
      </c>
      <c r="Q529" s="8">
        <f t="shared" si="84"/>
        <v>25</v>
      </c>
      <c r="R529" s="8">
        <f t="shared" si="85"/>
        <v>27.5</v>
      </c>
      <c r="S529" s="8">
        <f t="shared" si="86"/>
        <v>20</v>
      </c>
      <c r="T529" s="8">
        <f t="shared" si="87"/>
        <v>25</v>
      </c>
      <c r="U529" s="7">
        <f t="shared" si="88"/>
        <v>24.166666666666668</v>
      </c>
      <c r="V529" s="7">
        <f t="shared" si="89"/>
        <v>24.375</v>
      </c>
    </row>
    <row r="530" spans="1:22" ht="13.5" x14ac:dyDescent="0.25">
      <c r="A530" s="3">
        <f>RSI!A530</f>
        <v>43075</v>
      </c>
      <c r="B530" s="2">
        <f>RSI!B530</f>
        <v>6.49</v>
      </c>
      <c r="C530" s="2">
        <f>RSI!I530</f>
        <v>11.262926053022682</v>
      </c>
      <c r="D530" s="2">
        <f>MACD!E530</f>
        <v>0.24859733586128563</v>
      </c>
      <c r="E530" s="2">
        <f>MACD!F530</f>
        <v>0.15942626113754732</v>
      </c>
      <c r="F530" s="2">
        <f>'Moving Avg'!D530</f>
        <v>6.8680000000000003</v>
      </c>
      <c r="G530" s="2">
        <f>'Moving Avg'!F530</f>
        <v>7.2520000000000007</v>
      </c>
      <c r="H530" s="2">
        <f>'Moving Avg'!G530</f>
        <v>7.0771999999999995</v>
      </c>
      <c r="I530" s="2">
        <f>'Moving Avg'!H530</f>
        <v>6.9407999999999994</v>
      </c>
      <c r="J530" s="5" t="str">
        <f>OBV!F530</f>
        <v>BEARISH</v>
      </c>
      <c r="K530" s="5" t="str">
        <f>OBV!G530</f>
        <v>WEAK</v>
      </c>
      <c r="L530" s="5" t="str">
        <f>OBV!H530</f>
        <v>CONFIRMED BEARISH</v>
      </c>
      <c r="M530" s="7">
        <f t="shared" si="80"/>
        <v>50</v>
      </c>
      <c r="N530" s="7">
        <f t="shared" si="81"/>
        <v>0</v>
      </c>
      <c r="O530" s="7">
        <f t="shared" si="82"/>
        <v>0</v>
      </c>
      <c r="P530" s="7">
        <f t="shared" si="83"/>
        <v>0</v>
      </c>
      <c r="Q530" s="8">
        <f t="shared" si="84"/>
        <v>17.5</v>
      </c>
      <c r="R530" s="8">
        <f t="shared" si="85"/>
        <v>10</v>
      </c>
      <c r="S530" s="8">
        <f t="shared" si="86"/>
        <v>7.5</v>
      </c>
      <c r="T530" s="8">
        <f t="shared" si="87"/>
        <v>12.5</v>
      </c>
      <c r="U530" s="7">
        <f t="shared" si="88"/>
        <v>11.666666666666666</v>
      </c>
      <c r="V530" s="7">
        <f t="shared" si="89"/>
        <v>11.875</v>
      </c>
    </row>
    <row r="531" spans="1:22" ht="13.5" x14ac:dyDescent="0.25">
      <c r="A531" s="3">
        <f>RSI!A531</f>
        <v>43076</v>
      </c>
      <c r="B531" s="2">
        <f>RSI!B531</f>
        <v>6.2</v>
      </c>
      <c r="C531" s="2">
        <f>RSI!I531</f>
        <v>8.3747809055263218</v>
      </c>
      <c r="D531" s="2">
        <f>MACD!E531</f>
        <v>0.30447201265616108</v>
      </c>
      <c r="E531" s="2">
        <f>MACD!F531</f>
        <v>0.18843541144127007</v>
      </c>
      <c r="F531" s="2">
        <f>'Moving Avg'!D531</f>
        <v>6.6480000000000006</v>
      </c>
      <c r="G531" s="2">
        <f>'Moving Avg'!F531</f>
        <v>7.1894999999999998</v>
      </c>
      <c r="H531" s="2">
        <f>'Moving Avg'!G531</f>
        <v>7.0757999999999992</v>
      </c>
      <c r="I531" s="2">
        <f>'Moving Avg'!H531</f>
        <v>6.9300999999999986</v>
      </c>
      <c r="J531" s="5" t="str">
        <f>OBV!F531</f>
        <v>BEARISH</v>
      </c>
      <c r="K531" s="5" t="str">
        <f>OBV!G531</f>
        <v>WEAK</v>
      </c>
      <c r="L531" s="5" t="str">
        <f>OBV!H531</f>
        <v>CONFIRMED BEARISH</v>
      </c>
      <c r="M531" s="7">
        <f t="shared" si="80"/>
        <v>50</v>
      </c>
      <c r="N531" s="7">
        <f t="shared" si="81"/>
        <v>0</v>
      </c>
      <c r="O531" s="7">
        <f t="shared" si="82"/>
        <v>0</v>
      </c>
      <c r="P531" s="7">
        <f t="shared" si="83"/>
        <v>0</v>
      </c>
      <c r="Q531" s="8">
        <f t="shared" si="84"/>
        <v>17.5</v>
      </c>
      <c r="R531" s="8">
        <f t="shared" si="85"/>
        <v>10</v>
      </c>
      <c r="S531" s="8">
        <f t="shared" si="86"/>
        <v>7.5</v>
      </c>
      <c r="T531" s="8">
        <f t="shared" si="87"/>
        <v>12.5</v>
      </c>
      <c r="U531" s="7">
        <f t="shared" si="88"/>
        <v>11.666666666666666</v>
      </c>
      <c r="V531" s="7">
        <f t="shared" si="89"/>
        <v>11.875</v>
      </c>
    </row>
    <row r="532" spans="1:22" ht="13.5" x14ac:dyDescent="0.25">
      <c r="A532" s="3">
        <f>RSI!A532</f>
        <v>43077</v>
      </c>
      <c r="B532" s="2">
        <f>RSI!B532</f>
        <v>5.94</v>
      </c>
      <c r="C532" s="2">
        <f>RSI!I532</f>
        <v>6.7127831464131873</v>
      </c>
      <c r="D532" s="2">
        <f>MACD!E532</f>
        <v>0.37657357410335823</v>
      </c>
      <c r="E532" s="2">
        <f>MACD!F532</f>
        <v>0.22606304397368771</v>
      </c>
      <c r="F532" s="2">
        <f>'Moving Avg'!D532</f>
        <v>6.4239999999999995</v>
      </c>
      <c r="G532" s="2">
        <f>'Moving Avg'!F532</f>
        <v>7.113999999999999</v>
      </c>
      <c r="H532" s="2">
        <f>'Moving Avg'!G532</f>
        <v>7.0691999999999986</v>
      </c>
      <c r="I532" s="2">
        <f>'Moving Avg'!H532</f>
        <v>6.9181000000000008</v>
      </c>
      <c r="J532" s="5" t="str">
        <f>OBV!F532</f>
        <v>BEARISH</v>
      </c>
      <c r="K532" s="5" t="str">
        <f>OBV!G532</f>
        <v>WEAK</v>
      </c>
      <c r="L532" s="5" t="str">
        <f>OBV!H532</f>
        <v>CONFIRMED BEARISH</v>
      </c>
      <c r="M532" s="7">
        <f t="shared" si="80"/>
        <v>50</v>
      </c>
      <c r="N532" s="7">
        <f t="shared" si="81"/>
        <v>0</v>
      </c>
      <c r="O532" s="7">
        <f t="shared" si="82"/>
        <v>0</v>
      </c>
      <c r="P532" s="7">
        <f t="shared" si="83"/>
        <v>0</v>
      </c>
      <c r="Q532" s="8">
        <f t="shared" si="84"/>
        <v>17.5</v>
      </c>
      <c r="R532" s="8">
        <f t="shared" si="85"/>
        <v>10</v>
      </c>
      <c r="S532" s="8">
        <f t="shared" si="86"/>
        <v>7.5</v>
      </c>
      <c r="T532" s="8">
        <f t="shared" si="87"/>
        <v>12.5</v>
      </c>
      <c r="U532" s="7">
        <f t="shared" si="88"/>
        <v>11.666666666666666</v>
      </c>
      <c r="V532" s="7">
        <f t="shared" si="89"/>
        <v>11.875</v>
      </c>
    </row>
    <row r="533" spans="1:22" ht="13.5" x14ac:dyDescent="0.25">
      <c r="A533" s="3">
        <f>RSI!A533</f>
        <v>43080</v>
      </c>
      <c r="B533" s="2">
        <f>RSI!B533</f>
        <v>5.94</v>
      </c>
      <c r="C533" s="2">
        <f>RSI!I533</f>
        <v>6.7127831464131873</v>
      </c>
      <c r="D533" s="2">
        <f>MACD!E533</f>
        <v>0.44427054020468404</v>
      </c>
      <c r="E533" s="2">
        <f>MACD!F533</f>
        <v>0.26970454321988696</v>
      </c>
      <c r="F533" s="2">
        <f>'Moving Avg'!D533</f>
        <v>6.23</v>
      </c>
      <c r="G533" s="2">
        <f>'Moving Avg'!F533</f>
        <v>7.0384999999999973</v>
      </c>
      <c r="H533" s="2">
        <f>'Moving Avg'!G533</f>
        <v>7.0625999999999989</v>
      </c>
      <c r="I533" s="2">
        <f>'Moving Avg'!H533</f>
        <v>6.9073500000000001</v>
      </c>
      <c r="J533" s="5" t="str">
        <f>OBV!F533</f>
        <v>BEARISH</v>
      </c>
      <c r="K533" s="5" t="str">
        <f>OBV!G533</f>
        <v>WEAK</v>
      </c>
      <c r="L533" s="5" t="str">
        <f>OBV!H533</f>
        <v>CONFIRMED BEARISH</v>
      </c>
      <c r="M533" s="7">
        <f t="shared" si="80"/>
        <v>50</v>
      </c>
      <c r="N533" s="7">
        <f t="shared" si="81"/>
        <v>0</v>
      </c>
      <c r="O533" s="7">
        <f t="shared" si="82"/>
        <v>0</v>
      </c>
      <c r="P533" s="7">
        <f t="shared" si="83"/>
        <v>0</v>
      </c>
      <c r="Q533" s="8">
        <f t="shared" si="84"/>
        <v>17.5</v>
      </c>
      <c r="R533" s="8">
        <f t="shared" si="85"/>
        <v>10</v>
      </c>
      <c r="S533" s="8">
        <f t="shared" si="86"/>
        <v>7.5</v>
      </c>
      <c r="T533" s="8">
        <f t="shared" si="87"/>
        <v>12.5</v>
      </c>
      <c r="U533" s="7">
        <f t="shared" si="88"/>
        <v>11.666666666666666</v>
      </c>
      <c r="V533" s="7">
        <f t="shared" si="89"/>
        <v>11.875</v>
      </c>
    </row>
    <row r="534" spans="1:22" ht="13.5" x14ac:dyDescent="0.25">
      <c r="A534" s="3">
        <f>RSI!A534</f>
        <v>43081</v>
      </c>
      <c r="B534" s="2">
        <f>RSI!B534</f>
        <v>5.68</v>
      </c>
      <c r="C534" s="2">
        <f>RSI!I534</f>
        <v>5.4568456746822704</v>
      </c>
      <c r="D534" s="2">
        <f>MACD!E534</f>
        <v>0.52700439637860441</v>
      </c>
      <c r="E534" s="2">
        <f>MACD!F534</f>
        <v>0.32116451385163047</v>
      </c>
      <c r="F534" s="2">
        <f>'Moving Avg'!D534</f>
        <v>6.0500000000000007</v>
      </c>
      <c r="G534" s="2">
        <f>'Moving Avg'!F534</f>
        <v>6.95</v>
      </c>
      <c r="H534" s="2">
        <f>'Moving Avg'!G534</f>
        <v>7.0497999999999994</v>
      </c>
      <c r="I534" s="2">
        <f>'Moving Avg'!H534</f>
        <v>6.8935000000000013</v>
      </c>
      <c r="J534" s="5" t="str">
        <f>OBV!F534</f>
        <v>BEARISH</v>
      </c>
      <c r="K534" s="5" t="str">
        <f>OBV!G534</f>
        <v>WEAK</v>
      </c>
      <c r="L534" s="5" t="str">
        <f>OBV!H534</f>
        <v>CONFIRMED BEARISH</v>
      </c>
      <c r="M534" s="7">
        <f t="shared" si="80"/>
        <v>50</v>
      </c>
      <c r="N534" s="7">
        <f t="shared" si="81"/>
        <v>0</v>
      </c>
      <c r="O534" s="7">
        <f t="shared" si="82"/>
        <v>0</v>
      </c>
      <c r="P534" s="7">
        <f t="shared" si="83"/>
        <v>0</v>
      </c>
      <c r="Q534" s="8">
        <f t="shared" si="84"/>
        <v>17.5</v>
      </c>
      <c r="R534" s="8">
        <f t="shared" si="85"/>
        <v>10</v>
      </c>
      <c r="S534" s="8">
        <f t="shared" si="86"/>
        <v>7.5</v>
      </c>
      <c r="T534" s="8">
        <f t="shared" si="87"/>
        <v>12.5</v>
      </c>
      <c r="U534" s="7">
        <f t="shared" si="88"/>
        <v>11.666666666666666</v>
      </c>
      <c r="V534" s="7">
        <f t="shared" si="89"/>
        <v>11.875</v>
      </c>
    </row>
    <row r="535" spans="1:22" ht="13.5" x14ac:dyDescent="0.25">
      <c r="A535" s="3">
        <f>RSI!A535</f>
        <v>43082</v>
      </c>
      <c r="B535" s="2">
        <f>RSI!B535</f>
        <v>5.7</v>
      </c>
      <c r="C535" s="2">
        <f>RSI!I535</f>
        <v>6.8998155773885088</v>
      </c>
      <c r="D535" s="2">
        <f>MACD!E535</f>
        <v>0.602798678037618</v>
      </c>
      <c r="E535" s="2">
        <f>MACD!F535</f>
        <v>0.377491346688828</v>
      </c>
      <c r="F535" s="2">
        <f>'Moving Avg'!D535</f>
        <v>5.8920000000000003</v>
      </c>
      <c r="G535" s="2">
        <f>'Moving Avg'!F535</f>
        <v>6.8624999999999989</v>
      </c>
      <c r="H535" s="2">
        <f>'Moving Avg'!G535</f>
        <v>7.0373999999999981</v>
      </c>
      <c r="I535" s="2">
        <f>'Moving Avg'!H535</f>
        <v>6.8790000000000022</v>
      </c>
      <c r="J535" s="5" t="str">
        <f>OBV!F535</f>
        <v>BEARISH</v>
      </c>
      <c r="K535" s="5" t="str">
        <f>OBV!G535</f>
        <v>WEAK</v>
      </c>
      <c r="L535" s="5" t="str">
        <f>OBV!H535</f>
        <v>CONFIRMED BEARISH</v>
      </c>
      <c r="M535" s="7">
        <f t="shared" si="80"/>
        <v>50</v>
      </c>
      <c r="N535" s="7">
        <f t="shared" si="81"/>
        <v>0</v>
      </c>
      <c r="O535" s="7">
        <f t="shared" si="82"/>
        <v>0</v>
      </c>
      <c r="P535" s="7">
        <f t="shared" si="83"/>
        <v>0</v>
      </c>
      <c r="Q535" s="8">
        <f t="shared" si="84"/>
        <v>17.5</v>
      </c>
      <c r="R535" s="8">
        <f t="shared" si="85"/>
        <v>10</v>
      </c>
      <c r="S535" s="8">
        <f t="shared" si="86"/>
        <v>7.5</v>
      </c>
      <c r="T535" s="8">
        <f t="shared" si="87"/>
        <v>12.5</v>
      </c>
      <c r="U535" s="7">
        <f t="shared" si="88"/>
        <v>11.666666666666666</v>
      </c>
      <c r="V535" s="7">
        <f t="shared" si="89"/>
        <v>11.875</v>
      </c>
    </row>
    <row r="536" spans="1:22" ht="13.5" x14ac:dyDescent="0.25">
      <c r="A536" s="3">
        <f>RSI!A536</f>
        <v>43083</v>
      </c>
      <c r="B536" s="2">
        <f>RSI!B536</f>
        <v>5.7</v>
      </c>
      <c r="C536" s="2">
        <f>RSI!I536</f>
        <v>6.8998155773885088</v>
      </c>
      <c r="D536" s="2">
        <f>MACD!E536</f>
        <v>0.67354577987259923</v>
      </c>
      <c r="E536" s="2">
        <f>MACD!F536</f>
        <v>0.43670223332558222</v>
      </c>
      <c r="F536" s="2">
        <f>'Moving Avg'!D536</f>
        <v>5.7919999999999998</v>
      </c>
      <c r="G536" s="2">
        <f>'Moving Avg'!F536</f>
        <v>6.7749999999999968</v>
      </c>
      <c r="H536" s="2">
        <f>'Moving Avg'!G536</f>
        <v>7.0249999999999977</v>
      </c>
      <c r="I536" s="2">
        <f>'Moving Avg'!H536</f>
        <v>6.8645000000000032</v>
      </c>
      <c r="J536" s="5" t="str">
        <f>OBV!F536</f>
        <v>BEARISH</v>
      </c>
      <c r="K536" s="5" t="str">
        <f>OBV!G536</f>
        <v>WEAK</v>
      </c>
      <c r="L536" s="5" t="str">
        <f>OBV!H536</f>
        <v>CONFIRMED BEARISH</v>
      </c>
      <c r="M536" s="7">
        <f t="shared" si="80"/>
        <v>50</v>
      </c>
      <c r="N536" s="7">
        <f t="shared" si="81"/>
        <v>0</v>
      </c>
      <c r="O536" s="7">
        <f t="shared" si="82"/>
        <v>0</v>
      </c>
      <c r="P536" s="7">
        <f t="shared" si="83"/>
        <v>0</v>
      </c>
      <c r="Q536" s="8">
        <f t="shared" si="84"/>
        <v>17.5</v>
      </c>
      <c r="R536" s="8">
        <f t="shared" si="85"/>
        <v>10</v>
      </c>
      <c r="S536" s="8">
        <f t="shared" si="86"/>
        <v>7.5</v>
      </c>
      <c r="T536" s="8">
        <f t="shared" si="87"/>
        <v>12.5</v>
      </c>
      <c r="U536" s="7">
        <f t="shared" si="88"/>
        <v>11.666666666666666</v>
      </c>
      <c r="V536" s="7">
        <f t="shared" si="89"/>
        <v>11.875</v>
      </c>
    </row>
    <row r="537" spans="1:22" ht="13.5" x14ac:dyDescent="0.25">
      <c r="A537" s="3">
        <f>RSI!A537</f>
        <v>43084</v>
      </c>
      <c r="B537" s="2">
        <f>RSI!B537</f>
        <v>5.95</v>
      </c>
      <c r="C537" s="2">
        <f>RSI!I537</f>
        <v>23.767222040396973</v>
      </c>
      <c r="D537" s="2">
        <f>MACD!E537</f>
        <v>0.68409070832026142</v>
      </c>
      <c r="E537" s="2">
        <f>MACD!F537</f>
        <v>0.48617992832451806</v>
      </c>
      <c r="F537" s="2">
        <f>'Moving Avg'!D537</f>
        <v>5.7939999999999996</v>
      </c>
      <c r="G537" s="2">
        <f>'Moving Avg'!F537</f>
        <v>6.6999999999999984</v>
      </c>
      <c r="H537" s="2">
        <f>'Moving Avg'!G537</f>
        <v>7.0175999999999981</v>
      </c>
      <c r="I537" s="2">
        <f>'Moving Avg'!H537</f>
        <v>6.8512500000000038</v>
      </c>
      <c r="J537" s="5" t="str">
        <f>OBV!F537</f>
        <v>BEARISH</v>
      </c>
      <c r="K537" s="5" t="str">
        <f>OBV!G537</f>
        <v>WEAK</v>
      </c>
      <c r="L537" s="5" t="str">
        <f>OBV!H537</f>
        <v>BEARISH DIVERGENCE</v>
      </c>
      <c r="M537" s="7">
        <f t="shared" si="80"/>
        <v>50</v>
      </c>
      <c r="N537" s="7">
        <f t="shared" si="81"/>
        <v>0</v>
      </c>
      <c r="O537" s="7">
        <f t="shared" si="82"/>
        <v>0</v>
      </c>
      <c r="P537" s="7">
        <f t="shared" si="83"/>
        <v>0</v>
      </c>
      <c r="Q537" s="8">
        <f t="shared" si="84"/>
        <v>17.5</v>
      </c>
      <c r="R537" s="8">
        <f t="shared" si="85"/>
        <v>10</v>
      </c>
      <c r="S537" s="8">
        <f t="shared" si="86"/>
        <v>7.5</v>
      </c>
      <c r="T537" s="8">
        <f t="shared" si="87"/>
        <v>12.5</v>
      </c>
      <c r="U537" s="7">
        <f t="shared" si="88"/>
        <v>11.666666666666666</v>
      </c>
      <c r="V537" s="7">
        <f t="shared" si="89"/>
        <v>11.875</v>
      </c>
    </row>
    <row r="538" spans="1:22" ht="13.5" x14ac:dyDescent="0.25">
      <c r="A538" s="3">
        <f>RSI!A538</f>
        <v>43087</v>
      </c>
      <c r="B538" s="2">
        <f>RSI!B538</f>
        <v>5.95</v>
      </c>
      <c r="C538" s="2">
        <f>RSI!I538</f>
        <v>23.767222040396973</v>
      </c>
      <c r="D538" s="2">
        <f>MACD!E538</f>
        <v>0.67412914846221561</v>
      </c>
      <c r="E538" s="2">
        <f>MACD!F538</f>
        <v>0.52376977235205757</v>
      </c>
      <c r="F538" s="2">
        <f>'Moving Avg'!D538</f>
        <v>5.7959999999999994</v>
      </c>
      <c r="G538" s="2">
        <f>'Moving Avg'!F538</f>
        <v>6.625</v>
      </c>
      <c r="H538" s="2">
        <f>'Moving Avg'!G538</f>
        <v>7.0101999999999975</v>
      </c>
      <c r="I538" s="2">
        <f>'Moving Avg'!H538</f>
        <v>6.8380000000000027</v>
      </c>
      <c r="J538" s="5" t="str">
        <f>OBV!F538</f>
        <v>BEARISH</v>
      </c>
      <c r="K538" s="5" t="str">
        <f>OBV!G538</f>
        <v>WEAK</v>
      </c>
      <c r="L538" s="5" t="str">
        <f>OBV!H538</f>
        <v>BEARISH DIVERGENCE</v>
      </c>
      <c r="M538" s="7">
        <f t="shared" si="80"/>
        <v>50</v>
      </c>
      <c r="N538" s="7">
        <f t="shared" si="81"/>
        <v>0</v>
      </c>
      <c r="O538" s="7">
        <f t="shared" si="82"/>
        <v>0</v>
      </c>
      <c r="P538" s="7">
        <f t="shared" si="83"/>
        <v>0</v>
      </c>
      <c r="Q538" s="8">
        <f t="shared" si="84"/>
        <v>17.5</v>
      </c>
      <c r="R538" s="8">
        <f t="shared" si="85"/>
        <v>10</v>
      </c>
      <c r="S538" s="8">
        <f t="shared" si="86"/>
        <v>7.5</v>
      </c>
      <c r="T538" s="8">
        <f t="shared" si="87"/>
        <v>12.5</v>
      </c>
      <c r="U538" s="7">
        <f t="shared" si="88"/>
        <v>11.666666666666666</v>
      </c>
      <c r="V538" s="7">
        <f t="shared" si="89"/>
        <v>11.875</v>
      </c>
    </row>
    <row r="539" spans="1:22" ht="13.5" x14ac:dyDescent="0.25">
      <c r="A539" s="3">
        <f>RSI!A539</f>
        <v>43088</v>
      </c>
      <c r="B539" s="2">
        <f>RSI!B539</f>
        <v>5.69</v>
      </c>
      <c r="C539" s="2">
        <f>RSI!I539</f>
        <v>19.504916563572706</v>
      </c>
      <c r="D539" s="2">
        <f>MACD!E539</f>
        <v>0.63807232351973298</v>
      </c>
      <c r="E539" s="2">
        <f>MACD!F539</f>
        <v>0.54663028258559265</v>
      </c>
      <c r="F539" s="2">
        <f>'Moving Avg'!D539</f>
        <v>5.798</v>
      </c>
      <c r="G539" s="2">
        <f>'Moving Avg'!F539</f>
        <v>6.5444999999999993</v>
      </c>
      <c r="H539" s="2">
        <f>'Moving Avg'!G539</f>
        <v>6.9941999999999975</v>
      </c>
      <c r="I539" s="2">
        <f>'Moving Avg'!H539</f>
        <v>6.8247000000000027</v>
      </c>
      <c r="J539" s="5" t="str">
        <f>OBV!F539</f>
        <v>BULLISH</v>
      </c>
      <c r="K539" s="5" t="str">
        <f>OBV!G539</f>
        <v>WEAK</v>
      </c>
      <c r="L539" s="5" t="str">
        <f>OBV!H539</f>
        <v>CONFIRMED BULLISH</v>
      </c>
      <c r="M539" s="7">
        <f t="shared" si="80"/>
        <v>50</v>
      </c>
      <c r="N539" s="7">
        <f t="shared" si="81"/>
        <v>0</v>
      </c>
      <c r="O539" s="7">
        <f t="shared" si="82"/>
        <v>0</v>
      </c>
      <c r="P539" s="7">
        <f t="shared" si="83"/>
        <v>67</v>
      </c>
      <c r="Q539" s="8">
        <f t="shared" si="84"/>
        <v>27.549999999999997</v>
      </c>
      <c r="R539" s="8">
        <f t="shared" si="85"/>
        <v>26.75</v>
      </c>
      <c r="S539" s="8">
        <f t="shared" si="86"/>
        <v>37.650000000000006</v>
      </c>
      <c r="T539" s="8">
        <f t="shared" si="87"/>
        <v>29.25</v>
      </c>
      <c r="U539" s="7">
        <f t="shared" si="88"/>
        <v>30.650000000000002</v>
      </c>
      <c r="V539" s="7">
        <f t="shared" si="89"/>
        <v>30.3</v>
      </c>
    </row>
    <row r="540" spans="1:22" ht="13.5" x14ac:dyDescent="0.25">
      <c r="A540" s="3">
        <f>RSI!A540</f>
        <v>43089</v>
      </c>
      <c r="B540" s="2">
        <f>RSI!B540</f>
        <v>5.69</v>
      </c>
      <c r="C540" s="2">
        <f>RSI!I540</f>
        <v>19.504916563572706</v>
      </c>
      <c r="D540" s="2">
        <f>MACD!E540</f>
        <v>0.59884749117425784</v>
      </c>
      <c r="E540" s="2">
        <f>MACD!F540</f>
        <v>0.55707372430332569</v>
      </c>
      <c r="F540" s="2">
        <f>'Moving Avg'!D540</f>
        <v>5.7960000000000012</v>
      </c>
      <c r="G540" s="2">
        <f>'Moving Avg'!F540</f>
        <v>6.4640000000000004</v>
      </c>
      <c r="H540" s="2">
        <f>'Moving Avg'!G540</f>
        <v>6.9743999999999984</v>
      </c>
      <c r="I540" s="2">
        <f>'Moving Avg'!H540</f>
        <v>6.8114000000000026</v>
      </c>
      <c r="J540" s="5" t="str">
        <f>OBV!F540</f>
        <v>NEUTRAL</v>
      </c>
      <c r="K540" s="5" t="str">
        <f>OBV!G540</f>
        <v>NEUTRAL</v>
      </c>
      <c r="L540" s="5" t="str">
        <f>OBV!H540</f>
        <v>NEUTRAL</v>
      </c>
      <c r="M540" s="7">
        <f t="shared" si="80"/>
        <v>50</v>
      </c>
      <c r="N540" s="7">
        <f t="shared" si="81"/>
        <v>0</v>
      </c>
      <c r="O540" s="7">
        <f t="shared" si="82"/>
        <v>0</v>
      </c>
      <c r="P540" s="7">
        <f t="shared" si="83"/>
        <v>33</v>
      </c>
      <c r="Q540" s="8">
        <f t="shared" si="84"/>
        <v>22.45</v>
      </c>
      <c r="R540" s="8">
        <f t="shared" si="85"/>
        <v>18.25</v>
      </c>
      <c r="S540" s="8">
        <f t="shared" si="86"/>
        <v>22.35</v>
      </c>
      <c r="T540" s="8">
        <f t="shared" si="87"/>
        <v>20.75</v>
      </c>
      <c r="U540" s="7">
        <f t="shared" si="88"/>
        <v>21.016666666666669</v>
      </c>
      <c r="V540" s="7">
        <f t="shared" si="89"/>
        <v>20.950000000000003</v>
      </c>
    </row>
    <row r="541" spans="1:22" ht="13.5" x14ac:dyDescent="0.25">
      <c r="A541" s="3">
        <f>RSI!A541</f>
        <v>43090</v>
      </c>
      <c r="B541" s="2">
        <f>RSI!B541</f>
        <v>5.7</v>
      </c>
      <c r="C541" s="2">
        <f>RSI!I541</f>
        <v>20.143725835362858</v>
      </c>
      <c r="D541" s="2">
        <f>MACD!E541</f>
        <v>0.52505199584746887</v>
      </c>
      <c r="E541" s="2">
        <f>MACD!F541</f>
        <v>0.55066937861215437</v>
      </c>
      <c r="F541" s="2">
        <f>'Moving Avg'!D541</f>
        <v>5.7960000000000003</v>
      </c>
      <c r="G541" s="2">
        <f>'Moving Avg'!F541</f>
        <v>6.3839999999999995</v>
      </c>
      <c r="H541" s="2">
        <f>'Moving Avg'!G541</f>
        <v>6.9507999999999983</v>
      </c>
      <c r="I541" s="2">
        <f>'Moving Avg'!H541</f>
        <v>6.7981500000000032</v>
      </c>
      <c r="J541" s="5" t="str">
        <f>OBV!F541</f>
        <v>BULLISH</v>
      </c>
      <c r="K541" s="5" t="str">
        <f>OBV!G541</f>
        <v>WEAK</v>
      </c>
      <c r="L541" s="5" t="str">
        <f>OBV!H541</f>
        <v>NEUTRAL</v>
      </c>
      <c r="M541" s="7">
        <f t="shared" si="80"/>
        <v>50</v>
      </c>
      <c r="N541" s="7">
        <f t="shared" si="81"/>
        <v>100</v>
      </c>
      <c r="O541" s="7">
        <f t="shared" si="82"/>
        <v>0</v>
      </c>
      <c r="P541" s="7">
        <f t="shared" si="83"/>
        <v>33</v>
      </c>
      <c r="Q541" s="8">
        <f t="shared" si="84"/>
        <v>57.45</v>
      </c>
      <c r="R541" s="8">
        <f t="shared" si="85"/>
        <v>38.25</v>
      </c>
      <c r="S541" s="8">
        <f t="shared" si="86"/>
        <v>37.35</v>
      </c>
      <c r="T541" s="8">
        <f t="shared" si="87"/>
        <v>45.75</v>
      </c>
      <c r="U541" s="7">
        <f t="shared" si="88"/>
        <v>44.35</v>
      </c>
      <c r="V541" s="7">
        <f t="shared" si="89"/>
        <v>44.7</v>
      </c>
    </row>
    <row r="542" spans="1:22" ht="13.5" x14ac:dyDescent="0.25">
      <c r="A542" s="3">
        <f>RSI!A542</f>
        <v>43091</v>
      </c>
      <c r="B542" s="2">
        <f>RSI!B542</f>
        <v>5.53</v>
      </c>
      <c r="C542" s="2">
        <f>RSI!I542</f>
        <v>17.588320322911443</v>
      </c>
      <c r="D542" s="2">
        <f>MACD!E542</f>
        <v>0.4395421120917522</v>
      </c>
      <c r="E542" s="2">
        <f>MACD!F542</f>
        <v>0.52844392530807394</v>
      </c>
      <c r="F542" s="2">
        <f>'Moving Avg'!D542</f>
        <v>5.7120000000000006</v>
      </c>
      <c r="G542" s="2">
        <f>'Moving Avg'!F542</f>
        <v>6.2955000000000005</v>
      </c>
      <c r="H542" s="2">
        <f>'Moving Avg'!G542</f>
        <v>6.9237999999999973</v>
      </c>
      <c r="I542" s="2">
        <f>'Moving Avg'!H542</f>
        <v>6.785300000000003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  <c r="M542" s="7">
        <f t="shared" si="80"/>
        <v>50</v>
      </c>
      <c r="N542" s="7">
        <f t="shared" si="81"/>
        <v>100</v>
      </c>
      <c r="O542" s="7">
        <f t="shared" si="82"/>
        <v>0</v>
      </c>
      <c r="P542" s="7">
        <f t="shared" si="83"/>
        <v>33</v>
      </c>
      <c r="Q542" s="8">
        <f t="shared" si="84"/>
        <v>57.45</v>
      </c>
      <c r="R542" s="8">
        <f t="shared" si="85"/>
        <v>38.25</v>
      </c>
      <c r="S542" s="8">
        <f t="shared" si="86"/>
        <v>37.35</v>
      </c>
      <c r="T542" s="8">
        <f t="shared" si="87"/>
        <v>45.75</v>
      </c>
      <c r="U542" s="7">
        <f t="shared" si="88"/>
        <v>44.35</v>
      </c>
      <c r="V542" s="7">
        <f t="shared" si="89"/>
        <v>44.7</v>
      </c>
    </row>
    <row r="543" spans="1:22" ht="13.5" x14ac:dyDescent="0.25">
      <c r="A543" s="3">
        <f>RSI!A543</f>
        <v>43094</v>
      </c>
      <c r="B543" s="2">
        <f>RSI!B543</f>
        <v>5.38</v>
      </c>
      <c r="C543" s="2">
        <f>RSI!I543</f>
        <v>15.696227916609132</v>
      </c>
      <c r="D543" s="2">
        <f>MACD!E543</f>
        <v>0.38332163778636996</v>
      </c>
      <c r="E543" s="2">
        <f>MACD!F543</f>
        <v>0.49941946780373314</v>
      </c>
      <c r="F543" s="2">
        <f>'Moving Avg'!D543</f>
        <v>5.5980000000000008</v>
      </c>
      <c r="G543" s="2">
        <f>'Moving Avg'!F543</f>
        <v>6.1994999999999996</v>
      </c>
      <c r="H543" s="2">
        <f>'Moving Avg'!G543</f>
        <v>6.8897999999999975</v>
      </c>
      <c r="I543" s="2">
        <f>'Moving Avg'!H543</f>
        <v>6.7728000000000046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  <c r="M543" s="7">
        <f t="shared" si="80"/>
        <v>50</v>
      </c>
      <c r="N543" s="7">
        <f t="shared" si="81"/>
        <v>100</v>
      </c>
      <c r="O543" s="7">
        <f t="shared" si="82"/>
        <v>0</v>
      </c>
      <c r="P543" s="7">
        <f t="shared" si="83"/>
        <v>33</v>
      </c>
      <c r="Q543" s="8">
        <f t="shared" si="84"/>
        <v>57.45</v>
      </c>
      <c r="R543" s="8">
        <f t="shared" si="85"/>
        <v>38.25</v>
      </c>
      <c r="S543" s="8">
        <f t="shared" si="86"/>
        <v>37.35</v>
      </c>
      <c r="T543" s="8">
        <f t="shared" si="87"/>
        <v>45.75</v>
      </c>
      <c r="U543" s="7">
        <f t="shared" si="88"/>
        <v>44.35</v>
      </c>
      <c r="V543" s="7">
        <f t="shared" si="89"/>
        <v>44.7</v>
      </c>
    </row>
    <row r="544" spans="1:22" ht="13.5" x14ac:dyDescent="0.25">
      <c r="A544" s="3">
        <f>RSI!A544</f>
        <v>43095</v>
      </c>
      <c r="B544" s="2">
        <f>RSI!B544</f>
        <v>5.38</v>
      </c>
      <c r="C544" s="2">
        <f>RSI!I544</f>
        <v>15.696227916609132</v>
      </c>
      <c r="D544" s="2">
        <f>MACD!E544</f>
        <v>0.30128768626179614</v>
      </c>
      <c r="E544" s="2">
        <f>MACD!F544</f>
        <v>0.45979311149534574</v>
      </c>
      <c r="F544" s="2">
        <f>'Moving Avg'!D544</f>
        <v>5.5359999999999996</v>
      </c>
      <c r="G544" s="2">
        <f>'Moving Avg'!F544</f>
        <v>6.1035000000000004</v>
      </c>
      <c r="H544" s="2">
        <f>'Moving Avg'!G544</f>
        <v>6.8557999999999986</v>
      </c>
      <c r="I544" s="2">
        <f>'Moving Avg'!H544</f>
        <v>6.7620500000000057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  <c r="M544" s="7">
        <f t="shared" si="80"/>
        <v>50</v>
      </c>
      <c r="N544" s="7">
        <f t="shared" si="81"/>
        <v>100</v>
      </c>
      <c r="O544" s="7">
        <f t="shared" si="82"/>
        <v>0</v>
      </c>
      <c r="P544" s="7">
        <f t="shared" si="83"/>
        <v>33</v>
      </c>
      <c r="Q544" s="8">
        <f t="shared" si="84"/>
        <v>57.45</v>
      </c>
      <c r="R544" s="8">
        <f t="shared" si="85"/>
        <v>38.25</v>
      </c>
      <c r="S544" s="8">
        <f t="shared" si="86"/>
        <v>37.35</v>
      </c>
      <c r="T544" s="8">
        <f t="shared" si="87"/>
        <v>45.75</v>
      </c>
      <c r="U544" s="7">
        <f t="shared" si="88"/>
        <v>44.35</v>
      </c>
      <c r="V544" s="7">
        <f t="shared" si="89"/>
        <v>44.7</v>
      </c>
    </row>
    <row r="545" spans="1:22" ht="13.5" x14ac:dyDescent="0.25">
      <c r="A545" s="3">
        <f>RSI!A545</f>
        <v>43096</v>
      </c>
      <c r="B545" s="2">
        <f>RSI!B545</f>
        <v>5.38</v>
      </c>
      <c r="C545" s="2">
        <f>RSI!I545</f>
        <v>15.696227916609132</v>
      </c>
      <c r="D545" s="2">
        <f>MACD!E545</f>
        <v>0.24007832040907573</v>
      </c>
      <c r="E545" s="2">
        <f>MACD!F545</f>
        <v>0.41585015327809172</v>
      </c>
      <c r="F545" s="2">
        <f>'Moving Avg'!D545</f>
        <v>5.4739999999999993</v>
      </c>
      <c r="G545" s="2">
        <f>'Moving Avg'!F545</f>
        <v>6.0074999999999994</v>
      </c>
      <c r="H545" s="2">
        <f>'Moving Avg'!G545</f>
        <v>6.8217999999999996</v>
      </c>
      <c r="I545" s="2">
        <f>'Moving Avg'!H545</f>
        <v>6.7513000000000067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  <c r="M545" s="7">
        <f t="shared" si="80"/>
        <v>50</v>
      </c>
      <c r="N545" s="7">
        <f t="shared" si="81"/>
        <v>100</v>
      </c>
      <c r="O545" s="7">
        <f t="shared" si="82"/>
        <v>0</v>
      </c>
      <c r="P545" s="7">
        <f t="shared" si="83"/>
        <v>33</v>
      </c>
      <c r="Q545" s="8">
        <f t="shared" si="84"/>
        <v>57.45</v>
      </c>
      <c r="R545" s="8">
        <f t="shared" si="85"/>
        <v>38.25</v>
      </c>
      <c r="S545" s="8">
        <f t="shared" si="86"/>
        <v>37.35</v>
      </c>
      <c r="T545" s="8">
        <f t="shared" si="87"/>
        <v>45.75</v>
      </c>
      <c r="U545" s="7">
        <f t="shared" si="88"/>
        <v>44.35</v>
      </c>
      <c r="V545" s="7">
        <f t="shared" si="89"/>
        <v>44.7</v>
      </c>
    </row>
    <row r="546" spans="1:22" ht="13.5" x14ac:dyDescent="0.25">
      <c r="A546" s="3">
        <f>RSI!A546</f>
        <v>43097</v>
      </c>
      <c r="B546" s="2">
        <f>RSI!B546</f>
        <v>5.27</v>
      </c>
      <c r="C546" s="2">
        <f>RSI!I546</f>
        <v>14.288377929240227</v>
      </c>
      <c r="D546" s="2">
        <f>MACD!E546</f>
        <v>0.20118120106111448</v>
      </c>
      <c r="E546" s="2">
        <f>MACD!F546</f>
        <v>0.37291636283469626</v>
      </c>
      <c r="F546" s="2">
        <f>'Moving Avg'!D546</f>
        <v>5.3879999999999999</v>
      </c>
      <c r="G546" s="2">
        <f>'Moving Avg'!F546</f>
        <v>5.9059999999999997</v>
      </c>
      <c r="H546" s="2">
        <f>'Moving Avg'!G546</f>
        <v>6.7855999999999996</v>
      </c>
      <c r="I546" s="2">
        <f>'Moving Avg'!H546</f>
        <v>6.7400000000000064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  <c r="M546" s="7">
        <f t="shared" si="80"/>
        <v>50</v>
      </c>
      <c r="N546" s="7">
        <f t="shared" si="81"/>
        <v>100</v>
      </c>
      <c r="O546" s="7">
        <f t="shared" si="82"/>
        <v>0</v>
      </c>
      <c r="P546" s="7">
        <f t="shared" si="83"/>
        <v>33</v>
      </c>
      <c r="Q546" s="8">
        <f t="shared" si="84"/>
        <v>57.45</v>
      </c>
      <c r="R546" s="8">
        <f t="shared" si="85"/>
        <v>38.25</v>
      </c>
      <c r="S546" s="8">
        <f t="shared" si="86"/>
        <v>37.35</v>
      </c>
      <c r="T546" s="8">
        <f t="shared" si="87"/>
        <v>45.75</v>
      </c>
      <c r="U546" s="7">
        <f t="shared" si="88"/>
        <v>44.35</v>
      </c>
      <c r="V546" s="7">
        <f t="shared" si="89"/>
        <v>44.7</v>
      </c>
    </row>
    <row r="547" spans="1:22" ht="13.5" x14ac:dyDescent="0.25">
      <c r="A547" s="3">
        <f>RSI!A547</f>
        <v>43098</v>
      </c>
      <c r="B547" s="2">
        <f>RSI!B547</f>
        <v>5.3</v>
      </c>
      <c r="C547" s="2">
        <f>RSI!I547</f>
        <v>16.488370902552973</v>
      </c>
      <c r="D547" s="2">
        <f>MACD!E547</f>
        <v>0.20955318788466482</v>
      </c>
      <c r="E547" s="2">
        <f>MACD!F547</f>
        <v>0.34024372784468998</v>
      </c>
      <c r="F547" s="2">
        <f>'Moving Avg'!D547</f>
        <v>5.3420000000000005</v>
      </c>
      <c r="G547" s="2">
        <f>'Moving Avg'!F547</f>
        <v>5.8179999999999996</v>
      </c>
      <c r="H547" s="2">
        <f>'Moving Avg'!G547</f>
        <v>6.75</v>
      </c>
      <c r="I547" s="2">
        <f>'Moving Avg'!H547</f>
        <v>6.7305000000000064</v>
      </c>
      <c r="J547" s="5" t="str">
        <f>OBV!F547</f>
        <v>BULLISH</v>
      </c>
      <c r="K547" s="5" t="str">
        <f>OBV!G547</f>
        <v>WEAK</v>
      </c>
      <c r="L547" s="5" t="str">
        <f>OBV!H547</f>
        <v>BULLISH DIVERGENCE</v>
      </c>
      <c r="M547" s="7">
        <f t="shared" si="80"/>
        <v>50</v>
      </c>
      <c r="N547" s="7">
        <f t="shared" si="81"/>
        <v>100</v>
      </c>
      <c r="O547" s="7">
        <f t="shared" si="82"/>
        <v>0</v>
      </c>
      <c r="P547" s="7">
        <f t="shared" si="83"/>
        <v>50</v>
      </c>
      <c r="Q547" s="8">
        <f t="shared" si="84"/>
        <v>60</v>
      </c>
      <c r="R547" s="8">
        <f t="shared" si="85"/>
        <v>42.5</v>
      </c>
      <c r="S547" s="8">
        <f t="shared" si="86"/>
        <v>45</v>
      </c>
      <c r="T547" s="8">
        <f t="shared" si="87"/>
        <v>50</v>
      </c>
      <c r="U547" s="7">
        <f t="shared" si="88"/>
        <v>49.166666666666664</v>
      </c>
      <c r="V547" s="7">
        <f t="shared" si="89"/>
        <v>49.375</v>
      </c>
    </row>
    <row r="548" spans="1:22" ht="13.5" x14ac:dyDescent="0.25">
      <c r="A548" s="3">
        <f>RSI!A548</f>
        <v>43102</v>
      </c>
      <c r="B548" s="2">
        <f>RSI!B548</f>
        <v>5.3</v>
      </c>
      <c r="C548" s="2">
        <f>RSI!I548</f>
        <v>16.488370902552973</v>
      </c>
      <c r="D548" s="2">
        <f>MACD!E548</f>
        <v>0.22113177371069792</v>
      </c>
      <c r="E548" s="2">
        <f>MACD!F548</f>
        <v>0.3164213370178916</v>
      </c>
      <c r="F548" s="2">
        <f>'Moving Avg'!D548</f>
        <v>5.3260000000000005</v>
      </c>
      <c r="G548" s="2">
        <f>'Moving Avg'!F548</f>
        <v>5.7374999999999989</v>
      </c>
      <c r="H548" s="2">
        <f>'Moving Avg'!G548</f>
        <v>6.7105999999999995</v>
      </c>
      <c r="I548" s="2">
        <f>'Moving Avg'!H548</f>
        <v>6.7230000000000061</v>
      </c>
      <c r="J548" s="5" t="str">
        <f>OBV!F548</f>
        <v>BULLISH</v>
      </c>
      <c r="K548" s="5" t="str">
        <f>OBV!G548</f>
        <v>WEAK</v>
      </c>
      <c r="L548" s="5" t="str">
        <f>OBV!H548</f>
        <v>BULLISH DIVERGENCE</v>
      </c>
      <c r="M548" s="7">
        <f t="shared" si="80"/>
        <v>50</v>
      </c>
      <c r="N548" s="7">
        <f t="shared" si="81"/>
        <v>100</v>
      </c>
      <c r="O548" s="7">
        <f t="shared" si="82"/>
        <v>0</v>
      </c>
      <c r="P548" s="7">
        <f t="shared" si="83"/>
        <v>50</v>
      </c>
      <c r="Q548" s="8">
        <f t="shared" si="84"/>
        <v>60</v>
      </c>
      <c r="R548" s="8">
        <f t="shared" si="85"/>
        <v>42.5</v>
      </c>
      <c r="S548" s="8">
        <f t="shared" si="86"/>
        <v>45</v>
      </c>
      <c r="T548" s="8">
        <f t="shared" si="87"/>
        <v>50</v>
      </c>
      <c r="U548" s="7">
        <f t="shared" si="88"/>
        <v>49.166666666666664</v>
      </c>
      <c r="V548" s="7">
        <f t="shared" si="89"/>
        <v>49.375</v>
      </c>
    </row>
    <row r="549" spans="1:22" ht="13.5" x14ac:dyDescent="0.25">
      <c r="A549" s="3">
        <f>RSI!A549</f>
        <v>43103</v>
      </c>
      <c r="B549" s="2">
        <f>RSI!B549</f>
        <v>5.15</v>
      </c>
      <c r="C549" s="2">
        <f>RSI!I549</f>
        <v>14.352185300489481</v>
      </c>
      <c r="D549" s="2">
        <f>MACD!E549</f>
        <v>0.20620181361758227</v>
      </c>
      <c r="E549" s="2">
        <f>MACD!F549</f>
        <v>0.29437743233782976</v>
      </c>
      <c r="F549" s="2">
        <f>'Moving Avg'!D549</f>
        <v>5.2799999999999994</v>
      </c>
      <c r="G549" s="2">
        <f>'Moving Avg'!F549</f>
        <v>5.6659999999999995</v>
      </c>
      <c r="H549" s="2">
        <f>'Moving Avg'!G549</f>
        <v>6.6682000000000006</v>
      </c>
      <c r="I549" s="2">
        <f>'Moving Avg'!H549</f>
        <v>6.7162500000000067</v>
      </c>
      <c r="J549" s="5" t="str">
        <f>OBV!F549</f>
        <v>BULLISH</v>
      </c>
      <c r="K549" s="5" t="str">
        <f>OBV!G549</f>
        <v>WEAK</v>
      </c>
      <c r="L549" s="5" t="str">
        <f>OBV!H549</f>
        <v>BULLISH DIVERGENCE</v>
      </c>
      <c r="M549" s="7">
        <f t="shared" si="80"/>
        <v>50</v>
      </c>
      <c r="N549" s="7">
        <f t="shared" si="81"/>
        <v>100</v>
      </c>
      <c r="O549" s="7">
        <f t="shared" si="82"/>
        <v>0</v>
      </c>
      <c r="P549" s="7">
        <f t="shared" si="83"/>
        <v>50</v>
      </c>
      <c r="Q549" s="8">
        <f t="shared" si="84"/>
        <v>60</v>
      </c>
      <c r="R549" s="8">
        <f t="shared" si="85"/>
        <v>42.5</v>
      </c>
      <c r="S549" s="8">
        <f t="shared" si="86"/>
        <v>45</v>
      </c>
      <c r="T549" s="8">
        <f t="shared" si="87"/>
        <v>50</v>
      </c>
      <c r="U549" s="7">
        <f t="shared" si="88"/>
        <v>49.166666666666664</v>
      </c>
      <c r="V549" s="7">
        <f t="shared" si="89"/>
        <v>49.375</v>
      </c>
    </row>
    <row r="550" spans="1:22" ht="13.5" x14ac:dyDescent="0.25">
      <c r="A550" s="3">
        <f>RSI!A550</f>
        <v>43104</v>
      </c>
      <c r="B550" s="2">
        <f>RSI!B550</f>
        <v>5.1100000000000003</v>
      </c>
      <c r="C550" s="2">
        <f>RSI!I550</f>
        <v>13.837350846098403</v>
      </c>
      <c r="D550" s="2">
        <f>MACD!E550</f>
        <v>0.20127148233531145</v>
      </c>
      <c r="E550" s="2">
        <f>MACD!F550</f>
        <v>0.2757562423373261</v>
      </c>
      <c r="F550" s="2">
        <f>'Moving Avg'!D550</f>
        <v>5.2260000000000009</v>
      </c>
      <c r="G550" s="2">
        <f>'Moving Avg'!F550</f>
        <v>5.5969999999999995</v>
      </c>
      <c r="H550" s="2">
        <f>'Moving Avg'!G550</f>
        <v>6.6252000000000013</v>
      </c>
      <c r="I550" s="2">
        <f>'Moving Avg'!H550</f>
        <v>6.7107500000000062</v>
      </c>
      <c r="J550" s="5" t="str">
        <f>OBV!F550</f>
        <v>BULLISH</v>
      </c>
      <c r="K550" s="5" t="str">
        <f>OBV!G550</f>
        <v>WEAK</v>
      </c>
      <c r="L550" s="5" t="str">
        <f>OBV!H550</f>
        <v>BULLISH DIVERGENCE</v>
      </c>
      <c r="M550" s="7">
        <f t="shared" si="80"/>
        <v>50</v>
      </c>
      <c r="N550" s="7">
        <f t="shared" si="81"/>
        <v>100</v>
      </c>
      <c r="O550" s="7">
        <f t="shared" si="82"/>
        <v>0</v>
      </c>
      <c r="P550" s="7">
        <f t="shared" si="83"/>
        <v>50</v>
      </c>
      <c r="Q550" s="8">
        <f t="shared" si="84"/>
        <v>60</v>
      </c>
      <c r="R550" s="8">
        <f t="shared" si="85"/>
        <v>42.5</v>
      </c>
      <c r="S550" s="8">
        <f t="shared" si="86"/>
        <v>45</v>
      </c>
      <c r="T550" s="8">
        <f t="shared" si="87"/>
        <v>50</v>
      </c>
      <c r="U550" s="7">
        <f t="shared" si="88"/>
        <v>49.166666666666664</v>
      </c>
      <c r="V550" s="7">
        <f t="shared" si="89"/>
        <v>49.375</v>
      </c>
    </row>
    <row r="551" spans="1:22" ht="13.5" x14ac:dyDescent="0.25">
      <c r="A551" s="3">
        <f>RSI!A551</f>
        <v>43105</v>
      </c>
      <c r="B551" s="2">
        <f>RSI!B551</f>
        <v>5.26</v>
      </c>
      <c r="C551" s="2">
        <f>RSI!I551</f>
        <v>24.739949545094603</v>
      </c>
      <c r="D551" s="2">
        <f>MACD!E551</f>
        <v>0.19215203210179066</v>
      </c>
      <c r="E551" s="2">
        <f>MACD!F551</f>
        <v>0.25903540029021899</v>
      </c>
      <c r="F551" s="2">
        <f>'Moving Avg'!D551</f>
        <v>5.2239999999999993</v>
      </c>
      <c r="G551" s="2">
        <f>'Moving Avg'!F551</f>
        <v>5.55</v>
      </c>
      <c r="H551" s="2">
        <f>'Moving Avg'!G551</f>
        <v>6.5848000000000004</v>
      </c>
      <c r="I551" s="2">
        <f>'Moving Avg'!H551</f>
        <v>6.7073500000000061</v>
      </c>
      <c r="J551" s="5" t="str">
        <f>OBV!F551</f>
        <v>BULLISH</v>
      </c>
      <c r="K551" s="5" t="str">
        <f>OBV!G551</f>
        <v>WEAK</v>
      </c>
      <c r="L551" s="5" t="str">
        <f>OBV!H551</f>
        <v>BULLISH DIVERGENCE</v>
      </c>
      <c r="M551" s="7">
        <f t="shared" si="80"/>
        <v>50</v>
      </c>
      <c r="N551" s="7">
        <f t="shared" si="81"/>
        <v>100</v>
      </c>
      <c r="O551" s="7">
        <f t="shared" si="82"/>
        <v>0</v>
      </c>
      <c r="P551" s="7">
        <f t="shared" si="83"/>
        <v>50</v>
      </c>
      <c r="Q551" s="8">
        <f t="shared" si="84"/>
        <v>60</v>
      </c>
      <c r="R551" s="8">
        <f t="shared" si="85"/>
        <v>42.5</v>
      </c>
      <c r="S551" s="8">
        <f t="shared" si="86"/>
        <v>45</v>
      </c>
      <c r="T551" s="8">
        <f t="shared" si="87"/>
        <v>50</v>
      </c>
      <c r="U551" s="7">
        <f t="shared" si="88"/>
        <v>49.166666666666664</v>
      </c>
      <c r="V551" s="7">
        <f t="shared" si="89"/>
        <v>49.375</v>
      </c>
    </row>
    <row r="552" spans="1:22" ht="13.5" x14ac:dyDescent="0.25">
      <c r="A552" s="3">
        <f>RSI!A552</f>
        <v>43108</v>
      </c>
      <c r="B552" s="2">
        <f>RSI!B552</f>
        <v>5.1100000000000003</v>
      </c>
      <c r="C552" s="2">
        <f>RSI!I552</f>
        <v>21.7729772811945</v>
      </c>
      <c r="D552" s="2">
        <f>MACD!E552</f>
        <v>0.17278890690912529</v>
      </c>
      <c r="E552" s="2">
        <f>MACD!F552</f>
        <v>0.24178610161400024</v>
      </c>
      <c r="F552" s="2">
        <f>'Moving Avg'!D552</f>
        <v>5.1859999999999999</v>
      </c>
      <c r="G552" s="2">
        <f>'Moving Avg'!F552</f>
        <v>5.5084999999999997</v>
      </c>
      <c r="H552" s="2">
        <f>'Moving Avg'!G552</f>
        <v>6.5406000000000004</v>
      </c>
      <c r="I552" s="2">
        <f>'Moving Avg'!H552</f>
        <v>6.7032000000000052</v>
      </c>
      <c r="J552" s="5" t="str">
        <f>OBV!F552</f>
        <v>BEARISH</v>
      </c>
      <c r="K552" s="5" t="str">
        <f>OBV!G552</f>
        <v>NEUTRAL</v>
      </c>
      <c r="L552" s="5" t="str">
        <f>OBV!H552</f>
        <v>CONFIRMED BEARISH</v>
      </c>
      <c r="M552" s="7">
        <f t="shared" si="80"/>
        <v>50</v>
      </c>
      <c r="N552" s="7">
        <f t="shared" si="81"/>
        <v>100</v>
      </c>
      <c r="O552" s="7">
        <f t="shared" si="82"/>
        <v>0</v>
      </c>
      <c r="P552" s="7">
        <f t="shared" si="83"/>
        <v>16.5</v>
      </c>
      <c r="Q552" s="8">
        <f t="shared" si="84"/>
        <v>54.975000000000001</v>
      </c>
      <c r="R552" s="8">
        <f t="shared" si="85"/>
        <v>34.125</v>
      </c>
      <c r="S552" s="8">
        <f t="shared" si="86"/>
        <v>29.925000000000001</v>
      </c>
      <c r="T552" s="8">
        <f t="shared" si="87"/>
        <v>41.625</v>
      </c>
      <c r="U552" s="7">
        <f t="shared" si="88"/>
        <v>39.674999999999997</v>
      </c>
      <c r="V552" s="7">
        <f t="shared" si="89"/>
        <v>40.162499999999994</v>
      </c>
    </row>
    <row r="553" spans="1:22" ht="13.5" x14ac:dyDescent="0.25">
      <c r="A553" s="3">
        <f>RSI!A553</f>
        <v>43109</v>
      </c>
      <c r="B553" s="2">
        <f>RSI!B553</f>
        <v>5.26</v>
      </c>
      <c r="C553" s="2">
        <f>RSI!I553</f>
        <v>30.72052362994053</v>
      </c>
      <c r="D553" s="2">
        <f>MACD!E553</f>
        <v>0.12624755347431194</v>
      </c>
      <c r="E553" s="2">
        <f>MACD!F553</f>
        <v>0.21867839198606259</v>
      </c>
      <c r="F553" s="2">
        <f>'Moving Avg'!D553</f>
        <v>5.1779999999999999</v>
      </c>
      <c r="G553" s="2">
        <f>'Moving Avg'!F553</f>
        <v>5.4745000000000008</v>
      </c>
      <c r="H553" s="2">
        <f>'Moving Avg'!G553</f>
        <v>6.4960000000000004</v>
      </c>
      <c r="I553" s="2">
        <f>'Moving Avg'!H553</f>
        <v>6.6989500000000044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  <c r="M553" s="7">
        <f t="shared" si="80"/>
        <v>25</v>
      </c>
      <c r="N553" s="7">
        <f t="shared" si="81"/>
        <v>100</v>
      </c>
      <c r="O553" s="7">
        <f t="shared" si="82"/>
        <v>0</v>
      </c>
      <c r="P553" s="7">
        <f t="shared" si="83"/>
        <v>16.5</v>
      </c>
      <c r="Q553" s="8">
        <f t="shared" si="84"/>
        <v>46.225000000000001</v>
      </c>
      <c r="R553" s="8">
        <f t="shared" si="85"/>
        <v>29.125</v>
      </c>
      <c r="S553" s="8">
        <f t="shared" si="86"/>
        <v>26.175000000000001</v>
      </c>
      <c r="T553" s="8">
        <f t="shared" si="87"/>
        <v>35.375</v>
      </c>
      <c r="U553" s="7">
        <f t="shared" si="88"/>
        <v>33.841666666666661</v>
      </c>
      <c r="V553" s="7">
        <f t="shared" si="89"/>
        <v>34.224999999999994</v>
      </c>
    </row>
    <row r="554" spans="1:22" ht="13.5" x14ac:dyDescent="0.25">
      <c r="A554" s="3">
        <f>RSI!A554</f>
        <v>43110</v>
      </c>
      <c r="B554" s="2">
        <f>RSI!B554</f>
        <v>5.49</v>
      </c>
      <c r="C554" s="2">
        <f>RSI!I554</f>
        <v>41.726733261320575</v>
      </c>
      <c r="D554" s="2">
        <f>MACD!E554</f>
        <v>7.2675295900321402E-2</v>
      </c>
      <c r="E554" s="2">
        <f>MACD!F554</f>
        <v>0.18947777276891437</v>
      </c>
      <c r="F554" s="2">
        <f>'Moving Avg'!D554</f>
        <v>5.2460000000000004</v>
      </c>
      <c r="G554" s="2">
        <f>'Moving Avg'!F554</f>
        <v>5.4650000000000007</v>
      </c>
      <c r="H554" s="2">
        <f>'Moving Avg'!G554</f>
        <v>6.4560000000000004</v>
      </c>
      <c r="I554" s="2">
        <f>'Moving Avg'!H554</f>
        <v>6.6958500000000045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  <c r="M554" s="7">
        <f t="shared" si="80"/>
        <v>25</v>
      </c>
      <c r="N554" s="7">
        <f t="shared" si="81"/>
        <v>100</v>
      </c>
      <c r="O554" s="7">
        <f t="shared" si="82"/>
        <v>0</v>
      </c>
      <c r="P554" s="7">
        <f t="shared" si="83"/>
        <v>33</v>
      </c>
      <c r="Q554" s="8">
        <f t="shared" si="84"/>
        <v>48.7</v>
      </c>
      <c r="R554" s="8">
        <f t="shared" si="85"/>
        <v>33.25</v>
      </c>
      <c r="S554" s="8">
        <f t="shared" si="86"/>
        <v>33.6</v>
      </c>
      <c r="T554" s="8">
        <f t="shared" si="87"/>
        <v>39.5</v>
      </c>
      <c r="U554" s="7">
        <f t="shared" si="88"/>
        <v>38.516666666666673</v>
      </c>
      <c r="V554" s="7">
        <f t="shared" si="89"/>
        <v>38.762500000000003</v>
      </c>
    </row>
    <row r="555" spans="1:22" ht="13.5" x14ac:dyDescent="0.25">
      <c r="A555" s="3">
        <f>RSI!A555</f>
        <v>43111</v>
      </c>
      <c r="B555" s="2">
        <f>RSI!B555</f>
        <v>5.49</v>
      </c>
      <c r="C555" s="2">
        <f>RSI!I555</f>
        <v>41.726733261320575</v>
      </c>
      <c r="D555" s="2">
        <f>MACD!E555</f>
        <v>2.8620959671123103E-2</v>
      </c>
      <c r="E555" s="2">
        <f>MACD!F555</f>
        <v>0.15730641014935615</v>
      </c>
      <c r="F555" s="2">
        <f>'Moving Avg'!D555</f>
        <v>5.3220000000000001</v>
      </c>
      <c r="G555" s="2">
        <f>'Moving Avg'!F555</f>
        <v>5.4545000000000012</v>
      </c>
      <c r="H555" s="2">
        <f>'Moving Avg'!G555</f>
        <v>6.4168000000000003</v>
      </c>
      <c r="I555" s="2">
        <f>'Moving Avg'!H555</f>
        <v>6.6918500000000041</v>
      </c>
      <c r="J555" s="5" t="str">
        <f>OBV!F555</f>
        <v>BULLISH</v>
      </c>
      <c r="K555" s="5" t="str">
        <f>OBV!G555</f>
        <v>NEUTRAL</v>
      </c>
      <c r="L555" s="5" t="str">
        <f>OBV!H555</f>
        <v>CONFIRMED BULLISH</v>
      </c>
      <c r="M555" s="7">
        <f t="shared" si="80"/>
        <v>25</v>
      </c>
      <c r="N555" s="7">
        <f t="shared" si="81"/>
        <v>100</v>
      </c>
      <c r="O555" s="7">
        <f t="shared" si="82"/>
        <v>0</v>
      </c>
      <c r="P555" s="7">
        <f t="shared" si="83"/>
        <v>83.5</v>
      </c>
      <c r="Q555" s="8">
        <f t="shared" si="84"/>
        <v>56.274999999999999</v>
      </c>
      <c r="R555" s="8">
        <f t="shared" si="85"/>
        <v>45.875</v>
      </c>
      <c r="S555" s="8">
        <f t="shared" si="86"/>
        <v>56.325000000000003</v>
      </c>
      <c r="T555" s="8">
        <f t="shared" si="87"/>
        <v>52.125</v>
      </c>
      <c r="U555" s="7">
        <f t="shared" si="88"/>
        <v>52.82500000000001</v>
      </c>
      <c r="V555" s="7">
        <f t="shared" si="89"/>
        <v>52.650000000000006</v>
      </c>
    </row>
    <row r="556" spans="1:22" ht="13.5" x14ac:dyDescent="0.25">
      <c r="A556" s="3">
        <f>RSI!A556</f>
        <v>43112</v>
      </c>
      <c r="B556" s="2">
        <f>RSI!B556</f>
        <v>5.49</v>
      </c>
      <c r="C556" s="2">
        <f>RSI!I556</f>
        <v>41.726733261320575</v>
      </c>
      <c r="D556" s="2">
        <f>MACD!E556</f>
        <v>-2.4397348880768277E-2</v>
      </c>
      <c r="E556" s="2">
        <f>MACD!F556</f>
        <v>0.12096565834333127</v>
      </c>
      <c r="F556" s="2">
        <f>'Moving Avg'!D556</f>
        <v>5.3680000000000003</v>
      </c>
      <c r="G556" s="2">
        <f>'Moving Avg'!F556</f>
        <v>5.444</v>
      </c>
      <c r="H556" s="2">
        <f>'Moving Avg'!G556</f>
        <v>6.3776000000000002</v>
      </c>
      <c r="I556" s="2">
        <f>'Moving Avg'!H556</f>
        <v>6.6864500000000042</v>
      </c>
      <c r="J556" s="5" t="str">
        <f>OBV!F556</f>
        <v>BULLISH</v>
      </c>
      <c r="K556" s="5" t="str">
        <f>OBV!G556</f>
        <v>NEUTRAL</v>
      </c>
      <c r="L556" s="5" t="str">
        <f>OBV!H556</f>
        <v>CONFIRMED BULLISH</v>
      </c>
      <c r="M556" s="7">
        <f t="shared" si="80"/>
        <v>25</v>
      </c>
      <c r="N556" s="7">
        <f t="shared" si="81"/>
        <v>100</v>
      </c>
      <c r="O556" s="7">
        <f t="shared" si="82"/>
        <v>0</v>
      </c>
      <c r="P556" s="7">
        <f t="shared" si="83"/>
        <v>83.5</v>
      </c>
      <c r="Q556" s="8">
        <f t="shared" si="84"/>
        <v>56.274999999999999</v>
      </c>
      <c r="R556" s="8">
        <f t="shared" si="85"/>
        <v>45.875</v>
      </c>
      <c r="S556" s="8">
        <f t="shared" si="86"/>
        <v>56.325000000000003</v>
      </c>
      <c r="T556" s="8">
        <f t="shared" si="87"/>
        <v>52.125</v>
      </c>
      <c r="U556" s="7">
        <f t="shared" si="88"/>
        <v>52.82500000000001</v>
      </c>
      <c r="V556" s="7">
        <f t="shared" si="89"/>
        <v>52.650000000000006</v>
      </c>
    </row>
    <row r="557" spans="1:22" ht="13.5" x14ac:dyDescent="0.25">
      <c r="A557" s="3">
        <f>RSI!A557</f>
        <v>43115</v>
      </c>
      <c r="B557" s="2">
        <f>RSI!B557</f>
        <v>5.49</v>
      </c>
      <c r="C557" s="2">
        <f>RSI!I557</f>
        <v>41.726733261320575</v>
      </c>
      <c r="D557" s="2">
        <f>MACD!E557</f>
        <v>-6.3549615137883819E-2</v>
      </c>
      <c r="E557" s="2">
        <f>MACD!F557</f>
        <v>8.4062603647088258E-2</v>
      </c>
      <c r="F557" s="2">
        <f>'Moving Avg'!D557</f>
        <v>5.4440000000000008</v>
      </c>
      <c r="G557" s="2">
        <f>'Moving Avg'!F557</f>
        <v>5.4210000000000003</v>
      </c>
      <c r="H557" s="2">
        <f>'Moving Avg'!G557</f>
        <v>6.3384</v>
      </c>
      <c r="I557" s="2">
        <f>'Moving Avg'!H557</f>
        <v>6.679650000000005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  <c r="M557" s="7">
        <f t="shared" si="80"/>
        <v>25</v>
      </c>
      <c r="N557" s="7">
        <f t="shared" si="81"/>
        <v>100</v>
      </c>
      <c r="O557" s="7">
        <f t="shared" si="82"/>
        <v>0</v>
      </c>
      <c r="P557" s="7">
        <f t="shared" si="83"/>
        <v>83.5</v>
      </c>
      <c r="Q557" s="8">
        <f t="shared" si="84"/>
        <v>56.274999999999999</v>
      </c>
      <c r="R557" s="8">
        <f t="shared" si="85"/>
        <v>45.875</v>
      </c>
      <c r="S557" s="8">
        <f t="shared" si="86"/>
        <v>56.325000000000003</v>
      </c>
      <c r="T557" s="8">
        <f t="shared" si="87"/>
        <v>52.125</v>
      </c>
      <c r="U557" s="7">
        <f t="shared" si="88"/>
        <v>52.82500000000001</v>
      </c>
      <c r="V557" s="7">
        <f t="shared" si="89"/>
        <v>52.650000000000006</v>
      </c>
    </row>
    <row r="558" spans="1:22" ht="13.5" x14ac:dyDescent="0.25">
      <c r="A558" s="3">
        <f>RSI!A558</f>
        <v>43116</v>
      </c>
      <c r="B558" s="2">
        <f>RSI!B558</f>
        <v>5.49</v>
      </c>
      <c r="C558" s="2">
        <f>RSI!I558</f>
        <v>41.726733261320575</v>
      </c>
      <c r="D558" s="2">
        <f>MACD!E558</f>
        <v>-9.5665497645448738E-2</v>
      </c>
      <c r="E558" s="2">
        <f>MACD!F558</f>
        <v>4.8116983388580864E-2</v>
      </c>
      <c r="F558" s="2">
        <f>'Moving Avg'!D558</f>
        <v>5.49</v>
      </c>
      <c r="G558" s="2">
        <f>'Moving Avg'!F558</f>
        <v>5.3979999999999997</v>
      </c>
      <c r="H558" s="2">
        <f>'Moving Avg'!G558</f>
        <v>6.2991999999999999</v>
      </c>
      <c r="I558" s="2">
        <f>'Moving Avg'!H558</f>
        <v>6.6713500000000057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  <c r="M558" s="7">
        <f t="shared" si="80"/>
        <v>25</v>
      </c>
      <c r="N558" s="7">
        <f t="shared" si="81"/>
        <v>100</v>
      </c>
      <c r="O558" s="7">
        <f t="shared" si="82"/>
        <v>0</v>
      </c>
      <c r="P558" s="7">
        <f t="shared" si="83"/>
        <v>83.5</v>
      </c>
      <c r="Q558" s="8">
        <f t="shared" si="84"/>
        <v>56.274999999999999</v>
      </c>
      <c r="R558" s="8">
        <f t="shared" si="85"/>
        <v>45.875</v>
      </c>
      <c r="S558" s="8">
        <f t="shared" si="86"/>
        <v>56.325000000000003</v>
      </c>
      <c r="T558" s="8">
        <f t="shared" si="87"/>
        <v>52.125</v>
      </c>
      <c r="U558" s="7">
        <f t="shared" si="88"/>
        <v>52.82500000000001</v>
      </c>
      <c r="V558" s="7">
        <f t="shared" si="89"/>
        <v>52.650000000000006</v>
      </c>
    </row>
    <row r="559" spans="1:22" ht="13.5" x14ac:dyDescent="0.25">
      <c r="A559" s="3">
        <f>RSI!A559</f>
        <v>43117</v>
      </c>
      <c r="B559" s="2">
        <f>RSI!B559</f>
        <v>5.49</v>
      </c>
      <c r="C559" s="2">
        <f>RSI!I559</f>
        <v>41.726733261320575</v>
      </c>
      <c r="D559" s="2">
        <f>MACD!E559</f>
        <v>-0.14497947399587208</v>
      </c>
      <c r="E559" s="2">
        <f>MACD!F559</f>
        <v>9.4976919116902814E-3</v>
      </c>
      <c r="F559" s="2">
        <f>'Moving Avg'!D559</f>
        <v>5.49</v>
      </c>
      <c r="G559" s="2">
        <f>'Moving Avg'!F559</f>
        <v>5.3879999999999981</v>
      </c>
      <c r="H559" s="2">
        <f>'Moving Avg'!G559</f>
        <v>6.26</v>
      </c>
      <c r="I559" s="2">
        <f>'Moving Avg'!H559</f>
        <v>6.6641000000000057</v>
      </c>
      <c r="J559" s="5" t="str">
        <f>OBV!F559</f>
        <v>NEUTRAL</v>
      </c>
      <c r="K559" s="5" t="str">
        <f>OBV!G559</f>
        <v>NEUTRAL</v>
      </c>
      <c r="L559" s="5" t="str">
        <f>OBV!H559</f>
        <v>NEUTRAL</v>
      </c>
      <c r="M559" s="7">
        <f t="shared" si="80"/>
        <v>25</v>
      </c>
      <c r="N559" s="7">
        <f t="shared" si="81"/>
        <v>100</v>
      </c>
      <c r="O559" s="7">
        <f t="shared" si="82"/>
        <v>0</v>
      </c>
      <c r="P559" s="7">
        <f t="shared" si="83"/>
        <v>33</v>
      </c>
      <c r="Q559" s="8">
        <f t="shared" si="84"/>
        <v>48.7</v>
      </c>
      <c r="R559" s="8">
        <f t="shared" si="85"/>
        <v>33.25</v>
      </c>
      <c r="S559" s="8">
        <f t="shared" si="86"/>
        <v>33.6</v>
      </c>
      <c r="T559" s="8">
        <f t="shared" si="87"/>
        <v>39.5</v>
      </c>
      <c r="U559" s="7">
        <f t="shared" si="88"/>
        <v>38.516666666666673</v>
      </c>
      <c r="V559" s="7">
        <f t="shared" si="89"/>
        <v>38.762500000000003</v>
      </c>
    </row>
    <row r="560" spans="1:22" ht="13.5" x14ac:dyDescent="0.25">
      <c r="A560" s="3">
        <f>RSI!A560</f>
        <v>43118</v>
      </c>
      <c r="B560" s="2">
        <f>RSI!B560</f>
        <v>5.49</v>
      </c>
      <c r="C560" s="2">
        <f>RSI!I560</f>
        <v>41.726733261320575</v>
      </c>
      <c r="D560" s="2">
        <f>MACD!E560</f>
        <v>-0.19199208254397071</v>
      </c>
      <c r="E560" s="2">
        <f>MACD!F560</f>
        <v>-3.0800262979441918E-2</v>
      </c>
      <c r="F560" s="2">
        <f>'Moving Avg'!D560</f>
        <v>5.49</v>
      </c>
      <c r="G560" s="2">
        <f>'Moving Avg'!F560</f>
        <v>5.3779999999999983</v>
      </c>
      <c r="H560" s="2">
        <f>'Moving Avg'!G560</f>
        <v>6.2208000000000006</v>
      </c>
      <c r="I560" s="2">
        <f>'Moving Avg'!H560</f>
        <v>6.6584000000000056</v>
      </c>
      <c r="J560" s="5" t="str">
        <f>OBV!F560</f>
        <v>NEUTRAL</v>
      </c>
      <c r="K560" s="5" t="str">
        <f>OBV!G560</f>
        <v>NEUTRAL</v>
      </c>
      <c r="L560" s="5" t="str">
        <f>OBV!H560</f>
        <v>NEUTRAL</v>
      </c>
      <c r="M560" s="7">
        <f t="shared" si="80"/>
        <v>25</v>
      </c>
      <c r="N560" s="7">
        <f t="shared" si="81"/>
        <v>100</v>
      </c>
      <c r="O560" s="7">
        <f t="shared" si="82"/>
        <v>0</v>
      </c>
      <c r="P560" s="7">
        <f t="shared" si="83"/>
        <v>33</v>
      </c>
      <c r="Q560" s="8">
        <f t="shared" si="84"/>
        <v>48.7</v>
      </c>
      <c r="R560" s="8">
        <f t="shared" si="85"/>
        <v>33.25</v>
      </c>
      <c r="S560" s="8">
        <f t="shared" si="86"/>
        <v>33.6</v>
      </c>
      <c r="T560" s="8">
        <f t="shared" si="87"/>
        <v>39.5</v>
      </c>
      <c r="U560" s="7">
        <f t="shared" si="88"/>
        <v>38.516666666666673</v>
      </c>
      <c r="V560" s="7">
        <f t="shared" si="89"/>
        <v>38.762500000000003</v>
      </c>
    </row>
    <row r="561" spans="1:22" ht="13.5" x14ac:dyDescent="0.25">
      <c r="A561" s="3">
        <f>RSI!A561</f>
        <v>43119</v>
      </c>
      <c r="B561" s="2">
        <f>RSI!B561</f>
        <v>5.49</v>
      </c>
      <c r="C561" s="2">
        <f>RSI!I561</f>
        <v>41.726733261320575</v>
      </c>
      <c r="D561" s="2">
        <f>MACD!E561</f>
        <v>-0.20789094015237897</v>
      </c>
      <c r="E561" s="2">
        <f>MACD!F561</f>
        <v>-6.6218398414029336E-2</v>
      </c>
      <c r="F561" s="2">
        <f>'Moving Avg'!D561</f>
        <v>5.49</v>
      </c>
      <c r="G561" s="2">
        <f>'Moving Avg'!F561</f>
        <v>5.3674999999999979</v>
      </c>
      <c r="H561" s="2">
        <f>'Moving Avg'!G561</f>
        <v>6.1816000000000004</v>
      </c>
      <c r="I561" s="2">
        <f>'Moving Avg'!H561</f>
        <v>6.6530500000000048</v>
      </c>
      <c r="J561" s="5" t="str">
        <f>OBV!F561</f>
        <v>NEUTRAL</v>
      </c>
      <c r="K561" s="5" t="str">
        <f>OBV!G561</f>
        <v>NEUTRAL</v>
      </c>
      <c r="L561" s="5" t="str">
        <f>OBV!H561</f>
        <v>NEUTRAL</v>
      </c>
      <c r="M561" s="7">
        <f t="shared" si="80"/>
        <v>25</v>
      </c>
      <c r="N561" s="7">
        <f t="shared" si="81"/>
        <v>100</v>
      </c>
      <c r="O561" s="7">
        <f t="shared" si="82"/>
        <v>0</v>
      </c>
      <c r="P561" s="7">
        <f t="shared" si="83"/>
        <v>33</v>
      </c>
      <c r="Q561" s="8">
        <f t="shared" si="84"/>
        <v>48.7</v>
      </c>
      <c r="R561" s="8">
        <f t="shared" si="85"/>
        <v>33.25</v>
      </c>
      <c r="S561" s="8">
        <f t="shared" si="86"/>
        <v>33.6</v>
      </c>
      <c r="T561" s="8">
        <f t="shared" si="87"/>
        <v>39.5</v>
      </c>
      <c r="U561" s="7">
        <f t="shared" si="88"/>
        <v>38.516666666666673</v>
      </c>
      <c r="V561" s="7">
        <f t="shared" si="89"/>
        <v>38.762500000000003</v>
      </c>
    </row>
    <row r="562" spans="1:22" ht="13.5" x14ac:dyDescent="0.25">
      <c r="A562" s="3">
        <f>RSI!A562</f>
        <v>43122</v>
      </c>
      <c r="B562" s="2">
        <f>RSI!B562</f>
        <v>5.49</v>
      </c>
      <c r="C562" s="2">
        <f>RSI!I562</f>
        <v>41.726733261320575</v>
      </c>
      <c r="D562" s="2">
        <f>MACD!E562</f>
        <v>-0.24367618824839798</v>
      </c>
      <c r="E562" s="2">
        <f>MACD!F562</f>
        <v>-0.10170995638090308</v>
      </c>
      <c r="F562" s="2">
        <f>'Moving Avg'!D562</f>
        <v>5.49</v>
      </c>
      <c r="G562" s="2">
        <f>'Moving Avg'!F562</f>
        <v>5.3654999999999982</v>
      </c>
      <c r="H562" s="2">
        <f>'Moving Avg'!G562</f>
        <v>6.1424000000000012</v>
      </c>
      <c r="I562" s="2">
        <f>'Moving Avg'!H562</f>
        <v>6.6477000000000057</v>
      </c>
      <c r="J562" s="5" t="str">
        <f>OBV!F562</f>
        <v>NEUTRAL</v>
      </c>
      <c r="K562" s="5" t="str">
        <f>OBV!G562</f>
        <v>NEUTRAL</v>
      </c>
      <c r="L562" s="5" t="str">
        <f>OBV!H562</f>
        <v>NEUTRAL</v>
      </c>
      <c r="M562" s="7">
        <f t="shared" si="80"/>
        <v>25</v>
      </c>
      <c r="N562" s="7">
        <f t="shared" si="81"/>
        <v>100</v>
      </c>
      <c r="O562" s="7">
        <f t="shared" si="82"/>
        <v>0</v>
      </c>
      <c r="P562" s="7">
        <f t="shared" si="83"/>
        <v>33</v>
      </c>
      <c r="Q562" s="8">
        <f t="shared" si="84"/>
        <v>48.7</v>
      </c>
      <c r="R562" s="8">
        <f t="shared" si="85"/>
        <v>33.25</v>
      </c>
      <c r="S562" s="8">
        <f t="shared" si="86"/>
        <v>33.6</v>
      </c>
      <c r="T562" s="8">
        <f t="shared" si="87"/>
        <v>39.5</v>
      </c>
      <c r="U562" s="7">
        <f t="shared" si="88"/>
        <v>38.516666666666673</v>
      </c>
      <c r="V562" s="7">
        <f t="shared" si="89"/>
        <v>38.762500000000003</v>
      </c>
    </row>
    <row r="563" spans="1:22" ht="13.5" x14ac:dyDescent="0.25">
      <c r="A563" s="3">
        <f>RSI!A563</f>
        <v>43123</v>
      </c>
      <c r="B563" s="2">
        <f>RSI!B563</f>
        <v>5.25</v>
      </c>
      <c r="C563" s="2">
        <f>RSI!I563</f>
        <v>31.53990258347234</v>
      </c>
      <c r="D563" s="2">
        <f>MACD!E563</f>
        <v>-0.23241191039486964</v>
      </c>
      <c r="E563" s="2">
        <f>MACD!F563</f>
        <v>-0.12785034718369639</v>
      </c>
      <c r="F563" s="2">
        <f>'Moving Avg'!D563</f>
        <v>5.4420000000000002</v>
      </c>
      <c r="G563" s="2">
        <f>'Moving Avg'!F563</f>
        <v>5.3589999999999982</v>
      </c>
      <c r="H563" s="2">
        <f>'Moving Avg'!G563</f>
        <v>6.0984000000000007</v>
      </c>
      <c r="I563" s="2">
        <f>'Moving Avg'!H563</f>
        <v>6.6411500000000059</v>
      </c>
      <c r="J563" s="5" t="str">
        <f>OBV!F563</f>
        <v>NEUTRAL</v>
      </c>
      <c r="K563" s="5" t="str">
        <f>OBV!G563</f>
        <v>NEUTRAL</v>
      </c>
      <c r="L563" s="5" t="str">
        <f>OBV!H563</f>
        <v>NEUTRAL</v>
      </c>
      <c r="M563" s="7">
        <f t="shared" si="80"/>
        <v>25</v>
      </c>
      <c r="N563" s="7">
        <f t="shared" si="81"/>
        <v>100</v>
      </c>
      <c r="O563" s="7">
        <f t="shared" si="82"/>
        <v>0</v>
      </c>
      <c r="P563" s="7">
        <f t="shared" si="83"/>
        <v>33</v>
      </c>
      <c r="Q563" s="8">
        <f t="shared" si="84"/>
        <v>48.7</v>
      </c>
      <c r="R563" s="8">
        <f t="shared" si="85"/>
        <v>33.25</v>
      </c>
      <c r="S563" s="8">
        <f t="shared" si="86"/>
        <v>33.6</v>
      </c>
      <c r="T563" s="8">
        <f t="shared" si="87"/>
        <v>39.5</v>
      </c>
      <c r="U563" s="7">
        <f t="shared" si="88"/>
        <v>38.516666666666673</v>
      </c>
      <c r="V563" s="7">
        <f t="shared" si="89"/>
        <v>38.762500000000003</v>
      </c>
    </row>
    <row r="564" spans="1:22" ht="13.5" x14ac:dyDescent="0.25">
      <c r="A564" s="3">
        <f>RSI!A564</f>
        <v>43124</v>
      </c>
      <c r="B564" s="2">
        <f>RSI!B564</f>
        <v>5.48</v>
      </c>
      <c r="C564" s="2">
        <f>RSI!I564</f>
        <v>45.317521557735105</v>
      </c>
      <c r="D564" s="2">
        <f>MACD!E564</f>
        <v>-0.20247651423732105</v>
      </c>
      <c r="E564" s="2">
        <f>MACD!F564</f>
        <v>-0.14277558059442133</v>
      </c>
      <c r="F564" s="2">
        <f>'Moving Avg'!D564</f>
        <v>5.4399999999999995</v>
      </c>
      <c r="G564" s="2">
        <f>'Moving Avg'!F564</f>
        <v>5.363999999999999</v>
      </c>
      <c r="H564" s="2">
        <f>'Moving Avg'!G564</f>
        <v>6.0590000000000011</v>
      </c>
      <c r="I564" s="2">
        <f>'Moving Avg'!H564</f>
        <v>6.635750000000006</v>
      </c>
      <c r="J564" s="5" t="str">
        <f>OBV!F564</f>
        <v>BULLISH</v>
      </c>
      <c r="K564" s="5" t="str">
        <f>OBV!G564</f>
        <v>NEUTRAL</v>
      </c>
      <c r="L564" s="5" t="str">
        <f>OBV!H564</f>
        <v>BULLISH DIVERGENCE</v>
      </c>
      <c r="M564" s="7">
        <f t="shared" si="80"/>
        <v>25</v>
      </c>
      <c r="N564" s="7">
        <f t="shared" si="81"/>
        <v>100</v>
      </c>
      <c r="O564" s="7">
        <f t="shared" si="82"/>
        <v>0</v>
      </c>
      <c r="P564" s="7">
        <f t="shared" si="83"/>
        <v>66.5</v>
      </c>
      <c r="Q564" s="8">
        <f t="shared" si="84"/>
        <v>53.725000000000001</v>
      </c>
      <c r="R564" s="8">
        <f t="shared" si="85"/>
        <v>41.625</v>
      </c>
      <c r="S564" s="8">
        <f t="shared" si="86"/>
        <v>48.674999999999997</v>
      </c>
      <c r="T564" s="8">
        <f t="shared" si="87"/>
        <v>47.875</v>
      </c>
      <c r="U564" s="7">
        <f t="shared" si="88"/>
        <v>48.008333333333326</v>
      </c>
      <c r="V564" s="7">
        <f t="shared" si="89"/>
        <v>47.974999999999994</v>
      </c>
    </row>
    <row r="565" spans="1:22" ht="13.5" x14ac:dyDescent="0.25">
      <c r="A565" s="3">
        <f>RSI!A565</f>
        <v>43125</v>
      </c>
      <c r="B565" s="2">
        <f>RSI!B565</f>
        <v>5.48</v>
      </c>
      <c r="C565" s="2">
        <f>RSI!I565</f>
        <v>45.317521557735105</v>
      </c>
      <c r="D565" s="2">
        <f>MACD!E565</f>
        <v>-0.17660147150149363</v>
      </c>
      <c r="E565" s="2">
        <f>MACD!F565</f>
        <v>-0.14954075877583581</v>
      </c>
      <c r="F565" s="2">
        <f>'Moving Avg'!D565</f>
        <v>5.4380000000000006</v>
      </c>
      <c r="G565" s="2">
        <f>'Moving Avg'!F565</f>
        <v>5.3689999999999998</v>
      </c>
      <c r="H565" s="2">
        <f>'Moving Avg'!G565</f>
        <v>6.0196000000000014</v>
      </c>
      <c r="I565" s="2">
        <f>'Moving Avg'!H565</f>
        <v>6.6303500000000053</v>
      </c>
      <c r="J565" s="5" t="str">
        <f>OBV!F565</f>
        <v>BULLISH</v>
      </c>
      <c r="K565" s="5" t="str">
        <f>OBV!G565</f>
        <v>NEUTRAL</v>
      </c>
      <c r="L565" s="5" t="str">
        <f>OBV!H565</f>
        <v>BULLISH DIVERGENCE</v>
      </c>
      <c r="M565" s="7">
        <f t="shared" si="80"/>
        <v>25</v>
      </c>
      <c r="N565" s="7">
        <f t="shared" si="81"/>
        <v>100</v>
      </c>
      <c r="O565" s="7">
        <f t="shared" si="82"/>
        <v>0</v>
      </c>
      <c r="P565" s="7">
        <f t="shared" si="83"/>
        <v>66.5</v>
      </c>
      <c r="Q565" s="8">
        <f t="shared" si="84"/>
        <v>53.725000000000001</v>
      </c>
      <c r="R565" s="8">
        <f t="shared" si="85"/>
        <v>41.625</v>
      </c>
      <c r="S565" s="8">
        <f t="shared" si="86"/>
        <v>48.674999999999997</v>
      </c>
      <c r="T565" s="8">
        <f t="shared" si="87"/>
        <v>47.875</v>
      </c>
      <c r="U565" s="7">
        <f t="shared" si="88"/>
        <v>48.008333333333326</v>
      </c>
      <c r="V565" s="7">
        <f t="shared" si="89"/>
        <v>47.974999999999994</v>
      </c>
    </row>
    <row r="566" spans="1:22" ht="13.5" x14ac:dyDescent="0.25">
      <c r="A566" s="3">
        <f>RSI!A566</f>
        <v>43126</v>
      </c>
      <c r="B566" s="2">
        <f>RSI!B566</f>
        <v>5.48</v>
      </c>
      <c r="C566" s="2">
        <f>RSI!I566</f>
        <v>45.317521557735112</v>
      </c>
      <c r="D566" s="2">
        <f>MACD!E566</f>
        <v>-0.15420248962582939</v>
      </c>
      <c r="E566" s="2">
        <f>MACD!F566</f>
        <v>-0.15047310494583452</v>
      </c>
      <c r="F566" s="2">
        <f>'Moving Avg'!D566</f>
        <v>5.4359999999999999</v>
      </c>
      <c r="G566" s="2">
        <f>'Moving Avg'!F566</f>
        <v>5.3795000000000002</v>
      </c>
      <c r="H566" s="2">
        <f>'Moving Avg'!G566</f>
        <v>5.9802000000000008</v>
      </c>
      <c r="I566" s="2">
        <f>'Moving Avg'!H566</f>
        <v>6.6249500000000054</v>
      </c>
      <c r="J566" s="5" t="str">
        <f>OBV!F566</f>
        <v>BULLISH</v>
      </c>
      <c r="K566" s="5" t="str">
        <f>OBV!G566</f>
        <v>NEUTRAL</v>
      </c>
      <c r="L566" s="5" t="str">
        <f>OBV!H566</f>
        <v>BULLISH DIVERGENCE</v>
      </c>
      <c r="M566" s="7">
        <f t="shared" si="80"/>
        <v>25</v>
      </c>
      <c r="N566" s="7">
        <f t="shared" si="81"/>
        <v>45</v>
      </c>
      <c r="O566" s="7">
        <f t="shared" si="82"/>
        <v>0</v>
      </c>
      <c r="P566" s="7">
        <f t="shared" si="83"/>
        <v>66.5</v>
      </c>
      <c r="Q566" s="8">
        <f t="shared" si="84"/>
        <v>34.475000000000001</v>
      </c>
      <c r="R566" s="8">
        <f t="shared" si="85"/>
        <v>30.625</v>
      </c>
      <c r="S566" s="8">
        <f t="shared" si="86"/>
        <v>40.424999999999997</v>
      </c>
      <c r="T566" s="8">
        <f t="shared" si="87"/>
        <v>34.125</v>
      </c>
      <c r="U566" s="7">
        <f t="shared" si="88"/>
        <v>35.174999999999997</v>
      </c>
      <c r="V566" s="7">
        <f t="shared" si="89"/>
        <v>34.912499999999994</v>
      </c>
    </row>
    <row r="567" spans="1:22" ht="13.5" x14ac:dyDescent="0.25">
      <c r="A567" s="3">
        <f>RSI!A567</f>
        <v>43129</v>
      </c>
      <c r="B567" s="2">
        <f>RSI!B567</f>
        <v>5.47</v>
      </c>
      <c r="C567" s="2">
        <f>RSI!I567</f>
        <v>44.827620298248739</v>
      </c>
      <c r="D567" s="2">
        <f>MACD!E567</f>
        <v>-0.13404143556796289</v>
      </c>
      <c r="E567" s="2">
        <f>MACD!F567</f>
        <v>-0.14718677107026018</v>
      </c>
      <c r="F567" s="2">
        <f>'Moving Avg'!D567</f>
        <v>5.4320000000000004</v>
      </c>
      <c r="G567" s="2">
        <f>'Moving Avg'!F567</f>
        <v>5.3879999999999999</v>
      </c>
      <c r="H567" s="2">
        <f>'Moving Avg'!G567</f>
        <v>5.9406000000000025</v>
      </c>
      <c r="I567" s="2">
        <f>'Moving Avg'!H567</f>
        <v>6.6195000000000057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  <c r="M567" s="7">
        <f t="shared" si="80"/>
        <v>25</v>
      </c>
      <c r="N567" s="7">
        <f t="shared" si="81"/>
        <v>0</v>
      </c>
      <c r="O567" s="7">
        <f t="shared" si="82"/>
        <v>0</v>
      </c>
      <c r="P567" s="7">
        <f t="shared" si="83"/>
        <v>0</v>
      </c>
      <c r="Q567" s="8">
        <f t="shared" si="84"/>
        <v>8.75</v>
      </c>
      <c r="R567" s="8">
        <f t="shared" si="85"/>
        <v>5</v>
      </c>
      <c r="S567" s="8">
        <f t="shared" si="86"/>
        <v>3.75</v>
      </c>
      <c r="T567" s="8">
        <f t="shared" si="87"/>
        <v>6.25</v>
      </c>
      <c r="U567" s="7">
        <f t="shared" si="88"/>
        <v>5.833333333333333</v>
      </c>
      <c r="V567" s="7">
        <f t="shared" si="89"/>
        <v>5.9375</v>
      </c>
    </row>
    <row r="568" spans="1:22" ht="13.5" x14ac:dyDescent="0.25">
      <c r="A568" s="3">
        <f>RSI!A568</f>
        <v>43130</v>
      </c>
      <c r="B568" s="2">
        <f>RSI!B568</f>
        <v>5.48</v>
      </c>
      <c r="C568" s="2">
        <f>RSI!I568</f>
        <v>45.462544614659947</v>
      </c>
      <c r="D568" s="2">
        <f>MACD!E568</f>
        <v>-0.11723102072982794</v>
      </c>
      <c r="E568" s="2">
        <f>MACD!F568</f>
        <v>-0.14119562100217375</v>
      </c>
      <c r="F568" s="2">
        <f>'Moving Avg'!D568</f>
        <v>5.4779999999999998</v>
      </c>
      <c r="G568" s="2">
        <f>'Moving Avg'!F568</f>
        <v>5.3970000000000002</v>
      </c>
      <c r="H568" s="2">
        <f>'Moving Avg'!G568</f>
        <v>5.9012000000000038</v>
      </c>
      <c r="I568" s="2">
        <f>'Moving Avg'!H568</f>
        <v>6.6141000000000068</v>
      </c>
      <c r="J568" s="5" t="str">
        <f>OBV!F568</f>
        <v>BULLISH</v>
      </c>
      <c r="K568" s="5" t="str">
        <f>OBV!G568</f>
        <v>STRONG</v>
      </c>
      <c r="L568" s="5" t="str">
        <f>OBV!H568</f>
        <v>CONFIRMED BULLISH</v>
      </c>
      <c r="M568" s="7">
        <f t="shared" si="80"/>
        <v>25</v>
      </c>
      <c r="N568" s="7">
        <f t="shared" si="81"/>
        <v>0</v>
      </c>
      <c r="O568" s="7">
        <f t="shared" si="82"/>
        <v>0</v>
      </c>
      <c r="P568" s="7">
        <f t="shared" si="83"/>
        <v>100</v>
      </c>
      <c r="Q568" s="8">
        <f t="shared" si="84"/>
        <v>23.75</v>
      </c>
      <c r="R568" s="8">
        <f t="shared" si="85"/>
        <v>30</v>
      </c>
      <c r="S568" s="8">
        <f t="shared" si="86"/>
        <v>48.75</v>
      </c>
      <c r="T568" s="8">
        <f t="shared" si="87"/>
        <v>31.25</v>
      </c>
      <c r="U568" s="7">
        <f t="shared" si="88"/>
        <v>34.166666666666664</v>
      </c>
      <c r="V568" s="7">
        <f t="shared" si="89"/>
        <v>33.4375</v>
      </c>
    </row>
    <row r="569" spans="1:22" ht="13.5" x14ac:dyDescent="0.25">
      <c r="A569" s="3">
        <f>RSI!A569</f>
        <v>43131</v>
      </c>
      <c r="B569" s="2">
        <f>RSI!B569</f>
        <v>5.48</v>
      </c>
      <c r="C569" s="2">
        <f>RSI!I569</f>
        <v>45.462544614659947</v>
      </c>
      <c r="D569" s="2">
        <f>MACD!E569</f>
        <v>-0.10261054163180372</v>
      </c>
      <c r="E569" s="2">
        <f>MACD!F569</f>
        <v>-0.13347860512809975</v>
      </c>
      <c r="F569" s="2">
        <f>'Moving Avg'!D569</f>
        <v>5.4779999999999998</v>
      </c>
      <c r="G569" s="2">
        <f>'Moving Avg'!F569</f>
        <v>5.4135000000000009</v>
      </c>
      <c r="H569" s="2">
        <f>'Moving Avg'!G569</f>
        <v>5.8648000000000051</v>
      </c>
      <c r="I569" s="2">
        <f>'Moving Avg'!H569</f>
        <v>6.6101500000000071</v>
      </c>
      <c r="J569" s="5" t="str">
        <f>OBV!F569</f>
        <v>BULLISH</v>
      </c>
      <c r="K569" s="5" t="str">
        <f>OBV!G569</f>
        <v>STRONG</v>
      </c>
      <c r="L569" s="5" t="str">
        <f>OBV!H569</f>
        <v>NEUTRAL</v>
      </c>
      <c r="M569" s="7">
        <f t="shared" si="80"/>
        <v>25</v>
      </c>
      <c r="N569" s="7">
        <f t="shared" si="81"/>
        <v>0</v>
      </c>
      <c r="O569" s="7">
        <f t="shared" si="82"/>
        <v>0</v>
      </c>
      <c r="P569" s="7">
        <f t="shared" si="83"/>
        <v>66</v>
      </c>
      <c r="Q569" s="8">
        <f t="shared" si="84"/>
        <v>18.649999999999999</v>
      </c>
      <c r="R569" s="8">
        <f t="shared" si="85"/>
        <v>21.5</v>
      </c>
      <c r="S569" s="8">
        <f t="shared" si="86"/>
        <v>33.450000000000003</v>
      </c>
      <c r="T569" s="8">
        <f t="shared" si="87"/>
        <v>22.75</v>
      </c>
      <c r="U569" s="7">
        <f t="shared" si="88"/>
        <v>24.533333333333331</v>
      </c>
      <c r="V569" s="7">
        <f t="shared" si="89"/>
        <v>24.087499999999999</v>
      </c>
    </row>
    <row r="570" spans="1:22" ht="13.5" x14ac:dyDescent="0.25">
      <c r="A570" s="3">
        <f>RSI!A570</f>
        <v>43132</v>
      </c>
      <c r="B570" s="2">
        <f>RSI!B570</f>
        <v>5.48</v>
      </c>
      <c r="C570" s="2">
        <f>RSI!I570</f>
        <v>45.462544614659947</v>
      </c>
      <c r="D570" s="2">
        <f>MACD!E570</f>
        <v>-8.9872439299941043E-2</v>
      </c>
      <c r="E570" s="2">
        <f>MACD!F570</f>
        <v>-0.12475737196246803</v>
      </c>
      <c r="F570" s="2">
        <f>'Moving Avg'!D570</f>
        <v>5.4779999999999998</v>
      </c>
      <c r="G570" s="2">
        <f>'Moving Avg'!F570</f>
        <v>5.4320000000000013</v>
      </c>
      <c r="H570" s="2">
        <f>'Moving Avg'!G570</f>
        <v>5.8284000000000047</v>
      </c>
      <c r="I570" s="2">
        <f>'Moving Avg'!H570</f>
        <v>6.6062000000000065</v>
      </c>
      <c r="J570" s="5" t="str">
        <f>OBV!F570</f>
        <v>BULLISH</v>
      </c>
      <c r="K570" s="5" t="str">
        <f>OBV!G570</f>
        <v>STRONG</v>
      </c>
      <c r="L570" s="5" t="str">
        <f>OBV!H570</f>
        <v>NEUTRAL</v>
      </c>
      <c r="M570" s="7">
        <f t="shared" si="80"/>
        <v>25</v>
      </c>
      <c r="N570" s="7">
        <f t="shared" si="81"/>
        <v>0</v>
      </c>
      <c r="O570" s="7">
        <f t="shared" si="82"/>
        <v>0</v>
      </c>
      <c r="P570" s="7">
        <f t="shared" si="83"/>
        <v>66</v>
      </c>
      <c r="Q570" s="8">
        <f t="shared" si="84"/>
        <v>18.649999999999999</v>
      </c>
      <c r="R570" s="8">
        <f t="shared" si="85"/>
        <v>21.5</v>
      </c>
      <c r="S570" s="8">
        <f t="shared" si="86"/>
        <v>33.450000000000003</v>
      </c>
      <c r="T570" s="8">
        <f t="shared" si="87"/>
        <v>22.75</v>
      </c>
      <c r="U570" s="7">
        <f t="shared" si="88"/>
        <v>24.533333333333331</v>
      </c>
      <c r="V570" s="7">
        <f t="shared" si="89"/>
        <v>24.087499999999999</v>
      </c>
    </row>
    <row r="571" spans="1:22" ht="13.5" x14ac:dyDescent="0.25">
      <c r="A571" s="3">
        <f>RSI!A571</f>
        <v>43133</v>
      </c>
      <c r="B571" s="2">
        <f>RSI!B571</f>
        <v>5.48</v>
      </c>
      <c r="C571" s="2">
        <f>RSI!I571</f>
        <v>45.462544614659947</v>
      </c>
      <c r="D571" s="2">
        <f>MACD!E571</f>
        <v>-7.8754297139081331E-2</v>
      </c>
      <c r="E571" s="2">
        <f>MACD!F571</f>
        <v>-0.11555675699779069</v>
      </c>
      <c r="F571" s="2">
        <f>'Moving Avg'!D571</f>
        <v>5.4779999999999998</v>
      </c>
      <c r="G571" s="2">
        <f>'Moving Avg'!F571</f>
        <v>5.4430000000000023</v>
      </c>
      <c r="H571" s="2">
        <f>'Moving Avg'!G571</f>
        <v>5.7920000000000043</v>
      </c>
      <c r="I571" s="2">
        <f>'Moving Avg'!H571</f>
        <v>6.6008500000000074</v>
      </c>
      <c r="J571" s="5" t="str">
        <f>OBV!F571</f>
        <v>BULLISH</v>
      </c>
      <c r="K571" s="5" t="str">
        <f>OBV!G571</f>
        <v>STRONG</v>
      </c>
      <c r="L571" s="5" t="str">
        <f>OBV!H571</f>
        <v>NEUTRAL</v>
      </c>
      <c r="M571" s="7">
        <f t="shared" si="80"/>
        <v>25</v>
      </c>
      <c r="N571" s="7">
        <f t="shared" si="81"/>
        <v>0</v>
      </c>
      <c r="O571" s="7">
        <f t="shared" si="82"/>
        <v>0</v>
      </c>
      <c r="P571" s="7">
        <f t="shared" si="83"/>
        <v>66</v>
      </c>
      <c r="Q571" s="8">
        <f t="shared" si="84"/>
        <v>18.649999999999999</v>
      </c>
      <c r="R571" s="8">
        <f t="shared" si="85"/>
        <v>21.5</v>
      </c>
      <c r="S571" s="8">
        <f t="shared" si="86"/>
        <v>33.450000000000003</v>
      </c>
      <c r="T571" s="8">
        <f t="shared" si="87"/>
        <v>22.75</v>
      </c>
      <c r="U571" s="7">
        <f t="shared" si="88"/>
        <v>24.533333333333331</v>
      </c>
      <c r="V571" s="7">
        <f t="shared" si="89"/>
        <v>24.087499999999999</v>
      </c>
    </row>
    <row r="572" spans="1:22" ht="13.5" x14ac:dyDescent="0.25">
      <c r="A572" s="3">
        <f>RSI!A572</f>
        <v>43136</v>
      </c>
      <c r="B572" s="2">
        <f>RSI!B572</f>
        <v>5.48</v>
      </c>
      <c r="C572" s="2">
        <f>RSI!I572</f>
        <v>45.462544614659947</v>
      </c>
      <c r="D572" s="2">
        <f>MACD!E572</f>
        <v>-6.9032057017164306E-2</v>
      </c>
      <c r="E572" s="2">
        <f>MACD!F572</f>
        <v>-0.10625181700166542</v>
      </c>
      <c r="F572" s="2">
        <f>'Moving Avg'!D572</f>
        <v>5.48</v>
      </c>
      <c r="G572" s="2">
        <f>'Moving Avg'!F572</f>
        <v>5.4615000000000027</v>
      </c>
      <c r="H572" s="2">
        <f>'Moving Avg'!G572</f>
        <v>5.7556000000000038</v>
      </c>
      <c r="I572" s="2">
        <f>'Moving Avg'!H572</f>
        <v>6.5951000000000075</v>
      </c>
      <c r="J572" s="5" t="str">
        <f>OBV!F572</f>
        <v>BULLISH</v>
      </c>
      <c r="K572" s="5" t="str">
        <f>OBV!G572</f>
        <v>STRONG</v>
      </c>
      <c r="L572" s="5" t="str">
        <f>OBV!H572</f>
        <v>CONFIRMED BULLISH</v>
      </c>
      <c r="M572" s="7">
        <f t="shared" si="80"/>
        <v>25</v>
      </c>
      <c r="N572" s="7">
        <f t="shared" si="81"/>
        <v>0</v>
      </c>
      <c r="O572" s="7">
        <f t="shared" si="82"/>
        <v>0</v>
      </c>
      <c r="P572" s="7">
        <f t="shared" si="83"/>
        <v>100</v>
      </c>
      <c r="Q572" s="8">
        <f t="shared" si="84"/>
        <v>23.75</v>
      </c>
      <c r="R572" s="8">
        <f t="shared" si="85"/>
        <v>30</v>
      </c>
      <c r="S572" s="8">
        <f t="shared" si="86"/>
        <v>48.75</v>
      </c>
      <c r="T572" s="8">
        <f t="shared" si="87"/>
        <v>31.25</v>
      </c>
      <c r="U572" s="7">
        <f t="shared" si="88"/>
        <v>34.166666666666664</v>
      </c>
      <c r="V572" s="7">
        <f t="shared" si="89"/>
        <v>33.4375</v>
      </c>
    </row>
    <row r="573" spans="1:22" ht="13.5" x14ac:dyDescent="0.25">
      <c r="A573" s="3">
        <f>RSI!A573</f>
        <v>43137</v>
      </c>
      <c r="B573" s="2">
        <f>RSI!B573</f>
        <v>5.32</v>
      </c>
      <c r="C573" s="2">
        <f>RSI!I573</f>
        <v>35.890179183238374</v>
      </c>
      <c r="D573" s="2">
        <f>MACD!E573</f>
        <v>-8.5585492169313326E-2</v>
      </c>
      <c r="E573" s="2">
        <f>MACD!F573</f>
        <v>-0.102118552035195</v>
      </c>
      <c r="F573" s="2">
        <f>'Moving Avg'!D573</f>
        <v>5.4480000000000004</v>
      </c>
      <c r="G573" s="2">
        <f>'Moving Avg'!F573</f>
        <v>5.4645000000000028</v>
      </c>
      <c r="H573" s="2">
        <f>'Moving Avg'!G573</f>
        <v>5.7160000000000037</v>
      </c>
      <c r="I573" s="2">
        <f>'Moving Avg'!H573</f>
        <v>6.5885500000000068</v>
      </c>
      <c r="J573" s="5" t="str">
        <f>OBV!F573</f>
        <v>BEARISH</v>
      </c>
      <c r="K573" s="5" t="str">
        <f>OBV!G573</f>
        <v>WEAK</v>
      </c>
      <c r="L573" s="5" t="str">
        <f>OBV!H573</f>
        <v>CONFIRMED BEARISH</v>
      </c>
      <c r="M573" s="7">
        <f t="shared" si="80"/>
        <v>25</v>
      </c>
      <c r="N573" s="7">
        <f t="shared" si="81"/>
        <v>0</v>
      </c>
      <c r="O573" s="7">
        <f t="shared" si="82"/>
        <v>0</v>
      </c>
      <c r="P573" s="7">
        <f t="shared" si="83"/>
        <v>0</v>
      </c>
      <c r="Q573" s="8">
        <f t="shared" si="84"/>
        <v>8.75</v>
      </c>
      <c r="R573" s="8">
        <f t="shared" si="85"/>
        <v>5</v>
      </c>
      <c r="S573" s="8">
        <f t="shared" si="86"/>
        <v>3.75</v>
      </c>
      <c r="T573" s="8">
        <f t="shared" si="87"/>
        <v>6.25</v>
      </c>
      <c r="U573" s="7">
        <f t="shared" si="88"/>
        <v>5.833333333333333</v>
      </c>
      <c r="V573" s="7">
        <f t="shared" si="89"/>
        <v>5.9375</v>
      </c>
    </row>
    <row r="574" spans="1:22" ht="13.5" x14ac:dyDescent="0.25">
      <c r="A574" s="3">
        <f>RSI!A574</f>
        <v>43138</v>
      </c>
      <c r="B574" s="2">
        <f>RSI!B574</f>
        <v>5.22</v>
      </c>
      <c r="C574" s="2">
        <f>RSI!I574</f>
        <v>31.435193001396925</v>
      </c>
      <c r="D574" s="2">
        <f>MACD!E574</f>
        <v>-5.5585072505961897E-2</v>
      </c>
      <c r="E574" s="2">
        <f>MACD!F574</f>
        <v>-9.2811856129348391E-2</v>
      </c>
      <c r="F574" s="2">
        <f>'Moving Avg'!D574</f>
        <v>5.3959999999999999</v>
      </c>
      <c r="G574" s="2">
        <f>'Moving Avg'!F574</f>
        <v>5.4510000000000023</v>
      </c>
      <c r="H574" s="2">
        <f>'Moving Avg'!G574</f>
        <v>5.674400000000003</v>
      </c>
      <c r="I574" s="2">
        <f>'Moving Avg'!H574</f>
        <v>6.5815000000000081</v>
      </c>
      <c r="J574" s="5" t="str">
        <f>OBV!F574</f>
        <v>BEARISH</v>
      </c>
      <c r="K574" s="5" t="str">
        <f>OBV!G574</f>
        <v>WEAK</v>
      </c>
      <c r="L574" s="5" t="str">
        <f>OBV!H574</f>
        <v>CONFIRMED BEARISH</v>
      </c>
      <c r="M574" s="7">
        <f t="shared" si="80"/>
        <v>25</v>
      </c>
      <c r="N574" s="7">
        <f t="shared" si="81"/>
        <v>0</v>
      </c>
      <c r="O574" s="7">
        <f t="shared" si="82"/>
        <v>0</v>
      </c>
      <c r="P574" s="7">
        <f t="shared" si="83"/>
        <v>0</v>
      </c>
      <c r="Q574" s="8">
        <f t="shared" si="84"/>
        <v>8.75</v>
      </c>
      <c r="R574" s="8">
        <f t="shared" si="85"/>
        <v>5</v>
      </c>
      <c r="S574" s="8">
        <f t="shared" si="86"/>
        <v>3.75</v>
      </c>
      <c r="T574" s="8">
        <f t="shared" si="87"/>
        <v>6.25</v>
      </c>
      <c r="U574" s="7">
        <f t="shared" si="88"/>
        <v>5.833333333333333</v>
      </c>
      <c r="V574" s="7">
        <f t="shared" si="89"/>
        <v>5.9375</v>
      </c>
    </row>
    <row r="575" spans="1:22" ht="13.5" x14ac:dyDescent="0.25">
      <c r="A575" s="3">
        <f>RSI!A575</f>
        <v>43139</v>
      </c>
      <c r="B575" s="2">
        <f>RSI!B575</f>
        <v>5.22</v>
      </c>
      <c r="C575" s="2">
        <f>RSI!I575</f>
        <v>31.435193001396925</v>
      </c>
      <c r="D575" s="2">
        <f>MACD!E575</f>
        <v>-2.848405912292673E-2</v>
      </c>
      <c r="E575" s="2">
        <f>MACD!F575</f>
        <v>-7.9946296728064054E-2</v>
      </c>
      <c r="F575" s="2">
        <f>'Moving Avg'!D575</f>
        <v>5.3439999999999994</v>
      </c>
      <c r="G575" s="2">
        <f>'Moving Avg'!F575</f>
        <v>5.4375000000000018</v>
      </c>
      <c r="H575" s="2">
        <f>'Moving Avg'!G575</f>
        <v>5.6328000000000022</v>
      </c>
      <c r="I575" s="2">
        <f>'Moving Avg'!H575</f>
        <v>6.5744500000000077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  <c r="M575" s="7">
        <f t="shared" si="80"/>
        <v>25</v>
      </c>
      <c r="N575" s="7">
        <f t="shared" si="81"/>
        <v>0</v>
      </c>
      <c r="O575" s="7">
        <f t="shared" si="82"/>
        <v>0</v>
      </c>
      <c r="P575" s="7">
        <f t="shared" si="83"/>
        <v>0</v>
      </c>
      <c r="Q575" s="8">
        <f t="shared" si="84"/>
        <v>8.75</v>
      </c>
      <c r="R575" s="8">
        <f t="shared" si="85"/>
        <v>5</v>
      </c>
      <c r="S575" s="8">
        <f t="shared" si="86"/>
        <v>3.75</v>
      </c>
      <c r="T575" s="8">
        <f t="shared" si="87"/>
        <v>6.25</v>
      </c>
      <c r="U575" s="7">
        <f t="shared" si="88"/>
        <v>5.833333333333333</v>
      </c>
      <c r="V575" s="7">
        <f t="shared" si="89"/>
        <v>5.9375</v>
      </c>
    </row>
    <row r="576" spans="1:22" ht="13.5" x14ac:dyDescent="0.25">
      <c r="A576" s="3">
        <f>RSI!A576</f>
        <v>43140</v>
      </c>
      <c r="B576" s="2">
        <f>RSI!B576</f>
        <v>5.22</v>
      </c>
      <c r="C576" s="2">
        <f>RSI!I576</f>
        <v>31.435193001396925</v>
      </c>
      <c r="D576" s="2">
        <f>MACD!E576</f>
        <v>-3.9635038043330795E-3</v>
      </c>
      <c r="E576" s="2">
        <f>MACD!F576</f>
        <v>-6.4749738143317859E-2</v>
      </c>
      <c r="F576" s="2">
        <f>'Moving Avg'!D576</f>
        <v>5.2919999999999998</v>
      </c>
      <c r="G576" s="2">
        <f>'Moving Avg'!F576</f>
        <v>5.4240000000000013</v>
      </c>
      <c r="H576" s="2">
        <f>'Moving Avg'!G576</f>
        <v>5.5912000000000024</v>
      </c>
      <c r="I576" s="2">
        <f>'Moving Avg'!H576</f>
        <v>6.5671500000000087</v>
      </c>
      <c r="J576" s="5" t="str">
        <f>OBV!F576</f>
        <v>BEARISH</v>
      </c>
      <c r="K576" s="5" t="str">
        <f>OBV!G576</f>
        <v>WEAK</v>
      </c>
      <c r="L576" s="5" t="str">
        <f>OBV!H576</f>
        <v>CONFIRMED BEARISH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0</v>
      </c>
      <c r="Q576" s="8">
        <f t="shared" si="84"/>
        <v>8.75</v>
      </c>
      <c r="R576" s="8">
        <f t="shared" si="85"/>
        <v>5</v>
      </c>
      <c r="S576" s="8">
        <f t="shared" si="86"/>
        <v>3.75</v>
      </c>
      <c r="T576" s="8">
        <f t="shared" si="87"/>
        <v>6.25</v>
      </c>
      <c r="U576" s="7">
        <f t="shared" si="88"/>
        <v>5.833333333333333</v>
      </c>
      <c r="V576" s="7">
        <f t="shared" si="89"/>
        <v>5.9375</v>
      </c>
    </row>
    <row r="577" spans="1:22" ht="13.5" x14ac:dyDescent="0.25">
      <c r="A577" s="3">
        <f>RSI!A577</f>
        <v>43143</v>
      </c>
      <c r="B577" s="2">
        <f>RSI!B577</f>
        <v>5.22</v>
      </c>
      <c r="C577" s="2">
        <f>RSI!I577</f>
        <v>31.435193001396925</v>
      </c>
      <c r="D577" s="2">
        <f>MACD!E577</f>
        <v>1.6717427044187438E-2</v>
      </c>
      <c r="E577" s="2">
        <f>MACD!F577</f>
        <v>-4.8456305105816805E-2</v>
      </c>
      <c r="F577" s="2">
        <f>'Moving Avg'!D577</f>
        <v>5.2399999999999993</v>
      </c>
      <c r="G577" s="2">
        <f>'Moving Avg'!F577</f>
        <v>5.4105000000000016</v>
      </c>
      <c r="H577" s="2">
        <f>'Moving Avg'!G577</f>
        <v>5.554400000000002</v>
      </c>
      <c r="I577" s="2">
        <f>'Moving Avg'!H577</f>
        <v>6.559850000000008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0</v>
      </c>
      <c r="Q577" s="8">
        <f t="shared" si="84"/>
        <v>8.75</v>
      </c>
      <c r="R577" s="8">
        <f t="shared" si="85"/>
        <v>5</v>
      </c>
      <c r="S577" s="8">
        <f t="shared" si="86"/>
        <v>3.75</v>
      </c>
      <c r="T577" s="8">
        <f t="shared" si="87"/>
        <v>6.25</v>
      </c>
      <c r="U577" s="7">
        <f t="shared" si="88"/>
        <v>5.833333333333333</v>
      </c>
      <c r="V577" s="7">
        <f t="shared" si="89"/>
        <v>5.9375</v>
      </c>
    </row>
    <row r="578" spans="1:22" ht="13.5" x14ac:dyDescent="0.25">
      <c r="A578" s="3">
        <f>RSI!A578</f>
        <v>43144</v>
      </c>
      <c r="B578" s="2">
        <f>RSI!B578</f>
        <v>5.22</v>
      </c>
      <c r="C578" s="2">
        <f>RSI!I578</f>
        <v>31.435193001396925</v>
      </c>
      <c r="D578" s="2">
        <f>MACD!E578</f>
        <v>3.7117387942097402E-2</v>
      </c>
      <c r="E578" s="2">
        <f>MACD!F578</f>
        <v>-3.1341566496233972E-2</v>
      </c>
      <c r="F578" s="2">
        <f>'Moving Avg'!D578</f>
        <v>5.22</v>
      </c>
      <c r="G578" s="2">
        <f>'Moving Avg'!F578</f>
        <v>5.3970000000000011</v>
      </c>
      <c r="H578" s="2">
        <f>'Moving Avg'!G578</f>
        <v>5.5206000000000017</v>
      </c>
      <c r="I578" s="2">
        <f>'Moving Avg'!H578</f>
        <v>6.5515500000000078</v>
      </c>
      <c r="J578" s="5" t="str">
        <f>OBV!F578</f>
        <v>BEARISH</v>
      </c>
      <c r="K578" s="5" t="str">
        <f>OBV!G578</f>
        <v>WEAK</v>
      </c>
      <c r="L578" s="5" t="str">
        <f>OBV!H578</f>
        <v>CONFIRMED BEARISH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0</v>
      </c>
      <c r="Q578" s="8">
        <f t="shared" si="84"/>
        <v>8.75</v>
      </c>
      <c r="R578" s="8">
        <f t="shared" si="85"/>
        <v>5</v>
      </c>
      <c r="S578" s="8">
        <f t="shared" si="86"/>
        <v>3.75</v>
      </c>
      <c r="T578" s="8">
        <f t="shared" si="87"/>
        <v>6.25</v>
      </c>
      <c r="U578" s="7">
        <f t="shared" si="88"/>
        <v>5.833333333333333</v>
      </c>
      <c r="V578" s="7">
        <f t="shared" si="89"/>
        <v>5.9375</v>
      </c>
    </row>
    <row r="579" spans="1:22" ht="13.5" x14ac:dyDescent="0.25">
      <c r="A579" s="3">
        <f>RSI!A579</f>
        <v>43145</v>
      </c>
      <c r="B579" s="2">
        <f>RSI!B579</f>
        <v>5.22</v>
      </c>
      <c r="C579" s="2">
        <f>RSI!I579</f>
        <v>31.435193001396925</v>
      </c>
      <c r="D579" s="2">
        <f>MACD!E579</f>
        <v>5.5640236076447636E-2</v>
      </c>
      <c r="E579" s="2">
        <f>MACD!F579</f>
        <v>-1.3945205981697652E-2</v>
      </c>
      <c r="F579" s="2">
        <f>'Moving Avg'!D579</f>
        <v>5.22</v>
      </c>
      <c r="G579" s="2">
        <f>'Moving Avg'!F579</f>
        <v>5.3835000000000006</v>
      </c>
      <c r="H579" s="2">
        <f>'Moving Avg'!G579</f>
        <v>5.4934000000000012</v>
      </c>
      <c r="I579" s="2">
        <f>'Moving Avg'!H579</f>
        <v>6.5425500000000083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  <c r="M579" s="7">
        <f t="shared" si="90"/>
        <v>25</v>
      </c>
      <c r="N579" s="7">
        <f t="shared" si="91"/>
        <v>0</v>
      </c>
      <c r="O579" s="7">
        <f t="shared" si="92"/>
        <v>0</v>
      </c>
      <c r="P579" s="7">
        <f t="shared" si="93"/>
        <v>33</v>
      </c>
      <c r="Q579" s="8">
        <f t="shared" ref="Q579:Q642" si="94">0.35*M579+N579*0.35+O579*0.15+P579*0.15</f>
        <v>13.7</v>
      </c>
      <c r="R579" s="8">
        <f t="shared" ref="R579:R642" si="95">M579*0.2+N579*0.2+O579*0.35+P579*0.25</f>
        <v>13.25</v>
      </c>
      <c r="S579" s="8">
        <f t="shared" ref="S579:S642" si="96">M579*0.15+N579*0.15+O579*0.25+P579*0.45</f>
        <v>18.600000000000001</v>
      </c>
      <c r="T579" s="8">
        <f t="shared" ref="T579:T642" si="97">0.25*SUM(M579:P579)</f>
        <v>14.5</v>
      </c>
      <c r="U579" s="7">
        <f t="shared" ref="U579:U642" si="98">SUM(Q579:S579)/3</f>
        <v>15.183333333333332</v>
      </c>
      <c r="V579" s="7">
        <f t="shared" ref="V579:V642" si="99">SUM(Q579:T579)/4</f>
        <v>15.012499999999999</v>
      </c>
    </row>
    <row r="580" spans="1:22" ht="13.5" x14ac:dyDescent="0.25">
      <c r="A580" s="3">
        <f>RSI!A580</f>
        <v>43146</v>
      </c>
      <c r="B580" s="2">
        <f>RSI!B580</f>
        <v>5.37</v>
      </c>
      <c r="C580" s="2">
        <f>RSI!I580</f>
        <v>46.867485974931547</v>
      </c>
      <c r="D580" s="2">
        <f>MACD!E580</f>
        <v>6.1370214118158017E-2</v>
      </c>
      <c r="E580" s="2">
        <f>MACD!F580</f>
        <v>1.1178780382734826E-3</v>
      </c>
      <c r="F580" s="2">
        <f>'Moving Avg'!D580</f>
        <v>5.25</v>
      </c>
      <c r="G580" s="2">
        <f>'Moving Avg'!F580</f>
        <v>5.3775000000000004</v>
      </c>
      <c r="H580" s="2">
        <f>'Moving Avg'!G580</f>
        <v>5.471000000000001</v>
      </c>
      <c r="I580" s="2">
        <f>'Moving Avg'!H580</f>
        <v>6.5353500000000064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  <c r="M580" s="7">
        <f t="shared" si="90"/>
        <v>25</v>
      </c>
      <c r="N580" s="7">
        <f t="shared" si="91"/>
        <v>0</v>
      </c>
      <c r="O580" s="7">
        <f t="shared" si="92"/>
        <v>0</v>
      </c>
      <c r="P580" s="7">
        <f t="shared" si="93"/>
        <v>33</v>
      </c>
      <c r="Q580" s="8">
        <f t="shared" si="94"/>
        <v>13.7</v>
      </c>
      <c r="R580" s="8">
        <f t="shared" si="95"/>
        <v>13.25</v>
      </c>
      <c r="S580" s="8">
        <f t="shared" si="96"/>
        <v>18.600000000000001</v>
      </c>
      <c r="T580" s="8">
        <f t="shared" si="97"/>
        <v>14.5</v>
      </c>
      <c r="U580" s="7">
        <f t="shared" si="98"/>
        <v>15.183333333333332</v>
      </c>
      <c r="V580" s="7">
        <f t="shared" si="99"/>
        <v>15.012499999999999</v>
      </c>
    </row>
    <row r="581" spans="1:22" ht="13.5" x14ac:dyDescent="0.25">
      <c r="A581" s="3">
        <f>RSI!A581</f>
        <v>43147</v>
      </c>
      <c r="B581" s="2">
        <f>RSI!B581</f>
        <v>5.37</v>
      </c>
      <c r="C581" s="2">
        <f>RSI!I581</f>
        <v>46.867485974931547</v>
      </c>
      <c r="D581" s="2">
        <f>MACD!E581</f>
        <v>6.6413698747781247E-2</v>
      </c>
      <c r="E581" s="2">
        <f>MACD!F581</f>
        <v>1.4177042180175037E-2</v>
      </c>
      <c r="F581" s="2">
        <f>'Moving Avg'!D581</f>
        <v>5.28</v>
      </c>
      <c r="G581" s="2">
        <f>'Moving Avg'!F581</f>
        <v>5.3715000000000002</v>
      </c>
      <c r="H581" s="2">
        <f>'Moving Avg'!G581</f>
        <v>5.4544000000000006</v>
      </c>
      <c r="I581" s="2">
        <f>'Moving Avg'!H581</f>
        <v>6.5286500000000069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  <c r="M581" s="7">
        <f t="shared" si="90"/>
        <v>25</v>
      </c>
      <c r="N581" s="7">
        <f t="shared" si="91"/>
        <v>0</v>
      </c>
      <c r="O581" s="7">
        <f t="shared" si="92"/>
        <v>0</v>
      </c>
      <c r="P581" s="7">
        <f t="shared" si="93"/>
        <v>33</v>
      </c>
      <c r="Q581" s="8">
        <f t="shared" si="94"/>
        <v>13.7</v>
      </c>
      <c r="R581" s="8">
        <f t="shared" si="95"/>
        <v>13.25</v>
      </c>
      <c r="S581" s="8">
        <f t="shared" si="96"/>
        <v>18.600000000000001</v>
      </c>
      <c r="T581" s="8">
        <f t="shared" si="97"/>
        <v>14.5</v>
      </c>
      <c r="U581" s="7">
        <f t="shared" si="98"/>
        <v>15.183333333333332</v>
      </c>
      <c r="V581" s="7">
        <f t="shared" si="99"/>
        <v>15.012499999999999</v>
      </c>
    </row>
    <row r="582" spans="1:22" ht="13.5" x14ac:dyDescent="0.25">
      <c r="A582" s="3">
        <f>RSI!A582</f>
        <v>43150</v>
      </c>
      <c r="B582" s="2">
        <f>RSI!B582</f>
        <v>5.37</v>
      </c>
      <c r="C582" s="2">
        <f>RSI!I582</f>
        <v>46.867485974931554</v>
      </c>
      <c r="D582" s="2">
        <f>MACD!E582</f>
        <v>7.0861856805204404E-2</v>
      </c>
      <c r="E582" s="2">
        <f>MACD!F582</f>
        <v>2.5514005105180912E-2</v>
      </c>
      <c r="F582" s="2">
        <f>'Moving Avg'!D582</f>
        <v>5.3100000000000005</v>
      </c>
      <c r="G582" s="2">
        <f>'Moving Avg'!F582</f>
        <v>5.3655000000000017</v>
      </c>
      <c r="H582" s="2">
        <f>'Moving Avg'!G582</f>
        <v>5.4429999999999996</v>
      </c>
      <c r="I582" s="2">
        <f>'Moving Avg'!H582</f>
        <v>6.5214500000000051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  <c r="M582" s="7">
        <f t="shared" si="90"/>
        <v>25</v>
      </c>
      <c r="N582" s="7">
        <f t="shared" si="91"/>
        <v>0</v>
      </c>
      <c r="O582" s="7">
        <f t="shared" si="92"/>
        <v>0</v>
      </c>
      <c r="P582" s="7">
        <f t="shared" si="93"/>
        <v>33</v>
      </c>
      <c r="Q582" s="8">
        <f t="shared" si="94"/>
        <v>13.7</v>
      </c>
      <c r="R582" s="8">
        <f t="shared" si="95"/>
        <v>13.25</v>
      </c>
      <c r="S582" s="8">
        <f t="shared" si="96"/>
        <v>18.600000000000001</v>
      </c>
      <c r="T582" s="8">
        <f t="shared" si="97"/>
        <v>14.5</v>
      </c>
      <c r="U582" s="7">
        <f t="shared" si="98"/>
        <v>15.183333333333332</v>
      </c>
      <c r="V582" s="7">
        <f t="shared" si="99"/>
        <v>15.012499999999999</v>
      </c>
    </row>
    <row r="583" spans="1:22" ht="13.5" x14ac:dyDescent="0.25">
      <c r="A583" s="3">
        <f>RSI!A583</f>
        <v>43151</v>
      </c>
      <c r="B583" s="2">
        <f>RSI!B583</f>
        <v>5.37</v>
      </c>
      <c r="C583" s="2">
        <f>RSI!I583</f>
        <v>46.867485974931554</v>
      </c>
      <c r="D583" s="2">
        <f>MACD!E583</f>
        <v>5.0177515034748765E-2</v>
      </c>
      <c r="E583" s="2">
        <f>MACD!F583</f>
        <v>3.0446707091094486E-2</v>
      </c>
      <c r="F583" s="2">
        <f>'Moving Avg'!D583</f>
        <v>5.3400000000000007</v>
      </c>
      <c r="G583" s="2">
        <f>'Moving Avg'!F583</f>
        <v>5.3715000000000019</v>
      </c>
      <c r="H583" s="2">
        <f>'Moving Avg'!G583</f>
        <v>5.4315999999999987</v>
      </c>
      <c r="I583" s="2">
        <f>'Moving Avg'!H583</f>
        <v>6.514250000000005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33</v>
      </c>
      <c r="Q583" s="8">
        <f t="shared" si="94"/>
        <v>13.7</v>
      </c>
      <c r="R583" s="8">
        <f t="shared" si="95"/>
        <v>13.25</v>
      </c>
      <c r="S583" s="8">
        <f t="shared" si="96"/>
        <v>18.600000000000001</v>
      </c>
      <c r="T583" s="8">
        <f t="shared" si="97"/>
        <v>14.5</v>
      </c>
      <c r="U583" s="7">
        <f t="shared" si="98"/>
        <v>15.183333333333332</v>
      </c>
      <c r="V583" s="7">
        <f t="shared" si="99"/>
        <v>15.012499999999999</v>
      </c>
    </row>
    <row r="584" spans="1:22" ht="13.5" x14ac:dyDescent="0.25">
      <c r="A584" s="3">
        <f>RSI!A584</f>
        <v>43152</v>
      </c>
      <c r="B584" s="2">
        <f>RSI!B584</f>
        <v>5.48</v>
      </c>
      <c r="C584" s="2">
        <f>RSI!I584</f>
        <v>56.520335671083998</v>
      </c>
      <c r="D584" s="2">
        <f>MACD!E584</f>
        <v>9.2974465247372962E-3</v>
      </c>
      <c r="E584" s="2">
        <f>MACD!F584</f>
        <v>2.6216854977823049E-2</v>
      </c>
      <c r="F584" s="2">
        <f>'Moving Avg'!D584</f>
        <v>5.3920000000000003</v>
      </c>
      <c r="G584" s="2">
        <f>'Moving Avg'!F584</f>
        <v>5.3715000000000019</v>
      </c>
      <c r="H584" s="2">
        <f>'Moving Avg'!G584</f>
        <v>5.4275999999999991</v>
      </c>
      <c r="I584" s="2">
        <f>'Moving Avg'!H584</f>
        <v>6.5076000000000054</v>
      </c>
      <c r="J584" s="5" t="str">
        <f>OBV!F584</f>
        <v>BULLISH</v>
      </c>
      <c r="K584" s="5" t="str">
        <f>OBV!G584</f>
        <v>NEUTRAL</v>
      </c>
      <c r="L584" s="5" t="str">
        <f>OBV!H584</f>
        <v>CONFIRMED BULLISH</v>
      </c>
      <c r="M584" s="7">
        <f t="shared" si="90"/>
        <v>25</v>
      </c>
      <c r="N584" s="7">
        <f t="shared" si="91"/>
        <v>45</v>
      </c>
      <c r="O584" s="7">
        <f t="shared" si="92"/>
        <v>0</v>
      </c>
      <c r="P584" s="7">
        <f t="shared" si="93"/>
        <v>83.5</v>
      </c>
      <c r="Q584" s="8">
        <f t="shared" si="94"/>
        <v>37.024999999999999</v>
      </c>
      <c r="R584" s="8">
        <f t="shared" si="95"/>
        <v>34.875</v>
      </c>
      <c r="S584" s="8">
        <f t="shared" si="96"/>
        <v>48.075000000000003</v>
      </c>
      <c r="T584" s="8">
        <f t="shared" si="97"/>
        <v>38.375</v>
      </c>
      <c r="U584" s="7">
        <f t="shared" si="98"/>
        <v>39.991666666666667</v>
      </c>
      <c r="V584" s="7">
        <f t="shared" si="99"/>
        <v>39.587500000000006</v>
      </c>
    </row>
    <row r="585" spans="1:22" ht="13.5" x14ac:dyDescent="0.25">
      <c r="A585" s="3">
        <f>RSI!A585</f>
        <v>43153</v>
      </c>
      <c r="B585" s="2">
        <f>RSI!B585</f>
        <v>5.48</v>
      </c>
      <c r="C585" s="2">
        <f>RSI!I585</f>
        <v>56.520335671083998</v>
      </c>
      <c r="D585" s="2">
        <f>MACD!E585</f>
        <v>-2.5800013949201173E-2</v>
      </c>
      <c r="E585" s="2">
        <f>MACD!F585</f>
        <v>1.5813481192418207E-2</v>
      </c>
      <c r="F585" s="2">
        <f>'Moving Avg'!D585</f>
        <v>5.4139999999999997</v>
      </c>
      <c r="G585" s="2">
        <f>'Moving Avg'!F585</f>
        <v>5.3715000000000019</v>
      </c>
      <c r="H585" s="2">
        <f>'Moving Avg'!G585</f>
        <v>5.4231999999999996</v>
      </c>
      <c r="I585" s="2">
        <f>'Moving Avg'!H585</f>
        <v>6.5009500000000049</v>
      </c>
      <c r="J585" s="5" t="str">
        <f>OBV!F585</f>
        <v>BULLISH</v>
      </c>
      <c r="K585" s="5" t="str">
        <f>OBV!G585</f>
        <v>NEUTRAL</v>
      </c>
      <c r="L585" s="5" t="str">
        <f>OBV!H585</f>
        <v>CONFIRMED BULLISH</v>
      </c>
      <c r="M585" s="7">
        <f t="shared" si="90"/>
        <v>25</v>
      </c>
      <c r="N585" s="7">
        <f t="shared" si="91"/>
        <v>100</v>
      </c>
      <c r="O585" s="7">
        <f t="shared" si="92"/>
        <v>0</v>
      </c>
      <c r="P585" s="7">
        <f t="shared" si="93"/>
        <v>83.5</v>
      </c>
      <c r="Q585" s="8">
        <f t="shared" si="94"/>
        <v>56.274999999999999</v>
      </c>
      <c r="R585" s="8">
        <f t="shared" si="95"/>
        <v>45.875</v>
      </c>
      <c r="S585" s="8">
        <f t="shared" si="96"/>
        <v>56.325000000000003</v>
      </c>
      <c r="T585" s="8">
        <f t="shared" si="97"/>
        <v>52.125</v>
      </c>
      <c r="U585" s="7">
        <f t="shared" si="98"/>
        <v>52.82500000000001</v>
      </c>
      <c r="V585" s="7">
        <f t="shared" si="99"/>
        <v>52.650000000000006</v>
      </c>
    </row>
    <row r="586" spans="1:22" ht="13.5" x14ac:dyDescent="0.25">
      <c r="A586" s="3">
        <f>RSI!A586</f>
        <v>43154</v>
      </c>
      <c r="B586" s="2">
        <f>RSI!B586</f>
        <v>5.48</v>
      </c>
      <c r="C586" s="2">
        <f>RSI!I586</f>
        <v>56.520335671083998</v>
      </c>
      <c r="D586" s="2">
        <f>MACD!E586</f>
        <v>-5.5966970002010896E-2</v>
      </c>
      <c r="E586" s="2">
        <f>MACD!F586</f>
        <v>1.4573909535323861E-3</v>
      </c>
      <c r="F586" s="2">
        <f>'Moving Avg'!D586</f>
        <v>5.4359999999999999</v>
      </c>
      <c r="G586" s="2">
        <f>'Moving Avg'!F586</f>
        <v>5.3715000000000019</v>
      </c>
      <c r="H586" s="2">
        <f>'Moving Avg'!G586</f>
        <v>5.4187999999999992</v>
      </c>
      <c r="I586" s="2">
        <f>'Moving Avg'!H586</f>
        <v>6.4943000000000053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  <c r="M586" s="7">
        <f t="shared" si="90"/>
        <v>25</v>
      </c>
      <c r="N586" s="7">
        <f t="shared" si="91"/>
        <v>100</v>
      </c>
      <c r="O586" s="7">
        <f t="shared" si="92"/>
        <v>0</v>
      </c>
      <c r="P586" s="7">
        <f t="shared" si="93"/>
        <v>83.5</v>
      </c>
      <c r="Q586" s="8">
        <f t="shared" si="94"/>
        <v>56.274999999999999</v>
      </c>
      <c r="R586" s="8">
        <f t="shared" si="95"/>
        <v>45.875</v>
      </c>
      <c r="S586" s="8">
        <f t="shared" si="96"/>
        <v>56.325000000000003</v>
      </c>
      <c r="T586" s="8">
        <f t="shared" si="97"/>
        <v>52.125</v>
      </c>
      <c r="U586" s="7">
        <f t="shared" si="98"/>
        <v>52.82500000000001</v>
      </c>
      <c r="V586" s="7">
        <f t="shared" si="99"/>
        <v>52.650000000000006</v>
      </c>
    </row>
    <row r="587" spans="1:22" ht="13.5" x14ac:dyDescent="0.25">
      <c r="A587" s="3">
        <f>RSI!A587</f>
        <v>43157</v>
      </c>
      <c r="B587" s="2">
        <f>RSI!B587</f>
        <v>5.48</v>
      </c>
      <c r="C587" s="2">
        <f>RSI!I587</f>
        <v>56.520335671083998</v>
      </c>
      <c r="D587" s="2">
        <f>MACD!E587</f>
        <v>-8.192721226558497E-2</v>
      </c>
      <c r="E587" s="2">
        <f>MACD!F587</f>
        <v>-1.5219529690291087E-2</v>
      </c>
      <c r="F587" s="2">
        <f>'Moving Avg'!D587</f>
        <v>5.4580000000000002</v>
      </c>
      <c r="G587" s="2">
        <f>'Moving Avg'!F587</f>
        <v>5.3720000000000017</v>
      </c>
      <c r="H587" s="2">
        <f>'Moving Avg'!G587</f>
        <v>5.4093999999999998</v>
      </c>
      <c r="I587" s="2">
        <f>'Moving Avg'!H587</f>
        <v>6.4876500000000048</v>
      </c>
      <c r="J587" s="5" t="str">
        <f>OBV!F587</f>
        <v>BULLISH</v>
      </c>
      <c r="K587" s="5" t="str">
        <f>OBV!G587</f>
        <v>NEUTRAL</v>
      </c>
      <c r="L587" s="5" t="str">
        <f>OBV!H587</f>
        <v>CONFIRMED BULLISH</v>
      </c>
      <c r="M587" s="7">
        <f t="shared" si="90"/>
        <v>25</v>
      </c>
      <c r="N587" s="7">
        <f t="shared" si="91"/>
        <v>100</v>
      </c>
      <c r="O587" s="7">
        <f t="shared" si="92"/>
        <v>0</v>
      </c>
      <c r="P587" s="7">
        <f t="shared" si="93"/>
        <v>83.5</v>
      </c>
      <c r="Q587" s="8">
        <f t="shared" si="94"/>
        <v>56.274999999999999</v>
      </c>
      <c r="R587" s="8">
        <f t="shared" si="95"/>
        <v>45.875</v>
      </c>
      <c r="S587" s="8">
        <f t="shared" si="96"/>
        <v>56.325000000000003</v>
      </c>
      <c r="T587" s="8">
        <f t="shared" si="97"/>
        <v>52.125</v>
      </c>
      <c r="U587" s="7">
        <f t="shared" si="98"/>
        <v>52.82500000000001</v>
      </c>
      <c r="V587" s="7">
        <f t="shared" si="99"/>
        <v>52.650000000000006</v>
      </c>
    </row>
    <row r="588" spans="1:22" ht="13.5" x14ac:dyDescent="0.25">
      <c r="A588" s="3">
        <f>RSI!A588</f>
        <v>43158</v>
      </c>
      <c r="B588" s="2">
        <f>RSI!B588</f>
        <v>5.48</v>
      </c>
      <c r="C588" s="2">
        <f>RSI!I588</f>
        <v>56.520335671083998</v>
      </c>
      <c r="D588" s="2">
        <f>MACD!E588</f>
        <v>-0.104295752930601</v>
      </c>
      <c r="E588" s="2">
        <f>MACD!F588</f>
        <v>-3.3034774338353071E-2</v>
      </c>
      <c r="F588" s="2">
        <f>'Moving Avg'!D588</f>
        <v>5.48</v>
      </c>
      <c r="G588" s="2">
        <f>'Moving Avg'!F588</f>
        <v>5.3720000000000017</v>
      </c>
      <c r="H588" s="2">
        <f>'Moving Avg'!G588</f>
        <v>5.3999999999999986</v>
      </c>
      <c r="I588" s="2">
        <f>'Moving Avg'!H588</f>
        <v>6.4810000000000052</v>
      </c>
      <c r="J588" s="5" t="str">
        <f>OBV!F588</f>
        <v>BULLISH</v>
      </c>
      <c r="K588" s="5" t="str">
        <f>OBV!G588</f>
        <v>NEUTRAL</v>
      </c>
      <c r="L588" s="5" t="str">
        <f>OBV!H588</f>
        <v>CONFIRMED BULLISH</v>
      </c>
      <c r="M588" s="7">
        <f t="shared" si="90"/>
        <v>25</v>
      </c>
      <c r="N588" s="7">
        <f t="shared" si="91"/>
        <v>100</v>
      </c>
      <c r="O588" s="7">
        <f t="shared" si="92"/>
        <v>0</v>
      </c>
      <c r="P588" s="7">
        <f t="shared" si="93"/>
        <v>83.5</v>
      </c>
      <c r="Q588" s="8">
        <f t="shared" si="94"/>
        <v>56.274999999999999</v>
      </c>
      <c r="R588" s="8">
        <f t="shared" si="95"/>
        <v>45.875</v>
      </c>
      <c r="S588" s="8">
        <f t="shared" si="96"/>
        <v>56.325000000000003</v>
      </c>
      <c r="T588" s="8">
        <f t="shared" si="97"/>
        <v>52.125</v>
      </c>
      <c r="U588" s="7">
        <f t="shared" si="98"/>
        <v>52.82500000000001</v>
      </c>
      <c r="V588" s="7">
        <f t="shared" si="99"/>
        <v>52.650000000000006</v>
      </c>
    </row>
    <row r="589" spans="1:22" ht="13.5" x14ac:dyDescent="0.25">
      <c r="A589" s="3">
        <f>RSI!A589</f>
        <v>43159</v>
      </c>
      <c r="B589" s="2">
        <f>RSI!B589</f>
        <v>5.48</v>
      </c>
      <c r="C589" s="2">
        <f>RSI!I589</f>
        <v>56.520335671083998</v>
      </c>
      <c r="D589" s="2">
        <f>MACD!E589</f>
        <v>-0.12359537022734468</v>
      </c>
      <c r="E589" s="2">
        <f>MACD!F589</f>
        <v>-5.1146893516151398E-2</v>
      </c>
      <c r="F589" s="2">
        <f>'Moving Avg'!D589</f>
        <v>5.48</v>
      </c>
      <c r="G589" s="2">
        <f>'Moving Avg'!F589</f>
        <v>5.3720000000000017</v>
      </c>
      <c r="H589" s="2">
        <f>'Moving Avg'!G589</f>
        <v>5.3957999999999977</v>
      </c>
      <c r="I589" s="2">
        <f>'Moving Avg'!H589</f>
        <v>6.4733500000000053</v>
      </c>
      <c r="J589" s="5" t="str">
        <f>OBV!F589</f>
        <v>NEUTRAL</v>
      </c>
      <c r="K589" s="5" t="str">
        <f>OBV!G589</f>
        <v>NEUTRAL</v>
      </c>
      <c r="L589" s="5" t="str">
        <f>OBV!H589</f>
        <v>NEUTRAL</v>
      </c>
      <c r="M589" s="7">
        <f t="shared" si="90"/>
        <v>25</v>
      </c>
      <c r="N589" s="7">
        <f t="shared" si="91"/>
        <v>100</v>
      </c>
      <c r="O589" s="7">
        <f t="shared" si="92"/>
        <v>0</v>
      </c>
      <c r="P589" s="7">
        <f t="shared" si="93"/>
        <v>33</v>
      </c>
      <c r="Q589" s="8">
        <f t="shared" si="94"/>
        <v>48.7</v>
      </c>
      <c r="R589" s="8">
        <f t="shared" si="95"/>
        <v>33.25</v>
      </c>
      <c r="S589" s="8">
        <f t="shared" si="96"/>
        <v>33.6</v>
      </c>
      <c r="T589" s="8">
        <f t="shared" si="97"/>
        <v>39.5</v>
      </c>
      <c r="U589" s="7">
        <f t="shared" si="98"/>
        <v>38.516666666666673</v>
      </c>
      <c r="V589" s="7">
        <f t="shared" si="99"/>
        <v>38.762500000000003</v>
      </c>
    </row>
    <row r="590" spans="1:22" ht="13.5" x14ac:dyDescent="0.25">
      <c r="A590" s="3">
        <f>RSI!A590</f>
        <v>43160</v>
      </c>
      <c r="B590" s="2">
        <f>RSI!B590</f>
        <v>5.32</v>
      </c>
      <c r="C590" s="2">
        <f>RSI!I590</f>
        <v>40.022289755842095</v>
      </c>
      <c r="D590" s="2">
        <f>MACD!E590</f>
        <v>-0.10534184679627678</v>
      </c>
      <c r="E590" s="2">
        <f>MACD!F590</f>
        <v>-6.1985884172176479E-2</v>
      </c>
      <c r="F590" s="2">
        <f>'Moving Avg'!D590</f>
        <v>5.4480000000000004</v>
      </c>
      <c r="G590" s="2">
        <f>'Moving Avg'!F590</f>
        <v>5.3639999999999999</v>
      </c>
      <c r="H590" s="2">
        <f>'Moving Avg'!G590</f>
        <v>5.3883999999999972</v>
      </c>
      <c r="I590" s="2">
        <f>'Moving Avg'!H590</f>
        <v>6.4648000000000048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  <c r="M590" s="7">
        <f t="shared" si="90"/>
        <v>25</v>
      </c>
      <c r="N590" s="7">
        <f t="shared" si="91"/>
        <v>100</v>
      </c>
      <c r="O590" s="7">
        <f t="shared" si="92"/>
        <v>0</v>
      </c>
      <c r="P590" s="7">
        <f t="shared" si="93"/>
        <v>16.5</v>
      </c>
      <c r="Q590" s="8">
        <f t="shared" si="94"/>
        <v>46.225000000000001</v>
      </c>
      <c r="R590" s="8">
        <f t="shared" si="95"/>
        <v>29.125</v>
      </c>
      <c r="S590" s="8">
        <f t="shared" si="96"/>
        <v>26.175000000000001</v>
      </c>
      <c r="T590" s="8">
        <f t="shared" si="97"/>
        <v>35.375</v>
      </c>
      <c r="U590" s="7">
        <f t="shared" si="98"/>
        <v>33.841666666666661</v>
      </c>
      <c r="V590" s="7">
        <f t="shared" si="99"/>
        <v>34.224999999999994</v>
      </c>
    </row>
    <row r="591" spans="1:22" ht="13.5" x14ac:dyDescent="0.25">
      <c r="A591" s="3">
        <f>RSI!A591</f>
        <v>43161</v>
      </c>
      <c r="B591" s="2">
        <f>RSI!B591</f>
        <v>5.32</v>
      </c>
      <c r="C591" s="2">
        <f>RSI!I591</f>
        <v>40.022289755842095</v>
      </c>
      <c r="D591" s="2">
        <f>MACD!E591</f>
        <v>-8.9270375768558452E-2</v>
      </c>
      <c r="E591" s="2">
        <f>MACD!F591</f>
        <v>-6.7442782491452871E-2</v>
      </c>
      <c r="F591" s="2">
        <f>'Moving Avg'!D591</f>
        <v>5.4160000000000004</v>
      </c>
      <c r="G591" s="2">
        <f>'Moving Avg'!F591</f>
        <v>5.3559999999999999</v>
      </c>
      <c r="H591" s="2">
        <f>'Moving Avg'!G591</f>
        <v>5.3807999999999971</v>
      </c>
      <c r="I591" s="2">
        <f>'Moving Avg'!H591</f>
        <v>6.4573000000000045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  <c r="M591" s="7">
        <f t="shared" si="90"/>
        <v>25</v>
      </c>
      <c r="N591" s="7">
        <f t="shared" si="91"/>
        <v>100</v>
      </c>
      <c r="O591" s="7">
        <f t="shared" si="92"/>
        <v>0</v>
      </c>
      <c r="P591" s="7">
        <f t="shared" si="93"/>
        <v>16.5</v>
      </c>
      <c r="Q591" s="8">
        <f t="shared" si="94"/>
        <v>46.225000000000001</v>
      </c>
      <c r="R591" s="8">
        <f t="shared" si="95"/>
        <v>29.125</v>
      </c>
      <c r="S591" s="8">
        <f t="shared" si="96"/>
        <v>26.175000000000001</v>
      </c>
      <c r="T591" s="8">
        <f t="shared" si="97"/>
        <v>35.375</v>
      </c>
      <c r="U591" s="7">
        <f t="shared" si="98"/>
        <v>33.841666666666661</v>
      </c>
      <c r="V591" s="7">
        <f t="shared" si="99"/>
        <v>34.224999999999994</v>
      </c>
    </row>
    <row r="592" spans="1:22" ht="13.5" x14ac:dyDescent="0.25">
      <c r="A592" s="3">
        <f>RSI!A592</f>
        <v>43164</v>
      </c>
      <c r="B592" s="2">
        <f>RSI!B592</f>
        <v>5.32</v>
      </c>
      <c r="C592" s="2">
        <f>RSI!I592</f>
        <v>40.022289755842095</v>
      </c>
      <c r="D592" s="2">
        <f>MACD!E592</f>
        <v>-7.509164062412399E-2</v>
      </c>
      <c r="E592" s="2">
        <f>MACD!F592</f>
        <v>-6.8972554117987098E-2</v>
      </c>
      <c r="F592" s="2">
        <f>'Moving Avg'!D592</f>
        <v>5.3840000000000003</v>
      </c>
      <c r="G592" s="2">
        <f>'Moving Avg'!F592</f>
        <v>5.347999999999999</v>
      </c>
      <c r="H592" s="2">
        <f>'Moving Avg'!G592</f>
        <v>5.3765999999999972</v>
      </c>
      <c r="I592" s="2">
        <f>'Moving Avg'!H592</f>
        <v>6.4489000000000036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  <c r="M592" s="7">
        <f t="shared" si="90"/>
        <v>25</v>
      </c>
      <c r="N592" s="7">
        <f t="shared" si="91"/>
        <v>45</v>
      </c>
      <c r="O592" s="7">
        <f t="shared" si="92"/>
        <v>0</v>
      </c>
      <c r="P592" s="7">
        <f t="shared" si="93"/>
        <v>16.5</v>
      </c>
      <c r="Q592" s="8">
        <f t="shared" si="94"/>
        <v>26.975000000000001</v>
      </c>
      <c r="R592" s="8">
        <f t="shared" si="95"/>
        <v>18.125</v>
      </c>
      <c r="S592" s="8">
        <f t="shared" si="96"/>
        <v>17.925000000000001</v>
      </c>
      <c r="T592" s="8">
        <f t="shared" si="97"/>
        <v>21.625</v>
      </c>
      <c r="U592" s="7">
        <f t="shared" si="98"/>
        <v>21.008333333333336</v>
      </c>
      <c r="V592" s="7">
        <f t="shared" si="99"/>
        <v>21.162500000000001</v>
      </c>
    </row>
    <row r="593" spans="1:22" ht="13.5" x14ac:dyDescent="0.25">
      <c r="A593" s="3">
        <f>RSI!A593</f>
        <v>43165</v>
      </c>
      <c r="B593" s="2">
        <f>RSI!B593</f>
        <v>5.31</v>
      </c>
      <c r="C593" s="2">
        <f>RSI!I593</f>
        <v>39.13067111548046</v>
      </c>
      <c r="D593" s="2">
        <f>MACD!E593</f>
        <v>-6.1816658495303933E-2</v>
      </c>
      <c r="E593" s="2">
        <f>MACD!F593</f>
        <v>-6.7541374993450476E-2</v>
      </c>
      <c r="F593" s="2">
        <f>'Moving Avg'!D593</f>
        <v>5.35</v>
      </c>
      <c r="G593" s="2">
        <f>'Moving Avg'!F593</f>
        <v>5.3474999999999993</v>
      </c>
      <c r="H593" s="2">
        <f>'Moving Avg'!G593</f>
        <v>5.3751999999999978</v>
      </c>
      <c r="I593" s="2">
        <f>'Moving Avg'!H593</f>
        <v>6.4404500000000029</v>
      </c>
      <c r="J593" s="5" t="str">
        <f>OBV!F593</f>
        <v>BEARISH</v>
      </c>
      <c r="K593" s="5" t="str">
        <f>OBV!G593</f>
        <v>WEAK</v>
      </c>
      <c r="L593" s="5" t="str">
        <f>OBV!H593</f>
        <v>CONFIRMED BEARISH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0</v>
      </c>
      <c r="Q593" s="8">
        <f t="shared" si="94"/>
        <v>8.75</v>
      </c>
      <c r="R593" s="8">
        <f t="shared" si="95"/>
        <v>5</v>
      </c>
      <c r="S593" s="8">
        <f t="shared" si="96"/>
        <v>3.75</v>
      </c>
      <c r="T593" s="8">
        <f t="shared" si="97"/>
        <v>6.25</v>
      </c>
      <c r="U593" s="7">
        <f t="shared" si="98"/>
        <v>5.833333333333333</v>
      </c>
      <c r="V593" s="7">
        <f t="shared" si="99"/>
        <v>5.9375</v>
      </c>
    </row>
    <row r="594" spans="1:22" ht="13.5" x14ac:dyDescent="0.25">
      <c r="A594" s="3">
        <f>RSI!A594</f>
        <v>43166</v>
      </c>
      <c r="B594" s="2">
        <f>RSI!B594</f>
        <v>5.31</v>
      </c>
      <c r="C594" s="2">
        <f>RSI!I594</f>
        <v>39.13067111548046</v>
      </c>
      <c r="D594" s="2">
        <f>MACD!E594</f>
        <v>-3.3104730519785797E-2</v>
      </c>
      <c r="E594" s="2">
        <f>MACD!F594</f>
        <v>-6.0654046098717544E-2</v>
      </c>
      <c r="F594" s="2">
        <f>'Moving Avg'!D594</f>
        <v>5.3159999999999998</v>
      </c>
      <c r="G594" s="2">
        <f>'Moving Avg'!F594</f>
        <v>5.3519999999999994</v>
      </c>
      <c r="H594" s="2">
        <f>'Moving Avg'!G594</f>
        <v>5.3737999999999975</v>
      </c>
      <c r="I594" s="2">
        <f>'Moving Avg'!H594</f>
        <v>6.4320000000000013</v>
      </c>
      <c r="J594" s="5" t="str">
        <f>OBV!F594</f>
        <v>BEARISH</v>
      </c>
      <c r="K594" s="5" t="str">
        <f>OBV!G594</f>
        <v>WEAK</v>
      </c>
      <c r="L594" s="5" t="str">
        <f>OBV!H594</f>
        <v>CONFIRMED BEARISH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0</v>
      </c>
      <c r="Q594" s="8">
        <f t="shared" si="94"/>
        <v>8.75</v>
      </c>
      <c r="R594" s="8">
        <f t="shared" si="95"/>
        <v>5</v>
      </c>
      <c r="S594" s="8">
        <f t="shared" si="96"/>
        <v>3.75</v>
      </c>
      <c r="T594" s="8">
        <f t="shared" si="97"/>
        <v>6.25</v>
      </c>
      <c r="U594" s="7">
        <f t="shared" si="98"/>
        <v>5.833333333333333</v>
      </c>
      <c r="V594" s="7">
        <f t="shared" si="99"/>
        <v>5.9375</v>
      </c>
    </row>
    <row r="595" spans="1:22" ht="13.5" x14ac:dyDescent="0.25">
      <c r="A595" s="3">
        <f>RSI!A595</f>
        <v>43167</v>
      </c>
      <c r="B595" s="2">
        <f>RSI!B595</f>
        <v>5.31</v>
      </c>
      <c r="C595" s="2">
        <f>RSI!I595</f>
        <v>39.130671115480453</v>
      </c>
      <c r="D595" s="2">
        <f>MACD!E595</f>
        <v>-8.2950464304785143E-3</v>
      </c>
      <c r="E595" s="2">
        <f>MACD!F595</f>
        <v>-5.0182246165069742E-2</v>
      </c>
      <c r="F595" s="2">
        <f>'Moving Avg'!D595</f>
        <v>5.3139999999999992</v>
      </c>
      <c r="G595" s="2">
        <f>'Moving Avg'!F595</f>
        <v>5.3565000000000014</v>
      </c>
      <c r="H595" s="2">
        <f>'Moving Avg'!G595</f>
        <v>5.3723999999999981</v>
      </c>
      <c r="I595" s="2">
        <f>'Moving Avg'!H595</f>
        <v>6.4235500000000014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0</v>
      </c>
      <c r="Q595" s="8">
        <f t="shared" si="94"/>
        <v>8.75</v>
      </c>
      <c r="R595" s="8">
        <f t="shared" si="95"/>
        <v>5</v>
      </c>
      <c r="S595" s="8">
        <f t="shared" si="96"/>
        <v>3.75</v>
      </c>
      <c r="T595" s="8">
        <f t="shared" si="97"/>
        <v>6.25</v>
      </c>
      <c r="U595" s="7">
        <f t="shared" si="98"/>
        <v>5.833333333333333</v>
      </c>
      <c r="V595" s="7">
        <f t="shared" si="99"/>
        <v>5.9375</v>
      </c>
    </row>
    <row r="596" spans="1:22" ht="13.5" x14ac:dyDescent="0.25">
      <c r="A596" s="3">
        <f>RSI!A596</f>
        <v>43168</v>
      </c>
      <c r="B596" s="2">
        <f>RSI!B596</f>
        <v>5.31</v>
      </c>
      <c r="C596" s="2">
        <f>RSI!I596</f>
        <v>39.130671115480453</v>
      </c>
      <c r="D596" s="2">
        <f>MACD!E596</f>
        <v>1.3174592630151416E-2</v>
      </c>
      <c r="E596" s="2">
        <f>MACD!F596</f>
        <v>-3.7510878406025516E-2</v>
      </c>
      <c r="F596" s="2">
        <f>'Moving Avg'!D596</f>
        <v>5.3119999999999994</v>
      </c>
      <c r="G596" s="2">
        <f>'Moving Avg'!F596</f>
        <v>5.3610000000000015</v>
      </c>
      <c r="H596" s="2">
        <f>'Moving Avg'!G596</f>
        <v>5.373199999999998</v>
      </c>
      <c r="I596" s="2">
        <f>'Moving Avg'!H596</f>
        <v>6.4151000000000007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  <c r="M596" s="7">
        <f t="shared" si="90"/>
        <v>25</v>
      </c>
      <c r="N596" s="7">
        <f t="shared" si="91"/>
        <v>0</v>
      </c>
      <c r="O596" s="7">
        <f t="shared" si="92"/>
        <v>0</v>
      </c>
      <c r="P596" s="7">
        <f t="shared" si="93"/>
        <v>0</v>
      </c>
      <c r="Q596" s="8">
        <f t="shared" si="94"/>
        <v>8.75</v>
      </c>
      <c r="R596" s="8">
        <f t="shared" si="95"/>
        <v>5</v>
      </c>
      <c r="S596" s="8">
        <f t="shared" si="96"/>
        <v>3.75</v>
      </c>
      <c r="T596" s="8">
        <f t="shared" si="97"/>
        <v>6.25</v>
      </c>
      <c r="U596" s="7">
        <f t="shared" si="98"/>
        <v>5.833333333333333</v>
      </c>
      <c r="V596" s="7">
        <f t="shared" si="99"/>
        <v>5.9375</v>
      </c>
    </row>
    <row r="597" spans="1:22" ht="13.5" x14ac:dyDescent="0.25">
      <c r="A597" s="3">
        <f>RSI!A597</f>
        <v>43171</v>
      </c>
      <c r="B597" s="2">
        <f>RSI!B597</f>
        <v>5.31</v>
      </c>
      <c r="C597" s="2">
        <f>RSI!I597</f>
        <v>39.130671115480453</v>
      </c>
      <c r="D597" s="2">
        <f>MACD!E597</f>
        <v>3.1782719043692786E-2</v>
      </c>
      <c r="E597" s="2">
        <f>MACD!F597</f>
        <v>-2.3652158916081856E-2</v>
      </c>
      <c r="F597" s="2">
        <f>'Moving Avg'!D597</f>
        <v>5.31</v>
      </c>
      <c r="G597" s="2">
        <f>'Moving Avg'!F597</f>
        <v>5.3655000000000017</v>
      </c>
      <c r="H597" s="2">
        <f>'Moving Avg'!G597</f>
        <v>5.3733999999999984</v>
      </c>
      <c r="I597" s="2">
        <f>'Moving Avg'!H597</f>
        <v>6.40665</v>
      </c>
      <c r="J597" s="5" t="str">
        <f>OBV!F597</f>
        <v>BEARISH</v>
      </c>
      <c r="K597" s="5" t="str">
        <f>OBV!G597</f>
        <v>WEAK</v>
      </c>
      <c r="L597" s="5" t="str">
        <f>OBV!H597</f>
        <v>CONFIRMED BEARISH</v>
      </c>
      <c r="M597" s="7">
        <f t="shared" si="90"/>
        <v>25</v>
      </c>
      <c r="N597" s="7">
        <f t="shared" si="91"/>
        <v>0</v>
      </c>
      <c r="O597" s="7">
        <f t="shared" si="92"/>
        <v>0</v>
      </c>
      <c r="P597" s="7">
        <f t="shared" si="93"/>
        <v>0</v>
      </c>
      <c r="Q597" s="8">
        <f t="shared" si="94"/>
        <v>8.75</v>
      </c>
      <c r="R597" s="8">
        <f t="shared" si="95"/>
        <v>5</v>
      </c>
      <c r="S597" s="8">
        <f t="shared" si="96"/>
        <v>3.75</v>
      </c>
      <c r="T597" s="8">
        <f t="shared" si="97"/>
        <v>6.25</v>
      </c>
      <c r="U597" s="7">
        <f t="shared" si="98"/>
        <v>5.833333333333333</v>
      </c>
      <c r="V597" s="7">
        <f t="shared" si="99"/>
        <v>5.9375</v>
      </c>
    </row>
    <row r="598" spans="1:22" ht="13.5" x14ac:dyDescent="0.25">
      <c r="A598" s="3">
        <f>RSI!A598</f>
        <v>43172</v>
      </c>
      <c r="B598" s="2">
        <f>RSI!B598</f>
        <v>5.31</v>
      </c>
      <c r="C598" s="2">
        <f>RSI!I598</f>
        <v>39.130671115480453</v>
      </c>
      <c r="D598" s="2">
        <f>MACD!E598</f>
        <v>4.7936861173461409E-2</v>
      </c>
      <c r="E598" s="2">
        <f>MACD!F598</f>
        <v>-9.334354898173202E-3</v>
      </c>
      <c r="F598" s="2">
        <f>'Moving Avg'!D598</f>
        <v>5.31</v>
      </c>
      <c r="G598" s="2">
        <f>'Moving Avg'!F598</f>
        <v>5.3700000000000019</v>
      </c>
      <c r="H598" s="2">
        <f>'Moving Avg'!G598</f>
        <v>5.3735999999999988</v>
      </c>
      <c r="I598" s="2">
        <f>'Moving Avg'!H598</f>
        <v>6.3981999999999992</v>
      </c>
      <c r="J598" s="5" t="str">
        <f>OBV!F598</f>
        <v>NEUTRAL</v>
      </c>
      <c r="K598" s="5" t="str">
        <f>OBV!G598</f>
        <v>NEUTRAL</v>
      </c>
      <c r="L598" s="5" t="str">
        <f>OBV!H598</f>
        <v>NEUTRAL</v>
      </c>
      <c r="M598" s="7">
        <f t="shared" si="90"/>
        <v>25</v>
      </c>
      <c r="N598" s="7">
        <f t="shared" si="91"/>
        <v>0</v>
      </c>
      <c r="O598" s="7">
        <f t="shared" si="92"/>
        <v>0</v>
      </c>
      <c r="P598" s="7">
        <f t="shared" si="93"/>
        <v>33</v>
      </c>
      <c r="Q598" s="8">
        <f t="shared" si="94"/>
        <v>13.7</v>
      </c>
      <c r="R598" s="8">
        <f t="shared" si="95"/>
        <v>13.25</v>
      </c>
      <c r="S598" s="8">
        <f t="shared" si="96"/>
        <v>18.600000000000001</v>
      </c>
      <c r="T598" s="8">
        <f t="shared" si="97"/>
        <v>14.5</v>
      </c>
      <c r="U598" s="7">
        <f t="shared" si="98"/>
        <v>15.183333333333332</v>
      </c>
      <c r="V598" s="7">
        <f t="shared" si="99"/>
        <v>15.012499999999999</v>
      </c>
    </row>
    <row r="599" spans="1:22" ht="13.5" x14ac:dyDescent="0.25">
      <c r="A599" s="3">
        <f>RSI!A599</f>
        <v>43173</v>
      </c>
      <c r="B599" s="2">
        <f>RSI!B599</f>
        <v>5.31</v>
      </c>
      <c r="C599" s="2">
        <f>RSI!I599</f>
        <v>39.130671115480453</v>
      </c>
      <c r="D599" s="2">
        <f>MACD!E599</f>
        <v>6.1984273256061151E-2</v>
      </c>
      <c r="E599" s="2">
        <f>MACD!F599</f>
        <v>4.9293707326736689E-3</v>
      </c>
      <c r="F599" s="2">
        <f>'Moving Avg'!D599</f>
        <v>5.31</v>
      </c>
      <c r="G599" s="2">
        <f>'Moving Avg'!F599</f>
        <v>5.3745000000000021</v>
      </c>
      <c r="H599" s="2">
        <f>'Moving Avg'!G599</f>
        <v>5.3767999999999994</v>
      </c>
      <c r="I599" s="2">
        <f>'Moving Avg'!H599</f>
        <v>6.3897499999999994</v>
      </c>
      <c r="J599" s="5" t="str">
        <f>OBV!F599</f>
        <v>NEUTRAL</v>
      </c>
      <c r="K599" s="5" t="str">
        <f>OBV!G599</f>
        <v>NEUTRAL</v>
      </c>
      <c r="L599" s="5" t="str">
        <f>OBV!H599</f>
        <v>NEUTRAL</v>
      </c>
      <c r="M599" s="7">
        <f t="shared" si="90"/>
        <v>25</v>
      </c>
      <c r="N599" s="7">
        <f t="shared" si="91"/>
        <v>0</v>
      </c>
      <c r="O599" s="7">
        <f t="shared" si="92"/>
        <v>0</v>
      </c>
      <c r="P599" s="7">
        <f t="shared" si="93"/>
        <v>33</v>
      </c>
      <c r="Q599" s="8">
        <f t="shared" si="94"/>
        <v>13.7</v>
      </c>
      <c r="R599" s="8">
        <f t="shared" si="95"/>
        <v>13.25</v>
      </c>
      <c r="S599" s="8">
        <f t="shared" si="96"/>
        <v>18.600000000000001</v>
      </c>
      <c r="T599" s="8">
        <f t="shared" si="97"/>
        <v>14.5</v>
      </c>
      <c r="U599" s="7">
        <f t="shared" si="98"/>
        <v>15.183333333333332</v>
      </c>
      <c r="V599" s="7">
        <f t="shared" si="99"/>
        <v>15.012499999999999</v>
      </c>
    </row>
    <row r="600" spans="1:22" ht="13.5" x14ac:dyDescent="0.25">
      <c r="A600" s="3">
        <f>RSI!A600</f>
        <v>43174</v>
      </c>
      <c r="B600" s="2">
        <f>RSI!B600</f>
        <v>5.31</v>
      </c>
      <c r="C600" s="2">
        <f>RSI!I600</f>
        <v>39.130671115480453</v>
      </c>
      <c r="D600" s="2">
        <f>MACD!E600</f>
        <v>4.9605644280821259E-2</v>
      </c>
      <c r="E600" s="2">
        <f>MACD!F600</f>
        <v>1.3864625442303187E-2</v>
      </c>
      <c r="F600" s="2">
        <f>'Moving Avg'!D600</f>
        <v>5.31</v>
      </c>
      <c r="G600" s="2">
        <f>'Moving Avg'!F600</f>
        <v>5.3715000000000019</v>
      </c>
      <c r="H600" s="2">
        <f>'Moving Avg'!G600</f>
        <v>5.3807999999999989</v>
      </c>
      <c r="I600" s="2">
        <f>'Moving Avg'!H600</f>
        <v>6.3812999999999986</v>
      </c>
      <c r="J600" s="5" t="str">
        <f>OBV!F600</f>
        <v>NEUTRAL</v>
      </c>
      <c r="K600" s="5" t="str">
        <f>OBV!G600</f>
        <v>NEUTRAL</v>
      </c>
      <c r="L600" s="5" t="str">
        <f>OBV!H600</f>
        <v>NEUTRAL</v>
      </c>
      <c r="M600" s="7">
        <f t="shared" si="90"/>
        <v>25</v>
      </c>
      <c r="N600" s="7">
        <f t="shared" si="91"/>
        <v>0</v>
      </c>
      <c r="O600" s="7">
        <f t="shared" si="92"/>
        <v>0</v>
      </c>
      <c r="P600" s="7">
        <f t="shared" si="93"/>
        <v>33</v>
      </c>
      <c r="Q600" s="8">
        <f t="shared" si="94"/>
        <v>13.7</v>
      </c>
      <c r="R600" s="8">
        <f t="shared" si="95"/>
        <v>13.25</v>
      </c>
      <c r="S600" s="8">
        <f t="shared" si="96"/>
        <v>18.600000000000001</v>
      </c>
      <c r="T600" s="8">
        <f t="shared" si="97"/>
        <v>14.5</v>
      </c>
      <c r="U600" s="7">
        <f t="shared" si="98"/>
        <v>15.183333333333332</v>
      </c>
      <c r="V600" s="7">
        <f t="shared" si="99"/>
        <v>15.012499999999999</v>
      </c>
    </row>
    <row r="601" spans="1:22" ht="13.5" x14ac:dyDescent="0.25">
      <c r="A601" s="3">
        <f>RSI!A601</f>
        <v>43175</v>
      </c>
      <c r="B601" s="2">
        <f>RSI!B601</f>
        <v>5.31</v>
      </c>
      <c r="C601" s="2">
        <f>RSI!I601</f>
        <v>39.130671115480453</v>
      </c>
      <c r="D601" s="2">
        <f>MACD!E601</f>
        <v>3.9455941872518885E-2</v>
      </c>
      <c r="E601" s="2">
        <f>MACD!F601</f>
        <v>1.8982888728346328E-2</v>
      </c>
      <c r="F601" s="2">
        <f>'Moving Avg'!D601</f>
        <v>5.31</v>
      </c>
      <c r="G601" s="2">
        <f>'Moving Avg'!F601</f>
        <v>5.3685000000000009</v>
      </c>
      <c r="H601" s="2">
        <f>'Moving Avg'!G601</f>
        <v>5.3817999999999993</v>
      </c>
      <c r="I601" s="2">
        <f>'Moving Avg'!H601</f>
        <v>6.3738999999999972</v>
      </c>
      <c r="J601" s="5" t="str">
        <f>OBV!F601</f>
        <v>NEUTRAL</v>
      </c>
      <c r="K601" s="5" t="str">
        <f>OBV!G601</f>
        <v>NEUTRAL</v>
      </c>
      <c r="L601" s="5" t="str">
        <f>OBV!H601</f>
        <v>NEUTRAL</v>
      </c>
      <c r="M601" s="7">
        <f t="shared" si="90"/>
        <v>25</v>
      </c>
      <c r="N601" s="7">
        <f t="shared" si="91"/>
        <v>0</v>
      </c>
      <c r="O601" s="7">
        <f t="shared" si="92"/>
        <v>0</v>
      </c>
      <c r="P601" s="7">
        <f t="shared" si="93"/>
        <v>33</v>
      </c>
      <c r="Q601" s="8">
        <f t="shared" si="94"/>
        <v>13.7</v>
      </c>
      <c r="R601" s="8">
        <f t="shared" si="95"/>
        <v>13.25</v>
      </c>
      <c r="S601" s="8">
        <f t="shared" si="96"/>
        <v>18.600000000000001</v>
      </c>
      <c r="T601" s="8">
        <f t="shared" si="97"/>
        <v>14.5</v>
      </c>
      <c r="U601" s="7">
        <f t="shared" si="98"/>
        <v>15.183333333333332</v>
      </c>
      <c r="V601" s="7">
        <f t="shared" si="99"/>
        <v>15.012499999999999</v>
      </c>
    </row>
    <row r="602" spans="1:22" ht="13.5" x14ac:dyDescent="0.25">
      <c r="A602" s="3">
        <f>RSI!A602</f>
        <v>43178</v>
      </c>
      <c r="B602" s="2">
        <f>RSI!B602</f>
        <v>5.31</v>
      </c>
      <c r="C602" s="2">
        <f>RSI!I602</f>
        <v>39.130671115480453</v>
      </c>
      <c r="D602" s="2">
        <f>MACD!E602</f>
        <v>3.1168215576868441E-2</v>
      </c>
      <c r="E602" s="2">
        <f>MACD!F602</f>
        <v>2.1419954098050753E-2</v>
      </c>
      <c r="F602" s="2">
        <f>'Moving Avg'!D602</f>
        <v>5.31</v>
      </c>
      <c r="G602" s="2">
        <f>'Moving Avg'!F602</f>
        <v>5.3655000000000008</v>
      </c>
      <c r="H602" s="2">
        <f>'Moving Avg'!G602</f>
        <v>5.3857999999999997</v>
      </c>
      <c r="I602" s="2">
        <f>'Moving Avg'!H602</f>
        <v>6.3664999999999976</v>
      </c>
      <c r="J602" s="5" t="str">
        <f>OBV!F602</f>
        <v>NEUTRAL</v>
      </c>
      <c r="K602" s="5" t="str">
        <f>OBV!G602</f>
        <v>NEUTRAL</v>
      </c>
      <c r="L602" s="5" t="str">
        <f>OBV!H602</f>
        <v>NEUTRAL</v>
      </c>
      <c r="M602" s="7">
        <f t="shared" si="90"/>
        <v>25</v>
      </c>
      <c r="N602" s="7">
        <f t="shared" si="91"/>
        <v>0</v>
      </c>
      <c r="O602" s="7">
        <f t="shared" si="92"/>
        <v>0</v>
      </c>
      <c r="P602" s="7">
        <f t="shared" si="93"/>
        <v>33</v>
      </c>
      <c r="Q602" s="8">
        <f t="shared" si="94"/>
        <v>13.7</v>
      </c>
      <c r="R602" s="8">
        <f t="shared" si="95"/>
        <v>13.25</v>
      </c>
      <c r="S602" s="8">
        <f t="shared" si="96"/>
        <v>18.600000000000001</v>
      </c>
      <c r="T602" s="8">
        <f t="shared" si="97"/>
        <v>14.5</v>
      </c>
      <c r="U602" s="7">
        <f t="shared" si="98"/>
        <v>15.183333333333332</v>
      </c>
      <c r="V602" s="7">
        <f t="shared" si="99"/>
        <v>15.012499999999999</v>
      </c>
    </row>
    <row r="603" spans="1:22" ht="13.5" x14ac:dyDescent="0.25">
      <c r="A603" s="3">
        <f>RSI!A603</f>
        <v>43180</v>
      </c>
      <c r="B603" s="2">
        <f>RSI!B603</f>
        <v>5.16</v>
      </c>
      <c r="C603" s="2">
        <f>RSI!I603</f>
        <v>23.002386109598973</v>
      </c>
      <c r="D603" s="2">
        <f>MACD!E603</f>
        <v>3.4006399070853455E-2</v>
      </c>
      <c r="E603" s="2">
        <f>MACD!F603</f>
        <v>2.3937243092611298E-2</v>
      </c>
      <c r="F603" s="2">
        <f>'Moving Avg'!D603</f>
        <v>5.2799999999999994</v>
      </c>
      <c r="G603" s="2">
        <f>'Moving Avg'!F603</f>
        <v>5.3550000000000013</v>
      </c>
      <c r="H603" s="2">
        <f>'Moving Avg'!G603</f>
        <v>5.3837999999999999</v>
      </c>
      <c r="I603" s="2">
        <f>'Moving Avg'!H603</f>
        <v>6.3577999999999975</v>
      </c>
      <c r="J603" s="5" t="str">
        <f>OBV!F603</f>
        <v>NEUTRAL</v>
      </c>
      <c r="K603" s="5" t="str">
        <f>OBV!G603</f>
        <v>NEUTRAL</v>
      </c>
      <c r="L603" s="5" t="str">
        <f>OBV!H603</f>
        <v>NEUTRAL</v>
      </c>
      <c r="M603" s="7">
        <f t="shared" si="90"/>
        <v>50</v>
      </c>
      <c r="N603" s="7">
        <f t="shared" si="91"/>
        <v>0</v>
      </c>
      <c r="O603" s="7">
        <f t="shared" si="92"/>
        <v>0</v>
      </c>
      <c r="P603" s="7">
        <f t="shared" si="93"/>
        <v>33</v>
      </c>
      <c r="Q603" s="8">
        <f t="shared" si="94"/>
        <v>22.45</v>
      </c>
      <c r="R603" s="8">
        <f t="shared" si="95"/>
        <v>18.25</v>
      </c>
      <c r="S603" s="8">
        <f t="shared" si="96"/>
        <v>22.35</v>
      </c>
      <c r="T603" s="8">
        <f t="shared" si="97"/>
        <v>20.75</v>
      </c>
      <c r="U603" s="7">
        <f t="shared" si="98"/>
        <v>21.016666666666669</v>
      </c>
      <c r="V603" s="7">
        <f t="shared" si="99"/>
        <v>20.950000000000003</v>
      </c>
    </row>
    <row r="604" spans="1:22" ht="13.5" x14ac:dyDescent="0.25">
      <c r="A604" s="3">
        <f>RSI!A604</f>
        <v>43181</v>
      </c>
      <c r="B604" s="2">
        <f>RSI!B604</f>
        <v>5.16</v>
      </c>
      <c r="C604" s="2">
        <f>RSI!I604</f>
        <v>23.002386109598973</v>
      </c>
      <c r="D604" s="2">
        <f>MACD!E604</f>
        <v>3.7551911505503632E-2</v>
      </c>
      <c r="E604" s="2">
        <f>MACD!F604</f>
        <v>2.6660176775189767E-2</v>
      </c>
      <c r="F604" s="2">
        <f>'Moving Avg'!D604</f>
        <v>5.25</v>
      </c>
      <c r="G604" s="2">
        <f>'Moving Avg'!F604</f>
        <v>5.3390000000000004</v>
      </c>
      <c r="H604" s="2">
        <f>'Moving Avg'!G604</f>
        <v>5.3772000000000002</v>
      </c>
      <c r="I604" s="2">
        <f>'Moving Avg'!H604</f>
        <v>6.3490999999999982</v>
      </c>
      <c r="J604" s="5" t="str">
        <f>OBV!F604</f>
        <v>NEUTRAL</v>
      </c>
      <c r="K604" s="5" t="str">
        <f>OBV!G604</f>
        <v>NEUTRAL</v>
      </c>
      <c r="L604" s="5" t="str">
        <f>OBV!H604</f>
        <v>NEUTRAL</v>
      </c>
      <c r="M604" s="7">
        <f t="shared" si="90"/>
        <v>50</v>
      </c>
      <c r="N604" s="7">
        <f t="shared" si="91"/>
        <v>0</v>
      </c>
      <c r="O604" s="7">
        <f t="shared" si="92"/>
        <v>0</v>
      </c>
      <c r="P604" s="7">
        <f t="shared" si="93"/>
        <v>33</v>
      </c>
      <c r="Q604" s="8">
        <f t="shared" si="94"/>
        <v>22.45</v>
      </c>
      <c r="R604" s="8">
        <f t="shared" si="95"/>
        <v>18.25</v>
      </c>
      <c r="S604" s="8">
        <f t="shared" si="96"/>
        <v>22.35</v>
      </c>
      <c r="T604" s="8">
        <f t="shared" si="97"/>
        <v>20.75</v>
      </c>
      <c r="U604" s="7">
        <f t="shared" si="98"/>
        <v>21.016666666666669</v>
      </c>
      <c r="V604" s="7">
        <f t="shared" si="99"/>
        <v>20.950000000000003</v>
      </c>
    </row>
    <row r="605" spans="1:22" ht="13.5" x14ac:dyDescent="0.25">
      <c r="A605" s="3">
        <f>RSI!A605</f>
        <v>43182</v>
      </c>
      <c r="B605" s="2">
        <f>RSI!B605</f>
        <v>5.01</v>
      </c>
      <c r="C605" s="2">
        <f>RSI!I605</f>
        <v>15.563040823094894</v>
      </c>
      <c r="D605" s="2">
        <f>MACD!E605</f>
        <v>5.2722305447118423E-2</v>
      </c>
      <c r="E605" s="2">
        <f>MACD!F605</f>
        <v>3.18726025095755E-2</v>
      </c>
      <c r="F605" s="2">
        <f>'Moving Avg'!D605</f>
        <v>5.1899999999999995</v>
      </c>
      <c r="G605" s="2">
        <f>'Moving Avg'!F605</f>
        <v>5.315500000000001</v>
      </c>
      <c r="H605" s="2">
        <f>'Moving Avg'!G605</f>
        <v>5.3675999999999995</v>
      </c>
      <c r="I605" s="2">
        <f>'Moving Avg'!H605</f>
        <v>6.3391499999999983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  <c r="M605" s="7">
        <f t="shared" si="90"/>
        <v>50</v>
      </c>
      <c r="N605" s="7">
        <f t="shared" si="91"/>
        <v>0</v>
      </c>
      <c r="O605" s="7">
        <f t="shared" si="92"/>
        <v>0</v>
      </c>
      <c r="P605" s="7">
        <f t="shared" si="93"/>
        <v>0</v>
      </c>
      <c r="Q605" s="8">
        <f t="shared" si="94"/>
        <v>17.5</v>
      </c>
      <c r="R605" s="8">
        <f t="shared" si="95"/>
        <v>10</v>
      </c>
      <c r="S605" s="8">
        <f t="shared" si="96"/>
        <v>7.5</v>
      </c>
      <c r="T605" s="8">
        <f t="shared" si="97"/>
        <v>12.5</v>
      </c>
      <c r="U605" s="7">
        <f t="shared" si="98"/>
        <v>11.666666666666666</v>
      </c>
      <c r="V605" s="7">
        <f t="shared" si="99"/>
        <v>11.875</v>
      </c>
    </row>
    <row r="606" spans="1:22" ht="13.5" x14ac:dyDescent="0.25">
      <c r="A606" s="3">
        <f>RSI!A606</f>
        <v>43185</v>
      </c>
      <c r="B606" s="2">
        <f>RSI!B606</f>
        <v>5.01</v>
      </c>
      <c r="C606" s="2">
        <f>RSI!I606</f>
        <v>15.563040823094894</v>
      </c>
      <c r="D606" s="2">
        <f>MACD!E606</f>
        <v>6.7425921151265555E-2</v>
      </c>
      <c r="E606" s="2">
        <f>MACD!F606</f>
        <v>3.8983266237913511E-2</v>
      </c>
      <c r="F606" s="2">
        <f>'Moving Avg'!D606</f>
        <v>5.13</v>
      </c>
      <c r="G606" s="2">
        <f>'Moving Avg'!F606</f>
        <v>5.2920000000000016</v>
      </c>
      <c r="H606" s="2">
        <f>'Moving Avg'!G606</f>
        <v>5.3579999999999997</v>
      </c>
      <c r="I606" s="2">
        <f>'Moving Avg'!H606</f>
        <v>6.3291999999999984</v>
      </c>
      <c r="J606" s="5" t="str">
        <f>OBV!F606</f>
        <v>BEARISH</v>
      </c>
      <c r="K606" s="5" t="str">
        <f>OBV!G606</f>
        <v>WEAK</v>
      </c>
      <c r="L606" s="5" t="str">
        <f>OBV!H606</f>
        <v>CONFIRMED BEARISH</v>
      </c>
      <c r="M606" s="7">
        <f t="shared" si="90"/>
        <v>50</v>
      </c>
      <c r="N606" s="7">
        <f t="shared" si="91"/>
        <v>0</v>
      </c>
      <c r="O606" s="7">
        <f t="shared" si="92"/>
        <v>0</v>
      </c>
      <c r="P606" s="7">
        <f t="shared" si="93"/>
        <v>0</v>
      </c>
      <c r="Q606" s="8">
        <f t="shared" si="94"/>
        <v>17.5</v>
      </c>
      <c r="R606" s="8">
        <f t="shared" si="95"/>
        <v>10</v>
      </c>
      <c r="S606" s="8">
        <f t="shared" si="96"/>
        <v>7.5</v>
      </c>
      <c r="T606" s="8">
        <f t="shared" si="97"/>
        <v>12.5</v>
      </c>
      <c r="U606" s="7">
        <f t="shared" si="98"/>
        <v>11.666666666666666</v>
      </c>
      <c r="V606" s="7">
        <f t="shared" si="99"/>
        <v>11.875</v>
      </c>
    </row>
    <row r="607" spans="1:22" ht="13.5" x14ac:dyDescent="0.25">
      <c r="A607" s="3">
        <f>RSI!A607</f>
        <v>43186</v>
      </c>
      <c r="B607" s="2">
        <f>RSI!B607</f>
        <v>5</v>
      </c>
      <c r="C607" s="2">
        <f>RSI!I607</f>
        <v>15.183369243898127</v>
      </c>
      <c r="D607" s="2">
        <f>MACD!E607</f>
        <v>8.2337005578716926E-2</v>
      </c>
      <c r="E607" s="2">
        <f>MACD!F607</f>
        <v>4.76540141060742E-2</v>
      </c>
      <c r="F607" s="2">
        <f>'Moving Avg'!D607</f>
        <v>5.0679999999999996</v>
      </c>
      <c r="G607" s="2">
        <f>'Moving Avg'!F607</f>
        <v>5.2680000000000016</v>
      </c>
      <c r="H607" s="2">
        <f>'Moving Avg'!G607</f>
        <v>5.3481999999999994</v>
      </c>
      <c r="I607" s="2">
        <f>'Moving Avg'!H607</f>
        <v>6.3181499999999993</v>
      </c>
      <c r="J607" s="5" t="str">
        <f>OBV!F607</f>
        <v>BEARISH</v>
      </c>
      <c r="K607" s="5" t="str">
        <f>OBV!G607</f>
        <v>WEAK</v>
      </c>
      <c r="L607" s="5" t="str">
        <f>OBV!H607</f>
        <v>CONFIRMED BEARISH</v>
      </c>
      <c r="M607" s="7">
        <f t="shared" si="90"/>
        <v>50</v>
      </c>
      <c r="N607" s="7">
        <f t="shared" si="91"/>
        <v>0</v>
      </c>
      <c r="O607" s="7">
        <f t="shared" si="92"/>
        <v>0</v>
      </c>
      <c r="P607" s="7">
        <f t="shared" si="93"/>
        <v>0</v>
      </c>
      <c r="Q607" s="8">
        <f t="shared" si="94"/>
        <v>17.5</v>
      </c>
      <c r="R607" s="8">
        <f t="shared" si="95"/>
        <v>10</v>
      </c>
      <c r="S607" s="8">
        <f t="shared" si="96"/>
        <v>7.5</v>
      </c>
      <c r="T607" s="8">
        <f t="shared" si="97"/>
        <v>12.5</v>
      </c>
      <c r="U607" s="7">
        <f t="shared" si="98"/>
        <v>11.666666666666666</v>
      </c>
      <c r="V607" s="7">
        <f t="shared" si="99"/>
        <v>11.875</v>
      </c>
    </row>
    <row r="608" spans="1:22" ht="13.5" x14ac:dyDescent="0.25">
      <c r="A608" s="3">
        <f>RSI!A608</f>
        <v>43187</v>
      </c>
      <c r="B608" s="2">
        <f>RSI!B608</f>
        <v>5</v>
      </c>
      <c r="C608" s="2">
        <f>RSI!I608</f>
        <v>15.183369243898127</v>
      </c>
      <c r="D608" s="2">
        <f>MACD!E608</f>
        <v>9.6613929211862626E-2</v>
      </c>
      <c r="E608" s="2">
        <f>MACD!F608</f>
        <v>5.744599712723189E-2</v>
      </c>
      <c r="F608" s="2">
        <f>'Moving Avg'!D608</f>
        <v>5.0359999999999996</v>
      </c>
      <c r="G608" s="2">
        <f>'Moving Avg'!F608</f>
        <v>5.2440000000000015</v>
      </c>
      <c r="H608" s="2">
        <f>'Moving Avg'!G608</f>
        <v>5.3383999999999991</v>
      </c>
      <c r="I608" s="2">
        <f>'Moving Avg'!H608</f>
        <v>6.3080999999999987</v>
      </c>
      <c r="J608" s="5" t="str">
        <f>OBV!F608</f>
        <v>BEARISH</v>
      </c>
      <c r="K608" s="5" t="str">
        <f>OBV!G608</f>
        <v>WEAK</v>
      </c>
      <c r="L608" s="5" t="str">
        <f>OBV!H608</f>
        <v>CONFIRMED BEARISH</v>
      </c>
      <c r="M608" s="7">
        <f t="shared" si="90"/>
        <v>50</v>
      </c>
      <c r="N608" s="7">
        <f t="shared" si="91"/>
        <v>0</v>
      </c>
      <c r="O608" s="7">
        <f t="shared" si="92"/>
        <v>0</v>
      </c>
      <c r="P608" s="7">
        <f t="shared" si="93"/>
        <v>0</v>
      </c>
      <c r="Q608" s="8">
        <f t="shared" si="94"/>
        <v>17.5</v>
      </c>
      <c r="R608" s="8">
        <f t="shared" si="95"/>
        <v>10</v>
      </c>
      <c r="S608" s="8">
        <f t="shared" si="96"/>
        <v>7.5</v>
      </c>
      <c r="T608" s="8">
        <f t="shared" si="97"/>
        <v>12.5</v>
      </c>
      <c r="U608" s="7">
        <f t="shared" si="98"/>
        <v>11.666666666666666</v>
      </c>
      <c r="V608" s="7">
        <f t="shared" si="99"/>
        <v>11.875</v>
      </c>
    </row>
    <row r="609" spans="1:22" ht="13.5" x14ac:dyDescent="0.25">
      <c r="A609" s="3">
        <f>RSI!A609</f>
        <v>43188</v>
      </c>
      <c r="B609" s="2">
        <f>RSI!B609</f>
        <v>5</v>
      </c>
      <c r="C609" s="2">
        <f>RSI!I609</f>
        <v>15.183369243898127</v>
      </c>
      <c r="D609" s="2">
        <f>MACD!E609</f>
        <v>0.11023130323541697</v>
      </c>
      <c r="E609" s="2">
        <f>MACD!F609</f>
        <v>6.8003058348868911E-2</v>
      </c>
      <c r="F609" s="2">
        <f>'Moving Avg'!D609</f>
        <v>5.0039999999999996</v>
      </c>
      <c r="G609" s="2">
        <f>'Moving Avg'!F609</f>
        <v>5.2200000000000006</v>
      </c>
      <c r="H609" s="2">
        <f>'Moving Avg'!G609</f>
        <v>5.3285999999999989</v>
      </c>
      <c r="I609" s="2">
        <f>'Moving Avg'!H609</f>
        <v>6.2969999999999979</v>
      </c>
      <c r="J609" s="5" t="str">
        <f>OBV!F609</f>
        <v>BEARISH</v>
      </c>
      <c r="K609" s="5" t="str">
        <f>OBV!G609</f>
        <v>WEAK</v>
      </c>
      <c r="L609" s="5" t="str">
        <f>OBV!H609</f>
        <v>CONFIRMED BEARISH</v>
      </c>
      <c r="M609" s="7">
        <f t="shared" si="90"/>
        <v>50</v>
      </c>
      <c r="N609" s="7">
        <f t="shared" si="91"/>
        <v>0</v>
      </c>
      <c r="O609" s="7">
        <f t="shared" si="92"/>
        <v>0</v>
      </c>
      <c r="P609" s="7">
        <f t="shared" si="93"/>
        <v>0</v>
      </c>
      <c r="Q609" s="8">
        <f t="shared" si="94"/>
        <v>17.5</v>
      </c>
      <c r="R609" s="8">
        <f t="shared" si="95"/>
        <v>10</v>
      </c>
      <c r="S609" s="8">
        <f t="shared" si="96"/>
        <v>7.5</v>
      </c>
      <c r="T609" s="8">
        <f t="shared" si="97"/>
        <v>12.5</v>
      </c>
      <c r="U609" s="7">
        <f t="shared" si="98"/>
        <v>11.666666666666666</v>
      </c>
      <c r="V609" s="7">
        <f t="shared" si="99"/>
        <v>11.875</v>
      </c>
    </row>
    <row r="610" spans="1:22" ht="13.5" x14ac:dyDescent="0.25">
      <c r="A610" s="3">
        <f>RSI!A610</f>
        <v>43189</v>
      </c>
      <c r="B610" s="2">
        <f>RSI!B610</f>
        <v>5</v>
      </c>
      <c r="C610" s="2">
        <f>RSI!I610</f>
        <v>15.183369243898127</v>
      </c>
      <c r="D610" s="2">
        <f>MACD!E610</f>
        <v>0.12317675236230041</v>
      </c>
      <c r="E610" s="2">
        <f>MACD!F610</f>
        <v>7.903779715155522E-2</v>
      </c>
      <c r="F610" s="2">
        <f>'Moving Avg'!D610</f>
        <v>5.0019999999999998</v>
      </c>
      <c r="G610" s="2">
        <f>'Moving Avg'!F610</f>
        <v>5.2040000000000006</v>
      </c>
      <c r="H610" s="2">
        <f>'Moving Avg'!G610</f>
        <v>5.3187999999999986</v>
      </c>
      <c r="I610" s="2">
        <f>'Moving Avg'!H610</f>
        <v>6.2852999999999986</v>
      </c>
      <c r="J610" s="5" t="str">
        <f>OBV!F610</f>
        <v>BEARISH</v>
      </c>
      <c r="K610" s="5" t="str">
        <f>OBV!G610</f>
        <v>WEAK</v>
      </c>
      <c r="L610" s="5" t="str">
        <f>OBV!H610</f>
        <v>CONFIRMED BEARISH</v>
      </c>
      <c r="M610" s="7">
        <f t="shared" si="90"/>
        <v>50</v>
      </c>
      <c r="N610" s="7">
        <f t="shared" si="91"/>
        <v>0</v>
      </c>
      <c r="O610" s="7">
        <f t="shared" si="92"/>
        <v>0</v>
      </c>
      <c r="P610" s="7">
        <f t="shared" si="93"/>
        <v>0</v>
      </c>
      <c r="Q610" s="8">
        <f t="shared" si="94"/>
        <v>17.5</v>
      </c>
      <c r="R610" s="8">
        <f t="shared" si="95"/>
        <v>10</v>
      </c>
      <c r="S610" s="8">
        <f t="shared" si="96"/>
        <v>7.5</v>
      </c>
      <c r="T610" s="8">
        <f t="shared" si="97"/>
        <v>12.5</v>
      </c>
      <c r="U610" s="7">
        <f t="shared" si="98"/>
        <v>11.666666666666666</v>
      </c>
      <c r="V610" s="7">
        <f t="shared" si="99"/>
        <v>11.875</v>
      </c>
    </row>
    <row r="611" spans="1:22" ht="13.5" x14ac:dyDescent="0.25">
      <c r="A611" s="3">
        <f>RSI!A611</f>
        <v>43192</v>
      </c>
      <c r="B611" s="2">
        <f>RSI!B611</f>
        <v>5</v>
      </c>
      <c r="C611" s="2">
        <f>RSI!I611</f>
        <v>15.183369243898127</v>
      </c>
      <c r="D611" s="2">
        <f>MACD!E611</f>
        <v>0.13544823811855</v>
      </c>
      <c r="E611" s="2">
        <f>MACD!F611</f>
        <v>9.0319885344954193E-2</v>
      </c>
      <c r="F611" s="2">
        <f>'Moving Avg'!D611</f>
        <v>5</v>
      </c>
      <c r="G611" s="2">
        <f>'Moving Avg'!F611</f>
        <v>5.1880000000000006</v>
      </c>
      <c r="H611" s="2">
        <f>'Moving Avg'!G611</f>
        <v>5.3089999999999984</v>
      </c>
      <c r="I611" s="2">
        <f>'Moving Avg'!H611</f>
        <v>6.2735999999999983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  <c r="M611" s="7">
        <f t="shared" si="90"/>
        <v>50</v>
      </c>
      <c r="N611" s="7">
        <f t="shared" si="91"/>
        <v>0</v>
      </c>
      <c r="O611" s="7">
        <f t="shared" si="92"/>
        <v>0</v>
      </c>
      <c r="P611" s="7">
        <f t="shared" si="93"/>
        <v>0</v>
      </c>
      <c r="Q611" s="8">
        <f t="shared" si="94"/>
        <v>17.5</v>
      </c>
      <c r="R611" s="8">
        <f t="shared" si="95"/>
        <v>10</v>
      </c>
      <c r="S611" s="8">
        <f t="shared" si="96"/>
        <v>7.5</v>
      </c>
      <c r="T611" s="8">
        <f t="shared" si="97"/>
        <v>12.5</v>
      </c>
      <c r="U611" s="7">
        <f t="shared" si="98"/>
        <v>11.666666666666666</v>
      </c>
      <c r="V611" s="7">
        <f t="shared" si="99"/>
        <v>11.875</v>
      </c>
    </row>
    <row r="612" spans="1:22" ht="13.5" x14ac:dyDescent="0.25">
      <c r="A612" s="3">
        <f>RSI!A612</f>
        <v>43193</v>
      </c>
      <c r="B612" s="2">
        <f>RSI!B612</f>
        <v>5</v>
      </c>
      <c r="C612" s="2">
        <f>RSI!I612</f>
        <v>15.183369243898127</v>
      </c>
      <c r="D612" s="2">
        <f>MACD!E612</f>
        <v>0.14705184390343451</v>
      </c>
      <c r="E612" s="2">
        <f>MACD!F612</f>
        <v>0.10166627705665027</v>
      </c>
      <c r="F612" s="2">
        <f>'Moving Avg'!D612</f>
        <v>5</v>
      </c>
      <c r="G612" s="2">
        <f>'Moving Avg'!F612</f>
        <v>5.1720000000000006</v>
      </c>
      <c r="H612" s="2">
        <f>'Moving Avg'!G612</f>
        <v>5.2991999999999999</v>
      </c>
      <c r="I612" s="2">
        <f>'Moving Avg'!H612</f>
        <v>6.261899999999998</v>
      </c>
      <c r="J612" s="5" t="str">
        <f>OBV!F612</f>
        <v>NEUTRAL</v>
      </c>
      <c r="K612" s="5" t="str">
        <f>OBV!G612</f>
        <v>NEUTRAL</v>
      </c>
      <c r="L612" s="5" t="str">
        <f>OBV!H612</f>
        <v>NEUTRAL</v>
      </c>
      <c r="M612" s="7">
        <f t="shared" si="90"/>
        <v>50</v>
      </c>
      <c r="N612" s="7">
        <f t="shared" si="91"/>
        <v>0</v>
      </c>
      <c r="O612" s="7">
        <f t="shared" si="92"/>
        <v>0</v>
      </c>
      <c r="P612" s="7">
        <f t="shared" si="93"/>
        <v>33</v>
      </c>
      <c r="Q612" s="8">
        <f t="shared" si="94"/>
        <v>22.45</v>
      </c>
      <c r="R612" s="8">
        <f t="shared" si="95"/>
        <v>18.25</v>
      </c>
      <c r="S612" s="8">
        <f t="shared" si="96"/>
        <v>22.35</v>
      </c>
      <c r="T612" s="8">
        <f t="shared" si="97"/>
        <v>20.75</v>
      </c>
      <c r="U612" s="7">
        <f t="shared" si="98"/>
        <v>21.016666666666669</v>
      </c>
      <c r="V612" s="7">
        <f t="shared" si="99"/>
        <v>20.950000000000003</v>
      </c>
    </row>
    <row r="613" spans="1:22" ht="13.5" x14ac:dyDescent="0.25">
      <c r="A613" s="3">
        <f>RSI!A613</f>
        <v>43194</v>
      </c>
      <c r="B613" s="2">
        <f>RSI!B613</f>
        <v>4.78</v>
      </c>
      <c r="C613" s="2">
        <f>RSI!I613</f>
        <v>8.2642756311017394</v>
      </c>
      <c r="D613" s="2">
        <f>MACD!E613</f>
        <v>0.15121932030010043</v>
      </c>
      <c r="E613" s="2">
        <f>MACD!F613</f>
        <v>0.1115768857053403</v>
      </c>
      <c r="F613" s="2">
        <f>'Moving Avg'!D613</f>
        <v>4.9560000000000004</v>
      </c>
      <c r="G613" s="2">
        <f>'Moving Avg'!F613</f>
        <v>5.1455000000000002</v>
      </c>
      <c r="H613" s="2">
        <f>'Moving Avg'!G613</f>
        <v>5.2898000000000005</v>
      </c>
      <c r="I613" s="2">
        <f>'Moving Avg'!H613</f>
        <v>6.2490999999999985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  <c r="M613" s="7">
        <f t="shared" si="90"/>
        <v>50</v>
      </c>
      <c r="N613" s="7">
        <f t="shared" si="91"/>
        <v>0</v>
      </c>
      <c r="O613" s="7">
        <f t="shared" si="92"/>
        <v>0</v>
      </c>
      <c r="P613" s="7">
        <f t="shared" si="93"/>
        <v>33</v>
      </c>
      <c r="Q613" s="8">
        <f t="shared" si="94"/>
        <v>22.45</v>
      </c>
      <c r="R613" s="8">
        <f t="shared" si="95"/>
        <v>18.25</v>
      </c>
      <c r="S613" s="8">
        <f t="shared" si="96"/>
        <v>22.35</v>
      </c>
      <c r="T613" s="8">
        <f t="shared" si="97"/>
        <v>20.75</v>
      </c>
      <c r="U613" s="7">
        <f t="shared" si="98"/>
        <v>21.016666666666669</v>
      </c>
      <c r="V613" s="7">
        <f t="shared" si="99"/>
        <v>20.950000000000003</v>
      </c>
    </row>
    <row r="614" spans="1:22" ht="13.5" x14ac:dyDescent="0.25">
      <c r="A614" s="3">
        <f>RSI!A614</f>
        <v>43195</v>
      </c>
      <c r="B614" s="2">
        <f>RSI!B614</f>
        <v>4.6399999999999997</v>
      </c>
      <c r="C614" s="2">
        <f>RSI!I614</f>
        <v>6.2975536663113445</v>
      </c>
      <c r="D614" s="2">
        <f>MACD!E614</f>
        <v>0.16746199473851142</v>
      </c>
      <c r="E614" s="2">
        <f>MACD!F614</f>
        <v>0.12275390751197453</v>
      </c>
      <c r="F614" s="2">
        <f>'Moving Avg'!D614</f>
        <v>4.8840000000000003</v>
      </c>
      <c r="G614" s="2">
        <f>'Moving Avg'!F614</f>
        <v>5.1120000000000001</v>
      </c>
      <c r="H614" s="2">
        <f>'Moving Avg'!G614</f>
        <v>5.2729999999999997</v>
      </c>
      <c r="I614" s="2">
        <f>'Moving Avg'!H614</f>
        <v>6.2366999999999999</v>
      </c>
      <c r="J614" s="5" t="str">
        <f>OBV!F614</f>
        <v>BEARISH</v>
      </c>
      <c r="K614" s="5" t="str">
        <f>OBV!G614</f>
        <v>STRONG</v>
      </c>
      <c r="L614" s="5" t="str">
        <f>OBV!H614</f>
        <v>CONFIRMED BEARISH</v>
      </c>
      <c r="M614" s="7">
        <f t="shared" si="90"/>
        <v>50</v>
      </c>
      <c r="N614" s="7">
        <f t="shared" si="91"/>
        <v>0</v>
      </c>
      <c r="O614" s="7">
        <f t="shared" si="92"/>
        <v>0</v>
      </c>
      <c r="P614" s="7">
        <f t="shared" si="93"/>
        <v>33</v>
      </c>
      <c r="Q614" s="8">
        <f t="shared" si="94"/>
        <v>22.45</v>
      </c>
      <c r="R614" s="8">
        <f t="shared" si="95"/>
        <v>18.25</v>
      </c>
      <c r="S614" s="8">
        <f t="shared" si="96"/>
        <v>22.35</v>
      </c>
      <c r="T614" s="8">
        <f t="shared" si="97"/>
        <v>20.75</v>
      </c>
      <c r="U614" s="7">
        <f t="shared" si="98"/>
        <v>21.016666666666669</v>
      </c>
      <c r="V614" s="7">
        <f t="shared" si="99"/>
        <v>20.950000000000003</v>
      </c>
    </row>
    <row r="615" spans="1:22" ht="13.5" x14ac:dyDescent="0.25">
      <c r="A615" s="3">
        <f>RSI!A615</f>
        <v>43196</v>
      </c>
      <c r="B615" s="2">
        <f>RSI!B615</f>
        <v>4.6399999999999997</v>
      </c>
      <c r="C615" s="2">
        <f>RSI!I615</f>
        <v>6.2975536663113445</v>
      </c>
      <c r="D615" s="2">
        <f>MACD!E615</f>
        <v>0.16112834086845229</v>
      </c>
      <c r="E615" s="2">
        <f>MACD!F615</f>
        <v>0.13042879418327008</v>
      </c>
      <c r="F615" s="2">
        <f>'Moving Avg'!D615</f>
        <v>4.8120000000000003</v>
      </c>
      <c r="G615" s="2">
        <f>'Moving Avg'!F615</f>
        <v>5.0785</v>
      </c>
      <c r="H615" s="2">
        <f>'Moving Avg'!G615</f>
        <v>5.2561999999999998</v>
      </c>
      <c r="I615" s="2">
        <f>'Moving Avg'!H615</f>
        <v>6.2253500000000006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  <c r="M615" s="7">
        <f t="shared" si="90"/>
        <v>50</v>
      </c>
      <c r="N615" s="7">
        <f t="shared" si="91"/>
        <v>0</v>
      </c>
      <c r="O615" s="7">
        <f t="shared" si="92"/>
        <v>0</v>
      </c>
      <c r="P615" s="7">
        <f t="shared" si="93"/>
        <v>33</v>
      </c>
      <c r="Q615" s="8">
        <f t="shared" si="94"/>
        <v>22.45</v>
      </c>
      <c r="R615" s="8">
        <f t="shared" si="95"/>
        <v>18.25</v>
      </c>
      <c r="S615" s="8">
        <f t="shared" si="96"/>
        <v>22.35</v>
      </c>
      <c r="T615" s="8">
        <f t="shared" si="97"/>
        <v>20.75</v>
      </c>
      <c r="U615" s="7">
        <f t="shared" si="98"/>
        <v>21.016666666666669</v>
      </c>
      <c r="V615" s="7">
        <f t="shared" si="99"/>
        <v>20.950000000000003</v>
      </c>
    </row>
    <row r="616" spans="1:22" ht="13.5" x14ac:dyDescent="0.25">
      <c r="A616" s="3">
        <f>RSI!A616</f>
        <v>43200</v>
      </c>
      <c r="B616" s="2">
        <f>RSI!B616</f>
        <v>4.6399999999999997</v>
      </c>
      <c r="C616" s="2">
        <f>RSI!I616</f>
        <v>6.2975536663113445</v>
      </c>
      <c r="D616" s="2">
        <f>MACD!E616</f>
        <v>0.15854638024810974</v>
      </c>
      <c r="E616" s="2">
        <f>MACD!F616</f>
        <v>0.13605231139623802</v>
      </c>
      <c r="F616" s="2">
        <f>'Moving Avg'!D616</f>
        <v>4.74</v>
      </c>
      <c r="G616" s="2">
        <f>'Moving Avg'!F616</f>
        <v>5.0449999999999999</v>
      </c>
      <c r="H616" s="2">
        <f>'Moving Avg'!G616</f>
        <v>5.2394000000000007</v>
      </c>
      <c r="I616" s="2">
        <f>'Moving Avg'!H616</f>
        <v>6.2155000000000005</v>
      </c>
      <c r="J616" s="5" t="str">
        <f>OBV!F616</f>
        <v>BEARISH</v>
      </c>
      <c r="K616" s="5" t="str">
        <f>OBV!G616</f>
        <v>STRONG</v>
      </c>
      <c r="L616" s="5" t="str">
        <f>OBV!H616</f>
        <v>CONFIRMED BEARISH</v>
      </c>
      <c r="M616" s="7">
        <f t="shared" si="90"/>
        <v>50</v>
      </c>
      <c r="N616" s="7">
        <f t="shared" si="91"/>
        <v>0</v>
      </c>
      <c r="O616" s="7">
        <f t="shared" si="92"/>
        <v>0</v>
      </c>
      <c r="P616" s="7">
        <f t="shared" si="93"/>
        <v>33</v>
      </c>
      <c r="Q616" s="8">
        <f t="shared" si="94"/>
        <v>22.45</v>
      </c>
      <c r="R616" s="8">
        <f t="shared" si="95"/>
        <v>18.25</v>
      </c>
      <c r="S616" s="8">
        <f t="shared" si="96"/>
        <v>22.35</v>
      </c>
      <c r="T616" s="8">
        <f t="shared" si="97"/>
        <v>20.75</v>
      </c>
      <c r="U616" s="7">
        <f t="shared" si="98"/>
        <v>21.016666666666669</v>
      </c>
      <c r="V616" s="7">
        <f t="shared" si="99"/>
        <v>20.950000000000003</v>
      </c>
    </row>
    <row r="617" spans="1:22" ht="13.5" x14ac:dyDescent="0.25">
      <c r="A617" s="3">
        <f>RSI!A617</f>
        <v>43201</v>
      </c>
      <c r="B617" s="2">
        <f>RSI!B617</f>
        <v>4.6399999999999997</v>
      </c>
      <c r="C617" s="2">
        <f>RSI!I617</f>
        <v>6.2975536663113445</v>
      </c>
      <c r="D617" s="2">
        <f>MACD!E617</f>
        <v>0.15739474295014233</v>
      </c>
      <c r="E617" s="2">
        <f>MACD!F617</f>
        <v>0.14032079770701888</v>
      </c>
      <c r="F617" s="2">
        <f>'Moving Avg'!D617</f>
        <v>4.6680000000000001</v>
      </c>
      <c r="G617" s="2">
        <f>'Moving Avg'!F617</f>
        <v>5.0114999999999998</v>
      </c>
      <c r="H617" s="2">
        <f>'Moving Avg'!G617</f>
        <v>5.2227999999999994</v>
      </c>
      <c r="I617" s="2">
        <f>'Moving Avg'!H617</f>
        <v>6.2056500000000021</v>
      </c>
      <c r="J617" s="5" t="str">
        <f>OBV!F617</f>
        <v>BEARISH</v>
      </c>
      <c r="K617" s="5" t="str">
        <f>OBV!G617</f>
        <v>STRONG</v>
      </c>
      <c r="L617" s="5" t="str">
        <f>OBV!H617</f>
        <v>CONFIRMED BEARISH</v>
      </c>
      <c r="M617" s="7">
        <f t="shared" si="90"/>
        <v>50</v>
      </c>
      <c r="N617" s="7">
        <f t="shared" si="91"/>
        <v>0</v>
      </c>
      <c r="O617" s="7">
        <f t="shared" si="92"/>
        <v>0</v>
      </c>
      <c r="P617" s="7">
        <f t="shared" si="93"/>
        <v>33</v>
      </c>
      <c r="Q617" s="8">
        <f t="shared" si="94"/>
        <v>22.45</v>
      </c>
      <c r="R617" s="8">
        <f t="shared" si="95"/>
        <v>18.25</v>
      </c>
      <c r="S617" s="8">
        <f t="shared" si="96"/>
        <v>22.35</v>
      </c>
      <c r="T617" s="8">
        <f t="shared" si="97"/>
        <v>20.75</v>
      </c>
      <c r="U617" s="7">
        <f t="shared" si="98"/>
        <v>21.016666666666669</v>
      </c>
      <c r="V617" s="7">
        <f t="shared" si="99"/>
        <v>20.950000000000003</v>
      </c>
    </row>
    <row r="618" spans="1:22" ht="13.5" x14ac:dyDescent="0.25">
      <c r="A618" s="3">
        <f>RSI!A618</f>
        <v>43202</v>
      </c>
      <c r="B618" s="2">
        <f>RSI!B618</f>
        <v>4.6399999999999997</v>
      </c>
      <c r="C618" s="2">
        <f>RSI!I618</f>
        <v>6.2975536663113445</v>
      </c>
      <c r="D618" s="2">
        <f>MACD!E618</f>
        <v>0.15880135483406921</v>
      </c>
      <c r="E618" s="2">
        <f>MACD!F618</f>
        <v>0.14401690913242896</v>
      </c>
      <c r="F618" s="2">
        <f>'Moving Avg'!D618</f>
        <v>4.6399999999999997</v>
      </c>
      <c r="G618" s="2">
        <f>'Moving Avg'!F618</f>
        <v>4.9779999999999998</v>
      </c>
      <c r="H618" s="2">
        <f>'Moving Avg'!G618</f>
        <v>5.2059999999999995</v>
      </c>
      <c r="I618" s="2">
        <f>'Moving Avg'!H618</f>
        <v>6.195800000000002</v>
      </c>
      <c r="J618" s="5" t="str">
        <f>OBV!F618</f>
        <v>BEARISH</v>
      </c>
      <c r="K618" s="5" t="str">
        <f>OBV!G618</f>
        <v>STRONG</v>
      </c>
      <c r="L618" s="5" t="str">
        <f>OBV!H618</f>
        <v>CONFIRMED BEARISH</v>
      </c>
      <c r="M618" s="7">
        <f t="shared" si="90"/>
        <v>50</v>
      </c>
      <c r="N618" s="7">
        <f t="shared" si="91"/>
        <v>0</v>
      </c>
      <c r="O618" s="7">
        <f t="shared" si="92"/>
        <v>0</v>
      </c>
      <c r="P618" s="7">
        <f t="shared" si="93"/>
        <v>33</v>
      </c>
      <c r="Q618" s="8">
        <f t="shared" si="94"/>
        <v>22.45</v>
      </c>
      <c r="R618" s="8">
        <f t="shared" si="95"/>
        <v>18.25</v>
      </c>
      <c r="S618" s="8">
        <f t="shared" si="96"/>
        <v>22.35</v>
      </c>
      <c r="T618" s="8">
        <f t="shared" si="97"/>
        <v>20.75</v>
      </c>
      <c r="U618" s="7">
        <f t="shared" si="98"/>
        <v>21.016666666666669</v>
      </c>
      <c r="V618" s="7">
        <f t="shared" si="99"/>
        <v>20.950000000000003</v>
      </c>
    </row>
    <row r="619" spans="1:22" ht="13.5" x14ac:dyDescent="0.25">
      <c r="A619" s="3">
        <f>RSI!A619</f>
        <v>43203</v>
      </c>
      <c r="B619" s="2">
        <f>RSI!B619</f>
        <v>4.6399999999999997</v>
      </c>
      <c r="C619" s="2">
        <f>RSI!I619</f>
        <v>6.2975536663113445</v>
      </c>
      <c r="D619" s="2">
        <f>MACD!E619</f>
        <v>0.16219626323504777</v>
      </c>
      <c r="E619" s="2">
        <f>MACD!F619</f>
        <v>0.14765277995295273</v>
      </c>
      <c r="F619" s="2">
        <f>'Moving Avg'!D619</f>
        <v>4.6399999999999997</v>
      </c>
      <c r="G619" s="2">
        <f>'Moving Avg'!F619</f>
        <v>4.9444999999999997</v>
      </c>
      <c r="H619" s="2">
        <f>'Moving Avg'!G619</f>
        <v>5.1891999999999987</v>
      </c>
      <c r="I619" s="2">
        <f>'Moving Avg'!H619</f>
        <v>6.1859500000000027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  <c r="M619" s="7">
        <f t="shared" si="90"/>
        <v>50</v>
      </c>
      <c r="N619" s="7">
        <f t="shared" si="91"/>
        <v>0</v>
      </c>
      <c r="O619" s="7">
        <f t="shared" si="92"/>
        <v>0</v>
      </c>
      <c r="P619" s="7">
        <f t="shared" si="93"/>
        <v>33</v>
      </c>
      <c r="Q619" s="8">
        <f t="shared" si="94"/>
        <v>22.45</v>
      </c>
      <c r="R619" s="8">
        <f t="shared" si="95"/>
        <v>18.25</v>
      </c>
      <c r="S619" s="8">
        <f t="shared" si="96"/>
        <v>22.35</v>
      </c>
      <c r="T619" s="8">
        <f t="shared" si="97"/>
        <v>20.75</v>
      </c>
      <c r="U619" s="7">
        <f t="shared" si="98"/>
        <v>21.016666666666669</v>
      </c>
      <c r="V619" s="7">
        <f t="shared" si="99"/>
        <v>20.950000000000003</v>
      </c>
    </row>
    <row r="620" spans="1:22" ht="13.5" x14ac:dyDescent="0.25">
      <c r="A620" s="3">
        <f>RSI!A620</f>
        <v>43206</v>
      </c>
      <c r="B620" s="2">
        <f>RSI!B620</f>
        <v>4.6399999999999997</v>
      </c>
      <c r="C620" s="2">
        <f>RSI!I620</f>
        <v>6.2975536663113445</v>
      </c>
      <c r="D620" s="2">
        <f>MACD!E620</f>
        <v>0.16711026539268037</v>
      </c>
      <c r="E620" s="2">
        <f>MACD!F620</f>
        <v>0.15154427704089826</v>
      </c>
      <c r="F620" s="2">
        <f>'Moving Avg'!D620</f>
        <v>4.6399999999999997</v>
      </c>
      <c r="G620" s="2">
        <f>'Moving Avg'!F620</f>
        <v>4.9109999999999996</v>
      </c>
      <c r="H620" s="2">
        <f>'Moving Avg'!G620</f>
        <v>5.1723999999999979</v>
      </c>
      <c r="I620" s="2">
        <f>'Moving Avg'!H620</f>
        <v>6.1761000000000026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  <c r="M620" s="7">
        <f t="shared" si="90"/>
        <v>50</v>
      </c>
      <c r="N620" s="7">
        <f t="shared" si="91"/>
        <v>0</v>
      </c>
      <c r="O620" s="7">
        <f t="shared" si="92"/>
        <v>0</v>
      </c>
      <c r="P620" s="7">
        <f t="shared" si="93"/>
        <v>33</v>
      </c>
      <c r="Q620" s="8">
        <f t="shared" si="94"/>
        <v>22.45</v>
      </c>
      <c r="R620" s="8">
        <f t="shared" si="95"/>
        <v>18.25</v>
      </c>
      <c r="S620" s="8">
        <f t="shared" si="96"/>
        <v>22.35</v>
      </c>
      <c r="T620" s="8">
        <f t="shared" si="97"/>
        <v>20.75</v>
      </c>
      <c r="U620" s="7">
        <f t="shared" si="98"/>
        <v>21.016666666666669</v>
      </c>
      <c r="V620" s="7">
        <f t="shared" si="99"/>
        <v>20.950000000000003</v>
      </c>
    </row>
    <row r="621" spans="1:22" ht="13.5" x14ac:dyDescent="0.25">
      <c r="A621" s="3">
        <f>RSI!A621</f>
        <v>43207</v>
      </c>
      <c r="B621" s="2">
        <f>RSI!B621</f>
        <v>4.4400000000000004</v>
      </c>
      <c r="C621" s="2">
        <f>RSI!I621</f>
        <v>4.0083026215658606</v>
      </c>
      <c r="D621" s="2">
        <f>MACD!E621</f>
        <v>0.18797325551170641</v>
      </c>
      <c r="E621" s="2">
        <f>MACD!F621</f>
        <v>0.15883007273505989</v>
      </c>
      <c r="F621" s="2">
        <f>'Moving Avg'!D621</f>
        <v>4.5999999999999996</v>
      </c>
      <c r="G621" s="2">
        <f>'Moving Avg'!F621</f>
        <v>4.8674999999999997</v>
      </c>
      <c r="H621" s="2">
        <f>'Moving Avg'!G621</f>
        <v>5.1515999999999984</v>
      </c>
      <c r="I621" s="2">
        <f>'Moving Avg'!H621</f>
        <v>6.1652500000000039</v>
      </c>
      <c r="J621" s="5" t="str">
        <f>OBV!F621</f>
        <v>NEUTRAL</v>
      </c>
      <c r="K621" s="5" t="str">
        <f>OBV!G621</f>
        <v>NEUTRAL</v>
      </c>
      <c r="L621" s="5" t="str">
        <f>OBV!H621</f>
        <v>NEUTRAL</v>
      </c>
      <c r="M621" s="7">
        <f t="shared" si="90"/>
        <v>50</v>
      </c>
      <c r="N621" s="7">
        <f t="shared" si="91"/>
        <v>0</v>
      </c>
      <c r="O621" s="7">
        <f t="shared" si="92"/>
        <v>0</v>
      </c>
      <c r="P621" s="7">
        <f t="shared" si="93"/>
        <v>33</v>
      </c>
      <c r="Q621" s="8">
        <f t="shared" si="94"/>
        <v>22.45</v>
      </c>
      <c r="R621" s="8">
        <f t="shared" si="95"/>
        <v>18.25</v>
      </c>
      <c r="S621" s="8">
        <f t="shared" si="96"/>
        <v>22.35</v>
      </c>
      <c r="T621" s="8">
        <f t="shared" si="97"/>
        <v>20.75</v>
      </c>
      <c r="U621" s="7">
        <f t="shared" si="98"/>
        <v>21.016666666666669</v>
      </c>
      <c r="V621" s="7">
        <f t="shared" si="99"/>
        <v>20.950000000000003</v>
      </c>
    </row>
    <row r="622" spans="1:22" ht="13.5" x14ac:dyDescent="0.25">
      <c r="A622" s="3">
        <f>RSI!A622</f>
        <v>43208</v>
      </c>
      <c r="B622" s="2">
        <f>RSI!B622</f>
        <v>4.4400000000000004</v>
      </c>
      <c r="C622" s="2">
        <f>RSI!I622</f>
        <v>4.0083026215658606</v>
      </c>
      <c r="D622" s="2">
        <f>MACD!E622</f>
        <v>0.20855852406066777</v>
      </c>
      <c r="E622" s="2">
        <f>MACD!F622</f>
        <v>0.16877576300018149</v>
      </c>
      <c r="F622" s="2">
        <f>'Moving Avg'!D622</f>
        <v>4.5600000000000005</v>
      </c>
      <c r="G622" s="2">
        <f>'Moving Avg'!F622</f>
        <v>4.8239999999999998</v>
      </c>
      <c r="H622" s="2">
        <f>'Moving Avg'!G622</f>
        <v>5.130799999999998</v>
      </c>
      <c r="I622" s="2">
        <f>'Moving Avg'!H622</f>
        <v>6.1544000000000052</v>
      </c>
      <c r="J622" s="5" t="str">
        <f>OBV!F622</f>
        <v>NEUTRAL</v>
      </c>
      <c r="K622" s="5" t="str">
        <f>OBV!G622</f>
        <v>NEUTRAL</v>
      </c>
      <c r="L622" s="5" t="str">
        <f>OBV!H622</f>
        <v>NEUTRAL</v>
      </c>
      <c r="M622" s="7">
        <f t="shared" si="90"/>
        <v>50</v>
      </c>
      <c r="N622" s="7">
        <f t="shared" si="91"/>
        <v>0</v>
      </c>
      <c r="O622" s="7">
        <f t="shared" si="92"/>
        <v>0</v>
      </c>
      <c r="P622" s="7">
        <f t="shared" si="93"/>
        <v>33</v>
      </c>
      <c r="Q622" s="8">
        <f t="shared" si="94"/>
        <v>22.45</v>
      </c>
      <c r="R622" s="8">
        <f t="shared" si="95"/>
        <v>18.25</v>
      </c>
      <c r="S622" s="8">
        <f t="shared" si="96"/>
        <v>22.35</v>
      </c>
      <c r="T622" s="8">
        <f t="shared" si="97"/>
        <v>20.75</v>
      </c>
      <c r="U622" s="7">
        <f t="shared" si="98"/>
        <v>21.016666666666669</v>
      </c>
      <c r="V622" s="7">
        <f t="shared" si="99"/>
        <v>20.950000000000003</v>
      </c>
    </row>
    <row r="623" spans="1:22" ht="13.5" x14ac:dyDescent="0.25">
      <c r="A623" s="3">
        <f>RSI!A623</f>
        <v>43209</v>
      </c>
      <c r="B623" s="2">
        <f>RSI!B623</f>
        <v>4.4400000000000004</v>
      </c>
      <c r="C623" s="2">
        <f>RSI!I623</f>
        <v>4.0083026215658606</v>
      </c>
      <c r="D623" s="2">
        <f>MACD!E623</f>
        <v>0.19484546068380659</v>
      </c>
      <c r="E623" s="2">
        <f>MACD!F623</f>
        <v>0.17398970253690654</v>
      </c>
      <c r="F623" s="2">
        <f>'Moving Avg'!D623</f>
        <v>4.5200000000000005</v>
      </c>
      <c r="G623" s="2">
        <f>'Moving Avg'!F623</f>
        <v>4.7879999999999994</v>
      </c>
      <c r="H623" s="2">
        <f>'Moving Avg'!G623</f>
        <v>5.1131999999999973</v>
      </c>
      <c r="I623" s="2">
        <f>'Moving Avg'!H623</f>
        <v>6.1443500000000055</v>
      </c>
      <c r="J623" s="5" t="str">
        <f>OBV!F623</f>
        <v>NEUTRAL</v>
      </c>
      <c r="K623" s="5" t="str">
        <f>OBV!G623</f>
        <v>NEUTRAL</v>
      </c>
      <c r="L623" s="5" t="str">
        <f>OBV!H623</f>
        <v>NEUTRAL</v>
      </c>
      <c r="M623" s="7">
        <f t="shared" si="90"/>
        <v>50</v>
      </c>
      <c r="N623" s="7">
        <f t="shared" si="91"/>
        <v>0</v>
      </c>
      <c r="O623" s="7">
        <f t="shared" si="92"/>
        <v>0</v>
      </c>
      <c r="P623" s="7">
        <f t="shared" si="93"/>
        <v>33</v>
      </c>
      <c r="Q623" s="8">
        <f t="shared" si="94"/>
        <v>22.45</v>
      </c>
      <c r="R623" s="8">
        <f t="shared" si="95"/>
        <v>18.25</v>
      </c>
      <c r="S623" s="8">
        <f t="shared" si="96"/>
        <v>22.35</v>
      </c>
      <c r="T623" s="8">
        <f t="shared" si="97"/>
        <v>20.75</v>
      </c>
      <c r="U623" s="7">
        <f t="shared" si="98"/>
        <v>21.016666666666669</v>
      </c>
      <c r="V623" s="7">
        <f t="shared" si="99"/>
        <v>20.950000000000003</v>
      </c>
    </row>
    <row r="624" spans="1:22" ht="13.5" x14ac:dyDescent="0.25">
      <c r="A624" s="3">
        <f>RSI!A624</f>
        <v>43210</v>
      </c>
      <c r="B624" s="2">
        <f>RSI!B624</f>
        <v>4.4400000000000004</v>
      </c>
      <c r="C624" s="2">
        <f>RSI!I624</f>
        <v>4.0083026215658606</v>
      </c>
      <c r="D624" s="2">
        <f>MACD!E624</f>
        <v>0.16421732885653562</v>
      </c>
      <c r="E624" s="2">
        <f>MACD!F624</f>
        <v>0.17203522780083236</v>
      </c>
      <c r="F624" s="2">
        <f>'Moving Avg'!D624</f>
        <v>4.4800000000000004</v>
      </c>
      <c r="G624" s="2">
        <f>'Moving Avg'!F624</f>
        <v>4.7519999999999998</v>
      </c>
      <c r="H624" s="2">
        <f>'Moving Avg'!G624</f>
        <v>5.0975999999999972</v>
      </c>
      <c r="I624" s="2">
        <f>'Moving Avg'!H624</f>
        <v>6.1343000000000067</v>
      </c>
      <c r="J624" s="5" t="str">
        <f>OBV!F624</f>
        <v>NEUTRAL</v>
      </c>
      <c r="K624" s="5" t="str">
        <f>OBV!G624</f>
        <v>NEUTRAL</v>
      </c>
      <c r="L624" s="5" t="str">
        <f>OBV!H624</f>
        <v>NEUTRAL</v>
      </c>
      <c r="M624" s="7">
        <f t="shared" si="90"/>
        <v>50</v>
      </c>
      <c r="N624" s="7">
        <f t="shared" si="91"/>
        <v>45</v>
      </c>
      <c r="O624" s="7">
        <f t="shared" si="92"/>
        <v>0</v>
      </c>
      <c r="P624" s="7">
        <f t="shared" si="93"/>
        <v>33</v>
      </c>
      <c r="Q624" s="8">
        <f t="shared" si="94"/>
        <v>38.200000000000003</v>
      </c>
      <c r="R624" s="8">
        <f t="shared" si="95"/>
        <v>27.25</v>
      </c>
      <c r="S624" s="8">
        <f t="shared" si="96"/>
        <v>29.1</v>
      </c>
      <c r="T624" s="8">
        <f t="shared" si="97"/>
        <v>32</v>
      </c>
      <c r="U624" s="7">
        <f t="shared" si="98"/>
        <v>31.516666666666669</v>
      </c>
      <c r="V624" s="7">
        <f t="shared" si="99"/>
        <v>31.637500000000003</v>
      </c>
    </row>
    <row r="625" spans="1:22" ht="13.5" x14ac:dyDescent="0.25">
      <c r="A625" s="3">
        <f>RSI!A625</f>
        <v>43213</v>
      </c>
      <c r="B625" s="2">
        <f>RSI!B625</f>
        <v>4.4400000000000004</v>
      </c>
      <c r="C625" s="2">
        <f>RSI!I625</f>
        <v>4.0083026215658606</v>
      </c>
      <c r="D625" s="2">
        <f>MACD!E625</f>
        <v>0.14062870900489521</v>
      </c>
      <c r="E625" s="2">
        <f>MACD!F625</f>
        <v>0.16575392404164493</v>
      </c>
      <c r="F625" s="2">
        <f>'Moving Avg'!D625</f>
        <v>4.4400000000000004</v>
      </c>
      <c r="G625" s="2">
        <f>'Moving Avg'!F625</f>
        <v>4.7234999999999996</v>
      </c>
      <c r="H625" s="2">
        <f>'Moving Avg'!G625</f>
        <v>5.0819999999999981</v>
      </c>
      <c r="I625" s="2">
        <f>'Moving Avg'!H625</f>
        <v>6.1242500000000053</v>
      </c>
      <c r="J625" s="5" t="str">
        <f>OBV!F625</f>
        <v>NEUTRAL</v>
      </c>
      <c r="K625" s="5" t="str">
        <f>OBV!G625</f>
        <v>NEUTRAL</v>
      </c>
      <c r="L625" s="5" t="str">
        <f>OBV!H625</f>
        <v>NEUTRAL</v>
      </c>
      <c r="M625" s="7">
        <f t="shared" si="90"/>
        <v>50</v>
      </c>
      <c r="N625" s="7">
        <f t="shared" si="91"/>
        <v>100</v>
      </c>
      <c r="O625" s="7">
        <f t="shared" si="92"/>
        <v>0</v>
      </c>
      <c r="P625" s="7">
        <f t="shared" si="93"/>
        <v>33</v>
      </c>
      <c r="Q625" s="8">
        <f t="shared" si="94"/>
        <v>57.45</v>
      </c>
      <c r="R625" s="8">
        <f t="shared" si="95"/>
        <v>38.25</v>
      </c>
      <c r="S625" s="8">
        <f t="shared" si="96"/>
        <v>37.35</v>
      </c>
      <c r="T625" s="8">
        <f t="shared" si="97"/>
        <v>45.75</v>
      </c>
      <c r="U625" s="7">
        <f t="shared" si="98"/>
        <v>44.35</v>
      </c>
      <c r="V625" s="7">
        <f t="shared" si="99"/>
        <v>44.7</v>
      </c>
    </row>
    <row r="626" spans="1:22" ht="13.5" x14ac:dyDescent="0.25">
      <c r="A626" s="3">
        <f>RSI!A626</f>
        <v>43214</v>
      </c>
      <c r="B626" s="2">
        <f>RSI!B626</f>
        <v>4.4000000000000004</v>
      </c>
      <c r="C626" s="2">
        <f>RSI!I626</f>
        <v>3.6264015729429815</v>
      </c>
      <c r="D626" s="2">
        <f>MACD!E626</f>
        <v>0.12578715545725849</v>
      </c>
      <c r="E626" s="2">
        <f>MACD!F626</f>
        <v>0.15776057032476765</v>
      </c>
      <c r="F626" s="2">
        <f>'Moving Avg'!D626</f>
        <v>4.4320000000000004</v>
      </c>
      <c r="G626" s="2">
        <f>'Moving Avg'!F626</f>
        <v>4.6929999999999996</v>
      </c>
      <c r="H626" s="2">
        <f>'Moving Avg'!G626</f>
        <v>5.0655999999999981</v>
      </c>
      <c r="I626" s="2">
        <f>'Moving Avg'!H626</f>
        <v>6.114000000000007</v>
      </c>
      <c r="J626" s="5" t="str">
        <f>OBV!F626</f>
        <v>BEARISH</v>
      </c>
      <c r="K626" s="5" t="str">
        <f>OBV!G626</f>
        <v>STRONG</v>
      </c>
      <c r="L626" s="5" t="str">
        <f>OBV!H626</f>
        <v>CONFIRMED BEARISH</v>
      </c>
      <c r="M626" s="7">
        <f t="shared" si="90"/>
        <v>50</v>
      </c>
      <c r="N626" s="7">
        <f t="shared" si="91"/>
        <v>100</v>
      </c>
      <c r="O626" s="7">
        <f t="shared" si="92"/>
        <v>0</v>
      </c>
      <c r="P626" s="7">
        <f t="shared" si="93"/>
        <v>33</v>
      </c>
      <c r="Q626" s="8">
        <f t="shared" si="94"/>
        <v>57.45</v>
      </c>
      <c r="R626" s="8">
        <f t="shared" si="95"/>
        <v>38.25</v>
      </c>
      <c r="S626" s="8">
        <f t="shared" si="96"/>
        <v>37.35</v>
      </c>
      <c r="T626" s="8">
        <f t="shared" si="97"/>
        <v>45.75</v>
      </c>
      <c r="U626" s="7">
        <f t="shared" si="98"/>
        <v>44.35</v>
      </c>
      <c r="V626" s="7">
        <f t="shared" si="99"/>
        <v>44.7</v>
      </c>
    </row>
    <row r="627" spans="1:22" ht="13.5" x14ac:dyDescent="0.25">
      <c r="A627" s="3">
        <f>RSI!A627</f>
        <v>43215</v>
      </c>
      <c r="B627" s="2">
        <f>RSI!B627</f>
        <v>4.4000000000000004</v>
      </c>
      <c r="C627" s="2">
        <f>RSI!I627</f>
        <v>3.6264015729429815</v>
      </c>
      <c r="D627" s="2">
        <f>MACD!E627</f>
        <v>0.11546072854150502</v>
      </c>
      <c r="E627" s="2">
        <f>MACD!F627</f>
        <v>0.14930060196811512</v>
      </c>
      <c r="F627" s="2">
        <f>'Moving Avg'!D627</f>
        <v>4.4239999999999995</v>
      </c>
      <c r="G627" s="2">
        <f>'Moving Avg'!F627</f>
        <v>4.6630000000000003</v>
      </c>
      <c r="H627" s="2">
        <f>'Moving Avg'!G627</f>
        <v>5.0491999999999981</v>
      </c>
      <c r="I627" s="2">
        <f>'Moving Avg'!H627</f>
        <v>6.1037500000000069</v>
      </c>
      <c r="J627" s="5" t="str">
        <f>OBV!F627</f>
        <v>BEARISH</v>
      </c>
      <c r="K627" s="5" t="str">
        <f>OBV!G627</f>
        <v>STRONG</v>
      </c>
      <c r="L627" s="5" t="str">
        <f>OBV!H627</f>
        <v>CONFIRMED BEARISH</v>
      </c>
      <c r="M627" s="7">
        <f t="shared" si="90"/>
        <v>50</v>
      </c>
      <c r="N627" s="7">
        <f t="shared" si="91"/>
        <v>100</v>
      </c>
      <c r="O627" s="7">
        <f t="shared" si="92"/>
        <v>0</v>
      </c>
      <c r="P627" s="7">
        <f t="shared" si="93"/>
        <v>33</v>
      </c>
      <c r="Q627" s="8">
        <f t="shared" si="94"/>
        <v>57.45</v>
      </c>
      <c r="R627" s="8">
        <f t="shared" si="95"/>
        <v>38.25</v>
      </c>
      <c r="S627" s="8">
        <f t="shared" si="96"/>
        <v>37.35</v>
      </c>
      <c r="T627" s="8">
        <f t="shared" si="97"/>
        <v>45.75</v>
      </c>
      <c r="U627" s="7">
        <f t="shared" si="98"/>
        <v>44.35</v>
      </c>
      <c r="V627" s="7">
        <f t="shared" si="99"/>
        <v>44.7</v>
      </c>
    </row>
    <row r="628" spans="1:22" ht="13.5" x14ac:dyDescent="0.25">
      <c r="A628" s="3">
        <f>RSI!A628</f>
        <v>43216</v>
      </c>
      <c r="B628" s="2">
        <f>RSI!B628</f>
        <v>4.4000000000000004</v>
      </c>
      <c r="C628" s="2">
        <f>RSI!I628</f>
        <v>3.6264015729429815</v>
      </c>
      <c r="D628" s="2">
        <f>MACD!E628</f>
        <v>0.10878947407997153</v>
      </c>
      <c r="E628" s="2">
        <f>MACD!F628</f>
        <v>0.14119837639048641</v>
      </c>
      <c r="F628" s="2">
        <f>'Moving Avg'!D628</f>
        <v>4.4159999999999995</v>
      </c>
      <c r="G628" s="2">
        <f>'Moving Avg'!F628</f>
        <v>4.6330000000000009</v>
      </c>
      <c r="H628" s="2">
        <f>'Moving Avg'!G628</f>
        <v>5.0327999999999982</v>
      </c>
      <c r="I628" s="2">
        <f>'Moving Avg'!H628</f>
        <v>6.0935000000000068</v>
      </c>
      <c r="J628" s="5" t="str">
        <f>OBV!F628</f>
        <v>BEARISH</v>
      </c>
      <c r="K628" s="5" t="str">
        <f>OBV!G628</f>
        <v>STRONG</v>
      </c>
      <c r="L628" s="5" t="str">
        <f>OBV!H628</f>
        <v>CONFIRMED BEARISH</v>
      </c>
      <c r="M628" s="7">
        <f t="shared" si="90"/>
        <v>50</v>
      </c>
      <c r="N628" s="7">
        <f t="shared" si="91"/>
        <v>100</v>
      </c>
      <c r="O628" s="7">
        <f t="shared" si="92"/>
        <v>0</v>
      </c>
      <c r="P628" s="7">
        <f t="shared" si="93"/>
        <v>33</v>
      </c>
      <c r="Q628" s="8">
        <f t="shared" si="94"/>
        <v>57.45</v>
      </c>
      <c r="R628" s="8">
        <f t="shared" si="95"/>
        <v>38.25</v>
      </c>
      <c r="S628" s="8">
        <f t="shared" si="96"/>
        <v>37.35</v>
      </c>
      <c r="T628" s="8">
        <f t="shared" si="97"/>
        <v>45.75</v>
      </c>
      <c r="U628" s="7">
        <f t="shared" si="98"/>
        <v>44.35</v>
      </c>
      <c r="V628" s="7">
        <f t="shared" si="99"/>
        <v>44.7</v>
      </c>
    </row>
    <row r="629" spans="1:22" ht="13.5" x14ac:dyDescent="0.25">
      <c r="A629" s="3">
        <f>RSI!A629</f>
        <v>43217</v>
      </c>
      <c r="B629" s="2">
        <f>RSI!B629</f>
        <v>4.4000000000000004</v>
      </c>
      <c r="C629" s="2">
        <f>RSI!I629</f>
        <v>3.6264015729429815</v>
      </c>
      <c r="D629" s="2">
        <f>MACD!E629</f>
        <v>0.1050579844126176</v>
      </c>
      <c r="E629" s="2">
        <f>MACD!F629</f>
        <v>0.13397029799491267</v>
      </c>
      <c r="F629" s="2">
        <f>'Moving Avg'!D629</f>
        <v>4.4079999999999995</v>
      </c>
      <c r="G629" s="2">
        <f>'Moving Avg'!F629</f>
        <v>4.6030000000000006</v>
      </c>
      <c r="H629" s="2">
        <f>'Moving Avg'!G629</f>
        <v>5.0163999999999991</v>
      </c>
      <c r="I629" s="2">
        <f>'Moving Avg'!H629</f>
        <v>6.0832500000000085</v>
      </c>
      <c r="J629" s="5" t="str">
        <f>OBV!F629</f>
        <v>BEARISH</v>
      </c>
      <c r="K629" s="5" t="str">
        <f>OBV!G629</f>
        <v>STRONG</v>
      </c>
      <c r="L629" s="5" t="str">
        <f>OBV!H629</f>
        <v>CONFIRMED BEARISH</v>
      </c>
      <c r="M629" s="7">
        <f t="shared" si="90"/>
        <v>50</v>
      </c>
      <c r="N629" s="7">
        <f t="shared" si="91"/>
        <v>100</v>
      </c>
      <c r="O629" s="7">
        <f t="shared" si="92"/>
        <v>0</v>
      </c>
      <c r="P629" s="7">
        <f t="shared" si="93"/>
        <v>33</v>
      </c>
      <c r="Q629" s="8">
        <f t="shared" si="94"/>
        <v>57.45</v>
      </c>
      <c r="R629" s="8">
        <f t="shared" si="95"/>
        <v>38.25</v>
      </c>
      <c r="S629" s="8">
        <f t="shared" si="96"/>
        <v>37.35</v>
      </c>
      <c r="T629" s="8">
        <f t="shared" si="97"/>
        <v>45.75</v>
      </c>
      <c r="U629" s="7">
        <f t="shared" si="98"/>
        <v>44.35</v>
      </c>
      <c r="V629" s="7">
        <f t="shared" si="99"/>
        <v>44.7</v>
      </c>
    </row>
    <row r="630" spans="1:22" ht="13.5" x14ac:dyDescent="0.25">
      <c r="A630" s="3">
        <f>RSI!A630</f>
        <v>43220</v>
      </c>
      <c r="B630" s="2">
        <f>RSI!B630</f>
        <v>4.4000000000000004</v>
      </c>
      <c r="C630" s="2">
        <f>RSI!I630</f>
        <v>3.6264015729429815</v>
      </c>
      <c r="D630" s="2">
        <f>MACD!E630</f>
        <v>0.1036722533693899</v>
      </c>
      <c r="E630" s="2">
        <f>MACD!F630</f>
        <v>0.12791068906980813</v>
      </c>
      <c r="F630" s="2">
        <f>'Moving Avg'!D630</f>
        <v>4.4000000000000004</v>
      </c>
      <c r="G630" s="2">
        <f>'Moving Avg'!F630</f>
        <v>4.5730000000000013</v>
      </c>
      <c r="H630" s="2">
        <f>'Moving Avg'!G630</f>
        <v>4.996999999999999</v>
      </c>
      <c r="I630" s="2">
        <f>'Moving Avg'!H630</f>
        <v>6.072750000000009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  <c r="M630" s="7">
        <f t="shared" si="90"/>
        <v>50</v>
      </c>
      <c r="N630" s="7">
        <f t="shared" si="91"/>
        <v>100</v>
      </c>
      <c r="O630" s="7">
        <f t="shared" si="92"/>
        <v>0</v>
      </c>
      <c r="P630" s="7">
        <f t="shared" si="93"/>
        <v>33</v>
      </c>
      <c r="Q630" s="8">
        <f t="shared" si="94"/>
        <v>57.45</v>
      </c>
      <c r="R630" s="8">
        <f t="shared" si="95"/>
        <v>38.25</v>
      </c>
      <c r="S630" s="8">
        <f t="shared" si="96"/>
        <v>37.35</v>
      </c>
      <c r="T630" s="8">
        <f t="shared" si="97"/>
        <v>45.75</v>
      </c>
      <c r="U630" s="7">
        <f t="shared" si="98"/>
        <v>44.35</v>
      </c>
      <c r="V630" s="7">
        <f t="shared" si="99"/>
        <v>44.7</v>
      </c>
    </row>
    <row r="631" spans="1:22" ht="13.5" x14ac:dyDescent="0.25">
      <c r="A631" s="3">
        <f>RSI!A631</f>
        <v>43222</v>
      </c>
      <c r="B631" s="2">
        <f>RSI!B631</f>
        <v>4.3899999999999997</v>
      </c>
      <c r="C631" s="2">
        <f>RSI!I631</f>
        <v>3.505453760856426</v>
      </c>
      <c r="D631" s="2">
        <f>MACD!E631</f>
        <v>7.4111669180314976E-2</v>
      </c>
      <c r="E631" s="2">
        <f>MACD!F631</f>
        <v>0.11715088509190949</v>
      </c>
      <c r="F631" s="2">
        <f>'Moving Avg'!D631</f>
        <v>4.3980000000000006</v>
      </c>
      <c r="G631" s="2">
        <f>'Moving Avg'!F631</f>
        <v>4.5425000000000013</v>
      </c>
      <c r="H631" s="2">
        <f>'Moving Avg'!G631</f>
        <v>4.9773999999999985</v>
      </c>
      <c r="I631" s="2">
        <f>'Moving Avg'!H631</f>
        <v>6.0619000000000094</v>
      </c>
      <c r="J631" s="5" t="str">
        <f>OBV!F631</f>
        <v>BEARISH</v>
      </c>
      <c r="K631" s="5" t="str">
        <f>OBV!G631</f>
        <v>STRONG</v>
      </c>
      <c r="L631" s="5" t="str">
        <f>OBV!H631</f>
        <v>CONFIRMED BEARISH</v>
      </c>
      <c r="M631" s="7">
        <f t="shared" si="90"/>
        <v>50</v>
      </c>
      <c r="N631" s="7">
        <f t="shared" si="91"/>
        <v>100</v>
      </c>
      <c r="O631" s="7">
        <f t="shared" si="92"/>
        <v>0</v>
      </c>
      <c r="P631" s="7">
        <f t="shared" si="93"/>
        <v>33</v>
      </c>
      <c r="Q631" s="8">
        <f t="shared" si="94"/>
        <v>57.45</v>
      </c>
      <c r="R631" s="8">
        <f t="shared" si="95"/>
        <v>38.25</v>
      </c>
      <c r="S631" s="8">
        <f t="shared" si="96"/>
        <v>37.35</v>
      </c>
      <c r="T631" s="8">
        <f t="shared" si="97"/>
        <v>45.75</v>
      </c>
      <c r="U631" s="7">
        <f t="shared" si="98"/>
        <v>44.35</v>
      </c>
      <c r="V631" s="7">
        <f t="shared" si="99"/>
        <v>44.7</v>
      </c>
    </row>
    <row r="632" spans="1:22" ht="13.5" x14ac:dyDescent="0.25">
      <c r="A632" s="3">
        <f>RSI!A632</f>
        <v>43223</v>
      </c>
      <c r="B632" s="2">
        <f>RSI!B632</f>
        <v>4.2</v>
      </c>
      <c r="C632" s="2">
        <f>RSI!I632</f>
        <v>2.0835614223059054</v>
      </c>
      <c r="D632" s="2">
        <f>MACD!E632</f>
        <v>6.4750964540096767E-2</v>
      </c>
      <c r="E632" s="2">
        <f>MACD!F632</f>
        <v>0.10667090098154695</v>
      </c>
      <c r="F632" s="2">
        <f>'Moving Avg'!D632</f>
        <v>4.3579999999999997</v>
      </c>
      <c r="G632" s="2">
        <f>'Moving Avg'!F632</f>
        <v>4.5025000000000004</v>
      </c>
      <c r="H632" s="2">
        <f>'Moving Avg'!G632</f>
        <v>4.9539999999999988</v>
      </c>
      <c r="I632" s="2">
        <f>'Moving Avg'!H632</f>
        <v>6.0501000000000102</v>
      </c>
      <c r="J632" s="5" t="str">
        <f>OBV!F632</f>
        <v>BEARISH</v>
      </c>
      <c r="K632" s="5" t="str">
        <f>OBV!G632</f>
        <v>STRONG</v>
      </c>
      <c r="L632" s="5" t="str">
        <f>OBV!H632</f>
        <v>CONFIRMED BEARISH</v>
      </c>
      <c r="M632" s="7">
        <f t="shared" si="90"/>
        <v>50</v>
      </c>
      <c r="N632" s="7">
        <f t="shared" si="91"/>
        <v>100</v>
      </c>
      <c r="O632" s="7">
        <f t="shared" si="92"/>
        <v>0</v>
      </c>
      <c r="P632" s="7">
        <f t="shared" si="93"/>
        <v>33</v>
      </c>
      <c r="Q632" s="8">
        <f t="shared" si="94"/>
        <v>57.45</v>
      </c>
      <c r="R632" s="8">
        <f t="shared" si="95"/>
        <v>38.25</v>
      </c>
      <c r="S632" s="8">
        <f t="shared" si="96"/>
        <v>37.35</v>
      </c>
      <c r="T632" s="8">
        <f t="shared" si="97"/>
        <v>45.75</v>
      </c>
      <c r="U632" s="7">
        <f t="shared" si="98"/>
        <v>44.35</v>
      </c>
      <c r="V632" s="7">
        <f t="shared" si="99"/>
        <v>44.7</v>
      </c>
    </row>
    <row r="633" spans="1:22" ht="13.5" x14ac:dyDescent="0.25">
      <c r="A633" s="3">
        <f>RSI!A633</f>
        <v>43224</v>
      </c>
      <c r="B633" s="2">
        <f>RSI!B633</f>
        <v>4.2</v>
      </c>
      <c r="C633" s="2">
        <f>RSI!I633</f>
        <v>2.0835614223059054</v>
      </c>
      <c r="D633" s="2">
        <f>MACD!E633</f>
        <v>5.9414219143457458E-2</v>
      </c>
      <c r="E633" s="2">
        <f>MACD!F633</f>
        <v>9.7219564613929069E-2</v>
      </c>
      <c r="F633" s="2">
        <f>'Moving Avg'!D633</f>
        <v>4.3179999999999996</v>
      </c>
      <c r="G633" s="2">
        <f>'Moving Avg'!F633</f>
        <v>4.4734999999999996</v>
      </c>
      <c r="H633" s="2">
        <f>'Moving Avg'!G633</f>
        <v>4.9305999999999983</v>
      </c>
      <c r="I633" s="2">
        <f>'Moving Avg'!H633</f>
        <v>6.0383000000000102</v>
      </c>
      <c r="J633" s="5" t="str">
        <f>OBV!F633</f>
        <v>BEARISH</v>
      </c>
      <c r="K633" s="5" t="str">
        <f>OBV!G633</f>
        <v>STRONG</v>
      </c>
      <c r="L633" s="5" t="str">
        <f>OBV!H633</f>
        <v>CONFIRMED BEARISH</v>
      </c>
      <c r="M633" s="7">
        <f t="shared" si="90"/>
        <v>50</v>
      </c>
      <c r="N633" s="7">
        <f t="shared" si="91"/>
        <v>100</v>
      </c>
      <c r="O633" s="7">
        <f t="shared" si="92"/>
        <v>0</v>
      </c>
      <c r="P633" s="7">
        <f t="shared" si="93"/>
        <v>33</v>
      </c>
      <c r="Q633" s="8">
        <f t="shared" si="94"/>
        <v>57.45</v>
      </c>
      <c r="R633" s="8">
        <f t="shared" si="95"/>
        <v>38.25</v>
      </c>
      <c r="S633" s="8">
        <f t="shared" si="96"/>
        <v>37.35</v>
      </c>
      <c r="T633" s="8">
        <f t="shared" si="97"/>
        <v>45.75</v>
      </c>
      <c r="U633" s="7">
        <f t="shared" si="98"/>
        <v>44.35</v>
      </c>
      <c r="V633" s="7">
        <f t="shared" si="99"/>
        <v>44.7</v>
      </c>
    </row>
    <row r="634" spans="1:22" ht="13.5" x14ac:dyDescent="0.25">
      <c r="A634" s="3">
        <f>RSI!A634</f>
        <v>43227</v>
      </c>
      <c r="B634" s="2">
        <f>RSI!B634</f>
        <v>4.03</v>
      </c>
      <c r="C634" s="2">
        <f>RSI!I634</f>
        <v>1.4663591543503003</v>
      </c>
      <c r="D634" s="2">
        <f>MACD!E634</f>
        <v>6.9883558571805615E-2</v>
      </c>
      <c r="E634" s="2">
        <f>MACD!F634</f>
        <v>9.1752363405504384E-2</v>
      </c>
      <c r="F634" s="2">
        <f>'Moving Avg'!D634</f>
        <v>4.2439999999999998</v>
      </c>
      <c r="G634" s="2">
        <f>'Moving Avg'!F634</f>
        <v>4.4429999999999996</v>
      </c>
      <c r="H634" s="2">
        <f>'Moving Avg'!G634</f>
        <v>4.9015999999999984</v>
      </c>
      <c r="I634" s="2">
        <f>'Moving Avg'!H634</f>
        <v>6.0256500000000095</v>
      </c>
      <c r="J634" s="5" t="str">
        <f>OBV!F634</f>
        <v>BEARISH</v>
      </c>
      <c r="K634" s="5" t="str">
        <f>OBV!G634</f>
        <v>STRONG</v>
      </c>
      <c r="L634" s="5" t="str">
        <f>OBV!H634</f>
        <v>CONFIRMED BEARISH</v>
      </c>
      <c r="M634" s="7">
        <f t="shared" si="90"/>
        <v>50</v>
      </c>
      <c r="N634" s="7">
        <f t="shared" si="91"/>
        <v>100</v>
      </c>
      <c r="O634" s="7">
        <f t="shared" si="92"/>
        <v>0</v>
      </c>
      <c r="P634" s="7">
        <f t="shared" si="93"/>
        <v>33</v>
      </c>
      <c r="Q634" s="8">
        <f t="shared" si="94"/>
        <v>57.45</v>
      </c>
      <c r="R634" s="8">
        <f t="shared" si="95"/>
        <v>38.25</v>
      </c>
      <c r="S634" s="8">
        <f t="shared" si="96"/>
        <v>37.35</v>
      </c>
      <c r="T634" s="8">
        <f t="shared" si="97"/>
        <v>45.75</v>
      </c>
      <c r="U634" s="7">
        <f t="shared" si="98"/>
        <v>44.35</v>
      </c>
      <c r="V634" s="7">
        <f t="shared" si="99"/>
        <v>44.7</v>
      </c>
    </row>
    <row r="635" spans="1:22" ht="13.5" x14ac:dyDescent="0.25">
      <c r="A635" s="3">
        <f>RSI!A635</f>
        <v>43228</v>
      </c>
      <c r="B635" s="2">
        <f>RSI!B635</f>
        <v>4.0599999999999996</v>
      </c>
      <c r="C635" s="2">
        <f>RSI!I635</f>
        <v>6.7177831093910783</v>
      </c>
      <c r="D635" s="2">
        <f>MACD!E635</f>
        <v>7.9739781103168816E-2</v>
      </c>
      <c r="E635" s="2">
        <f>MACD!F635</f>
        <v>8.9349846945037267E-2</v>
      </c>
      <c r="F635" s="2">
        <f>'Moving Avg'!D635</f>
        <v>4.1760000000000002</v>
      </c>
      <c r="G635" s="2">
        <f>'Moving Avg'!F635</f>
        <v>4.4139999999999997</v>
      </c>
      <c r="H635" s="2">
        <f>'Moving Avg'!G635</f>
        <v>4.873199999999998</v>
      </c>
      <c r="I635" s="2">
        <f>'Moving Avg'!H635</f>
        <v>6.0115000000000087</v>
      </c>
      <c r="J635" s="5" t="str">
        <f>OBV!F635</f>
        <v>BEARISH</v>
      </c>
      <c r="K635" s="5" t="str">
        <f>OBV!G635</f>
        <v>STRONG</v>
      </c>
      <c r="L635" s="5" t="str">
        <f>OBV!H635</f>
        <v>CONFIRMED BEARISH</v>
      </c>
      <c r="M635" s="7">
        <f t="shared" si="90"/>
        <v>50</v>
      </c>
      <c r="N635" s="7">
        <f t="shared" si="91"/>
        <v>45</v>
      </c>
      <c r="O635" s="7">
        <f t="shared" si="92"/>
        <v>0</v>
      </c>
      <c r="P635" s="7">
        <f t="shared" si="93"/>
        <v>33</v>
      </c>
      <c r="Q635" s="8">
        <f t="shared" si="94"/>
        <v>38.200000000000003</v>
      </c>
      <c r="R635" s="8">
        <f t="shared" si="95"/>
        <v>27.25</v>
      </c>
      <c r="S635" s="8">
        <f t="shared" si="96"/>
        <v>29.1</v>
      </c>
      <c r="T635" s="8">
        <f t="shared" si="97"/>
        <v>32</v>
      </c>
      <c r="U635" s="7">
        <f t="shared" si="98"/>
        <v>31.516666666666669</v>
      </c>
      <c r="V635" s="7">
        <f t="shared" si="99"/>
        <v>31.637500000000003</v>
      </c>
    </row>
    <row r="636" spans="1:22" ht="13.5" x14ac:dyDescent="0.25">
      <c r="A636" s="3">
        <f>RSI!A636</f>
        <v>43229</v>
      </c>
      <c r="B636" s="2">
        <f>RSI!B636</f>
        <v>4.0599999999999996</v>
      </c>
      <c r="C636" s="2">
        <f>RSI!I636</f>
        <v>6.7177831093910783</v>
      </c>
      <c r="D636" s="2">
        <f>MACD!E636</f>
        <v>8.4729815495511396E-2</v>
      </c>
      <c r="E636" s="2">
        <f>MACD!F636</f>
        <v>8.8425840655132093E-2</v>
      </c>
      <c r="F636" s="2">
        <f>'Moving Avg'!D636</f>
        <v>4.1099999999999994</v>
      </c>
      <c r="G636" s="2">
        <f>'Moving Avg'!F636</f>
        <v>4.3849999999999998</v>
      </c>
      <c r="H636" s="2">
        <f>'Moving Avg'!G636</f>
        <v>4.8447999999999984</v>
      </c>
      <c r="I636" s="2">
        <f>'Moving Avg'!H636</f>
        <v>5.9973500000000088</v>
      </c>
      <c r="J636" s="5" t="str">
        <f>OBV!F636</f>
        <v>BEARISH</v>
      </c>
      <c r="K636" s="5" t="str">
        <f>OBV!G636</f>
        <v>STRONG</v>
      </c>
      <c r="L636" s="5" t="str">
        <f>OBV!H636</f>
        <v>CONFIRMED BEARISH</v>
      </c>
      <c r="M636" s="7">
        <f t="shared" si="90"/>
        <v>50</v>
      </c>
      <c r="N636" s="7">
        <f t="shared" si="91"/>
        <v>45</v>
      </c>
      <c r="O636" s="7">
        <f t="shared" si="92"/>
        <v>0</v>
      </c>
      <c r="P636" s="7">
        <f t="shared" si="93"/>
        <v>33</v>
      </c>
      <c r="Q636" s="8">
        <f t="shared" si="94"/>
        <v>38.200000000000003</v>
      </c>
      <c r="R636" s="8">
        <f t="shared" si="95"/>
        <v>27.25</v>
      </c>
      <c r="S636" s="8">
        <f t="shared" si="96"/>
        <v>29.1</v>
      </c>
      <c r="T636" s="8">
        <f t="shared" si="97"/>
        <v>32</v>
      </c>
      <c r="U636" s="7">
        <f t="shared" si="98"/>
        <v>31.516666666666669</v>
      </c>
      <c r="V636" s="7">
        <f t="shared" si="99"/>
        <v>31.637500000000003</v>
      </c>
    </row>
    <row r="637" spans="1:22" ht="13.5" x14ac:dyDescent="0.25">
      <c r="A637" s="3">
        <f>RSI!A637</f>
        <v>43230</v>
      </c>
      <c r="B637" s="2">
        <f>RSI!B637</f>
        <v>4.0599999999999996</v>
      </c>
      <c r="C637" s="2">
        <f>RSI!I637</f>
        <v>6.7177831093910783</v>
      </c>
      <c r="D637" s="2">
        <f>MACD!E637</f>
        <v>9.1548448532297932E-2</v>
      </c>
      <c r="E637" s="2">
        <f>MACD!F637</f>
        <v>8.9050362230565269E-2</v>
      </c>
      <c r="F637" s="2">
        <f>'Moving Avg'!D637</f>
        <v>4.081999999999999</v>
      </c>
      <c r="G637" s="2">
        <f>'Moving Avg'!F637</f>
        <v>4.3559999999999999</v>
      </c>
      <c r="H637" s="2">
        <f>'Moving Avg'!G637</f>
        <v>4.816399999999998</v>
      </c>
      <c r="I637" s="2">
        <f>'Moving Avg'!H637</f>
        <v>5.9832000000000081</v>
      </c>
      <c r="J637" s="5" t="str">
        <f>OBV!F637</f>
        <v>BEARISH</v>
      </c>
      <c r="K637" s="5" t="str">
        <f>OBV!G637</f>
        <v>STRONG</v>
      </c>
      <c r="L637" s="5" t="str">
        <f>OBV!H637</f>
        <v>CONFIRMED BEARISH</v>
      </c>
      <c r="M637" s="7">
        <f t="shared" si="90"/>
        <v>50</v>
      </c>
      <c r="N637" s="7">
        <f t="shared" si="91"/>
        <v>0</v>
      </c>
      <c r="O637" s="7">
        <f t="shared" si="92"/>
        <v>0</v>
      </c>
      <c r="P637" s="7">
        <f t="shared" si="93"/>
        <v>33</v>
      </c>
      <c r="Q637" s="8">
        <f t="shared" si="94"/>
        <v>22.45</v>
      </c>
      <c r="R637" s="8">
        <f t="shared" si="95"/>
        <v>18.25</v>
      </c>
      <c r="S637" s="8">
        <f t="shared" si="96"/>
        <v>22.35</v>
      </c>
      <c r="T637" s="8">
        <f t="shared" si="97"/>
        <v>20.75</v>
      </c>
      <c r="U637" s="7">
        <f t="shared" si="98"/>
        <v>21.016666666666669</v>
      </c>
      <c r="V637" s="7">
        <f t="shared" si="99"/>
        <v>20.950000000000003</v>
      </c>
    </row>
    <row r="638" spans="1:22" ht="13.5" x14ac:dyDescent="0.25">
      <c r="A638" s="3">
        <f>RSI!A638</f>
        <v>43231</v>
      </c>
      <c r="B638" s="2">
        <f>RSI!B638</f>
        <v>4.0599999999999996</v>
      </c>
      <c r="C638" s="2">
        <f>RSI!I638</f>
        <v>6.7177831093910783</v>
      </c>
      <c r="D638" s="2">
        <f>MACD!E638</f>
        <v>9.9722039104910287E-2</v>
      </c>
      <c r="E638" s="2">
        <f>MACD!F638</f>
        <v>9.1184697605434281E-2</v>
      </c>
      <c r="F638" s="2">
        <f>'Moving Avg'!D638</f>
        <v>4.0539999999999994</v>
      </c>
      <c r="G638" s="2">
        <f>'Moving Avg'!F638</f>
        <v>4.327</v>
      </c>
      <c r="H638" s="2">
        <f>'Moving Avg'!G638</f>
        <v>4.7879999999999985</v>
      </c>
      <c r="I638" s="2">
        <f>'Moving Avg'!H638</f>
        <v>5.9690500000000073</v>
      </c>
      <c r="J638" s="5" t="str">
        <f>OBV!F638</f>
        <v>BEARISH</v>
      </c>
      <c r="K638" s="5" t="str">
        <f>OBV!G638</f>
        <v>STRONG</v>
      </c>
      <c r="L638" s="5" t="str">
        <f>OBV!H638</f>
        <v>CONFIRMED BEARISH</v>
      </c>
      <c r="M638" s="7">
        <f t="shared" si="90"/>
        <v>50</v>
      </c>
      <c r="N638" s="7">
        <f t="shared" si="91"/>
        <v>0</v>
      </c>
      <c r="O638" s="7">
        <f t="shared" si="92"/>
        <v>0</v>
      </c>
      <c r="P638" s="7">
        <f t="shared" si="93"/>
        <v>33</v>
      </c>
      <c r="Q638" s="8">
        <f t="shared" si="94"/>
        <v>22.45</v>
      </c>
      <c r="R638" s="8">
        <f t="shared" si="95"/>
        <v>18.25</v>
      </c>
      <c r="S638" s="8">
        <f t="shared" si="96"/>
        <v>22.35</v>
      </c>
      <c r="T638" s="8">
        <f t="shared" si="97"/>
        <v>20.75</v>
      </c>
      <c r="U638" s="7">
        <f t="shared" si="98"/>
        <v>21.016666666666669</v>
      </c>
      <c r="V638" s="7">
        <f t="shared" si="99"/>
        <v>20.950000000000003</v>
      </c>
    </row>
    <row r="639" spans="1:22" ht="13.5" x14ac:dyDescent="0.25">
      <c r="A639" s="3">
        <f>RSI!A639</f>
        <v>43234</v>
      </c>
      <c r="B639" s="2">
        <f>RSI!B639</f>
        <v>4.0599999999999996</v>
      </c>
      <c r="C639" s="2">
        <f>RSI!I639</f>
        <v>6.7177831093910783</v>
      </c>
      <c r="D639" s="2">
        <f>MACD!E639</f>
        <v>0.10886405976316915</v>
      </c>
      <c r="E639" s="2">
        <f>MACD!F639</f>
        <v>9.4720570036981269E-2</v>
      </c>
      <c r="F639" s="2">
        <f>'Moving Avg'!D639</f>
        <v>4.0599999999999996</v>
      </c>
      <c r="G639" s="2">
        <f>'Moving Avg'!F639</f>
        <v>4.298</v>
      </c>
      <c r="H639" s="2">
        <f>'Moving Avg'!G639</f>
        <v>4.7595999999999981</v>
      </c>
      <c r="I639" s="2">
        <f>'Moving Avg'!H639</f>
        <v>5.9538500000000063</v>
      </c>
      <c r="J639" s="5" t="str">
        <f>OBV!F639</f>
        <v>BULLISH</v>
      </c>
      <c r="K639" s="5" t="str">
        <f>OBV!G639</f>
        <v>WEAK</v>
      </c>
      <c r="L639" s="5" t="str">
        <f>OBV!H639</f>
        <v>CONFIRMED BULLISH</v>
      </c>
      <c r="M639" s="7">
        <f t="shared" si="90"/>
        <v>50</v>
      </c>
      <c r="N639" s="7">
        <f t="shared" si="91"/>
        <v>0</v>
      </c>
      <c r="O639" s="7">
        <f t="shared" si="92"/>
        <v>0</v>
      </c>
      <c r="P639" s="7">
        <f t="shared" si="93"/>
        <v>67</v>
      </c>
      <c r="Q639" s="8">
        <f t="shared" si="94"/>
        <v>27.549999999999997</v>
      </c>
      <c r="R639" s="8">
        <f t="shared" si="95"/>
        <v>26.75</v>
      </c>
      <c r="S639" s="8">
        <f t="shared" si="96"/>
        <v>37.650000000000006</v>
      </c>
      <c r="T639" s="8">
        <f t="shared" si="97"/>
        <v>29.25</v>
      </c>
      <c r="U639" s="7">
        <f t="shared" si="98"/>
        <v>30.650000000000002</v>
      </c>
      <c r="V639" s="7">
        <f t="shared" si="99"/>
        <v>30.3</v>
      </c>
    </row>
    <row r="640" spans="1:22" ht="13.5" x14ac:dyDescent="0.25">
      <c r="A640" s="3">
        <f>RSI!A640</f>
        <v>43235</v>
      </c>
      <c r="B640" s="2">
        <f>RSI!B640</f>
        <v>4.05</v>
      </c>
      <c r="C640" s="2">
        <f>RSI!I640</f>
        <v>6.5492496035272296</v>
      </c>
      <c r="D640" s="2">
        <f>MACD!E640</f>
        <v>0.11940138011065837</v>
      </c>
      <c r="E640" s="2">
        <f>MACD!F640</f>
        <v>9.9656732051716698E-2</v>
      </c>
      <c r="F640" s="2">
        <f>'Moving Avg'!D640</f>
        <v>4.0579999999999998</v>
      </c>
      <c r="G640" s="2">
        <f>'Moving Avg'!F640</f>
        <v>4.2685000000000004</v>
      </c>
      <c r="H640" s="2">
        <f>'Moving Avg'!G640</f>
        <v>4.7341999999999986</v>
      </c>
      <c r="I640" s="2">
        <f>'Moving Avg'!H640</f>
        <v>5.9377000000000058</v>
      </c>
      <c r="J640" s="5" t="str">
        <f>OBV!F640</f>
        <v>BEARISH</v>
      </c>
      <c r="K640" s="5" t="str">
        <f>OBV!G640</f>
        <v>STRONG</v>
      </c>
      <c r="L640" s="5" t="str">
        <f>OBV!H640</f>
        <v>CONFIRMED BEARISH</v>
      </c>
      <c r="M640" s="7">
        <f t="shared" si="90"/>
        <v>50</v>
      </c>
      <c r="N640" s="7">
        <f t="shared" si="91"/>
        <v>0</v>
      </c>
      <c r="O640" s="7">
        <f t="shared" si="92"/>
        <v>0</v>
      </c>
      <c r="P640" s="7">
        <f t="shared" si="93"/>
        <v>33</v>
      </c>
      <c r="Q640" s="8">
        <f t="shared" si="94"/>
        <v>22.45</v>
      </c>
      <c r="R640" s="8">
        <f t="shared" si="95"/>
        <v>18.25</v>
      </c>
      <c r="S640" s="8">
        <f t="shared" si="96"/>
        <v>22.35</v>
      </c>
      <c r="T640" s="8">
        <f t="shared" si="97"/>
        <v>20.75</v>
      </c>
      <c r="U640" s="7">
        <f t="shared" si="98"/>
        <v>21.016666666666669</v>
      </c>
      <c r="V640" s="7">
        <f t="shared" si="99"/>
        <v>20.950000000000003</v>
      </c>
    </row>
    <row r="641" spans="1:22" ht="13.5" x14ac:dyDescent="0.25">
      <c r="A641" s="3">
        <f>RSI!A641</f>
        <v>43236</v>
      </c>
      <c r="B641" s="2">
        <f>RSI!B641</f>
        <v>4.04</v>
      </c>
      <c r="C641" s="2">
        <f>RSI!I641</f>
        <v>6.3769601615858136</v>
      </c>
      <c r="D641" s="2">
        <f>MACD!E641</f>
        <v>0.1294872991280851</v>
      </c>
      <c r="E641" s="2">
        <f>MACD!F641</f>
        <v>0.10562284546699038</v>
      </c>
      <c r="F641" s="2">
        <f>'Moving Avg'!D641</f>
        <v>4.0540000000000003</v>
      </c>
      <c r="G641" s="2">
        <f>'Moving Avg'!F641</f>
        <v>4.2485000000000008</v>
      </c>
      <c r="H641" s="2">
        <f>'Moving Avg'!G641</f>
        <v>4.7085999999999988</v>
      </c>
      <c r="I641" s="2">
        <f>'Moving Avg'!H641</f>
        <v>5.9215000000000053</v>
      </c>
      <c r="J641" s="5" t="str">
        <f>OBV!F641</f>
        <v>BEARISH</v>
      </c>
      <c r="K641" s="5" t="str">
        <f>OBV!G641</f>
        <v>STRONG</v>
      </c>
      <c r="L641" s="5" t="str">
        <f>OBV!H641</f>
        <v>CONFIRMED BEARISH</v>
      </c>
      <c r="M641" s="7">
        <f t="shared" si="90"/>
        <v>50</v>
      </c>
      <c r="N641" s="7">
        <f t="shared" si="91"/>
        <v>0</v>
      </c>
      <c r="O641" s="7">
        <f t="shared" si="92"/>
        <v>0</v>
      </c>
      <c r="P641" s="7">
        <f t="shared" si="93"/>
        <v>33</v>
      </c>
      <c r="Q641" s="8">
        <f t="shared" si="94"/>
        <v>22.45</v>
      </c>
      <c r="R641" s="8">
        <f t="shared" si="95"/>
        <v>18.25</v>
      </c>
      <c r="S641" s="8">
        <f t="shared" si="96"/>
        <v>22.35</v>
      </c>
      <c r="T641" s="8">
        <f t="shared" si="97"/>
        <v>20.75</v>
      </c>
      <c r="U641" s="7">
        <f t="shared" si="98"/>
        <v>21.016666666666669</v>
      </c>
      <c r="V641" s="7">
        <f t="shared" si="99"/>
        <v>20.950000000000003</v>
      </c>
    </row>
    <row r="642" spans="1:22" ht="13.5" x14ac:dyDescent="0.25">
      <c r="A642" s="3">
        <f>RSI!A642</f>
        <v>43237</v>
      </c>
      <c r="B642" s="2">
        <f>RSI!B642</f>
        <v>3.98</v>
      </c>
      <c r="C642" s="2">
        <f>RSI!I642</f>
        <v>5.4504769338319932</v>
      </c>
      <c r="D642" s="2">
        <f>MACD!E642</f>
        <v>0.11511601289811413</v>
      </c>
      <c r="E642" s="2">
        <f>MACD!F642</f>
        <v>0.10752147895321514</v>
      </c>
      <c r="F642" s="2">
        <f>'Moving Avg'!D642</f>
        <v>4.0379999999999994</v>
      </c>
      <c r="G642" s="2">
        <f>'Moving Avg'!F642</f>
        <v>4.2255000000000011</v>
      </c>
      <c r="H642" s="2">
        <f>'Moving Avg'!G642</f>
        <v>4.6817999999999991</v>
      </c>
      <c r="I642" s="2">
        <f>'Moving Avg'!H642</f>
        <v>5.9050000000000047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  <c r="M642" s="7">
        <f t="shared" ref="M642:M705" si="100">IF(C642&lt;30,50, IF(C642&gt;70, 0, 25))</f>
        <v>50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33</v>
      </c>
      <c r="Q642" s="8">
        <f t="shared" si="94"/>
        <v>22.45</v>
      </c>
      <c r="R642" s="8">
        <f t="shared" si="95"/>
        <v>18.25</v>
      </c>
      <c r="S642" s="8">
        <f t="shared" si="96"/>
        <v>22.35</v>
      </c>
      <c r="T642" s="8">
        <f t="shared" si="97"/>
        <v>20.75</v>
      </c>
      <c r="U642" s="7">
        <f t="shared" si="98"/>
        <v>21.016666666666669</v>
      </c>
      <c r="V642" s="7">
        <f t="shared" si="99"/>
        <v>20.950000000000003</v>
      </c>
    </row>
    <row r="643" spans="1:22" ht="13.5" x14ac:dyDescent="0.25">
      <c r="A643" s="3">
        <f>RSI!A643</f>
        <v>43238</v>
      </c>
      <c r="B643" s="2">
        <f>RSI!B643</f>
        <v>3.98</v>
      </c>
      <c r="C643" s="2">
        <f>RSI!I643</f>
        <v>5.4504769338319932</v>
      </c>
      <c r="D643" s="2">
        <f>MACD!E643</f>
        <v>0.10505171727180507</v>
      </c>
      <c r="E643" s="2">
        <f>MACD!F643</f>
        <v>0.10702752661693313</v>
      </c>
      <c r="F643" s="2">
        <f>'Moving Avg'!D643</f>
        <v>4.0220000000000002</v>
      </c>
      <c r="G643" s="2">
        <f>'Moving Avg'!F643</f>
        <v>4.2025000000000015</v>
      </c>
      <c r="H643" s="2">
        <f>'Moving Avg'!G643</f>
        <v>4.6551999999999989</v>
      </c>
      <c r="I643" s="2">
        <f>'Moving Avg'!H643</f>
        <v>5.888500000000005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  <c r="M643" s="7">
        <f t="shared" si="100"/>
        <v>50</v>
      </c>
      <c r="N643" s="7">
        <f t="shared" si="101"/>
        <v>45</v>
      </c>
      <c r="O643" s="7">
        <f t="shared" si="102"/>
        <v>0</v>
      </c>
      <c r="P643" s="7">
        <f t="shared" si="103"/>
        <v>33</v>
      </c>
      <c r="Q643" s="8">
        <f t="shared" ref="Q643:Q706" si="104">0.35*M643+N643*0.35+O643*0.15+P643*0.15</f>
        <v>38.200000000000003</v>
      </c>
      <c r="R643" s="8">
        <f t="shared" ref="R643:R706" si="105">M643*0.2+N643*0.2+O643*0.35+P643*0.25</f>
        <v>27.25</v>
      </c>
      <c r="S643" s="8">
        <f t="shared" ref="S643:S706" si="106">M643*0.15+N643*0.15+O643*0.25+P643*0.45</f>
        <v>29.1</v>
      </c>
      <c r="T643" s="8">
        <f t="shared" ref="T643:T706" si="107">0.25*SUM(M643:P643)</f>
        <v>32</v>
      </c>
      <c r="U643" s="7">
        <f t="shared" ref="U643:U706" si="108">SUM(Q643:S643)/3</f>
        <v>31.516666666666669</v>
      </c>
      <c r="V643" s="7">
        <f t="shared" ref="V643:V706" si="109">SUM(Q643:T643)/4</f>
        <v>31.637500000000003</v>
      </c>
    </row>
    <row r="644" spans="1:22" ht="13.5" x14ac:dyDescent="0.25">
      <c r="A644" s="3">
        <f>RSI!A644</f>
        <v>43241</v>
      </c>
      <c r="B644" s="2">
        <f>RSI!B644</f>
        <v>3.98</v>
      </c>
      <c r="C644" s="2">
        <f>RSI!I644</f>
        <v>5.4504769338319932</v>
      </c>
      <c r="D644" s="2">
        <f>MACD!E644</f>
        <v>7.2322691156927021E-2</v>
      </c>
      <c r="E644" s="2">
        <f>MACD!F644</f>
        <v>0.10008655952493192</v>
      </c>
      <c r="F644" s="2">
        <f>'Moving Avg'!D644</f>
        <v>4.0060000000000002</v>
      </c>
      <c r="G644" s="2">
        <f>'Moving Avg'!F644</f>
        <v>4.1795000000000018</v>
      </c>
      <c r="H644" s="2">
        <f>'Moving Avg'!G644</f>
        <v>4.6285999999999987</v>
      </c>
      <c r="I644" s="2">
        <f>'Moving Avg'!H644</f>
        <v>5.8720000000000052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  <c r="M644" s="7">
        <f t="shared" si="100"/>
        <v>50</v>
      </c>
      <c r="N644" s="7">
        <f t="shared" si="101"/>
        <v>100</v>
      </c>
      <c r="O644" s="7">
        <f t="shared" si="102"/>
        <v>0</v>
      </c>
      <c r="P644" s="7">
        <f t="shared" si="103"/>
        <v>33</v>
      </c>
      <c r="Q644" s="8">
        <f t="shared" si="104"/>
        <v>57.45</v>
      </c>
      <c r="R644" s="8">
        <f t="shared" si="105"/>
        <v>38.25</v>
      </c>
      <c r="S644" s="8">
        <f t="shared" si="106"/>
        <v>37.35</v>
      </c>
      <c r="T644" s="8">
        <f t="shared" si="107"/>
        <v>45.75</v>
      </c>
      <c r="U644" s="7">
        <f t="shared" si="108"/>
        <v>44.35</v>
      </c>
      <c r="V644" s="7">
        <f t="shared" si="109"/>
        <v>44.7</v>
      </c>
    </row>
    <row r="645" spans="1:22" ht="13.5" x14ac:dyDescent="0.25">
      <c r="A645" s="3">
        <f>RSI!A645</f>
        <v>43242</v>
      </c>
      <c r="B645" s="2">
        <f>RSI!B645</f>
        <v>3.98</v>
      </c>
      <c r="C645" s="2">
        <f>RSI!I645</f>
        <v>5.4504769338319932</v>
      </c>
      <c r="D645" s="2">
        <f>MACD!E645</f>
        <v>5.1041286751743797E-2</v>
      </c>
      <c r="E645" s="2">
        <f>MACD!F645</f>
        <v>9.0277504970294312E-2</v>
      </c>
      <c r="F645" s="2">
        <f>'Moving Avg'!D645</f>
        <v>3.992</v>
      </c>
      <c r="G645" s="2">
        <f>'Moving Avg'!F645</f>
        <v>4.1565000000000012</v>
      </c>
      <c r="H645" s="2">
        <f>'Moving Avg'!G645</f>
        <v>4.6019999999999994</v>
      </c>
      <c r="I645" s="2">
        <f>'Moving Avg'!H645</f>
        <v>5.8555000000000055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  <c r="M645" s="7">
        <f t="shared" si="100"/>
        <v>50</v>
      </c>
      <c r="N645" s="7">
        <f t="shared" si="101"/>
        <v>100</v>
      </c>
      <c r="O645" s="7">
        <f t="shared" si="102"/>
        <v>0</v>
      </c>
      <c r="P645" s="7">
        <f t="shared" si="103"/>
        <v>33</v>
      </c>
      <c r="Q645" s="8">
        <f t="shared" si="104"/>
        <v>57.45</v>
      </c>
      <c r="R645" s="8">
        <f t="shared" si="105"/>
        <v>38.25</v>
      </c>
      <c r="S645" s="8">
        <f t="shared" si="106"/>
        <v>37.35</v>
      </c>
      <c r="T645" s="8">
        <f t="shared" si="107"/>
        <v>45.75</v>
      </c>
      <c r="U645" s="7">
        <f t="shared" si="108"/>
        <v>44.35</v>
      </c>
      <c r="V645" s="7">
        <f t="shared" si="109"/>
        <v>44.7</v>
      </c>
    </row>
    <row r="646" spans="1:22" ht="13.5" x14ac:dyDescent="0.25">
      <c r="A646" s="3">
        <f>RSI!A646</f>
        <v>43243</v>
      </c>
      <c r="B646" s="2">
        <f>RSI!B646</f>
        <v>3.98</v>
      </c>
      <c r="C646" s="2">
        <f>RSI!I646</f>
        <v>5.4504769338319932</v>
      </c>
      <c r="D646" s="2">
        <f>MACD!E646</f>
        <v>3.4697835588119119E-2</v>
      </c>
      <c r="E646" s="2">
        <f>MACD!F646</f>
        <v>7.9161571093859268E-2</v>
      </c>
      <c r="F646" s="2">
        <f>'Moving Avg'!D646</f>
        <v>3.9799999999999995</v>
      </c>
      <c r="G646" s="2">
        <f>'Moving Avg'!F646</f>
        <v>4.1355000000000013</v>
      </c>
      <c r="H646" s="2">
        <f>'Moving Avg'!G646</f>
        <v>4.5753999999999992</v>
      </c>
      <c r="I646" s="2">
        <f>'Moving Avg'!H646</f>
        <v>5.8390000000000066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  <c r="M646" s="7">
        <f t="shared" si="100"/>
        <v>50</v>
      </c>
      <c r="N646" s="7">
        <f t="shared" si="101"/>
        <v>100</v>
      </c>
      <c r="O646" s="7">
        <f t="shared" si="102"/>
        <v>0</v>
      </c>
      <c r="P646" s="7">
        <f t="shared" si="103"/>
        <v>33</v>
      </c>
      <c r="Q646" s="8">
        <f t="shared" si="104"/>
        <v>57.45</v>
      </c>
      <c r="R646" s="8">
        <f t="shared" si="105"/>
        <v>38.25</v>
      </c>
      <c r="S646" s="8">
        <f t="shared" si="106"/>
        <v>37.35</v>
      </c>
      <c r="T646" s="8">
        <f t="shared" si="107"/>
        <v>45.75</v>
      </c>
      <c r="U646" s="7">
        <f t="shared" si="108"/>
        <v>44.35</v>
      </c>
      <c r="V646" s="7">
        <f t="shared" si="109"/>
        <v>44.7</v>
      </c>
    </row>
    <row r="647" spans="1:22" ht="13.5" x14ac:dyDescent="0.25">
      <c r="A647" s="3">
        <f>RSI!A647</f>
        <v>43244</v>
      </c>
      <c r="B647" s="2">
        <f>RSI!B647</f>
        <v>3.98</v>
      </c>
      <c r="C647" s="2">
        <f>RSI!I647</f>
        <v>5.4504769338319932</v>
      </c>
      <c r="D647" s="2">
        <f>MACD!E647</f>
        <v>2.2409401364901882E-2</v>
      </c>
      <c r="E647" s="2">
        <f>MACD!F647</f>
        <v>6.7811137148067802E-2</v>
      </c>
      <c r="F647" s="2">
        <f>'Moving Avg'!D647</f>
        <v>3.9799999999999995</v>
      </c>
      <c r="G647" s="2">
        <f>'Moving Avg'!F647</f>
        <v>4.1145000000000014</v>
      </c>
      <c r="H647" s="2">
        <f>'Moving Avg'!G647</f>
        <v>4.5487999999999991</v>
      </c>
      <c r="I647" s="2">
        <f>'Moving Avg'!H647</f>
        <v>5.822500000000006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  <c r="M647" s="7">
        <f t="shared" si="100"/>
        <v>50</v>
      </c>
      <c r="N647" s="7">
        <f t="shared" si="101"/>
        <v>100</v>
      </c>
      <c r="O647" s="7">
        <f t="shared" si="102"/>
        <v>0</v>
      </c>
      <c r="P647" s="7">
        <f t="shared" si="103"/>
        <v>33</v>
      </c>
      <c r="Q647" s="8">
        <f t="shared" si="104"/>
        <v>57.45</v>
      </c>
      <c r="R647" s="8">
        <f t="shared" si="105"/>
        <v>38.25</v>
      </c>
      <c r="S647" s="8">
        <f t="shared" si="106"/>
        <v>37.35</v>
      </c>
      <c r="T647" s="8">
        <f t="shared" si="107"/>
        <v>45.75</v>
      </c>
      <c r="U647" s="7">
        <f t="shared" si="108"/>
        <v>44.35</v>
      </c>
      <c r="V647" s="7">
        <f t="shared" si="109"/>
        <v>44.7</v>
      </c>
    </row>
    <row r="648" spans="1:22" ht="13.5" x14ac:dyDescent="0.25">
      <c r="A648" s="3">
        <f>RSI!A648</f>
        <v>43245</v>
      </c>
      <c r="B648" s="2">
        <f>RSI!B648</f>
        <v>3.98</v>
      </c>
      <c r="C648" s="2">
        <f>RSI!I648</f>
        <v>5.4504769338319932</v>
      </c>
      <c r="D648" s="2">
        <f>MACD!E648</f>
        <v>1.3438013852525188E-2</v>
      </c>
      <c r="E648" s="2">
        <f>MACD!F648</f>
        <v>5.6936512488959284E-2</v>
      </c>
      <c r="F648" s="2">
        <f>'Moving Avg'!D648</f>
        <v>3.9799999999999995</v>
      </c>
      <c r="G648" s="2">
        <f>'Moving Avg'!F648</f>
        <v>4.0935000000000006</v>
      </c>
      <c r="H648" s="2">
        <f>'Moving Avg'!G648</f>
        <v>4.5221999999999989</v>
      </c>
      <c r="I648" s="2">
        <f>'Moving Avg'!H648</f>
        <v>5.8060000000000045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  <c r="M648" s="7">
        <f t="shared" si="100"/>
        <v>50</v>
      </c>
      <c r="N648" s="7">
        <f t="shared" si="101"/>
        <v>100</v>
      </c>
      <c r="O648" s="7">
        <f t="shared" si="102"/>
        <v>0</v>
      </c>
      <c r="P648" s="7">
        <f t="shared" si="103"/>
        <v>33</v>
      </c>
      <c r="Q648" s="8">
        <f t="shared" si="104"/>
        <v>57.45</v>
      </c>
      <c r="R648" s="8">
        <f t="shared" si="105"/>
        <v>38.25</v>
      </c>
      <c r="S648" s="8">
        <f t="shared" si="106"/>
        <v>37.35</v>
      </c>
      <c r="T648" s="8">
        <f t="shared" si="107"/>
        <v>45.75</v>
      </c>
      <c r="U648" s="7">
        <f t="shared" si="108"/>
        <v>44.35</v>
      </c>
      <c r="V648" s="7">
        <f t="shared" si="109"/>
        <v>44.7</v>
      </c>
    </row>
    <row r="649" spans="1:22" ht="13.5" x14ac:dyDescent="0.25">
      <c r="A649" s="3">
        <f>RSI!A649</f>
        <v>43248</v>
      </c>
      <c r="B649" s="2">
        <f>RSI!B649</f>
        <v>3.98</v>
      </c>
      <c r="C649" s="2">
        <f>RSI!I649</f>
        <v>5.4504769338319932</v>
      </c>
      <c r="D649" s="2">
        <f>MACD!E649</f>
        <v>7.1676901450787867E-3</v>
      </c>
      <c r="E649" s="2">
        <f>MACD!F649</f>
        <v>4.6982748020183193E-2</v>
      </c>
      <c r="F649" s="2">
        <f>'Moving Avg'!D649</f>
        <v>3.9799999999999995</v>
      </c>
      <c r="G649" s="2">
        <f>'Moving Avg'!F649</f>
        <v>4.0724999999999998</v>
      </c>
      <c r="H649" s="2">
        <f>'Moving Avg'!G649</f>
        <v>4.4955999999999987</v>
      </c>
      <c r="I649" s="2">
        <f>'Moving Avg'!H649</f>
        <v>5.7895000000000039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  <c r="M649" s="7">
        <f t="shared" si="100"/>
        <v>50</v>
      </c>
      <c r="N649" s="7">
        <f t="shared" si="101"/>
        <v>100</v>
      </c>
      <c r="O649" s="7">
        <f t="shared" si="102"/>
        <v>0</v>
      </c>
      <c r="P649" s="7">
        <f t="shared" si="103"/>
        <v>33</v>
      </c>
      <c r="Q649" s="8">
        <f t="shared" si="104"/>
        <v>57.45</v>
      </c>
      <c r="R649" s="8">
        <f t="shared" si="105"/>
        <v>38.25</v>
      </c>
      <c r="S649" s="8">
        <f t="shared" si="106"/>
        <v>37.35</v>
      </c>
      <c r="T649" s="8">
        <f t="shared" si="107"/>
        <v>45.75</v>
      </c>
      <c r="U649" s="7">
        <f t="shared" si="108"/>
        <v>44.35</v>
      </c>
      <c r="V649" s="7">
        <f t="shared" si="109"/>
        <v>44.7</v>
      </c>
    </row>
    <row r="650" spans="1:22" ht="13.5" x14ac:dyDescent="0.25">
      <c r="A650" s="3">
        <f>RSI!A650</f>
        <v>43249</v>
      </c>
      <c r="B650" s="2">
        <f>RSI!B650</f>
        <v>3.87</v>
      </c>
      <c r="C650" s="2">
        <f>RSI!I650</f>
        <v>3.6780719015971499</v>
      </c>
      <c r="D650" s="2">
        <f>MACD!E650</f>
        <v>9.6947278085313116E-3</v>
      </c>
      <c r="E650" s="2">
        <f>MACD!F650</f>
        <v>3.9525143977852818E-2</v>
      </c>
      <c r="F650" s="2">
        <f>'Moving Avg'!D650</f>
        <v>3.9579999999999997</v>
      </c>
      <c r="G650" s="2">
        <f>'Moving Avg'!F650</f>
        <v>4.0460000000000003</v>
      </c>
      <c r="H650" s="2">
        <f>'Moving Avg'!G650</f>
        <v>4.4667999999999983</v>
      </c>
      <c r="I650" s="2">
        <f>'Moving Avg'!H650</f>
        <v>5.7724500000000036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  <c r="M650" s="7">
        <f t="shared" si="100"/>
        <v>50</v>
      </c>
      <c r="N650" s="7">
        <f t="shared" si="101"/>
        <v>100</v>
      </c>
      <c r="O650" s="7">
        <f t="shared" si="102"/>
        <v>0</v>
      </c>
      <c r="P650" s="7">
        <f t="shared" si="103"/>
        <v>33</v>
      </c>
      <c r="Q650" s="8">
        <f t="shared" si="104"/>
        <v>57.45</v>
      </c>
      <c r="R650" s="8">
        <f t="shared" si="105"/>
        <v>38.25</v>
      </c>
      <c r="S650" s="8">
        <f t="shared" si="106"/>
        <v>37.35</v>
      </c>
      <c r="T650" s="8">
        <f t="shared" si="107"/>
        <v>45.75</v>
      </c>
      <c r="U650" s="7">
        <f t="shared" si="108"/>
        <v>44.35</v>
      </c>
      <c r="V650" s="7">
        <f t="shared" si="109"/>
        <v>44.7</v>
      </c>
    </row>
    <row r="651" spans="1:22" ht="13.5" x14ac:dyDescent="0.25">
      <c r="A651" s="3">
        <f>RSI!A651</f>
        <v>43250</v>
      </c>
      <c r="B651" s="2">
        <f>RSI!B651</f>
        <v>3.87</v>
      </c>
      <c r="C651" s="2">
        <f>RSI!I651</f>
        <v>3.6780719015971499</v>
      </c>
      <c r="D651" s="2">
        <f>MACD!E651</f>
        <v>1.2076939906010331E-2</v>
      </c>
      <c r="E651" s="2">
        <f>MACD!F651</f>
        <v>3.4035503163484325E-2</v>
      </c>
      <c r="F651" s="2">
        <f>'Moving Avg'!D651</f>
        <v>3.9359999999999999</v>
      </c>
      <c r="G651" s="2">
        <f>'Moving Avg'!F651</f>
        <v>4.0199999999999996</v>
      </c>
      <c r="H651" s="2">
        <f>'Moving Avg'!G651</f>
        <v>4.4379999999999988</v>
      </c>
      <c r="I651" s="2">
        <f>'Moving Avg'!H651</f>
        <v>5.7554000000000016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  <c r="M651" s="7">
        <f t="shared" si="100"/>
        <v>50</v>
      </c>
      <c r="N651" s="7">
        <f t="shared" si="101"/>
        <v>100</v>
      </c>
      <c r="O651" s="7">
        <f t="shared" si="102"/>
        <v>0</v>
      </c>
      <c r="P651" s="7">
        <f t="shared" si="103"/>
        <v>33</v>
      </c>
      <c r="Q651" s="8">
        <f t="shared" si="104"/>
        <v>57.45</v>
      </c>
      <c r="R651" s="8">
        <f t="shared" si="105"/>
        <v>38.25</v>
      </c>
      <c r="S651" s="8">
        <f t="shared" si="106"/>
        <v>37.35</v>
      </c>
      <c r="T651" s="8">
        <f t="shared" si="107"/>
        <v>45.75</v>
      </c>
      <c r="U651" s="7">
        <f t="shared" si="108"/>
        <v>44.35</v>
      </c>
      <c r="V651" s="7">
        <f t="shared" si="109"/>
        <v>44.7</v>
      </c>
    </row>
    <row r="652" spans="1:22" ht="13.5" x14ac:dyDescent="0.25">
      <c r="A652" s="3">
        <f>RSI!A652</f>
        <v>43251</v>
      </c>
      <c r="B652" s="2">
        <f>RSI!B652</f>
        <v>3.87</v>
      </c>
      <c r="C652" s="2">
        <f>RSI!I652</f>
        <v>3.6780719015971499</v>
      </c>
      <c r="D652" s="2">
        <f>MACD!E652</f>
        <v>6.5122691572430114E-3</v>
      </c>
      <c r="E652" s="2">
        <f>MACD!F652</f>
        <v>2.8530856362236064E-2</v>
      </c>
      <c r="F652" s="2">
        <f>'Moving Avg'!D652</f>
        <v>3.9140000000000001</v>
      </c>
      <c r="G652" s="2">
        <f>'Moving Avg'!F652</f>
        <v>4.0034999999999998</v>
      </c>
      <c r="H652" s="2">
        <f>'Moving Avg'!G652</f>
        <v>4.4091999999999985</v>
      </c>
      <c r="I652" s="2">
        <f>'Moving Avg'!H652</f>
        <v>5.7383500000000014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  <c r="M652" s="7">
        <f t="shared" si="100"/>
        <v>50</v>
      </c>
      <c r="N652" s="7">
        <f t="shared" si="101"/>
        <v>100</v>
      </c>
      <c r="O652" s="7">
        <f t="shared" si="102"/>
        <v>0</v>
      </c>
      <c r="P652" s="7">
        <f t="shared" si="103"/>
        <v>33</v>
      </c>
      <c r="Q652" s="8">
        <f t="shared" si="104"/>
        <v>57.45</v>
      </c>
      <c r="R652" s="8">
        <f t="shared" si="105"/>
        <v>38.25</v>
      </c>
      <c r="S652" s="8">
        <f t="shared" si="106"/>
        <v>37.35</v>
      </c>
      <c r="T652" s="8">
        <f t="shared" si="107"/>
        <v>45.75</v>
      </c>
      <c r="U652" s="7">
        <f t="shared" si="108"/>
        <v>44.35</v>
      </c>
      <c r="V652" s="7">
        <f t="shared" si="109"/>
        <v>44.7</v>
      </c>
    </row>
    <row r="653" spans="1:22" ht="13.5" x14ac:dyDescent="0.25">
      <c r="A653" s="3">
        <f>RSI!A653</f>
        <v>43252</v>
      </c>
      <c r="B653" s="2">
        <f>RSI!B653</f>
        <v>3.87</v>
      </c>
      <c r="C653" s="2">
        <f>RSI!I653</f>
        <v>3.6780719015971499</v>
      </c>
      <c r="D653" s="2">
        <f>MACD!E653</f>
        <v>3.3318317425994337E-3</v>
      </c>
      <c r="E653" s="2">
        <f>MACD!F653</f>
        <v>2.3491051438308742E-2</v>
      </c>
      <c r="F653" s="2">
        <f>'Moving Avg'!D653</f>
        <v>3.8920000000000003</v>
      </c>
      <c r="G653" s="2">
        <f>'Moving Avg'!F653</f>
        <v>3.9869999999999997</v>
      </c>
      <c r="H653" s="2">
        <f>'Moving Avg'!G653</f>
        <v>4.3833999999999982</v>
      </c>
      <c r="I653" s="2">
        <f>'Moving Avg'!H653</f>
        <v>5.7213000000000012</v>
      </c>
      <c r="J653" s="5" t="str">
        <f>OBV!F653</f>
        <v>BEARISH</v>
      </c>
      <c r="K653" s="5" t="str">
        <f>OBV!G653</f>
        <v>STRONG</v>
      </c>
      <c r="L653" s="5" t="str">
        <f>OBV!H653</f>
        <v>CONFIRMED BEARISH</v>
      </c>
      <c r="M653" s="7">
        <f t="shared" si="100"/>
        <v>50</v>
      </c>
      <c r="N653" s="7">
        <f t="shared" si="101"/>
        <v>100</v>
      </c>
      <c r="O653" s="7">
        <f t="shared" si="102"/>
        <v>0</v>
      </c>
      <c r="P653" s="7">
        <f t="shared" si="103"/>
        <v>33</v>
      </c>
      <c r="Q653" s="8">
        <f t="shared" si="104"/>
        <v>57.45</v>
      </c>
      <c r="R653" s="8">
        <f t="shared" si="105"/>
        <v>38.25</v>
      </c>
      <c r="S653" s="8">
        <f t="shared" si="106"/>
        <v>37.35</v>
      </c>
      <c r="T653" s="8">
        <f t="shared" si="107"/>
        <v>45.75</v>
      </c>
      <c r="U653" s="7">
        <f t="shared" si="108"/>
        <v>44.35</v>
      </c>
      <c r="V653" s="7">
        <f t="shared" si="109"/>
        <v>44.7</v>
      </c>
    </row>
    <row r="654" spans="1:22" ht="13.5" x14ac:dyDescent="0.25">
      <c r="A654" s="3">
        <f>RSI!A654</f>
        <v>43255</v>
      </c>
      <c r="B654" s="2">
        <f>RSI!B654</f>
        <v>3.87</v>
      </c>
      <c r="C654" s="2">
        <f>RSI!I654</f>
        <v>3.6780719015971499</v>
      </c>
      <c r="D654" s="2">
        <f>MACD!E654</f>
        <v>2.0556277084189389E-3</v>
      </c>
      <c r="E654" s="2">
        <f>MACD!F654</f>
        <v>1.9203966692330782E-2</v>
      </c>
      <c r="F654" s="2">
        <f>'Moving Avg'!D654</f>
        <v>3.87</v>
      </c>
      <c r="G654" s="2">
        <f>'Moving Avg'!F654</f>
        <v>3.9790000000000001</v>
      </c>
      <c r="H654" s="2">
        <f>'Moving Avg'!G654</f>
        <v>4.3575999999999997</v>
      </c>
      <c r="I654" s="2">
        <f>'Moving Avg'!H654</f>
        <v>5.7042500000000009</v>
      </c>
      <c r="J654" s="5" t="str">
        <f>OBV!F654</f>
        <v>BEARISH</v>
      </c>
      <c r="K654" s="5" t="str">
        <f>OBV!G654</f>
        <v>STRONG</v>
      </c>
      <c r="L654" s="5" t="str">
        <f>OBV!H654</f>
        <v>CONFIRMED BEARISH</v>
      </c>
      <c r="M654" s="7">
        <f t="shared" si="100"/>
        <v>50</v>
      </c>
      <c r="N654" s="7">
        <f t="shared" si="101"/>
        <v>45</v>
      </c>
      <c r="O654" s="7">
        <f t="shared" si="102"/>
        <v>0</v>
      </c>
      <c r="P654" s="7">
        <f t="shared" si="103"/>
        <v>33</v>
      </c>
      <c r="Q654" s="8">
        <f t="shared" si="104"/>
        <v>38.200000000000003</v>
      </c>
      <c r="R654" s="8">
        <f t="shared" si="105"/>
        <v>27.25</v>
      </c>
      <c r="S654" s="8">
        <f t="shared" si="106"/>
        <v>29.1</v>
      </c>
      <c r="T654" s="8">
        <f t="shared" si="107"/>
        <v>32</v>
      </c>
      <c r="U654" s="7">
        <f t="shared" si="108"/>
        <v>31.516666666666669</v>
      </c>
      <c r="V654" s="7">
        <f t="shared" si="109"/>
        <v>31.637500000000003</v>
      </c>
    </row>
    <row r="655" spans="1:22" ht="13.5" x14ac:dyDescent="0.25">
      <c r="A655" s="3">
        <f>RSI!A655</f>
        <v>43256</v>
      </c>
      <c r="B655" s="2">
        <f>RSI!B655</f>
        <v>3.87</v>
      </c>
      <c r="C655" s="2">
        <f>RSI!I655</f>
        <v>3.6780719015971499</v>
      </c>
      <c r="D655" s="2">
        <f>MACD!E655</f>
        <v>2.2858880496343659E-3</v>
      </c>
      <c r="E655" s="2">
        <f>MACD!F655</f>
        <v>1.5820350963791498E-2</v>
      </c>
      <c r="F655" s="2">
        <f>'Moving Avg'!D655</f>
        <v>3.87</v>
      </c>
      <c r="G655" s="2">
        <f>'Moving Avg'!F655</f>
        <v>3.9694999999999991</v>
      </c>
      <c r="H655" s="2">
        <f>'Moving Avg'!G655</f>
        <v>4.3347999999999995</v>
      </c>
      <c r="I655" s="2">
        <f>'Moving Avg'!H655</f>
        <v>5.6871999999999989</v>
      </c>
      <c r="J655" s="5" t="str">
        <f>OBV!F655</f>
        <v>NEUTRAL</v>
      </c>
      <c r="K655" s="5" t="str">
        <f>OBV!G655</f>
        <v>NEUTRAL</v>
      </c>
      <c r="L655" s="5" t="str">
        <f>OBV!H655</f>
        <v>NEUTRAL</v>
      </c>
      <c r="M655" s="7">
        <f t="shared" si="100"/>
        <v>50</v>
      </c>
      <c r="N655" s="7">
        <f t="shared" si="101"/>
        <v>45</v>
      </c>
      <c r="O655" s="7">
        <f t="shared" si="102"/>
        <v>0</v>
      </c>
      <c r="P655" s="7">
        <f t="shared" si="103"/>
        <v>33</v>
      </c>
      <c r="Q655" s="8">
        <f t="shared" si="104"/>
        <v>38.200000000000003</v>
      </c>
      <c r="R655" s="8">
        <f t="shared" si="105"/>
        <v>27.25</v>
      </c>
      <c r="S655" s="8">
        <f t="shared" si="106"/>
        <v>29.1</v>
      </c>
      <c r="T655" s="8">
        <f t="shared" si="107"/>
        <v>32</v>
      </c>
      <c r="U655" s="7">
        <f t="shared" si="108"/>
        <v>31.516666666666669</v>
      </c>
      <c r="V655" s="7">
        <f t="shared" si="109"/>
        <v>31.637500000000003</v>
      </c>
    </row>
    <row r="656" spans="1:22" ht="13.5" x14ac:dyDescent="0.25">
      <c r="A656" s="3">
        <f>RSI!A656</f>
        <v>43257</v>
      </c>
      <c r="B656" s="2">
        <f>RSI!B656</f>
        <v>3.76</v>
      </c>
      <c r="C656" s="2">
        <f>RSI!I656</f>
        <v>2.4402259326882501</v>
      </c>
      <c r="D656" s="2">
        <f>MACD!E656</f>
        <v>1.1841950846316784E-2</v>
      </c>
      <c r="E656" s="2">
        <f>MACD!F656</f>
        <v>1.5024670940296556E-2</v>
      </c>
      <c r="F656" s="2">
        <f>'Moving Avg'!D656</f>
        <v>3.8480000000000003</v>
      </c>
      <c r="G656" s="2">
        <f>'Moving Avg'!F656</f>
        <v>3.9544999999999995</v>
      </c>
      <c r="H656" s="2">
        <f>'Moving Avg'!G656</f>
        <v>4.3097999999999992</v>
      </c>
      <c r="I656" s="2">
        <f>'Moving Avg'!H656</f>
        <v>5.6695999999999991</v>
      </c>
      <c r="J656" s="5" t="str">
        <f>OBV!F656</f>
        <v>NEUTRAL</v>
      </c>
      <c r="K656" s="5" t="str">
        <f>OBV!G656</f>
        <v>NEUTRAL</v>
      </c>
      <c r="L656" s="5" t="str">
        <f>OBV!H656</f>
        <v>NEUTRAL</v>
      </c>
      <c r="M656" s="7">
        <f t="shared" si="100"/>
        <v>50</v>
      </c>
      <c r="N656" s="7">
        <f t="shared" si="101"/>
        <v>45</v>
      </c>
      <c r="O656" s="7">
        <f t="shared" si="102"/>
        <v>0</v>
      </c>
      <c r="P656" s="7">
        <f t="shared" si="103"/>
        <v>33</v>
      </c>
      <c r="Q656" s="8">
        <f t="shared" si="104"/>
        <v>38.200000000000003</v>
      </c>
      <c r="R656" s="8">
        <f t="shared" si="105"/>
        <v>27.25</v>
      </c>
      <c r="S656" s="8">
        <f t="shared" si="106"/>
        <v>29.1</v>
      </c>
      <c r="T656" s="8">
        <f t="shared" si="107"/>
        <v>32</v>
      </c>
      <c r="U656" s="7">
        <f t="shared" si="108"/>
        <v>31.516666666666669</v>
      </c>
      <c r="V656" s="7">
        <f t="shared" si="109"/>
        <v>31.637500000000003</v>
      </c>
    </row>
    <row r="657" spans="1:22" ht="13.5" x14ac:dyDescent="0.25">
      <c r="A657" s="3">
        <f>RSI!A657</f>
        <v>43258</v>
      </c>
      <c r="B657" s="2">
        <f>RSI!B657</f>
        <v>3.7</v>
      </c>
      <c r="C657" s="2">
        <f>RSI!I657</f>
        <v>2.0374398651023995</v>
      </c>
      <c r="D657" s="2">
        <f>MACD!E657</f>
        <v>2.6145510577663345E-2</v>
      </c>
      <c r="E657" s="2">
        <f>MACD!F657</f>
        <v>1.7248838867769914E-2</v>
      </c>
      <c r="F657" s="2">
        <f>'Moving Avg'!D657</f>
        <v>3.8140000000000001</v>
      </c>
      <c r="G657" s="2">
        <f>'Moving Avg'!F657</f>
        <v>3.9364999999999997</v>
      </c>
      <c r="H657" s="2">
        <f>'Moving Avg'!G657</f>
        <v>4.2837999999999994</v>
      </c>
      <c r="I657" s="2">
        <f>'Moving Avg'!H657</f>
        <v>5.6516999999999973</v>
      </c>
      <c r="J657" s="5" t="str">
        <f>OBV!F657</f>
        <v>BEARISH</v>
      </c>
      <c r="K657" s="5" t="str">
        <f>OBV!G657</f>
        <v>STRONG</v>
      </c>
      <c r="L657" s="5" t="str">
        <f>OBV!H657</f>
        <v>CONFIRMED BEARISH</v>
      </c>
      <c r="M657" s="7">
        <f t="shared" si="100"/>
        <v>50</v>
      </c>
      <c r="N657" s="7">
        <f t="shared" si="101"/>
        <v>0</v>
      </c>
      <c r="O657" s="7">
        <f t="shared" si="102"/>
        <v>0</v>
      </c>
      <c r="P657" s="7">
        <f t="shared" si="103"/>
        <v>33</v>
      </c>
      <c r="Q657" s="8">
        <f t="shared" si="104"/>
        <v>22.45</v>
      </c>
      <c r="R657" s="8">
        <f t="shared" si="105"/>
        <v>18.25</v>
      </c>
      <c r="S657" s="8">
        <f t="shared" si="106"/>
        <v>22.35</v>
      </c>
      <c r="T657" s="8">
        <f t="shared" si="107"/>
        <v>20.75</v>
      </c>
      <c r="U657" s="7">
        <f t="shared" si="108"/>
        <v>21.016666666666669</v>
      </c>
      <c r="V657" s="7">
        <f t="shared" si="109"/>
        <v>20.950000000000003</v>
      </c>
    </row>
    <row r="658" spans="1:22" ht="13.5" x14ac:dyDescent="0.25">
      <c r="A658" s="3">
        <f>RSI!A658</f>
        <v>43259</v>
      </c>
      <c r="B658" s="2">
        <f>RSI!B658</f>
        <v>3.59</v>
      </c>
      <c r="C658" s="2">
        <f>RSI!I658</f>
        <v>1.5366587411078143</v>
      </c>
      <c r="D658" s="2">
        <f>MACD!E658</f>
        <v>4.8393080047206105E-2</v>
      </c>
      <c r="E658" s="2">
        <f>MACD!F658</f>
        <v>2.3477687103657153E-2</v>
      </c>
      <c r="F658" s="2">
        <f>'Moving Avg'!D658</f>
        <v>3.758</v>
      </c>
      <c r="G658" s="2">
        <f>'Moving Avg'!F658</f>
        <v>3.9129999999999994</v>
      </c>
      <c r="H658" s="2">
        <f>'Moving Avg'!G658</f>
        <v>4.2555999999999994</v>
      </c>
      <c r="I658" s="2">
        <f>'Moving Avg'!H658</f>
        <v>5.6332499999999968</v>
      </c>
      <c r="J658" s="5" t="str">
        <f>OBV!F658</f>
        <v>BEARISH</v>
      </c>
      <c r="K658" s="5" t="str">
        <f>OBV!G658</f>
        <v>STRONG</v>
      </c>
      <c r="L658" s="5" t="str">
        <f>OBV!H658</f>
        <v>CONFIRMED BEARISH</v>
      </c>
      <c r="M658" s="7">
        <f t="shared" si="100"/>
        <v>50</v>
      </c>
      <c r="N658" s="7">
        <f t="shared" si="101"/>
        <v>0</v>
      </c>
      <c r="O658" s="7">
        <f t="shared" si="102"/>
        <v>0</v>
      </c>
      <c r="P658" s="7">
        <f t="shared" si="103"/>
        <v>33</v>
      </c>
      <c r="Q658" s="8">
        <f t="shared" si="104"/>
        <v>22.45</v>
      </c>
      <c r="R658" s="8">
        <f t="shared" si="105"/>
        <v>18.25</v>
      </c>
      <c r="S658" s="8">
        <f t="shared" si="106"/>
        <v>22.35</v>
      </c>
      <c r="T658" s="8">
        <f t="shared" si="107"/>
        <v>20.75</v>
      </c>
      <c r="U658" s="7">
        <f t="shared" si="108"/>
        <v>21.016666666666669</v>
      </c>
      <c r="V658" s="7">
        <f t="shared" si="109"/>
        <v>20.950000000000003</v>
      </c>
    </row>
    <row r="659" spans="1:22" ht="13.5" x14ac:dyDescent="0.25">
      <c r="A659" s="3">
        <f>RSI!A659</f>
        <v>43262</v>
      </c>
      <c r="B659" s="2">
        <f>RSI!B659</f>
        <v>3.5</v>
      </c>
      <c r="C659" s="2">
        <f>RSI!I659</f>
        <v>1.2631078711363841</v>
      </c>
      <c r="D659" s="2">
        <f>MACD!E659</f>
        <v>7.6383134987193291E-2</v>
      </c>
      <c r="E659" s="2">
        <f>MACD!F659</f>
        <v>3.4058776680364382E-2</v>
      </c>
      <c r="F659" s="2">
        <f>'Moving Avg'!D659</f>
        <v>3.6840000000000002</v>
      </c>
      <c r="G659" s="2">
        <f>'Moving Avg'!F659</f>
        <v>3.8849999999999993</v>
      </c>
      <c r="H659" s="2">
        <f>'Moving Avg'!G659</f>
        <v>4.2255999999999991</v>
      </c>
      <c r="I659" s="2">
        <f>'Moving Avg'!H659</f>
        <v>5.6153999999999975</v>
      </c>
      <c r="J659" s="5" t="str">
        <f>OBV!F659</f>
        <v>BEARISH</v>
      </c>
      <c r="K659" s="5" t="str">
        <f>OBV!G659</f>
        <v>STRONG</v>
      </c>
      <c r="L659" s="5" t="str">
        <f>OBV!H659</f>
        <v>CONFIRMED BEARISH</v>
      </c>
      <c r="M659" s="7">
        <f t="shared" si="100"/>
        <v>50</v>
      </c>
      <c r="N659" s="7">
        <f t="shared" si="101"/>
        <v>0</v>
      </c>
      <c r="O659" s="7">
        <f t="shared" si="102"/>
        <v>0</v>
      </c>
      <c r="P659" s="7">
        <f t="shared" si="103"/>
        <v>33</v>
      </c>
      <c r="Q659" s="8">
        <f t="shared" si="104"/>
        <v>22.45</v>
      </c>
      <c r="R659" s="8">
        <f t="shared" si="105"/>
        <v>18.25</v>
      </c>
      <c r="S659" s="8">
        <f t="shared" si="106"/>
        <v>22.35</v>
      </c>
      <c r="T659" s="8">
        <f t="shared" si="107"/>
        <v>20.75</v>
      </c>
      <c r="U659" s="7">
        <f t="shared" si="108"/>
        <v>21.016666666666669</v>
      </c>
      <c r="V659" s="7">
        <f t="shared" si="109"/>
        <v>20.950000000000003</v>
      </c>
    </row>
    <row r="660" spans="1:22" ht="13.5" x14ac:dyDescent="0.25">
      <c r="A660" s="3">
        <f>RSI!A660</f>
        <v>43263</v>
      </c>
      <c r="B660" s="2">
        <f>RSI!B660</f>
        <v>3.65</v>
      </c>
      <c r="C660" s="2">
        <f>RSI!I660</f>
        <v>25.171949414090591</v>
      </c>
      <c r="D660" s="2">
        <f>MACD!E660</f>
        <v>7.4878099569950507E-2</v>
      </c>
      <c r="E660" s="2">
        <f>MACD!F660</f>
        <v>4.222264125828161E-2</v>
      </c>
      <c r="F660" s="2">
        <f>'Moving Avg'!D660</f>
        <v>3.6399999999999997</v>
      </c>
      <c r="G660" s="2">
        <f>'Moving Avg'!F660</f>
        <v>3.8649999999999998</v>
      </c>
      <c r="H660" s="2">
        <f>'Moving Avg'!G660</f>
        <v>4.1985999999999999</v>
      </c>
      <c r="I660" s="2">
        <f>'Moving Avg'!H660</f>
        <v>5.5992999999999968</v>
      </c>
      <c r="J660" s="5" t="str">
        <f>OBV!F660</f>
        <v>BEARISH</v>
      </c>
      <c r="K660" s="5" t="str">
        <f>OBV!G660</f>
        <v>STRONG</v>
      </c>
      <c r="L660" s="5" t="str">
        <f>OBV!H660</f>
        <v>CONFIRMED BEARISH</v>
      </c>
      <c r="M660" s="7">
        <f t="shared" si="100"/>
        <v>50</v>
      </c>
      <c r="N660" s="7">
        <f t="shared" si="101"/>
        <v>0</v>
      </c>
      <c r="O660" s="7">
        <f t="shared" si="102"/>
        <v>0</v>
      </c>
      <c r="P660" s="7">
        <f t="shared" si="103"/>
        <v>33</v>
      </c>
      <c r="Q660" s="8">
        <f t="shared" si="104"/>
        <v>22.45</v>
      </c>
      <c r="R660" s="8">
        <f t="shared" si="105"/>
        <v>18.25</v>
      </c>
      <c r="S660" s="8">
        <f t="shared" si="106"/>
        <v>22.35</v>
      </c>
      <c r="T660" s="8">
        <f t="shared" si="107"/>
        <v>20.75</v>
      </c>
      <c r="U660" s="7">
        <f t="shared" si="108"/>
        <v>21.016666666666669</v>
      </c>
      <c r="V660" s="7">
        <f t="shared" si="109"/>
        <v>20.950000000000003</v>
      </c>
    </row>
    <row r="661" spans="1:22" ht="13.5" x14ac:dyDescent="0.25">
      <c r="A661" s="3">
        <f>RSI!A661</f>
        <v>43264</v>
      </c>
      <c r="B661" s="2">
        <f>RSI!B661</f>
        <v>3.6</v>
      </c>
      <c r="C661" s="2">
        <f>RSI!I661</f>
        <v>23.158874407939507</v>
      </c>
      <c r="D661" s="2">
        <f>MACD!E661</f>
        <v>7.9056455302082274E-2</v>
      </c>
      <c r="E661" s="2">
        <f>MACD!F661</f>
        <v>4.9589404067041744E-2</v>
      </c>
      <c r="F661" s="2">
        <f>'Moving Avg'!D661</f>
        <v>3.6079999999999997</v>
      </c>
      <c r="G661" s="2">
        <f>'Moving Avg'!F661</f>
        <v>3.8429999999999991</v>
      </c>
      <c r="H661" s="2">
        <f>'Moving Avg'!G661</f>
        <v>4.1705999999999994</v>
      </c>
      <c r="I661" s="2">
        <f>'Moving Avg'!H661</f>
        <v>5.5829499999999976</v>
      </c>
      <c r="J661" s="5" t="str">
        <f>OBV!F661</f>
        <v>BEARISH</v>
      </c>
      <c r="K661" s="5" t="str">
        <f>OBV!G661</f>
        <v>STRONG</v>
      </c>
      <c r="L661" s="5" t="str">
        <f>OBV!H661</f>
        <v>CONFIRMED BEARISH</v>
      </c>
      <c r="M661" s="7">
        <f t="shared" si="100"/>
        <v>50</v>
      </c>
      <c r="N661" s="7">
        <f t="shared" si="101"/>
        <v>0</v>
      </c>
      <c r="O661" s="7">
        <f t="shared" si="102"/>
        <v>0</v>
      </c>
      <c r="P661" s="7">
        <f t="shared" si="103"/>
        <v>33</v>
      </c>
      <c r="Q661" s="8">
        <f t="shared" si="104"/>
        <v>22.45</v>
      </c>
      <c r="R661" s="8">
        <f t="shared" si="105"/>
        <v>18.25</v>
      </c>
      <c r="S661" s="8">
        <f t="shared" si="106"/>
        <v>22.35</v>
      </c>
      <c r="T661" s="8">
        <f t="shared" si="107"/>
        <v>20.75</v>
      </c>
      <c r="U661" s="7">
        <f t="shared" si="108"/>
        <v>21.016666666666669</v>
      </c>
      <c r="V661" s="7">
        <f t="shared" si="109"/>
        <v>20.950000000000003</v>
      </c>
    </row>
    <row r="662" spans="1:22" ht="13.5" x14ac:dyDescent="0.25">
      <c r="A662" s="3">
        <f>RSI!A662</f>
        <v>43265</v>
      </c>
      <c r="B662" s="2">
        <f>RSI!B662</f>
        <v>3.61</v>
      </c>
      <c r="C662" s="2">
        <f>RSI!I662</f>
        <v>24.460045789678233</v>
      </c>
      <c r="D662" s="2">
        <f>MACD!E662</f>
        <v>8.3765349903586639E-2</v>
      </c>
      <c r="E662" s="2">
        <f>MACD!F662</f>
        <v>5.6424593234350728E-2</v>
      </c>
      <c r="F662" s="2">
        <f>'Moving Avg'!D662</f>
        <v>3.59</v>
      </c>
      <c r="G662" s="2">
        <f>'Moving Avg'!F662</f>
        <v>3.8244999999999996</v>
      </c>
      <c r="H662" s="2">
        <f>'Moving Avg'!G662</f>
        <v>4.1427999999999994</v>
      </c>
      <c r="I662" s="2">
        <f>'Moving Avg'!H662</f>
        <v>5.5666499999999965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  <c r="M662" s="7">
        <f t="shared" si="100"/>
        <v>50</v>
      </c>
      <c r="N662" s="7">
        <f t="shared" si="101"/>
        <v>0</v>
      </c>
      <c r="O662" s="7">
        <f t="shared" si="102"/>
        <v>0</v>
      </c>
      <c r="P662" s="7">
        <f t="shared" si="103"/>
        <v>16.5</v>
      </c>
      <c r="Q662" s="8">
        <f t="shared" si="104"/>
        <v>19.975000000000001</v>
      </c>
      <c r="R662" s="8">
        <f t="shared" si="105"/>
        <v>14.125</v>
      </c>
      <c r="S662" s="8">
        <f t="shared" si="106"/>
        <v>14.925000000000001</v>
      </c>
      <c r="T662" s="8">
        <f t="shared" si="107"/>
        <v>16.625</v>
      </c>
      <c r="U662" s="7">
        <f t="shared" si="108"/>
        <v>16.341666666666669</v>
      </c>
      <c r="V662" s="7">
        <f t="shared" si="109"/>
        <v>16.412500000000001</v>
      </c>
    </row>
    <row r="663" spans="1:22" ht="13.5" x14ac:dyDescent="0.25">
      <c r="A663" s="3">
        <f>RSI!A663</f>
        <v>43269</v>
      </c>
      <c r="B663" s="2">
        <f>RSI!B663</f>
        <v>3.61</v>
      </c>
      <c r="C663" s="2">
        <f>RSI!I663</f>
        <v>24.460045789678233</v>
      </c>
      <c r="D663" s="2">
        <f>MACD!E663</f>
        <v>8.9463026871676288E-2</v>
      </c>
      <c r="E663" s="2">
        <f>MACD!F663</f>
        <v>6.3032279961815846E-2</v>
      </c>
      <c r="F663" s="2">
        <f>'Moving Avg'!D663</f>
        <v>3.5939999999999999</v>
      </c>
      <c r="G663" s="2">
        <f>'Moving Avg'!F663</f>
        <v>3.8059999999999996</v>
      </c>
      <c r="H663" s="2">
        <f>'Moving Avg'!G663</f>
        <v>4.1193999999999997</v>
      </c>
      <c r="I663" s="2">
        <f>'Moving Avg'!H663</f>
        <v>5.5503499999999955</v>
      </c>
      <c r="J663" s="5" t="str">
        <f>OBV!F663</f>
        <v>BEARISH</v>
      </c>
      <c r="K663" s="5" t="str">
        <f>OBV!G663</f>
        <v>NEUTRAL</v>
      </c>
      <c r="L663" s="5" t="str">
        <f>OBV!H663</f>
        <v>BEARISH DIVERGENCE</v>
      </c>
      <c r="M663" s="7">
        <f t="shared" si="100"/>
        <v>50</v>
      </c>
      <c r="N663" s="7">
        <f t="shared" si="101"/>
        <v>0</v>
      </c>
      <c r="O663" s="7">
        <f t="shared" si="102"/>
        <v>0</v>
      </c>
      <c r="P663" s="7">
        <f t="shared" si="103"/>
        <v>16.5</v>
      </c>
      <c r="Q663" s="8">
        <f t="shared" si="104"/>
        <v>19.975000000000001</v>
      </c>
      <c r="R663" s="8">
        <f t="shared" si="105"/>
        <v>14.125</v>
      </c>
      <c r="S663" s="8">
        <f t="shared" si="106"/>
        <v>14.925000000000001</v>
      </c>
      <c r="T663" s="8">
        <f t="shared" si="107"/>
        <v>16.625</v>
      </c>
      <c r="U663" s="7">
        <f t="shared" si="108"/>
        <v>16.341666666666669</v>
      </c>
      <c r="V663" s="7">
        <f t="shared" si="109"/>
        <v>16.412500000000001</v>
      </c>
    </row>
    <row r="664" spans="1:22" ht="13.5" x14ac:dyDescent="0.25">
      <c r="A664" s="3">
        <f>RSI!A664</f>
        <v>43270</v>
      </c>
      <c r="B664" s="2">
        <f>RSI!B664</f>
        <v>3.6</v>
      </c>
      <c r="C664" s="2">
        <f>RSI!I664</f>
        <v>23.988937054962719</v>
      </c>
      <c r="D664" s="2">
        <f>MACD!E664</f>
        <v>9.6611200828194743E-2</v>
      </c>
      <c r="E664" s="2">
        <f>MACD!F664</f>
        <v>6.9748064135091631E-2</v>
      </c>
      <c r="F664" s="2">
        <f>'Moving Avg'!D664</f>
        <v>3.6139999999999999</v>
      </c>
      <c r="G664" s="2">
        <f>'Moving Avg'!F664</f>
        <v>3.7869999999999999</v>
      </c>
      <c r="H664" s="2">
        <f>'Moving Avg'!G664</f>
        <v>4.0986000000000002</v>
      </c>
      <c r="I664" s="2">
        <f>'Moving Avg'!H664</f>
        <v>5.5339999999999945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  <c r="M664" s="7">
        <f t="shared" si="100"/>
        <v>50</v>
      </c>
      <c r="N664" s="7">
        <f t="shared" si="101"/>
        <v>0</v>
      </c>
      <c r="O664" s="7">
        <f t="shared" si="102"/>
        <v>0</v>
      </c>
      <c r="P664" s="7">
        <f t="shared" si="103"/>
        <v>67</v>
      </c>
      <c r="Q664" s="8">
        <f t="shared" si="104"/>
        <v>27.549999999999997</v>
      </c>
      <c r="R664" s="8">
        <f t="shared" si="105"/>
        <v>26.75</v>
      </c>
      <c r="S664" s="8">
        <f t="shared" si="106"/>
        <v>37.650000000000006</v>
      </c>
      <c r="T664" s="8">
        <f t="shared" si="107"/>
        <v>29.25</v>
      </c>
      <c r="U664" s="7">
        <f t="shared" si="108"/>
        <v>30.650000000000002</v>
      </c>
      <c r="V664" s="7">
        <f t="shared" si="109"/>
        <v>30.3</v>
      </c>
    </row>
    <row r="665" spans="1:22" ht="13.5" x14ac:dyDescent="0.25">
      <c r="A665" s="3">
        <f>RSI!A665</f>
        <v>43271</v>
      </c>
      <c r="B665" s="2">
        <f>RSI!B665</f>
        <v>3.5</v>
      </c>
      <c r="C665" s="2">
        <f>RSI!I665</f>
        <v>19.86794699635989</v>
      </c>
      <c r="D665" s="2">
        <f>MACD!E665</f>
        <v>0.11159497015790887</v>
      </c>
      <c r="E665" s="2">
        <f>MACD!F665</f>
        <v>7.8117445339655089E-2</v>
      </c>
      <c r="F665" s="2">
        <f>'Moving Avg'!D665</f>
        <v>3.5840000000000005</v>
      </c>
      <c r="G665" s="2">
        <f>'Moving Avg'!F665</f>
        <v>3.7629999999999995</v>
      </c>
      <c r="H665" s="2">
        <f>'Moving Avg'!G665</f>
        <v>4.0758000000000001</v>
      </c>
      <c r="I665" s="2">
        <f>'Moving Avg'!H665</f>
        <v>5.5186499999999947</v>
      </c>
      <c r="J665" s="5" t="str">
        <f>OBV!F665</f>
        <v>BULLISH</v>
      </c>
      <c r="K665" s="5" t="str">
        <f>OBV!G665</f>
        <v>WEAK</v>
      </c>
      <c r="L665" s="5" t="str">
        <f>OBV!H665</f>
        <v>BULLISH DIVERGENCE</v>
      </c>
      <c r="M665" s="7">
        <f t="shared" si="100"/>
        <v>50</v>
      </c>
      <c r="N665" s="7">
        <f t="shared" si="101"/>
        <v>0</v>
      </c>
      <c r="O665" s="7">
        <f t="shared" si="102"/>
        <v>0</v>
      </c>
      <c r="P665" s="7">
        <f t="shared" si="103"/>
        <v>50</v>
      </c>
      <c r="Q665" s="8">
        <f t="shared" si="104"/>
        <v>25</v>
      </c>
      <c r="R665" s="8">
        <f t="shared" si="105"/>
        <v>22.5</v>
      </c>
      <c r="S665" s="8">
        <f t="shared" si="106"/>
        <v>30</v>
      </c>
      <c r="T665" s="8">
        <f t="shared" si="107"/>
        <v>25</v>
      </c>
      <c r="U665" s="7">
        <f t="shared" si="108"/>
        <v>25.833333333333332</v>
      </c>
      <c r="V665" s="7">
        <f t="shared" si="109"/>
        <v>25.625</v>
      </c>
    </row>
    <row r="666" spans="1:22" ht="13.5" x14ac:dyDescent="0.25">
      <c r="A666" s="3">
        <f>RSI!A666</f>
        <v>43272</v>
      </c>
      <c r="B666" s="2">
        <f>RSI!B666</f>
        <v>3.35</v>
      </c>
      <c r="C666" s="2">
        <f>RSI!I666</f>
        <v>15.552181641811373</v>
      </c>
      <c r="D666" s="2">
        <f>MACD!E666</f>
        <v>0.1204672114258285</v>
      </c>
      <c r="E666" s="2">
        <f>MACD!F666</f>
        <v>8.658739855688978E-2</v>
      </c>
      <c r="F666" s="2">
        <f>'Moving Avg'!D666</f>
        <v>3.5340000000000003</v>
      </c>
      <c r="G666" s="2">
        <f>'Moving Avg'!F666</f>
        <v>3.7314999999999996</v>
      </c>
      <c r="H666" s="2">
        <f>'Moving Avg'!G666</f>
        <v>4.0500000000000007</v>
      </c>
      <c r="I666" s="2">
        <f>'Moving Avg'!H666</f>
        <v>5.5039999999999933</v>
      </c>
      <c r="J666" s="5" t="str">
        <f>OBV!F666</f>
        <v>BULLISH</v>
      </c>
      <c r="K666" s="5" t="str">
        <f>OBV!G666</f>
        <v>WEAK</v>
      </c>
      <c r="L666" s="5" t="str">
        <f>OBV!H666</f>
        <v>BULLISH DIVERGENCE</v>
      </c>
      <c r="M666" s="7">
        <f t="shared" si="100"/>
        <v>50</v>
      </c>
      <c r="N666" s="7">
        <f t="shared" si="101"/>
        <v>0</v>
      </c>
      <c r="O666" s="7">
        <f t="shared" si="102"/>
        <v>0</v>
      </c>
      <c r="P666" s="7">
        <f t="shared" si="103"/>
        <v>50</v>
      </c>
      <c r="Q666" s="8">
        <f t="shared" si="104"/>
        <v>25</v>
      </c>
      <c r="R666" s="8">
        <f t="shared" si="105"/>
        <v>22.5</v>
      </c>
      <c r="S666" s="8">
        <f t="shared" si="106"/>
        <v>30</v>
      </c>
      <c r="T666" s="8">
        <f t="shared" si="107"/>
        <v>25</v>
      </c>
      <c r="U666" s="7">
        <f t="shared" si="108"/>
        <v>25.833333333333332</v>
      </c>
      <c r="V666" s="7">
        <f t="shared" si="109"/>
        <v>25.625</v>
      </c>
    </row>
    <row r="667" spans="1:22" ht="13.5" x14ac:dyDescent="0.25">
      <c r="A667" s="3">
        <f>RSI!A667</f>
        <v>43273</v>
      </c>
      <c r="B667" s="2">
        <f>RSI!B667</f>
        <v>3.18</v>
      </c>
      <c r="C667" s="2">
        <f>RSI!I667</f>
        <v>12.293020799727827</v>
      </c>
      <c r="D667" s="2">
        <f>MACD!E667</f>
        <v>0.13407973992433186</v>
      </c>
      <c r="E667" s="2">
        <f>MACD!F667</f>
        <v>9.6085866830378203E-2</v>
      </c>
      <c r="F667" s="2">
        <f>'Moving Avg'!D667</f>
        <v>3.4480000000000004</v>
      </c>
      <c r="G667" s="2">
        <f>'Moving Avg'!F667</f>
        <v>3.6915000000000004</v>
      </c>
      <c r="H667" s="2">
        <f>'Moving Avg'!G667</f>
        <v>4.0208000000000013</v>
      </c>
      <c r="I667" s="2">
        <f>'Moving Avg'!H667</f>
        <v>5.4892999999999939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  <c r="M667" s="7">
        <f t="shared" si="100"/>
        <v>50</v>
      </c>
      <c r="N667" s="7">
        <f t="shared" si="101"/>
        <v>0</v>
      </c>
      <c r="O667" s="7">
        <f t="shared" si="102"/>
        <v>0</v>
      </c>
      <c r="P667" s="7">
        <f t="shared" si="103"/>
        <v>33</v>
      </c>
      <c r="Q667" s="8">
        <f t="shared" si="104"/>
        <v>22.45</v>
      </c>
      <c r="R667" s="8">
        <f t="shared" si="105"/>
        <v>18.25</v>
      </c>
      <c r="S667" s="8">
        <f t="shared" si="106"/>
        <v>22.35</v>
      </c>
      <c r="T667" s="8">
        <f t="shared" si="107"/>
        <v>20.75</v>
      </c>
      <c r="U667" s="7">
        <f t="shared" si="108"/>
        <v>21.016666666666669</v>
      </c>
      <c r="V667" s="7">
        <f t="shared" si="109"/>
        <v>20.950000000000003</v>
      </c>
    </row>
    <row r="668" spans="1:22" ht="13.5" x14ac:dyDescent="0.25">
      <c r="A668" s="3">
        <f>RSI!A668</f>
        <v>43276</v>
      </c>
      <c r="B668" s="2">
        <f>RSI!B668</f>
        <v>3.04</v>
      </c>
      <c r="C668" s="2">
        <f>RSI!I668</f>
        <v>10.366362629643689</v>
      </c>
      <c r="D668" s="2">
        <f>MACD!E668</f>
        <v>0.14259007148385061</v>
      </c>
      <c r="E668" s="2">
        <f>MACD!F668</f>
        <v>0.1053867077610727</v>
      </c>
      <c r="F668" s="2">
        <f>'Moving Avg'!D668</f>
        <v>3.3339999999999996</v>
      </c>
      <c r="G668" s="2">
        <f>'Moving Avg'!F668</f>
        <v>3.6445000000000007</v>
      </c>
      <c r="H668" s="2">
        <f>'Moving Avg'!G668</f>
        <v>3.9888000000000012</v>
      </c>
      <c r="I668" s="2">
        <f>'Moving Avg'!H668</f>
        <v>5.4738999999999933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  <c r="M668" s="7">
        <f t="shared" si="100"/>
        <v>50</v>
      </c>
      <c r="N668" s="7">
        <f t="shared" si="101"/>
        <v>0</v>
      </c>
      <c r="O668" s="7">
        <f t="shared" si="102"/>
        <v>0</v>
      </c>
      <c r="P668" s="7">
        <f t="shared" si="103"/>
        <v>33</v>
      </c>
      <c r="Q668" s="8">
        <f t="shared" si="104"/>
        <v>22.45</v>
      </c>
      <c r="R668" s="8">
        <f t="shared" si="105"/>
        <v>18.25</v>
      </c>
      <c r="S668" s="8">
        <f t="shared" si="106"/>
        <v>22.35</v>
      </c>
      <c r="T668" s="8">
        <f t="shared" si="107"/>
        <v>20.75</v>
      </c>
      <c r="U668" s="7">
        <f t="shared" si="108"/>
        <v>21.016666666666669</v>
      </c>
      <c r="V668" s="7">
        <f t="shared" si="109"/>
        <v>20.950000000000003</v>
      </c>
    </row>
    <row r="669" spans="1:22" ht="13.5" x14ac:dyDescent="0.25">
      <c r="A669" s="3">
        <f>RSI!A669</f>
        <v>43277</v>
      </c>
      <c r="B669" s="2">
        <f>RSI!B669</f>
        <v>2.91</v>
      </c>
      <c r="C669" s="2">
        <f>RSI!I669</f>
        <v>8.9617994677847719</v>
      </c>
      <c r="D669" s="2">
        <f>MACD!E669</f>
        <v>0.14968403414177667</v>
      </c>
      <c r="E669" s="2">
        <f>MACD!F669</f>
        <v>0.1142461730372135</v>
      </c>
      <c r="F669" s="2">
        <f>'Moving Avg'!D669</f>
        <v>3.1960000000000002</v>
      </c>
      <c r="G669" s="2">
        <f>'Moving Avg'!F669</f>
        <v>3.5910000000000002</v>
      </c>
      <c r="H669" s="2">
        <f>'Moving Avg'!G669</f>
        <v>3.9542000000000015</v>
      </c>
      <c r="I669" s="2">
        <f>'Moving Avg'!H669</f>
        <v>5.4587499999999958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  <c r="M669" s="7">
        <f t="shared" si="100"/>
        <v>50</v>
      </c>
      <c r="N669" s="7">
        <f t="shared" si="101"/>
        <v>0</v>
      </c>
      <c r="O669" s="7">
        <f t="shared" si="102"/>
        <v>0</v>
      </c>
      <c r="P669" s="7">
        <f t="shared" si="103"/>
        <v>33</v>
      </c>
      <c r="Q669" s="8">
        <f t="shared" si="104"/>
        <v>22.45</v>
      </c>
      <c r="R669" s="8">
        <f t="shared" si="105"/>
        <v>18.25</v>
      </c>
      <c r="S669" s="8">
        <f t="shared" si="106"/>
        <v>22.35</v>
      </c>
      <c r="T669" s="8">
        <f t="shared" si="107"/>
        <v>20.75</v>
      </c>
      <c r="U669" s="7">
        <f t="shared" si="108"/>
        <v>21.016666666666669</v>
      </c>
      <c r="V669" s="7">
        <f t="shared" si="109"/>
        <v>20.950000000000003</v>
      </c>
    </row>
    <row r="670" spans="1:22" ht="13.5" x14ac:dyDescent="0.25">
      <c r="A670" s="3">
        <f>RSI!A670</f>
        <v>43278</v>
      </c>
      <c r="B670" s="2">
        <f>RSI!B670</f>
        <v>2.83</v>
      </c>
      <c r="C670" s="2">
        <f>RSI!I670</f>
        <v>8.2233902717802039</v>
      </c>
      <c r="D670" s="2">
        <f>MACD!E670</f>
        <v>0.18926267686075882</v>
      </c>
      <c r="E670" s="2">
        <f>MACD!F670</f>
        <v>0.12924947380192259</v>
      </c>
      <c r="F670" s="2">
        <f>'Moving Avg'!D670</f>
        <v>3.0620000000000003</v>
      </c>
      <c r="G670" s="2">
        <f>'Moving Avg'!F670</f>
        <v>3.5390000000000001</v>
      </c>
      <c r="H670" s="2">
        <f>'Moving Avg'!G670</f>
        <v>3.918000000000001</v>
      </c>
      <c r="I670" s="2">
        <f>'Moving Avg'!H670</f>
        <v>5.4431999999999956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  <c r="M670" s="7">
        <f t="shared" si="100"/>
        <v>50</v>
      </c>
      <c r="N670" s="7">
        <f t="shared" si="101"/>
        <v>0</v>
      </c>
      <c r="O670" s="7">
        <f t="shared" si="102"/>
        <v>0</v>
      </c>
      <c r="P670" s="7">
        <f t="shared" si="103"/>
        <v>33</v>
      </c>
      <c r="Q670" s="8">
        <f t="shared" si="104"/>
        <v>22.45</v>
      </c>
      <c r="R670" s="8">
        <f t="shared" si="105"/>
        <v>18.25</v>
      </c>
      <c r="S670" s="8">
        <f t="shared" si="106"/>
        <v>22.35</v>
      </c>
      <c r="T670" s="8">
        <f t="shared" si="107"/>
        <v>20.75</v>
      </c>
      <c r="U670" s="7">
        <f t="shared" si="108"/>
        <v>21.016666666666669</v>
      </c>
      <c r="V670" s="7">
        <f t="shared" si="109"/>
        <v>20.950000000000003</v>
      </c>
    </row>
    <row r="671" spans="1:22" ht="13.5" x14ac:dyDescent="0.25">
      <c r="A671" s="3">
        <f>RSI!A671</f>
        <v>43279</v>
      </c>
      <c r="B671" s="2">
        <f>RSI!B671</f>
        <v>2.83</v>
      </c>
      <c r="C671" s="2">
        <f>RSI!I671</f>
        <v>8.2233902717802039</v>
      </c>
      <c r="D671" s="2">
        <f>MACD!E671</f>
        <v>0.21976716700399823</v>
      </c>
      <c r="E671" s="2">
        <f>MACD!F671</f>
        <v>0.14735301244233773</v>
      </c>
      <c r="F671" s="2">
        <f>'Moving Avg'!D671</f>
        <v>2.9580000000000002</v>
      </c>
      <c r="G671" s="2">
        <f>'Moving Avg'!F671</f>
        <v>3.4869999999999997</v>
      </c>
      <c r="H671" s="2">
        <f>'Moving Avg'!G671</f>
        <v>3.8858000000000015</v>
      </c>
      <c r="I671" s="2">
        <f>'Moving Avg'!H671</f>
        <v>5.4276499999999963</v>
      </c>
      <c r="J671" s="5" t="str">
        <f>OBV!F671</f>
        <v>BEARISH</v>
      </c>
      <c r="K671" s="5" t="str">
        <f>OBV!G671</f>
        <v>STRONG</v>
      </c>
      <c r="L671" s="5" t="str">
        <f>OBV!H671</f>
        <v>CONFIRMED BEARISH</v>
      </c>
      <c r="M671" s="7">
        <f t="shared" si="100"/>
        <v>50</v>
      </c>
      <c r="N671" s="7">
        <f t="shared" si="101"/>
        <v>0</v>
      </c>
      <c r="O671" s="7">
        <f t="shared" si="102"/>
        <v>0</v>
      </c>
      <c r="P671" s="7">
        <f t="shared" si="103"/>
        <v>33</v>
      </c>
      <c r="Q671" s="8">
        <f t="shared" si="104"/>
        <v>22.45</v>
      </c>
      <c r="R671" s="8">
        <f t="shared" si="105"/>
        <v>18.25</v>
      </c>
      <c r="S671" s="8">
        <f t="shared" si="106"/>
        <v>22.35</v>
      </c>
      <c r="T671" s="8">
        <f t="shared" si="107"/>
        <v>20.75</v>
      </c>
      <c r="U671" s="7">
        <f t="shared" si="108"/>
        <v>21.016666666666669</v>
      </c>
      <c r="V671" s="7">
        <f t="shared" si="109"/>
        <v>20.950000000000003</v>
      </c>
    </row>
    <row r="672" spans="1:22" ht="13.5" x14ac:dyDescent="0.25">
      <c r="A672" s="3">
        <f>RSI!A672</f>
        <v>43280</v>
      </c>
      <c r="B672" s="2">
        <f>RSI!B672</f>
        <v>2.84</v>
      </c>
      <c r="C672" s="2">
        <f>RSI!I672</f>
        <v>9.3067094065380616</v>
      </c>
      <c r="D672" s="2">
        <f>MACD!E672</f>
        <v>0.2507348767515043</v>
      </c>
      <c r="E672" s="2">
        <f>MACD!F672</f>
        <v>0.16802938530417105</v>
      </c>
      <c r="F672" s="2">
        <f>'Moving Avg'!D672</f>
        <v>2.89</v>
      </c>
      <c r="G672" s="2">
        <f>'Moving Avg'!F672</f>
        <v>3.4354999999999998</v>
      </c>
      <c r="H672" s="2">
        <f>'Moving Avg'!G672</f>
        <v>3.8538000000000014</v>
      </c>
      <c r="I672" s="2">
        <f>'Moving Avg'!H672</f>
        <v>5.4121499999999969</v>
      </c>
      <c r="J672" s="5" t="str">
        <f>OBV!F672</f>
        <v>BEARISH</v>
      </c>
      <c r="K672" s="5" t="str">
        <f>OBV!G672</f>
        <v>STRONG</v>
      </c>
      <c r="L672" s="5" t="str">
        <f>OBV!H672</f>
        <v>CONFIRMED BEARISH</v>
      </c>
      <c r="M672" s="7">
        <f t="shared" si="100"/>
        <v>50</v>
      </c>
      <c r="N672" s="7">
        <f t="shared" si="101"/>
        <v>0</v>
      </c>
      <c r="O672" s="7">
        <f t="shared" si="102"/>
        <v>0</v>
      </c>
      <c r="P672" s="7">
        <f t="shared" si="103"/>
        <v>33</v>
      </c>
      <c r="Q672" s="8">
        <f t="shared" si="104"/>
        <v>22.45</v>
      </c>
      <c r="R672" s="8">
        <f t="shared" si="105"/>
        <v>18.25</v>
      </c>
      <c r="S672" s="8">
        <f t="shared" si="106"/>
        <v>22.35</v>
      </c>
      <c r="T672" s="8">
        <f t="shared" si="107"/>
        <v>20.75</v>
      </c>
      <c r="U672" s="7">
        <f t="shared" si="108"/>
        <v>21.016666666666669</v>
      </c>
      <c r="V672" s="7">
        <f t="shared" si="109"/>
        <v>20.950000000000003</v>
      </c>
    </row>
    <row r="673" spans="1:22" ht="13.5" x14ac:dyDescent="0.25">
      <c r="A673" s="3">
        <f>RSI!A673</f>
        <v>43283</v>
      </c>
      <c r="B673" s="2">
        <f>RSI!B673</f>
        <v>2.84</v>
      </c>
      <c r="C673" s="2">
        <f>RSI!I673</f>
        <v>9.3067094065380616</v>
      </c>
      <c r="D673" s="2">
        <f>MACD!E673</f>
        <v>0.28091487867047338</v>
      </c>
      <c r="E673" s="2">
        <f>MACD!F673</f>
        <v>0.19060648397743152</v>
      </c>
      <c r="F673" s="2">
        <f>'Moving Avg'!D673</f>
        <v>2.85</v>
      </c>
      <c r="G673" s="2">
        <f>'Moving Avg'!F673</f>
        <v>3.3840000000000003</v>
      </c>
      <c r="H673" s="2">
        <f>'Moving Avg'!G673</f>
        <v>3.8218000000000019</v>
      </c>
      <c r="I673" s="2">
        <f>'Moving Avg'!H673</f>
        <v>5.3966499999999966</v>
      </c>
      <c r="J673" s="5" t="str">
        <f>OBV!F673</f>
        <v>BEARISH</v>
      </c>
      <c r="K673" s="5" t="str">
        <f>OBV!G673</f>
        <v>STRONG</v>
      </c>
      <c r="L673" s="5" t="str">
        <f>OBV!H673</f>
        <v>CONFIRMED BEARISH</v>
      </c>
      <c r="M673" s="7">
        <f t="shared" si="100"/>
        <v>50</v>
      </c>
      <c r="N673" s="7">
        <f t="shared" si="101"/>
        <v>0</v>
      </c>
      <c r="O673" s="7">
        <f t="shared" si="102"/>
        <v>0</v>
      </c>
      <c r="P673" s="7">
        <f t="shared" si="103"/>
        <v>33</v>
      </c>
      <c r="Q673" s="8">
        <f t="shared" si="104"/>
        <v>22.45</v>
      </c>
      <c r="R673" s="8">
        <f t="shared" si="105"/>
        <v>18.25</v>
      </c>
      <c r="S673" s="8">
        <f t="shared" si="106"/>
        <v>22.35</v>
      </c>
      <c r="T673" s="8">
        <f t="shared" si="107"/>
        <v>20.75</v>
      </c>
      <c r="U673" s="7">
        <f t="shared" si="108"/>
        <v>21.016666666666669</v>
      </c>
      <c r="V673" s="7">
        <f t="shared" si="109"/>
        <v>20.950000000000003</v>
      </c>
    </row>
    <row r="674" spans="1:22" ht="13.5" x14ac:dyDescent="0.25">
      <c r="A674" s="3">
        <f>RSI!A674</f>
        <v>43284</v>
      </c>
      <c r="B674" s="2">
        <f>RSI!B674</f>
        <v>2.84</v>
      </c>
      <c r="C674" s="2">
        <f>RSI!I674</f>
        <v>9.3067094065380616</v>
      </c>
      <c r="D674" s="2">
        <f>MACD!E674</f>
        <v>0.30859533739706846</v>
      </c>
      <c r="E674" s="2">
        <f>MACD!F674</f>
        <v>0.21420425466135892</v>
      </c>
      <c r="F674" s="2">
        <f>'Moving Avg'!D674</f>
        <v>2.8359999999999999</v>
      </c>
      <c r="G674" s="2">
        <f>'Moving Avg'!F674</f>
        <v>3.3325000000000005</v>
      </c>
      <c r="H674" s="2">
        <f>'Moving Avg'!G674</f>
        <v>3.7898000000000023</v>
      </c>
      <c r="I674" s="2">
        <f>'Moving Avg'!H674</f>
        <v>5.3810499999999957</v>
      </c>
      <c r="J674" s="5" t="str">
        <f>OBV!F674</f>
        <v>BEARISH</v>
      </c>
      <c r="K674" s="5" t="str">
        <f>OBV!G674</f>
        <v>STRONG</v>
      </c>
      <c r="L674" s="5" t="str">
        <f>OBV!H674</f>
        <v>CONFIRMED BEARISH</v>
      </c>
      <c r="M674" s="7">
        <f t="shared" si="100"/>
        <v>50</v>
      </c>
      <c r="N674" s="7">
        <f t="shared" si="101"/>
        <v>0</v>
      </c>
      <c r="O674" s="7">
        <f t="shared" si="102"/>
        <v>0</v>
      </c>
      <c r="P674" s="7">
        <f t="shared" si="103"/>
        <v>33</v>
      </c>
      <c r="Q674" s="8">
        <f t="shared" si="104"/>
        <v>22.45</v>
      </c>
      <c r="R674" s="8">
        <f t="shared" si="105"/>
        <v>18.25</v>
      </c>
      <c r="S674" s="8">
        <f t="shared" si="106"/>
        <v>22.35</v>
      </c>
      <c r="T674" s="8">
        <f t="shared" si="107"/>
        <v>20.75</v>
      </c>
      <c r="U674" s="7">
        <f t="shared" si="108"/>
        <v>21.016666666666669</v>
      </c>
      <c r="V674" s="7">
        <f t="shared" si="109"/>
        <v>20.950000000000003</v>
      </c>
    </row>
    <row r="675" spans="1:22" ht="13.5" x14ac:dyDescent="0.25">
      <c r="A675" s="3">
        <f>RSI!A675</f>
        <v>43285</v>
      </c>
      <c r="B675" s="2">
        <f>RSI!B675</f>
        <v>2.84</v>
      </c>
      <c r="C675" s="2">
        <f>RSI!I675</f>
        <v>9.3067094065380616</v>
      </c>
      <c r="D675" s="2">
        <f>MACD!E675</f>
        <v>0.32004190377947639</v>
      </c>
      <c r="E675" s="2">
        <f>MACD!F675</f>
        <v>0.23537178448498242</v>
      </c>
      <c r="F675" s="2">
        <f>'Moving Avg'!D675</f>
        <v>2.8380000000000001</v>
      </c>
      <c r="G675" s="2">
        <f>'Moving Avg'!F675</f>
        <v>3.2810000000000001</v>
      </c>
      <c r="H675" s="2">
        <f>'Moving Avg'!G675</f>
        <v>3.7578000000000027</v>
      </c>
      <c r="I675" s="2">
        <f>'Moving Avg'!H675</f>
        <v>5.3652499999999952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  <c r="M675" s="7">
        <f t="shared" si="100"/>
        <v>50</v>
      </c>
      <c r="N675" s="7">
        <f t="shared" si="101"/>
        <v>0</v>
      </c>
      <c r="O675" s="7">
        <f t="shared" si="102"/>
        <v>0</v>
      </c>
      <c r="P675" s="7">
        <f t="shared" si="103"/>
        <v>67</v>
      </c>
      <c r="Q675" s="8">
        <f t="shared" si="104"/>
        <v>27.549999999999997</v>
      </c>
      <c r="R675" s="8">
        <f t="shared" si="105"/>
        <v>26.75</v>
      </c>
      <c r="S675" s="8">
        <f t="shared" si="106"/>
        <v>37.650000000000006</v>
      </c>
      <c r="T675" s="8">
        <f t="shared" si="107"/>
        <v>29.25</v>
      </c>
      <c r="U675" s="7">
        <f t="shared" si="108"/>
        <v>30.650000000000002</v>
      </c>
      <c r="V675" s="7">
        <f t="shared" si="109"/>
        <v>30.3</v>
      </c>
    </row>
    <row r="676" spans="1:22" ht="13.5" x14ac:dyDescent="0.25">
      <c r="A676" s="3">
        <f>RSI!A676</f>
        <v>43286</v>
      </c>
      <c r="B676" s="2">
        <f>RSI!B676</f>
        <v>2.84</v>
      </c>
      <c r="C676" s="2">
        <f>RSI!I676</f>
        <v>9.3067094065380473</v>
      </c>
      <c r="D676" s="2">
        <f>MACD!E676</f>
        <v>0.30980725460581349</v>
      </c>
      <c r="E676" s="2">
        <f>MACD!F676</f>
        <v>0.25025887850914863</v>
      </c>
      <c r="F676" s="2">
        <f>'Moving Avg'!D676</f>
        <v>2.84</v>
      </c>
      <c r="G676" s="2">
        <f>'Moving Avg'!F676</f>
        <v>3.2350000000000008</v>
      </c>
      <c r="H676" s="2">
        <f>'Moving Avg'!G676</f>
        <v>3.7266000000000026</v>
      </c>
      <c r="I676" s="2">
        <f>'Moving Avg'!H676</f>
        <v>5.3494499999999956</v>
      </c>
      <c r="J676" s="5" t="str">
        <f>OBV!F676</f>
        <v>BULLISH</v>
      </c>
      <c r="K676" s="5" t="str">
        <f>OBV!G676</f>
        <v>WEAK</v>
      </c>
      <c r="L676" s="5" t="str">
        <f>OBV!H676</f>
        <v>CONFIRMED BULLISH</v>
      </c>
      <c r="M676" s="7">
        <f t="shared" si="100"/>
        <v>50</v>
      </c>
      <c r="N676" s="7">
        <f t="shared" si="101"/>
        <v>0</v>
      </c>
      <c r="O676" s="7">
        <f t="shared" si="102"/>
        <v>0</v>
      </c>
      <c r="P676" s="7">
        <f t="shared" si="103"/>
        <v>67</v>
      </c>
      <c r="Q676" s="8">
        <f t="shared" si="104"/>
        <v>27.549999999999997</v>
      </c>
      <c r="R676" s="8">
        <f t="shared" si="105"/>
        <v>26.75</v>
      </c>
      <c r="S676" s="8">
        <f t="shared" si="106"/>
        <v>37.650000000000006</v>
      </c>
      <c r="T676" s="8">
        <f t="shared" si="107"/>
        <v>29.25</v>
      </c>
      <c r="U676" s="7">
        <f t="shared" si="108"/>
        <v>30.650000000000002</v>
      </c>
      <c r="V676" s="7">
        <f t="shared" si="109"/>
        <v>30.3</v>
      </c>
    </row>
    <row r="677" spans="1:22" ht="13.5" x14ac:dyDescent="0.25">
      <c r="A677" s="3">
        <f>RSI!A677</f>
        <v>43287</v>
      </c>
      <c r="B677" s="2">
        <f>RSI!B677</f>
        <v>2.84</v>
      </c>
      <c r="C677" s="2">
        <f>RSI!I677</f>
        <v>9.3067094065380473</v>
      </c>
      <c r="D677" s="2">
        <f>MACD!E677</f>
        <v>0.27791620747994328</v>
      </c>
      <c r="E677" s="2">
        <f>MACD!F677</f>
        <v>0.25579034430330755</v>
      </c>
      <c r="F677" s="2">
        <f>'Moving Avg'!D677</f>
        <v>2.84</v>
      </c>
      <c r="G677" s="2">
        <f>'Moving Avg'!F677</f>
        <v>3.1920000000000011</v>
      </c>
      <c r="H677" s="2">
        <f>'Moving Avg'!G677</f>
        <v>3.6954000000000025</v>
      </c>
      <c r="I677" s="2">
        <f>'Moving Avg'!H677</f>
        <v>5.3336499999999951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  <c r="M677" s="7">
        <f t="shared" si="100"/>
        <v>50</v>
      </c>
      <c r="N677" s="7">
        <f t="shared" si="101"/>
        <v>0</v>
      </c>
      <c r="O677" s="7">
        <f t="shared" si="102"/>
        <v>0</v>
      </c>
      <c r="P677" s="7">
        <f t="shared" si="103"/>
        <v>33</v>
      </c>
      <c r="Q677" s="8">
        <f t="shared" si="104"/>
        <v>22.45</v>
      </c>
      <c r="R677" s="8">
        <f t="shared" si="105"/>
        <v>18.25</v>
      </c>
      <c r="S677" s="8">
        <f t="shared" si="106"/>
        <v>22.35</v>
      </c>
      <c r="T677" s="8">
        <f t="shared" si="107"/>
        <v>20.75</v>
      </c>
      <c r="U677" s="7">
        <f t="shared" si="108"/>
        <v>21.016666666666669</v>
      </c>
      <c r="V677" s="7">
        <f t="shared" si="109"/>
        <v>20.950000000000003</v>
      </c>
    </row>
    <row r="678" spans="1:22" ht="13.5" x14ac:dyDescent="0.25">
      <c r="A678" s="3">
        <f>RSI!A678</f>
        <v>43290</v>
      </c>
      <c r="B678" s="2">
        <f>RSI!B678</f>
        <v>2.84</v>
      </c>
      <c r="C678" s="2">
        <f>RSI!I678</f>
        <v>9.3067094065380473</v>
      </c>
      <c r="D678" s="2">
        <f>MACD!E678</f>
        <v>0.23209939041574312</v>
      </c>
      <c r="E678" s="2">
        <f>MACD!F678</f>
        <v>0.25105215352579469</v>
      </c>
      <c r="F678" s="2">
        <f>'Moving Avg'!D678</f>
        <v>2.84</v>
      </c>
      <c r="G678" s="2">
        <f>'Moving Avg'!F678</f>
        <v>3.154500000000001</v>
      </c>
      <c r="H678" s="2">
        <f>'Moving Avg'!G678</f>
        <v>3.6642000000000023</v>
      </c>
      <c r="I678" s="2">
        <f>'Moving Avg'!H678</f>
        <v>5.3180999999999958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  <c r="M678" s="7">
        <f t="shared" si="100"/>
        <v>50</v>
      </c>
      <c r="N678" s="7">
        <f t="shared" si="101"/>
        <v>45</v>
      </c>
      <c r="O678" s="7">
        <f t="shared" si="102"/>
        <v>0</v>
      </c>
      <c r="P678" s="7">
        <f t="shared" si="103"/>
        <v>33</v>
      </c>
      <c r="Q678" s="8">
        <f t="shared" si="104"/>
        <v>38.200000000000003</v>
      </c>
      <c r="R678" s="8">
        <f t="shared" si="105"/>
        <v>27.25</v>
      </c>
      <c r="S678" s="8">
        <f t="shared" si="106"/>
        <v>29.1</v>
      </c>
      <c r="T678" s="8">
        <f t="shared" si="107"/>
        <v>32</v>
      </c>
      <c r="U678" s="7">
        <f t="shared" si="108"/>
        <v>31.516666666666669</v>
      </c>
      <c r="V678" s="7">
        <f t="shared" si="109"/>
        <v>31.637500000000003</v>
      </c>
    </row>
    <row r="679" spans="1:22" ht="13.5" x14ac:dyDescent="0.25">
      <c r="A679" s="3">
        <f>RSI!A679</f>
        <v>43291</v>
      </c>
      <c r="B679" s="2">
        <f>RSI!B679</f>
        <v>2.96</v>
      </c>
      <c r="C679" s="2">
        <f>RSI!I679</f>
        <v>26.739545338522433</v>
      </c>
      <c r="D679" s="2">
        <f>MACD!E679</f>
        <v>0.1669483298621306</v>
      </c>
      <c r="E679" s="2">
        <f>MACD!F679</f>
        <v>0.23423138879306188</v>
      </c>
      <c r="F679" s="2">
        <f>'Moving Avg'!D679</f>
        <v>2.8639999999999999</v>
      </c>
      <c r="G679" s="2">
        <f>'Moving Avg'!F679</f>
        <v>3.1275000000000008</v>
      </c>
      <c r="H679" s="2">
        <f>'Moving Avg'!G679</f>
        <v>3.635400000000002</v>
      </c>
      <c r="I679" s="2">
        <f>'Moving Avg'!H679</f>
        <v>5.3031499999999969</v>
      </c>
      <c r="J679" s="5" t="str">
        <f>OBV!F679</f>
        <v>BULLISH</v>
      </c>
      <c r="K679" s="5" t="str">
        <f>OBV!G679</f>
        <v>WEAK</v>
      </c>
      <c r="L679" s="5" t="str">
        <f>OBV!H679</f>
        <v>CONFIRMED BULLISH</v>
      </c>
      <c r="M679" s="7">
        <f t="shared" si="100"/>
        <v>50</v>
      </c>
      <c r="N679" s="7">
        <f t="shared" si="101"/>
        <v>100</v>
      </c>
      <c r="O679" s="7">
        <f t="shared" si="102"/>
        <v>0</v>
      </c>
      <c r="P679" s="7">
        <f t="shared" si="103"/>
        <v>67</v>
      </c>
      <c r="Q679" s="8">
        <f t="shared" si="104"/>
        <v>62.55</v>
      </c>
      <c r="R679" s="8">
        <f t="shared" si="105"/>
        <v>46.75</v>
      </c>
      <c r="S679" s="8">
        <f t="shared" si="106"/>
        <v>52.650000000000006</v>
      </c>
      <c r="T679" s="8">
        <f t="shared" si="107"/>
        <v>54.25</v>
      </c>
      <c r="U679" s="7">
        <f t="shared" si="108"/>
        <v>53.983333333333327</v>
      </c>
      <c r="V679" s="7">
        <f t="shared" si="109"/>
        <v>54.05</v>
      </c>
    </row>
    <row r="680" spans="1:22" ht="13.5" x14ac:dyDescent="0.25">
      <c r="A680" s="3">
        <f>RSI!A680</f>
        <v>43292</v>
      </c>
      <c r="B680" s="2">
        <f>RSI!B680</f>
        <v>3.01</v>
      </c>
      <c r="C680" s="2">
        <f>RSI!I680</f>
        <v>32.556632507378353</v>
      </c>
      <c r="D680" s="2">
        <f>MACD!E680</f>
        <v>9.742030999976059E-2</v>
      </c>
      <c r="E680" s="2">
        <f>MACD!F680</f>
        <v>0.20686917303440164</v>
      </c>
      <c r="F680" s="2">
        <f>'Moving Avg'!D680</f>
        <v>2.8980000000000001</v>
      </c>
      <c r="G680" s="2">
        <f>'Moving Avg'!F680</f>
        <v>3.0955000000000013</v>
      </c>
      <c r="H680" s="2">
        <f>'Moving Avg'!G680</f>
        <v>3.6076000000000015</v>
      </c>
      <c r="I680" s="2">
        <f>'Moving Avg'!H680</f>
        <v>5.2881999999999962</v>
      </c>
      <c r="J680" s="5" t="str">
        <f>OBV!F680</f>
        <v>BULLISH</v>
      </c>
      <c r="K680" s="5" t="str">
        <f>OBV!G680</f>
        <v>WEAK</v>
      </c>
      <c r="L680" s="5" t="str">
        <f>OBV!H680</f>
        <v>CONFIRMED BULLISH</v>
      </c>
      <c r="M680" s="7">
        <f t="shared" si="100"/>
        <v>25</v>
      </c>
      <c r="N680" s="7">
        <f t="shared" si="101"/>
        <v>100</v>
      </c>
      <c r="O680" s="7">
        <f t="shared" si="102"/>
        <v>0</v>
      </c>
      <c r="P680" s="7">
        <f t="shared" si="103"/>
        <v>67</v>
      </c>
      <c r="Q680" s="8">
        <f t="shared" si="104"/>
        <v>53.8</v>
      </c>
      <c r="R680" s="8">
        <f t="shared" si="105"/>
        <v>41.75</v>
      </c>
      <c r="S680" s="8">
        <f t="shared" si="106"/>
        <v>48.900000000000006</v>
      </c>
      <c r="T680" s="8">
        <f t="shared" si="107"/>
        <v>48</v>
      </c>
      <c r="U680" s="7">
        <f t="shared" si="108"/>
        <v>48.15</v>
      </c>
      <c r="V680" s="7">
        <f t="shared" si="109"/>
        <v>48.112499999999997</v>
      </c>
    </row>
    <row r="681" spans="1:22" ht="13.5" x14ac:dyDescent="0.25">
      <c r="A681" s="3">
        <f>RSI!A681</f>
        <v>43293</v>
      </c>
      <c r="B681" s="2">
        <f>RSI!B681</f>
        <v>3.11</v>
      </c>
      <c r="C681" s="2">
        <f>RSI!I681</f>
        <v>42.406378463634489</v>
      </c>
      <c r="D681" s="2">
        <f>MACD!E681</f>
        <v>3.2377897742920769E-2</v>
      </c>
      <c r="E681" s="2">
        <f>MACD!F681</f>
        <v>0.17197091797610548</v>
      </c>
      <c r="F681" s="2">
        <f>'Moving Avg'!D681</f>
        <v>2.952</v>
      </c>
      <c r="G681" s="2">
        <f>'Moving Avg'!F681</f>
        <v>3.0710000000000006</v>
      </c>
      <c r="H681" s="2">
        <f>'Moving Avg'!G681</f>
        <v>3.5820000000000016</v>
      </c>
      <c r="I681" s="2">
        <f>'Moving Avg'!H681</f>
        <v>5.2723999999999966</v>
      </c>
      <c r="J681" s="5" t="str">
        <f>OBV!F681</f>
        <v>BULLISH</v>
      </c>
      <c r="K681" s="5" t="str">
        <f>OBV!G681</f>
        <v>WEAK</v>
      </c>
      <c r="L681" s="5" t="str">
        <f>OBV!H681</f>
        <v>CONFIRMED BULLISH</v>
      </c>
      <c r="M681" s="7">
        <f t="shared" si="100"/>
        <v>25</v>
      </c>
      <c r="N681" s="7">
        <f t="shared" si="101"/>
        <v>100</v>
      </c>
      <c r="O681" s="7">
        <f t="shared" si="102"/>
        <v>0</v>
      </c>
      <c r="P681" s="7">
        <f t="shared" si="103"/>
        <v>67</v>
      </c>
      <c r="Q681" s="8">
        <f t="shared" si="104"/>
        <v>53.8</v>
      </c>
      <c r="R681" s="8">
        <f t="shared" si="105"/>
        <v>41.75</v>
      </c>
      <c r="S681" s="8">
        <f t="shared" si="106"/>
        <v>48.900000000000006</v>
      </c>
      <c r="T681" s="8">
        <f t="shared" si="107"/>
        <v>48</v>
      </c>
      <c r="U681" s="7">
        <f t="shared" si="108"/>
        <v>48.15</v>
      </c>
      <c r="V681" s="7">
        <f t="shared" si="109"/>
        <v>48.112499999999997</v>
      </c>
    </row>
    <row r="682" spans="1:22" ht="13.5" x14ac:dyDescent="0.25">
      <c r="A682" s="3">
        <f>RSI!A682</f>
        <v>43294</v>
      </c>
      <c r="B682" s="2">
        <f>RSI!B682</f>
        <v>3.11</v>
      </c>
      <c r="C682" s="2">
        <f>RSI!I682</f>
        <v>42.406378463634489</v>
      </c>
      <c r="D682" s="2">
        <f>MACD!E682</f>
        <v>-2.0602657703240546E-2</v>
      </c>
      <c r="E682" s="2">
        <f>MACD!F682</f>
        <v>0.13345620284023627</v>
      </c>
      <c r="F682" s="2">
        <f>'Moving Avg'!D682</f>
        <v>3.0059999999999993</v>
      </c>
      <c r="G682" s="2">
        <f>'Moving Avg'!F682</f>
        <v>3.0460000000000007</v>
      </c>
      <c r="H682" s="2">
        <f>'Moving Avg'!G682</f>
        <v>3.5602000000000014</v>
      </c>
      <c r="I682" s="2">
        <f>'Moving Avg'!H682</f>
        <v>5.2565999999999962</v>
      </c>
      <c r="J682" s="5" t="str">
        <f>OBV!F682</f>
        <v>BULLISH</v>
      </c>
      <c r="K682" s="5" t="str">
        <f>OBV!G682</f>
        <v>WEAK</v>
      </c>
      <c r="L682" s="5" t="str">
        <f>OBV!H682</f>
        <v>CONFIRMED BULLISH</v>
      </c>
      <c r="M682" s="7">
        <f t="shared" si="100"/>
        <v>25</v>
      </c>
      <c r="N682" s="7">
        <f t="shared" si="101"/>
        <v>100</v>
      </c>
      <c r="O682" s="7">
        <f t="shared" si="102"/>
        <v>0</v>
      </c>
      <c r="P682" s="7">
        <f t="shared" si="103"/>
        <v>67</v>
      </c>
      <c r="Q682" s="8">
        <f t="shared" si="104"/>
        <v>53.8</v>
      </c>
      <c r="R682" s="8">
        <f t="shared" si="105"/>
        <v>41.75</v>
      </c>
      <c r="S682" s="8">
        <f t="shared" si="106"/>
        <v>48.900000000000006</v>
      </c>
      <c r="T682" s="8">
        <f t="shared" si="107"/>
        <v>48</v>
      </c>
      <c r="U682" s="7">
        <f t="shared" si="108"/>
        <v>48.15</v>
      </c>
      <c r="V682" s="7">
        <f t="shared" si="109"/>
        <v>48.112499999999997</v>
      </c>
    </row>
    <row r="683" spans="1:22" ht="13.5" x14ac:dyDescent="0.25">
      <c r="A683" s="3">
        <f>RSI!A683</f>
        <v>43297</v>
      </c>
      <c r="B683" s="2">
        <f>RSI!B683</f>
        <v>3.11</v>
      </c>
      <c r="C683" s="2">
        <f>RSI!I683</f>
        <v>42.406378463634489</v>
      </c>
      <c r="D683" s="2">
        <f>MACD!E683</f>
        <v>-6.4953774845352807E-2</v>
      </c>
      <c r="E683" s="2">
        <f>MACD!F683</f>
        <v>9.3774207303118445E-2</v>
      </c>
      <c r="F683" s="2">
        <f>'Moving Avg'!D683</f>
        <v>3.0599999999999996</v>
      </c>
      <c r="G683" s="2">
        <f>'Moving Avg'!F683</f>
        <v>3.0209999999999999</v>
      </c>
      <c r="H683" s="2">
        <f>'Moving Avg'!G683</f>
        <v>3.5384000000000015</v>
      </c>
      <c r="I683" s="2">
        <f>'Moving Avg'!H683</f>
        <v>5.2407999999999966</v>
      </c>
      <c r="J683" s="5" t="str">
        <f>OBV!F683</f>
        <v>BULLISH</v>
      </c>
      <c r="K683" s="5" t="str">
        <f>OBV!G683</f>
        <v>WEAK</v>
      </c>
      <c r="L683" s="5" t="str">
        <f>OBV!H683</f>
        <v>CONFIRMED BULLISH</v>
      </c>
      <c r="M683" s="7">
        <f t="shared" si="100"/>
        <v>25</v>
      </c>
      <c r="N683" s="7">
        <f t="shared" si="101"/>
        <v>100</v>
      </c>
      <c r="O683" s="7">
        <f t="shared" si="102"/>
        <v>0</v>
      </c>
      <c r="P683" s="7">
        <f t="shared" si="103"/>
        <v>67</v>
      </c>
      <c r="Q683" s="8">
        <f t="shared" si="104"/>
        <v>53.8</v>
      </c>
      <c r="R683" s="8">
        <f t="shared" si="105"/>
        <v>41.75</v>
      </c>
      <c r="S683" s="8">
        <f t="shared" si="106"/>
        <v>48.900000000000006</v>
      </c>
      <c r="T683" s="8">
        <f t="shared" si="107"/>
        <v>48</v>
      </c>
      <c r="U683" s="7">
        <f t="shared" si="108"/>
        <v>48.15</v>
      </c>
      <c r="V683" s="7">
        <f t="shared" si="109"/>
        <v>48.112499999999997</v>
      </c>
    </row>
    <row r="684" spans="1:22" ht="13.5" x14ac:dyDescent="0.25">
      <c r="A684" s="3">
        <f>RSI!A684</f>
        <v>43298</v>
      </c>
      <c r="B684" s="2">
        <f>RSI!B684</f>
        <v>3.11</v>
      </c>
      <c r="C684" s="2">
        <f>RSI!I684</f>
        <v>42.406378463634489</v>
      </c>
      <c r="D684" s="2">
        <f>MACD!E684</f>
        <v>-0.10203851021486665</v>
      </c>
      <c r="E684" s="2">
        <f>MACD!F684</f>
        <v>5.4611663799521426E-2</v>
      </c>
      <c r="F684" s="2">
        <f>'Moving Avg'!D684</f>
        <v>3.0899999999999994</v>
      </c>
      <c r="G684" s="2">
        <f>'Moving Avg'!F684</f>
        <v>2.9965000000000002</v>
      </c>
      <c r="H684" s="2">
        <f>'Moving Avg'!G684</f>
        <v>3.5200000000000022</v>
      </c>
      <c r="I684" s="2">
        <f>'Moving Avg'!H684</f>
        <v>5.2247499999999993</v>
      </c>
      <c r="J684" s="5" t="str">
        <f>OBV!F684</f>
        <v>BULLISH</v>
      </c>
      <c r="K684" s="5" t="str">
        <f>OBV!G684</f>
        <v>WEAK</v>
      </c>
      <c r="L684" s="5" t="str">
        <f>OBV!H684</f>
        <v>CONFIRMED BULLISH</v>
      </c>
      <c r="M684" s="7">
        <f t="shared" si="100"/>
        <v>25</v>
      </c>
      <c r="N684" s="7">
        <f t="shared" si="101"/>
        <v>100</v>
      </c>
      <c r="O684" s="7">
        <f t="shared" si="102"/>
        <v>0</v>
      </c>
      <c r="P684" s="7">
        <f t="shared" si="103"/>
        <v>67</v>
      </c>
      <c r="Q684" s="8">
        <f t="shared" si="104"/>
        <v>53.8</v>
      </c>
      <c r="R684" s="8">
        <f t="shared" si="105"/>
        <v>41.75</v>
      </c>
      <c r="S684" s="8">
        <f t="shared" si="106"/>
        <v>48.900000000000006</v>
      </c>
      <c r="T684" s="8">
        <f t="shared" si="107"/>
        <v>48</v>
      </c>
      <c r="U684" s="7">
        <f t="shared" si="108"/>
        <v>48.15</v>
      </c>
      <c r="V684" s="7">
        <f t="shared" si="109"/>
        <v>48.112499999999997</v>
      </c>
    </row>
    <row r="685" spans="1:22" ht="13.5" x14ac:dyDescent="0.25">
      <c r="A685" s="3">
        <f>RSI!A685</f>
        <v>43299</v>
      </c>
      <c r="B685" s="2">
        <f>RSI!B685</f>
        <v>3.2</v>
      </c>
      <c r="C685" s="2">
        <f>RSI!I685</f>
        <v>51.058867204869316</v>
      </c>
      <c r="D685" s="2">
        <f>MACD!E685</f>
        <v>-0.13967426003183814</v>
      </c>
      <c r="E685" s="2">
        <f>MACD!F685</f>
        <v>1.5754479033249513E-2</v>
      </c>
      <c r="F685" s="2">
        <f>'Moving Avg'!D685</f>
        <v>3.1280000000000001</v>
      </c>
      <c r="G685" s="2">
        <f>'Moving Avg'!F685</f>
        <v>2.9815000000000005</v>
      </c>
      <c r="H685" s="2">
        <f>'Moving Avg'!G685</f>
        <v>3.5028000000000015</v>
      </c>
      <c r="I685" s="2">
        <f>'Moving Avg'!H685</f>
        <v>5.2091499999999993</v>
      </c>
      <c r="J685" s="5" t="str">
        <f>OBV!F685</f>
        <v>BULLISH</v>
      </c>
      <c r="K685" s="5" t="str">
        <f>OBV!G685</f>
        <v>WEAK</v>
      </c>
      <c r="L685" s="5" t="str">
        <f>OBV!H685</f>
        <v>CONFIRMED BULLISH</v>
      </c>
      <c r="M685" s="7">
        <f t="shared" si="100"/>
        <v>25</v>
      </c>
      <c r="N685" s="7">
        <f t="shared" si="101"/>
        <v>100</v>
      </c>
      <c r="O685" s="7">
        <f t="shared" si="102"/>
        <v>0</v>
      </c>
      <c r="P685" s="7">
        <f t="shared" si="103"/>
        <v>67</v>
      </c>
      <c r="Q685" s="8">
        <f t="shared" si="104"/>
        <v>53.8</v>
      </c>
      <c r="R685" s="8">
        <f t="shared" si="105"/>
        <v>41.75</v>
      </c>
      <c r="S685" s="8">
        <f t="shared" si="106"/>
        <v>48.900000000000006</v>
      </c>
      <c r="T685" s="8">
        <f t="shared" si="107"/>
        <v>48</v>
      </c>
      <c r="U685" s="7">
        <f t="shared" si="108"/>
        <v>48.15</v>
      </c>
      <c r="V685" s="7">
        <f t="shared" si="109"/>
        <v>48.112499999999997</v>
      </c>
    </row>
    <row r="686" spans="1:22" ht="13.5" x14ac:dyDescent="0.25">
      <c r="A686" s="3">
        <f>RSI!A686</f>
        <v>43300</v>
      </c>
      <c r="B686" s="2">
        <f>RSI!B686</f>
        <v>3.2</v>
      </c>
      <c r="C686" s="2">
        <f>RSI!I686</f>
        <v>51.058867204869316</v>
      </c>
      <c r="D686" s="2">
        <f>MACD!E686</f>
        <v>-0.17167179324990034</v>
      </c>
      <c r="E686" s="2">
        <f>MACD!F686</f>
        <v>-2.1730775423380463E-2</v>
      </c>
      <c r="F686" s="2">
        <f>'Moving Avg'!D686</f>
        <v>3.1459999999999999</v>
      </c>
      <c r="G686" s="2">
        <f>'Moving Avg'!F686</f>
        <v>2.9740000000000002</v>
      </c>
      <c r="H686" s="2">
        <f>'Moving Avg'!G686</f>
        <v>3.4856000000000011</v>
      </c>
      <c r="I686" s="2">
        <f>'Moving Avg'!H686</f>
        <v>5.1935500000000001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  <c r="M686" s="7">
        <f t="shared" si="100"/>
        <v>25</v>
      </c>
      <c r="N686" s="7">
        <f t="shared" si="101"/>
        <v>100</v>
      </c>
      <c r="O686" s="7">
        <f t="shared" si="102"/>
        <v>0</v>
      </c>
      <c r="P686" s="7">
        <f t="shared" si="103"/>
        <v>83.5</v>
      </c>
      <c r="Q686" s="8">
        <f t="shared" si="104"/>
        <v>56.274999999999999</v>
      </c>
      <c r="R686" s="8">
        <f t="shared" si="105"/>
        <v>45.875</v>
      </c>
      <c r="S686" s="8">
        <f t="shared" si="106"/>
        <v>56.325000000000003</v>
      </c>
      <c r="T686" s="8">
        <f t="shared" si="107"/>
        <v>52.125</v>
      </c>
      <c r="U686" s="7">
        <f t="shared" si="108"/>
        <v>52.82500000000001</v>
      </c>
      <c r="V686" s="7">
        <f t="shared" si="109"/>
        <v>52.650000000000006</v>
      </c>
    </row>
    <row r="687" spans="1:22" ht="13.5" x14ac:dyDescent="0.25">
      <c r="A687" s="3">
        <f>RSI!A687</f>
        <v>43301</v>
      </c>
      <c r="B687" s="2">
        <f>RSI!B687</f>
        <v>3.2</v>
      </c>
      <c r="C687" s="2">
        <f>RSI!I687</f>
        <v>51.058867204869316</v>
      </c>
      <c r="D687" s="2">
        <f>MACD!E687</f>
        <v>-0.19888727604752843</v>
      </c>
      <c r="E687" s="2">
        <f>MACD!F687</f>
        <v>-5.7162075548210053E-2</v>
      </c>
      <c r="F687" s="2">
        <f>'Moving Avg'!D687</f>
        <v>3.1640000000000001</v>
      </c>
      <c r="G687" s="2">
        <f>'Moving Avg'!F687</f>
        <v>2.9750000000000001</v>
      </c>
      <c r="H687" s="2">
        <f>'Moving Avg'!G687</f>
        <v>3.4684000000000004</v>
      </c>
      <c r="I687" s="2">
        <f>'Moving Avg'!H687</f>
        <v>5.1779500000000018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  <c r="M687" s="7">
        <f t="shared" si="100"/>
        <v>25</v>
      </c>
      <c r="N687" s="7">
        <f t="shared" si="101"/>
        <v>100</v>
      </c>
      <c r="O687" s="7">
        <f t="shared" si="102"/>
        <v>0</v>
      </c>
      <c r="P687" s="7">
        <f t="shared" si="103"/>
        <v>83.5</v>
      </c>
      <c r="Q687" s="8">
        <f t="shared" si="104"/>
        <v>56.274999999999999</v>
      </c>
      <c r="R687" s="8">
        <f t="shared" si="105"/>
        <v>45.875</v>
      </c>
      <c r="S687" s="8">
        <f t="shared" si="106"/>
        <v>56.325000000000003</v>
      </c>
      <c r="T687" s="8">
        <f t="shared" si="107"/>
        <v>52.125</v>
      </c>
      <c r="U687" s="7">
        <f t="shared" si="108"/>
        <v>52.82500000000001</v>
      </c>
      <c r="V687" s="7">
        <f t="shared" si="109"/>
        <v>52.650000000000006</v>
      </c>
    </row>
    <row r="688" spans="1:22" ht="13.5" x14ac:dyDescent="0.25">
      <c r="A688" s="3">
        <f>RSI!A688</f>
        <v>43304</v>
      </c>
      <c r="B688" s="2">
        <f>RSI!B688</f>
        <v>3.2</v>
      </c>
      <c r="C688" s="2">
        <f>RSI!I688</f>
        <v>51.058867204869316</v>
      </c>
      <c r="D688" s="2">
        <f>MACD!E688</f>
        <v>-0.22204599019327675</v>
      </c>
      <c r="E688" s="2">
        <f>MACD!F688</f>
        <v>-9.0138858477223402E-2</v>
      </c>
      <c r="F688" s="2">
        <f>'Moving Avg'!D688</f>
        <v>3.1819999999999999</v>
      </c>
      <c r="G688" s="2">
        <f>'Moving Avg'!F688</f>
        <v>2.9830000000000005</v>
      </c>
      <c r="H688" s="2">
        <f>'Moving Avg'!G688</f>
        <v>3.4512</v>
      </c>
      <c r="I688" s="2">
        <f>'Moving Avg'!H688</f>
        <v>5.1623500000000009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  <c r="M688" s="7">
        <f t="shared" si="100"/>
        <v>25</v>
      </c>
      <c r="N688" s="7">
        <f t="shared" si="101"/>
        <v>100</v>
      </c>
      <c r="O688" s="7">
        <f t="shared" si="102"/>
        <v>0</v>
      </c>
      <c r="P688" s="7">
        <f t="shared" si="103"/>
        <v>83.5</v>
      </c>
      <c r="Q688" s="8">
        <f t="shared" si="104"/>
        <v>56.274999999999999</v>
      </c>
      <c r="R688" s="8">
        <f t="shared" si="105"/>
        <v>45.875</v>
      </c>
      <c r="S688" s="8">
        <f t="shared" si="106"/>
        <v>56.325000000000003</v>
      </c>
      <c r="T688" s="8">
        <f t="shared" si="107"/>
        <v>52.125</v>
      </c>
      <c r="U688" s="7">
        <f t="shared" si="108"/>
        <v>52.82500000000001</v>
      </c>
      <c r="V688" s="7">
        <f t="shared" si="109"/>
        <v>52.650000000000006</v>
      </c>
    </row>
    <row r="689" spans="1:22" ht="13.5" x14ac:dyDescent="0.25">
      <c r="A689" s="3">
        <f>RSI!A689</f>
        <v>43305</v>
      </c>
      <c r="B689" s="2">
        <f>RSI!B689</f>
        <v>3.2</v>
      </c>
      <c r="C689" s="2">
        <f>RSI!I689</f>
        <v>51.058867204869316</v>
      </c>
      <c r="D689" s="2">
        <f>MACD!E689</f>
        <v>-0.22330086890925305</v>
      </c>
      <c r="E689" s="2">
        <f>MACD!F689</f>
        <v>-0.11677126056362934</v>
      </c>
      <c r="F689" s="2">
        <f>'Moving Avg'!D689</f>
        <v>3.2</v>
      </c>
      <c r="G689" s="2">
        <f>'Moving Avg'!F689</f>
        <v>2.9975000000000005</v>
      </c>
      <c r="H689" s="2">
        <f>'Moving Avg'!G689</f>
        <v>3.4339999999999997</v>
      </c>
      <c r="I689" s="2">
        <f>'Moving Avg'!H689</f>
        <v>5.145900000000001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  <c r="M689" s="7">
        <f t="shared" si="100"/>
        <v>25</v>
      </c>
      <c r="N689" s="7">
        <f t="shared" si="101"/>
        <v>100</v>
      </c>
      <c r="O689" s="7">
        <f t="shared" si="102"/>
        <v>0</v>
      </c>
      <c r="P689" s="7">
        <f t="shared" si="103"/>
        <v>83.5</v>
      </c>
      <c r="Q689" s="8">
        <f t="shared" si="104"/>
        <v>56.274999999999999</v>
      </c>
      <c r="R689" s="8">
        <f t="shared" si="105"/>
        <v>45.875</v>
      </c>
      <c r="S689" s="8">
        <f t="shared" si="106"/>
        <v>56.325000000000003</v>
      </c>
      <c r="T689" s="8">
        <f t="shared" si="107"/>
        <v>52.125</v>
      </c>
      <c r="U689" s="7">
        <f t="shared" si="108"/>
        <v>52.82500000000001</v>
      </c>
      <c r="V689" s="7">
        <f t="shared" si="109"/>
        <v>52.650000000000006</v>
      </c>
    </row>
    <row r="690" spans="1:22" ht="13.5" x14ac:dyDescent="0.25">
      <c r="A690" s="3">
        <f>RSI!A690</f>
        <v>43307</v>
      </c>
      <c r="B690" s="2">
        <f>RSI!B690</f>
        <v>3.29</v>
      </c>
      <c r="C690" s="2">
        <f>RSI!I690</f>
        <v>59.805761474992721</v>
      </c>
      <c r="D690" s="2">
        <f>MACD!E690</f>
        <v>-0.22344869845699211</v>
      </c>
      <c r="E690" s="2">
        <f>MACD!F690</f>
        <v>-0.13810674814230189</v>
      </c>
      <c r="F690" s="2">
        <f>'Moving Avg'!D690</f>
        <v>3.218</v>
      </c>
      <c r="G690" s="2">
        <f>'Moving Avg'!F690</f>
        <v>3.0205000000000006</v>
      </c>
      <c r="H690" s="2">
        <f>'Moving Avg'!G690</f>
        <v>3.4188000000000001</v>
      </c>
      <c r="I690" s="2">
        <f>'Moving Avg'!H690</f>
        <v>5.1289500000000023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  <c r="M690" s="7">
        <f t="shared" si="100"/>
        <v>25</v>
      </c>
      <c r="N690" s="7">
        <f t="shared" si="101"/>
        <v>100</v>
      </c>
      <c r="O690" s="7">
        <f t="shared" si="102"/>
        <v>0</v>
      </c>
      <c r="P690" s="7">
        <f t="shared" si="103"/>
        <v>83.5</v>
      </c>
      <c r="Q690" s="8">
        <f t="shared" si="104"/>
        <v>56.274999999999999</v>
      </c>
      <c r="R690" s="8">
        <f t="shared" si="105"/>
        <v>45.875</v>
      </c>
      <c r="S690" s="8">
        <f t="shared" si="106"/>
        <v>56.325000000000003</v>
      </c>
      <c r="T690" s="8">
        <f t="shared" si="107"/>
        <v>52.125</v>
      </c>
      <c r="U690" s="7">
        <f t="shared" si="108"/>
        <v>52.82500000000001</v>
      </c>
      <c r="V690" s="7">
        <f t="shared" si="109"/>
        <v>52.650000000000006</v>
      </c>
    </row>
    <row r="691" spans="1:22" ht="13.5" x14ac:dyDescent="0.25">
      <c r="A691" s="3">
        <f>RSI!A691</f>
        <v>43308</v>
      </c>
      <c r="B691" s="2">
        <f>RSI!B691</f>
        <v>3.38</v>
      </c>
      <c r="C691" s="2">
        <f>RSI!I691</f>
        <v>66.29331038270837</v>
      </c>
      <c r="D691" s="2">
        <f>MACD!E691</f>
        <v>-0.21549102988662217</v>
      </c>
      <c r="E691" s="2">
        <f>MACD!F691</f>
        <v>-0.15358360449116595</v>
      </c>
      <c r="F691" s="2">
        <f>'Moving Avg'!D691</f>
        <v>3.254</v>
      </c>
      <c r="G691" s="2">
        <f>'Moving Avg'!F691</f>
        <v>3.0480000000000009</v>
      </c>
      <c r="H691" s="2">
        <f>'Moving Avg'!G691</f>
        <v>3.4055999999999993</v>
      </c>
      <c r="I691" s="2">
        <f>'Moving Avg'!H691</f>
        <v>5.1114500000000023</v>
      </c>
      <c r="J691" s="5" t="str">
        <f>OBV!F691</f>
        <v>BULLISH</v>
      </c>
      <c r="K691" s="5" t="str">
        <f>OBV!G691</f>
        <v>NEUTRAL</v>
      </c>
      <c r="L691" s="5" t="str">
        <f>OBV!H691</f>
        <v>CONFIRMED BULLISH</v>
      </c>
      <c r="M691" s="7">
        <f t="shared" si="100"/>
        <v>25</v>
      </c>
      <c r="N691" s="7">
        <f t="shared" si="101"/>
        <v>100</v>
      </c>
      <c r="O691" s="7">
        <f t="shared" si="102"/>
        <v>0</v>
      </c>
      <c r="P691" s="7">
        <f t="shared" si="103"/>
        <v>83.5</v>
      </c>
      <c r="Q691" s="8">
        <f t="shared" si="104"/>
        <v>56.274999999999999</v>
      </c>
      <c r="R691" s="8">
        <f t="shared" si="105"/>
        <v>45.875</v>
      </c>
      <c r="S691" s="8">
        <f t="shared" si="106"/>
        <v>56.325000000000003</v>
      </c>
      <c r="T691" s="8">
        <f t="shared" si="107"/>
        <v>52.125</v>
      </c>
      <c r="U691" s="7">
        <f t="shared" si="108"/>
        <v>52.82500000000001</v>
      </c>
      <c r="V691" s="7">
        <f t="shared" si="109"/>
        <v>52.650000000000006</v>
      </c>
    </row>
    <row r="692" spans="1:22" ht="13.5" x14ac:dyDescent="0.25">
      <c r="A692" s="3">
        <f>RSI!A692</f>
        <v>43311</v>
      </c>
      <c r="B692" s="2">
        <f>RSI!B692</f>
        <v>3.38</v>
      </c>
      <c r="C692" s="2">
        <f>RSI!I692</f>
        <v>66.29331038270837</v>
      </c>
      <c r="D692" s="2">
        <f>MACD!E692</f>
        <v>-0.20987757411340802</v>
      </c>
      <c r="E692" s="2">
        <f>MACD!F692</f>
        <v>-0.16484239841561438</v>
      </c>
      <c r="F692" s="2">
        <f>'Moving Avg'!D692</f>
        <v>3.29</v>
      </c>
      <c r="G692" s="2">
        <f>'Moving Avg'!F692</f>
        <v>3.0750000000000006</v>
      </c>
      <c r="H692" s="2">
        <f>'Moving Avg'!G692</f>
        <v>3.3935999999999997</v>
      </c>
      <c r="I692" s="2">
        <f>'Moving Avg'!H692</f>
        <v>5.0939500000000022</v>
      </c>
      <c r="J692" s="5" t="str">
        <f>OBV!F692</f>
        <v>BULLISH</v>
      </c>
      <c r="K692" s="5" t="str">
        <f>OBV!G692</f>
        <v>NEUTRAL</v>
      </c>
      <c r="L692" s="5" t="str">
        <f>OBV!H692</f>
        <v>CONFIRMED BULLISH</v>
      </c>
      <c r="M692" s="7">
        <f t="shared" si="100"/>
        <v>25</v>
      </c>
      <c r="N692" s="7">
        <f t="shared" si="101"/>
        <v>100</v>
      </c>
      <c r="O692" s="7">
        <f t="shared" si="102"/>
        <v>0</v>
      </c>
      <c r="P692" s="7">
        <f t="shared" si="103"/>
        <v>83.5</v>
      </c>
      <c r="Q692" s="8">
        <f t="shared" si="104"/>
        <v>56.274999999999999</v>
      </c>
      <c r="R692" s="8">
        <f t="shared" si="105"/>
        <v>45.875</v>
      </c>
      <c r="S692" s="8">
        <f t="shared" si="106"/>
        <v>56.325000000000003</v>
      </c>
      <c r="T692" s="8">
        <f t="shared" si="107"/>
        <v>52.125</v>
      </c>
      <c r="U692" s="7">
        <f t="shared" si="108"/>
        <v>52.82500000000001</v>
      </c>
      <c r="V692" s="7">
        <f t="shared" si="109"/>
        <v>52.650000000000006</v>
      </c>
    </row>
    <row r="693" spans="1:22" ht="13.5" x14ac:dyDescent="0.25">
      <c r="A693" s="3">
        <f>RSI!A693</f>
        <v>43312</v>
      </c>
      <c r="B693" s="2">
        <f>RSI!B693</f>
        <v>3.44</v>
      </c>
      <c r="C693" s="2">
        <f>RSI!I693</f>
        <v>70.033020336418048</v>
      </c>
      <c r="D693" s="2">
        <f>MACD!E693</f>
        <v>-0.21060916774848693</v>
      </c>
      <c r="E693" s="2">
        <f>MACD!F693</f>
        <v>-0.17399575228218891</v>
      </c>
      <c r="F693" s="2">
        <f>'Moving Avg'!D693</f>
        <v>3.3380000000000001</v>
      </c>
      <c r="G693" s="2">
        <f>'Moving Avg'!F693</f>
        <v>3.1050000000000009</v>
      </c>
      <c r="H693" s="2">
        <f>'Moving Avg'!G693</f>
        <v>3.3827999999999996</v>
      </c>
      <c r="I693" s="2">
        <f>'Moving Avg'!H693</f>
        <v>5.075750000000002</v>
      </c>
      <c r="J693" s="5" t="str">
        <f>OBV!F693</f>
        <v>BULLISH</v>
      </c>
      <c r="K693" s="5" t="str">
        <f>OBV!G693</f>
        <v>WEAK</v>
      </c>
      <c r="L693" s="5" t="str">
        <f>OBV!H693</f>
        <v>CONFIRMED BULLISH</v>
      </c>
      <c r="M693" s="7">
        <f t="shared" si="100"/>
        <v>0</v>
      </c>
      <c r="N693" s="7">
        <f t="shared" si="101"/>
        <v>100</v>
      </c>
      <c r="O693" s="7">
        <f t="shared" si="102"/>
        <v>0</v>
      </c>
      <c r="P693" s="7">
        <f t="shared" si="103"/>
        <v>67</v>
      </c>
      <c r="Q693" s="8">
        <f t="shared" si="104"/>
        <v>45.05</v>
      </c>
      <c r="R693" s="8">
        <f t="shared" si="105"/>
        <v>36.75</v>
      </c>
      <c r="S693" s="8">
        <f t="shared" si="106"/>
        <v>45.150000000000006</v>
      </c>
      <c r="T693" s="8">
        <f t="shared" si="107"/>
        <v>41.75</v>
      </c>
      <c r="U693" s="7">
        <f t="shared" si="108"/>
        <v>42.31666666666667</v>
      </c>
      <c r="V693" s="7">
        <f t="shared" si="109"/>
        <v>42.174999999999997</v>
      </c>
    </row>
    <row r="694" spans="1:22" ht="13.5" x14ac:dyDescent="0.25">
      <c r="A694" s="3">
        <f>RSI!A694</f>
        <v>43313</v>
      </c>
      <c r="B694" s="2">
        <f>RSI!B694</f>
        <v>3.5</v>
      </c>
      <c r="C694" s="2">
        <f>RSI!I694</f>
        <v>73.231414107541184</v>
      </c>
      <c r="D694" s="2">
        <f>MACD!E694</f>
        <v>-0.21698737737427809</v>
      </c>
      <c r="E694" s="2">
        <f>MACD!F694</f>
        <v>-0.18259407730060676</v>
      </c>
      <c r="F694" s="2">
        <f>'Moving Avg'!D694</f>
        <v>3.3980000000000006</v>
      </c>
      <c r="G694" s="2">
        <f>'Moving Avg'!F694</f>
        <v>3.1380000000000008</v>
      </c>
      <c r="H694" s="2">
        <f>'Moving Avg'!G694</f>
        <v>3.3731999999999993</v>
      </c>
      <c r="I694" s="2">
        <f>'Moving Avg'!H694</f>
        <v>5.0578500000000028</v>
      </c>
      <c r="J694" s="5" t="str">
        <f>OBV!F694</f>
        <v>BULLISH</v>
      </c>
      <c r="K694" s="5" t="str">
        <f>OBV!G694</f>
        <v>WEAK</v>
      </c>
      <c r="L694" s="5" t="str">
        <f>OBV!H694</f>
        <v>CONFIRMED BULLISH</v>
      </c>
      <c r="M694" s="7">
        <f t="shared" si="100"/>
        <v>0</v>
      </c>
      <c r="N694" s="7">
        <f t="shared" si="101"/>
        <v>100</v>
      </c>
      <c r="O694" s="7">
        <f t="shared" si="102"/>
        <v>0</v>
      </c>
      <c r="P694" s="7">
        <f t="shared" si="103"/>
        <v>67</v>
      </c>
      <c r="Q694" s="8">
        <f t="shared" si="104"/>
        <v>45.05</v>
      </c>
      <c r="R694" s="8">
        <f t="shared" si="105"/>
        <v>36.75</v>
      </c>
      <c r="S694" s="8">
        <f t="shared" si="106"/>
        <v>45.150000000000006</v>
      </c>
      <c r="T694" s="8">
        <f t="shared" si="107"/>
        <v>41.75</v>
      </c>
      <c r="U694" s="7">
        <f t="shared" si="108"/>
        <v>42.31666666666667</v>
      </c>
      <c r="V694" s="7">
        <f t="shared" si="109"/>
        <v>42.174999999999997</v>
      </c>
    </row>
    <row r="695" spans="1:22" ht="13.5" x14ac:dyDescent="0.25">
      <c r="A695" s="3">
        <f>RSI!A695</f>
        <v>43314</v>
      </c>
      <c r="B695" s="2">
        <f>RSI!B695</f>
        <v>3.7</v>
      </c>
      <c r="C695" s="2">
        <f>RSI!I695</f>
        <v>80.646447133110328</v>
      </c>
      <c r="D695" s="2">
        <f>MACD!E695</f>
        <v>-0.22492486494577468</v>
      </c>
      <c r="E695" s="2">
        <f>MACD!F695</f>
        <v>-0.19106023482964035</v>
      </c>
      <c r="F695" s="2">
        <f>'Moving Avg'!D695</f>
        <v>3.4799999999999995</v>
      </c>
      <c r="G695" s="2">
        <f>'Moving Avg'!F695</f>
        <v>3.1810000000000005</v>
      </c>
      <c r="H695" s="2">
        <f>'Moving Avg'!G695</f>
        <v>3.3675999999999986</v>
      </c>
      <c r="I695" s="2">
        <f>'Moving Avg'!H695</f>
        <v>5.0409500000000032</v>
      </c>
      <c r="J695" s="5" t="str">
        <f>OBV!F695</f>
        <v>BULLISH</v>
      </c>
      <c r="K695" s="5" t="str">
        <f>OBV!G695</f>
        <v>WEAK</v>
      </c>
      <c r="L695" s="5" t="str">
        <f>OBV!H695</f>
        <v>CONFIRMED BULLISH</v>
      </c>
      <c r="M695" s="7">
        <f t="shared" si="100"/>
        <v>0</v>
      </c>
      <c r="N695" s="7">
        <f t="shared" si="101"/>
        <v>100</v>
      </c>
      <c r="O695" s="7">
        <f t="shared" si="102"/>
        <v>0</v>
      </c>
      <c r="P695" s="7">
        <f t="shared" si="103"/>
        <v>67</v>
      </c>
      <c r="Q695" s="8">
        <f t="shared" si="104"/>
        <v>45.05</v>
      </c>
      <c r="R695" s="8">
        <f t="shared" si="105"/>
        <v>36.75</v>
      </c>
      <c r="S695" s="8">
        <f t="shared" si="106"/>
        <v>45.150000000000006</v>
      </c>
      <c r="T695" s="8">
        <f t="shared" si="107"/>
        <v>41.75</v>
      </c>
      <c r="U695" s="7">
        <f t="shared" si="108"/>
        <v>42.31666666666667</v>
      </c>
      <c r="V695" s="7">
        <f t="shared" si="109"/>
        <v>42.174999999999997</v>
      </c>
    </row>
    <row r="696" spans="1:22" ht="13.5" x14ac:dyDescent="0.25">
      <c r="A696" s="3">
        <f>RSI!A696</f>
        <v>43315</v>
      </c>
      <c r="B696" s="2">
        <f>RSI!B696</f>
        <v>3.61</v>
      </c>
      <c r="C696" s="2">
        <f>RSI!I696</f>
        <v>71.10169196050667</v>
      </c>
      <c r="D696" s="2">
        <f>MACD!E696</f>
        <v>-0.22761178694685302</v>
      </c>
      <c r="E696" s="2">
        <f>MACD!F696</f>
        <v>-0.1983705452530829</v>
      </c>
      <c r="F696" s="2">
        <f>'Moving Avg'!D696</f>
        <v>3.5259999999999998</v>
      </c>
      <c r="G696" s="2">
        <f>'Moving Avg'!F696</f>
        <v>3.2195000000000009</v>
      </c>
      <c r="H696" s="2">
        <f>'Moving Avg'!G696</f>
        <v>3.3601999999999994</v>
      </c>
      <c r="I696" s="2">
        <f>'Moving Avg'!H696</f>
        <v>5.0236000000000027</v>
      </c>
      <c r="J696" s="5" t="str">
        <f>OBV!F696</f>
        <v>BULLISH</v>
      </c>
      <c r="K696" s="5" t="str">
        <f>OBV!G696</f>
        <v>WEAK</v>
      </c>
      <c r="L696" s="5" t="str">
        <f>OBV!H696</f>
        <v>CONFIRMED BULLISH</v>
      </c>
      <c r="M696" s="7">
        <f t="shared" si="100"/>
        <v>0</v>
      </c>
      <c r="N696" s="7">
        <f t="shared" si="101"/>
        <v>100</v>
      </c>
      <c r="O696" s="7">
        <f t="shared" si="102"/>
        <v>0</v>
      </c>
      <c r="P696" s="7">
        <f t="shared" si="103"/>
        <v>67</v>
      </c>
      <c r="Q696" s="8">
        <f t="shared" si="104"/>
        <v>45.05</v>
      </c>
      <c r="R696" s="8">
        <f t="shared" si="105"/>
        <v>36.75</v>
      </c>
      <c r="S696" s="8">
        <f t="shared" si="106"/>
        <v>45.150000000000006</v>
      </c>
      <c r="T696" s="8">
        <f t="shared" si="107"/>
        <v>41.75</v>
      </c>
      <c r="U696" s="7">
        <f t="shared" si="108"/>
        <v>42.31666666666667</v>
      </c>
      <c r="V696" s="7">
        <f t="shared" si="109"/>
        <v>42.174999999999997</v>
      </c>
    </row>
    <row r="697" spans="1:22" ht="13.5" x14ac:dyDescent="0.25">
      <c r="A697" s="3">
        <f>RSI!A697</f>
        <v>43318</v>
      </c>
      <c r="B697" s="2">
        <f>RSI!B697</f>
        <v>3.7</v>
      </c>
      <c r="C697" s="2">
        <f>RSI!I697</f>
        <v>74.368597702081502</v>
      </c>
      <c r="D697" s="2">
        <f>MACD!E697</f>
        <v>-0.23846209008790487</v>
      </c>
      <c r="E697" s="2">
        <f>MACD!F697</f>
        <v>-0.2063888542200473</v>
      </c>
      <c r="F697" s="2">
        <f>'Moving Avg'!D697</f>
        <v>3.59</v>
      </c>
      <c r="G697" s="2">
        <f>'Moving Avg'!F697</f>
        <v>3.2625000000000002</v>
      </c>
      <c r="H697" s="2">
        <f>'Moving Avg'!G697</f>
        <v>3.3545999999999991</v>
      </c>
      <c r="I697" s="2">
        <f>'Moving Avg'!H697</f>
        <v>5.0067000000000039</v>
      </c>
      <c r="J697" s="5" t="str">
        <f>OBV!F697</f>
        <v>BULLISH</v>
      </c>
      <c r="K697" s="5" t="str">
        <f>OBV!G697</f>
        <v>WEAK</v>
      </c>
      <c r="L697" s="5" t="str">
        <f>OBV!H697</f>
        <v>CONFIRMED BULLISH</v>
      </c>
      <c r="M697" s="7">
        <f t="shared" si="100"/>
        <v>0</v>
      </c>
      <c r="N697" s="7">
        <f t="shared" si="101"/>
        <v>100</v>
      </c>
      <c r="O697" s="7">
        <f t="shared" si="102"/>
        <v>0</v>
      </c>
      <c r="P697" s="7">
        <f t="shared" si="103"/>
        <v>67</v>
      </c>
      <c r="Q697" s="8">
        <f t="shared" si="104"/>
        <v>45.05</v>
      </c>
      <c r="R697" s="8">
        <f t="shared" si="105"/>
        <v>36.75</v>
      </c>
      <c r="S697" s="8">
        <f t="shared" si="106"/>
        <v>45.150000000000006</v>
      </c>
      <c r="T697" s="8">
        <f t="shared" si="107"/>
        <v>41.75</v>
      </c>
      <c r="U697" s="7">
        <f t="shared" si="108"/>
        <v>42.31666666666667</v>
      </c>
      <c r="V697" s="7">
        <f t="shared" si="109"/>
        <v>42.174999999999997</v>
      </c>
    </row>
    <row r="698" spans="1:22" ht="13.5" x14ac:dyDescent="0.25">
      <c r="A698" s="3">
        <f>RSI!A698</f>
        <v>43319</v>
      </c>
      <c r="B698" s="2">
        <f>RSI!B698</f>
        <v>3.61</v>
      </c>
      <c r="C698" s="2">
        <f>RSI!I698</f>
        <v>66.297277680556959</v>
      </c>
      <c r="D698" s="2">
        <f>MACD!E698</f>
        <v>-0.24327686217747102</v>
      </c>
      <c r="E698" s="2">
        <f>MACD!F698</f>
        <v>-0.21376645581153206</v>
      </c>
      <c r="F698" s="2">
        <f>'Moving Avg'!D698</f>
        <v>3.6240000000000001</v>
      </c>
      <c r="G698" s="2">
        <f>'Moving Avg'!F698</f>
        <v>3.3010000000000006</v>
      </c>
      <c r="H698" s="2">
        <f>'Moving Avg'!G698</f>
        <v>3.3471999999999995</v>
      </c>
      <c r="I698" s="2">
        <f>'Moving Avg'!H698</f>
        <v>4.9884000000000031</v>
      </c>
      <c r="J698" s="5" t="str">
        <f>OBV!F698</f>
        <v>BULLISH</v>
      </c>
      <c r="K698" s="5" t="str">
        <f>OBV!G698</f>
        <v>WEAK</v>
      </c>
      <c r="L698" s="5" t="str">
        <f>OBV!H698</f>
        <v>CONFIRMED BULLISH</v>
      </c>
      <c r="M698" s="7">
        <f t="shared" si="100"/>
        <v>25</v>
      </c>
      <c r="N698" s="7">
        <f t="shared" si="101"/>
        <v>100</v>
      </c>
      <c r="O698" s="7">
        <f t="shared" si="102"/>
        <v>0</v>
      </c>
      <c r="P698" s="7">
        <f t="shared" si="103"/>
        <v>67</v>
      </c>
      <c r="Q698" s="8">
        <f t="shared" si="104"/>
        <v>53.8</v>
      </c>
      <c r="R698" s="8">
        <f t="shared" si="105"/>
        <v>41.75</v>
      </c>
      <c r="S698" s="8">
        <f t="shared" si="106"/>
        <v>48.900000000000006</v>
      </c>
      <c r="T698" s="8">
        <f t="shared" si="107"/>
        <v>48</v>
      </c>
      <c r="U698" s="7">
        <f t="shared" si="108"/>
        <v>48.15</v>
      </c>
      <c r="V698" s="7">
        <f t="shared" si="109"/>
        <v>48.112499999999997</v>
      </c>
    </row>
    <row r="699" spans="1:22" ht="13.5" x14ac:dyDescent="0.25">
      <c r="A699" s="3">
        <f>RSI!A699</f>
        <v>43320</v>
      </c>
      <c r="B699" s="2">
        <f>RSI!B699</f>
        <v>3.61</v>
      </c>
      <c r="C699" s="2">
        <f>RSI!I699</f>
        <v>66.297277680556959</v>
      </c>
      <c r="D699" s="2">
        <f>MACD!E699</f>
        <v>-0.24894909829120504</v>
      </c>
      <c r="E699" s="2">
        <f>MACD!F699</f>
        <v>-0.22080298430746667</v>
      </c>
      <c r="F699" s="2">
        <f>'Moving Avg'!D699</f>
        <v>3.6459999999999999</v>
      </c>
      <c r="G699" s="2">
        <f>'Moving Avg'!F699</f>
        <v>3.3334999999999999</v>
      </c>
      <c r="H699" s="2">
        <f>'Moving Avg'!G699</f>
        <v>3.3398000000000003</v>
      </c>
      <c r="I699" s="2">
        <f>'Moving Avg'!H699</f>
        <v>4.970100000000004</v>
      </c>
      <c r="J699" s="5" t="str">
        <f>OBV!F699</f>
        <v>BULLISH</v>
      </c>
      <c r="K699" s="5" t="str">
        <f>OBV!G699</f>
        <v>WEAK</v>
      </c>
      <c r="L699" s="5" t="str">
        <f>OBV!H699</f>
        <v>CONFIRMED BULLISH</v>
      </c>
      <c r="M699" s="7">
        <f t="shared" si="100"/>
        <v>25</v>
      </c>
      <c r="N699" s="7">
        <f t="shared" si="101"/>
        <v>100</v>
      </c>
      <c r="O699" s="7">
        <f t="shared" si="102"/>
        <v>0</v>
      </c>
      <c r="P699" s="7">
        <f t="shared" si="103"/>
        <v>67</v>
      </c>
      <c r="Q699" s="8">
        <f t="shared" si="104"/>
        <v>53.8</v>
      </c>
      <c r="R699" s="8">
        <f t="shared" si="105"/>
        <v>41.75</v>
      </c>
      <c r="S699" s="8">
        <f t="shared" si="106"/>
        <v>48.900000000000006</v>
      </c>
      <c r="T699" s="8">
        <f t="shared" si="107"/>
        <v>48</v>
      </c>
      <c r="U699" s="7">
        <f t="shared" si="108"/>
        <v>48.15</v>
      </c>
      <c r="V699" s="7">
        <f t="shared" si="109"/>
        <v>48.112499999999997</v>
      </c>
    </row>
    <row r="700" spans="1:22" ht="13.5" x14ac:dyDescent="0.25">
      <c r="A700" s="3">
        <f>RSI!A700</f>
        <v>43321</v>
      </c>
      <c r="B700" s="2">
        <f>RSI!B700</f>
        <v>3.61</v>
      </c>
      <c r="C700" s="2">
        <f>RSI!I700</f>
        <v>66.297277680556959</v>
      </c>
      <c r="D700" s="2">
        <f>MACD!E700</f>
        <v>-0.24138234198953024</v>
      </c>
      <c r="E700" s="2">
        <f>MACD!F700</f>
        <v>-0.22491885584387941</v>
      </c>
      <c r="F700" s="2">
        <f>'Moving Avg'!D700</f>
        <v>3.6280000000000001</v>
      </c>
      <c r="G700" s="2">
        <f>'Moving Avg'!F700</f>
        <v>3.3635000000000006</v>
      </c>
      <c r="H700" s="2">
        <f>'Moving Avg'!G700</f>
        <v>3.3346000000000009</v>
      </c>
      <c r="I700" s="2">
        <f>'Moving Avg'!H700</f>
        <v>4.9518500000000039</v>
      </c>
      <c r="J700" s="5" t="str">
        <f>OBV!F700</f>
        <v>BULLISH</v>
      </c>
      <c r="K700" s="5" t="str">
        <f>OBV!G700</f>
        <v>WEAK</v>
      </c>
      <c r="L700" s="5" t="str">
        <f>OBV!H700</f>
        <v>BULLISH DIVERGENCE</v>
      </c>
      <c r="M700" s="7">
        <f t="shared" si="100"/>
        <v>25</v>
      </c>
      <c r="N700" s="7">
        <f t="shared" si="101"/>
        <v>45</v>
      </c>
      <c r="O700" s="7">
        <f t="shared" si="102"/>
        <v>0</v>
      </c>
      <c r="P700" s="7">
        <f t="shared" si="103"/>
        <v>50</v>
      </c>
      <c r="Q700" s="8">
        <f t="shared" si="104"/>
        <v>32</v>
      </c>
      <c r="R700" s="8">
        <f t="shared" si="105"/>
        <v>26.5</v>
      </c>
      <c r="S700" s="8">
        <f t="shared" si="106"/>
        <v>33</v>
      </c>
      <c r="T700" s="8">
        <f t="shared" si="107"/>
        <v>30</v>
      </c>
      <c r="U700" s="7">
        <f t="shared" si="108"/>
        <v>30.5</v>
      </c>
      <c r="V700" s="7">
        <f t="shared" si="109"/>
        <v>30.375</v>
      </c>
    </row>
    <row r="701" spans="1:22" ht="13.5" x14ac:dyDescent="0.25">
      <c r="A701" s="3">
        <f>RSI!A701</f>
        <v>43322</v>
      </c>
      <c r="B701" s="2">
        <f>RSI!B701</f>
        <v>3.61</v>
      </c>
      <c r="C701" s="2">
        <f>RSI!I701</f>
        <v>66.297277680556959</v>
      </c>
      <c r="D701" s="2">
        <f>MACD!E701</f>
        <v>-0.22250374554816643</v>
      </c>
      <c r="E701" s="2">
        <f>MACD!F701</f>
        <v>-0.22443583378473683</v>
      </c>
      <c r="F701" s="2">
        <f>'Moving Avg'!D701</f>
        <v>3.6280000000000001</v>
      </c>
      <c r="G701" s="2">
        <f>'Moving Avg'!F701</f>
        <v>3.3884999999999996</v>
      </c>
      <c r="H701" s="2">
        <f>'Moving Avg'!G701</f>
        <v>3.3294000000000015</v>
      </c>
      <c r="I701" s="2">
        <f>'Moving Avg'!H701</f>
        <v>4.933500000000004</v>
      </c>
      <c r="J701" s="5" t="str">
        <f>OBV!F701</f>
        <v>BULLISH</v>
      </c>
      <c r="K701" s="5" t="str">
        <f>OBV!G701</f>
        <v>WEAK</v>
      </c>
      <c r="L701" s="5" t="str">
        <f>OBV!H701</f>
        <v>NEUTRAL</v>
      </c>
      <c r="M701" s="7">
        <f t="shared" si="100"/>
        <v>25</v>
      </c>
      <c r="N701" s="7">
        <f t="shared" si="101"/>
        <v>0</v>
      </c>
      <c r="O701" s="7">
        <f t="shared" si="102"/>
        <v>0</v>
      </c>
      <c r="P701" s="7">
        <f t="shared" si="103"/>
        <v>33</v>
      </c>
      <c r="Q701" s="8">
        <f t="shared" si="104"/>
        <v>13.7</v>
      </c>
      <c r="R701" s="8">
        <f t="shared" si="105"/>
        <v>13.25</v>
      </c>
      <c r="S701" s="8">
        <f t="shared" si="106"/>
        <v>18.600000000000001</v>
      </c>
      <c r="T701" s="8">
        <f t="shared" si="107"/>
        <v>14.5</v>
      </c>
      <c r="U701" s="7">
        <f t="shared" si="108"/>
        <v>15.183333333333332</v>
      </c>
      <c r="V701" s="7">
        <f t="shared" si="109"/>
        <v>15.012499999999999</v>
      </c>
    </row>
    <row r="702" spans="1:22" ht="13.5" x14ac:dyDescent="0.25">
      <c r="A702" s="3">
        <f>RSI!A702</f>
        <v>43326</v>
      </c>
      <c r="B702" s="2">
        <f>RSI!B702</f>
        <v>3.51</v>
      </c>
      <c r="C702" s="2">
        <f>RSI!I702</f>
        <v>57.044631087580804</v>
      </c>
      <c r="D702" s="2">
        <f>MACD!E702</f>
        <v>-0.20039084240409855</v>
      </c>
      <c r="E702" s="2">
        <f>MACD!F702</f>
        <v>-0.2196268355086092</v>
      </c>
      <c r="F702" s="2">
        <f>'Moving Avg'!D702</f>
        <v>3.59</v>
      </c>
      <c r="G702" s="2">
        <f>'Moving Avg'!F702</f>
        <v>3.4085000000000001</v>
      </c>
      <c r="H702" s="2">
        <f>'Moving Avg'!G702</f>
        <v>3.3222000000000014</v>
      </c>
      <c r="I702" s="2">
        <f>'Moving Avg'!H702</f>
        <v>4.914450000000004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  <c r="M702" s="7">
        <f t="shared" si="100"/>
        <v>25</v>
      </c>
      <c r="N702" s="7">
        <f t="shared" si="101"/>
        <v>0</v>
      </c>
      <c r="O702" s="7">
        <f t="shared" si="102"/>
        <v>0</v>
      </c>
      <c r="P702" s="7">
        <f t="shared" si="103"/>
        <v>16.5</v>
      </c>
      <c r="Q702" s="8">
        <f t="shared" si="104"/>
        <v>11.225</v>
      </c>
      <c r="R702" s="8">
        <f t="shared" si="105"/>
        <v>9.125</v>
      </c>
      <c r="S702" s="8">
        <f t="shared" si="106"/>
        <v>11.175000000000001</v>
      </c>
      <c r="T702" s="8">
        <f t="shared" si="107"/>
        <v>10.375</v>
      </c>
      <c r="U702" s="7">
        <f t="shared" si="108"/>
        <v>10.508333333333335</v>
      </c>
      <c r="V702" s="7">
        <f t="shared" si="109"/>
        <v>10.475000000000001</v>
      </c>
    </row>
    <row r="703" spans="1:22" ht="13.5" x14ac:dyDescent="0.25">
      <c r="A703" s="3">
        <f>RSI!A703</f>
        <v>43327</v>
      </c>
      <c r="B703" s="2">
        <f>RSI!B703</f>
        <v>3.51</v>
      </c>
      <c r="C703" s="2">
        <f>RSI!I703</f>
        <v>57.044631087580804</v>
      </c>
      <c r="D703" s="2">
        <f>MACD!E703</f>
        <v>-0.17303297421539465</v>
      </c>
      <c r="E703" s="2">
        <f>MACD!F703</f>
        <v>-0.21030806324996631</v>
      </c>
      <c r="F703" s="2">
        <f>'Moving Avg'!D703</f>
        <v>3.5700000000000003</v>
      </c>
      <c r="G703" s="2">
        <f>'Moving Avg'!F703</f>
        <v>3.4285000000000005</v>
      </c>
      <c r="H703" s="2">
        <f>'Moving Avg'!G703</f>
        <v>3.3150000000000013</v>
      </c>
      <c r="I703" s="2">
        <f>'Moving Avg'!H703</f>
        <v>4.8945500000000042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  <c r="M703" s="7">
        <f t="shared" si="100"/>
        <v>25</v>
      </c>
      <c r="N703" s="7">
        <f t="shared" si="101"/>
        <v>0</v>
      </c>
      <c r="O703" s="7">
        <f t="shared" si="102"/>
        <v>0</v>
      </c>
      <c r="P703" s="7">
        <f t="shared" si="103"/>
        <v>16.5</v>
      </c>
      <c r="Q703" s="8">
        <f t="shared" si="104"/>
        <v>11.225</v>
      </c>
      <c r="R703" s="8">
        <f t="shared" si="105"/>
        <v>9.125</v>
      </c>
      <c r="S703" s="8">
        <f t="shared" si="106"/>
        <v>11.175000000000001</v>
      </c>
      <c r="T703" s="8">
        <f t="shared" si="107"/>
        <v>10.375</v>
      </c>
      <c r="U703" s="7">
        <f t="shared" si="108"/>
        <v>10.508333333333335</v>
      </c>
      <c r="V703" s="7">
        <f t="shared" si="109"/>
        <v>10.475000000000001</v>
      </c>
    </row>
    <row r="704" spans="1:22" ht="13.5" x14ac:dyDescent="0.25">
      <c r="A704" s="3">
        <f>RSI!A704</f>
        <v>43328</v>
      </c>
      <c r="B704" s="2">
        <f>RSI!B704</f>
        <v>3.6</v>
      </c>
      <c r="C704" s="2">
        <f>RSI!I704</f>
        <v>62.506465596123618</v>
      </c>
      <c r="D704" s="2">
        <f>MACD!E704</f>
        <v>-0.14786047948959657</v>
      </c>
      <c r="E704" s="2">
        <f>MACD!F704</f>
        <v>-0.19781854649789238</v>
      </c>
      <c r="F704" s="2">
        <f>'Moving Avg'!D704</f>
        <v>3.5680000000000001</v>
      </c>
      <c r="G704" s="2">
        <f>'Moving Avg'!F704</f>
        <v>3.4529999999999994</v>
      </c>
      <c r="H704" s="2">
        <f>'Moving Avg'!G704</f>
        <v>3.309600000000001</v>
      </c>
      <c r="I704" s="2">
        <f>'Moving Avg'!H704</f>
        <v>4.8751000000000042</v>
      </c>
      <c r="J704" s="5" t="str">
        <f>OBV!F704</f>
        <v>BULLISH</v>
      </c>
      <c r="K704" s="5" t="str">
        <f>OBV!G704</f>
        <v>WEAK</v>
      </c>
      <c r="L704" s="5" t="str">
        <f>OBV!H704</f>
        <v>BULLISH DIVERGENCE</v>
      </c>
      <c r="M704" s="7">
        <f t="shared" si="100"/>
        <v>25</v>
      </c>
      <c r="N704" s="7">
        <f t="shared" si="101"/>
        <v>0</v>
      </c>
      <c r="O704" s="7">
        <f t="shared" si="102"/>
        <v>0</v>
      </c>
      <c r="P704" s="7">
        <f t="shared" si="103"/>
        <v>50</v>
      </c>
      <c r="Q704" s="8">
        <f t="shared" si="104"/>
        <v>16.25</v>
      </c>
      <c r="R704" s="8">
        <f t="shared" si="105"/>
        <v>17.5</v>
      </c>
      <c r="S704" s="8">
        <f t="shared" si="106"/>
        <v>26.25</v>
      </c>
      <c r="T704" s="8">
        <f t="shared" si="107"/>
        <v>18.75</v>
      </c>
      <c r="U704" s="7">
        <f t="shared" si="108"/>
        <v>20</v>
      </c>
      <c r="V704" s="7">
        <f t="shared" si="109"/>
        <v>19.6875</v>
      </c>
    </row>
    <row r="705" spans="1:22" ht="13.5" x14ac:dyDescent="0.25">
      <c r="A705" s="3">
        <f>RSI!A705</f>
        <v>43329</v>
      </c>
      <c r="B705" s="2">
        <f>RSI!B705</f>
        <v>3.7</v>
      </c>
      <c r="C705" s="2">
        <f>RSI!I705</f>
        <v>67.457680355906888</v>
      </c>
      <c r="D705" s="2">
        <f>MACD!E705</f>
        <v>-0.1042311975307566</v>
      </c>
      <c r="E705" s="2">
        <f>MACD!F705</f>
        <v>-0.17910107670446523</v>
      </c>
      <c r="F705" s="2">
        <f>'Moving Avg'!D705</f>
        <v>3.5859999999999999</v>
      </c>
      <c r="G705" s="2">
        <f>'Moving Avg'!F705</f>
        <v>3.4780000000000002</v>
      </c>
      <c r="H705" s="2">
        <f>'Moving Avg'!G705</f>
        <v>3.3062000000000005</v>
      </c>
      <c r="I705" s="2">
        <f>'Moving Avg'!H705</f>
        <v>4.8563500000000035</v>
      </c>
      <c r="J705" s="5" t="str">
        <f>OBV!F705</f>
        <v>BULLISH</v>
      </c>
      <c r="K705" s="5" t="str">
        <f>OBV!G705</f>
        <v>WEAK</v>
      </c>
      <c r="L705" s="5" t="str">
        <f>OBV!H705</f>
        <v>CONFIRMED BULLISH</v>
      </c>
      <c r="M705" s="7">
        <f t="shared" si="100"/>
        <v>25</v>
      </c>
      <c r="N705" s="7">
        <f t="shared" si="101"/>
        <v>0</v>
      </c>
      <c r="O705" s="7">
        <f t="shared" si="102"/>
        <v>0</v>
      </c>
      <c r="P705" s="7">
        <f t="shared" si="103"/>
        <v>67</v>
      </c>
      <c r="Q705" s="8">
        <f t="shared" si="104"/>
        <v>18.799999999999997</v>
      </c>
      <c r="R705" s="8">
        <f t="shared" si="105"/>
        <v>21.75</v>
      </c>
      <c r="S705" s="8">
        <f t="shared" si="106"/>
        <v>33.900000000000006</v>
      </c>
      <c r="T705" s="8">
        <f t="shared" si="107"/>
        <v>23</v>
      </c>
      <c r="U705" s="7">
        <f t="shared" si="108"/>
        <v>24.816666666666666</v>
      </c>
      <c r="V705" s="7">
        <f t="shared" si="109"/>
        <v>24.362500000000001</v>
      </c>
    </row>
    <row r="706" spans="1:22" ht="13.5" x14ac:dyDescent="0.25">
      <c r="A706" s="3">
        <f>RSI!A706</f>
        <v>43332</v>
      </c>
      <c r="B706" s="2">
        <f>RSI!B706</f>
        <v>3.7</v>
      </c>
      <c r="C706" s="2">
        <f>RSI!I706</f>
        <v>67.457680355906888</v>
      </c>
      <c r="D706" s="2">
        <f>MACD!E706</f>
        <v>-8.2707045596842388E-2</v>
      </c>
      <c r="E706" s="2">
        <f>MACD!F706</f>
        <v>-0.15982227048294065</v>
      </c>
      <c r="F706" s="2">
        <f>'Moving Avg'!D706</f>
        <v>3.6040000000000001</v>
      </c>
      <c r="G706" s="2">
        <f>'Moving Avg'!F706</f>
        <v>3.5030000000000001</v>
      </c>
      <c r="H706" s="2">
        <f>'Moving Avg'!G706</f>
        <v>3.3050000000000006</v>
      </c>
      <c r="I706" s="2">
        <f>'Moving Avg'!H706</f>
        <v>4.8376000000000037</v>
      </c>
      <c r="J706" s="5" t="str">
        <f>OBV!F706</f>
        <v>BULLISH</v>
      </c>
      <c r="K706" s="5" t="str">
        <f>OBV!G706</f>
        <v>WEAK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67</v>
      </c>
      <c r="Q706" s="8">
        <f t="shared" si="104"/>
        <v>18.799999999999997</v>
      </c>
      <c r="R706" s="8">
        <f t="shared" si="105"/>
        <v>21.75</v>
      </c>
      <c r="S706" s="8">
        <f t="shared" si="106"/>
        <v>33.900000000000006</v>
      </c>
      <c r="T706" s="8">
        <f t="shared" si="107"/>
        <v>23</v>
      </c>
      <c r="U706" s="7">
        <f t="shared" si="108"/>
        <v>24.816666666666666</v>
      </c>
      <c r="V706" s="7">
        <f t="shared" si="109"/>
        <v>24.362500000000001</v>
      </c>
    </row>
    <row r="707" spans="1:22" ht="13.5" x14ac:dyDescent="0.25">
      <c r="A707" s="3">
        <f>RSI!A707</f>
        <v>43335</v>
      </c>
      <c r="B707" s="2">
        <f>RSI!B707</f>
        <v>3.71</v>
      </c>
      <c r="C707" s="2">
        <f>RSI!I707</f>
        <v>67.948556963314985</v>
      </c>
      <c r="D707" s="2">
        <f>MACD!E707</f>
        <v>-5.2821091282842403E-2</v>
      </c>
      <c r="E707" s="2">
        <f>MACD!F707</f>
        <v>-0.13842203464292099</v>
      </c>
      <c r="F707" s="2">
        <f>'Moving Avg'!D707</f>
        <v>3.6439999999999997</v>
      </c>
      <c r="G707" s="2">
        <f>'Moving Avg'!F707</f>
        <v>3.5284999999999997</v>
      </c>
      <c r="H707" s="2">
        <f>'Moving Avg'!G707</f>
        <v>3.305200000000001</v>
      </c>
      <c r="I707" s="2">
        <f>'Moving Avg'!H707</f>
        <v>4.8189000000000037</v>
      </c>
      <c r="J707" s="5" t="str">
        <f>OBV!F707</f>
        <v>BULLISH</v>
      </c>
      <c r="K707" s="5" t="str">
        <f>OBV!G707</f>
        <v>WEAK</v>
      </c>
      <c r="L707" s="5" t="str">
        <f>OBV!H707</f>
        <v>CONFIRMED BULLISH</v>
      </c>
      <c r="M707" s="7">
        <f t="shared" si="110"/>
        <v>25</v>
      </c>
      <c r="N707" s="7">
        <f t="shared" si="111"/>
        <v>0</v>
      </c>
      <c r="O707" s="7">
        <f t="shared" si="112"/>
        <v>0</v>
      </c>
      <c r="P707" s="7">
        <f t="shared" si="113"/>
        <v>67</v>
      </c>
      <c r="Q707" s="8">
        <f t="shared" ref="Q707:Q770" si="114">0.35*M707+N707*0.35+O707*0.15+P707*0.15</f>
        <v>18.799999999999997</v>
      </c>
      <c r="R707" s="8">
        <f t="shared" ref="R707:R770" si="115">M707*0.2+N707*0.2+O707*0.35+P707*0.25</f>
        <v>21.75</v>
      </c>
      <c r="S707" s="8">
        <f t="shared" ref="S707:S770" si="116">M707*0.15+N707*0.15+O707*0.25+P707*0.45</f>
        <v>33.900000000000006</v>
      </c>
      <c r="T707" s="8">
        <f t="shared" ref="T707:T770" si="117">0.25*SUM(M707:P707)</f>
        <v>23</v>
      </c>
      <c r="U707" s="7">
        <f t="shared" ref="U707:U770" si="118">SUM(Q707:S707)/3</f>
        <v>24.816666666666666</v>
      </c>
      <c r="V707" s="7">
        <f t="shared" ref="V707:V770" si="119">SUM(Q707:T707)/4</f>
        <v>24.362500000000001</v>
      </c>
    </row>
    <row r="708" spans="1:22" ht="13.5" x14ac:dyDescent="0.25">
      <c r="A708" s="3">
        <f>RSI!A708</f>
        <v>43336</v>
      </c>
      <c r="B708" s="2">
        <f>RSI!B708</f>
        <v>3.8</v>
      </c>
      <c r="C708" s="2">
        <f>RSI!I708</f>
        <v>72.036809738922742</v>
      </c>
      <c r="D708" s="2">
        <f>MACD!E708</f>
        <v>-4.9431000680331572E-2</v>
      </c>
      <c r="E708" s="2">
        <f>MACD!F708</f>
        <v>-0.12062382785040313</v>
      </c>
      <c r="F708" s="2">
        <f>'Moving Avg'!D708</f>
        <v>3.7020000000000004</v>
      </c>
      <c r="G708" s="2">
        <f>'Moving Avg'!F708</f>
        <v>3.5585</v>
      </c>
      <c r="H708" s="2">
        <f>'Moving Avg'!G708</f>
        <v>3.309400000000001</v>
      </c>
      <c r="I708" s="2">
        <f>'Moving Avg'!H708</f>
        <v>4.8006500000000036</v>
      </c>
      <c r="J708" s="5" t="str">
        <f>OBV!F708</f>
        <v>BULLISH</v>
      </c>
      <c r="K708" s="5" t="str">
        <f>OBV!G708</f>
        <v>WEAK</v>
      </c>
      <c r="L708" s="5" t="str">
        <f>OBV!H708</f>
        <v>CONFIRMED BULLISH</v>
      </c>
      <c r="M708" s="7">
        <f t="shared" si="110"/>
        <v>0</v>
      </c>
      <c r="N708" s="7">
        <f t="shared" si="111"/>
        <v>0</v>
      </c>
      <c r="O708" s="7">
        <f t="shared" si="112"/>
        <v>0</v>
      </c>
      <c r="P708" s="7">
        <f t="shared" si="113"/>
        <v>67</v>
      </c>
      <c r="Q708" s="8">
        <f t="shared" si="114"/>
        <v>10.049999999999999</v>
      </c>
      <c r="R708" s="8">
        <f t="shared" si="115"/>
        <v>16.75</v>
      </c>
      <c r="S708" s="8">
        <f t="shared" si="116"/>
        <v>30.150000000000002</v>
      </c>
      <c r="T708" s="8">
        <f t="shared" si="117"/>
        <v>16.75</v>
      </c>
      <c r="U708" s="7">
        <f t="shared" si="118"/>
        <v>18.983333333333334</v>
      </c>
      <c r="V708" s="7">
        <f t="shared" si="119"/>
        <v>18.425000000000001</v>
      </c>
    </row>
    <row r="709" spans="1:22" ht="13.5" x14ac:dyDescent="0.25">
      <c r="A709" s="3">
        <f>RSI!A709</f>
        <v>43339</v>
      </c>
      <c r="B709" s="2">
        <f>RSI!B709</f>
        <v>3.8</v>
      </c>
      <c r="C709" s="2">
        <f>RSI!I709</f>
        <v>72.036809738922742</v>
      </c>
      <c r="D709" s="2">
        <f>MACD!E709</f>
        <v>-4.8376872707648566E-2</v>
      </c>
      <c r="E709" s="2">
        <f>MACD!F709</f>
        <v>-0.10617443682185222</v>
      </c>
      <c r="F709" s="2">
        <f>'Moving Avg'!D709</f>
        <v>3.742</v>
      </c>
      <c r="G709" s="2">
        <f>'Moving Avg'!F709</f>
        <v>3.5884999999999998</v>
      </c>
      <c r="H709" s="2">
        <f>'Moving Avg'!G709</f>
        <v>3.3154000000000008</v>
      </c>
      <c r="I709" s="2">
        <f>'Moving Avg'!H709</f>
        <v>4.7824000000000044</v>
      </c>
      <c r="J709" s="5" t="str">
        <f>OBV!F709</f>
        <v>BULLISH</v>
      </c>
      <c r="K709" s="5" t="str">
        <f>OBV!G709</f>
        <v>WEAK</v>
      </c>
      <c r="L709" s="5" t="str">
        <f>OBV!H709</f>
        <v>CONFIRMED BULLISH</v>
      </c>
      <c r="M709" s="7">
        <f t="shared" si="110"/>
        <v>0</v>
      </c>
      <c r="N709" s="7">
        <f t="shared" si="111"/>
        <v>0</v>
      </c>
      <c r="O709" s="7">
        <f t="shared" si="112"/>
        <v>0</v>
      </c>
      <c r="P709" s="7">
        <f t="shared" si="113"/>
        <v>67</v>
      </c>
      <c r="Q709" s="8">
        <f t="shared" si="114"/>
        <v>10.049999999999999</v>
      </c>
      <c r="R709" s="8">
        <f t="shared" si="115"/>
        <v>16.75</v>
      </c>
      <c r="S709" s="8">
        <f t="shared" si="116"/>
        <v>30.150000000000002</v>
      </c>
      <c r="T709" s="8">
        <f t="shared" si="117"/>
        <v>16.75</v>
      </c>
      <c r="U709" s="7">
        <f t="shared" si="118"/>
        <v>18.983333333333334</v>
      </c>
      <c r="V709" s="7">
        <f t="shared" si="119"/>
        <v>18.425000000000001</v>
      </c>
    </row>
    <row r="710" spans="1:22" ht="13.5" x14ac:dyDescent="0.25">
      <c r="A710" s="3">
        <f>RSI!A710</f>
        <v>43340</v>
      </c>
      <c r="B710" s="2">
        <f>RSI!B710</f>
        <v>3.8</v>
      </c>
      <c r="C710" s="2">
        <f>RSI!I710</f>
        <v>72.036809738922742</v>
      </c>
      <c r="D710" s="2">
        <f>MACD!E710</f>
        <v>-4.916492774092962E-2</v>
      </c>
      <c r="E710" s="2">
        <f>MACD!F710</f>
        <v>-9.4772535005667707E-2</v>
      </c>
      <c r="F710" s="2">
        <f>'Moving Avg'!D710</f>
        <v>3.7620000000000005</v>
      </c>
      <c r="G710" s="2">
        <f>'Moving Avg'!F710</f>
        <v>3.6139999999999999</v>
      </c>
      <c r="H710" s="2">
        <f>'Moving Avg'!G710</f>
        <v>3.3184000000000009</v>
      </c>
      <c r="I710" s="2">
        <f>'Moving Avg'!H710</f>
        <v>4.7641500000000043</v>
      </c>
      <c r="J710" s="5" t="str">
        <f>OBV!F710</f>
        <v>BULLISH</v>
      </c>
      <c r="K710" s="5" t="str">
        <f>OBV!G710</f>
        <v>WEAK</v>
      </c>
      <c r="L710" s="5" t="str">
        <f>OBV!H710</f>
        <v>CONFIRMED BULLISH</v>
      </c>
      <c r="M710" s="7">
        <f t="shared" si="110"/>
        <v>0</v>
      </c>
      <c r="N710" s="7">
        <f t="shared" si="111"/>
        <v>0</v>
      </c>
      <c r="O710" s="7">
        <f t="shared" si="112"/>
        <v>0</v>
      </c>
      <c r="P710" s="7">
        <f t="shared" si="113"/>
        <v>67</v>
      </c>
      <c r="Q710" s="8">
        <f t="shared" si="114"/>
        <v>10.049999999999999</v>
      </c>
      <c r="R710" s="8">
        <f t="shared" si="115"/>
        <v>16.75</v>
      </c>
      <c r="S710" s="8">
        <f t="shared" si="116"/>
        <v>30.150000000000002</v>
      </c>
      <c r="T710" s="8">
        <f t="shared" si="117"/>
        <v>16.75</v>
      </c>
      <c r="U710" s="7">
        <f t="shared" si="118"/>
        <v>18.983333333333334</v>
      </c>
      <c r="V710" s="7">
        <f t="shared" si="119"/>
        <v>18.425000000000001</v>
      </c>
    </row>
    <row r="711" spans="1:22" ht="13.5" x14ac:dyDescent="0.25">
      <c r="A711" s="3">
        <f>RSI!A711</f>
        <v>43341</v>
      </c>
      <c r="B711" s="2">
        <f>RSI!B711</f>
        <v>3.8</v>
      </c>
      <c r="C711" s="2">
        <f>RSI!I711</f>
        <v>72.036809738922742</v>
      </c>
      <c r="D711" s="2">
        <f>MACD!E711</f>
        <v>-5.1387307863973941E-2</v>
      </c>
      <c r="E711" s="2">
        <f>MACD!F711</f>
        <v>-8.609548957732896E-2</v>
      </c>
      <c r="F711" s="2">
        <f>'Moving Avg'!D711</f>
        <v>3.782</v>
      </c>
      <c r="G711" s="2">
        <f>'Moving Avg'!F711</f>
        <v>3.6349999999999993</v>
      </c>
      <c r="H711" s="2">
        <f>'Moving Avg'!G711</f>
        <v>3.3224000000000005</v>
      </c>
      <c r="I711" s="2">
        <f>'Moving Avg'!H711</f>
        <v>4.7459000000000042</v>
      </c>
      <c r="J711" s="5" t="str">
        <f>OBV!F711</f>
        <v>BULLISH</v>
      </c>
      <c r="K711" s="5" t="str">
        <f>OBV!G711</f>
        <v>WEAK</v>
      </c>
      <c r="L711" s="5" t="str">
        <f>OBV!H711</f>
        <v>CONFIRMED BULLISH</v>
      </c>
      <c r="M711" s="7">
        <f t="shared" si="110"/>
        <v>0</v>
      </c>
      <c r="N711" s="7">
        <f t="shared" si="111"/>
        <v>0</v>
      </c>
      <c r="O711" s="7">
        <f t="shared" si="112"/>
        <v>0</v>
      </c>
      <c r="P711" s="7">
        <f t="shared" si="113"/>
        <v>67</v>
      </c>
      <c r="Q711" s="8">
        <f t="shared" si="114"/>
        <v>10.049999999999999</v>
      </c>
      <c r="R711" s="8">
        <f t="shared" si="115"/>
        <v>16.75</v>
      </c>
      <c r="S711" s="8">
        <f t="shared" si="116"/>
        <v>30.150000000000002</v>
      </c>
      <c r="T711" s="8">
        <f t="shared" si="117"/>
        <v>16.75</v>
      </c>
      <c r="U711" s="7">
        <f t="shared" si="118"/>
        <v>18.983333333333334</v>
      </c>
      <c r="V711" s="7">
        <f t="shared" si="119"/>
        <v>18.425000000000001</v>
      </c>
    </row>
    <row r="712" spans="1:22" ht="13.5" x14ac:dyDescent="0.25">
      <c r="A712" s="3">
        <f>RSI!A712</f>
        <v>43342</v>
      </c>
      <c r="B712" s="2">
        <f>RSI!B712</f>
        <v>3.8</v>
      </c>
      <c r="C712" s="2">
        <f>RSI!I712</f>
        <v>72.036809738922742</v>
      </c>
      <c r="D712" s="2">
        <f>MACD!E712</f>
        <v>-7.0092736075886286E-2</v>
      </c>
      <c r="E712" s="2">
        <f>MACD!F712</f>
        <v>-8.2894938877040428E-2</v>
      </c>
      <c r="F712" s="2">
        <f>'Moving Avg'!D712</f>
        <v>3.8</v>
      </c>
      <c r="G712" s="2">
        <f>'Moving Avg'!F712</f>
        <v>3.6559999999999997</v>
      </c>
      <c r="H712" s="2">
        <f>'Moving Avg'!G712</f>
        <v>3.3262000000000014</v>
      </c>
      <c r="I712" s="2">
        <f>'Moving Avg'!H712</f>
        <v>4.727650000000005</v>
      </c>
      <c r="J712" s="5" t="str">
        <f>OBV!F712</f>
        <v>BULLISH</v>
      </c>
      <c r="K712" s="5" t="str">
        <f>OBV!G712</f>
        <v>WEAK</v>
      </c>
      <c r="L712" s="5" t="str">
        <f>OBV!H712</f>
        <v>CONFIRMED BULLISH</v>
      </c>
      <c r="M712" s="7">
        <f t="shared" si="110"/>
        <v>0</v>
      </c>
      <c r="N712" s="7">
        <f t="shared" si="111"/>
        <v>0</v>
      </c>
      <c r="O712" s="7">
        <f t="shared" si="112"/>
        <v>0</v>
      </c>
      <c r="P712" s="7">
        <f t="shared" si="113"/>
        <v>67</v>
      </c>
      <c r="Q712" s="8">
        <f t="shared" si="114"/>
        <v>10.049999999999999</v>
      </c>
      <c r="R712" s="8">
        <f t="shared" si="115"/>
        <v>16.75</v>
      </c>
      <c r="S712" s="8">
        <f t="shared" si="116"/>
        <v>30.150000000000002</v>
      </c>
      <c r="T712" s="8">
        <f t="shared" si="117"/>
        <v>16.75</v>
      </c>
      <c r="U712" s="7">
        <f t="shared" si="118"/>
        <v>18.983333333333334</v>
      </c>
      <c r="V712" s="7">
        <f t="shared" si="119"/>
        <v>18.425000000000001</v>
      </c>
    </row>
    <row r="713" spans="1:22" ht="13.5" x14ac:dyDescent="0.25">
      <c r="A713" s="3">
        <f>RSI!A713</f>
        <v>43343</v>
      </c>
      <c r="B713" s="2">
        <f>RSI!B713</f>
        <v>3.91</v>
      </c>
      <c r="C713" s="2">
        <f>RSI!I713</f>
        <v>77.188188855137284</v>
      </c>
      <c r="D713" s="2">
        <f>MACD!E713</f>
        <v>-9.5402199933357412E-2</v>
      </c>
      <c r="E713" s="2">
        <f>MACD!F713</f>
        <v>-8.5396391088303825E-2</v>
      </c>
      <c r="F713" s="2">
        <f>'Moving Avg'!D713</f>
        <v>3.8220000000000001</v>
      </c>
      <c r="G713" s="2">
        <f>'Moving Avg'!F713</f>
        <v>3.6794999999999995</v>
      </c>
      <c r="H713" s="2">
        <f>'Moving Avg'!G713</f>
        <v>3.3322000000000007</v>
      </c>
      <c r="I713" s="2">
        <f>'Moving Avg'!H713</f>
        <v>4.7099500000000045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  <c r="M713" s="7">
        <f t="shared" si="110"/>
        <v>0</v>
      </c>
      <c r="N713" s="7">
        <f t="shared" si="111"/>
        <v>45</v>
      </c>
      <c r="O713" s="7">
        <f t="shared" si="112"/>
        <v>0</v>
      </c>
      <c r="P713" s="7">
        <f t="shared" si="113"/>
        <v>33</v>
      </c>
      <c r="Q713" s="8">
        <f t="shared" si="114"/>
        <v>20.7</v>
      </c>
      <c r="R713" s="8">
        <f t="shared" si="115"/>
        <v>17.25</v>
      </c>
      <c r="S713" s="8">
        <f t="shared" si="116"/>
        <v>21.6</v>
      </c>
      <c r="T713" s="8">
        <f t="shared" si="117"/>
        <v>19.5</v>
      </c>
      <c r="U713" s="7">
        <f t="shared" si="118"/>
        <v>19.850000000000001</v>
      </c>
      <c r="V713" s="7">
        <f t="shared" si="119"/>
        <v>19.762500000000003</v>
      </c>
    </row>
    <row r="714" spans="1:22" ht="13.5" x14ac:dyDescent="0.25">
      <c r="A714" s="3">
        <f>RSI!A714</f>
        <v>43346</v>
      </c>
      <c r="B714" s="2">
        <f>RSI!B714</f>
        <v>3.95</v>
      </c>
      <c r="C714" s="2">
        <f>RSI!I714</f>
        <v>78.723145814325719</v>
      </c>
      <c r="D714" s="2">
        <f>MACD!E714</f>
        <v>-0.10781956107601021</v>
      </c>
      <c r="E714" s="2">
        <f>MACD!F714</f>
        <v>-8.9881025085845098E-2</v>
      </c>
      <c r="F714" s="2">
        <f>'Moving Avg'!D714</f>
        <v>3.8519999999999994</v>
      </c>
      <c r="G714" s="2">
        <f>'Moving Avg'!F714</f>
        <v>3.7019999999999995</v>
      </c>
      <c r="H714" s="2">
        <f>'Moving Avg'!G714</f>
        <v>3.3392000000000013</v>
      </c>
      <c r="I714" s="2">
        <f>'Moving Avg'!H714</f>
        <v>4.6924500000000053</v>
      </c>
      <c r="J714" s="5" t="str">
        <f>OBV!F714</f>
        <v>BULLISH</v>
      </c>
      <c r="K714" s="5" t="str">
        <f>OBV!G714</f>
        <v>WEAK</v>
      </c>
      <c r="L714" s="5" t="str">
        <f>OBV!H714</f>
        <v>CONFIRMED BULLISH</v>
      </c>
      <c r="M714" s="7">
        <f t="shared" si="110"/>
        <v>0</v>
      </c>
      <c r="N714" s="7">
        <f t="shared" si="111"/>
        <v>45</v>
      </c>
      <c r="O714" s="7">
        <f t="shared" si="112"/>
        <v>0</v>
      </c>
      <c r="P714" s="7">
        <f t="shared" si="113"/>
        <v>67</v>
      </c>
      <c r="Q714" s="8">
        <f t="shared" si="114"/>
        <v>25.799999999999997</v>
      </c>
      <c r="R714" s="8">
        <f t="shared" si="115"/>
        <v>25.75</v>
      </c>
      <c r="S714" s="8">
        <f t="shared" si="116"/>
        <v>36.900000000000006</v>
      </c>
      <c r="T714" s="8">
        <f t="shared" si="117"/>
        <v>28</v>
      </c>
      <c r="U714" s="7">
        <f t="shared" si="118"/>
        <v>29.483333333333334</v>
      </c>
      <c r="V714" s="7">
        <f t="shared" si="119"/>
        <v>29.112500000000001</v>
      </c>
    </row>
    <row r="715" spans="1:22" ht="13.5" x14ac:dyDescent="0.25">
      <c r="A715" s="3">
        <f>RSI!A715</f>
        <v>43347</v>
      </c>
      <c r="B715" s="2">
        <f>RSI!B715</f>
        <v>3.95</v>
      </c>
      <c r="C715" s="2">
        <f>RSI!I715</f>
        <v>78.723145814325719</v>
      </c>
      <c r="D715" s="2">
        <f>MACD!E715</f>
        <v>-0.10492353848320501</v>
      </c>
      <c r="E715" s="2">
        <f>MACD!F715</f>
        <v>-9.2889527765317087E-2</v>
      </c>
      <c r="F715" s="2">
        <f>'Moving Avg'!D715</f>
        <v>3.8820000000000001</v>
      </c>
      <c r="G715" s="2">
        <f>'Moving Avg'!F715</f>
        <v>3.7144999999999997</v>
      </c>
      <c r="H715" s="2">
        <f>'Moving Avg'!G715</f>
        <v>3.3482000000000012</v>
      </c>
      <c r="I715" s="2">
        <f>'Moving Avg'!H715</f>
        <v>4.6749500000000062</v>
      </c>
      <c r="J715" s="5" t="str">
        <f>OBV!F715</f>
        <v>BULLISH</v>
      </c>
      <c r="K715" s="5" t="str">
        <f>OBV!G715</f>
        <v>WEAK</v>
      </c>
      <c r="L715" s="5" t="str">
        <f>OBV!H715</f>
        <v>CONFIRMED BULLISH</v>
      </c>
      <c r="M715" s="7">
        <f t="shared" si="110"/>
        <v>0</v>
      </c>
      <c r="N715" s="7">
        <f t="shared" si="111"/>
        <v>45</v>
      </c>
      <c r="O715" s="7">
        <f t="shared" si="112"/>
        <v>0</v>
      </c>
      <c r="P715" s="7">
        <f t="shared" si="113"/>
        <v>67</v>
      </c>
      <c r="Q715" s="8">
        <f t="shared" si="114"/>
        <v>25.799999999999997</v>
      </c>
      <c r="R715" s="8">
        <f t="shared" si="115"/>
        <v>25.75</v>
      </c>
      <c r="S715" s="8">
        <f t="shared" si="116"/>
        <v>36.900000000000006</v>
      </c>
      <c r="T715" s="8">
        <f t="shared" si="117"/>
        <v>28</v>
      </c>
      <c r="U715" s="7">
        <f t="shared" si="118"/>
        <v>29.483333333333334</v>
      </c>
      <c r="V715" s="7">
        <f t="shared" si="119"/>
        <v>29.112500000000001</v>
      </c>
    </row>
    <row r="716" spans="1:22" ht="13.5" x14ac:dyDescent="0.25">
      <c r="A716" s="3">
        <f>RSI!A716</f>
        <v>43348</v>
      </c>
      <c r="B716" s="2">
        <f>RSI!B716</f>
        <v>4</v>
      </c>
      <c r="C716" s="2">
        <f>RSI!I716</f>
        <v>80.614182421668175</v>
      </c>
      <c r="D716" s="2">
        <f>MACD!E716</f>
        <v>-0.10801157162578523</v>
      </c>
      <c r="E716" s="2">
        <f>MACD!F716</f>
        <v>-9.5913936537410718E-2</v>
      </c>
      <c r="F716" s="2">
        <f>'Moving Avg'!D716</f>
        <v>3.9219999999999997</v>
      </c>
      <c r="G716" s="2">
        <f>'Moving Avg'!F716</f>
        <v>3.7339999999999995</v>
      </c>
      <c r="H716" s="2">
        <f>'Moving Avg'!G716</f>
        <v>3.3612000000000011</v>
      </c>
      <c r="I716" s="2">
        <f>'Moving Avg'!H716</f>
        <v>4.6577000000000064</v>
      </c>
      <c r="J716" s="5" t="str">
        <f>OBV!F716</f>
        <v>BULLISH</v>
      </c>
      <c r="K716" s="5" t="str">
        <f>OBV!G716</f>
        <v>WEAK</v>
      </c>
      <c r="L716" s="5" t="str">
        <f>OBV!H716</f>
        <v>CONFIRMED BULLISH</v>
      </c>
      <c r="M716" s="7">
        <f t="shared" si="110"/>
        <v>0</v>
      </c>
      <c r="N716" s="7">
        <f t="shared" si="111"/>
        <v>45</v>
      </c>
      <c r="O716" s="7">
        <f t="shared" si="112"/>
        <v>0</v>
      </c>
      <c r="P716" s="7">
        <f t="shared" si="113"/>
        <v>67</v>
      </c>
      <c r="Q716" s="8">
        <f t="shared" si="114"/>
        <v>25.799999999999997</v>
      </c>
      <c r="R716" s="8">
        <f t="shared" si="115"/>
        <v>25.75</v>
      </c>
      <c r="S716" s="8">
        <f t="shared" si="116"/>
        <v>36.900000000000006</v>
      </c>
      <c r="T716" s="8">
        <f t="shared" si="117"/>
        <v>28</v>
      </c>
      <c r="U716" s="7">
        <f t="shared" si="118"/>
        <v>29.483333333333334</v>
      </c>
      <c r="V716" s="7">
        <f t="shared" si="119"/>
        <v>29.112500000000001</v>
      </c>
    </row>
    <row r="717" spans="1:22" ht="13.5" x14ac:dyDescent="0.25">
      <c r="A717" s="3">
        <f>RSI!A717</f>
        <v>43349</v>
      </c>
      <c r="B717" s="2">
        <f>RSI!B717</f>
        <v>4.08</v>
      </c>
      <c r="C717" s="2">
        <f>RSI!I717</f>
        <v>83.188713477613717</v>
      </c>
      <c r="D717" s="2">
        <f>MACD!E717</f>
        <v>-0.11700633751668743</v>
      </c>
      <c r="E717" s="2">
        <f>MACD!F717</f>
        <v>-0.10013241673326606</v>
      </c>
      <c r="F717" s="2">
        <f>'Moving Avg'!D717</f>
        <v>3.9780000000000002</v>
      </c>
      <c r="G717" s="2">
        <f>'Moving Avg'!F717</f>
        <v>3.7529999999999992</v>
      </c>
      <c r="H717" s="2">
        <f>'Moving Avg'!G717</f>
        <v>3.3792000000000013</v>
      </c>
      <c r="I717" s="2">
        <f>'Moving Avg'!H717</f>
        <v>4.6408500000000066</v>
      </c>
      <c r="J717" s="5" t="str">
        <f>OBV!F717</f>
        <v>BULLISH</v>
      </c>
      <c r="K717" s="5" t="str">
        <f>OBV!G717</f>
        <v>WEAK</v>
      </c>
      <c r="L717" s="5" t="str">
        <f>OBV!H717</f>
        <v>CONFIRMED BULLISH</v>
      </c>
      <c r="M717" s="7">
        <f t="shared" si="110"/>
        <v>0</v>
      </c>
      <c r="N717" s="7">
        <f t="shared" si="111"/>
        <v>45</v>
      </c>
      <c r="O717" s="7">
        <f t="shared" si="112"/>
        <v>0</v>
      </c>
      <c r="P717" s="7">
        <f t="shared" si="113"/>
        <v>67</v>
      </c>
      <c r="Q717" s="8">
        <f t="shared" si="114"/>
        <v>25.799999999999997</v>
      </c>
      <c r="R717" s="8">
        <f t="shared" si="115"/>
        <v>25.75</v>
      </c>
      <c r="S717" s="8">
        <f t="shared" si="116"/>
        <v>36.900000000000006</v>
      </c>
      <c r="T717" s="8">
        <f t="shared" si="117"/>
        <v>28</v>
      </c>
      <c r="U717" s="7">
        <f t="shared" si="118"/>
        <v>29.483333333333334</v>
      </c>
      <c r="V717" s="7">
        <f t="shared" si="119"/>
        <v>29.112500000000001</v>
      </c>
    </row>
    <row r="718" spans="1:22" ht="13.5" x14ac:dyDescent="0.25">
      <c r="A718" s="3">
        <f>RSI!A718</f>
        <v>43350</v>
      </c>
      <c r="B718" s="2">
        <f>RSI!B718</f>
        <v>4.0999999999999996</v>
      </c>
      <c r="C718" s="2">
        <f>RSI!I718</f>
        <v>83.769053537983609</v>
      </c>
      <c r="D718" s="2">
        <f>MACD!E718</f>
        <v>-0.11457196506634881</v>
      </c>
      <c r="E718" s="2">
        <f>MACD!F718</f>
        <v>-0.10302032639988262</v>
      </c>
      <c r="F718" s="2">
        <f>'Moving Avg'!D718</f>
        <v>4.016</v>
      </c>
      <c r="G718" s="2">
        <f>'Moving Avg'!F718</f>
        <v>3.777499999999999</v>
      </c>
      <c r="H718" s="2">
        <f>'Moving Avg'!G718</f>
        <v>3.4004000000000008</v>
      </c>
      <c r="I718" s="2">
        <f>'Moving Avg'!H718</f>
        <v>4.6241000000000065</v>
      </c>
      <c r="J718" s="5" t="str">
        <f>OBV!F718</f>
        <v>BULLISH</v>
      </c>
      <c r="K718" s="5" t="str">
        <f>OBV!G718</f>
        <v>WEAK</v>
      </c>
      <c r="L718" s="5" t="str">
        <f>OBV!H718</f>
        <v>CONFIRMED BULLISH</v>
      </c>
      <c r="M718" s="7">
        <f t="shared" si="110"/>
        <v>0</v>
      </c>
      <c r="N718" s="7">
        <f t="shared" si="111"/>
        <v>45</v>
      </c>
      <c r="O718" s="7">
        <f t="shared" si="112"/>
        <v>0</v>
      </c>
      <c r="P718" s="7">
        <f t="shared" si="113"/>
        <v>67</v>
      </c>
      <c r="Q718" s="8">
        <f t="shared" si="114"/>
        <v>25.799999999999997</v>
      </c>
      <c r="R718" s="8">
        <f t="shared" si="115"/>
        <v>25.75</v>
      </c>
      <c r="S718" s="8">
        <f t="shared" si="116"/>
        <v>36.900000000000006</v>
      </c>
      <c r="T718" s="8">
        <f t="shared" si="117"/>
        <v>28</v>
      </c>
      <c r="U718" s="7">
        <f t="shared" si="118"/>
        <v>29.483333333333334</v>
      </c>
      <c r="V718" s="7">
        <f t="shared" si="119"/>
        <v>29.112500000000001</v>
      </c>
    </row>
    <row r="719" spans="1:22" ht="13.5" x14ac:dyDescent="0.25">
      <c r="A719" s="3">
        <f>RSI!A719</f>
        <v>43353</v>
      </c>
      <c r="B719" s="2">
        <f>RSI!B719</f>
        <v>4.25</v>
      </c>
      <c r="C719" s="2">
        <f>RSI!I719</f>
        <v>87.307895615506908</v>
      </c>
      <c r="D719" s="2">
        <f>MACD!E719</f>
        <v>-0.12588894431390285</v>
      </c>
      <c r="E719" s="2">
        <f>MACD!F719</f>
        <v>-0.10759404998268668</v>
      </c>
      <c r="F719" s="2">
        <f>'Moving Avg'!D719</f>
        <v>4.0760000000000005</v>
      </c>
      <c r="G719" s="2">
        <f>'Moving Avg'!F719</f>
        <v>3.809499999999999</v>
      </c>
      <c r="H719" s="2">
        <f>'Moving Avg'!G719</f>
        <v>3.4272000000000005</v>
      </c>
      <c r="I719" s="2">
        <f>'Moving Avg'!H719</f>
        <v>4.6088500000000066</v>
      </c>
      <c r="J719" s="5" t="str">
        <f>OBV!F719</f>
        <v>BULLISH</v>
      </c>
      <c r="K719" s="5" t="str">
        <f>OBV!G719</f>
        <v>WEAK</v>
      </c>
      <c r="L719" s="5" t="str">
        <f>OBV!H719</f>
        <v>CONFIRMED BULLISH</v>
      </c>
      <c r="M719" s="7">
        <f t="shared" si="110"/>
        <v>0</v>
      </c>
      <c r="N719" s="7">
        <f t="shared" si="111"/>
        <v>45</v>
      </c>
      <c r="O719" s="7">
        <f t="shared" si="112"/>
        <v>0</v>
      </c>
      <c r="P719" s="7">
        <f t="shared" si="113"/>
        <v>67</v>
      </c>
      <c r="Q719" s="8">
        <f t="shared" si="114"/>
        <v>25.799999999999997</v>
      </c>
      <c r="R719" s="8">
        <f t="shared" si="115"/>
        <v>25.75</v>
      </c>
      <c r="S719" s="8">
        <f t="shared" si="116"/>
        <v>36.900000000000006</v>
      </c>
      <c r="T719" s="8">
        <f t="shared" si="117"/>
        <v>28</v>
      </c>
      <c r="U719" s="7">
        <f t="shared" si="118"/>
        <v>29.483333333333334</v>
      </c>
      <c r="V719" s="7">
        <f t="shared" si="119"/>
        <v>29.112500000000001</v>
      </c>
    </row>
    <row r="720" spans="1:22" ht="13.5" x14ac:dyDescent="0.25">
      <c r="A720" s="3">
        <f>RSI!A720</f>
        <v>43355</v>
      </c>
      <c r="B720" s="2">
        <f>RSI!B720</f>
        <v>4.41</v>
      </c>
      <c r="C720" s="2">
        <f>RSI!I720</f>
        <v>89.850015947295347</v>
      </c>
      <c r="D720" s="2">
        <f>MACD!E720</f>
        <v>-0.15030094863248378</v>
      </c>
      <c r="E720" s="2">
        <f>MACD!F720</f>
        <v>-0.11613542971264611</v>
      </c>
      <c r="F720" s="2">
        <f>'Moving Avg'!D720</f>
        <v>4.1680000000000001</v>
      </c>
      <c r="G720" s="2">
        <f>'Moving Avg'!F720</f>
        <v>3.849499999999999</v>
      </c>
      <c r="H720" s="2">
        <f>'Moving Avg'!G720</f>
        <v>3.4588000000000005</v>
      </c>
      <c r="I720" s="2">
        <f>'Moving Avg'!H720</f>
        <v>4.5944000000000065</v>
      </c>
      <c r="J720" s="5" t="str">
        <f>OBV!F720</f>
        <v>BULLISH</v>
      </c>
      <c r="K720" s="5" t="str">
        <f>OBV!G720</f>
        <v>WEAK</v>
      </c>
      <c r="L720" s="5" t="str">
        <f>OBV!H720</f>
        <v>CONFIRMED BULLISH</v>
      </c>
      <c r="M720" s="7">
        <f t="shared" si="110"/>
        <v>0</v>
      </c>
      <c r="N720" s="7">
        <f t="shared" si="111"/>
        <v>100</v>
      </c>
      <c r="O720" s="7">
        <f t="shared" si="112"/>
        <v>0</v>
      </c>
      <c r="P720" s="7">
        <f t="shared" si="113"/>
        <v>67</v>
      </c>
      <c r="Q720" s="8">
        <f t="shared" si="114"/>
        <v>45.05</v>
      </c>
      <c r="R720" s="8">
        <f t="shared" si="115"/>
        <v>36.75</v>
      </c>
      <c r="S720" s="8">
        <f t="shared" si="116"/>
        <v>45.150000000000006</v>
      </c>
      <c r="T720" s="8">
        <f t="shared" si="117"/>
        <v>41.75</v>
      </c>
      <c r="U720" s="7">
        <f t="shared" si="118"/>
        <v>42.31666666666667</v>
      </c>
      <c r="V720" s="7">
        <f t="shared" si="119"/>
        <v>42.174999999999997</v>
      </c>
    </row>
    <row r="721" spans="1:22" ht="13.5" x14ac:dyDescent="0.25">
      <c r="A721" s="3">
        <f>RSI!A721</f>
        <v>43356</v>
      </c>
      <c r="B721" s="2">
        <f>RSI!B721</f>
        <v>4.5999999999999996</v>
      </c>
      <c r="C721" s="2">
        <f>RSI!I721</f>
        <v>91.91971594361938</v>
      </c>
      <c r="D721" s="2">
        <f>MACD!E721</f>
        <v>-0.18873997254439168</v>
      </c>
      <c r="E721" s="2">
        <f>MACD!F721</f>
        <v>-0.13065633827899523</v>
      </c>
      <c r="F721" s="2">
        <f>'Moving Avg'!D721</f>
        <v>4.2879999999999994</v>
      </c>
      <c r="G721" s="2">
        <f>'Moving Avg'!F721</f>
        <v>3.8989999999999996</v>
      </c>
      <c r="H721" s="2">
        <f>'Moving Avg'!G721</f>
        <v>3.4942000000000002</v>
      </c>
      <c r="I721" s="2">
        <f>'Moving Avg'!H721</f>
        <v>4.5809000000000069</v>
      </c>
      <c r="J721" s="5" t="str">
        <f>OBV!F721</f>
        <v>BULLISH</v>
      </c>
      <c r="K721" s="5" t="str">
        <f>OBV!G721</f>
        <v>WEAK</v>
      </c>
      <c r="L721" s="5" t="str">
        <f>OBV!H721</f>
        <v>CONFIRMED BULLISH</v>
      </c>
      <c r="M721" s="7">
        <f t="shared" si="110"/>
        <v>0</v>
      </c>
      <c r="N721" s="7">
        <f t="shared" si="111"/>
        <v>100</v>
      </c>
      <c r="O721" s="7">
        <f t="shared" si="112"/>
        <v>0</v>
      </c>
      <c r="P721" s="7">
        <f t="shared" si="113"/>
        <v>67</v>
      </c>
      <c r="Q721" s="8">
        <f t="shared" si="114"/>
        <v>45.05</v>
      </c>
      <c r="R721" s="8">
        <f t="shared" si="115"/>
        <v>36.75</v>
      </c>
      <c r="S721" s="8">
        <f t="shared" si="116"/>
        <v>45.150000000000006</v>
      </c>
      <c r="T721" s="8">
        <f t="shared" si="117"/>
        <v>41.75</v>
      </c>
      <c r="U721" s="7">
        <f t="shared" si="118"/>
        <v>42.31666666666667</v>
      </c>
      <c r="V721" s="7">
        <f t="shared" si="119"/>
        <v>42.174999999999997</v>
      </c>
    </row>
    <row r="722" spans="1:22" ht="13.5" x14ac:dyDescent="0.25">
      <c r="A722" s="3">
        <f>RSI!A722</f>
        <v>43357</v>
      </c>
      <c r="B722" s="2">
        <f>RSI!B722</f>
        <v>4.87</v>
      </c>
      <c r="C722" s="2">
        <f>RSI!I722</f>
        <v>93.841524435777274</v>
      </c>
      <c r="D722" s="2">
        <f>MACD!E722</f>
        <v>-0.24582194315862838</v>
      </c>
      <c r="E722" s="2">
        <f>MACD!F722</f>
        <v>-0.15368945925492186</v>
      </c>
      <c r="F722" s="2">
        <f>'Moving Avg'!D722</f>
        <v>4.4459999999999997</v>
      </c>
      <c r="G722" s="2">
        <f>'Moving Avg'!F722</f>
        <v>3.9670000000000001</v>
      </c>
      <c r="H722" s="2">
        <f>'Moving Avg'!G722</f>
        <v>3.5348000000000002</v>
      </c>
      <c r="I722" s="2">
        <f>'Moving Avg'!H722</f>
        <v>4.5687500000000059</v>
      </c>
      <c r="J722" s="5" t="str">
        <f>OBV!F722</f>
        <v>BULLISH</v>
      </c>
      <c r="K722" s="5" t="str">
        <f>OBV!G722</f>
        <v>WEAK</v>
      </c>
      <c r="L722" s="5" t="str">
        <f>OBV!H722</f>
        <v>CONFIRMED BULLISH</v>
      </c>
      <c r="M722" s="7">
        <f t="shared" si="110"/>
        <v>0</v>
      </c>
      <c r="N722" s="7">
        <f t="shared" si="111"/>
        <v>100</v>
      </c>
      <c r="O722" s="7">
        <f t="shared" si="112"/>
        <v>0</v>
      </c>
      <c r="P722" s="7">
        <f t="shared" si="113"/>
        <v>67</v>
      </c>
      <c r="Q722" s="8">
        <f t="shared" si="114"/>
        <v>45.05</v>
      </c>
      <c r="R722" s="8">
        <f t="shared" si="115"/>
        <v>36.75</v>
      </c>
      <c r="S722" s="8">
        <f t="shared" si="116"/>
        <v>45.150000000000006</v>
      </c>
      <c r="T722" s="8">
        <f t="shared" si="117"/>
        <v>41.75</v>
      </c>
      <c r="U722" s="7">
        <f t="shared" si="118"/>
        <v>42.31666666666667</v>
      </c>
      <c r="V722" s="7">
        <f t="shared" si="119"/>
        <v>42.174999999999997</v>
      </c>
    </row>
    <row r="723" spans="1:22" ht="13.5" x14ac:dyDescent="0.25">
      <c r="A723" s="3">
        <f>RSI!A723</f>
        <v>43360</v>
      </c>
      <c r="B723" s="2">
        <f>RSI!B723</f>
        <v>4.9800000000000004</v>
      </c>
      <c r="C723" s="2">
        <f>RSI!I723</f>
        <v>94.423444234693889</v>
      </c>
      <c r="D723" s="2">
        <f>MACD!E723</f>
        <v>-0.29116169856113761</v>
      </c>
      <c r="E723" s="2">
        <f>MACD!F723</f>
        <v>-0.181183907116165</v>
      </c>
      <c r="F723" s="2">
        <f>'Moving Avg'!D723</f>
        <v>4.6219999999999999</v>
      </c>
      <c r="G723" s="2">
        <f>'Moving Avg'!F723</f>
        <v>4.0405000000000006</v>
      </c>
      <c r="H723" s="2">
        <f>'Moving Avg'!G723</f>
        <v>3.5775999999999999</v>
      </c>
      <c r="I723" s="2">
        <f>'Moving Avg'!H723</f>
        <v>4.5571500000000063</v>
      </c>
      <c r="J723" s="5" t="str">
        <f>OBV!F723</f>
        <v>BULLISH</v>
      </c>
      <c r="K723" s="5" t="str">
        <f>OBV!G723</f>
        <v>WEAK</v>
      </c>
      <c r="L723" s="5" t="str">
        <f>OBV!H723</f>
        <v>CONFIRMED BULLISH</v>
      </c>
      <c r="M723" s="7">
        <f t="shared" si="110"/>
        <v>0</v>
      </c>
      <c r="N723" s="7">
        <f t="shared" si="111"/>
        <v>100</v>
      </c>
      <c r="O723" s="7">
        <f t="shared" si="112"/>
        <v>50</v>
      </c>
      <c r="P723" s="7">
        <f t="shared" si="113"/>
        <v>67</v>
      </c>
      <c r="Q723" s="8">
        <f t="shared" si="114"/>
        <v>52.55</v>
      </c>
      <c r="R723" s="8">
        <f t="shared" si="115"/>
        <v>54.25</v>
      </c>
      <c r="S723" s="8">
        <f t="shared" si="116"/>
        <v>57.650000000000006</v>
      </c>
      <c r="T723" s="8">
        <f t="shared" si="117"/>
        <v>54.25</v>
      </c>
      <c r="U723" s="7">
        <f t="shared" si="118"/>
        <v>54.816666666666663</v>
      </c>
      <c r="V723" s="7">
        <f t="shared" si="119"/>
        <v>54.674999999999997</v>
      </c>
    </row>
    <row r="724" spans="1:22" ht="13.5" x14ac:dyDescent="0.25">
      <c r="A724" s="3">
        <f>RSI!A724</f>
        <v>43361</v>
      </c>
      <c r="B724" s="2">
        <f>RSI!B724</f>
        <v>5.12</v>
      </c>
      <c r="C724" s="2">
        <f>RSI!I724</f>
        <v>95.062862668896528</v>
      </c>
      <c r="D724" s="2">
        <f>MACD!E724</f>
        <v>-0.33977647332309102</v>
      </c>
      <c r="E724" s="2">
        <f>MACD!F724</f>
        <v>-0.21290242035755019</v>
      </c>
      <c r="F724" s="2">
        <f>'Moving Avg'!D724</f>
        <v>4.7960000000000003</v>
      </c>
      <c r="G724" s="2">
        <f>'Moving Avg'!F724</f>
        <v>4.1165000000000003</v>
      </c>
      <c r="H724" s="2">
        <f>'Moving Avg'!G724</f>
        <v>3.6231999999999993</v>
      </c>
      <c r="I724" s="2">
        <f>'Moving Avg'!H724</f>
        <v>4.5462500000000059</v>
      </c>
      <c r="J724" s="5" t="str">
        <f>OBV!F724</f>
        <v>BULLISH</v>
      </c>
      <c r="K724" s="5" t="str">
        <f>OBV!G724</f>
        <v>STRONG</v>
      </c>
      <c r="L724" s="5" t="str">
        <f>OBV!H724</f>
        <v>CONFIRMED BULLISH</v>
      </c>
      <c r="M724" s="7">
        <f t="shared" si="110"/>
        <v>0</v>
      </c>
      <c r="N724" s="7">
        <f t="shared" si="111"/>
        <v>100</v>
      </c>
      <c r="O724" s="7">
        <f t="shared" si="112"/>
        <v>50</v>
      </c>
      <c r="P724" s="7">
        <f t="shared" si="113"/>
        <v>100</v>
      </c>
      <c r="Q724" s="8">
        <f t="shared" si="114"/>
        <v>57.5</v>
      </c>
      <c r="R724" s="8">
        <f t="shared" si="115"/>
        <v>62.5</v>
      </c>
      <c r="S724" s="8">
        <f t="shared" si="116"/>
        <v>72.5</v>
      </c>
      <c r="T724" s="8">
        <f t="shared" si="117"/>
        <v>62.5</v>
      </c>
      <c r="U724" s="7">
        <f t="shared" si="118"/>
        <v>64.166666666666671</v>
      </c>
      <c r="V724" s="7">
        <f t="shared" si="119"/>
        <v>63.75</v>
      </c>
    </row>
    <row r="725" spans="1:22" ht="13.5" x14ac:dyDescent="0.25">
      <c r="A725" s="3">
        <f>RSI!A725</f>
        <v>43362</v>
      </c>
      <c r="B725" s="2">
        <f>RSI!B725</f>
        <v>5.42</v>
      </c>
      <c r="C725" s="2">
        <f>RSI!I725</f>
        <v>96.095903616689725</v>
      </c>
      <c r="D725" s="2">
        <f>MACD!E725</f>
        <v>-0.40954843106167971</v>
      </c>
      <c r="E725" s="2">
        <f>MACD!F725</f>
        <v>-0.25223162249837611</v>
      </c>
      <c r="F725" s="2">
        <f>'Moving Avg'!D725</f>
        <v>4.9980000000000002</v>
      </c>
      <c r="G725" s="2">
        <f>'Moving Avg'!F725</f>
        <v>4.2025000000000006</v>
      </c>
      <c r="H725" s="2">
        <f>'Moving Avg'!G725</f>
        <v>3.6747999999999994</v>
      </c>
      <c r="I725" s="2">
        <f>'Moving Avg'!H725</f>
        <v>4.5368500000000056</v>
      </c>
      <c r="J725" s="5" t="str">
        <f>OBV!F725</f>
        <v>BULLISH</v>
      </c>
      <c r="K725" s="5" t="str">
        <f>OBV!G725</f>
        <v>STRONG</v>
      </c>
      <c r="L725" s="5" t="str">
        <f>OBV!H725</f>
        <v>CONFIRMED BULLISH</v>
      </c>
      <c r="M725" s="7">
        <f t="shared" si="110"/>
        <v>0</v>
      </c>
      <c r="N725" s="7">
        <f t="shared" si="111"/>
        <v>100</v>
      </c>
      <c r="O725" s="7">
        <f t="shared" si="112"/>
        <v>50</v>
      </c>
      <c r="P725" s="7">
        <f t="shared" si="113"/>
        <v>100</v>
      </c>
      <c r="Q725" s="8">
        <f t="shared" si="114"/>
        <v>57.5</v>
      </c>
      <c r="R725" s="8">
        <f t="shared" si="115"/>
        <v>62.5</v>
      </c>
      <c r="S725" s="8">
        <f t="shared" si="116"/>
        <v>72.5</v>
      </c>
      <c r="T725" s="8">
        <f t="shared" si="117"/>
        <v>62.5</v>
      </c>
      <c r="U725" s="7">
        <f t="shared" si="118"/>
        <v>64.166666666666671</v>
      </c>
      <c r="V725" s="7">
        <f t="shared" si="119"/>
        <v>63.75</v>
      </c>
    </row>
    <row r="726" spans="1:22" ht="13.5" x14ac:dyDescent="0.25">
      <c r="A726" s="3">
        <f>RSI!A726</f>
        <v>43363</v>
      </c>
      <c r="B726" s="2">
        <f>RSI!B726</f>
        <v>5.39</v>
      </c>
      <c r="C726" s="2">
        <f>RSI!I726</f>
        <v>93.978252663397711</v>
      </c>
      <c r="D726" s="2">
        <f>MACD!E726</f>
        <v>-0.46638345856556951</v>
      </c>
      <c r="E726" s="2">
        <f>MACD!F726</f>
        <v>-0.2950619897118148</v>
      </c>
      <c r="F726" s="2">
        <f>'Moving Avg'!D726</f>
        <v>5.1560000000000006</v>
      </c>
      <c r="G726" s="2">
        <f>'Moving Avg'!F726</f>
        <v>4.2870000000000008</v>
      </c>
      <c r="H726" s="2">
        <f>'Moving Avg'!G726</f>
        <v>3.7257999999999991</v>
      </c>
      <c r="I726" s="2">
        <f>'Moving Avg'!H726</f>
        <v>4.5273000000000048</v>
      </c>
      <c r="J726" s="5" t="str">
        <f>OBV!F726</f>
        <v>BULLISH</v>
      </c>
      <c r="K726" s="5" t="str">
        <f>OBV!G726</f>
        <v>STRONG</v>
      </c>
      <c r="L726" s="5" t="str">
        <f>OBV!H726</f>
        <v>CONFIRMED BULLISH</v>
      </c>
      <c r="M726" s="7">
        <f t="shared" si="110"/>
        <v>0</v>
      </c>
      <c r="N726" s="7">
        <f t="shared" si="111"/>
        <v>100</v>
      </c>
      <c r="O726" s="7">
        <f t="shared" si="112"/>
        <v>50</v>
      </c>
      <c r="P726" s="7">
        <f t="shared" si="113"/>
        <v>100</v>
      </c>
      <c r="Q726" s="8">
        <f t="shared" si="114"/>
        <v>57.5</v>
      </c>
      <c r="R726" s="8">
        <f t="shared" si="115"/>
        <v>62.5</v>
      </c>
      <c r="S726" s="8">
        <f t="shared" si="116"/>
        <v>72.5</v>
      </c>
      <c r="T726" s="8">
        <f t="shared" si="117"/>
        <v>62.5</v>
      </c>
      <c r="U726" s="7">
        <f t="shared" si="118"/>
        <v>64.166666666666671</v>
      </c>
      <c r="V726" s="7">
        <f t="shared" si="119"/>
        <v>63.75</v>
      </c>
    </row>
    <row r="727" spans="1:22" ht="13.5" x14ac:dyDescent="0.25">
      <c r="A727" s="3">
        <f>RSI!A727</f>
        <v>43364</v>
      </c>
      <c r="B727" s="2">
        <f>RSI!B727</f>
        <v>5.39</v>
      </c>
      <c r="C727" s="2">
        <f>RSI!I727</f>
        <v>93.978252663397711</v>
      </c>
      <c r="D727" s="2">
        <f>MACD!E727</f>
        <v>-0.50913017859208587</v>
      </c>
      <c r="E727" s="2">
        <f>MACD!F727</f>
        <v>-0.33787562748786903</v>
      </c>
      <c r="F727" s="2">
        <f>'Moving Avg'!D727</f>
        <v>5.26</v>
      </c>
      <c r="G727" s="2">
        <f>'Moving Avg'!F727</f>
        <v>4.3710000000000004</v>
      </c>
      <c r="H727" s="2">
        <f>'Moving Avg'!G727</f>
        <v>3.7767999999999984</v>
      </c>
      <c r="I727" s="2">
        <f>'Moving Avg'!H727</f>
        <v>4.5189500000000047</v>
      </c>
      <c r="J727" s="5" t="str">
        <f>OBV!F727</f>
        <v>BULLISH</v>
      </c>
      <c r="K727" s="5" t="str">
        <f>OBV!G727</f>
        <v>STRONG</v>
      </c>
      <c r="L727" s="5" t="str">
        <f>OBV!H727</f>
        <v>CONFIRMED BULLISH</v>
      </c>
      <c r="M727" s="7">
        <f t="shared" si="110"/>
        <v>0</v>
      </c>
      <c r="N727" s="7">
        <f t="shared" si="111"/>
        <v>100</v>
      </c>
      <c r="O727" s="7">
        <f t="shared" si="112"/>
        <v>50</v>
      </c>
      <c r="P727" s="7">
        <f t="shared" si="113"/>
        <v>100</v>
      </c>
      <c r="Q727" s="8">
        <f t="shared" si="114"/>
        <v>57.5</v>
      </c>
      <c r="R727" s="8">
        <f t="shared" si="115"/>
        <v>62.5</v>
      </c>
      <c r="S727" s="8">
        <f t="shared" si="116"/>
        <v>72.5</v>
      </c>
      <c r="T727" s="8">
        <f t="shared" si="117"/>
        <v>62.5</v>
      </c>
      <c r="U727" s="7">
        <f t="shared" si="118"/>
        <v>64.166666666666671</v>
      </c>
      <c r="V727" s="7">
        <f t="shared" si="119"/>
        <v>63.75</v>
      </c>
    </row>
    <row r="728" spans="1:22" ht="13.5" x14ac:dyDescent="0.25">
      <c r="A728" s="3">
        <f>RSI!A728</f>
        <v>43367</v>
      </c>
      <c r="B728" s="2">
        <f>RSI!B728</f>
        <v>5.15</v>
      </c>
      <c r="C728" s="2">
        <f>RSI!I728</f>
        <v>78.025201568323837</v>
      </c>
      <c r="D728" s="2">
        <f>MACD!E728</f>
        <v>-0.53089321931266609</v>
      </c>
      <c r="E728" s="2">
        <f>MACD!F728</f>
        <v>-0.37647914585282849</v>
      </c>
      <c r="F728" s="2">
        <f>'Moving Avg'!D728</f>
        <v>5.2939999999999996</v>
      </c>
      <c r="G728" s="2">
        <f>'Moving Avg'!F728</f>
        <v>4.4385000000000003</v>
      </c>
      <c r="H728" s="2">
        <f>'Moving Avg'!G728</f>
        <v>3.8229999999999991</v>
      </c>
      <c r="I728" s="2">
        <f>'Moving Avg'!H728</f>
        <v>4.510150000000003</v>
      </c>
      <c r="J728" s="5" t="str">
        <f>OBV!F728</f>
        <v>BULLISH</v>
      </c>
      <c r="K728" s="5" t="str">
        <f>OBV!G728</f>
        <v>STRONG</v>
      </c>
      <c r="L728" s="5" t="str">
        <f>OBV!H728</f>
        <v>CONFIRMED BULLISH</v>
      </c>
      <c r="M728" s="7">
        <f t="shared" si="110"/>
        <v>0</v>
      </c>
      <c r="N728" s="7">
        <f t="shared" si="111"/>
        <v>100</v>
      </c>
      <c r="O728" s="7">
        <f t="shared" si="112"/>
        <v>50</v>
      </c>
      <c r="P728" s="7">
        <f t="shared" si="113"/>
        <v>100</v>
      </c>
      <c r="Q728" s="8">
        <f t="shared" si="114"/>
        <v>57.5</v>
      </c>
      <c r="R728" s="8">
        <f t="shared" si="115"/>
        <v>62.5</v>
      </c>
      <c r="S728" s="8">
        <f t="shared" si="116"/>
        <v>72.5</v>
      </c>
      <c r="T728" s="8">
        <f t="shared" si="117"/>
        <v>62.5</v>
      </c>
      <c r="U728" s="7">
        <f t="shared" si="118"/>
        <v>64.166666666666671</v>
      </c>
      <c r="V728" s="7">
        <f t="shared" si="119"/>
        <v>63.75</v>
      </c>
    </row>
    <row r="729" spans="1:22" ht="13.5" x14ac:dyDescent="0.25">
      <c r="A729" s="3">
        <f>RSI!A729</f>
        <v>43368</v>
      </c>
      <c r="B729" s="2">
        <f>RSI!B729</f>
        <v>4.92</v>
      </c>
      <c r="C729" s="2">
        <f>RSI!I729</f>
        <v>66.39350044741461</v>
      </c>
      <c r="D729" s="2">
        <f>MACD!E729</f>
        <v>-0.51374582136653801</v>
      </c>
      <c r="E729" s="2">
        <f>MACD!F729</f>
        <v>-0.40393248095557044</v>
      </c>
      <c r="F729" s="2">
        <f>'Moving Avg'!D729</f>
        <v>5.2540000000000004</v>
      </c>
      <c r="G729" s="2">
        <f>'Moving Avg'!F729</f>
        <v>4.4945000000000004</v>
      </c>
      <c r="H729" s="2">
        <f>'Moving Avg'!G729</f>
        <v>3.8621999999999992</v>
      </c>
      <c r="I729" s="2">
        <f>'Moving Avg'!H729</f>
        <v>4.5018500000000028</v>
      </c>
      <c r="J729" s="5" t="str">
        <f>OBV!F729</f>
        <v>BULLISH</v>
      </c>
      <c r="K729" s="5" t="str">
        <f>OBV!G729</f>
        <v>STRONG</v>
      </c>
      <c r="L729" s="5" t="str">
        <f>OBV!H729</f>
        <v>BULLISH DIVERGENCE</v>
      </c>
      <c r="M729" s="7">
        <f t="shared" si="110"/>
        <v>25</v>
      </c>
      <c r="N729" s="7">
        <f t="shared" si="111"/>
        <v>100</v>
      </c>
      <c r="O729" s="7">
        <f t="shared" si="112"/>
        <v>50</v>
      </c>
      <c r="P729" s="7">
        <f t="shared" si="113"/>
        <v>83</v>
      </c>
      <c r="Q729" s="8">
        <f t="shared" si="114"/>
        <v>63.7</v>
      </c>
      <c r="R729" s="8">
        <f t="shared" si="115"/>
        <v>63.25</v>
      </c>
      <c r="S729" s="8">
        <f t="shared" si="116"/>
        <v>68.599999999999994</v>
      </c>
      <c r="T729" s="8">
        <f t="shared" si="117"/>
        <v>64.5</v>
      </c>
      <c r="U729" s="7">
        <f t="shared" si="118"/>
        <v>65.183333333333337</v>
      </c>
      <c r="V729" s="7">
        <f t="shared" si="119"/>
        <v>65.012500000000003</v>
      </c>
    </row>
    <row r="730" spans="1:22" ht="13.5" x14ac:dyDescent="0.25">
      <c r="A730" s="3">
        <f>RSI!A730</f>
        <v>43369</v>
      </c>
      <c r="B730" s="2">
        <f>RSI!B730</f>
        <v>4.7</v>
      </c>
      <c r="C730" s="2">
        <f>RSI!I730</f>
        <v>57.555135256788532</v>
      </c>
      <c r="D730" s="2">
        <f>MACD!E730</f>
        <v>-0.46118024381482492</v>
      </c>
      <c r="E730" s="2">
        <f>MACD!F730</f>
        <v>-0.41538203352742137</v>
      </c>
      <c r="F730" s="2">
        <f>'Moving Avg'!D730</f>
        <v>5.1100000000000003</v>
      </c>
      <c r="G730" s="2">
        <f>'Moving Avg'!F730</f>
        <v>4.5395000000000003</v>
      </c>
      <c r="H730" s="2">
        <f>'Moving Avg'!G730</f>
        <v>3.8959999999999986</v>
      </c>
      <c r="I730" s="2">
        <f>'Moving Avg'!H730</f>
        <v>4.4929000000000032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  <c r="M730" s="7">
        <f t="shared" si="110"/>
        <v>25</v>
      </c>
      <c r="N730" s="7">
        <f t="shared" si="111"/>
        <v>100</v>
      </c>
      <c r="O730" s="7">
        <f t="shared" si="112"/>
        <v>50</v>
      </c>
      <c r="P730" s="7">
        <f t="shared" si="113"/>
        <v>16.5</v>
      </c>
      <c r="Q730" s="8">
        <f t="shared" si="114"/>
        <v>53.725000000000001</v>
      </c>
      <c r="R730" s="8">
        <f t="shared" si="115"/>
        <v>46.625</v>
      </c>
      <c r="S730" s="8">
        <f t="shared" si="116"/>
        <v>38.674999999999997</v>
      </c>
      <c r="T730" s="8">
        <f t="shared" si="117"/>
        <v>47.875</v>
      </c>
      <c r="U730" s="7">
        <f t="shared" si="118"/>
        <v>46.341666666666661</v>
      </c>
      <c r="V730" s="7">
        <f t="shared" si="119"/>
        <v>46.724999999999994</v>
      </c>
    </row>
    <row r="731" spans="1:22" ht="13.5" x14ac:dyDescent="0.25">
      <c r="A731" s="3">
        <f>RSI!A731</f>
        <v>43370</v>
      </c>
      <c r="B731" s="2">
        <f>RSI!B731</f>
        <v>4.49</v>
      </c>
      <c r="C731" s="2">
        <f>RSI!I731</f>
        <v>50.627091091722924</v>
      </c>
      <c r="D731" s="2">
        <f>MACD!E731</f>
        <v>-0.37325928996302871</v>
      </c>
      <c r="E731" s="2">
        <f>MACD!F731</f>
        <v>-0.40695748481454286</v>
      </c>
      <c r="F731" s="2">
        <f>'Moving Avg'!D731</f>
        <v>4.93</v>
      </c>
      <c r="G731" s="2">
        <f>'Moving Avg'!F731</f>
        <v>4.5739999999999998</v>
      </c>
      <c r="H731" s="2">
        <f>'Moving Avg'!G731</f>
        <v>3.9235999999999986</v>
      </c>
      <c r="I731" s="2">
        <f>'Moving Avg'!H731</f>
        <v>4.4843500000000027</v>
      </c>
      <c r="J731" s="5" t="str">
        <f>OBV!F731</f>
        <v>NEUTRAL</v>
      </c>
      <c r="K731" s="5" t="str">
        <f>OBV!G731</f>
        <v>NEUTRAL</v>
      </c>
      <c r="L731" s="5" t="str">
        <f>OBV!H731</f>
        <v>NEUTRAL</v>
      </c>
      <c r="M731" s="7">
        <f t="shared" si="110"/>
        <v>25</v>
      </c>
      <c r="N731" s="7">
        <f t="shared" si="111"/>
        <v>0</v>
      </c>
      <c r="O731" s="7">
        <f t="shared" si="112"/>
        <v>50</v>
      </c>
      <c r="P731" s="7">
        <f t="shared" si="113"/>
        <v>33</v>
      </c>
      <c r="Q731" s="8">
        <f t="shared" si="114"/>
        <v>21.2</v>
      </c>
      <c r="R731" s="8">
        <f t="shared" si="115"/>
        <v>30.75</v>
      </c>
      <c r="S731" s="8">
        <f t="shared" si="116"/>
        <v>31.1</v>
      </c>
      <c r="T731" s="8">
        <f t="shared" si="117"/>
        <v>27</v>
      </c>
      <c r="U731" s="7">
        <f t="shared" si="118"/>
        <v>27.683333333333337</v>
      </c>
      <c r="V731" s="7">
        <f t="shared" si="119"/>
        <v>27.512500000000003</v>
      </c>
    </row>
    <row r="732" spans="1:22" ht="13.5" x14ac:dyDescent="0.25">
      <c r="A732" s="3">
        <f>RSI!A732</f>
        <v>43371</v>
      </c>
      <c r="B732" s="2">
        <f>RSI!B732</f>
        <v>4.29</v>
      </c>
      <c r="C732" s="2">
        <f>RSI!I732</f>
        <v>45.063594990666935</v>
      </c>
      <c r="D732" s="2">
        <f>MACD!E732</f>
        <v>-0.24251484703113046</v>
      </c>
      <c r="E732" s="2">
        <f>MACD!F732</f>
        <v>-0.37406895725786043</v>
      </c>
      <c r="F732" s="2">
        <f>'Moving Avg'!D732</f>
        <v>4.7099999999999991</v>
      </c>
      <c r="G732" s="2">
        <f>'Moving Avg'!F732</f>
        <v>4.5985000000000005</v>
      </c>
      <c r="H732" s="2">
        <f>'Moving Avg'!G732</f>
        <v>3.9471999999999987</v>
      </c>
      <c r="I732" s="2">
        <f>'Moving Avg'!H732</f>
        <v>4.4761000000000024</v>
      </c>
      <c r="J732" s="5" t="str">
        <f>OBV!F732</f>
        <v>NEUTRAL</v>
      </c>
      <c r="K732" s="5" t="str">
        <f>OBV!G732</f>
        <v>NEUTRAL</v>
      </c>
      <c r="L732" s="5" t="str">
        <f>OBV!H732</f>
        <v>NEUTRAL</v>
      </c>
      <c r="M732" s="7">
        <f t="shared" si="110"/>
        <v>25</v>
      </c>
      <c r="N732" s="7">
        <f t="shared" si="111"/>
        <v>0</v>
      </c>
      <c r="O732" s="7">
        <f t="shared" si="112"/>
        <v>50</v>
      </c>
      <c r="P732" s="7">
        <f t="shared" si="113"/>
        <v>33</v>
      </c>
      <c r="Q732" s="8">
        <f t="shared" si="114"/>
        <v>21.2</v>
      </c>
      <c r="R732" s="8">
        <f t="shared" si="115"/>
        <v>30.75</v>
      </c>
      <c r="S732" s="8">
        <f t="shared" si="116"/>
        <v>31.1</v>
      </c>
      <c r="T732" s="8">
        <f t="shared" si="117"/>
        <v>27</v>
      </c>
      <c r="U732" s="7">
        <f t="shared" si="118"/>
        <v>27.683333333333337</v>
      </c>
      <c r="V732" s="7">
        <f t="shared" si="119"/>
        <v>27.512500000000003</v>
      </c>
    </row>
    <row r="733" spans="1:22" ht="13.5" x14ac:dyDescent="0.25">
      <c r="A733" s="3">
        <f>RSI!A733</f>
        <v>43374</v>
      </c>
      <c r="B733" s="2">
        <f>RSI!B733</f>
        <v>4.29</v>
      </c>
      <c r="C733" s="2">
        <f>RSI!I733</f>
        <v>45.063594990666942</v>
      </c>
      <c r="D733" s="2">
        <f>MACD!E733</f>
        <v>-0.11378327667672394</v>
      </c>
      <c r="E733" s="2">
        <f>MACD!F733</f>
        <v>-0.32201182114163313</v>
      </c>
      <c r="F733" s="2">
        <f>'Moving Avg'!D733</f>
        <v>4.5380000000000003</v>
      </c>
      <c r="G733" s="2">
        <f>'Moving Avg'!F733</f>
        <v>4.6175000000000006</v>
      </c>
      <c r="H733" s="2">
        <f>'Moving Avg'!G733</f>
        <v>3.9707999999999983</v>
      </c>
      <c r="I733" s="2">
        <f>'Moving Avg'!H733</f>
        <v>4.4678500000000021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  <c r="M733" s="7">
        <f t="shared" si="110"/>
        <v>25</v>
      </c>
      <c r="N733" s="7">
        <f t="shared" si="111"/>
        <v>0</v>
      </c>
      <c r="O733" s="7">
        <f t="shared" si="112"/>
        <v>50</v>
      </c>
      <c r="P733" s="7">
        <f t="shared" si="113"/>
        <v>33</v>
      </c>
      <c r="Q733" s="8">
        <f t="shared" si="114"/>
        <v>21.2</v>
      </c>
      <c r="R733" s="8">
        <f t="shared" si="115"/>
        <v>30.75</v>
      </c>
      <c r="S733" s="8">
        <f t="shared" si="116"/>
        <v>31.1</v>
      </c>
      <c r="T733" s="8">
        <f t="shared" si="117"/>
        <v>27</v>
      </c>
      <c r="U733" s="7">
        <f t="shared" si="118"/>
        <v>27.683333333333337</v>
      </c>
      <c r="V733" s="7">
        <f t="shared" si="119"/>
        <v>27.512500000000003</v>
      </c>
    </row>
    <row r="734" spans="1:22" ht="13.5" x14ac:dyDescent="0.25">
      <c r="A734" s="3">
        <f>RSI!A734</f>
        <v>43375</v>
      </c>
      <c r="B734" s="2">
        <f>RSI!B734</f>
        <v>4.0999999999999996</v>
      </c>
      <c r="C734" s="2">
        <f>RSI!I734</f>
        <v>40.196737883917315</v>
      </c>
      <c r="D734" s="2">
        <f>MACD!E734</f>
        <v>3.1847250258228321E-2</v>
      </c>
      <c r="E734" s="2">
        <f>MACD!F734</f>
        <v>-0.25124000686166081</v>
      </c>
      <c r="F734" s="2">
        <f>'Moving Avg'!D734</f>
        <v>4.3739999999999997</v>
      </c>
      <c r="G734" s="2">
        <f>'Moving Avg'!F734</f>
        <v>4.625</v>
      </c>
      <c r="H734" s="2">
        <f>'Moving Avg'!G734</f>
        <v>3.9905999999999979</v>
      </c>
      <c r="I734" s="2">
        <f>'Moving Avg'!H734</f>
        <v>4.4599500000000019</v>
      </c>
      <c r="J734" s="5" t="str">
        <f>OBV!F734</f>
        <v>BEARISH</v>
      </c>
      <c r="K734" s="5" t="str">
        <f>OBV!G734</f>
        <v>WEAK</v>
      </c>
      <c r="L734" s="5" t="str">
        <f>OBV!H734</f>
        <v>CONFIRMED BEARISH</v>
      </c>
      <c r="M734" s="7">
        <f t="shared" si="110"/>
        <v>25</v>
      </c>
      <c r="N734" s="7">
        <f t="shared" si="111"/>
        <v>0</v>
      </c>
      <c r="O734" s="7">
        <f t="shared" si="112"/>
        <v>0</v>
      </c>
      <c r="P734" s="7">
        <f t="shared" si="113"/>
        <v>0</v>
      </c>
      <c r="Q734" s="8">
        <f t="shared" si="114"/>
        <v>8.75</v>
      </c>
      <c r="R734" s="8">
        <f t="shared" si="115"/>
        <v>5</v>
      </c>
      <c r="S734" s="8">
        <f t="shared" si="116"/>
        <v>3.75</v>
      </c>
      <c r="T734" s="8">
        <f t="shared" si="117"/>
        <v>6.25</v>
      </c>
      <c r="U734" s="7">
        <f t="shared" si="118"/>
        <v>5.833333333333333</v>
      </c>
      <c r="V734" s="7">
        <f t="shared" si="119"/>
        <v>5.9375</v>
      </c>
    </row>
    <row r="735" spans="1:22" ht="13.5" x14ac:dyDescent="0.25">
      <c r="A735" s="3">
        <f>RSI!A735</f>
        <v>43376</v>
      </c>
      <c r="B735" s="2">
        <f>RSI!B735</f>
        <v>3.98</v>
      </c>
      <c r="C735" s="2">
        <f>RSI!I735</f>
        <v>37.446051255903051</v>
      </c>
      <c r="D735" s="2">
        <f>MACD!E735</f>
        <v>0.21224897648637508</v>
      </c>
      <c r="E735" s="2">
        <f>MACD!F735</f>
        <v>-0.15854221019205364</v>
      </c>
      <c r="F735" s="2">
        <f>'Moving Avg'!D735</f>
        <v>4.2300000000000004</v>
      </c>
      <c r="G735" s="2">
        <f>'Moving Avg'!F735</f>
        <v>4.6265000000000001</v>
      </c>
      <c r="H735" s="2">
        <f>'Moving Avg'!G735</f>
        <v>4.006199999999998</v>
      </c>
      <c r="I735" s="2">
        <f>'Moving Avg'!H735</f>
        <v>4.4513500000000015</v>
      </c>
      <c r="J735" s="5" t="str">
        <f>OBV!F735</f>
        <v>BEARISH</v>
      </c>
      <c r="K735" s="5" t="str">
        <f>OBV!G735</f>
        <v>WEAK</v>
      </c>
      <c r="L735" s="5" t="str">
        <f>OBV!H735</f>
        <v>CONFIRMED BEARISH</v>
      </c>
      <c r="M735" s="7">
        <f t="shared" si="110"/>
        <v>25</v>
      </c>
      <c r="N735" s="7">
        <f t="shared" si="111"/>
        <v>0</v>
      </c>
      <c r="O735" s="7">
        <f t="shared" si="112"/>
        <v>0</v>
      </c>
      <c r="P735" s="7">
        <f t="shared" si="113"/>
        <v>0</v>
      </c>
      <c r="Q735" s="8">
        <f t="shared" si="114"/>
        <v>8.75</v>
      </c>
      <c r="R735" s="8">
        <f t="shared" si="115"/>
        <v>5</v>
      </c>
      <c r="S735" s="8">
        <f t="shared" si="116"/>
        <v>3.75</v>
      </c>
      <c r="T735" s="8">
        <f t="shared" si="117"/>
        <v>6.25</v>
      </c>
      <c r="U735" s="7">
        <f t="shared" si="118"/>
        <v>5.833333333333333</v>
      </c>
      <c r="V735" s="7">
        <f t="shared" si="119"/>
        <v>5.9375</v>
      </c>
    </row>
    <row r="736" spans="1:22" ht="13.5" x14ac:dyDescent="0.25">
      <c r="A736" s="3">
        <f>RSI!A736</f>
        <v>43377</v>
      </c>
      <c r="B736" s="2">
        <f>RSI!B736</f>
        <v>3.98</v>
      </c>
      <c r="C736" s="2">
        <f>RSI!I736</f>
        <v>37.446051255903051</v>
      </c>
      <c r="D736" s="2">
        <f>MACD!E736</f>
        <v>0.36296544032339639</v>
      </c>
      <c r="E736" s="2">
        <f>MACD!F736</f>
        <v>-5.4240680088963641E-2</v>
      </c>
      <c r="F736" s="2">
        <f>'Moving Avg'!D736</f>
        <v>4.1280000000000001</v>
      </c>
      <c r="G736" s="2">
        <f>'Moving Avg'!F736</f>
        <v>4.6255000000000006</v>
      </c>
      <c r="H736" s="2">
        <f>'Moving Avg'!G736</f>
        <v>4.021799999999998</v>
      </c>
      <c r="I736" s="2">
        <f>'Moving Avg'!H736</f>
        <v>4.442750000000002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  <c r="M736" s="7">
        <f t="shared" si="110"/>
        <v>25</v>
      </c>
      <c r="N736" s="7">
        <f t="shared" si="111"/>
        <v>0</v>
      </c>
      <c r="O736" s="7">
        <f t="shared" si="112"/>
        <v>0</v>
      </c>
      <c r="P736" s="7">
        <f t="shared" si="113"/>
        <v>0</v>
      </c>
      <c r="Q736" s="8">
        <f t="shared" si="114"/>
        <v>8.75</v>
      </c>
      <c r="R736" s="8">
        <f t="shared" si="115"/>
        <v>5</v>
      </c>
      <c r="S736" s="8">
        <f t="shared" si="116"/>
        <v>3.75</v>
      </c>
      <c r="T736" s="8">
        <f t="shared" si="117"/>
        <v>6.25</v>
      </c>
      <c r="U736" s="7">
        <f t="shared" si="118"/>
        <v>5.833333333333333</v>
      </c>
      <c r="V736" s="7">
        <f t="shared" si="119"/>
        <v>5.9375</v>
      </c>
    </row>
    <row r="737" spans="1:22" ht="13.5" x14ac:dyDescent="0.25">
      <c r="A737" s="3">
        <f>RSI!A737</f>
        <v>43378</v>
      </c>
      <c r="B737" s="2">
        <f>RSI!B737</f>
        <v>3.81</v>
      </c>
      <c r="C737" s="2">
        <f>RSI!I737</f>
        <v>33.661449694915675</v>
      </c>
      <c r="D737" s="2">
        <f>MACD!E737</f>
        <v>0.50557275027749071</v>
      </c>
      <c r="E737" s="2">
        <f>MACD!F737</f>
        <v>5.7722005984327231E-2</v>
      </c>
      <c r="F737" s="2">
        <f>'Moving Avg'!D737</f>
        <v>4.032</v>
      </c>
      <c r="G737" s="2">
        <f>'Moving Avg'!F737</f>
        <v>4.612000000000001</v>
      </c>
      <c r="H737" s="2">
        <f>'Moving Avg'!G737</f>
        <v>4.0339999999999971</v>
      </c>
      <c r="I737" s="2">
        <f>'Moving Avg'!H737</f>
        <v>4.432050000000002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  <c r="M737" s="7">
        <f t="shared" si="110"/>
        <v>25</v>
      </c>
      <c r="N737" s="7">
        <f t="shared" si="111"/>
        <v>0</v>
      </c>
      <c r="O737" s="7">
        <f t="shared" si="112"/>
        <v>0</v>
      </c>
      <c r="P737" s="7">
        <f t="shared" si="113"/>
        <v>0</v>
      </c>
      <c r="Q737" s="8">
        <f t="shared" si="114"/>
        <v>8.75</v>
      </c>
      <c r="R737" s="8">
        <f t="shared" si="115"/>
        <v>5</v>
      </c>
      <c r="S737" s="8">
        <f t="shared" si="116"/>
        <v>3.75</v>
      </c>
      <c r="T737" s="8">
        <f t="shared" si="117"/>
        <v>6.25</v>
      </c>
      <c r="U737" s="7">
        <f t="shared" si="118"/>
        <v>5.833333333333333</v>
      </c>
      <c r="V737" s="7">
        <f t="shared" si="119"/>
        <v>5.9375</v>
      </c>
    </row>
    <row r="738" spans="1:22" ht="13.5" x14ac:dyDescent="0.25">
      <c r="A738" s="3">
        <f>RSI!A738</f>
        <v>43381</v>
      </c>
      <c r="B738" s="2">
        <f>RSI!B738</f>
        <v>3.64</v>
      </c>
      <c r="C738" s="2">
        <f>RSI!I738</f>
        <v>30.357284577667613</v>
      </c>
      <c r="D738" s="2">
        <f>MACD!E738</f>
        <v>0.60521582502468796</v>
      </c>
      <c r="E738" s="2">
        <f>MACD!F738</f>
        <v>0.16722076979239939</v>
      </c>
      <c r="F738" s="2">
        <f>'Moving Avg'!D738</f>
        <v>3.9020000000000001</v>
      </c>
      <c r="G738" s="2">
        <f>'Moving Avg'!F738</f>
        <v>4.5890000000000004</v>
      </c>
      <c r="H738" s="2">
        <f>'Moving Avg'!G738</f>
        <v>4.0427999999999971</v>
      </c>
      <c r="I738" s="2">
        <f>'Moving Avg'!H738</f>
        <v>4.4205000000000023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  <c r="M738" s="7">
        <f t="shared" si="110"/>
        <v>25</v>
      </c>
      <c r="N738" s="7">
        <f t="shared" si="111"/>
        <v>0</v>
      </c>
      <c r="O738" s="7">
        <f t="shared" si="112"/>
        <v>0</v>
      </c>
      <c r="P738" s="7">
        <f t="shared" si="113"/>
        <v>0</v>
      </c>
      <c r="Q738" s="8">
        <f t="shared" si="114"/>
        <v>8.75</v>
      </c>
      <c r="R738" s="8">
        <f t="shared" si="115"/>
        <v>5</v>
      </c>
      <c r="S738" s="8">
        <f t="shared" si="116"/>
        <v>3.75</v>
      </c>
      <c r="T738" s="8">
        <f t="shared" si="117"/>
        <v>6.25</v>
      </c>
      <c r="U738" s="7">
        <f t="shared" si="118"/>
        <v>5.833333333333333</v>
      </c>
      <c r="V738" s="7">
        <f t="shared" si="119"/>
        <v>5.9375</v>
      </c>
    </row>
    <row r="739" spans="1:22" ht="13.5" x14ac:dyDescent="0.25">
      <c r="A739" s="3">
        <f>RSI!A739</f>
        <v>43382</v>
      </c>
      <c r="B739" s="2">
        <f>RSI!B739</f>
        <v>3.48</v>
      </c>
      <c r="C739" s="2">
        <f>RSI!I739</f>
        <v>27.610302444067216</v>
      </c>
      <c r="D739" s="2">
        <f>MACD!E739</f>
        <v>0.67006192831637001</v>
      </c>
      <c r="E739" s="2">
        <f>MACD!F739</f>
        <v>0.26778900149719354</v>
      </c>
      <c r="F739" s="2">
        <f>'Moving Avg'!D739</f>
        <v>3.778</v>
      </c>
      <c r="G739" s="2">
        <f>'Moving Avg'!F739</f>
        <v>4.5505000000000013</v>
      </c>
      <c r="H739" s="2">
        <f>'Moving Avg'!G739</f>
        <v>4.0483999999999973</v>
      </c>
      <c r="I739" s="2">
        <f>'Moving Avg'!H739</f>
        <v>4.4094500000000032</v>
      </c>
      <c r="J739" s="5" t="str">
        <f>OBV!F739</f>
        <v>BEARISH</v>
      </c>
      <c r="K739" s="5" t="str">
        <f>OBV!G739</f>
        <v>WEAK</v>
      </c>
      <c r="L739" s="5" t="str">
        <f>OBV!H739</f>
        <v>CONFIRMED BEARISH</v>
      </c>
      <c r="M739" s="7">
        <f t="shared" si="110"/>
        <v>50</v>
      </c>
      <c r="N739" s="7">
        <f t="shared" si="111"/>
        <v>0</v>
      </c>
      <c r="O739" s="7">
        <f t="shared" si="112"/>
        <v>0</v>
      </c>
      <c r="P739" s="7">
        <f t="shared" si="113"/>
        <v>0</v>
      </c>
      <c r="Q739" s="8">
        <f t="shared" si="114"/>
        <v>17.5</v>
      </c>
      <c r="R739" s="8">
        <f t="shared" si="115"/>
        <v>10</v>
      </c>
      <c r="S739" s="8">
        <f t="shared" si="116"/>
        <v>7.5</v>
      </c>
      <c r="T739" s="8">
        <f t="shared" si="117"/>
        <v>12.5</v>
      </c>
      <c r="U739" s="7">
        <f t="shared" si="118"/>
        <v>11.666666666666666</v>
      </c>
      <c r="V739" s="7">
        <f t="shared" si="119"/>
        <v>11.875</v>
      </c>
    </row>
    <row r="740" spans="1:22" ht="13.5" x14ac:dyDescent="0.25">
      <c r="A740" s="3">
        <f>RSI!A740</f>
        <v>43383</v>
      </c>
      <c r="B740" s="2">
        <f>RSI!B740</f>
        <v>3.39</v>
      </c>
      <c r="C740" s="2">
        <f>RSI!I740</f>
        <v>26.175490598920149</v>
      </c>
      <c r="D740" s="2">
        <f>MACD!E740</f>
        <v>0.70246201575781431</v>
      </c>
      <c r="E740" s="2">
        <f>MACD!F740</f>
        <v>0.35472360434931771</v>
      </c>
      <c r="F740" s="2">
        <f>'Moving Avg'!D740</f>
        <v>3.66</v>
      </c>
      <c r="G740" s="2">
        <f>'Moving Avg'!F740</f>
        <v>4.4995000000000012</v>
      </c>
      <c r="H740" s="2">
        <f>'Moving Avg'!G740</f>
        <v>4.0503999999999971</v>
      </c>
      <c r="I740" s="2">
        <f>'Moving Avg'!H740</f>
        <v>4.3979500000000025</v>
      </c>
      <c r="J740" s="5" t="str">
        <f>OBV!F740</f>
        <v>BEARISH</v>
      </c>
      <c r="K740" s="5" t="str">
        <f>OBV!G740</f>
        <v>WEAK</v>
      </c>
      <c r="L740" s="5" t="str">
        <f>OBV!H740</f>
        <v>CONFIRMED BEARISH</v>
      </c>
      <c r="M740" s="7">
        <f t="shared" si="110"/>
        <v>50</v>
      </c>
      <c r="N740" s="7">
        <f t="shared" si="111"/>
        <v>0</v>
      </c>
      <c r="O740" s="7">
        <f t="shared" si="112"/>
        <v>0</v>
      </c>
      <c r="P740" s="7">
        <f t="shared" si="113"/>
        <v>0</v>
      </c>
      <c r="Q740" s="8">
        <f t="shared" si="114"/>
        <v>17.5</v>
      </c>
      <c r="R740" s="8">
        <f t="shared" si="115"/>
        <v>10</v>
      </c>
      <c r="S740" s="8">
        <f t="shared" si="116"/>
        <v>7.5</v>
      </c>
      <c r="T740" s="8">
        <f t="shared" si="117"/>
        <v>12.5</v>
      </c>
      <c r="U740" s="7">
        <f t="shared" si="118"/>
        <v>11.666666666666666</v>
      </c>
      <c r="V740" s="7">
        <f t="shared" si="119"/>
        <v>11.875</v>
      </c>
    </row>
    <row r="741" spans="1:22" ht="13.5" x14ac:dyDescent="0.25">
      <c r="A741" s="3">
        <f>RSI!A741</f>
        <v>43384</v>
      </c>
      <c r="B741" s="2">
        <f>RSI!B741</f>
        <v>3.39</v>
      </c>
      <c r="C741" s="2">
        <f>RSI!I741</f>
        <v>26.175490598920163</v>
      </c>
      <c r="D741" s="2">
        <f>MACD!E741</f>
        <v>0.70246251713492569</v>
      </c>
      <c r="E741" s="2">
        <f>MACD!F741</f>
        <v>0.42427138690643929</v>
      </c>
      <c r="F741" s="2">
        <f>'Moving Avg'!D741</f>
        <v>3.5420000000000003</v>
      </c>
      <c r="G741" s="2">
        <f>'Moving Avg'!F741</f>
        <v>4.4390000000000009</v>
      </c>
      <c r="H741" s="2">
        <f>'Moving Avg'!G741</f>
        <v>4.0505999999999966</v>
      </c>
      <c r="I741" s="2">
        <f>'Moving Avg'!H741</f>
        <v>4.3864000000000019</v>
      </c>
      <c r="J741" s="5" t="str">
        <f>OBV!F741</f>
        <v>BEARISH</v>
      </c>
      <c r="K741" s="5" t="str">
        <f>OBV!G741</f>
        <v>WEAK</v>
      </c>
      <c r="L741" s="5" t="str">
        <f>OBV!H741</f>
        <v>CONFIRMED BEARISH</v>
      </c>
      <c r="M741" s="7">
        <f t="shared" si="110"/>
        <v>50</v>
      </c>
      <c r="N741" s="7">
        <f t="shared" si="111"/>
        <v>0</v>
      </c>
      <c r="O741" s="7">
        <f t="shared" si="112"/>
        <v>0</v>
      </c>
      <c r="P741" s="7">
        <f t="shared" si="113"/>
        <v>0</v>
      </c>
      <c r="Q741" s="8">
        <f t="shared" si="114"/>
        <v>17.5</v>
      </c>
      <c r="R741" s="8">
        <f t="shared" si="115"/>
        <v>10</v>
      </c>
      <c r="S741" s="8">
        <f t="shared" si="116"/>
        <v>7.5</v>
      </c>
      <c r="T741" s="8">
        <f t="shared" si="117"/>
        <v>12.5</v>
      </c>
      <c r="U741" s="7">
        <f t="shared" si="118"/>
        <v>11.666666666666666</v>
      </c>
      <c r="V741" s="7">
        <f t="shared" si="119"/>
        <v>11.875</v>
      </c>
    </row>
    <row r="742" spans="1:22" ht="13.5" x14ac:dyDescent="0.25">
      <c r="A742" s="3">
        <f>RSI!A742</f>
        <v>43385</v>
      </c>
      <c r="B742" s="2">
        <f>RSI!B742</f>
        <v>3.39</v>
      </c>
      <c r="C742" s="2">
        <f>RSI!I742</f>
        <v>26.175490598920163</v>
      </c>
      <c r="D742" s="2">
        <f>MACD!E742</f>
        <v>0.67622402086759248</v>
      </c>
      <c r="E742" s="2">
        <f>MACD!F742</f>
        <v>0.47466191369866995</v>
      </c>
      <c r="F742" s="2">
        <f>'Moving Avg'!D742</f>
        <v>3.4579999999999997</v>
      </c>
      <c r="G742" s="2">
        <f>'Moving Avg'!F742</f>
        <v>4.3650000000000002</v>
      </c>
      <c r="H742" s="2">
        <f>'Moving Avg'!G742</f>
        <v>4.0507999999999971</v>
      </c>
      <c r="I742" s="2">
        <f>'Moving Avg'!H742</f>
        <v>4.3757000000000019</v>
      </c>
      <c r="J742" s="5" t="str">
        <f>OBV!F742</f>
        <v>BEARISH</v>
      </c>
      <c r="K742" s="5" t="str">
        <f>OBV!G742</f>
        <v>WEAK</v>
      </c>
      <c r="L742" s="5" t="str">
        <f>OBV!H742</f>
        <v>CONFIRMED BEARISH</v>
      </c>
      <c r="M742" s="7">
        <f t="shared" si="110"/>
        <v>50</v>
      </c>
      <c r="N742" s="7">
        <f t="shared" si="111"/>
        <v>0</v>
      </c>
      <c r="O742" s="7">
        <f t="shared" si="112"/>
        <v>0</v>
      </c>
      <c r="P742" s="7">
        <f t="shared" si="113"/>
        <v>0</v>
      </c>
      <c r="Q742" s="8">
        <f t="shared" si="114"/>
        <v>17.5</v>
      </c>
      <c r="R742" s="8">
        <f t="shared" si="115"/>
        <v>10</v>
      </c>
      <c r="S742" s="8">
        <f t="shared" si="116"/>
        <v>7.5</v>
      </c>
      <c r="T742" s="8">
        <f t="shared" si="117"/>
        <v>12.5</v>
      </c>
      <c r="U742" s="7">
        <f t="shared" si="118"/>
        <v>11.666666666666666</v>
      </c>
      <c r="V742" s="7">
        <f t="shared" si="119"/>
        <v>11.875</v>
      </c>
    </row>
    <row r="743" spans="1:22" ht="13.5" x14ac:dyDescent="0.25">
      <c r="A743" s="3">
        <f>RSI!A743</f>
        <v>43389</v>
      </c>
      <c r="B743" s="2">
        <f>RSI!B743</f>
        <v>3.39</v>
      </c>
      <c r="C743" s="2">
        <f>RSI!I743</f>
        <v>26.175490598920163</v>
      </c>
      <c r="D743" s="2">
        <f>MACD!E743</f>
        <v>0.65821694805566278</v>
      </c>
      <c r="E743" s="2">
        <f>MACD!F743</f>
        <v>0.51137292057006856</v>
      </c>
      <c r="F743" s="2">
        <f>'Moving Avg'!D743</f>
        <v>3.4079999999999999</v>
      </c>
      <c r="G743" s="2">
        <f>'Moving Avg'!F743</f>
        <v>4.2855000000000008</v>
      </c>
      <c r="H743" s="2">
        <f>'Moving Avg'!G743</f>
        <v>4.0497999999999967</v>
      </c>
      <c r="I743" s="2">
        <f>'Moving Avg'!H743</f>
        <v>4.365750000000002</v>
      </c>
      <c r="J743" s="5" t="str">
        <f>OBV!F743</f>
        <v>BEARISH</v>
      </c>
      <c r="K743" s="5" t="str">
        <f>OBV!G743</f>
        <v>WEAK</v>
      </c>
      <c r="L743" s="5" t="str">
        <f>OBV!H743</f>
        <v>CONFIRMED BEARISH</v>
      </c>
      <c r="M743" s="7">
        <f t="shared" si="110"/>
        <v>50</v>
      </c>
      <c r="N743" s="7">
        <f t="shared" si="111"/>
        <v>0</v>
      </c>
      <c r="O743" s="7">
        <f t="shared" si="112"/>
        <v>0</v>
      </c>
      <c r="P743" s="7">
        <f t="shared" si="113"/>
        <v>0</v>
      </c>
      <c r="Q743" s="8">
        <f t="shared" si="114"/>
        <v>17.5</v>
      </c>
      <c r="R743" s="8">
        <f t="shared" si="115"/>
        <v>10</v>
      </c>
      <c r="S743" s="8">
        <f t="shared" si="116"/>
        <v>7.5</v>
      </c>
      <c r="T743" s="8">
        <f t="shared" si="117"/>
        <v>12.5</v>
      </c>
      <c r="U743" s="7">
        <f t="shared" si="118"/>
        <v>11.666666666666666</v>
      </c>
      <c r="V743" s="7">
        <f t="shared" si="119"/>
        <v>11.875</v>
      </c>
    </row>
    <row r="744" spans="1:22" ht="13.5" x14ac:dyDescent="0.25">
      <c r="A744" s="3">
        <f>RSI!A744</f>
        <v>43390</v>
      </c>
      <c r="B744" s="2">
        <f>RSI!B744</f>
        <v>3.25</v>
      </c>
      <c r="C744" s="2">
        <f>RSI!I744</f>
        <v>23.608541766360403</v>
      </c>
      <c r="D744" s="2">
        <f>MACD!E744</f>
        <v>0.62800380613115214</v>
      </c>
      <c r="E744" s="2">
        <f>MACD!F744</f>
        <v>0.5346990976822853</v>
      </c>
      <c r="F744" s="2">
        <f>'Moving Avg'!D744</f>
        <v>3.3620000000000005</v>
      </c>
      <c r="G744" s="2">
        <f>'Moving Avg'!F744</f>
        <v>4.1920000000000002</v>
      </c>
      <c r="H744" s="2">
        <f>'Moving Avg'!G744</f>
        <v>4.0447999999999968</v>
      </c>
      <c r="I744" s="2">
        <f>'Moving Avg'!H744</f>
        <v>4.355100000000002</v>
      </c>
      <c r="J744" s="5" t="str">
        <f>OBV!F744</f>
        <v>BEARISH</v>
      </c>
      <c r="K744" s="5" t="str">
        <f>OBV!G744</f>
        <v>WEAK</v>
      </c>
      <c r="L744" s="5" t="str">
        <f>OBV!H744</f>
        <v>CONFIRMED BEARISH</v>
      </c>
      <c r="M744" s="7">
        <f t="shared" si="110"/>
        <v>50</v>
      </c>
      <c r="N744" s="7">
        <f t="shared" si="111"/>
        <v>0</v>
      </c>
      <c r="O744" s="7">
        <f t="shared" si="112"/>
        <v>0</v>
      </c>
      <c r="P744" s="7">
        <f t="shared" si="113"/>
        <v>0</v>
      </c>
      <c r="Q744" s="8">
        <f t="shared" si="114"/>
        <v>17.5</v>
      </c>
      <c r="R744" s="8">
        <f t="shared" si="115"/>
        <v>10</v>
      </c>
      <c r="S744" s="8">
        <f t="shared" si="116"/>
        <v>7.5</v>
      </c>
      <c r="T744" s="8">
        <f t="shared" si="117"/>
        <v>12.5</v>
      </c>
      <c r="U744" s="7">
        <f t="shared" si="118"/>
        <v>11.666666666666666</v>
      </c>
      <c r="V744" s="7">
        <f t="shared" si="119"/>
        <v>11.875</v>
      </c>
    </row>
    <row r="745" spans="1:22" ht="13.5" x14ac:dyDescent="0.25">
      <c r="A745" s="3">
        <f>RSI!A745</f>
        <v>43391</v>
      </c>
      <c r="B745" s="2">
        <f>RSI!B745</f>
        <v>3.17</v>
      </c>
      <c r="C745" s="2">
        <f>RSI!I745</f>
        <v>22.264881705437446</v>
      </c>
      <c r="D745" s="2">
        <f>MACD!E745</f>
        <v>0.59432679971016933</v>
      </c>
      <c r="E745" s="2">
        <f>MACD!F745</f>
        <v>0.5466246380878621</v>
      </c>
      <c r="F745" s="2">
        <f>'Moving Avg'!D745</f>
        <v>3.3180000000000001</v>
      </c>
      <c r="G745" s="2">
        <f>'Moving Avg'!F745</f>
        <v>4.0794999999999995</v>
      </c>
      <c r="H745" s="2">
        <f>'Moving Avg'!G745</f>
        <v>4.0341999999999967</v>
      </c>
      <c r="I745" s="2">
        <f>'Moving Avg'!H745</f>
        <v>4.344050000000002</v>
      </c>
      <c r="J745" s="5" t="str">
        <f>OBV!F745</f>
        <v>BEARISH</v>
      </c>
      <c r="K745" s="5" t="str">
        <f>OBV!G745</f>
        <v>STRONG</v>
      </c>
      <c r="L745" s="5" t="str">
        <f>OBV!H745</f>
        <v>CONFIRMED BEARISH</v>
      </c>
      <c r="M745" s="7">
        <f t="shared" si="110"/>
        <v>50</v>
      </c>
      <c r="N745" s="7">
        <f t="shared" si="111"/>
        <v>0</v>
      </c>
      <c r="O745" s="7">
        <f t="shared" si="112"/>
        <v>0</v>
      </c>
      <c r="P745" s="7">
        <f t="shared" si="113"/>
        <v>33</v>
      </c>
      <c r="Q745" s="8">
        <f t="shared" si="114"/>
        <v>22.45</v>
      </c>
      <c r="R745" s="8">
        <f t="shared" si="115"/>
        <v>18.25</v>
      </c>
      <c r="S745" s="8">
        <f t="shared" si="116"/>
        <v>22.35</v>
      </c>
      <c r="T745" s="8">
        <f t="shared" si="117"/>
        <v>20.75</v>
      </c>
      <c r="U745" s="7">
        <f t="shared" si="118"/>
        <v>21.016666666666669</v>
      </c>
      <c r="V745" s="7">
        <f t="shared" si="119"/>
        <v>20.950000000000003</v>
      </c>
    </row>
    <row r="746" spans="1:22" ht="13.5" x14ac:dyDescent="0.25">
      <c r="A746" s="3">
        <f>RSI!A746</f>
        <v>43392</v>
      </c>
      <c r="B746" s="2">
        <f>RSI!B746</f>
        <v>3.08</v>
      </c>
      <c r="C746" s="2">
        <f>RSI!I746</f>
        <v>20.828668364431508</v>
      </c>
      <c r="D746" s="2">
        <f>MACD!E746</f>
        <v>0.57706616163435465</v>
      </c>
      <c r="E746" s="2">
        <f>MACD!F746</f>
        <v>0.55271294279716066</v>
      </c>
      <c r="F746" s="2">
        <f>'Moving Avg'!D746</f>
        <v>3.2560000000000002</v>
      </c>
      <c r="G746" s="2">
        <f>'Moving Avg'!F746</f>
        <v>3.9639999999999995</v>
      </c>
      <c r="H746" s="2">
        <f>'Moving Avg'!G746</f>
        <v>4.0235999999999974</v>
      </c>
      <c r="I746" s="2">
        <f>'Moving Avg'!H746</f>
        <v>4.3331000000000026</v>
      </c>
      <c r="J746" s="5" t="str">
        <f>OBV!F746</f>
        <v>BEARISH</v>
      </c>
      <c r="K746" s="5" t="str">
        <f>OBV!G746</f>
        <v>STRONG</v>
      </c>
      <c r="L746" s="5" t="str">
        <f>OBV!H746</f>
        <v>CONFIRMED BEARISH</v>
      </c>
      <c r="M746" s="7">
        <f t="shared" si="110"/>
        <v>50</v>
      </c>
      <c r="N746" s="7">
        <f t="shared" si="111"/>
        <v>0</v>
      </c>
      <c r="O746" s="7">
        <f t="shared" si="112"/>
        <v>0</v>
      </c>
      <c r="P746" s="7">
        <f t="shared" si="113"/>
        <v>33</v>
      </c>
      <c r="Q746" s="8">
        <f t="shared" si="114"/>
        <v>22.45</v>
      </c>
      <c r="R746" s="8">
        <f t="shared" si="115"/>
        <v>18.25</v>
      </c>
      <c r="S746" s="8">
        <f t="shared" si="116"/>
        <v>22.35</v>
      </c>
      <c r="T746" s="8">
        <f t="shared" si="117"/>
        <v>20.75</v>
      </c>
      <c r="U746" s="7">
        <f t="shared" si="118"/>
        <v>21.016666666666669</v>
      </c>
      <c r="V746" s="7">
        <f t="shared" si="119"/>
        <v>20.950000000000003</v>
      </c>
    </row>
    <row r="747" spans="1:22" ht="13.5" x14ac:dyDescent="0.25">
      <c r="A747" s="3">
        <f>RSI!A747</f>
        <v>43395</v>
      </c>
      <c r="B747" s="2">
        <f>RSI!B747</f>
        <v>2.91</v>
      </c>
      <c r="C747" s="2">
        <f>RSI!I747</f>
        <v>18.412621837403918</v>
      </c>
      <c r="D747" s="2">
        <f>MACD!E747</f>
        <v>0.55366177383553339</v>
      </c>
      <c r="E747" s="2">
        <f>MACD!F747</f>
        <v>0.55290270900483529</v>
      </c>
      <c r="F747" s="2">
        <f>'Moving Avg'!D747</f>
        <v>3.16</v>
      </c>
      <c r="G747" s="2">
        <f>'Moving Avg'!F747</f>
        <v>3.839999999999999</v>
      </c>
      <c r="H747" s="2">
        <f>'Moving Avg'!G747</f>
        <v>4.0077999999999969</v>
      </c>
      <c r="I747" s="2">
        <f>'Moving Avg'!H747</f>
        <v>4.321150000000002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  <c r="M747" s="7">
        <f t="shared" si="110"/>
        <v>50</v>
      </c>
      <c r="N747" s="7">
        <f t="shared" si="111"/>
        <v>0</v>
      </c>
      <c r="O747" s="7">
        <f t="shared" si="112"/>
        <v>0</v>
      </c>
      <c r="P747" s="7">
        <f t="shared" si="113"/>
        <v>33</v>
      </c>
      <c r="Q747" s="8">
        <f t="shared" si="114"/>
        <v>22.45</v>
      </c>
      <c r="R747" s="8">
        <f t="shared" si="115"/>
        <v>18.25</v>
      </c>
      <c r="S747" s="8">
        <f t="shared" si="116"/>
        <v>22.35</v>
      </c>
      <c r="T747" s="8">
        <f t="shared" si="117"/>
        <v>20.75</v>
      </c>
      <c r="U747" s="7">
        <f t="shared" si="118"/>
        <v>21.016666666666669</v>
      </c>
      <c r="V747" s="7">
        <f t="shared" si="119"/>
        <v>20.950000000000003</v>
      </c>
    </row>
    <row r="748" spans="1:22" ht="13.5" x14ac:dyDescent="0.25">
      <c r="A748" s="3">
        <f>RSI!A748</f>
        <v>43396</v>
      </c>
      <c r="B748" s="2">
        <f>RSI!B748</f>
        <v>2.77</v>
      </c>
      <c r="C748" s="2">
        <f>RSI!I748</f>
        <v>16.695120284664625</v>
      </c>
      <c r="D748" s="2">
        <f>MACD!E748</f>
        <v>0.52348840135684949</v>
      </c>
      <c r="E748" s="2">
        <f>MACD!F748</f>
        <v>0.54701984747523813</v>
      </c>
      <c r="F748" s="2">
        <f>'Moving Avg'!D748</f>
        <v>3.036</v>
      </c>
      <c r="G748" s="2">
        <f>'Moving Avg'!F748</f>
        <v>3.7209999999999992</v>
      </c>
      <c r="H748" s="2">
        <f>'Moving Avg'!G748</f>
        <v>3.9909999999999974</v>
      </c>
      <c r="I748" s="2">
        <f>'Moving Avg'!H748</f>
        <v>4.3085000000000022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  <c r="M748" s="7">
        <f t="shared" si="110"/>
        <v>50</v>
      </c>
      <c r="N748" s="7">
        <f t="shared" si="111"/>
        <v>100</v>
      </c>
      <c r="O748" s="7">
        <f t="shared" si="112"/>
        <v>0</v>
      </c>
      <c r="P748" s="7">
        <f t="shared" si="113"/>
        <v>33</v>
      </c>
      <c r="Q748" s="8">
        <f t="shared" si="114"/>
        <v>57.45</v>
      </c>
      <c r="R748" s="8">
        <f t="shared" si="115"/>
        <v>38.25</v>
      </c>
      <c r="S748" s="8">
        <f t="shared" si="116"/>
        <v>37.35</v>
      </c>
      <c r="T748" s="8">
        <f t="shared" si="117"/>
        <v>45.75</v>
      </c>
      <c r="U748" s="7">
        <f t="shared" si="118"/>
        <v>44.35</v>
      </c>
      <c r="V748" s="7">
        <f t="shared" si="119"/>
        <v>44.7</v>
      </c>
    </row>
    <row r="749" spans="1:22" ht="13.5" x14ac:dyDescent="0.25">
      <c r="A749" s="3">
        <f>RSI!A749</f>
        <v>43397</v>
      </c>
      <c r="B749" s="2">
        <f>RSI!B749</f>
        <v>2.77</v>
      </c>
      <c r="C749" s="2">
        <f>RSI!I749</f>
        <v>16.695120284664625</v>
      </c>
      <c r="D749" s="2">
        <f>MACD!E749</f>
        <v>0.47918176022560877</v>
      </c>
      <c r="E749" s="2">
        <f>MACD!F749</f>
        <v>0.53345223002531228</v>
      </c>
      <c r="F749" s="2">
        <f>'Moving Avg'!D749</f>
        <v>2.94</v>
      </c>
      <c r="G749" s="2">
        <f>'Moving Avg'!F749</f>
        <v>3.6134999999999997</v>
      </c>
      <c r="H749" s="2">
        <f>'Moving Avg'!G749</f>
        <v>3.974199999999998</v>
      </c>
      <c r="I749" s="2">
        <f>'Moving Avg'!H749</f>
        <v>4.2966000000000024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  <c r="M749" s="7">
        <f t="shared" si="110"/>
        <v>50</v>
      </c>
      <c r="N749" s="7">
        <f t="shared" si="111"/>
        <v>100</v>
      </c>
      <c r="O749" s="7">
        <f t="shared" si="112"/>
        <v>0</v>
      </c>
      <c r="P749" s="7">
        <f t="shared" si="113"/>
        <v>33</v>
      </c>
      <c r="Q749" s="8">
        <f t="shared" si="114"/>
        <v>57.45</v>
      </c>
      <c r="R749" s="8">
        <f t="shared" si="115"/>
        <v>38.25</v>
      </c>
      <c r="S749" s="8">
        <f t="shared" si="116"/>
        <v>37.35</v>
      </c>
      <c r="T749" s="8">
        <f t="shared" si="117"/>
        <v>45.75</v>
      </c>
      <c r="U749" s="7">
        <f t="shared" si="118"/>
        <v>44.35</v>
      </c>
      <c r="V749" s="7">
        <f t="shared" si="119"/>
        <v>44.7</v>
      </c>
    </row>
    <row r="750" spans="1:22" ht="13.5" x14ac:dyDescent="0.25">
      <c r="A750" s="3">
        <f>RSI!A750</f>
        <v>43398</v>
      </c>
      <c r="B750" s="2">
        <f>RSI!B750</f>
        <v>2.69</v>
      </c>
      <c r="C750" s="2">
        <f>RSI!I750</f>
        <v>15.723151280058161</v>
      </c>
      <c r="D750" s="2">
        <f>MACD!E750</f>
        <v>0.4391787592227776</v>
      </c>
      <c r="E750" s="2">
        <f>MACD!F750</f>
        <v>0.51459753586480539</v>
      </c>
      <c r="F750" s="2">
        <f>'Moving Avg'!D750</f>
        <v>2.8439999999999999</v>
      </c>
      <c r="G750" s="2">
        <f>'Moving Avg'!F750</f>
        <v>3.5129999999999995</v>
      </c>
      <c r="H750" s="2">
        <f>'Moving Avg'!G750</f>
        <v>3.9557999999999982</v>
      </c>
      <c r="I750" s="2">
        <f>'Moving Avg'!H750</f>
        <v>4.2845000000000031</v>
      </c>
      <c r="J750" s="5" t="str">
        <f>OBV!F750</f>
        <v>BEARISH</v>
      </c>
      <c r="K750" s="5" t="str">
        <f>OBV!G750</f>
        <v>STRONG</v>
      </c>
      <c r="L750" s="5" t="str">
        <f>OBV!H750</f>
        <v>CONFIRMED BEARISH</v>
      </c>
      <c r="M750" s="7">
        <f t="shared" si="110"/>
        <v>50</v>
      </c>
      <c r="N750" s="7">
        <f t="shared" si="111"/>
        <v>100</v>
      </c>
      <c r="O750" s="7">
        <f t="shared" si="112"/>
        <v>0</v>
      </c>
      <c r="P750" s="7">
        <f t="shared" si="113"/>
        <v>33</v>
      </c>
      <c r="Q750" s="8">
        <f t="shared" si="114"/>
        <v>57.45</v>
      </c>
      <c r="R750" s="8">
        <f t="shared" si="115"/>
        <v>38.25</v>
      </c>
      <c r="S750" s="8">
        <f t="shared" si="116"/>
        <v>37.35</v>
      </c>
      <c r="T750" s="8">
        <f t="shared" si="117"/>
        <v>45.75</v>
      </c>
      <c r="U750" s="7">
        <f t="shared" si="118"/>
        <v>44.35</v>
      </c>
      <c r="V750" s="7">
        <f t="shared" si="119"/>
        <v>44.7</v>
      </c>
    </row>
    <row r="751" spans="1:22" ht="13.5" x14ac:dyDescent="0.25">
      <c r="A751" s="3">
        <f>RSI!A751</f>
        <v>43399</v>
      </c>
      <c r="B751" s="2">
        <f>RSI!B751</f>
        <v>2.63</v>
      </c>
      <c r="C751" s="2">
        <f>RSI!I751</f>
        <v>15.017008944568602</v>
      </c>
      <c r="D751" s="2">
        <f>MACD!E751</f>
        <v>0.41525414294736551</v>
      </c>
      <c r="E751" s="2">
        <f>MACD!F751</f>
        <v>0.49472885728131744</v>
      </c>
      <c r="F751" s="2">
        <f>'Moving Avg'!D751</f>
        <v>2.754</v>
      </c>
      <c r="G751" s="2">
        <f>'Moving Avg'!F751</f>
        <v>3.4200000000000004</v>
      </c>
      <c r="H751" s="2">
        <f>'Moving Avg'!G751</f>
        <v>3.9361999999999981</v>
      </c>
      <c r="I751" s="2">
        <f>'Moving Avg'!H751</f>
        <v>4.2713500000000026</v>
      </c>
      <c r="J751" s="5" t="str">
        <f>OBV!F751</f>
        <v>BEARISH</v>
      </c>
      <c r="K751" s="5" t="str">
        <f>OBV!G751</f>
        <v>STRONG</v>
      </c>
      <c r="L751" s="5" t="str">
        <f>OBV!H751</f>
        <v>CONFIRMED BEARISH</v>
      </c>
      <c r="M751" s="7">
        <f t="shared" si="110"/>
        <v>50</v>
      </c>
      <c r="N751" s="7">
        <f t="shared" si="111"/>
        <v>100</v>
      </c>
      <c r="O751" s="7">
        <f t="shared" si="112"/>
        <v>0</v>
      </c>
      <c r="P751" s="7">
        <f t="shared" si="113"/>
        <v>33</v>
      </c>
      <c r="Q751" s="8">
        <f t="shared" si="114"/>
        <v>57.45</v>
      </c>
      <c r="R751" s="8">
        <f t="shared" si="115"/>
        <v>38.25</v>
      </c>
      <c r="S751" s="8">
        <f t="shared" si="116"/>
        <v>37.35</v>
      </c>
      <c r="T751" s="8">
        <f t="shared" si="117"/>
        <v>45.75</v>
      </c>
      <c r="U751" s="7">
        <f t="shared" si="118"/>
        <v>44.35</v>
      </c>
      <c r="V751" s="7">
        <f t="shared" si="119"/>
        <v>44.7</v>
      </c>
    </row>
    <row r="752" spans="1:22" ht="13.5" x14ac:dyDescent="0.25">
      <c r="A752" s="3">
        <f>RSI!A752</f>
        <v>43402</v>
      </c>
      <c r="B752" s="2">
        <f>RSI!B752</f>
        <v>2.69</v>
      </c>
      <c r="C752" s="2">
        <f>RSI!I752</f>
        <v>18.937645233065894</v>
      </c>
      <c r="D752" s="2">
        <f>MACD!E752</f>
        <v>0.39599406873788512</v>
      </c>
      <c r="E752" s="2">
        <f>MACD!F752</f>
        <v>0.47498189957263098</v>
      </c>
      <c r="F752" s="2">
        <f>'Moving Avg'!D752</f>
        <v>2.71</v>
      </c>
      <c r="G752" s="2">
        <f>'Moving Avg'!F752</f>
        <v>3.34</v>
      </c>
      <c r="H752" s="2">
        <f>'Moving Avg'!G752</f>
        <v>3.9197999999999986</v>
      </c>
      <c r="I752" s="2">
        <f>'Moving Avg'!H752</f>
        <v>4.2592500000000024</v>
      </c>
      <c r="J752" s="5" t="str">
        <f>OBV!F752</f>
        <v>BULLISH</v>
      </c>
      <c r="K752" s="5" t="str">
        <f>OBV!G752</f>
        <v>WEAK</v>
      </c>
      <c r="L752" s="5" t="str">
        <f>OBV!H752</f>
        <v>BULLISH DIVERGENCE</v>
      </c>
      <c r="M752" s="7">
        <f t="shared" si="110"/>
        <v>50</v>
      </c>
      <c r="N752" s="7">
        <f t="shared" si="111"/>
        <v>100</v>
      </c>
      <c r="O752" s="7">
        <f t="shared" si="112"/>
        <v>0</v>
      </c>
      <c r="P752" s="7">
        <f t="shared" si="113"/>
        <v>50</v>
      </c>
      <c r="Q752" s="8">
        <f t="shared" si="114"/>
        <v>60</v>
      </c>
      <c r="R752" s="8">
        <f t="shared" si="115"/>
        <v>42.5</v>
      </c>
      <c r="S752" s="8">
        <f t="shared" si="116"/>
        <v>45</v>
      </c>
      <c r="T752" s="8">
        <f t="shared" si="117"/>
        <v>50</v>
      </c>
      <c r="U752" s="7">
        <f t="shared" si="118"/>
        <v>49.166666666666664</v>
      </c>
      <c r="V752" s="7">
        <f t="shared" si="119"/>
        <v>49.375</v>
      </c>
    </row>
    <row r="753" spans="1:22" ht="13.5" x14ac:dyDescent="0.25">
      <c r="A753" s="3">
        <f>RSI!A753</f>
        <v>43403</v>
      </c>
      <c r="B753" s="2">
        <f>RSI!B753</f>
        <v>2.69</v>
      </c>
      <c r="C753" s="2">
        <f>RSI!I753</f>
        <v>18.937645233065894</v>
      </c>
      <c r="D753" s="2">
        <f>MACD!E753</f>
        <v>0.38436872206392803</v>
      </c>
      <c r="E753" s="2">
        <f>MACD!F753</f>
        <v>0.45685926407089039</v>
      </c>
      <c r="F753" s="2">
        <f>'Moving Avg'!D753</f>
        <v>2.694</v>
      </c>
      <c r="G753" s="2">
        <f>'Moving Avg'!F753</f>
        <v>3.2600000000000007</v>
      </c>
      <c r="H753" s="2">
        <f>'Moving Avg'!G753</f>
        <v>3.9033999999999986</v>
      </c>
      <c r="I753" s="2">
        <f>'Moving Avg'!H753</f>
        <v>4.2464000000000031</v>
      </c>
      <c r="J753" s="5" t="str">
        <f>OBV!F753</f>
        <v>BULLISH</v>
      </c>
      <c r="K753" s="5" t="str">
        <f>OBV!G753</f>
        <v>WEAK</v>
      </c>
      <c r="L753" s="5" t="str">
        <f>OBV!H753</f>
        <v>BULLISH DIVERGENCE</v>
      </c>
      <c r="M753" s="7">
        <f t="shared" si="110"/>
        <v>50</v>
      </c>
      <c r="N753" s="7">
        <f t="shared" si="111"/>
        <v>100</v>
      </c>
      <c r="O753" s="7">
        <f t="shared" si="112"/>
        <v>0</v>
      </c>
      <c r="P753" s="7">
        <f t="shared" si="113"/>
        <v>50</v>
      </c>
      <c r="Q753" s="8">
        <f t="shared" si="114"/>
        <v>60</v>
      </c>
      <c r="R753" s="8">
        <f t="shared" si="115"/>
        <v>42.5</v>
      </c>
      <c r="S753" s="8">
        <f t="shared" si="116"/>
        <v>45</v>
      </c>
      <c r="T753" s="8">
        <f t="shared" si="117"/>
        <v>50</v>
      </c>
      <c r="U753" s="7">
        <f t="shared" si="118"/>
        <v>49.166666666666664</v>
      </c>
      <c r="V753" s="7">
        <f t="shared" si="119"/>
        <v>49.375</v>
      </c>
    </row>
    <row r="754" spans="1:22" ht="13.5" x14ac:dyDescent="0.25">
      <c r="A754" s="3">
        <f>RSI!A754</f>
        <v>43404</v>
      </c>
      <c r="B754" s="2">
        <f>RSI!B754</f>
        <v>2.69</v>
      </c>
      <c r="C754" s="2">
        <f>RSI!I754</f>
        <v>18.937645233065894</v>
      </c>
      <c r="D754" s="2">
        <f>MACD!E754</f>
        <v>0.35731902057220788</v>
      </c>
      <c r="E754" s="2">
        <f>MACD!F754</f>
        <v>0.43695121537115394</v>
      </c>
      <c r="F754" s="2">
        <f>'Moving Avg'!D754</f>
        <v>2.6779999999999999</v>
      </c>
      <c r="G754" s="2">
        <f>'Moving Avg'!F754</f>
        <v>3.1894999999999998</v>
      </c>
      <c r="H754" s="2">
        <f>'Moving Avg'!G754</f>
        <v>3.8851999999999989</v>
      </c>
      <c r="I754" s="2">
        <f>'Moving Avg'!H754</f>
        <v>4.2324000000000028</v>
      </c>
      <c r="J754" s="5" t="str">
        <f>OBV!F754</f>
        <v>BULLISH</v>
      </c>
      <c r="K754" s="5" t="str">
        <f>OBV!G754</f>
        <v>WEAK</v>
      </c>
      <c r="L754" s="5" t="str">
        <f>OBV!H754</f>
        <v>BULLISH DIVERGENCE</v>
      </c>
      <c r="M754" s="7">
        <f t="shared" si="110"/>
        <v>50</v>
      </c>
      <c r="N754" s="7">
        <f t="shared" si="111"/>
        <v>100</v>
      </c>
      <c r="O754" s="7">
        <f t="shared" si="112"/>
        <v>0</v>
      </c>
      <c r="P754" s="7">
        <f t="shared" si="113"/>
        <v>50</v>
      </c>
      <c r="Q754" s="8">
        <f t="shared" si="114"/>
        <v>60</v>
      </c>
      <c r="R754" s="8">
        <f t="shared" si="115"/>
        <v>42.5</v>
      </c>
      <c r="S754" s="8">
        <f t="shared" si="116"/>
        <v>45</v>
      </c>
      <c r="T754" s="8">
        <f t="shared" si="117"/>
        <v>50</v>
      </c>
      <c r="U754" s="7">
        <f t="shared" si="118"/>
        <v>49.166666666666664</v>
      </c>
      <c r="V754" s="7">
        <f t="shared" si="119"/>
        <v>49.375</v>
      </c>
    </row>
    <row r="755" spans="1:22" ht="13.5" x14ac:dyDescent="0.25">
      <c r="A755" s="3">
        <f>RSI!A755</f>
        <v>43405</v>
      </c>
      <c r="B755" s="2">
        <f>RSI!B755</f>
        <v>2.69</v>
      </c>
      <c r="C755" s="2">
        <f>RSI!I755</f>
        <v>18.937645233065894</v>
      </c>
      <c r="D755" s="2">
        <f>MACD!E755</f>
        <v>0.326128296946818</v>
      </c>
      <c r="E755" s="2">
        <f>MACD!F755</f>
        <v>0.41478663168628677</v>
      </c>
      <c r="F755" s="2">
        <f>'Moving Avg'!D755</f>
        <v>2.6779999999999999</v>
      </c>
      <c r="G755" s="2">
        <f>'Moving Avg'!F755</f>
        <v>3.1249999999999996</v>
      </c>
      <c r="H755" s="2">
        <f>'Moving Avg'!G755</f>
        <v>3.8649999999999989</v>
      </c>
      <c r="I755" s="2">
        <f>'Moving Avg'!H755</f>
        <v>4.2184000000000035</v>
      </c>
      <c r="J755" s="5" t="str">
        <f>OBV!F755</f>
        <v>BULLISH</v>
      </c>
      <c r="K755" s="5" t="str">
        <f>OBV!G755</f>
        <v>WEAK</v>
      </c>
      <c r="L755" s="5" t="str">
        <f>OBV!H755</f>
        <v>NEUTRAL</v>
      </c>
      <c r="M755" s="7">
        <f t="shared" si="110"/>
        <v>50</v>
      </c>
      <c r="N755" s="7">
        <f t="shared" si="111"/>
        <v>100</v>
      </c>
      <c r="O755" s="7">
        <f t="shared" si="112"/>
        <v>0</v>
      </c>
      <c r="P755" s="7">
        <f t="shared" si="113"/>
        <v>33</v>
      </c>
      <c r="Q755" s="8">
        <f t="shared" si="114"/>
        <v>57.45</v>
      </c>
      <c r="R755" s="8">
        <f t="shared" si="115"/>
        <v>38.25</v>
      </c>
      <c r="S755" s="8">
        <f t="shared" si="116"/>
        <v>37.35</v>
      </c>
      <c r="T755" s="8">
        <f t="shared" si="117"/>
        <v>45.75</v>
      </c>
      <c r="U755" s="7">
        <f t="shared" si="118"/>
        <v>44.35</v>
      </c>
      <c r="V755" s="7">
        <f t="shared" si="119"/>
        <v>44.7</v>
      </c>
    </row>
    <row r="756" spans="1:22" ht="13.5" x14ac:dyDescent="0.25">
      <c r="A756" s="3">
        <f>RSI!A756</f>
        <v>43406</v>
      </c>
      <c r="B756" s="2">
        <f>RSI!B756</f>
        <v>2.61</v>
      </c>
      <c r="C756" s="2">
        <f>RSI!I756</f>
        <v>17.490524252579277</v>
      </c>
      <c r="D756" s="2">
        <f>MACD!E756</f>
        <v>0.29552441607852886</v>
      </c>
      <c r="E756" s="2">
        <f>MACD!F756</f>
        <v>0.39093418856473522</v>
      </c>
      <c r="F756" s="2">
        <f>'Moving Avg'!D756</f>
        <v>2.6739999999999999</v>
      </c>
      <c r="G756" s="2">
        <f>'Moving Avg'!F756</f>
        <v>3.0565000000000002</v>
      </c>
      <c r="H756" s="2">
        <f>'Moving Avg'!G756</f>
        <v>3.8431999999999995</v>
      </c>
      <c r="I756" s="2">
        <f>'Moving Avg'!H756</f>
        <v>4.2040000000000033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  <c r="M756" s="7">
        <f t="shared" si="110"/>
        <v>50</v>
      </c>
      <c r="N756" s="7">
        <f t="shared" si="111"/>
        <v>100</v>
      </c>
      <c r="O756" s="7">
        <f t="shared" si="112"/>
        <v>0</v>
      </c>
      <c r="P756" s="7">
        <f t="shared" si="113"/>
        <v>33</v>
      </c>
      <c r="Q756" s="8">
        <f t="shared" si="114"/>
        <v>57.45</v>
      </c>
      <c r="R756" s="8">
        <f t="shared" si="115"/>
        <v>38.25</v>
      </c>
      <c r="S756" s="8">
        <f t="shared" si="116"/>
        <v>37.35</v>
      </c>
      <c r="T756" s="8">
        <f t="shared" si="117"/>
        <v>45.75</v>
      </c>
      <c r="U756" s="7">
        <f t="shared" si="118"/>
        <v>44.35</v>
      </c>
      <c r="V756" s="7">
        <f t="shared" si="119"/>
        <v>44.7</v>
      </c>
    </row>
    <row r="757" spans="1:22" ht="13.5" x14ac:dyDescent="0.25">
      <c r="A757" s="3">
        <f>RSI!A757</f>
        <v>43409</v>
      </c>
      <c r="B757" s="2">
        <f>RSI!B757</f>
        <v>2.61</v>
      </c>
      <c r="C757" s="2">
        <f>RSI!I757</f>
        <v>17.490524252579277</v>
      </c>
      <c r="D757" s="2">
        <f>MACD!E757</f>
        <v>0.24738149612669513</v>
      </c>
      <c r="E757" s="2">
        <f>MACD!F757</f>
        <v>0.3622236500771272</v>
      </c>
      <c r="F757" s="2">
        <f>'Moving Avg'!D757</f>
        <v>2.6579999999999999</v>
      </c>
      <c r="G757" s="2">
        <f>'Moving Avg'!F757</f>
        <v>2.9965000000000002</v>
      </c>
      <c r="H757" s="2">
        <f>'Moving Avg'!G757</f>
        <v>3.8211999999999993</v>
      </c>
      <c r="I757" s="2">
        <f>'Moving Avg'!H757</f>
        <v>4.1896000000000031</v>
      </c>
      <c r="J757" s="5" t="str">
        <f>OBV!F757</f>
        <v>BEARISH</v>
      </c>
      <c r="K757" s="5" t="str">
        <f>OBV!G757</f>
        <v>WEAK</v>
      </c>
      <c r="L757" s="5" t="str">
        <f>OBV!H757</f>
        <v>CONFIRMED BEARISH</v>
      </c>
      <c r="M757" s="7">
        <f t="shared" si="110"/>
        <v>50</v>
      </c>
      <c r="N757" s="7">
        <f t="shared" si="111"/>
        <v>100</v>
      </c>
      <c r="O757" s="7">
        <f t="shared" si="112"/>
        <v>0</v>
      </c>
      <c r="P757" s="7">
        <f t="shared" si="113"/>
        <v>0</v>
      </c>
      <c r="Q757" s="8">
        <f t="shared" si="114"/>
        <v>52.5</v>
      </c>
      <c r="R757" s="8">
        <f t="shared" si="115"/>
        <v>30</v>
      </c>
      <c r="S757" s="8">
        <f t="shared" si="116"/>
        <v>22.5</v>
      </c>
      <c r="T757" s="8">
        <f t="shared" si="117"/>
        <v>37.5</v>
      </c>
      <c r="U757" s="7">
        <f t="shared" si="118"/>
        <v>35</v>
      </c>
      <c r="V757" s="7">
        <f t="shared" si="119"/>
        <v>35.625</v>
      </c>
    </row>
    <row r="758" spans="1:22" ht="13.5" x14ac:dyDescent="0.25">
      <c r="A758" s="3">
        <f>RSI!A758</f>
        <v>43410</v>
      </c>
      <c r="B758" s="2">
        <f>RSI!B758</f>
        <v>2.61</v>
      </c>
      <c r="C758" s="2">
        <f>RSI!I758</f>
        <v>17.490524252579277</v>
      </c>
      <c r="D758" s="2">
        <f>MACD!E758</f>
        <v>0.18872386372993999</v>
      </c>
      <c r="E758" s="2">
        <f>MACD!F758</f>
        <v>0.32752369280768978</v>
      </c>
      <c r="F758" s="2">
        <f>'Moving Avg'!D758</f>
        <v>2.6419999999999999</v>
      </c>
      <c r="G758" s="2">
        <f>'Moving Avg'!F758</f>
        <v>2.9449999999999994</v>
      </c>
      <c r="H758" s="2">
        <f>'Moving Avg'!G758</f>
        <v>3.7974000000000001</v>
      </c>
      <c r="I758" s="2">
        <f>'Moving Avg'!H758</f>
        <v>4.1752000000000038</v>
      </c>
      <c r="J758" s="5" t="str">
        <f>OBV!F758</f>
        <v>BEARISH</v>
      </c>
      <c r="K758" s="5" t="str">
        <f>OBV!G758</f>
        <v>WEAK</v>
      </c>
      <c r="L758" s="5" t="str">
        <f>OBV!H758</f>
        <v>CONFIRMED BEARISH</v>
      </c>
      <c r="M758" s="7">
        <f t="shared" si="110"/>
        <v>50</v>
      </c>
      <c r="N758" s="7">
        <f t="shared" si="111"/>
        <v>100</v>
      </c>
      <c r="O758" s="7">
        <f t="shared" si="112"/>
        <v>0</v>
      </c>
      <c r="P758" s="7">
        <f t="shared" si="113"/>
        <v>0</v>
      </c>
      <c r="Q758" s="8">
        <f t="shared" si="114"/>
        <v>52.5</v>
      </c>
      <c r="R758" s="8">
        <f t="shared" si="115"/>
        <v>30</v>
      </c>
      <c r="S758" s="8">
        <f t="shared" si="116"/>
        <v>22.5</v>
      </c>
      <c r="T758" s="8">
        <f t="shared" si="117"/>
        <v>37.5</v>
      </c>
      <c r="U758" s="7">
        <f t="shared" si="118"/>
        <v>35</v>
      </c>
      <c r="V758" s="7">
        <f t="shared" si="119"/>
        <v>35.625</v>
      </c>
    </row>
    <row r="759" spans="1:22" ht="13.5" x14ac:dyDescent="0.25">
      <c r="A759" s="3">
        <f>RSI!A759</f>
        <v>43411</v>
      </c>
      <c r="B759" s="2">
        <f>RSI!B759</f>
        <v>2.62</v>
      </c>
      <c r="C759" s="2">
        <f>RSI!I759</f>
        <v>18.46326308538967</v>
      </c>
      <c r="D759" s="2">
        <f>MACD!E759</f>
        <v>0.1416989510119131</v>
      </c>
      <c r="E759" s="2">
        <f>MACD!F759</f>
        <v>0.29035874444853449</v>
      </c>
      <c r="F759" s="2">
        <f>'Moving Avg'!D759</f>
        <v>2.6280000000000001</v>
      </c>
      <c r="G759" s="2">
        <f>'Moving Avg'!F759</f>
        <v>2.9019999999999997</v>
      </c>
      <c r="H759" s="2">
        <f>'Moving Avg'!G759</f>
        <v>3.7738</v>
      </c>
      <c r="I759" s="2">
        <f>'Moving Avg'!H759</f>
        <v>4.1608500000000035</v>
      </c>
      <c r="J759" s="5" t="str">
        <f>OBV!F759</f>
        <v>BEARISH</v>
      </c>
      <c r="K759" s="5" t="str">
        <f>OBV!G759</f>
        <v>WEAK</v>
      </c>
      <c r="L759" s="5" t="str">
        <f>OBV!H759</f>
        <v>CONFIRMED BEARISH</v>
      </c>
      <c r="M759" s="7">
        <f t="shared" si="110"/>
        <v>50</v>
      </c>
      <c r="N759" s="7">
        <f t="shared" si="111"/>
        <v>100</v>
      </c>
      <c r="O759" s="7">
        <f t="shared" si="112"/>
        <v>0</v>
      </c>
      <c r="P759" s="7">
        <f t="shared" si="113"/>
        <v>0</v>
      </c>
      <c r="Q759" s="8">
        <f t="shared" si="114"/>
        <v>52.5</v>
      </c>
      <c r="R759" s="8">
        <f t="shared" si="115"/>
        <v>30</v>
      </c>
      <c r="S759" s="8">
        <f t="shared" si="116"/>
        <v>22.5</v>
      </c>
      <c r="T759" s="8">
        <f t="shared" si="117"/>
        <v>37.5</v>
      </c>
      <c r="U759" s="7">
        <f t="shared" si="118"/>
        <v>35</v>
      </c>
      <c r="V759" s="7">
        <f t="shared" si="119"/>
        <v>35.625</v>
      </c>
    </row>
    <row r="760" spans="1:22" ht="13.5" x14ac:dyDescent="0.25">
      <c r="A760" s="3">
        <f>RSI!A760</f>
        <v>43412</v>
      </c>
      <c r="B760" s="2">
        <f>RSI!B760</f>
        <v>2.62</v>
      </c>
      <c r="C760" s="2">
        <f>RSI!I760</f>
        <v>18.46326308538967</v>
      </c>
      <c r="D760" s="2">
        <f>MACD!E760</f>
        <v>9.2642977218451605E-2</v>
      </c>
      <c r="E760" s="2">
        <f>MACD!F760</f>
        <v>0.25081559100251793</v>
      </c>
      <c r="F760" s="2">
        <f>'Moving Avg'!D760</f>
        <v>2.6139999999999999</v>
      </c>
      <c r="G760" s="2">
        <f>'Moving Avg'!F760</f>
        <v>2.8634999999999993</v>
      </c>
      <c r="H760" s="2">
        <f>'Moving Avg'!G760</f>
        <v>3.7502000000000004</v>
      </c>
      <c r="I760" s="2">
        <f>'Moving Avg'!H760</f>
        <v>4.1465000000000032</v>
      </c>
      <c r="J760" s="5" t="str">
        <f>OBV!F760</f>
        <v>BEARISH</v>
      </c>
      <c r="K760" s="5" t="str">
        <f>OBV!G760</f>
        <v>WEAK</v>
      </c>
      <c r="L760" s="5" t="str">
        <f>OBV!H760</f>
        <v>CONFIRMED BEARISH</v>
      </c>
      <c r="M760" s="7">
        <f t="shared" si="110"/>
        <v>50</v>
      </c>
      <c r="N760" s="7">
        <f t="shared" si="111"/>
        <v>100</v>
      </c>
      <c r="O760" s="7">
        <f t="shared" si="112"/>
        <v>0</v>
      </c>
      <c r="P760" s="7">
        <f t="shared" si="113"/>
        <v>0</v>
      </c>
      <c r="Q760" s="8">
        <f t="shared" si="114"/>
        <v>52.5</v>
      </c>
      <c r="R760" s="8">
        <f t="shared" si="115"/>
        <v>30</v>
      </c>
      <c r="S760" s="8">
        <f t="shared" si="116"/>
        <v>22.5</v>
      </c>
      <c r="T760" s="8">
        <f t="shared" si="117"/>
        <v>37.5</v>
      </c>
      <c r="U760" s="7">
        <f t="shared" si="118"/>
        <v>35</v>
      </c>
      <c r="V760" s="7">
        <f t="shared" si="119"/>
        <v>35.625</v>
      </c>
    </row>
    <row r="761" spans="1:22" ht="13.5" x14ac:dyDescent="0.25">
      <c r="A761" s="3">
        <f>RSI!A761</f>
        <v>43413</v>
      </c>
      <c r="B761" s="2">
        <f>RSI!B761</f>
        <v>2.69</v>
      </c>
      <c r="C761" s="2">
        <f>RSI!I761</f>
        <v>25.585514740381086</v>
      </c>
      <c r="D761" s="2">
        <f>MACD!E761</f>
        <v>3.9534815674076018E-2</v>
      </c>
      <c r="E761" s="2">
        <f>MACD!F761</f>
        <v>0.20855943593682957</v>
      </c>
      <c r="F761" s="2">
        <f>'Moving Avg'!D761</f>
        <v>2.63</v>
      </c>
      <c r="G761" s="2">
        <f>'Moving Avg'!F761</f>
        <v>2.8284999999999991</v>
      </c>
      <c r="H761" s="2">
        <f>'Moving Avg'!G761</f>
        <v>3.7280000000000006</v>
      </c>
      <c r="I761" s="2">
        <f>'Moving Avg'!H761</f>
        <v>4.1325000000000038</v>
      </c>
      <c r="J761" s="5" t="str">
        <f>OBV!F761</f>
        <v>BULLISH</v>
      </c>
      <c r="K761" s="5" t="str">
        <f>OBV!G761</f>
        <v>WEAK</v>
      </c>
      <c r="L761" s="5" t="str">
        <f>OBV!H761</f>
        <v>CONFIRMED BULLISH</v>
      </c>
      <c r="M761" s="7">
        <f t="shared" si="110"/>
        <v>50</v>
      </c>
      <c r="N761" s="7">
        <f t="shared" si="111"/>
        <v>100</v>
      </c>
      <c r="O761" s="7">
        <f t="shared" si="112"/>
        <v>0</v>
      </c>
      <c r="P761" s="7">
        <f t="shared" si="113"/>
        <v>67</v>
      </c>
      <c r="Q761" s="8">
        <f t="shared" si="114"/>
        <v>62.55</v>
      </c>
      <c r="R761" s="8">
        <f t="shared" si="115"/>
        <v>46.75</v>
      </c>
      <c r="S761" s="8">
        <f t="shared" si="116"/>
        <v>52.650000000000006</v>
      </c>
      <c r="T761" s="8">
        <f t="shared" si="117"/>
        <v>54.25</v>
      </c>
      <c r="U761" s="7">
        <f t="shared" si="118"/>
        <v>53.983333333333327</v>
      </c>
      <c r="V761" s="7">
        <f t="shared" si="119"/>
        <v>54.05</v>
      </c>
    </row>
    <row r="762" spans="1:22" ht="13.5" x14ac:dyDescent="0.25">
      <c r="A762" s="3">
        <f>RSI!A762</f>
        <v>43416</v>
      </c>
      <c r="B762" s="2">
        <f>RSI!B762</f>
        <v>2.69</v>
      </c>
      <c r="C762" s="2">
        <f>RSI!I762</f>
        <v>25.585514740381086</v>
      </c>
      <c r="D762" s="2">
        <f>MACD!E762</f>
        <v>6.0223265361858402E-3</v>
      </c>
      <c r="E762" s="2">
        <f>MACD!F762</f>
        <v>0.16805201405670084</v>
      </c>
      <c r="F762" s="2">
        <f>'Moving Avg'!D762</f>
        <v>2.6459999999999999</v>
      </c>
      <c r="G762" s="2">
        <f>'Moving Avg'!F762</f>
        <v>2.793499999999999</v>
      </c>
      <c r="H762" s="2">
        <f>'Moving Avg'!G762</f>
        <v>3.7058000000000009</v>
      </c>
      <c r="I762" s="2">
        <f>'Moving Avg'!H762</f>
        <v>4.1185000000000027</v>
      </c>
      <c r="J762" s="5" t="str">
        <f>OBV!F762</f>
        <v>BULLISH</v>
      </c>
      <c r="K762" s="5" t="str">
        <f>OBV!G762</f>
        <v>WEAK</v>
      </c>
      <c r="L762" s="5" t="str">
        <f>OBV!H762</f>
        <v>CONFIRMED BULLISH</v>
      </c>
      <c r="M762" s="7">
        <f t="shared" si="110"/>
        <v>50</v>
      </c>
      <c r="N762" s="7">
        <f t="shared" si="111"/>
        <v>100</v>
      </c>
      <c r="O762" s="7">
        <f t="shared" si="112"/>
        <v>0</v>
      </c>
      <c r="P762" s="7">
        <f t="shared" si="113"/>
        <v>67</v>
      </c>
      <c r="Q762" s="8">
        <f t="shared" si="114"/>
        <v>62.55</v>
      </c>
      <c r="R762" s="8">
        <f t="shared" si="115"/>
        <v>46.75</v>
      </c>
      <c r="S762" s="8">
        <f t="shared" si="116"/>
        <v>52.650000000000006</v>
      </c>
      <c r="T762" s="8">
        <f t="shared" si="117"/>
        <v>54.25</v>
      </c>
      <c r="U762" s="7">
        <f t="shared" si="118"/>
        <v>53.983333333333327</v>
      </c>
      <c r="V762" s="7">
        <f t="shared" si="119"/>
        <v>54.05</v>
      </c>
    </row>
    <row r="763" spans="1:22" ht="13.5" x14ac:dyDescent="0.25">
      <c r="A763" s="3">
        <f>RSI!A763</f>
        <v>43417</v>
      </c>
      <c r="B763" s="2">
        <f>RSI!B763</f>
        <v>2.69</v>
      </c>
      <c r="C763" s="2">
        <f>RSI!I763</f>
        <v>25.585514740381086</v>
      </c>
      <c r="D763" s="2">
        <f>MACD!E763</f>
        <v>-2.0302527649183499E-2</v>
      </c>
      <c r="E763" s="2">
        <f>MACD!F763</f>
        <v>0.13038110571552397</v>
      </c>
      <c r="F763" s="2">
        <f>'Moving Avg'!D763</f>
        <v>2.6619999999999999</v>
      </c>
      <c r="G763" s="2">
        <f>'Moving Avg'!F763</f>
        <v>2.7584999999999993</v>
      </c>
      <c r="H763" s="2">
        <f>'Moving Avg'!G763</f>
        <v>3.6814000000000009</v>
      </c>
      <c r="I763" s="2">
        <f>'Moving Avg'!H763</f>
        <v>4.1057000000000032</v>
      </c>
      <c r="J763" s="5" t="str">
        <f>OBV!F763</f>
        <v>BULLISH</v>
      </c>
      <c r="K763" s="5" t="str">
        <f>OBV!G763</f>
        <v>WEAK</v>
      </c>
      <c r="L763" s="5" t="str">
        <f>OBV!H763</f>
        <v>CONFIRMED BULLISH</v>
      </c>
      <c r="M763" s="7">
        <f t="shared" si="110"/>
        <v>50</v>
      </c>
      <c r="N763" s="7">
        <f t="shared" si="111"/>
        <v>100</v>
      </c>
      <c r="O763" s="7">
        <f t="shared" si="112"/>
        <v>0</v>
      </c>
      <c r="P763" s="7">
        <f t="shared" si="113"/>
        <v>67</v>
      </c>
      <c r="Q763" s="8">
        <f t="shared" si="114"/>
        <v>62.55</v>
      </c>
      <c r="R763" s="8">
        <f t="shared" si="115"/>
        <v>46.75</v>
      </c>
      <c r="S763" s="8">
        <f t="shared" si="116"/>
        <v>52.650000000000006</v>
      </c>
      <c r="T763" s="8">
        <f t="shared" si="117"/>
        <v>54.25</v>
      </c>
      <c r="U763" s="7">
        <f t="shared" si="118"/>
        <v>53.983333333333327</v>
      </c>
      <c r="V763" s="7">
        <f t="shared" si="119"/>
        <v>54.05</v>
      </c>
    </row>
    <row r="764" spans="1:22" ht="13.5" x14ac:dyDescent="0.25">
      <c r="A764" s="3">
        <f>RSI!A764</f>
        <v>43418</v>
      </c>
      <c r="B764" s="2">
        <f>RSI!B764</f>
        <v>2.64</v>
      </c>
      <c r="C764" s="2">
        <f>RSI!I764</f>
        <v>23.735842994163917</v>
      </c>
      <c r="D764" s="2">
        <f>MACD!E764</f>
        <v>-3.699234186678968E-2</v>
      </c>
      <c r="E764" s="2">
        <f>MACD!F764</f>
        <v>9.6906416199061249E-2</v>
      </c>
      <c r="F764" s="2">
        <f>'Moving Avg'!D764</f>
        <v>2.6659999999999999</v>
      </c>
      <c r="G764" s="2">
        <f>'Moving Avg'!F764</f>
        <v>2.7279999999999998</v>
      </c>
      <c r="H764" s="2">
        <f>'Moving Avg'!G764</f>
        <v>3.6552000000000011</v>
      </c>
      <c r="I764" s="2">
        <f>'Moving Avg'!H764</f>
        <v>4.0915000000000026</v>
      </c>
      <c r="J764" s="5" t="str">
        <f>OBV!F764</f>
        <v>BEARISH</v>
      </c>
      <c r="K764" s="5" t="str">
        <f>OBV!G764</f>
        <v>STRONG</v>
      </c>
      <c r="L764" s="5" t="str">
        <f>OBV!H764</f>
        <v>BEARISH DIVERGENCE</v>
      </c>
      <c r="M764" s="7">
        <f t="shared" si="110"/>
        <v>50</v>
      </c>
      <c r="N764" s="7">
        <f t="shared" si="111"/>
        <v>100</v>
      </c>
      <c r="O764" s="7">
        <f t="shared" si="112"/>
        <v>0</v>
      </c>
      <c r="P764" s="7">
        <f t="shared" si="113"/>
        <v>33</v>
      </c>
      <c r="Q764" s="8">
        <f t="shared" si="114"/>
        <v>57.45</v>
      </c>
      <c r="R764" s="8">
        <f t="shared" si="115"/>
        <v>38.25</v>
      </c>
      <c r="S764" s="8">
        <f t="shared" si="116"/>
        <v>37.35</v>
      </c>
      <c r="T764" s="8">
        <f t="shared" si="117"/>
        <v>45.75</v>
      </c>
      <c r="U764" s="7">
        <f t="shared" si="118"/>
        <v>44.35</v>
      </c>
      <c r="V764" s="7">
        <f t="shared" si="119"/>
        <v>44.7</v>
      </c>
    </row>
    <row r="765" spans="1:22" ht="13.5" x14ac:dyDescent="0.25">
      <c r="A765" s="3">
        <f>RSI!A765</f>
        <v>43419</v>
      </c>
      <c r="B765" s="2">
        <f>RSI!B765</f>
        <v>2.64</v>
      </c>
      <c r="C765" s="2">
        <f>RSI!I765</f>
        <v>23.735842994163917</v>
      </c>
      <c r="D765" s="2">
        <f>MACD!E765</f>
        <v>-4.9077041417714629E-2</v>
      </c>
      <c r="E765" s="2">
        <f>MACD!F765</f>
        <v>6.7709724675706087E-2</v>
      </c>
      <c r="F765" s="2">
        <f>'Moving Avg'!D765</f>
        <v>2.6700000000000004</v>
      </c>
      <c r="G765" s="2">
        <f>'Moving Avg'!F765</f>
        <v>2.7014999999999998</v>
      </c>
      <c r="H765" s="2">
        <f>'Moving Avg'!G765</f>
        <v>3.6290000000000009</v>
      </c>
      <c r="I765" s="2">
        <f>'Moving Avg'!H765</f>
        <v>4.0773000000000028</v>
      </c>
      <c r="J765" s="5" t="str">
        <f>OBV!F765</f>
        <v>BEARISH</v>
      </c>
      <c r="K765" s="5" t="str">
        <f>OBV!G765</f>
        <v>STRONG</v>
      </c>
      <c r="L765" s="5" t="str">
        <f>OBV!H765</f>
        <v>BEARISH DIVERGENCE</v>
      </c>
      <c r="M765" s="7">
        <f t="shared" si="110"/>
        <v>50</v>
      </c>
      <c r="N765" s="7">
        <f t="shared" si="111"/>
        <v>100</v>
      </c>
      <c r="O765" s="7">
        <f t="shared" si="112"/>
        <v>0</v>
      </c>
      <c r="P765" s="7">
        <f t="shared" si="113"/>
        <v>33</v>
      </c>
      <c r="Q765" s="8">
        <f t="shared" si="114"/>
        <v>57.45</v>
      </c>
      <c r="R765" s="8">
        <f t="shared" si="115"/>
        <v>38.25</v>
      </c>
      <c r="S765" s="8">
        <f t="shared" si="116"/>
        <v>37.35</v>
      </c>
      <c r="T765" s="8">
        <f t="shared" si="117"/>
        <v>45.75</v>
      </c>
      <c r="U765" s="7">
        <f t="shared" si="118"/>
        <v>44.35</v>
      </c>
      <c r="V765" s="7">
        <f t="shared" si="119"/>
        <v>44.7</v>
      </c>
    </row>
    <row r="766" spans="1:22" ht="13.5" x14ac:dyDescent="0.25">
      <c r="A766" s="3">
        <f>RSI!A766</f>
        <v>43420</v>
      </c>
      <c r="B766" s="2">
        <f>RSI!B766</f>
        <v>2.63</v>
      </c>
      <c r="C766" s="2">
        <f>RSI!I766</f>
        <v>23.344387537976004</v>
      </c>
      <c r="D766" s="2">
        <f>MACD!E766</f>
        <v>-6.8982979340316941E-2</v>
      </c>
      <c r="E766" s="2">
        <f>MACD!F766</f>
        <v>4.0371183872501486E-2</v>
      </c>
      <c r="F766" s="2">
        <f>'Moving Avg'!D766</f>
        <v>2.6579999999999999</v>
      </c>
      <c r="G766" s="2">
        <f>'Moving Avg'!F766</f>
        <v>2.6789999999999998</v>
      </c>
      <c r="H766" s="2">
        <f>'Moving Avg'!G766</f>
        <v>3.6016000000000008</v>
      </c>
      <c r="I766" s="2">
        <f>'Moving Avg'!H766</f>
        <v>4.0630500000000023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  <c r="M766" s="7">
        <f t="shared" si="110"/>
        <v>50</v>
      </c>
      <c r="N766" s="7">
        <f t="shared" si="111"/>
        <v>100</v>
      </c>
      <c r="O766" s="7">
        <f t="shared" si="112"/>
        <v>0</v>
      </c>
      <c r="P766" s="7">
        <f t="shared" si="113"/>
        <v>33</v>
      </c>
      <c r="Q766" s="8">
        <f t="shared" si="114"/>
        <v>57.45</v>
      </c>
      <c r="R766" s="8">
        <f t="shared" si="115"/>
        <v>38.25</v>
      </c>
      <c r="S766" s="8">
        <f t="shared" si="116"/>
        <v>37.35</v>
      </c>
      <c r="T766" s="8">
        <f t="shared" si="117"/>
        <v>45.75</v>
      </c>
      <c r="U766" s="7">
        <f t="shared" si="118"/>
        <v>44.35</v>
      </c>
      <c r="V766" s="7">
        <f t="shared" si="119"/>
        <v>44.7</v>
      </c>
    </row>
    <row r="767" spans="1:22" ht="13.5" x14ac:dyDescent="0.25">
      <c r="A767" s="3">
        <f>RSI!A767</f>
        <v>43423</v>
      </c>
      <c r="B767" s="2">
        <f>RSI!B767</f>
        <v>2.61</v>
      </c>
      <c r="C767" s="2">
        <f>RSI!I767</f>
        <v>22.543602967923292</v>
      </c>
      <c r="D767" s="2">
        <f>MACD!E767</f>
        <v>-8.2539107577793924E-2</v>
      </c>
      <c r="E767" s="2">
        <f>MACD!F767</f>
        <v>1.5789125582442404E-2</v>
      </c>
      <c r="F767" s="2">
        <f>'Moving Avg'!D767</f>
        <v>2.6420000000000003</v>
      </c>
      <c r="G767" s="2">
        <f>'Moving Avg'!F767</f>
        <v>2.6639999999999997</v>
      </c>
      <c r="H767" s="2">
        <f>'Moving Avg'!G767</f>
        <v>3.5722000000000009</v>
      </c>
      <c r="I767" s="2">
        <f>'Moving Avg'!H767</f>
        <v>4.0487500000000018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  <c r="M767" s="7">
        <f t="shared" si="110"/>
        <v>50</v>
      </c>
      <c r="N767" s="7">
        <f t="shared" si="111"/>
        <v>100</v>
      </c>
      <c r="O767" s="7">
        <f t="shared" si="112"/>
        <v>0</v>
      </c>
      <c r="P767" s="7">
        <f t="shared" si="113"/>
        <v>33</v>
      </c>
      <c r="Q767" s="8">
        <f t="shared" si="114"/>
        <v>57.45</v>
      </c>
      <c r="R767" s="8">
        <f t="shared" si="115"/>
        <v>38.25</v>
      </c>
      <c r="S767" s="8">
        <f t="shared" si="116"/>
        <v>37.35</v>
      </c>
      <c r="T767" s="8">
        <f t="shared" si="117"/>
        <v>45.75</v>
      </c>
      <c r="U767" s="7">
        <f t="shared" si="118"/>
        <v>44.35</v>
      </c>
      <c r="V767" s="7">
        <f t="shared" si="119"/>
        <v>44.7</v>
      </c>
    </row>
    <row r="768" spans="1:22" ht="13.5" x14ac:dyDescent="0.25">
      <c r="A768" s="3">
        <f>RSI!A768</f>
        <v>43425</v>
      </c>
      <c r="B768" s="2">
        <f>RSI!B768</f>
        <v>2.61</v>
      </c>
      <c r="C768" s="2">
        <f>RSI!I768</f>
        <v>22.543602967923292</v>
      </c>
      <c r="D768" s="2">
        <f>MACD!E768</f>
        <v>-9.2219389158976206E-2</v>
      </c>
      <c r="E768" s="2">
        <f>MACD!F768</f>
        <v>-5.8125773658413166E-3</v>
      </c>
      <c r="F768" s="2">
        <f>'Moving Avg'!D768</f>
        <v>2.6259999999999999</v>
      </c>
      <c r="G768" s="2">
        <f>'Moving Avg'!F768</f>
        <v>2.6559999999999997</v>
      </c>
      <c r="H768" s="2">
        <f>'Moving Avg'!G768</f>
        <v>3.5424000000000007</v>
      </c>
      <c r="I768" s="2">
        <f>'Moving Avg'!H768</f>
        <v>4.0344000000000024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  <c r="M768" s="7">
        <f t="shared" si="110"/>
        <v>50</v>
      </c>
      <c r="N768" s="7">
        <f t="shared" si="111"/>
        <v>100</v>
      </c>
      <c r="O768" s="7">
        <f t="shared" si="112"/>
        <v>0</v>
      </c>
      <c r="P768" s="7">
        <f t="shared" si="113"/>
        <v>33</v>
      </c>
      <c r="Q768" s="8">
        <f t="shared" si="114"/>
        <v>57.45</v>
      </c>
      <c r="R768" s="8">
        <f t="shared" si="115"/>
        <v>38.25</v>
      </c>
      <c r="S768" s="8">
        <f t="shared" si="116"/>
        <v>37.35</v>
      </c>
      <c r="T768" s="8">
        <f t="shared" si="117"/>
        <v>45.75</v>
      </c>
      <c r="U768" s="7">
        <f t="shared" si="118"/>
        <v>44.35</v>
      </c>
      <c r="V768" s="7">
        <f t="shared" si="119"/>
        <v>44.7</v>
      </c>
    </row>
    <row r="769" spans="1:22" ht="13.5" x14ac:dyDescent="0.25">
      <c r="A769" s="3">
        <f>RSI!A769</f>
        <v>43426</v>
      </c>
      <c r="B769" s="2">
        <f>RSI!B769</f>
        <v>2.61</v>
      </c>
      <c r="C769" s="2">
        <f>RSI!I769</f>
        <v>22.543602967923292</v>
      </c>
      <c r="D769" s="2">
        <f>MACD!E769</f>
        <v>-9.7214260606808711E-2</v>
      </c>
      <c r="E769" s="2">
        <f>MACD!F769</f>
        <v>-2.4092914014034798E-2</v>
      </c>
      <c r="F769" s="2">
        <f>'Moving Avg'!D769</f>
        <v>2.6199999999999997</v>
      </c>
      <c r="G769" s="2">
        <f>'Moving Avg'!F769</f>
        <v>2.6480000000000001</v>
      </c>
      <c r="H769" s="2">
        <f>'Moving Avg'!G769</f>
        <v>3.5096000000000007</v>
      </c>
      <c r="I769" s="2">
        <f>'Moving Avg'!H769</f>
        <v>4.0200500000000012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  <c r="M769" s="7">
        <f t="shared" si="110"/>
        <v>50</v>
      </c>
      <c r="N769" s="7">
        <f t="shared" si="111"/>
        <v>100</v>
      </c>
      <c r="O769" s="7">
        <f t="shared" si="112"/>
        <v>0</v>
      </c>
      <c r="P769" s="7">
        <f t="shared" si="113"/>
        <v>33</v>
      </c>
      <c r="Q769" s="8">
        <f t="shared" si="114"/>
        <v>57.45</v>
      </c>
      <c r="R769" s="8">
        <f t="shared" si="115"/>
        <v>38.25</v>
      </c>
      <c r="S769" s="8">
        <f t="shared" si="116"/>
        <v>37.35</v>
      </c>
      <c r="T769" s="8">
        <f t="shared" si="117"/>
        <v>45.75</v>
      </c>
      <c r="U769" s="7">
        <f t="shared" si="118"/>
        <v>44.35</v>
      </c>
      <c r="V769" s="7">
        <f t="shared" si="119"/>
        <v>44.7</v>
      </c>
    </row>
    <row r="770" spans="1:22" ht="13.5" x14ac:dyDescent="0.25">
      <c r="A770" s="3">
        <f>RSI!A770</f>
        <v>43427</v>
      </c>
      <c r="B770" s="2">
        <f>RSI!B770</f>
        <v>2.61</v>
      </c>
      <c r="C770" s="2">
        <f>RSI!I770</f>
        <v>22.543602967923292</v>
      </c>
      <c r="D770" s="2">
        <f>MACD!E770</f>
        <v>-9.9905806492070148E-2</v>
      </c>
      <c r="E770" s="2">
        <f>MACD!F770</f>
        <v>-3.9255492509641873E-2</v>
      </c>
      <c r="F770" s="2">
        <f>'Moving Avg'!D770</f>
        <v>2.6139999999999999</v>
      </c>
      <c r="G770" s="2">
        <f>'Moving Avg'!F770</f>
        <v>2.6440000000000001</v>
      </c>
      <c r="H770" s="2">
        <f>'Moving Avg'!G770</f>
        <v>3.4736000000000011</v>
      </c>
      <c r="I770" s="2">
        <f>'Moving Avg'!H770</f>
        <v>4.0057000000000009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  <c r="M770" s="7">
        <f t="shared" ref="M770:M833" si="120">IF(C770&lt;30,50, IF(C770&gt;70, 0, 25))</f>
        <v>50</v>
      </c>
      <c r="N770" s="7">
        <f t="shared" ref="N770:N833" si="121">IF(E770-D770&gt;0.02, 100, IF(E770-D770&lt;0,0,45))</f>
        <v>100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33</v>
      </c>
      <c r="Q770" s="8">
        <f t="shared" si="114"/>
        <v>57.45</v>
      </c>
      <c r="R770" s="8">
        <f t="shared" si="115"/>
        <v>38.25</v>
      </c>
      <c r="S770" s="8">
        <f t="shared" si="116"/>
        <v>37.35</v>
      </c>
      <c r="T770" s="8">
        <f t="shared" si="117"/>
        <v>45.75</v>
      </c>
      <c r="U770" s="7">
        <f t="shared" si="118"/>
        <v>44.35</v>
      </c>
      <c r="V770" s="7">
        <f t="shared" si="119"/>
        <v>44.7</v>
      </c>
    </row>
    <row r="771" spans="1:22" ht="13.5" x14ac:dyDescent="0.25">
      <c r="A771" s="3">
        <f>RSI!A771</f>
        <v>43430</v>
      </c>
      <c r="B771" s="2">
        <f>RSI!B771</f>
        <v>2.61</v>
      </c>
      <c r="C771" s="2">
        <f>RSI!I771</f>
        <v>22.543602967923292</v>
      </c>
      <c r="D771" s="2">
        <f>MACD!E771</f>
        <v>-8.9992848920783963E-2</v>
      </c>
      <c r="E771" s="2">
        <f>MACD!F771</f>
        <v>-4.9402963791870293E-2</v>
      </c>
      <c r="F771" s="2">
        <f>'Moving Avg'!D771</f>
        <v>2.61</v>
      </c>
      <c r="G771" s="2">
        <f>'Moving Avg'!F771</f>
        <v>2.6430000000000002</v>
      </c>
      <c r="H771" s="2">
        <f>'Moving Avg'!G771</f>
        <v>3.4338000000000015</v>
      </c>
      <c r="I771" s="2">
        <f>'Moving Avg'!H771</f>
        <v>3.9913500000000015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  <c r="M771" s="7">
        <f t="shared" si="120"/>
        <v>50</v>
      </c>
      <c r="N771" s="7">
        <f t="shared" si="121"/>
        <v>100</v>
      </c>
      <c r="O771" s="7">
        <f t="shared" si="122"/>
        <v>0</v>
      </c>
      <c r="P771" s="7">
        <f t="shared" si="123"/>
        <v>16.5</v>
      </c>
      <c r="Q771" s="8">
        <f t="shared" ref="Q771:Q834" si="124">0.35*M771+N771*0.35+O771*0.15+P771*0.15</f>
        <v>54.975000000000001</v>
      </c>
      <c r="R771" s="8">
        <f t="shared" ref="R771:R834" si="125">M771*0.2+N771*0.2+O771*0.35+P771*0.25</f>
        <v>34.125</v>
      </c>
      <c r="S771" s="8">
        <f t="shared" ref="S771:S834" si="126">M771*0.15+N771*0.15+O771*0.25+P771*0.45</f>
        <v>29.925000000000001</v>
      </c>
      <c r="T771" s="8">
        <f t="shared" ref="T771:T834" si="127">0.25*SUM(M771:P771)</f>
        <v>41.625</v>
      </c>
      <c r="U771" s="7">
        <f t="shared" ref="U771:U834" si="128">SUM(Q771:S771)/3</f>
        <v>39.674999999999997</v>
      </c>
      <c r="V771" s="7">
        <f t="shared" ref="V771:V834" si="129">SUM(Q771:T771)/4</f>
        <v>40.162499999999994</v>
      </c>
    </row>
    <row r="772" spans="1:22" ht="13.5" x14ac:dyDescent="0.25">
      <c r="A772" s="3">
        <f>RSI!A772</f>
        <v>43431</v>
      </c>
      <c r="B772" s="2">
        <f>RSI!B772</f>
        <v>2.61</v>
      </c>
      <c r="C772" s="2">
        <f>RSI!I772</f>
        <v>22.543602967923292</v>
      </c>
      <c r="D772" s="2">
        <f>MACD!E772</f>
        <v>-8.028904627751654E-2</v>
      </c>
      <c r="E772" s="2">
        <f>MACD!F772</f>
        <v>-5.5580180288999539E-2</v>
      </c>
      <c r="F772" s="2">
        <f>'Moving Avg'!D772</f>
        <v>2.61</v>
      </c>
      <c r="G772" s="2">
        <f>'Moving Avg'!F772</f>
        <v>2.6390000000000002</v>
      </c>
      <c r="H772" s="2">
        <f>'Moving Avg'!G772</f>
        <v>3.3886000000000012</v>
      </c>
      <c r="I772" s="2">
        <f>'Moving Avg'!H772</f>
        <v>3.9770000000000016</v>
      </c>
      <c r="J772" s="5" t="str">
        <f>OBV!F772</f>
        <v>NEUTRAL</v>
      </c>
      <c r="K772" s="5" t="str">
        <f>OBV!G772</f>
        <v>NEUTRAL</v>
      </c>
      <c r="L772" s="5" t="str">
        <f>OBV!H772</f>
        <v>NEUTRAL</v>
      </c>
      <c r="M772" s="7">
        <f t="shared" si="120"/>
        <v>50</v>
      </c>
      <c r="N772" s="7">
        <f t="shared" si="121"/>
        <v>100</v>
      </c>
      <c r="O772" s="7">
        <f t="shared" si="122"/>
        <v>0</v>
      </c>
      <c r="P772" s="7">
        <f t="shared" si="123"/>
        <v>33</v>
      </c>
      <c r="Q772" s="8">
        <f t="shared" si="124"/>
        <v>57.45</v>
      </c>
      <c r="R772" s="8">
        <f t="shared" si="125"/>
        <v>38.25</v>
      </c>
      <c r="S772" s="8">
        <f t="shared" si="126"/>
        <v>37.35</v>
      </c>
      <c r="T772" s="8">
        <f t="shared" si="127"/>
        <v>45.75</v>
      </c>
      <c r="U772" s="7">
        <f t="shared" si="128"/>
        <v>44.35</v>
      </c>
      <c r="V772" s="7">
        <f t="shared" si="129"/>
        <v>44.7</v>
      </c>
    </row>
    <row r="773" spans="1:22" ht="13.5" x14ac:dyDescent="0.25">
      <c r="A773" s="3">
        <f>RSI!A773</f>
        <v>43432</v>
      </c>
      <c r="B773" s="2">
        <f>RSI!B773</f>
        <v>2.54</v>
      </c>
      <c r="C773" s="2">
        <f>RSI!I773</f>
        <v>18.987480579869285</v>
      </c>
      <c r="D773" s="2">
        <f>MACD!E773</f>
        <v>-6.5674510915668449E-2</v>
      </c>
      <c r="E773" s="2">
        <f>MACD!F773</f>
        <v>-5.7599046414333326E-2</v>
      </c>
      <c r="F773" s="2">
        <f>'Moving Avg'!D773</f>
        <v>2.5960000000000001</v>
      </c>
      <c r="G773" s="2">
        <f>'Moving Avg'!F773</f>
        <v>2.6315</v>
      </c>
      <c r="H773" s="2">
        <f>'Moving Avg'!G773</f>
        <v>3.3398000000000003</v>
      </c>
      <c r="I773" s="2">
        <f>'Moving Avg'!H773</f>
        <v>3.9631000000000012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  <c r="M773" s="7">
        <f t="shared" si="120"/>
        <v>50</v>
      </c>
      <c r="N773" s="7">
        <f t="shared" si="121"/>
        <v>45</v>
      </c>
      <c r="O773" s="7">
        <f t="shared" si="122"/>
        <v>0</v>
      </c>
      <c r="P773" s="7">
        <f t="shared" si="123"/>
        <v>33</v>
      </c>
      <c r="Q773" s="8">
        <f t="shared" si="124"/>
        <v>38.200000000000003</v>
      </c>
      <c r="R773" s="8">
        <f t="shared" si="125"/>
        <v>27.25</v>
      </c>
      <c r="S773" s="8">
        <f t="shared" si="126"/>
        <v>29.1</v>
      </c>
      <c r="T773" s="8">
        <f t="shared" si="127"/>
        <v>32</v>
      </c>
      <c r="U773" s="7">
        <f t="shared" si="128"/>
        <v>31.516666666666669</v>
      </c>
      <c r="V773" s="7">
        <f t="shared" si="129"/>
        <v>31.637500000000003</v>
      </c>
    </row>
    <row r="774" spans="1:22" ht="13.5" x14ac:dyDescent="0.25">
      <c r="A774" s="3">
        <f>RSI!A774</f>
        <v>43433</v>
      </c>
      <c r="B774" s="2">
        <f>RSI!B774</f>
        <v>2.54</v>
      </c>
      <c r="C774" s="2">
        <f>RSI!I774</f>
        <v>18.987480579869299</v>
      </c>
      <c r="D774" s="2">
        <f>MACD!E774</f>
        <v>-5.9458854880993339E-2</v>
      </c>
      <c r="E774" s="2">
        <f>MACD!F774</f>
        <v>-5.7971008107665332E-2</v>
      </c>
      <c r="F774" s="2">
        <f>'Moving Avg'!D774</f>
        <v>2.5819999999999999</v>
      </c>
      <c r="G774" s="2">
        <f>'Moving Avg'!F774</f>
        <v>2.6240000000000001</v>
      </c>
      <c r="H774" s="2">
        <f>'Moving Avg'!G774</f>
        <v>3.2882000000000007</v>
      </c>
      <c r="I774" s="2">
        <f>'Moving Avg'!H774</f>
        <v>3.9497000000000004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  <c r="M774" s="7">
        <f t="shared" si="120"/>
        <v>50</v>
      </c>
      <c r="N774" s="7">
        <f t="shared" si="121"/>
        <v>45</v>
      </c>
      <c r="O774" s="7">
        <f t="shared" si="122"/>
        <v>0</v>
      </c>
      <c r="P774" s="7">
        <f t="shared" si="123"/>
        <v>33</v>
      </c>
      <c r="Q774" s="8">
        <f t="shared" si="124"/>
        <v>38.200000000000003</v>
      </c>
      <c r="R774" s="8">
        <f t="shared" si="125"/>
        <v>27.25</v>
      </c>
      <c r="S774" s="8">
        <f t="shared" si="126"/>
        <v>29.1</v>
      </c>
      <c r="T774" s="8">
        <f t="shared" si="127"/>
        <v>32</v>
      </c>
      <c r="U774" s="7">
        <f t="shared" si="128"/>
        <v>31.516666666666669</v>
      </c>
      <c r="V774" s="7">
        <f t="shared" si="129"/>
        <v>31.637500000000003</v>
      </c>
    </row>
    <row r="775" spans="1:22" ht="13.5" x14ac:dyDescent="0.25">
      <c r="A775" s="3">
        <f>RSI!A775</f>
        <v>43434</v>
      </c>
      <c r="B775" s="2">
        <f>RSI!B775</f>
        <v>2.54</v>
      </c>
      <c r="C775" s="2">
        <f>RSI!I775</f>
        <v>18.987480579869285</v>
      </c>
      <c r="D775" s="2">
        <f>MACD!E775</f>
        <v>-5.277184397199175E-2</v>
      </c>
      <c r="E775" s="2">
        <f>MACD!F775</f>
        <v>-5.6931175280530613E-2</v>
      </c>
      <c r="F775" s="2">
        <f>'Moving Avg'!D775</f>
        <v>2.5680000000000001</v>
      </c>
      <c r="G775" s="2">
        <f>'Moving Avg'!F775</f>
        <v>2.6164999999999998</v>
      </c>
      <c r="H775" s="2">
        <f>'Moving Avg'!G775</f>
        <v>3.2305999999999999</v>
      </c>
      <c r="I775" s="2">
        <f>'Moving Avg'!H775</f>
        <v>3.9363000000000006</v>
      </c>
      <c r="J775" s="5" t="str">
        <f>OBV!F775</f>
        <v>BEARISH</v>
      </c>
      <c r="K775" s="5" t="str">
        <f>OBV!G775</f>
        <v>STRONG</v>
      </c>
      <c r="L775" s="5" t="str">
        <f>OBV!H775</f>
        <v>CONFIRMED BEARISH</v>
      </c>
      <c r="M775" s="7">
        <f t="shared" si="120"/>
        <v>50</v>
      </c>
      <c r="N775" s="7">
        <f t="shared" si="121"/>
        <v>0</v>
      </c>
      <c r="O775" s="7">
        <f t="shared" si="122"/>
        <v>0</v>
      </c>
      <c r="P775" s="7">
        <f t="shared" si="123"/>
        <v>33</v>
      </c>
      <c r="Q775" s="8">
        <f t="shared" si="124"/>
        <v>22.45</v>
      </c>
      <c r="R775" s="8">
        <f t="shared" si="125"/>
        <v>18.25</v>
      </c>
      <c r="S775" s="8">
        <f t="shared" si="126"/>
        <v>22.35</v>
      </c>
      <c r="T775" s="8">
        <f t="shared" si="127"/>
        <v>20.75</v>
      </c>
      <c r="U775" s="7">
        <f t="shared" si="128"/>
        <v>21.016666666666669</v>
      </c>
      <c r="V775" s="7">
        <f t="shared" si="129"/>
        <v>20.950000000000003</v>
      </c>
    </row>
    <row r="776" spans="1:22" ht="13.5" x14ac:dyDescent="0.25">
      <c r="A776" s="3">
        <f>RSI!A776</f>
        <v>43437</v>
      </c>
      <c r="B776" s="2">
        <f>RSI!B776</f>
        <v>2.5499999999999998</v>
      </c>
      <c r="C776" s="2">
        <f>RSI!I776</f>
        <v>21.20520168988385</v>
      </c>
      <c r="D776" s="2">
        <f>MACD!E776</f>
        <v>-4.8070945465258141E-2</v>
      </c>
      <c r="E776" s="2">
        <f>MACD!F776</f>
        <v>-5.5159129317476123E-2</v>
      </c>
      <c r="F776" s="2">
        <f>'Moving Avg'!D776</f>
        <v>2.556</v>
      </c>
      <c r="G776" s="2">
        <f>'Moving Avg'!F776</f>
        <v>2.6134999999999997</v>
      </c>
      <c r="H776" s="2">
        <f>'Moving Avg'!G776</f>
        <v>3.1738000000000004</v>
      </c>
      <c r="I776" s="2">
        <f>'Moving Avg'!H776</f>
        <v>3.9229500000000002</v>
      </c>
      <c r="J776" s="5" t="str">
        <f>OBV!F776</f>
        <v>BEARISH</v>
      </c>
      <c r="K776" s="5" t="str">
        <f>OBV!G776</f>
        <v>STRONG</v>
      </c>
      <c r="L776" s="5" t="str">
        <f>OBV!H776</f>
        <v>CONFIRMED BEARISH</v>
      </c>
      <c r="M776" s="7">
        <f t="shared" si="120"/>
        <v>50</v>
      </c>
      <c r="N776" s="7">
        <f t="shared" si="121"/>
        <v>0</v>
      </c>
      <c r="O776" s="7">
        <f t="shared" si="122"/>
        <v>0</v>
      </c>
      <c r="P776" s="7">
        <f t="shared" si="123"/>
        <v>33</v>
      </c>
      <c r="Q776" s="8">
        <f t="shared" si="124"/>
        <v>22.45</v>
      </c>
      <c r="R776" s="8">
        <f t="shared" si="125"/>
        <v>18.25</v>
      </c>
      <c r="S776" s="8">
        <f t="shared" si="126"/>
        <v>22.35</v>
      </c>
      <c r="T776" s="8">
        <f t="shared" si="127"/>
        <v>20.75</v>
      </c>
      <c r="U776" s="7">
        <f t="shared" si="128"/>
        <v>21.016666666666669</v>
      </c>
      <c r="V776" s="7">
        <f t="shared" si="129"/>
        <v>20.950000000000003</v>
      </c>
    </row>
    <row r="777" spans="1:22" ht="13.5" x14ac:dyDescent="0.25">
      <c r="A777" s="3">
        <f>RSI!A777</f>
        <v>43438</v>
      </c>
      <c r="B777" s="2">
        <f>RSI!B777</f>
        <v>2.5499999999999998</v>
      </c>
      <c r="C777" s="2">
        <f>RSI!I777</f>
        <v>21.20520168988385</v>
      </c>
      <c r="D777" s="2">
        <f>MACD!E777</f>
        <v>-4.6005330447558279E-2</v>
      </c>
      <c r="E777" s="2">
        <f>MACD!F777</f>
        <v>-5.3328369543492557E-2</v>
      </c>
      <c r="F777" s="2">
        <f>'Moving Avg'!D777</f>
        <v>2.5439999999999996</v>
      </c>
      <c r="G777" s="2">
        <f>'Moving Avg'!F777</f>
        <v>2.6104999999999992</v>
      </c>
      <c r="H777" s="2">
        <f>'Moving Avg'!G777</f>
        <v>3.1170000000000004</v>
      </c>
      <c r="I777" s="2">
        <f>'Moving Avg'!H777</f>
        <v>3.9095999999999997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  <c r="M777" s="7">
        <f t="shared" si="120"/>
        <v>50</v>
      </c>
      <c r="N777" s="7">
        <f t="shared" si="121"/>
        <v>0</v>
      </c>
      <c r="O777" s="7">
        <f t="shared" si="122"/>
        <v>0</v>
      </c>
      <c r="P777" s="7">
        <f t="shared" si="123"/>
        <v>33</v>
      </c>
      <c r="Q777" s="8">
        <f t="shared" si="124"/>
        <v>22.45</v>
      </c>
      <c r="R777" s="8">
        <f t="shared" si="125"/>
        <v>18.25</v>
      </c>
      <c r="S777" s="8">
        <f t="shared" si="126"/>
        <v>22.35</v>
      </c>
      <c r="T777" s="8">
        <f t="shared" si="127"/>
        <v>20.75</v>
      </c>
      <c r="U777" s="7">
        <f t="shared" si="128"/>
        <v>21.016666666666669</v>
      </c>
      <c r="V777" s="7">
        <f t="shared" si="129"/>
        <v>20.950000000000003</v>
      </c>
    </row>
    <row r="778" spans="1:22" ht="13.5" x14ac:dyDescent="0.25">
      <c r="A778" s="3">
        <f>RSI!A778</f>
        <v>43439</v>
      </c>
      <c r="B778" s="2">
        <f>RSI!B778</f>
        <v>2.5499999999999998</v>
      </c>
      <c r="C778" s="2">
        <f>RSI!I778</f>
        <v>21.20520168988385</v>
      </c>
      <c r="D778" s="2">
        <f>MACD!E778</f>
        <v>-4.3178933149388143E-2</v>
      </c>
      <c r="E778" s="2">
        <f>MACD!F778</f>
        <v>-5.129848226467168E-2</v>
      </c>
      <c r="F778" s="2">
        <f>'Moving Avg'!D778</f>
        <v>2.5460000000000003</v>
      </c>
      <c r="G778" s="2">
        <f>'Moving Avg'!F778</f>
        <v>2.607499999999999</v>
      </c>
      <c r="H778" s="2">
        <f>'Moving Avg'!G778</f>
        <v>3.0650000000000004</v>
      </c>
      <c r="I778" s="2">
        <f>'Moving Avg'!H778</f>
        <v>3.8962500000000002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  <c r="M778" s="7">
        <f t="shared" si="120"/>
        <v>50</v>
      </c>
      <c r="N778" s="7">
        <f t="shared" si="121"/>
        <v>0</v>
      </c>
      <c r="O778" s="7">
        <f t="shared" si="122"/>
        <v>0</v>
      </c>
      <c r="P778" s="7">
        <f t="shared" si="123"/>
        <v>83.5</v>
      </c>
      <c r="Q778" s="8">
        <f t="shared" si="124"/>
        <v>30.024999999999999</v>
      </c>
      <c r="R778" s="8">
        <f t="shared" si="125"/>
        <v>30.875</v>
      </c>
      <c r="S778" s="8">
        <f t="shared" si="126"/>
        <v>45.075000000000003</v>
      </c>
      <c r="T778" s="8">
        <f t="shared" si="127"/>
        <v>33.375</v>
      </c>
      <c r="U778" s="7">
        <f t="shared" si="128"/>
        <v>35.324999999999996</v>
      </c>
      <c r="V778" s="7">
        <f t="shared" si="129"/>
        <v>34.837499999999999</v>
      </c>
    </row>
    <row r="779" spans="1:22" ht="13.5" x14ac:dyDescent="0.25">
      <c r="A779" s="3">
        <f>RSI!A779</f>
        <v>43440</v>
      </c>
      <c r="B779" s="2">
        <f>RSI!B779</f>
        <v>2.5499999999999998</v>
      </c>
      <c r="C779" s="2">
        <f>RSI!I779</f>
        <v>21.205201689883836</v>
      </c>
      <c r="D779" s="2">
        <f>MACD!E779</f>
        <v>-3.9788691013791677E-2</v>
      </c>
      <c r="E779" s="2">
        <f>MACD!F779</f>
        <v>-4.8996524014495682E-2</v>
      </c>
      <c r="F779" s="2">
        <f>'Moving Avg'!D779</f>
        <v>2.5479999999999996</v>
      </c>
      <c r="G779" s="2">
        <f>'Moving Avg'!F779</f>
        <v>2.6039999999999992</v>
      </c>
      <c r="H779" s="2">
        <f>'Moving Avg'!G779</f>
        <v>3.0176000000000003</v>
      </c>
      <c r="I779" s="2">
        <f>'Moving Avg'!H779</f>
        <v>3.8829000000000002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  <c r="M779" s="7">
        <f t="shared" si="120"/>
        <v>50</v>
      </c>
      <c r="N779" s="7">
        <f t="shared" si="121"/>
        <v>0</v>
      </c>
      <c r="O779" s="7">
        <f t="shared" si="122"/>
        <v>0</v>
      </c>
      <c r="P779" s="7">
        <f t="shared" si="123"/>
        <v>83.5</v>
      </c>
      <c r="Q779" s="8">
        <f t="shared" si="124"/>
        <v>30.024999999999999</v>
      </c>
      <c r="R779" s="8">
        <f t="shared" si="125"/>
        <v>30.875</v>
      </c>
      <c r="S779" s="8">
        <f t="shared" si="126"/>
        <v>45.075000000000003</v>
      </c>
      <c r="T779" s="8">
        <f t="shared" si="127"/>
        <v>33.375</v>
      </c>
      <c r="U779" s="7">
        <f t="shared" si="128"/>
        <v>35.324999999999996</v>
      </c>
      <c r="V779" s="7">
        <f t="shared" si="129"/>
        <v>34.837499999999999</v>
      </c>
    </row>
    <row r="780" spans="1:22" ht="13.5" x14ac:dyDescent="0.25">
      <c r="A780" s="3">
        <f>RSI!A780</f>
        <v>43441</v>
      </c>
      <c r="B780" s="2">
        <f>RSI!B780</f>
        <v>2.62</v>
      </c>
      <c r="C780" s="2">
        <f>RSI!I780</f>
        <v>37.352365247035323</v>
      </c>
      <c r="D780" s="2">
        <f>MACD!E780</f>
        <v>-4.1180510525631764E-2</v>
      </c>
      <c r="E780" s="2">
        <f>MACD!F780</f>
        <v>-4.7433321316722905E-2</v>
      </c>
      <c r="F780" s="2">
        <f>'Moving Avg'!D780</f>
        <v>2.5640000000000001</v>
      </c>
      <c r="G780" s="2">
        <f>'Moving Avg'!F780</f>
        <v>2.6039999999999992</v>
      </c>
      <c r="H780" s="2">
        <f>'Moving Avg'!G780</f>
        <v>2.9760000000000004</v>
      </c>
      <c r="I780" s="2">
        <f>'Moving Avg'!H780</f>
        <v>3.8691500000000003</v>
      </c>
      <c r="J780" s="5" t="str">
        <f>OBV!F780</f>
        <v>BULLISH</v>
      </c>
      <c r="K780" s="5" t="str">
        <f>OBV!G780</f>
        <v>WEAK</v>
      </c>
      <c r="L780" s="5" t="str">
        <f>OBV!H780</f>
        <v>CONFIRMED BULLISH</v>
      </c>
      <c r="M780" s="7">
        <f t="shared" si="120"/>
        <v>25</v>
      </c>
      <c r="N780" s="7">
        <f t="shared" si="121"/>
        <v>0</v>
      </c>
      <c r="O780" s="7">
        <f t="shared" si="122"/>
        <v>0</v>
      </c>
      <c r="P780" s="7">
        <f t="shared" si="123"/>
        <v>67</v>
      </c>
      <c r="Q780" s="8">
        <f t="shared" si="124"/>
        <v>18.799999999999997</v>
      </c>
      <c r="R780" s="8">
        <f t="shared" si="125"/>
        <v>21.75</v>
      </c>
      <c r="S780" s="8">
        <f t="shared" si="126"/>
        <v>33.900000000000006</v>
      </c>
      <c r="T780" s="8">
        <f t="shared" si="127"/>
        <v>23</v>
      </c>
      <c r="U780" s="7">
        <f t="shared" si="128"/>
        <v>24.816666666666666</v>
      </c>
      <c r="V780" s="7">
        <f t="shared" si="129"/>
        <v>24.362500000000001</v>
      </c>
    </row>
    <row r="781" spans="1:22" ht="13.5" x14ac:dyDescent="0.25">
      <c r="A781" s="3">
        <f>RSI!A781</f>
        <v>43444</v>
      </c>
      <c r="B781" s="2">
        <f>RSI!B781</f>
        <v>2.62</v>
      </c>
      <c r="C781" s="2">
        <f>RSI!I781</f>
        <v>37.352365247035323</v>
      </c>
      <c r="D781" s="2">
        <f>MACD!E781</f>
        <v>-4.19156339548441E-2</v>
      </c>
      <c r="E781" s="2">
        <f>MACD!F781</f>
        <v>-4.6329783844347147E-2</v>
      </c>
      <c r="F781" s="2">
        <f>'Moving Avg'!D781</f>
        <v>2.5780000000000003</v>
      </c>
      <c r="G781" s="2">
        <f>'Moving Avg'!F781</f>
        <v>2.6004999999999989</v>
      </c>
      <c r="H781" s="2">
        <f>'Moving Avg'!G781</f>
        <v>2.9386000000000005</v>
      </c>
      <c r="I781" s="2">
        <f>'Moving Avg'!H781</f>
        <v>3.8553999999999995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  <c r="M781" s="7">
        <f t="shared" si="120"/>
        <v>25</v>
      </c>
      <c r="N781" s="7">
        <f t="shared" si="121"/>
        <v>0</v>
      </c>
      <c r="O781" s="7">
        <f t="shared" si="122"/>
        <v>0</v>
      </c>
      <c r="P781" s="7">
        <f t="shared" si="123"/>
        <v>83.5</v>
      </c>
      <c r="Q781" s="8">
        <f t="shared" si="124"/>
        <v>21.274999999999999</v>
      </c>
      <c r="R781" s="8">
        <f t="shared" si="125"/>
        <v>25.875</v>
      </c>
      <c r="S781" s="8">
        <f t="shared" si="126"/>
        <v>41.325000000000003</v>
      </c>
      <c r="T781" s="8">
        <f t="shared" si="127"/>
        <v>27.125</v>
      </c>
      <c r="U781" s="7">
        <f t="shared" si="128"/>
        <v>29.491666666666664</v>
      </c>
      <c r="V781" s="7">
        <f t="shared" si="129"/>
        <v>28.9</v>
      </c>
    </row>
    <row r="782" spans="1:22" ht="13.5" x14ac:dyDescent="0.25">
      <c r="A782" s="3">
        <f>RSI!A782</f>
        <v>43445</v>
      </c>
      <c r="B782" s="2">
        <f>RSI!B782</f>
        <v>2.69</v>
      </c>
      <c r="C782" s="2">
        <f>RSI!I782</f>
        <v>49.382461110233095</v>
      </c>
      <c r="D782" s="2">
        <f>MACD!E782</f>
        <v>-4.7313059616422404E-2</v>
      </c>
      <c r="E782" s="2">
        <f>MACD!F782</f>
        <v>-4.6526438998762201E-2</v>
      </c>
      <c r="F782" s="2">
        <f>'Moving Avg'!D782</f>
        <v>2.6059999999999999</v>
      </c>
      <c r="G782" s="2">
        <f>'Moving Avg'!F782</f>
        <v>2.6004999999999989</v>
      </c>
      <c r="H782" s="2">
        <f>'Moving Avg'!G782</f>
        <v>2.906600000000001</v>
      </c>
      <c r="I782" s="2">
        <f>'Moving Avg'!H782</f>
        <v>3.8420000000000001</v>
      </c>
      <c r="J782" s="5" t="str">
        <f>OBV!F782</f>
        <v>BULLISH</v>
      </c>
      <c r="K782" s="5" t="str">
        <f>OBV!G782</f>
        <v>WEAK</v>
      </c>
      <c r="L782" s="5" t="str">
        <f>OBV!H782</f>
        <v>CONFIRMED BULLISH</v>
      </c>
      <c r="M782" s="7">
        <f t="shared" si="120"/>
        <v>25</v>
      </c>
      <c r="N782" s="7">
        <f t="shared" si="121"/>
        <v>45</v>
      </c>
      <c r="O782" s="7">
        <f t="shared" si="122"/>
        <v>0</v>
      </c>
      <c r="P782" s="7">
        <f t="shared" si="123"/>
        <v>67</v>
      </c>
      <c r="Q782" s="8">
        <f t="shared" si="124"/>
        <v>34.549999999999997</v>
      </c>
      <c r="R782" s="8">
        <f t="shared" si="125"/>
        <v>30.75</v>
      </c>
      <c r="S782" s="8">
        <f t="shared" si="126"/>
        <v>40.650000000000006</v>
      </c>
      <c r="T782" s="8">
        <f t="shared" si="127"/>
        <v>34.25</v>
      </c>
      <c r="U782" s="7">
        <f t="shared" si="128"/>
        <v>35.31666666666667</v>
      </c>
      <c r="V782" s="7">
        <f t="shared" si="129"/>
        <v>35.049999999999997</v>
      </c>
    </row>
    <row r="783" spans="1:22" ht="13.5" x14ac:dyDescent="0.25">
      <c r="A783" s="3">
        <f>RSI!A783</f>
        <v>43446</v>
      </c>
      <c r="B783" s="2">
        <f>RSI!B783</f>
        <v>2.78</v>
      </c>
      <c r="C783" s="2">
        <f>RSI!I783</f>
        <v>60.014104261346937</v>
      </c>
      <c r="D783" s="2">
        <f>MACD!E783</f>
        <v>-6.9350210096389198E-2</v>
      </c>
      <c r="E783" s="2">
        <f>MACD!F783</f>
        <v>-5.1091193218287603E-2</v>
      </c>
      <c r="F783" s="2">
        <f>'Moving Avg'!D783</f>
        <v>2.6520000000000001</v>
      </c>
      <c r="G783" s="2">
        <f>'Moving Avg'!F783</f>
        <v>2.6049999999999991</v>
      </c>
      <c r="H783" s="2">
        <f>'Moving Avg'!G783</f>
        <v>2.8764000000000012</v>
      </c>
      <c r="I783" s="2">
        <f>'Moving Avg'!H783</f>
        <v>3.8290499999999996</v>
      </c>
      <c r="J783" s="5" t="str">
        <f>OBV!F783</f>
        <v>BULLISH</v>
      </c>
      <c r="K783" s="5" t="str">
        <f>OBV!G783</f>
        <v>WEAK</v>
      </c>
      <c r="L783" s="5" t="str">
        <f>OBV!H783</f>
        <v>CONFIRMED BULLISH</v>
      </c>
      <c r="M783" s="7">
        <f t="shared" si="120"/>
        <v>25</v>
      </c>
      <c r="N783" s="7">
        <f t="shared" si="121"/>
        <v>45</v>
      </c>
      <c r="O783" s="7">
        <f t="shared" si="122"/>
        <v>0</v>
      </c>
      <c r="P783" s="7">
        <f t="shared" si="123"/>
        <v>67</v>
      </c>
      <c r="Q783" s="8">
        <f t="shared" si="124"/>
        <v>34.549999999999997</v>
      </c>
      <c r="R783" s="8">
        <f t="shared" si="125"/>
        <v>30.75</v>
      </c>
      <c r="S783" s="8">
        <f t="shared" si="126"/>
        <v>40.650000000000006</v>
      </c>
      <c r="T783" s="8">
        <f t="shared" si="127"/>
        <v>34.25</v>
      </c>
      <c r="U783" s="7">
        <f t="shared" si="128"/>
        <v>35.31666666666667</v>
      </c>
      <c r="V783" s="7">
        <f t="shared" si="129"/>
        <v>35.049999999999997</v>
      </c>
    </row>
    <row r="784" spans="1:22" ht="13.5" x14ac:dyDescent="0.25">
      <c r="A784" s="3">
        <f>RSI!A784</f>
        <v>43447</v>
      </c>
      <c r="B784" s="2">
        <f>RSI!B784</f>
        <v>2.8</v>
      </c>
      <c r="C784" s="2">
        <f>RSI!I784</f>
        <v>61.927827770544802</v>
      </c>
      <c r="D784" s="2">
        <f>MACD!E784</f>
        <v>-9.0041992266204574E-2</v>
      </c>
      <c r="E784" s="2">
        <f>MACD!F784</f>
        <v>-5.8881353027870995E-2</v>
      </c>
      <c r="F784" s="2">
        <f>'Moving Avg'!D784</f>
        <v>2.7019999999999995</v>
      </c>
      <c r="G784" s="2">
        <f>'Moving Avg'!F784</f>
        <v>2.6129999999999987</v>
      </c>
      <c r="H784" s="2">
        <f>'Moving Avg'!G784</f>
        <v>2.8504000000000009</v>
      </c>
      <c r="I784" s="2">
        <f>'Moving Avg'!H784</f>
        <v>3.8156499999999998</v>
      </c>
      <c r="J784" s="5" t="str">
        <f>OBV!F784</f>
        <v>BULLISH</v>
      </c>
      <c r="K784" s="5" t="str">
        <f>OBV!G784</f>
        <v>WEAK</v>
      </c>
      <c r="L784" s="5" t="str">
        <f>OBV!H784</f>
        <v>CONFIRMED BULLISH</v>
      </c>
      <c r="M784" s="7">
        <f t="shared" si="120"/>
        <v>25</v>
      </c>
      <c r="N784" s="7">
        <f t="shared" si="121"/>
        <v>100</v>
      </c>
      <c r="O784" s="7">
        <f t="shared" si="122"/>
        <v>0</v>
      </c>
      <c r="P784" s="7">
        <f t="shared" si="123"/>
        <v>67</v>
      </c>
      <c r="Q784" s="8">
        <f t="shared" si="124"/>
        <v>53.8</v>
      </c>
      <c r="R784" s="8">
        <f t="shared" si="125"/>
        <v>41.75</v>
      </c>
      <c r="S784" s="8">
        <f t="shared" si="126"/>
        <v>48.900000000000006</v>
      </c>
      <c r="T784" s="8">
        <f t="shared" si="127"/>
        <v>48</v>
      </c>
      <c r="U784" s="7">
        <f t="shared" si="128"/>
        <v>48.15</v>
      </c>
      <c r="V784" s="7">
        <f t="shared" si="129"/>
        <v>48.112499999999997</v>
      </c>
    </row>
    <row r="785" spans="1:22" ht="13.5" x14ac:dyDescent="0.25">
      <c r="A785" s="3">
        <f>RSI!A785</f>
        <v>43448</v>
      </c>
      <c r="B785" s="2">
        <f>RSI!B785</f>
        <v>2.79</v>
      </c>
      <c r="C785" s="2">
        <f>RSI!I785</f>
        <v>60.371996176728295</v>
      </c>
      <c r="D785" s="2">
        <f>MACD!E785</f>
        <v>-0.10744960516544788</v>
      </c>
      <c r="E785" s="2">
        <f>MACD!F785</f>
        <v>-6.8595003455386383E-2</v>
      </c>
      <c r="F785" s="2">
        <f>'Moving Avg'!D785</f>
        <v>2.7359999999999998</v>
      </c>
      <c r="G785" s="2">
        <f>'Moving Avg'!F785</f>
        <v>2.6204999999999989</v>
      </c>
      <c r="H785" s="2">
        <f>'Moving Avg'!G785</f>
        <v>2.8266000000000004</v>
      </c>
      <c r="I785" s="2">
        <f>'Moving Avg'!H785</f>
        <v>3.8022000000000005</v>
      </c>
      <c r="J785" s="5" t="str">
        <f>OBV!F785</f>
        <v>BULLISH</v>
      </c>
      <c r="K785" s="5" t="str">
        <f>OBV!G785</f>
        <v>WEAK</v>
      </c>
      <c r="L785" s="5" t="str">
        <f>OBV!H785</f>
        <v>CONFIRMED BULLISH</v>
      </c>
      <c r="M785" s="7">
        <f t="shared" si="120"/>
        <v>25</v>
      </c>
      <c r="N785" s="7">
        <f t="shared" si="121"/>
        <v>100</v>
      </c>
      <c r="O785" s="7">
        <f t="shared" si="122"/>
        <v>0</v>
      </c>
      <c r="P785" s="7">
        <f t="shared" si="123"/>
        <v>67</v>
      </c>
      <c r="Q785" s="8">
        <f t="shared" si="124"/>
        <v>53.8</v>
      </c>
      <c r="R785" s="8">
        <f t="shared" si="125"/>
        <v>41.75</v>
      </c>
      <c r="S785" s="8">
        <f t="shared" si="126"/>
        <v>48.900000000000006</v>
      </c>
      <c r="T785" s="8">
        <f t="shared" si="127"/>
        <v>48</v>
      </c>
      <c r="U785" s="7">
        <f t="shared" si="128"/>
        <v>48.15</v>
      </c>
      <c r="V785" s="7">
        <f t="shared" si="129"/>
        <v>48.112499999999997</v>
      </c>
    </row>
    <row r="786" spans="1:22" ht="13.5" x14ac:dyDescent="0.25">
      <c r="A786" s="3">
        <f>RSI!A786</f>
        <v>43451</v>
      </c>
      <c r="B786" s="2">
        <f>RSI!B786</f>
        <v>2.79</v>
      </c>
      <c r="C786" s="2">
        <f>RSI!I786</f>
        <v>60.371996176728295</v>
      </c>
      <c r="D786" s="2">
        <f>MACD!E786</f>
        <v>-0.12117409270570478</v>
      </c>
      <c r="E786" s="2">
        <f>MACD!F786</f>
        <v>-7.9110821305450066E-2</v>
      </c>
      <c r="F786" s="2">
        <f>'Moving Avg'!D786</f>
        <v>2.7699999999999996</v>
      </c>
      <c r="G786" s="2">
        <f>'Moving Avg'!F786</f>
        <v>2.6284999999999994</v>
      </c>
      <c r="H786" s="2">
        <f>'Moving Avg'!G786</f>
        <v>2.8028000000000004</v>
      </c>
      <c r="I786" s="2">
        <f>'Moving Avg'!H786</f>
        <v>3.7887500000000007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  <c r="M786" s="7">
        <f t="shared" si="120"/>
        <v>25</v>
      </c>
      <c r="N786" s="7">
        <f t="shared" si="121"/>
        <v>100</v>
      </c>
      <c r="O786" s="7">
        <f t="shared" si="122"/>
        <v>0</v>
      </c>
      <c r="P786" s="7">
        <f t="shared" si="123"/>
        <v>67</v>
      </c>
      <c r="Q786" s="8">
        <f t="shared" si="124"/>
        <v>53.8</v>
      </c>
      <c r="R786" s="8">
        <f t="shared" si="125"/>
        <v>41.75</v>
      </c>
      <c r="S786" s="8">
        <f t="shared" si="126"/>
        <v>48.900000000000006</v>
      </c>
      <c r="T786" s="8">
        <f t="shared" si="127"/>
        <v>48</v>
      </c>
      <c r="U786" s="7">
        <f t="shared" si="128"/>
        <v>48.15</v>
      </c>
      <c r="V786" s="7">
        <f t="shared" si="129"/>
        <v>48.112499999999997</v>
      </c>
    </row>
    <row r="787" spans="1:22" ht="13.5" x14ac:dyDescent="0.25">
      <c r="A787" s="3">
        <f>RSI!A787</f>
        <v>43452</v>
      </c>
      <c r="B787" s="2">
        <f>RSI!B787</f>
        <v>2.8</v>
      </c>
      <c r="C787" s="2">
        <f>RSI!I787</f>
        <v>61.493950236045364</v>
      </c>
      <c r="D787" s="2">
        <f>MACD!E787</f>
        <v>-0.13402177846851915</v>
      </c>
      <c r="E787" s="2">
        <f>MACD!F787</f>
        <v>-9.0093012738063888E-2</v>
      </c>
      <c r="F787" s="2">
        <f>'Moving Avg'!D787</f>
        <v>2.7920000000000003</v>
      </c>
      <c r="G787" s="2">
        <f>'Moving Avg'!F787</f>
        <v>2.6379999999999995</v>
      </c>
      <c r="H787" s="2">
        <f>'Moving Avg'!G787</f>
        <v>2.7826</v>
      </c>
      <c r="I787" s="2">
        <f>'Moving Avg'!H787</f>
        <v>3.7753499999999995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  <c r="M787" s="7">
        <f t="shared" si="120"/>
        <v>25</v>
      </c>
      <c r="N787" s="7">
        <f t="shared" si="121"/>
        <v>100</v>
      </c>
      <c r="O787" s="7">
        <f t="shared" si="122"/>
        <v>0</v>
      </c>
      <c r="P787" s="7">
        <f t="shared" si="123"/>
        <v>67</v>
      </c>
      <c r="Q787" s="8">
        <f t="shared" si="124"/>
        <v>53.8</v>
      </c>
      <c r="R787" s="8">
        <f t="shared" si="125"/>
        <v>41.75</v>
      </c>
      <c r="S787" s="8">
        <f t="shared" si="126"/>
        <v>48.900000000000006</v>
      </c>
      <c r="T787" s="8">
        <f t="shared" si="127"/>
        <v>48</v>
      </c>
      <c r="U787" s="7">
        <f t="shared" si="128"/>
        <v>48.15</v>
      </c>
      <c r="V787" s="7">
        <f t="shared" si="129"/>
        <v>48.112499999999997</v>
      </c>
    </row>
    <row r="788" spans="1:22" ht="13.5" x14ac:dyDescent="0.25">
      <c r="A788" s="3">
        <f>RSI!A788</f>
        <v>43453</v>
      </c>
      <c r="B788" s="2">
        <f>RSI!B788</f>
        <v>2.8</v>
      </c>
      <c r="C788" s="2">
        <f>RSI!I788</f>
        <v>61.493950236045372</v>
      </c>
      <c r="D788" s="2">
        <f>MACD!E788</f>
        <v>-0.14540931827165293</v>
      </c>
      <c r="E788" s="2">
        <f>MACD!F788</f>
        <v>-0.10115627384478171</v>
      </c>
      <c r="F788" s="2">
        <f>'Moving Avg'!D788</f>
        <v>2.7960000000000003</v>
      </c>
      <c r="G788" s="2">
        <f>'Moving Avg'!F788</f>
        <v>2.6474999999999995</v>
      </c>
      <c r="H788" s="2">
        <f>'Moving Avg'!G788</f>
        <v>2.7658</v>
      </c>
      <c r="I788" s="2">
        <f>'Moving Avg'!H788</f>
        <v>3.7619499999999992</v>
      </c>
      <c r="J788" s="5" t="str">
        <f>OBV!F788</f>
        <v>BULLISH</v>
      </c>
      <c r="K788" s="5" t="str">
        <f>OBV!G788</f>
        <v>WEAK</v>
      </c>
      <c r="L788" s="5" t="str">
        <f>OBV!H788</f>
        <v>CONFIRMED BULLISH</v>
      </c>
      <c r="M788" s="7">
        <f t="shared" si="120"/>
        <v>25</v>
      </c>
      <c r="N788" s="7">
        <f t="shared" si="121"/>
        <v>100</v>
      </c>
      <c r="O788" s="7">
        <f t="shared" si="122"/>
        <v>0</v>
      </c>
      <c r="P788" s="7">
        <f t="shared" si="123"/>
        <v>67</v>
      </c>
      <c r="Q788" s="8">
        <f t="shared" si="124"/>
        <v>53.8</v>
      </c>
      <c r="R788" s="8">
        <f t="shared" si="125"/>
        <v>41.75</v>
      </c>
      <c r="S788" s="8">
        <f t="shared" si="126"/>
        <v>48.900000000000006</v>
      </c>
      <c r="T788" s="8">
        <f t="shared" si="127"/>
        <v>48</v>
      </c>
      <c r="U788" s="7">
        <f t="shared" si="128"/>
        <v>48.15</v>
      </c>
      <c r="V788" s="7">
        <f t="shared" si="129"/>
        <v>48.112499999999997</v>
      </c>
    </row>
    <row r="789" spans="1:22" ht="13.5" x14ac:dyDescent="0.25">
      <c r="A789" s="3">
        <f>RSI!A789</f>
        <v>43454</v>
      </c>
      <c r="B789" s="2">
        <f>RSI!B789</f>
        <v>2.7</v>
      </c>
      <c r="C789" s="2">
        <f>RSI!I789</f>
        <v>46.293346926308004</v>
      </c>
      <c r="D789" s="2">
        <f>MACD!E789</f>
        <v>-0.14811568913426054</v>
      </c>
      <c r="E789" s="2">
        <f>MACD!F789</f>
        <v>-0.11054815690267748</v>
      </c>
      <c r="F789" s="2">
        <f>'Moving Avg'!D789</f>
        <v>2.7759999999999998</v>
      </c>
      <c r="G789" s="2">
        <f>'Moving Avg'!F789</f>
        <v>2.6520000000000001</v>
      </c>
      <c r="H789" s="2">
        <f>'Moving Avg'!G789</f>
        <v>2.7502000000000004</v>
      </c>
      <c r="I789" s="2">
        <f>'Moving Avg'!H789</f>
        <v>3.7480499999999988</v>
      </c>
      <c r="J789" s="5" t="str">
        <f>OBV!F789</f>
        <v>BEARISH</v>
      </c>
      <c r="K789" s="5" t="str">
        <f>OBV!G789</f>
        <v>STRONG</v>
      </c>
      <c r="L789" s="5" t="str">
        <f>OBV!H789</f>
        <v>CONFIRMED BEARISH</v>
      </c>
      <c r="M789" s="7">
        <f t="shared" si="120"/>
        <v>25</v>
      </c>
      <c r="N789" s="7">
        <f t="shared" si="121"/>
        <v>100</v>
      </c>
      <c r="O789" s="7">
        <f t="shared" si="122"/>
        <v>0</v>
      </c>
      <c r="P789" s="7">
        <f t="shared" si="123"/>
        <v>33</v>
      </c>
      <c r="Q789" s="8">
        <f t="shared" si="124"/>
        <v>48.7</v>
      </c>
      <c r="R789" s="8">
        <f t="shared" si="125"/>
        <v>33.25</v>
      </c>
      <c r="S789" s="8">
        <f t="shared" si="126"/>
        <v>33.6</v>
      </c>
      <c r="T789" s="8">
        <f t="shared" si="127"/>
        <v>39.5</v>
      </c>
      <c r="U789" s="7">
        <f t="shared" si="128"/>
        <v>38.516666666666673</v>
      </c>
      <c r="V789" s="7">
        <f t="shared" si="129"/>
        <v>38.762500000000003</v>
      </c>
    </row>
    <row r="790" spans="1:22" ht="13.5" x14ac:dyDescent="0.25">
      <c r="A790" s="3">
        <f>RSI!A790</f>
        <v>43455</v>
      </c>
      <c r="B790" s="2">
        <f>RSI!B790</f>
        <v>2.7</v>
      </c>
      <c r="C790" s="2">
        <f>RSI!I790</f>
        <v>46.293346926308004</v>
      </c>
      <c r="D790" s="2">
        <f>MACD!E790</f>
        <v>-0.13948830802508638</v>
      </c>
      <c r="E790" s="2">
        <f>MACD!F790</f>
        <v>-0.11633618712715926</v>
      </c>
      <c r="F790" s="2">
        <f>'Moving Avg'!D790</f>
        <v>2.758</v>
      </c>
      <c r="G790" s="2">
        <f>'Moving Avg'!F790</f>
        <v>2.6565000000000003</v>
      </c>
      <c r="H790" s="2">
        <f>'Moving Avg'!G790</f>
        <v>2.7363999999999997</v>
      </c>
      <c r="I790" s="2">
        <f>'Moving Avg'!H790</f>
        <v>3.7349499999999995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  <c r="M790" s="7">
        <f t="shared" si="120"/>
        <v>25</v>
      </c>
      <c r="N790" s="7">
        <f t="shared" si="121"/>
        <v>100</v>
      </c>
      <c r="O790" s="7">
        <f t="shared" si="122"/>
        <v>0</v>
      </c>
      <c r="P790" s="7">
        <f t="shared" si="123"/>
        <v>33</v>
      </c>
      <c r="Q790" s="8">
        <f t="shared" si="124"/>
        <v>48.7</v>
      </c>
      <c r="R790" s="8">
        <f t="shared" si="125"/>
        <v>33.25</v>
      </c>
      <c r="S790" s="8">
        <f t="shared" si="126"/>
        <v>33.6</v>
      </c>
      <c r="T790" s="8">
        <f t="shared" si="127"/>
        <v>39.5</v>
      </c>
      <c r="U790" s="7">
        <f t="shared" si="128"/>
        <v>38.516666666666673</v>
      </c>
      <c r="V790" s="7">
        <f t="shared" si="129"/>
        <v>38.762500000000003</v>
      </c>
    </row>
    <row r="791" spans="1:22" ht="13.5" x14ac:dyDescent="0.25">
      <c r="A791" s="3">
        <f>RSI!A791</f>
        <v>43458</v>
      </c>
      <c r="B791" s="2">
        <f>RSI!B791</f>
        <v>2.7</v>
      </c>
      <c r="C791" s="2">
        <f>RSI!I791</f>
        <v>46.293346926307997</v>
      </c>
      <c r="D791" s="2">
        <f>MACD!E791</f>
        <v>-0.13205103441504917</v>
      </c>
      <c r="E791" s="2">
        <f>MACD!F791</f>
        <v>-0.11947915658473725</v>
      </c>
      <c r="F791" s="2">
        <f>'Moving Avg'!D791</f>
        <v>2.7399999999999998</v>
      </c>
      <c r="G791" s="2">
        <f>'Moving Avg'!F791</f>
        <v>2.6610000000000005</v>
      </c>
      <c r="H791" s="2">
        <f>'Moving Avg'!G791</f>
        <v>2.7225999999999995</v>
      </c>
      <c r="I791" s="2">
        <f>'Moving Avg'!H791</f>
        <v>3.7218499999999994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  <c r="M791" s="7">
        <f t="shared" si="120"/>
        <v>25</v>
      </c>
      <c r="N791" s="7">
        <f t="shared" si="121"/>
        <v>45</v>
      </c>
      <c r="O791" s="7">
        <f t="shared" si="122"/>
        <v>0</v>
      </c>
      <c r="P791" s="7">
        <f t="shared" si="123"/>
        <v>33</v>
      </c>
      <c r="Q791" s="8">
        <f t="shared" si="124"/>
        <v>29.45</v>
      </c>
      <c r="R791" s="8">
        <f t="shared" si="125"/>
        <v>22.25</v>
      </c>
      <c r="S791" s="8">
        <f t="shared" si="126"/>
        <v>25.35</v>
      </c>
      <c r="T791" s="8">
        <f t="shared" si="127"/>
        <v>25.75</v>
      </c>
      <c r="U791" s="7">
        <f t="shared" si="128"/>
        <v>25.683333333333337</v>
      </c>
      <c r="V791" s="7">
        <f t="shared" si="129"/>
        <v>25.700000000000003</v>
      </c>
    </row>
    <row r="792" spans="1:22" ht="13.5" x14ac:dyDescent="0.25">
      <c r="A792" s="3">
        <f>RSI!A792</f>
        <v>43459</v>
      </c>
      <c r="B792" s="2">
        <f>RSI!B792</f>
        <v>2.7</v>
      </c>
      <c r="C792" s="2">
        <f>RSI!I792</f>
        <v>46.293346926307997</v>
      </c>
      <c r="D792" s="2">
        <f>MACD!E792</f>
        <v>-0.11486170569590204</v>
      </c>
      <c r="E792" s="2">
        <f>MACD!F792</f>
        <v>-0.11855566640697021</v>
      </c>
      <c r="F792" s="2">
        <f>'Moving Avg'!D792</f>
        <v>2.7199999999999998</v>
      </c>
      <c r="G792" s="2">
        <f>'Moving Avg'!F792</f>
        <v>2.6655000000000006</v>
      </c>
      <c r="H792" s="2">
        <f>'Moving Avg'!G792</f>
        <v>2.7087999999999992</v>
      </c>
      <c r="I792" s="2">
        <f>'Moving Avg'!H792</f>
        <v>3.7087499999999993</v>
      </c>
      <c r="J792" s="5" t="str">
        <f>OBV!F792</f>
        <v>BEARISH</v>
      </c>
      <c r="K792" s="5" t="str">
        <f>OBV!G792</f>
        <v>WEAK</v>
      </c>
      <c r="L792" s="5" t="str">
        <f>OBV!H792</f>
        <v>CONFIRMED BEARISH</v>
      </c>
      <c r="M792" s="7">
        <f t="shared" si="120"/>
        <v>25</v>
      </c>
      <c r="N792" s="7">
        <f t="shared" si="121"/>
        <v>0</v>
      </c>
      <c r="O792" s="7">
        <f t="shared" si="122"/>
        <v>0</v>
      </c>
      <c r="P792" s="7">
        <f t="shared" si="123"/>
        <v>0</v>
      </c>
      <c r="Q792" s="8">
        <f t="shared" si="124"/>
        <v>8.75</v>
      </c>
      <c r="R792" s="8">
        <f t="shared" si="125"/>
        <v>5</v>
      </c>
      <c r="S792" s="8">
        <f t="shared" si="126"/>
        <v>3.75</v>
      </c>
      <c r="T792" s="8">
        <f t="shared" si="127"/>
        <v>6.25</v>
      </c>
      <c r="U792" s="7">
        <f t="shared" si="128"/>
        <v>5.833333333333333</v>
      </c>
      <c r="V792" s="7">
        <f t="shared" si="129"/>
        <v>5.9375</v>
      </c>
    </row>
    <row r="793" spans="1:22" ht="13.5" x14ac:dyDescent="0.25">
      <c r="A793" s="3">
        <f>RSI!A793</f>
        <v>43460</v>
      </c>
      <c r="B793" s="2">
        <f>RSI!B793</f>
        <v>2.7</v>
      </c>
      <c r="C793" s="2">
        <f>RSI!I793</f>
        <v>46.293346926307997</v>
      </c>
      <c r="D793" s="2">
        <f>MACD!E793</f>
        <v>-8.6353123870976489E-2</v>
      </c>
      <c r="E793" s="2">
        <f>MACD!F793</f>
        <v>-0.11211515789977147</v>
      </c>
      <c r="F793" s="2">
        <f>'Moving Avg'!D793</f>
        <v>2.7</v>
      </c>
      <c r="G793" s="2">
        <f>'Moving Avg'!F793</f>
        <v>2.6735000000000007</v>
      </c>
      <c r="H793" s="2">
        <f>'Moving Avg'!G793</f>
        <v>2.6949999999999998</v>
      </c>
      <c r="I793" s="2">
        <f>'Moving Avg'!H793</f>
        <v>3.6957</v>
      </c>
      <c r="J793" s="5" t="str">
        <f>OBV!F793</f>
        <v>BEARISH</v>
      </c>
      <c r="K793" s="5" t="str">
        <f>OBV!G793</f>
        <v>WEAK</v>
      </c>
      <c r="L793" s="5" t="str">
        <f>OBV!H793</f>
        <v>CONFIRMED BEARISH</v>
      </c>
      <c r="M793" s="7">
        <f t="shared" si="120"/>
        <v>25</v>
      </c>
      <c r="N793" s="7">
        <f t="shared" si="121"/>
        <v>0</v>
      </c>
      <c r="O793" s="7">
        <f t="shared" si="122"/>
        <v>0</v>
      </c>
      <c r="P793" s="7">
        <f t="shared" si="123"/>
        <v>0</v>
      </c>
      <c r="Q793" s="8">
        <f t="shared" si="124"/>
        <v>8.75</v>
      </c>
      <c r="R793" s="8">
        <f t="shared" si="125"/>
        <v>5</v>
      </c>
      <c r="S793" s="8">
        <f t="shared" si="126"/>
        <v>3.75</v>
      </c>
      <c r="T793" s="8">
        <f t="shared" si="127"/>
        <v>6.25</v>
      </c>
      <c r="U793" s="7">
        <f t="shared" si="128"/>
        <v>5.833333333333333</v>
      </c>
      <c r="V793" s="7">
        <f t="shared" si="129"/>
        <v>5.9375</v>
      </c>
    </row>
    <row r="794" spans="1:22" ht="13.5" x14ac:dyDescent="0.25">
      <c r="A794" s="3">
        <f>RSI!A794</f>
        <v>43461</v>
      </c>
      <c r="B794" s="2">
        <f>RSI!B794</f>
        <v>2.77</v>
      </c>
      <c r="C794" s="2">
        <f>RSI!I794</f>
        <v>57.056654785114311</v>
      </c>
      <c r="D794" s="2">
        <f>MACD!E794</f>
        <v>-6.4229840402775018E-2</v>
      </c>
      <c r="E794" s="2">
        <f>MACD!F794</f>
        <v>-0.10253809440037219</v>
      </c>
      <c r="F794" s="2">
        <f>'Moving Avg'!D794</f>
        <v>2.714</v>
      </c>
      <c r="G794" s="2">
        <f>'Moving Avg'!F794</f>
        <v>2.6850000000000009</v>
      </c>
      <c r="H794" s="2">
        <f>'Moving Avg'!G794</f>
        <v>2.6854</v>
      </c>
      <c r="I794" s="2">
        <f>'Moving Avg'!H794</f>
        <v>3.6829999999999994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  <c r="M794" s="7">
        <f t="shared" si="120"/>
        <v>25</v>
      </c>
      <c r="N794" s="7">
        <f t="shared" si="121"/>
        <v>0</v>
      </c>
      <c r="O794" s="7">
        <f t="shared" si="122"/>
        <v>0</v>
      </c>
      <c r="P794" s="7">
        <f t="shared" si="123"/>
        <v>67</v>
      </c>
      <c r="Q794" s="8">
        <f t="shared" si="124"/>
        <v>18.799999999999997</v>
      </c>
      <c r="R794" s="8">
        <f t="shared" si="125"/>
        <v>21.75</v>
      </c>
      <c r="S794" s="8">
        <f t="shared" si="126"/>
        <v>33.900000000000006</v>
      </c>
      <c r="T794" s="8">
        <f t="shared" si="127"/>
        <v>23</v>
      </c>
      <c r="U794" s="7">
        <f t="shared" si="128"/>
        <v>24.816666666666666</v>
      </c>
      <c r="V794" s="7">
        <f t="shared" si="129"/>
        <v>24.362500000000001</v>
      </c>
    </row>
    <row r="795" spans="1:22" ht="13.5" x14ac:dyDescent="0.25">
      <c r="A795" s="3">
        <f>RSI!A795</f>
        <v>43462</v>
      </c>
      <c r="B795" s="2">
        <f>RSI!B795</f>
        <v>2.85</v>
      </c>
      <c r="C795" s="2">
        <f>RSI!I795</f>
        <v>65.55321278730321</v>
      </c>
      <c r="D795" s="2">
        <f>MACD!E795</f>
        <v>-5.3287326683782776E-2</v>
      </c>
      <c r="E795" s="2">
        <f>MACD!F795</f>
        <v>-9.2687940857054313E-2</v>
      </c>
      <c r="F795" s="2">
        <f>'Moving Avg'!D795</f>
        <v>2.7440000000000002</v>
      </c>
      <c r="G795" s="2">
        <f>'Moving Avg'!F795</f>
        <v>2.7005000000000008</v>
      </c>
      <c r="H795" s="2">
        <f>'Moving Avg'!G795</f>
        <v>2.6790000000000003</v>
      </c>
      <c r="I795" s="2">
        <f>'Moving Avg'!H795</f>
        <v>3.6707000000000001</v>
      </c>
      <c r="J795" s="5" t="str">
        <f>OBV!F795</f>
        <v>BULLISH</v>
      </c>
      <c r="K795" s="5" t="str">
        <f>OBV!G795</f>
        <v>WEAK</v>
      </c>
      <c r="L795" s="5" t="str">
        <f>OBV!H795</f>
        <v>CONFIRMED BULLISH</v>
      </c>
      <c r="M795" s="7">
        <f t="shared" si="120"/>
        <v>25</v>
      </c>
      <c r="N795" s="7">
        <f t="shared" si="121"/>
        <v>0</v>
      </c>
      <c r="O795" s="7">
        <f t="shared" si="122"/>
        <v>0</v>
      </c>
      <c r="P795" s="7">
        <f t="shared" si="123"/>
        <v>67</v>
      </c>
      <c r="Q795" s="8">
        <f t="shared" si="124"/>
        <v>18.799999999999997</v>
      </c>
      <c r="R795" s="8">
        <f t="shared" si="125"/>
        <v>21.75</v>
      </c>
      <c r="S795" s="8">
        <f t="shared" si="126"/>
        <v>33.900000000000006</v>
      </c>
      <c r="T795" s="8">
        <f t="shared" si="127"/>
        <v>23</v>
      </c>
      <c r="U795" s="7">
        <f t="shared" si="128"/>
        <v>24.816666666666666</v>
      </c>
      <c r="V795" s="7">
        <f t="shared" si="129"/>
        <v>24.362500000000001</v>
      </c>
    </row>
    <row r="796" spans="1:22" ht="13.5" x14ac:dyDescent="0.25">
      <c r="A796" s="3">
        <f>RSI!A796</f>
        <v>43465</v>
      </c>
      <c r="B796" s="2">
        <f>RSI!B796</f>
        <v>2.85</v>
      </c>
      <c r="C796" s="2">
        <f>RSI!I796</f>
        <v>65.55321278730321</v>
      </c>
      <c r="D796" s="2">
        <f>MACD!E796</f>
        <v>-4.4790629876210186E-2</v>
      </c>
      <c r="E796" s="2">
        <f>MACD!F796</f>
        <v>-8.3108478660885485E-2</v>
      </c>
      <c r="F796" s="2">
        <f>'Moving Avg'!D796</f>
        <v>2.774</v>
      </c>
      <c r="G796" s="2">
        <f>'Moving Avg'!F796</f>
        <v>2.7155000000000009</v>
      </c>
      <c r="H796" s="2">
        <f>'Moving Avg'!G796</f>
        <v>2.6744000000000003</v>
      </c>
      <c r="I796" s="2">
        <f>'Moving Avg'!H796</f>
        <v>3.6584000000000003</v>
      </c>
      <c r="J796" s="5" t="str">
        <f>OBV!F796</f>
        <v>BULLISH</v>
      </c>
      <c r="K796" s="5" t="str">
        <f>OBV!G796</f>
        <v>WEAK</v>
      </c>
      <c r="L796" s="5" t="str">
        <f>OBV!H796</f>
        <v>CONFIRMED BULLISH</v>
      </c>
      <c r="M796" s="7">
        <f t="shared" si="120"/>
        <v>25</v>
      </c>
      <c r="N796" s="7">
        <f t="shared" si="121"/>
        <v>0</v>
      </c>
      <c r="O796" s="7">
        <f t="shared" si="122"/>
        <v>0</v>
      </c>
      <c r="P796" s="7">
        <f t="shared" si="123"/>
        <v>67</v>
      </c>
      <c r="Q796" s="8">
        <f t="shared" si="124"/>
        <v>18.799999999999997</v>
      </c>
      <c r="R796" s="8">
        <f t="shared" si="125"/>
        <v>21.75</v>
      </c>
      <c r="S796" s="8">
        <f t="shared" si="126"/>
        <v>33.900000000000006</v>
      </c>
      <c r="T796" s="8">
        <f t="shared" si="127"/>
        <v>23</v>
      </c>
      <c r="U796" s="7">
        <f t="shared" si="128"/>
        <v>24.816666666666666</v>
      </c>
      <c r="V796" s="7">
        <f t="shared" si="129"/>
        <v>24.362500000000001</v>
      </c>
    </row>
    <row r="797" spans="1:22" ht="13.5" x14ac:dyDescent="0.25">
      <c r="A797" s="3">
        <f>RSI!A797</f>
        <v>43467</v>
      </c>
      <c r="B797" s="2">
        <f>RSI!B797</f>
        <v>2.9</v>
      </c>
      <c r="C797" s="2">
        <f>RSI!I797</f>
        <v>69.873783619407604</v>
      </c>
      <c r="D797" s="2">
        <f>MACD!E797</f>
        <v>-4.047224200844024E-2</v>
      </c>
      <c r="E797" s="2">
        <f>MACD!F797</f>
        <v>-7.4581231330396444E-2</v>
      </c>
      <c r="F797" s="2">
        <f>'Moving Avg'!D797</f>
        <v>2.8140000000000001</v>
      </c>
      <c r="G797" s="2">
        <f>'Moving Avg'!F797</f>
        <v>2.733000000000001</v>
      </c>
      <c r="H797" s="2">
        <f>'Moving Avg'!G797</f>
        <v>2.6742000000000008</v>
      </c>
      <c r="I797" s="2">
        <f>'Moving Avg'!H797</f>
        <v>3.6463500000000004</v>
      </c>
      <c r="J797" s="5" t="str">
        <f>OBV!F797</f>
        <v>BULLISH</v>
      </c>
      <c r="K797" s="5" t="str">
        <f>OBV!G797</f>
        <v>WEAK</v>
      </c>
      <c r="L797" s="5" t="str">
        <f>OBV!H797</f>
        <v>CONFIRMED BULLISH</v>
      </c>
      <c r="M797" s="7">
        <f t="shared" si="120"/>
        <v>25</v>
      </c>
      <c r="N797" s="7">
        <f t="shared" si="121"/>
        <v>0</v>
      </c>
      <c r="O797" s="7">
        <f t="shared" si="122"/>
        <v>0</v>
      </c>
      <c r="P797" s="7">
        <f t="shared" si="123"/>
        <v>67</v>
      </c>
      <c r="Q797" s="8">
        <f t="shared" si="124"/>
        <v>18.799999999999997</v>
      </c>
      <c r="R797" s="8">
        <f t="shared" si="125"/>
        <v>21.75</v>
      </c>
      <c r="S797" s="8">
        <f t="shared" si="126"/>
        <v>33.900000000000006</v>
      </c>
      <c r="T797" s="8">
        <f t="shared" si="127"/>
        <v>23</v>
      </c>
      <c r="U797" s="7">
        <f t="shared" si="128"/>
        <v>24.816666666666666</v>
      </c>
      <c r="V797" s="7">
        <f t="shared" si="129"/>
        <v>24.362500000000001</v>
      </c>
    </row>
    <row r="798" spans="1:22" ht="13.5" x14ac:dyDescent="0.25">
      <c r="A798" s="3">
        <f>RSI!A798</f>
        <v>43468</v>
      </c>
      <c r="B798" s="2">
        <f>RSI!B798</f>
        <v>2.95</v>
      </c>
      <c r="C798" s="2">
        <f>RSI!I798</f>
        <v>73.458847276673765</v>
      </c>
      <c r="D798" s="2">
        <f>MACD!E798</f>
        <v>-4.1470972402541495E-2</v>
      </c>
      <c r="E798" s="2">
        <f>MACD!F798</f>
        <v>-6.7959179544825457E-2</v>
      </c>
      <c r="F798" s="2">
        <f>'Moving Avg'!D798</f>
        <v>2.8639999999999999</v>
      </c>
      <c r="G798" s="2">
        <f>'Moving Avg'!F798</f>
        <v>2.753000000000001</v>
      </c>
      <c r="H798" s="2">
        <f>'Moving Avg'!G798</f>
        <v>2.6778000000000004</v>
      </c>
      <c r="I798" s="2">
        <f>'Moving Avg'!H798</f>
        <v>3.6345500000000004</v>
      </c>
      <c r="J798" s="5" t="str">
        <f>OBV!F798</f>
        <v>BULLISH</v>
      </c>
      <c r="K798" s="5" t="str">
        <f>OBV!G798</f>
        <v>WEAK</v>
      </c>
      <c r="L798" s="5" t="str">
        <f>OBV!H798</f>
        <v>CONFIRMED BULLISH</v>
      </c>
      <c r="M798" s="7">
        <f t="shared" si="120"/>
        <v>0</v>
      </c>
      <c r="N798" s="7">
        <f t="shared" si="121"/>
        <v>0</v>
      </c>
      <c r="O798" s="7">
        <f t="shared" si="122"/>
        <v>0</v>
      </c>
      <c r="P798" s="7">
        <f t="shared" si="123"/>
        <v>67</v>
      </c>
      <c r="Q798" s="8">
        <f t="shared" si="124"/>
        <v>10.049999999999999</v>
      </c>
      <c r="R798" s="8">
        <f t="shared" si="125"/>
        <v>16.75</v>
      </c>
      <c r="S798" s="8">
        <f t="shared" si="126"/>
        <v>30.150000000000002</v>
      </c>
      <c r="T798" s="8">
        <f t="shared" si="127"/>
        <v>16.75</v>
      </c>
      <c r="U798" s="7">
        <f t="shared" si="128"/>
        <v>18.983333333333334</v>
      </c>
      <c r="V798" s="7">
        <f t="shared" si="129"/>
        <v>18.425000000000001</v>
      </c>
    </row>
    <row r="799" spans="1:22" ht="13.5" x14ac:dyDescent="0.25">
      <c r="A799" s="3">
        <f>RSI!A799</f>
        <v>43469</v>
      </c>
      <c r="B799" s="2">
        <f>RSI!B799</f>
        <v>3.04</v>
      </c>
      <c r="C799" s="2">
        <f>RSI!I799</f>
        <v>78.433745448781025</v>
      </c>
      <c r="D799" s="2">
        <f>MACD!E799</f>
        <v>-6.5541533567121668E-2</v>
      </c>
      <c r="E799" s="2">
        <f>MACD!F799</f>
        <v>-6.747565034928471E-2</v>
      </c>
      <c r="F799" s="2">
        <f>'Moving Avg'!D799</f>
        <v>2.9180000000000001</v>
      </c>
      <c r="G799" s="2">
        <f>'Moving Avg'!F799</f>
        <v>2.7775000000000007</v>
      </c>
      <c r="H799" s="2">
        <f>'Moving Avg'!G799</f>
        <v>2.6831999999999998</v>
      </c>
      <c r="I799" s="2">
        <f>'Moving Avg'!H799</f>
        <v>3.6232000000000006</v>
      </c>
      <c r="J799" s="5" t="str">
        <f>OBV!F799</f>
        <v>BULLISH</v>
      </c>
      <c r="K799" s="5" t="str">
        <f>OBV!G799</f>
        <v>WEAK</v>
      </c>
      <c r="L799" s="5" t="str">
        <f>OBV!H799</f>
        <v>CONFIRMED BULLISH</v>
      </c>
      <c r="M799" s="7">
        <f t="shared" si="120"/>
        <v>0</v>
      </c>
      <c r="N799" s="7">
        <f t="shared" si="121"/>
        <v>0</v>
      </c>
      <c r="O799" s="7">
        <f t="shared" si="122"/>
        <v>0</v>
      </c>
      <c r="P799" s="7">
        <f t="shared" si="123"/>
        <v>67</v>
      </c>
      <c r="Q799" s="8">
        <f t="shared" si="124"/>
        <v>10.049999999999999</v>
      </c>
      <c r="R799" s="8">
        <f t="shared" si="125"/>
        <v>16.75</v>
      </c>
      <c r="S799" s="8">
        <f t="shared" si="126"/>
        <v>30.150000000000002</v>
      </c>
      <c r="T799" s="8">
        <f t="shared" si="127"/>
        <v>16.75</v>
      </c>
      <c r="U799" s="7">
        <f t="shared" si="128"/>
        <v>18.983333333333334</v>
      </c>
      <c r="V799" s="7">
        <f t="shared" si="129"/>
        <v>18.425000000000001</v>
      </c>
    </row>
    <row r="800" spans="1:22" ht="13.5" x14ac:dyDescent="0.25">
      <c r="A800" s="3">
        <f>RSI!A800</f>
        <v>43472</v>
      </c>
      <c r="B800" s="2">
        <f>RSI!B800</f>
        <v>3.05</v>
      </c>
      <c r="C800" s="2">
        <f>RSI!I800</f>
        <v>78.906840308546478</v>
      </c>
      <c r="D800" s="2">
        <f>MACD!E800</f>
        <v>-8.8268707886184572E-2</v>
      </c>
      <c r="E800" s="2">
        <f>MACD!F800</f>
        <v>-7.1634261856664688E-2</v>
      </c>
      <c r="F800" s="2">
        <f>'Moving Avg'!D800</f>
        <v>2.9579999999999997</v>
      </c>
      <c r="G800" s="2">
        <f>'Moving Avg'!F800</f>
        <v>2.7990000000000004</v>
      </c>
      <c r="H800" s="2">
        <f>'Moving Avg'!G800</f>
        <v>2.6904000000000003</v>
      </c>
      <c r="I800" s="2">
        <f>'Moving Avg'!H800</f>
        <v>3.6118999999999999</v>
      </c>
      <c r="J800" s="5" t="str">
        <f>OBV!F800</f>
        <v>BULLISH</v>
      </c>
      <c r="K800" s="5" t="str">
        <f>OBV!G800</f>
        <v>WEAK</v>
      </c>
      <c r="L800" s="5" t="str">
        <f>OBV!H800</f>
        <v>CONFIRMED BULLISH</v>
      </c>
      <c r="M800" s="7">
        <f t="shared" si="120"/>
        <v>0</v>
      </c>
      <c r="N800" s="7">
        <f t="shared" si="121"/>
        <v>45</v>
      </c>
      <c r="O800" s="7">
        <f t="shared" si="122"/>
        <v>0</v>
      </c>
      <c r="P800" s="7">
        <f t="shared" si="123"/>
        <v>67</v>
      </c>
      <c r="Q800" s="8">
        <f t="shared" si="124"/>
        <v>25.799999999999997</v>
      </c>
      <c r="R800" s="8">
        <f t="shared" si="125"/>
        <v>25.75</v>
      </c>
      <c r="S800" s="8">
        <f t="shared" si="126"/>
        <v>36.900000000000006</v>
      </c>
      <c r="T800" s="8">
        <f t="shared" si="127"/>
        <v>28</v>
      </c>
      <c r="U800" s="7">
        <f t="shared" si="128"/>
        <v>29.483333333333334</v>
      </c>
      <c r="V800" s="7">
        <f t="shared" si="129"/>
        <v>29.112500000000001</v>
      </c>
    </row>
    <row r="801" spans="1:22" ht="13.5" x14ac:dyDescent="0.25">
      <c r="A801" s="3">
        <f>RSI!A801</f>
        <v>43473</v>
      </c>
      <c r="B801" s="2">
        <f>RSI!B801</f>
        <v>3.05</v>
      </c>
      <c r="C801" s="2">
        <f>RSI!I801</f>
        <v>78.906840308546478</v>
      </c>
      <c r="D801" s="2">
        <f>MACD!E801</f>
        <v>-0.10905759137962479</v>
      </c>
      <c r="E801" s="2">
        <f>MACD!F801</f>
        <v>-7.9118927761256702E-2</v>
      </c>
      <c r="F801" s="2">
        <f>'Moving Avg'!D801</f>
        <v>2.9980000000000002</v>
      </c>
      <c r="G801" s="2">
        <f>'Moving Avg'!F801</f>
        <v>2.8205</v>
      </c>
      <c r="H801" s="2">
        <f>'Moving Avg'!G801</f>
        <v>2.6988000000000003</v>
      </c>
      <c r="I801" s="2">
        <f>'Moving Avg'!H801</f>
        <v>3.6006</v>
      </c>
      <c r="J801" s="5" t="str">
        <f>OBV!F801</f>
        <v>BULLISH</v>
      </c>
      <c r="K801" s="5" t="str">
        <f>OBV!G801</f>
        <v>WEAK</v>
      </c>
      <c r="L801" s="5" t="str">
        <f>OBV!H801</f>
        <v>CONFIRMED BULLISH</v>
      </c>
      <c r="M801" s="7">
        <f t="shared" si="120"/>
        <v>0</v>
      </c>
      <c r="N801" s="7">
        <f t="shared" si="121"/>
        <v>100</v>
      </c>
      <c r="O801" s="7">
        <f t="shared" si="122"/>
        <v>0</v>
      </c>
      <c r="P801" s="7">
        <f t="shared" si="123"/>
        <v>67</v>
      </c>
      <c r="Q801" s="8">
        <f t="shared" si="124"/>
        <v>45.05</v>
      </c>
      <c r="R801" s="8">
        <f t="shared" si="125"/>
        <v>36.75</v>
      </c>
      <c r="S801" s="8">
        <f t="shared" si="126"/>
        <v>45.150000000000006</v>
      </c>
      <c r="T801" s="8">
        <f t="shared" si="127"/>
        <v>41.75</v>
      </c>
      <c r="U801" s="7">
        <f t="shared" si="128"/>
        <v>42.31666666666667</v>
      </c>
      <c r="V801" s="7">
        <f t="shared" si="129"/>
        <v>42.174999999999997</v>
      </c>
    </row>
    <row r="802" spans="1:22" ht="13.5" x14ac:dyDescent="0.25">
      <c r="A802" s="3">
        <f>RSI!A802</f>
        <v>43474</v>
      </c>
      <c r="B802" s="2">
        <f>RSI!B802</f>
        <v>3.1</v>
      </c>
      <c r="C802" s="2">
        <f>RSI!I802</f>
        <v>81.287244064138889</v>
      </c>
      <c r="D802" s="2">
        <f>MACD!E802</f>
        <v>-0.13179466430035802</v>
      </c>
      <c r="E802" s="2">
        <f>MACD!F802</f>
        <v>-8.9654075069076966E-2</v>
      </c>
      <c r="F802" s="2">
        <f>'Moving Avg'!D802</f>
        <v>3.0379999999999998</v>
      </c>
      <c r="G802" s="2">
        <f>'Moving Avg'!F802</f>
        <v>2.8410000000000002</v>
      </c>
      <c r="H802" s="2">
        <f>'Moving Avg'!G802</f>
        <v>2.7070000000000003</v>
      </c>
      <c r="I802" s="2">
        <f>'Moving Avg'!H802</f>
        <v>3.58955</v>
      </c>
      <c r="J802" s="5" t="str">
        <f>OBV!F802</f>
        <v>BULLISH</v>
      </c>
      <c r="K802" s="5" t="str">
        <f>OBV!G802</f>
        <v>WEAK</v>
      </c>
      <c r="L802" s="5" t="str">
        <f>OBV!H802</f>
        <v>CONFIRMED BULLISH</v>
      </c>
      <c r="M802" s="7">
        <f t="shared" si="120"/>
        <v>0</v>
      </c>
      <c r="N802" s="7">
        <f t="shared" si="121"/>
        <v>100</v>
      </c>
      <c r="O802" s="7">
        <f t="shared" si="122"/>
        <v>0</v>
      </c>
      <c r="P802" s="7">
        <f t="shared" si="123"/>
        <v>67</v>
      </c>
      <c r="Q802" s="8">
        <f t="shared" si="124"/>
        <v>45.05</v>
      </c>
      <c r="R802" s="8">
        <f t="shared" si="125"/>
        <v>36.75</v>
      </c>
      <c r="S802" s="8">
        <f t="shared" si="126"/>
        <v>45.150000000000006</v>
      </c>
      <c r="T802" s="8">
        <f t="shared" si="127"/>
        <v>41.75</v>
      </c>
      <c r="U802" s="7">
        <f t="shared" si="128"/>
        <v>42.31666666666667</v>
      </c>
      <c r="V802" s="7">
        <f t="shared" si="129"/>
        <v>42.174999999999997</v>
      </c>
    </row>
    <row r="803" spans="1:22" ht="13.5" x14ac:dyDescent="0.25">
      <c r="A803" s="3">
        <f>RSI!A803</f>
        <v>43475</v>
      </c>
      <c r="B803" s="2">
        <f>RSI!B803</f>
        <v>3.1</v>
      </c>
      <c r="C803" s="2">
        <f>RSI!I803</f>
        <v>81.287244064138889</v>
      </c>
      <c r="D803" s="2">
        <f>MACD!E803</f>
        <v>-0.15266508138298063</v>
      </c>
      <c r="E803" s="2">
        <f>MACD!F803</f>
        <v>-0.1022562763318577</v>
      </c>
      <c r="F803" s="2">
        <f>'Moving Avg'!D803</f>
        <v>3.0680000000000001</v>
      </c>
      <c r="G803" s="2">
        <f>'Moving Avg'!F803</f>
        <v>2.8569999999999998</v>
      </c>
      <c r="H803" s="2">
        <f>'Moving Avg'!G803</f>
        <v>2.7152000000000003</v>
      </c>
      <c r="I803" s="2">
        <f>'Moving Avg'!H803</f>
        <v>3.5792500000000005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  <c r="M803" s="7">
        <f t="shared" si="120"/>
        <v>0</v>
      </c>
      <c r="N803" s="7">
        <f t="shared" si="121"/>
        <v>100</v>
      </c>
      <c r="O803" s="7">
        <f t="shared" si="122"/>
        <v>0</v>
      </c>
      <c r="P803" s="7">
        <f t="shared" si="123"/>
        <v>100</v>
      </c>
      <c r="Q803" s="8">
        <f t="shared" si="124"/>
        <v>50</v>
      </c>
      <c r="R803" s="8">
        <f t="shared" si="125"/>
        <v>45</v>
      </c>
      <c r="S803" s="8">
        <f t="shared" si="126"/>
        <v>60</v>
      </c>
      <c r="T803" s="8">
        <f t="shared" si="127"/>
        <v>50</v>
      </c>
      <c r="U803" s="7">
        <f t="shared" si="128"/>
        <v>51.666666666666664</v>
      </c>
      <c r="V803" s="7">
        <f t="shared" si="129"/>
        <v>51.25</v>
      </c>
    </row>
    <row r="804" spans="1:22" ht="13.5" x14ac:dyDescent="0.25">
      <c r="A804" s="3">
        <f>RSI!A804</f>
        <v>43476</v>
      </c>
      <c r="B804" s="2">
        <f>RSI!B804</f>
        <v>3.1</v>
      </c>
      <c r="C804" s="2">
        <f>RSI!I804</f>
        <v>81.287244064138889</v>
      </c>
      <c r="D804" s="2">
        <f>MACD!E804</f>
        <v>-0.16106594854021461</v>
      </c>
      <c r="E804" s="2">
        <f>MACD!F804</f>
        <v>-0.11401821077352908</v>
      </c>
      <c r="F804" s="2">
        <f>'Moving Avg'!D804</f>
        <v>3.0799999999999996</v>
      </c>
      <c r="G804" s="2">
        <f>'Moving Avg'!F804</f>
        <v>2.8719999999999999</v>
      </c>
      <c r="H804" s="2">
        <f>'Moving Avg'!G804</f>
        <v>2.7234000000000003</v>
      </c>
      <c r="I804" s="2">
        <f>'Moving Avg'!H804</f>
        <v>3.568950000000001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  <c r="M804" s="7">
        <f t="shared" si="120"/>
        <v>0</v>
      </c>
      <c r="N804" s="7">
        <f t="shared" si="121"/>
        <v>100</v>
      </c>
      <c r="O804" s="7">
        <f t="shared" si="122"/>
        <v>0</v>
      </c>
      <c r="P804" s="7">
        <f t="shared" si="123"/>
        <v>100</v>
      </c>
      <c r="Q804" s="8">
        <f t="shared" si="124"/>
        <v>50</v>
      </c>
      <c r="R804" s="8">
        <f t="shared" si="125"/>
        <v>45</v>
      </c>
      <c r="S804" s="8">
        <f t="shared" si="126"/>
        <v>60</v>
      </c>
      <c r="T804" s="8">
        <f t="shared" si="127"/>
        <v>50</v>
      </c>
      <c r="U804" s="7">
        <f t="shared" si="128"/>
        <v>51.666666666666664</v>
      </c>
      <c r="V804" s="7">
        <f t="shared" si="129"/>
        <v>51.25</v>
      </c>
    </row>
    <row r="805" spans="1:22" ht="13.5" x14ac:dyDescent="0.25">
      <c r="A805" s="3">
        <f>RSI!A805</f>
        <v>43480</v>
      </c>
      <c r="B805" s="2">
        <f>RSI!B805</f>
        <v>3.1</v>
      </c>
      <c r="C805" s="2">
        <f>RSI!I805</f>
        <v>81.287244064138889</v>
      </c>
      <c r="D805" s="2">
        <f>MACD!E805</f>
        <v>-0.15726530658602167</v>
      </c>
      <c r="E805" s="2">
        <f>MACD!F805</f>
        <v>-0.1226676299360276</v>
      </c>
      <c r="F805" s="2">
        <f>'Moving Avg'!D805</f>
        <v>3.09</v>
      </c>
      <c r="G805" s="2">
        <f>'Moving Avg'!F805</f>
        <v>2.8875000000000002</v>
      </c>
      <c r="H805" s="2">
        <f>'Moving Avg'!G805</f>
        <v>2.7315999999999998</v>
      </c>
      <c r="I805" s="2">
        <f>'Moving Avg'!H805</f>
        <v>3.5594000000000006</v>
      </c>
      <c r="J805" s="5" t="str">
        <f>OBV!F805</f>
        <v>BULLISH</v>
      </c>
      <c r="K805" s="5" t="str">
        <f>OBV!G805</f>
        <v>STRONG</v>
      </c>
      <c r="L805" s="5" t="str">
        <f>OBV!H805</f>
        <v>CONFIRMED BULLISH</v>
      </c>
      <c r="M805" s="7">
        <f t="shared" si="120"/>
        <v>0</v>
      </c>
      <c r="N805" s="7">
        <f t="shared" si="121"/>
        <v>100</v>
      </c>
      <c r="O805" s="7">
        <f t="shared" si="122"/>
        <v>0</v>
      </c>
      <c r="P805" s="7">
        <f t="shared" si="123"/>
        <v>100</v>
      </c>
      <c r="Q805" s="8">
        <f t="shared" si="124"/>
        <v>50</v>
      </c>
      <c r="R805" s="8">
        <f t="shared" si="125"/>
        <v>45</v>
      </c>
      <c r="S805" s="8">
        <f t="shared" si="126"/>
        <v>60</v>
      </c>
      <c r="T805" s="8">
        <f t="shared" si="127"/>
        <v>50</v>
      </c>
      <c r="U805" s="7">
        <f t="shared" si="128"/>
        <v>51.666666666666664</v>
      </c>
      <c r="V805" s="7">
        <f t="shared" si="129"/>
        <v>51.25</v>
      </c>
    </row>
    <row r="806" spans="1:22" ht="13.5" x14ac:dyDescent="0.25">
      <c r="A806" s="3">
        <f>RSI!A806</f>
        <v>43481</v>
      </c>
      <c r="B806" s="2">
        <f>RSI!B806</f>
        <v>3.1</v>
      </c>
      <c r="C806" s="2">
        <f>RSI!I806</f>
        <v>81.287244064138889</v>
      </c>
      <c r="D806" s="2">
        <f>MACD!E806</f>
        <v>-0.15534440127620153</v>
      </c>
      <c r="E806" s="2">
        <f>MACD!F806</f>
        <v>-0.1292029842040624</v>
      </c>
      <c r="F806" s="2">
        <f>'Moving Avg'!D806</f>
        <v>3.1</v>
      </c>
      <c r="G806" s="2">
        <f>'Moving Avg'!F806</f>
        <v>2.903</v>
      </c>
      <c r="H806" s="2">
        <f>'Moving Avg'!G806</f>
        <v>2.7413999999999992</v>
      </c>
      <c r="I806" s="2">
        <f>'Moving Avg'!H806</f>
        <v>3.5498500000000011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  <c r="M806" s="7">
        <f t="shared" si="120"/>
        <v>0</v>
      </c>
      <c r="N806" s="7">
        <f t="shared" si="121"/>
        <v>100</v>
      </c>
      <c r="O806" s="7">
        <f t="shared" si="122"/>
        <v>0</v>
      </c>
      <c r="P806" s="7">
        <f t="shared" si="123"/>
        <v>100</v>
      </c>
      <c r="Q806" s="8">
        <f t="shared" si="124"/>
        <v>50</v>
      </c>
      <c r="R806" s="8">
        <f t="shared" si="125"/>
        <v>45</v>
      </c>
      <c r="S806" s="8">
        <f t="shared" si="126"/>
        <v>60</v>
      </c>
      <c r="T806" s="8">
        <f t="shared" si="127"/>
        <v>50</v>
      </c>
      <c r="U806" s="7">
        <f t="shared" si="128"/>
        <v>51.666666666666664</v>
      </c>
      <c r="V806" s="7">
        <f t="shared" si="129"/>
        <v>51.25</v>
      </c>
    </row>
    <row r="807" spans="1:22" ht="13.5" x14ac:dyDescent="0.25">
      <c r="A807" s="3">
        <f>RSI!A807</f>
        <v>43482</v>
      </c>
      <c r="B807" s="2">
        <f>RSI!B807</f>
        <v>3.01</v>
      </c>
      <c r="C807" s="2">
        <f>RSI!I807</f>
        <v>62.806827215876531</v>
      </c>
      <c r="D807" s="2">
        <f>MACD!E807</f>
        <v>-0.14055914040638573</v>
      </c>
      <c r="E807" s="2">
        <f>MACD!F807</f>
        <v>-0.13147421544452709</v>
      </c>
      <c r="F807" s="2">
        <f>'Moving Avg'!D807</f>
        <v>3.0819999999999999</v>
      </c>
      <c r="G807" s="2">
        <f>'Moving Avg'!F807</f>
        <v>2.9135</v>
      </c>
      <c r="H807" s="2">
        <f>'Moving Avg'!G807</f>
        <v>2.7493999999999996</v>
      </c>
      <c r="I807" s="2">
        <f>'Moving Avg'!H807</f>
        <v>3.5399000000000012</v>
      </c>
      <c r="J807" s="5" t="str">
        <f>OBV!F807</f>
        <v>BEARISH</v>
      </c>
      <c r="K807" s="5" t="str">
        <f>OBV!G807</f>
        <v>WEAK</v>
      </c>
      <c r="L807" s="5" t="str">
        <f>OBV!H807</f>
        <v>CONFIRMED BEARISH</v>
      </c>
      <c r="M807" s="7">
        <f t="shared" si="120"/>
        <v>25</v>
      </c>
      <c r="N807" s="7">
        <f t="shared" si="121"/>
        <v>45</v>
      </c>
      <c r="O807" s="7">
        <f t="shared" si="122"/>
        <v>0</v>
      </c>
      <c r="P807" s="7">
        <f t="shared" si="123"/>
        <v>0</v>
      </c>
      <c r="Q807" s="8">
        <f t="shared" si="124"/>
        <v>24.5</v>
      </c>
      <c r="R807" s="8">
        <f t="shared" si="125"/>
        <v>14</v>
      </c>
      <c r="S807" s="8">
        <f t="shared" si="126"/>
        <v>10.5</v>
      </c>
      <c r="T807" s="8">
        <f t="shared" si="127"/>
        <v>17.5</v>
      </c>
      <c r="U807" s="7">
        <f t="shared" si="128"/>
        <v>16.333333333333332</v>
      </c>
      <c r="V807" s="7">
        <f t="shared" si="129"/>
        <v>16.625</v>
      </c>
    </row>
    <row r="808" spans="1:22" ht="13.5" x14ac:dyDescent="0.25">
      <c r="A808" s="3">
        <f>RSI!A808</f>
        <v>43483</v>
      </c>
      <c r="B808" s="2">
        <f>RSI!B808</f>
        <v>3.01</v>
      </c>
      <c r="C808" s="2">
        <f>RSI!I808</f>
        <v>62.806827215876531</v>
      </c>
      <c r="D808" s="2">
        <f>MACD!E808</f>
        <v>-0.12093468655788175</v>
      </c>
      <c r="E808" s="2">
        <f>MACD!F808</f>
        <v>-0.12936630966719803</v>
      </c>
      <c r="F808" s="2">
        <f>'Moving Avg'!D808</f>
        <v>3.0640000000000001</v>
      </c>
      <c r="G808" s="2">
        <f>'Moving Avg'!F808</f>
        <v>2.9239999999999999</v>
      </c>
      <c r="H808" s="2">
        <f>'Moving Avg'!G808</f>
        <v>2.7573999999999987</v>
      </c>
      <c r="I808" s="2">
        <f>'Moving Avg'!H808</f>
        <v>3.5299500000000013</v>
      </c>
      <c r="J808" s="5" t="str">
        <f>OBV!F808</f>
        <v>BEARISH</v>
      </c>
      <c r="K808" s="5" t="str">
        <f>OBV!G808</f>
        <v>WEAK</v>
      </c>
      <c r="L808" s="5" t="str">
        <f>OBV!H808</f>
        <v>CONFIRMED BEARISH</v>
      </c>
      <c r="M808" s="7">
        <f t="shared" si="120"/>
        <v>25</v>
      </c>
      <c r="N808" s="7">
        <f t="shared" si="121"/>
        <v>0</v>
      </c>
      <c r="O808" s="7">
        <f t="shared" si="122"/>
        <v>0</v>
      </c>
      <c r="P808" s="7">
        <f t="shared" si="123"/>
        <v>0</v>
      </c>
      <c r="Q808" s="8">
        <f t="shared" si="124"/>
        <v>8.75</v>
      </c>
      <c r="R808" s="8">
        <f t="shared" si="125"/>
        <v>5</v>
      </c>
      <c r="S808" s="8">
        <f t="shared" si="126"/>
        <v>3.75</v>
      </c>
      <c r="T808" s="8">
        <f t="shared" si="127"/>
        <v>6.25</v>
      </c>
      <c r="U808" s="7">
        <f t="shared" si="128"/>
        <v>5.833333333333333</v>
      </c>
      <c r="V808" s="7">
        <f t="shared" si="129"/>
        <v>5.9375</v>
      </c>
    </row>
    <row r="809" spans="1:22" ht="13.5" x14ac:dyDescent="0.25">
      <c r="A809" s="3">
        <f>RSI!A809</f>
        <v>43486</v>
      </c>
      <c r="B809" s="2">
        <f>RSI!B809</f>
        <v>3.01</v>
      </c>
      <c r="C809" s="2">
        <f>RSI!I809</f>
        <v>62.806827215876531</v>
      </c>
      <c r="D809" s="2">
        <f>MACD!E809</f>
        <v>-9.1018835975060775E-2</v>
      </c>
      <c r="E809" s="2">
        <f>MACD!F809</f>
        <v>-0.12169681492877059</v>
      </c>
      <c r="F809" s="2">
        <f>'Moving Avg'!D809</f>
        <v>3.0460000000000003</v>
      </c>
      <c r="G809" s="2">
        <f>'Moving Avg'!F809</f>
        <v>2.9394999999999998</v>
      </c>
      <c r="H809" s="2">
        <f>'Moving Avg'!G809</f>
        <v>2.7651999999999988</v>
      </c>
      <c r="I809" s="2">
        <f>'Moving Avg'!H809</f>
        <v>3.5200000000000018</v>
      </c>
      <c r="J809" s="5" t="str">
        <f>OBV!F809</f>
        <v>BEARISH</v>
      </c>
      <c r="K809" s="5" t="str">
        <f>OBV!G809</f>
        <v>WEAK</v>
      </c>
      <c r="L809" s="5" t="str">
        <f>OBV!H809</f>
        <v>CONFIRMED BEARISH</v>
      </c>
      <c r="M809" s="7">
        <f t="shared" si="120"/>
        <v>25</v>
      </c>
      <c r="N809" s="7">
        <f t="shared" si="121"/>
        <v>0</v>
      </c>
      <c r="O809" s="7">
        <f t="shared" si="122"/>
        <v>0</v>
      </c>
      <c r="P809" s="7">
        <f t="shared" si="123"/>
        <v>0</v>
      </c>
      <c r="Q809" s="8">
        <f t="shared" si="124"/>
        <v>8.75</v>
      </c>
      <c r="R809" s="8">
        <f t="shared" si="125"/>
        <v>5</v>
      </c>
      <c r="S809" s="8">
        <f t="shared" si="126"/>
        <v>3.75</v>
      </c>
      <c r="T809" s="8">
        <f t="shared" si="127"/>
        <v>6.25</v>
      </c>
      <c r="U809" s="7">
        <f t="shared" si="128"/>
        <v>5.833333333333333</v>
      </c>
      <c r="V809" s="7">
        <f t="shared" si="129"/>
        <v>5.9375</v>
      </c>
    </row>
    <row r="810" spans="1:22" ht="13.5" x14ac:dyDescent="0.25">
      <c r="A810" s="3">
        <f>RSI!A810</f>
        <v>43487</v>
      </c>
      <c r="B810" s="2">
        <f>RSI!B810</f>
        <v>3.01</v>
      </c>
      <c r="C810" s="2">
        <f>RSI!I810</f>
        <v>62.806827215876531</v>
      </c>
      <c r="D810" s="2">
        <f>MACD!E810</f>
        <v>-6.4662897928975394E-2</v>
      </c>
      <c r="E810" s="2">
        <f>MACD!F810</f>
        <v>-0.11029003152881156</v>
      </c>
      <c r="F810" s="2">
        <f>'Moving Avg'!D810</f>
        <v>3.0279999999999996</v>
      </c>
      <c r="G810" s="2">
        <f>'Moving Avg'!F810</f>
        <v>2.9549999999999996</v>
      </c>
      <c r="H810" s="2">
        <f>'Moving Avg'!G810</f>
        <v>2.7729999999999984</v>
      </c>
      <c r="I810" s="2">
        <f>'Moving Avg'!H810</f>
        <v>3.5100500000000014</v>
      </c>
      <c r="J810" s="5" t="str">
        <f>OBV!F810</f>
        <v>BEARISH</v>
      </c>
      <c r="K810" s="5" t="str">
        <f>OBV!G810</f>
        <v>WEAK</v>
      </c>
      <c r="L810" s="5" t="str">
        <f>OBV!H810</f>
        <v>CONFIRMED BEARISH</v>
      </c>
      <c r="M810" s="7">
        <f t="shared" si="120"/>
        <v>25</v>
      </c>
      <c r="N810" s="7">
        <f t="shared" si="121"/>
        <v>0</v>
      </c>
      <c r="O810" s="7">
        <f t="shared" si="122"/>
        <v>0</v>
      </c>
      <c r="P810" s="7">
        <f t="shared" si="123"/>
        <v>0</v>
      </c>
      <c r="Q810" s="8">
        <f t="shared" si="124"/>
        <v>8.75</v>
      </c>
      <c r="R810" s="8">
        <f t="shared" si="125"/>
        <v>5</v>
      </c>
      <c r="S810" s="8">
        <f t="shared" si="126"/>
        <v>3.75</v>
      </c>
      <c r="T810" s="8">
        <f t="shared" si="127"/>
        <v>6.25</v>
      </c>
      <c r="U810" s="7">
        <f t="shared" si="128"/>
        <v>5.833333333333333</v>
      </c>
      <c r="V810" s="7">
        <f t="shared" si="129"/>
        <v>5.9375</v>
      </c>
    </row>
    <row r="811" spans="1:22" ht="13.5" x14ac:dyDescent="0.25">
      <c r="A811" s="3">
        <f>RSI!A811</f>
        <v>43488</v>
      </c>
      <c r="B811" s="2">
        <f>RSI!B811</f>
        <v>3.01</v>
      </c>
      <c r="C811" s="2">
        <f>RSI!I811</f>
        <v>62.806827215876531</v>
      </c>
      <c r="D811" s="2">
        <f>MACD!E811</f>
        <v>-4.2820919141540958E-2</v>
      </c>
      <c r="E811" s="2">
        <f>MACD!F811</f>
        <v>-9.679620905135744E-2</v>
      </c>
      <c r="F811" s="2">
        <f>'Moving Avg'!D811</f>
        <v>3.01</v>
      </c>
      <c r="G811" s="2">
        <f>'Moving Avg'!F811</f>
        <v>2.9704999999999999</v>
      </c>
      <c r="H811" s="2">
        <f>'Moving Avg'!G811</f>
        <v>2.7793999999999981</v>
      </c>
      <c r="I811" s="2">
        <f>'Moving Avg'!H811</f>
        <v>3.500100000000002</v>
      </c>
      <c r="J811" s="5" t="str">
        <f>OBV!F811</f>
        <v>BEARISH</v>
      </c>
      <c r="K811" s="5" t="str">
        <f>OBV!G811</f>
        <v>WEAK</v>
      </c>
      <c r="L811" s="5" t="str">
        <f>OBV!H811</f>
        <v>CONFIRMED BEARISH</v>
      </c>
      <c r="M811" s="7">
        <f t="shared" si="120"/>
        <v>25</v>
      </c>
      <c r="N811" s="7">
        <f t="shared" si="121"/>
        <v>0</v>
      </c>
      <c r="O811" s="7">
        <f t="shared" si="122"/>
        <v>0</v>
      </c>
      <c r="P811" s="7">
        <f t="shared" si="123"/>
        <v>0</v>
      </c>
      <c r="Q811" s="8">
        <f t="shared" si="124"/>
        <v>8.75</v>
      </c>
      <c r="R811" s="8">
        <f t="shared" si="125"/>
        <v>5</v>
      </c>
      <c r="S811" s="8">
        <f t="shared" si="126"/>
        <v>3.75</v>
      </c>
      <c r="T811" s="8">
        <f t="shared" si="127"/>
        <v>6.25</v>
      </c>
      <c r="U811" s="7">
        <f t="shared" si="128"/>
        <v>5.833333333333333</v>
      </c>
      <c r="V811" s="7">
        <f t="shared" si="129"/>
        <v>5.9375</v>
      </c>
    </row>
    <row r="812" spans="1:22" ht="13.5" x14ac:dyDescent="0.25">
      <c r="A812" s="3">
        <f>RSI!A812</f>
        <v>43489</v>
      </c>
      <c r="B812" s="2">
        <f>RSI!B812</f>
        <v>3.01</v>
      </c>
      <c r="C812" s="2">
        <f>RSI!I812</f>
        <v>62.806827215876531</v>
      </c>
      <c r="D812" s="2">
        <f>MACD!E812</f>
        <v>-1.707212186772189E-2</v>
      </c>
      <c r="E812" s="2">
        <f>MACD!F812</f>
        <v>-8.0851391614630327E-2</v>
      </c>
      <c r="F812" s="2">
        <f>'Moving Avg'!D812</f>
        <v>3.01</v>
      </c>
      <c r="G812" s="2">
        <f>'Moving Avg'!F812</f>
        <v>2.9859999999999998</v>
      </c>
      <c r="H812" s="2">
        <f>'Moving Avg'!G812</f>
        <v>2.7857999999999987</v>
      </c>
      <c r="I812" s="2">
        <f>'Moving Avg'!H812</f>
        <v>3.4901500000000021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  <c r="M812" s="7">
        <f t="shared" si="120"/>
        <v>25</v>
      </c>
      <c r="N812" s="7">
        <f t="shared" si="121"/>
        <v>0</v>
      </c>
      <c r="O812" s="7">
        <f t="shared" si="122"/>
        <v>0</v>
      </c>
      <c r="P812" s="7">
        <f t="shared" si="123"/>
        <v>33</v>
      </c>
      <c r="Q812" s="8">
        <f t="shared" si="124"/>
        <v>13.7</v>
      </c>
      <c r="R812" s="8">
        <f t="shared" si="125"/>
        <v>13.25</v>
      </c>
      <c r="S812" s="8">
        <f t="shared" si="126"/>
        <v>18.600000000000001</v>
      </c>
      <c r="T812" s="8">
        <f t="shared" si="127"/>
        <v>14.5</v>
      </c>
      <c r="U812" s="7">
        <f t="shared" si="128"/>
        <v>15.183333333333332</v>
      </c>
      <c r="V812" s="7">
        <f t="shared" si="129"/>
        <v>15.012499999999999</v>
      </c>
    </row>
    <row r="813" spans="1:22" ht="13.5" x14ac:dyDescent="0.25">
      <c r="A813" s="3">
        <f>RSI!A813</f>
        <v>43490</v>
      </c>
      <c r="B813" s="2">
        <f>RSI!B813</f>
        <v>3.01</v>
      </c>
      <c r="C813" s="2">
        <f>RSI!I813</f>
        <v>62.806827215876524</v>
      </c>
      <c r="D813" s="2">
        <f>MACD!E813</f>
        <v>4.3216323709422966E-3</v>
      </c>
      <c r="E813" s="2">
        <f>MACD!F813</f>
        <v>-6.3816786817515805E-2</v>
      </c>
      <c r="F813" s="2">
        <f>'Moving Avg'!D813</f>
        <v>3.01</v>
      </c>
      <c r="G813" s="2">
        <f>'Moving Avg'!F813</f>
        <v>3.0014999999999996</v>
      </c>
      <c r="H813" s="2">
        <f>'Moving Avg'!G813</f>
        <v>2.7921999999999985</v>
      </c>
      <c r="I813" s="2">
        <f>'Moving Avg'!H813</f>
        <v>3.4813000000000023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  <c r="M813" s="7">
        <f t="shared" si="120"/>
        <v>25</v>
      </c>
      <c r="N813" s="7">
        <f t="shared" si="121"/>
        <v>0</v>
      </c>
      <c r="O813" s="7">
        <f t="shared" si="122"/>
        <v>0</v>
      </c>
      <c r="P813" s="7">
        <f t="shared" si="123"/>
        <v>33</v>
      </c>
      <c r="Q813" s="8">
        <f t="shared" si="124"/>
        <v>13.7</v>
      </c>
      <c r="R813" s="8">
        <f t="shared" si="125"/>
        <v>13.25</v>
      </c>
      <c r="S813" s="8">
        <f t="shared" si="126"/>
        <v>18.600000000000001</v>
      </c>
      <c r="T813" s="8">
        <f t="shared" si="127"/>
        <v>14.5</v>
      </c>
      <c r="U813" s="7">
        <f t="shared" si="128"/>
        <v>15.183333333333332</v>
      </c>
      <c r="V813" s="7">
        <f t="shared" si="129"/>
        <v>15.012499999999999</v>
      </c>
    </row>
    <row r="814" spans="1:22" ht="13.5" x14ac:dyDescent="0.25">
      <c r="A814" s="3">
        <f>RSI!A814</f>
        <v>43493</v>
      </c>
      <c r="B814" s="2">
        <f>RSI!B814</f>
        <v>3.01</v>
      </c>
      <c r="C814" s="2">
        <f>RSI!I814</f>
        <v>62.806827215876524</v>
      </c>
      <c r="D814" s="2">
        <f>MACD!E814</f>
        <v>2.20595123884606E-2</v>
      </c>
      <c r="E814" s="2">
        <f>MACD!F814</f>
        <v>-4.6641526976320527E-2</v>
      </c>
      <c r="F814" s="2">
        <f>'Moving Avg'!D814</f>
        <v>3.01</v>
      </c>
      <c r="G814" s="2">
        <f>'Moving Avg'!F814</f>
        <v>3.0134999999999996</v>
      </c>
      <c r="H814" s="2">
        <f>'Moving Avg'!G814</f>
        <v>2.7995999999999985</v>
      </c>
      <c r="I814" s="2">
        <f>'Moving Avg'!H814</f>
        <v>3.4731500000000022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0</v>
      </c>
      <c r="O814" s="7">
        <f t="shared" si="122"/>
        <v>0</v>
      </c>
      <c r="P814" s="7">
        <f t="shared" si="123"/>
        <v>33</v>
      </c>
      <c r="Q814" s="8">
        <f t="shared" si="124"/>
        <v>13.7</v>
      </c>
      <c r="R814" s="8">
        <f t="shared" si="125"/>
        <v>13.25</v>
      </c>
      <c r="S814" s="8">
        <f t="shared" si="126"/>
        <v>18.600000000000001</v>
      </c>
      <c r="T814" s="8">
        <f t="shared" si="127"/>
        <v>14.5</v>
      </c>
      <c r="U814" s="7">
        <f t="shared" si="128"/>
        <v>15.183333333333332</v>
      </c>
      <c r="V814" s="7">
        <f t="shared" si="129"/>
        <v>15.012499999999999</v>
      </c>
    </row>
    <row r="815" spans="1:22" ht="13.5" x14ac:dyDescent="0.25">
      <c r="A815" s="3">
        <f>RSI!A815</f>
        <v>43494</v>
      </c>
      <c r="B815" s="2">
        <f>RSI!B815</f>
        <v>3.01</v>
      </c>
      <c r="C815" s="2">
        <f>RSI!I815</f>
        <v>62.806827215876531</v>
      </c>
      <c r="D815" s="2">
        <f>MACD!E815</f>
        <v>3.6730962403456857E-2</v>
      </c>
      <c r="E815" s="2">
        <f>MACD!F815</f>
        <v>-2.9967029100365056E-2</v>
      </c>
      <c r="F815" s="2">
        <f>'Moving Avg'!D815</f>
        <v>3.01</v>
      </c>
      <c r="G815" s="2">
        <f>'Moving Avg'!F815</f>
        <v>3.0214999999999992</v>
      </c>
      <c r="H815" s="2">
        <f>'Moving Avg'!G815</f>
        <v>2.8069999999999986</v>
      </c>
      <c r="I815" s="2">
        <f>'Moving Avg'!H815</f>
        <v>3.4650000000000021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  <c r="M815" s="7">
        <f t="shared" si="120"/>
        <v>25</v>
      </c>
      <c r="N815" s="7">
        <f t="shared" si="121"/>
        <v>0</v>
      </c>
      <c r="O815" s="7">
        <f t="shared" si="122"/>
        <v>0</v>
      </c>
      <c r="P815" s="7">
        <f t="shared" si="123"/>
        <v>33</v>
      </c>
      <c r="Q815" s="8">
        <f t="shared" si="124"/>
        <v>13.7</v>
      </c>
      <c r="R815" s="8">
        <f t="shared" si="125"/>
        <v>13.25</v>
      </c>
      <c r="S815" s="8">
        <f t="shared" si="126"/>
        <v>18.600000000000001</v>
      </c>
      <c r="T815" s="8">
        <f t="shared" si="127"/>
        <v>14.5</v>
      </c>
      <c r="U815" s="7">
        <f t="shared" si="128"/>
        <v>15.183333333333332</v>
      </c>
      <c r="V815" s="7">
        <f t="shared" si="129"/>
        <v>15.012499999999999</v>
      </c>
    </row>
    <row r="816" spans="1:22" ht="13.5" x14ac:dyDescent="0.25">
      <c r="A816" s="3">
        <f>RSI!A816</f>
        <v>43495</v>
      </c>
      <c r="B816" s="2">
        <f>RSI!B816</f>
        <v>3.01</v>
      </c>
      <c r="C816" s="2">
        <f>RSI!I816</f>
        <v>62.806827215876524</v>
      </c>
      <c r="D816" s="2">
        <f>MACD!E816</f>
        <v>4.8832742758186942E-2</v>
      </c>
      <c r="E816" s="2">
        <f>MACD!F816</f>
        <v>-1.4207074728654658E-2</v>
      </c>
      <c r="F816" s="2">
        <f>'Moving Avg'!D816</f>
        <v>3.01</v>
      </c>
      <c r="G816" s="2">
        <f>'Moving Avg'!F816</f>
        <v>3.0294999999999996</v>
      </c>
      <c r="H816" s="2">
        <f>'Moving Avg'!G816</f>
        <v>2.8145999999999987</v>
      </c>
      <c r="I816" s="2">
        <f>'Moving Avg'!H816</f>
        <v>3.4568500000000024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  <c r="M816" s="7">
        <f t="shared" si="120"/>
        <v>25</v>
      </c>
      <c r="N816" s="7">
        <f t="shared" si="121"/>
        <v>0</v>
      </c>
      <c r="O816" s="7">
        <f t="shared" si="122"/>
        <v>0</v>
      </c>
      <c r="P816" s="7">
        <f t="shared" si="123"/>
        <v>33</v>
      </c>
      <c r="Q816" s="8">
        <f t="shared" si="124"/>
        <v>13.7</v>
      </c>
      <c r="R816" s="8">
        <f t="shared" si="125"/>
        <v>13.25</v>
      </c>
      <c r="S816" s="8">
        <f t="shared" si="126"/>
        <v>18.600000000000001</v>
      </c>
      <c r="T816" s="8">
        <f t="shared" si="127"/>
        <v>14.5</v>
      </c>
      <c r="U816" s="7">
        <f t="shared" si="128"/>
        <v>15.183333333333332</v>
      </c>
      <c r="V816" s="7">
        <f t="shared" si="129"/>
        <v>15.012499999999999</v>
      </c>
    </row>
    <row r="817" spans="1:22" ht="13.5" x14ac:dyDescent="0.25">
      <c r="A817" s="3">
        <f>RSI!A817</f>
        <v>43496</v>
      </c>
      <c r="B817" s="2">
        <f>RSI!B817</f>
        <v>3.01</v>
      </c>
      <c r="C817" s="2">
        <f>RSI!I817</f>
        <v>62.806827215876517</v>
      </c>
      <c r="D817" s="2">
        <f>MACD!E817</f>
        <v>4.4937183289576854E-2</v>
      </c>
      <c r="E817" s="2">
        <f>MACD!F817</f>
        <v>-2.3782231250083549E-3</v>
      </c>
      <c r="F817" s="2">
        <f>'Moving Avg'!D817</f>
        <v>3.01</v>
      </c>
      <c r="G817" s="2">
        <f>'Moving Avg'!F817</f>
        <v>3.0349999999999993</v>
      </c>
      <c r="H817" s="2">
        <f>'Moving Avg'!G817</f>
        <v>2.8225999999999996</v>
      </c>
      <c r="I817" s="2">
        <f>'Moving Avg'!H817</f>
        <v>3.4487000000000019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  <c r="M817" s="7">
        <f t="shared" si="120"/>
        <v>25</v>
      </c>
      <c r="N817" s="7">
        <f t="shared" si="121"/>
        <v>0</v>
      </c>
      <c r="O817" s="7">
        <f t="shared" si="122"/>
        <v>0</v>
      </c>
      <c r="P817" s="7">
        <f t="shared" si="123"/>
        <v>33</v>
      </c>
      <c r="Q817" s="8">
        <f t="shared" si="124"/>
        <v>13.7</v>
      </c>
      <c r="R817" s="8">
        <f t="shared" si="125"/>
        <v>13.25</v>
      </c>
      <c r="S817" s="8">
        <f t="shared" si="126"/>
        <v>18.600000000000001</v>
      </c>
      <c r="T817" s="8">
        <f t="shared" si="127"/>
        <v>14.5</v>
      </c>
      <c r="U817" s="7">
        <f t="shared" si="128"/>
        <v>15.183333333333332</v>
      </c>
      <c r="V817" s="7">
        <f t="shared" si="129"/>
        <v>15.012499999999999</v>
      </c>
    </row>
    <row r="818" spans="1:22" ht="13.5" x14ac:dyDescent="0.25">
      <c r="A818" s="3">
        <f>RSI!A818</f>
        <v>43497</v>
      </c>
      <c r="B818" s="2">
        <f>RSI!B818</f>
        <v>3.01</v>
      </c>
      <c r="C818" s="2">
        <f>RSI!I818</f>
        <v>62.806827215876517</v>
      </c>
      <c r="D818" s="2">
        <f>MACD!E818</f>
        <v>4.1373002129958536E-2</v>
      </c>
      <c r="E818" s="2">
        <f>MACD!F818</f>
        <v>6.3720219259850233E-3</v>
      </c>
      <c r="F818" s="2">
        <f>'Moving Avg'!D818</f>
        <v>3.01</v>
      </c>
      <c r="G818" s="2">
        <f>'Moving Avg'!F818</f>
        <v>3.0379999999999994</v>
      </c>
      <c r="H818" s="2">
        <f>'Moving Avg'!G818</f>
        <v>2.8305999999999996</v>
      </c>
      <c r="I818" s="2">
        <f>'Moving Avg'!H818</f>
        <v>3.4405500000000013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  <c r="M818" s="7">
        <f t="shared" si="120"/>
        <v>25</v>
      </c>
      <c r="N818" s="7">
        <f t="shared" si="121"/>
        <v>0</v>
      </c>
      <c r="O818" s="7">
        <f t="shared" si="122"/>
        <v>0</v>
      </c>
      <c r="P818" s="7">
        <f t="shared" si="123"/>
        <v>33</v>
      </c>
      <c r="Q818" s="8">
        <f t="shared" si="124"/>
        <v>13.7</v>
      </c>
      <c r="R818" s="8">
        <f t="shared" si="125"/>
        <v>13.25</v>
      </c>
      <c r="S818" s="8">
        <f t="shared" si="126"/>
        <v>18.600000000000001</v>
      </c>
      <c r="T818" s="8">
        <f t="shared" si="127"/>
        <v>14.5</v>
      </c>
      <c r="U818" s="7">
        <f t="shared" si="128"/>
        <v>15.183333333333332</v>
      </c>
      <c r="V818" s="7">
        <f t="shared" si="129"/>
        <v>15.012499999999999</v>
      </c>
    </row>
    <row r="819" spans="1:22" ht="13.5" x14ac:dyDescent="0.25">
      <c r="A819" s="3">
        <f>RSI!A819</f>
        <v>43500</v>
      </c>
      <c r="B819" s="2">
        <f>RSI!B819</f>
        <v>2.88</v>
      </c>
      <c r="C819" s="2">
        <f>RSI!I819</f>
        <v>34.909948479882033</v>
      </c>
      <c r="D819" s="2">
        <f>MACD!E819</f>
        <v>4.7738694929346348E-2</v>
      </c>
      <c r="E819" s="2">
        <f>MACD!F819</f>
        <v>1.4645356526657289E-2</v>
      </c>
      <c r="F819" s="2">
        <f>'Moving Avg'!D819</f>
        <v>2.9839999999999995</v>
      </c>
      <c r="G819" s="2">
        <f>'Moving Avg'!F819</f>
        <v>3.0299999999999989</v>
      </c>
      <c r="H819" s="2">
        <f>'Moving Avg'!G819</f>
        <v>2.8359999999999999</v>
      </c>
      <c r="I819" s="2">
        <f>'Moving Avg'!H819</f>
        <v>3.4317500000000014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  <c r="M819" s="7">
        <f t="shared" si="120"/>
        <v>25</v>
      </c>
      <c r="N819" s="7">
        <f t="shared" si="121"/>
        <v>0</v>
      </c>
      <c r="O819" s="7">
        <f t="shared" si="122"/>
        <v>0</v>
      </c>
      <c r="P819" s="7">
        <f t="shared" si="123"/>
        <v>33</v>
      </c>
      <c r="Q819" s="8">
        <f t="shared" si="124"/>
        <v>13.7</v>
      </c>
      <c r="R819" s="8">
        <f t="shared" si="125"/>
        <v>13.25</v>
      </c>
      <c r="S819" s="8">
        <f t="shared" si="126"/>
        <v>18.600000000000001</v>
      </c>
      <c r="T819" s="8">
        <f t="shared" si="127"/>
        <v>14.5</v>
      </c>
      <c r="U819" s="7">
        <f t="shared" si="128"/>
        <v>15.183333333333332</v>
      </c>
      <c r="V819" s="7">
        <f t="shared" si="129"/>
        <v>15.012499999999999</v>
      </c>
    </row>
    <row r="820" spans="1:22" ht="13.5" x14ac:dyDescent="0.25">
      <c r="A820" s="3">
        <f>RSI!A820</f>
        <v>43501</v>
      </c>
      <c r="B820" s="2">
        <f>RSI!B820</f>
        <v>2.76</v>
      </c>
      <c r="C820" s="2">
        <f>RSI!I820</f>
        <v>24.217098990096787</v>
      </c>
      <c r="D820" s="2">
        <f>MACD!E820</f>
        <v>6.2552400741637815E-2</v>
      </c>
      <c r="E820" s="2">
        <f>MACD!F820</f>
        <v>2.4226765369653395E-2</v>
      </c>
      <c r="F820" s="2">
        <f>'Moving Avg'!D820</f>
        <v>2.9340000000000002</v>
      </c>
      <c r="G820" s="2">
        <f>'Moving Avg'!F820</f>
        <v>3.015499999999999</v>
      </c>
      <c r="H820" s="2">
        <f>'Moving Avg'!G820</f>
        <v>2.839</v>
      </c>
      <c r="I820" s="2">
        <f>'Moving Avg'!H820</f>
        <v>3.4223500000000007</v>
      </c>
      <c r="J820" s="5" t="str">
        <f>OBV!F820</f>
        <v>BEARISH</v>
      </c>
      <c r="K820" s="5" t="str">
        <f>OBV!G820</f>
        <v>WEAK</v>
      </c>
      <c r="L820" s="5" t="str">
        <f>OBV!H820</f>
        <v>CONFIRMED BEARISH</v>
      </c>
      <c r="M820" s="7">
        <f t="shared" si="120"/>
        <v>50</v>
      </c>
      <c r="N820" s="7">
        <f t="shared" si="121"/>
        <v>0</v>
      </c>
      <c r="O820" s="7">
        <f t="shared" si="122"/>
        <v>0</v>
      </c>
      <c r="P820" s="7">
        <f t="shared" si="123"/>
        <v>0</v>
      </c>
      <c r="Q820" s="8">
        <f t="shared" si="124"/>
        <v>17.5</v>
      </c>
      <c r="R820" s="8">
        <f t="shared" si="125"/>
        <v>10</v>
      </c>
      <c r="S820" s="8">
        <f t="shared" si="126"/>
        <v>7.5</v>
      </c>
      <c r="T820" s="8">
        <f t="shared" si="127"/>
        <v>12.5</v>
      </c>
      <c r="U820" s="7">
        <f t="shared" si="128"/>
        <v>11.666666666666666</v>
      </c>
      <c r="V820" s="7">
        <f t="shared" si="129"/>
        <v>11.875</v>
      </c>
    </row>
    <row r="821" spans="1:22" ht="13.5" x14ac:dyDescent="0.25">
      <c r="A821" s="3">
        <f>RSI!A821</f>
        <v>43502</v>
      </c>
      <c r="B821" s="2">
        <f>RSI!B821</f>
        <v>2.76</v>
      </c>
      <c r="C821" s="2">
        <f>RSI!I821</f>
        <v>24.217098990096787</v>
      </c>
      <c r="D821" s="2">
        <f>MACD!E821</f>
        <v>7.6294735486405862E-2</v>
      </c>
      <c r="E821" s="2">
        <f>MACD!F821</f>
        <v>3.4640359393003889E-2</v>
      </c>
      <c r="F821" s="2">
        <f>'Moving Avg'!D821</f>
        <v>2.8839999999999995</v>
      </c>
      <c r="G821" s="2">
        <f>'Moving Avg'!F821</f>
        <v>3.0009999999999986</v>
      </c>
      <c r="H821" s="2">
        <f>'Moving Avg'!G821</f>
        <v>2.8420000000000001</v>
      </c>
      <c r="I821" s="2">
        <f>'Moving Avg'!H821</f>
        <v>3.4139500000000012</v>
      </c>
      <c r="J821" s="5" t="str">
        <f>OBV!F821</f>
        <v>BEARISH</v>
      </c>
      <c r="K821" s="5" t="str">
        <f>OBV!G821</f>
        <v>WEAK</v>
      </c>
      <c r="L821" s="5" t="str">
        <f>OBV!H821</f>
        <v>CONFIRMED BEARISH</v>
      </c>
      <c r="M821" s="7">
        <f t="shared" si="120"/>
        <v>50</v>
      </c>
      <c r="N821" s="7">
        <f t="shared" si="121"/>
        <v>0</v>
      </c>
      <c r="O821" s="7">
        <f t="shared" si="122"/>
        <v>0</v>
      </c>
      <c r="P821" s="7">
        <f t="shared" si="123"/>
        <v>0</v>
      </c>
      <c r="Q821" s="8">
        <f t="shared" si="124"/>
        <v>17.5</v>
      </c>
      <c r="R821" s="8">
        <f t="shared" si="125"/>
        <v>10</v>
      </c>
      <c r="S821" s="8">
        <f t="shared" si="126"/>
        <v>7.5</v>
      </c>
      <c r="T821" s="8">
        <f t="shared" si="127"/>
        <v>12.5</v>
      </c>
      <c r="U821" s="7">
        <f t="shared" si="128"/>
        <v>11.666666666666666</v>
      </c>
      <c r="V821" s="7">
        <f t="shared" si="129"/>
        <v>11.875</v>
      </c>
    </row>
    <row r="822" spans="1:22" ht="13.5" x14ac:dyDescent="0.25">
      <c r="A822" s="3">
        <f>RSI!A822</f>
        <v>43503</v>
      </c>
      <c r="B822" s="2">
        <f>RSI!B822</f>
        <v>2.76</v>
      </c>
      <c r="C822" s="2">
        <f>RSI!I822</f>
        <v>24.217098990096787</v>
      </c>
      <c r="D822" s="2">
        <f>MACD!E822</f>
        <v>8.9041069141293505E-2</v>
      </c>
      <c r="E822" s="2">
        <f>MACD!F822</f>
        <v>4.5520501342661814E-2</v>
      </c>
      <c r="F822" s="2">
        <f>'Moving Avg'!D822</f>
        <v>2.8339999999999996</v>
      </c>
      <c r="G822" s="2">
        <f>'Moving Avg'!F822</f>
        <v>2.9839999999999991</v>
      </c>
      <c r="H822" s="2">
        <f>'Moving Avg'!G822</f>
        <v>2.8450000000000002</v>
      </c>
      <c r="I822" s="2">
        <f>'Moving Avg'!H822</f>
        <v>3.4055500000000007</v>
      </c>
      <c r="J822" s="5" t="str">
        <f>OBV!F822</f>
        <v>BEARISH</v>
      </c>
      <c r="K822" s="5" t="str">
        <f>OBV!G822</f>
        <v>WEAK</v>
      </c>
      <c r="L822" s="5" t="str">
        <f>OBV!H822</f>
        <v>CONFIRMED BEARISH</v>
      </c>
      <c r="M822" s="7">
        <f t="shared" si="120"/>
        <v>50</v>
      </c>
      <c r="N822" s="7">
        <f t="shared" si="121"/>
        <v>0</v>
      </c>
      <c r="O822" s="7">
        <f t="shared" si="122"/>
        <v>0</v>
      </c>
      <c r="P822" s="7">
        <f t="shared" si="123"/>
        <v>0</v>
      </c>
      <c r="Q822" s="8">
        <f t="shared" si="124"/>
        <v>17.5</v>
      </c>
      <c r="R822" s="8">
        <f t="shared" si="125"/>
        <v>10</v>
      </c>
      <c r="S822" s="8">
        <f t="shared" si="126"/>
        <v>7.5</v>
      </c>
      <c r="T822" s="8">
        <f t="shared" si="127"/>
        <v>12.5</v>
      </c>
      <c r="U822" s="7">
        <f t="shared" si="128"/>
        <v>11.666666666666666</v>
      </c>
      <c r="V822" s="7">
        <f t="shared" si="129"/>
        <v>11.875</v>
      </c>
    </row>
    <row r="823" spans="1:22" ht="13.5" x14ac:dyDescent="0.25">
      <c r="A823" s="3">
        <f>RSI!A823</f>
        <v>43504</v>
      </c>
      <c r="B823" s="2">
        <f>RSI!B823</f>
        <v>2.84</v>
      </c>
      <c r="C823" s="2">
        <f>RSI!I823</f>
        <v>39.617107195488117</v>
      </c>
      <c r="D823" s="2">
        <f>MACD!E823</f>
        <v>9.4935876772429761E-2</v>
      </c>
      <c r="E823" s="2">
        <f>MACD!F823</f>
        <v>5.5403576428615403E-2</v>
      </c>
      <c r="F823" s="2">
        <f>'Moving Avg'!D823</f>
        <v>2.8</v>
      </c>
      <c r="G823" s="2">
        <f>'Moving Avg'!F823</f>
        <v>2.9709999999999988</v>
      </c>
      <c r="H823" s="2">
        <f>'Moving Avg'!G823</f>
        <v>2.8510000000000004</v>
      </c>
      <c r="I823" s="2">
        <f>'Moving Avg'!H823</f>
        <v>3.3975499999999998</v>
      </c>
      <c r="J823" s="5" t="str">
        <f>OBV!F823</f>
        <v>BEARISH</v>
      </c>
      <c r="K823" s="5" t="str">
        <f>OBV!G823</f>
        <v>WEAK</v>
      </c>
      <c r="L823" s="5" t="str">
        <f>OBV!H823</f>
        <v>CONFIRMED BEARISH</v>
      </c>
      <c r="M823" s="7">
        <f t="shared" si="120"/>
        <v>25</v>
      </c>
      <c r="N823" s="7">
        <f t="shared" si="121"/>
        <v>0</v>
      </c>
      <c r="O823" s="7">
        <f t="shared" si="122"/>
        <v>0</v>
      </c>
      <c r="P823" s="7">
        <f t="shared" si="123"/>
        <v>0</v>
      </c>
      <c r="Q823" s="8">
        <f t="shared" si="124"/>
        <v>8.75</v>
      </c>
      <c r="R823" s="8">
        <f t="shared" si="125"/>
        <v>5</v>
      </c>
      <c r="S823" s="8">
        <f t="shared" si="126"/>
        <v>3.75</v>
      </c>
      <c r="T823" s="8">
        <f t="shared" si="127"/>
        <v>6.25</v>
      </c>
      <c r="U823" s="7">
        <f t="shared" si="128"/>
        <v>5.833333333333333</v>
      </c>
      <c r="V823" s="7">
        <f t="shared" si="129"/>
        <v>5.9375</v>
      </c>
    </row>
    <row r="824" spans="1:22" ht="13.5" x14ac:dyDescent="0.25">
      <c r="A824" s="3">
        <f>RSI!A824</f>
        <v>43507</v>
      </c>
      <c r="B824" s="2">
        <f>RSI!B824</f>
        <v>2.92</v>
      </c>
      <c r="C824" s="2">
        <f>RSI!I824</f>
        <v>50.458878521999253</v>
      </c>
      <c r="D824" s="2">
        <f>MACD!E824</f>
        <v>9.4483821477480578E-2</v>
      </c>
      <c r="E824" s="2">
        <f>MACD!F824</f>
        <v>6.3219625438388438E-2</v>
      </c>
      <c r="F824" s="2">
        <f>'Moving Avg'!D824</f>
        <v>2.8079999999999998</v>
      </c>
      <c r="G824" s="2">
        <f>'Moving Avg'!F824</f>
        <v>2.9619999999999989</v>
      </c>
      <c r="H824" s="2">
        <f>'Moving Avg'!G824</f>
        <v>2.8586</v>
      </c>
      <c r="I824" s="2">
        <f>'Moving Avg'!H824</f>
        <v>3.3899500000000002</v>
      </c>
      <c r="J824" s="5" t="str">
        <f>OBV!F824</f>
        <v>BEARISH</v>
      </c>
      <c r="K824" s="5" t="str">
        <f>OBV!G824</f>
        <v>WEAK</v>
      </c>
      <c r="L824" s="5" t="str">
        <f>OBV!H824</f>
        <v>BEARISH DIVERGENCE</v>
      </c>
      <c r="M824" s="7">
        <f t="shared" si="120"/>
        <v>25</v>
      </c>
      <c r="N824" s="7">
        <f t="shared" si="121"/>
        <v>0</v>
      </c>
      <c r="O824" s="7">
        <f t="shared" si="122"/>
        <v>0</v>
      </c>
      <c r="P824" s="7">
        <f t="shared" si="123"/>
        <v>0</v>
      </c>
      <c r="Q824" s="8">
        <f t="shared" si="124"/>
        <v>8.75</v>
      </c>
      <c r="R824" s="8">
        <f t="shared" si="125"/>
        <v>5</v>
      </c>
      <c r="S824" s="8">
        <f t="shared" si="126"/>
        <v>3.75</v>
      </c>
      <c r="T824" s="8">
        <f t="shared" si="127"/>
        <v>6.25</v>
      </c>
      <c r="U824" s="7">
        <f t="shared" si="128"/>
        <v>5.833333333333333</v>
      </c>
      <c r="V824" s="7">
        <f t="shared" si="129"/>
        <v>5.9375</v>
      </c>
    </row>
    <row r="825" spans="1:22" ht="13.5" x14ac:dyDescent="0.25">
      <c r="A825" s="3">
        <f>RSI!A825</f>
        <v>43508</v>
      </c>
      <c r="B825" s="2">
        <f>RSI!B825</f>
        <v>3.05</v>
      </c>
      <c r="C825" s="2">
        <f>RSI!I825</f>
        <v>62.303587559878309</v>
      </c>
      <c r="D825" s="2">
        <f>MACD!E825</f>
        <v>8.444891979081115E-2</v>
      </c>
      <c r="E825" s="2">
        <f>MACD!F825</f>
        <v>6.7465484308872989E-2</v>
      </c>
      <c r="F825" s="2">
        <f>'Moving Avg'!D825</f>
        <v>2.8659999999999997</v>
      </c>
      <c r="G825" s="2">
        <f>'Moving Avg'!F825</f>
        <v>2.9594999999999994</v>
      </c>
      <c r="H825" s="2">
        <f>'Moving Avg'!G825</f>
        <v>2.8688000000000007</v>
      </c>
      <c r="I825" s="2">
        <f>'Moving Avg'!H825</f>
        <v>3.3829999999999996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  <c r="M825" s="7">
        <f t="shared" si="120"/>
        <v>25</v>
      </c>
      <c r="N825" s="7">
        <f t="shared" si="121"/>
        <v>0</v>
      </c>
      <c r="O825" s="7">
        <f t="shared" si="122"/>
        <v>0</v>
      </c>
      <c r="P825" s="7">
        <f t="shared" si="123"/>
        <v>33</v>
      </c>
      <c r="Q825" s="8">
        <f t="shared" si="124"/>
        <v>13.7</v>
      </c>
      <c r="R825" s="8">
        <f t="shared" si="125"/>
        <v>13.25</v>
      </c>
      <c r="S825" s="8">
        <f t="shared" si="126"/>
        <v>18.600000000000001</v>
      </c>
      <c r="T825" s="8">
        <f t="shared" si="127"/>
        <v>14.5</v>
      </c>
      <c r="U825" s="7">
        <f t="shared" si="128"/>
        <v>15.183333333333332</v>
      </c>
      <c r="V825" s="7">
        <f t="shared" si="129"/>
        <v>15.012499999999999</v>
      </c>
    </row>
    <row r="826" spans="1:22" ht="13.5" x14ac:dyDescent="0.25">
      <c r="A826" s="3">
        <f>RSI!A826</f>
        <v>43509</v>
      </c>
      <c r="B826" s="2">
        <f>RSI!B826</f>
        <v>3</v>
      </c>
      <c r="C826" s="2">
        <f>RSI!I826</f>
        <v>56.689578295328126</v>
      </c>
      <c r="D826" s="2">
        <f>MACD!E826</f>
        <v>7.887229972529175E-2</v>
      </c>
      <c r="E826" s="2">
        <f>MACD!F826</f>
        <v>6.9746847392156752E-2</v>
      </c>
      <c r="F826" s="2">
        <f>'Moving Avg'!D826</f>
        <v>2.9140000000000001</v>
      </c>
      <c r="G826" s="2">
        <f>'Moving Avg'!F826</f>
        <v>2.9544999999999995</v>
      </c>
      <c r="H826" s="2">
        <f>'Moving Avg'!G826</f>
        <v>2.877800000000001</v>
      </c>
      <c r="I826" s="2">
        <f>'Moving Avg'!H826</f>
        <v>3.3759999999999994</v>
      </c>
      <c r="J826" s="5" t="str">
        <f>OBV!F826</f>
        <v>BEARISH</v>
      </c>
      <c r="K826" s="5" t="str">
        <f>OBV!G826</f>
        <v>WEAK</v>
      </c>
      <c r="L826" s="5" t="str">
        <f>OBV!H826</f>
        <v>BEARISH DIVERGENCE</v>
      </c>
      <c r="M826" s="7">
        <f t="shared" si="120"/>
        <v>25</v>
      </c>
      <c r="N826" s="7">
        <f t="shared" si="121"/>
        <v>0</v>
      </c>
      <c r="O826" s="7">
        <f t="shared" si="122"/>
        <v>0</v>
      </c>
      <c r="P826" s="7">
        <f t="shared" si="123"/>
        <v>0</v>
      </c>
      <c r="Q826" s="8">
        <f t="shared" si="124"/>
        <v>8.75</v>
      </c>
      <c r="R826" s="8">
        <f t="shared" si="125"/>
        <v>5</v>
      </c>
      <c r="S826" s="8">
        <f t="shared" si="126"/>
        <v>3.75</v>
      </c>
      <c r="T826" s="8">
        <f t="shared" si="127"/>
        <v>6.25</v>
      </c>
      <c r="U826" s="7">
        <f t="shared" si="128"/>
        <v>5.833333333333333</v>
      </c>
      <c r="V826" s="7">
        <f t="shared" si="129"/>
        <v>5.9375</v>
      </c>
    </row>
    <row r="827" spans="1:22" ht="13.5" x14ac:dyDescent="0.25">
      <c r="A827" s="3">
        <f>RSI!A827</f>
        <v>43510</v>
      </c>
      <c r="B827" s="2">
        <f>RSI!B827</f>
        <v>3.13</v>
      </c>
      <c r="C827" s="2">
        <f>RSI!I827</f>
        <v>65.415312139303012</v>
      </c>
      <c r="D827" s="2">
        <f>MACD!E827</f>
        <v>6.4088653808143548E-2</v>
      </c>
      <c r="E827" s="2">
        <f>MACD!F827</f>
        <v>6.8615208675354117E-2</v>
      </c>
      <c r="F827" s="2">
        <f>'Moving Avg'!D827</f>
        <v>2.9879999999999995</v>
      </c>
      <c r="G827" s="2">
        <f>'Moving Avg'!F827</f>
        <v>2.9604999999999992</v>
      </c>
      <c r="H827" s="2">
        <f>'Moving Avg'!G827</f>
        <v>2.8894000000000011</v>
      </c>
      <c r="I827" s="2">
        <f>'Moving Avg'!H827</f>
        <v>3.3696499999999996</v>
      </c>
      <c r="J827" s="5" t="str">
        <f>OBV!F827</f>
        <v>BEARISH</v>
      </c>
      <c r="K827" s="5" t="str">
        <f>OBV!G827</f>
        <v>WEAK</v>
      </c>
      <c r="L827" s="5" t="str">
        <f>OBV!H827</f>
        <v>BEARISH DIVERGENCE</v>
      </c>
      <c r="M827" s="7">
        <f t="shared" si="120"/>
        <v>25</v>
      </c>
      <c r="N827" s="7">
        <f t="shared" si="121"/>
        <v>45</v>
      </c>
      <c r="O827" s="7">
        <f t="shared" si="122"/>
        <v>0</v>
      </c>
      <c r="P827" s="7">
        <f t="shared" si="123"/>
        <v>0</v>
      </c>
      <c r="Q827" s="8">
        <f t="shared" si="124"/>
        <v>24.5</v>
      </c>
      <c r="R827" s="8">
        <f t="shared" si="125"/>
        <v>14</v>
      </c>
      <c r="S827" s="8">
        <f t="shared" si="126"/>
        <v>10.5</v>
      </c>
      <c r="T827" s="8">
        <f t="shared" si="127"/>
        <v>17.5</v>
      </c>
      <c r="U827" s="7">
        <f t="shared" si="128"/>
        <v>16.333333333333332</v>
      </c>
      <c r="V827" s="7">
        <f t="shared" si="129"/>
        <v>16.625</v>
      </c>
    </row>
    <row r="828" spans="1:22" ht="13.5" x14ac:dyDescent="0.25">
      <c r="A828" s="3">
        <f>RSI!A828</f>
        <v>43511</v>
      </c>
      <c r="B828" s="2">
        <f>RSI!B828</f>
        <v>3</v>
      </c>
      <c r="C828" s="2">
        <f>RSI!I828</f>
        <v>53.752729041008394</v>
      </c>
      <c r="D828" s="2">
        <f>MACD!E828</f>
        <v>6.0037778473532644E-2</v>
      </c>
      <c r="E828" s="2">
        <f>MACD!F828</f>
        <v>6.6899722634989819E-2</v>
      </c>
      <c r="F828" s="2">
        <f>'Moving Avg'!D828</f>
        <v>3.0199999999999996</v>
      </c>
      <c r="G828" s="2">
        <f>'Moving Avg'!F828</f>
        <v>2.96</v>
      </c>
      <c r="H828" s="2">
        <f>'Moving Avg'!G828</f>
        <v>2.898400000000001</v>
      </c>
      <c r="I828" s="2">
        <f>'Moving Avg'!H828</f>
        <v>3.3626499999999995</v>
      </c>
      <c r="J828" s="5" t="str">
        <f>OBV!F828</f>
        <v>BEARISH</v>
      </c>
      <c r="K828" s="5" t="str">
        <f>OBV!G828</f>
        <v>WEAK</v>
      </c>
      <c r="L828" s="5" t="str">
        <f>OBV!H828</f>
        <v>BEARISH DIVERGENCE</v>
      </c>
      <c r="M828" s="7">
        <f t="shared" si="120"/>
        <v>25</v>
      </c>
      <c r="N828" s="7">
        <f t="shared" si="121"/>
        <v>45</v>
      </c>
      <c r="O828" s="7">
        <f t="shared" si="122"/>
        <v>0</v>
      </c>
      <c r="P828" s="7">
        <f t="shared" si="123"/>
        <v>0</v>
      </c>
      <c r="Q828" s="8">
        <f t="shared" si="124"/>
        <v>24.5</v>
      </c>
      <c r="R828" s="8">
        <f t="shared" si="125"/>
        <v>14</v>
      </c>
      <c r="S828" s="8">
        <f t="shared" si="126"/>
        <v>10.5</v>
      </c>
      <c r="T828" s="8">
        <f t="shared" si="127"/>
        <v>17.5</v>
      </c>
      <c r="U828" s="7">
        <f t="shared" si="128"/>
        <v>16.333333333333332</v>
      </c>
      <c r="V828" s="7">
        <f t="shared" si="129"/>
        <v>16.625</v>
      </c>
    </row>
    <row r="829" spans="1:22" ht="13.5" x14ac:dyDescent="0.25">
      <c r="A829" s="3">
        <f>RSI!A829</f>
        <v>43514</v>
      </c>
      <c r="B829" s="2">
        <f>RSI!B829</f>
        <v>3.18</v>
      </c>
      <c r="C829" s="2">
        <f>RSI!I829</f>
        <v>63.465309012898381</v>
      </c>
      <c r="D829" s="2">
        <f>MACD!E829</f>
        <v>2.2960451319936848E-2</v>
      </c>
      <c r="E829" s="2">
        <f>MACD!F829</f>
        <v>5.8111868371979222E-2</v>
      </c>
      <c r="F829" s="2">
        <f>'Moving Avg'!D829</f>
        <v>3.0720000000000001</v>
      </c>
      <c r="G829" s="2">
        <f>'Moving Avg'!F829</f>
        <v>2.9684999999999997</v>
      </c>
      <c r="H829" s="2">
        <f>'Moving Avg'!G829</f>
        <v>2.9110000000000014</v>
      </c>
      <c r="I829" s="2">
        <f>'Moving Avg'!H829</f>
        <v>3.3565499999999999</v>
      </c>
      <c r="J829" s="5" t="str">
        <f>OBV!F829</f>
        <v>BEARISH</v>
      </c>
      <c r="K829" s="5" t="str">
        <f>OBV!G829</f>
        <v>WEAK</v>
      </c>
      <c r="L829" s="5" t="str">
        <f>OBV!H829</f>
        <v>BEARISH DIVERGENCE</v>
      </c>
      <c r="M829" s="7">
        <f t="shared" si="120"/>
        <v>25</v>
      </c>
      <c r="N829" s="7">
        <f t="shared" si="121"/>
        <v>100</v>
      </c>
      <c r="O829" s="7">
        <f t="shared" si="122"/>
        <v>0</v>
      </c>
      <c r="P829" s="7">
        <f t="shared" si="123"/>
        <v>0</v>
      </c>
      <c r="Q829" s="8">
        <f t="shared" si="124"/>
        <v>43.75</v>
      </c>
      <c r="R829" s="8">
        <f t="shared" si="125"/>
        <v>25</v>
      </c>
      <c r="S829" s="8">
        <f t="shared" si="126"/>
        <v>18.75</v>
      </c>
      <c r="T829" s="8">
        <f t="shared" si="127"/>
        <v>31.25</v>
      </c>
      <c r="U829" s="7">
        <f t="shared" si="128"/>
        <v>29.166666666666668</v>
      </c>
      <c r="V829" s="7">
        <f t="shared" si="129"/>
        <v>29.6875</v>
      </c>
    </row>
    <row r="830" spans="1:22" ht="13.5" x14ac:dyDescent="0.25">
      <c r="A830" s="3">
        <f>RSI!A830</f>
        <v>43515</v>
      </c>
      <c r="B830" s="2">
        <f>RSI!B830</f>
        <v>3.36</v>
      </c>
      <c r="C830" s="2">
        <f>RSI!I830</f>
        <v>70.204197473928076</v>
      </c>
      <c r="D830" s="2">
        <f>MACD!E830</f>
        <v>-4.1564069399488979E-2</v>
      </c>
      <c r="E830" s="2">
        <f>MACD!F830</f>
        <v>3.8176680817685583E-2</v>
      </c>
      <c r="F830" s="2">
        <f>'Moving Avg'!D830</f>
        <v>3.1339999999999995</v>
      </c>
      <c r="G830" s="2">
        <f>'Moving Avg'!F830</f>
        <v>2.9859999999999998</v>
      </c>
      <c r="H830" s="2">
        <f>'Moving Avg'!G830</f>
        <v>2.9258000000000015</v>
      </c>
      <c r="I830" s="2">
        <f>'Moving Avg'!H830</f>
        <v>3.3513500000000005</v>
      </c>
      <c r="J830" s="5" t="str">
        <f>OBV!F830</f>
        <v>BEARISH</v>
      </c>
      <c r="K830" s="5" t="str">
        <f>OBV!G830</f>
        <v>WEAK</v>
      </c>
      <c r="L830" s="5" t="str">
        <f>OBV!H830</f>
        <v>BEARISH DIVERGENCE</v>
      </c>
      <c r="M830" s="7">
        <f t="shared" si="120"/>
        <v>0</v>
      </c>
      <c r="N830" s="7">
        <f t="shared" si="121"/>
        <v>100</v>
      </c>
      <c r="O830" s="7">
        <f t="shared" si="122"/>
        <v>0</v>
      </c>
      <c r="P830" s="7">
        <f t="shared" si="123"/>
        <v>0</v>
      </c>
      <c r="Q830" s="8">
        <f t="shared" si="124"/>
        <v>35</v>
      </c>
      <c r="R830" s="8">
        <f t="shared" si="125"/>
        <v>20</v>
      </c>
      <c r="S830" s="8">
        <f t="shared" si="126"/>
        <v>15</v>
      </c>
      <c r="T830" s="8">
        <f t="shared" si="127"/>
        <v>25</v>
      </c>
      <c r="U830" s="7">
        <f t="shared" si="128"/>
        <v>23.333333333333332</v>
      </c>
      <c r="V830" s="7">
        <f t="shared" si="129"/>
        <v>23.75</v>
      </c>
    </row>
    <row r="831" spans="1:22" ht="13.5" x14ac:dyDescent="0.25">
      <c r="A831" s="3">
        <f>RSI!A831</f>
        <v>43516</v>
      </c>
      <c r="B831" s="2">
        <f>RSI!B831</f>
        <v>3.41</v>
      </c>
      <c r="C831" s="2">
        <f>RSI!I831</f>
        <v>71.762294222125192</v>
      </c>
      <c r="D831" s="2">
        <f>MACD!E831</f>
        <v>-0.1021851147563102</v>
      </c>
      <c r="E831" s="2">
        <f>MACD!F831</f>
        <v>1.0104321702886429E-2</v>
      </c>
      <c r="F831" s="2">
        <f>'Moving Avg'!D831</f>
        <v>3.2159999999999997</v>
      </c>
      <c r="G831" s="2">
        <f>'Moving Avg'!F831</f>
        <v>3.0059999999999993</v>
      </c>
      <c r="H831" s="2">
        <f>'Moving Avg'!G831</f>
        <v>2.9416000000000015</v>
      </c>
      <c r="I831" s="2">
        <f>'Moving Avg'!H831</f>
        <v>3.3464500000000004</v>
      </c>
      <c r="J831" s="5" t="str">
        <f>OBV!F831</f>
        <v>BEARISH</v>
      </c>
      <c r="K831" s="5" t="str">
        <f>OBV!G831</f>
        <v>WEAK</v>
      </c>
      <c r="L831" s="5" t="str">
        <f>OBV!H831</f>
        <v>BEARISH DIVERGENCE</v>
      </c>
      <c r="M831" s="7">
        <f t="shared" si="120"/>
        <v>0</v>
      </c>
      <c r="N831" s="7">
        <f t="shared" si="121"/>
        <v>100</v>
      </c>
      <c r="O831" s="7">
        <f t="shared" si="122"/>
        <v>0</v>
      </c>
      <c r="P831" s="7">
        <f t="shared" si="123"/>
        <v>0</v>
      </c>
      <c r="Q831" s="8">
        <f t="shared" si="124"/>
        <v>35</v>
      </c>
      <c r="R831" s="8">
        <f t="shared" si="125"/>
        <v>20</v>
      </c>
      <c r="S831" s="8">
        <f t="shared" si="126"/>
        <v>15</v>
      </c>
      <c r="T831" s="8">
        <f t="shared" si="127"/>
        <v>25</v>
      </c>
      <c r="U831" s="7">
        <f t="shared" si="128"/>
        <v>23.333333333333332</v>
      </c>
      <c r="V831" s="7">
        <f t="shared" si="129"/>
        <v>23.75</v>
      </c>
    </row>
    <row r="832" spans="1:22" ht="13.5" x14ac:dyDescent="0.25">
      <c r="A832" s="3">
        <f>RSI!A832</f>
        <v>43517</v>
      </c>
      <c r="B832" s="2">
        <f>RSI!B832</f>
        <v>3.54</v>
      </c>
      <c r="C832" s="2">
        <f>RSI!I832</f>
        <v>75.36877322424381</v>
      </c>
      <c r="D832" s="2">
        <f>MACD!E832</f>
        <v>-0.16555277006713798</v>
      </c>
      <c r="E832" s="2">
        <f>MACD!F832</f>
        <v>-2.5027096651118456E-2</v>
      </c>
      <c r="F832" s="2">
        <f>'Moving Avg'!D832</f>
        <v>3.2979999999999996</v>
      </c>
      <c r="G832" s="2">
        <f>'Moving Avg'!F832</f>
        <v>3.0324999999999993</v>
      </c>
      <c r="H832" s="2">
        <f>'Moving Avg'!G832</f>
        <v>2.9586000000000015</v>
      </c>
      <c r="I832" s="2">
        <f>'Moving Avg'!H832</f>
        <v>3.3431500000000005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  <c r="M832" s="7">
        <f t="shared" si="120"/>
        <v>0</v>
      </c>
      <c r="N832" s="7">
        <f t="shared" si="121"/>
        <v>100</v>
      </c>
      <c r="O832" s="7">
        <f t="shared" si="122"/>
        <v>0</v>
      </c>
      <c r="P832" s="7">
        <f t="shared" si="123"/>
        <v>100</v>
      </c>
      <c r="Q832" s="8">
        <f t="shared" si="124"/>
        <v>50</v>
      </c>
      <c r="R832" s="8">
        <f t="shared" si="125"/>
        <v>45</v>
      </c>
      <c r="S832" s="8">
        <f t="shared" si="126"/>
        <v>60</v>
      </c>
      <c r="T832" s="8">
        <f t="shared" si="127"/>
        <v>50</v>
      </c>
      <c r="U832" s="7">
        <f t="shared" si="128"/>
        <v>51.666666666666664</v>
      </c>
      <c r="V832" s="7">
        <f t="shared" si="129"/>
        <v>51.25</v>
      </c>
    </row>
    <row r="833" spans="1:22" ht="13.5" x14ac:dyDescent="0.25">
      <c r="A833" s="3">
        <f>RSI!A833</f>
        <v>43518</v>
      </c>
      <c r="B833" s="2">
        <f>RSI!B833</f>
        <v>3.65</v>
      </c>
      <c r="C833" s="2">
        <f>RSI!I833</f>
        <v>77.936572093758812</v>
      </c>
      <c r="D833" s="2">
        <f>MACD!E833</f>
        <v>-0.21804249693383015</v>
      </c>
      <c r="E833" s="2">
        <f>MACD!F833</f>
        <v>-6.3630176707660802E-2</v>
      </c>
      <c r="F833" s="2">
        <f>'Moving Avg'!D833</f>
        <v>3.4279999999999995</v>
      </c>
      <c r="G833" s="2">
        <f>'Moving Avg'!F833</f>
        <v>3.0644999999999998</v>
      </c>
      <c r="H833" s="2">
        <f>'Moving Avg'!G833</f>
        <v>2.9760000000000018</v>
      </c>
      <c r="I833" s="2">
        <f>'Moving Avg'!H833</f>
        <v>3.3404000000000003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  <c r="M833" s="7">
        <f t="shared" si="120"/>
        <v>0</v>
      </c>
      <c r="N833" s="7">
        <f t="shared" si="121"/>
        <v>100</v>
      </c>
      <c r="O833" s="7">
        <f t="shared" si="122"/>
        <v>50</v>
      </c>
      <c r="P833" s="7">
        <f t="shared" si="123"/>
        <v>100</v>
      </c>
      <c r="Q833" s="8">
        <f t="shared" si="124"/>
        <v>57.5</v>
      </c>
      <c r="R833" s="8">
        <f t="shared" si="125"/>
        <v>62.5</v>
      </c>
      <c r="S833" s="8">
        <f t="shared" si="126"/>
        <v>72.5</v>
      </c>
      <c r="T833" s="8">
        <f t="shared" si="127"/>
        <v>62.5</v>
      </c>
      <c r="U833" s="7">
        <f t="shared" si="128"/>
        <v>64.166666666666671</v>
      </c>
      <c r="V833" s="7">
        <f t="shared" si="129"/>
        <v>63.75</v>
      </c>
    </row>
    <row r="834" spans="1:22" ht="13.5" x14ac:dyDescent="0.25">
      <c r="A834" s="3">
        <f>RSI!A834</f>
        <v>43521</v>
      </c>
      <c r="B834" s="2">
        <f>RSI!B834</f>
        <v>3.75</v>
      </c>
      <c r="C834" s="2">
        <f>RSI!I834</f>
        <v>79.979879230162723</v>
      </c>
      <c r="D834" s="2">
        <f>MACD!E834</f>
        <v>-0.26101259636575325</v>
      </c>
      <c r="E834" s="2">
        <f>MACD!F834</f>
        <v>-0.10310666063927929</v>
      </c>
      <c r="F834" s="2">
        <f>'Moving Avg'!D834</f>
        <v>3.5420000000000003</v>
      </c>
      <c r="G834" s="2">
        <f>'Moving Avg'!F834</f>
        <v>3.1014999999999993</v>
      </c>
      <c r="H834" s="2">
        <f>'Moving Avg'!G834</f>
        <v>2.9950000000000019</v>
      </c>
      <c r="I834" s="2">
        <f>'Moving Avg'!H834</f>
        <v>3.3390000000000004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  <c r="M834" s="7">
        <f t="shared" ref="M834:M897" si="130">IF(C834&lt;30,50, IF(C834&gt;70, 0, 25))</f>
        <v>0</v>
      </c>
      <c r="N834" s="7">
        <f t="shared" ref="N834:N897" si="131">IF(E834-D834&gt;0.02, 100, IF(E834-D834&lt;0,0,45))</f>
        <v>100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100</v>
      </c>
      <c r="Q834" s="8">
        <f t="shared" si="124"/>
        <v>57.5</v>
      </c>
      <c r="R834" s="8">
        <f t="shared" si="125"/>
        <v>62.5</v>
      </c>
      <c r="S834" s="8">
        <f t="shared" si="126"/>
        <v>72.5</v>
      </c>
      <c r="T834" s="8">
        <f t="shared" si="127"/>
        <v>62.5</v>
      </c>
      <c r="U834" s="7">
        <f t="shared" si="128"/>
        <v>64.166666666666671</v>
      </c>
      <c r="V834" s="7">
        <f t="shared" si="129"/>
        <v>63.75</v>
      </c>
    </row>
    <row r="835" spans="1:22" ht="13.5" x14ac:dyDescent="0.25">
      <c r="A835" s="3">
        <f>RSI!A835</f>
        <v>43522</v>
      </c>
      <c r="B835" s="2">
        <f>RSI!B835</f>
        <v>3.82</v>
      </c>
      <c r="C835" s="2">
        <f>RSI!I835</f>
        <v>81.28635616481813</v>
      </c>
      <c r="D835" s="2">
        <f>MACD!E835</f>
        <v>-0.28634800080540002</v>
      </c>
      <c r="E835" s="2">
        <f>MACD!F835</f>
        <v>-0.13975492867250344</v>
      </c>
      <c r="F835" s="2">
        <f>'Moving Avg'!D835</f>
        <v>3.6339999999999995</v>
      </c>
      <c r="G835" s="2">
        <f>'Moving Avg'!F835</f>
        <v>3.1419999999999999</v>
      </c>
      <c r="H835" s="2">
        <f>'Moving Avg'!G835</f>
        <v>3.0156000000000009</v>
      </c>
      <c r="I835" s="2">
        <f>'Moving Avg'!H835</f>
        <v>3.337800000000001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  <c r="M835" s="7">
        <f t="shared" si="130"/>
        <v>0</v>
      </c>
      <c r="N835" s="7">
        <f t="shared" si="131"/>
        <v>100</v>
      </c>
      <c r="O835" s="7">
        <f t="shared" si="132"/>
        <v>50</v>
      </c>
      <c r="P835" s="7">
        <f t="shared" si="133"/>
        <v>100</v>
      </c>
      <c r="Q835" s="8">
        <f t="shared" ref="Q835:Q898" si="134">0.35*M835+N835*0.35+O835*0.15+P835*0.15</f>
        <v>57.5</v>
      </c>
      <c r="R835" s="8">
        <f t="shared" ref="R835:R898" si="135">M835*0.2+N835*0.2+O835*0.35+P835*0.25</f>
        <v>62.5</v>
      </c>
      <c r="S835" s="8">
        <f t="shared" ref="S835:S898" si="136">M835*0.15+N835*0.15+O835*0.25+P835*0.45</f>
        <v>72.5</v>
      </c>
      <c r="T835" s="8">
        <f t="shared" ref="T835:T898" si="137">0.25*SUM(M835:P835)</f>
        <v>62.5</v>
      </c>
      <c r="U835" s="7">
        <f t="shared" ref="U835:U898" si="138">SUM(Q835:S835)/3</f>
        <v>64.166666666666671</v>
      </c>
      <c r="V835" s="7">
        <f t="shared" ref="V835:V898" si="139">SUM(Q835:T835)/4</f>
        <v>63.75</v>
      </c>
    </row>
    <row r="836" spans="1:22" ht="13.5" x14ac:dyDescent="0.25">
      <c r="A836" s="3">
        <f>RSI!A836</f>
        <v>43523</v>
      </c>
      <c r="B836" s="2">
        <f>RSI!B836</f>
        <v>3.89</v>
      </c>
      <c r="C836" s="2">
        <f>RSI!I836</f>
        <v>82.515156937557705</v>
      </c>
      <c r="D836" s="2">
        <f>MACD!E836</f>
        <v>-0.32458687322044577</v>
      </c>
      <c r="E836" s="2">
        <f>MACD!F836</f>
        <v>-0.17672131758209192</v>
      </c>
      <c r="F836" s="2">
        <f>'Moving Avg'!D836</f>
        <v>3.7299999999999995</v>
      </c>
      <c r="G836" s="2">
        <f>'Moving Avg'!F836</f>
        <v>3.1859999999999995</v>
      </c>
      <c r="H836" s="2">
        <f>'Moving Avg'!G836</f>
        <v>3.0376000000000012</v>
      </c>
      <c r="I836" s="2">
        <f>'Moving Avg'!H836</f>
        <v>3.3369500000000012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  <c r="M836" s="7">
        <f t="shared" si="130"/>
        <v>0</v>
      </c>
      <c r="N836" s="7">
        <f t="shared" si="131"/>
        <v>100</v>
      </c>
      <c r="O836" s="7">
        <f t="shared" si="132"/>
        <v>50</v>
      </c>
      <c r="P836" s="7">
        <f t="shared" si="133"/>
        <v>100</v>
      </c>
      <c r="Q836" s="8">
        <f t="shared" si="134"/>
        <v>57.5</v>
      </c>
      <c r="R836" s="8">
        <f t="shared" si="135"/>
        <v>62.5</v>
      </c>
      <c r="S836" s="8">
        <f t="shared" si="136"/>
        <v>72.5</v>
      </c>
      <c r="T836" s="8">
        <f t="shared" si="137"/>
        <v>62.5</v>
      </c>
      <c r="U836" s="7">
        <f t="shared" si="138"/>
        <v>64.166666666666671</v>
      </c>
      <c r="V836" s="7">
        <f t="shared" si="139"/>
        <v>63.75</v>
      </c>
    </row>
    <row r="837" spans="1:22" ht="13.5" x14ac:dyDescent="0.25">
      <c r="A837" s="3">
        <f>RSI!A837</f>
        <v>43524</v>
      </c>
      <c r="B837" s="2">
        <f>RSI!B837</f>
        <v>3.89</v>
      </c>
      <c r="C837" s="2">
        <f>RSI!I837</f>
        <v>82.51515693755772</v>
      </c>
      <c r="D837" s="2">
        <f>MACD!E837</f>
        <v>-0.34098955818128873</v>
      </c>
      <c r="E837" s="2">
        <f>MACD!F837</f>
        <v>-0.20957496570193129</v>
      </c>
      <c r="F837" s="2">
        <f>'Moving Avg'!D837</f>
        <v>3.8</v>
      </c>
      <c r="G837" s="2">
        <f>'Moving Avg'!F837</f>
        <v>3.2299999999999995</v>
      </c>
      <c r="H837" s="2">
        <f>'Moving Avg'!G837</f>
        <v>3.0594000000000006</v>
      </c>
      <c r="I837" s="2">
        <f>'Moving Avg'!H837</f>
        <v>3.3361000000000014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  <c r="M837" s="7">
        <f t="shared" si="130"/>
        <v>0</v>
      </c>
      <c r="N837" s="7">
        <f t="shared" si="131"/>
        <v>100</v>
      </c>
      <c r="O837" s="7">
        <f t="shared" si="132"/>
        <v>50</v>
      </c>
      <c r="P837" s="7">
        <f t="shared" si="133"/>
        <v>100</v>
      </c>
      <c r="Q837" s="8">
        <f t="shared" si="134"/>
        <v>57.5</v>
      </c>
      <c r="R837" s="8">
        <f t="shared" si="135"/>
        <v>62.5</v>
      </c>
      <c r="S837" s="8">
        <f t="shared" si="136"/>
        <v>72.5</v>
      </c>
      <c r="T837" s="8">
        <f t="shared" si="137"/>
        <v>62.5</v>
      </c>
      <c r="U837" s="7">
        <f t="shared" si="138"/>
        <v>64.166666666666671</v>
      </c>
      <c r="V837" s="7">
        <f t="shared" si="139"/>
        <v>63.75</v>
      </c>
    </row>
    <row r="838" spans="1:22" ht="13.5" x14ac:dyDescent="0.25">
      <c r="A838" s="3">
        <f>RSI!A838</f>
        <v>43525</v>
      </c>
      <c r="B838" s="2">
        <f>RSI!B838</f>
        <v>3.89</v>
      </c>
      <c r="C838" s="2">
        <f>RSI!I838</f>
        <v>82.51515693755772</v>
      </c>
      <c r="D838" s="2">
        <f>MACD!E838</f>
        <v>-0.37861571240210568</v>
      </c>
      <c r="E838" s="2">
        <f>MACD!F838</f>
        <v>-0.24338311504196619</v>
      </c>
      <c r="F838" s="2">
        <f>'Moving Avg'!D838</f>
        <v>3.8480000000000003</v>
      </c>
      <c r="G838" s="2">
        <f>'Moving Avg'!F838</f>
        <v>3.2739999999999996</v>
      </c>
      <c r="H838" s="2">
        <f>'Moving Avg'!G838</f>
        <v>3.0811999999999999</v>
      </c>
      <c r="I838" s="2">
        <f>'Moving Avg'!H838</f>
        <v>3.3352500000000016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  <c r="M838" s="7">
        <f t="shared" si="130"/>
        <v>0</v>
      </c>
      <c r="N838" s="7">
        <f t="shared" si="131"/>
        <v>100</v>
      </c>
      <c r="O838" s="7">
        <f t="shared" si="132"/>
        <v>50</v>
      </c>
      <c r="P838" s="7">
        <f t="shared" si="133"/>
        <v>100</v>
      </c>
      <c r="Q838" s="8">
        <f t="shared" si="134"/>
        <v>57.5</v>
      </c>
      <c r="R838" s="8">
        <f t="shared" si="135"/>
        <v>62.5</v>
      </c>
      <c r="S838" s="8">
        <f t="shared" si="136"/>
        <v>72.5</v>
      </c>
      <c r="T838" s="8">
        <f t="shared" si="137"/>
        <v>62.5</v>
      </c>
      <c r="U838" s="7">
        <f t="shared" si="138"/>
        <v>64.166666666666671</v>
      </c>
      <c r="V838" s="7">
        <f t="shared" si="139"/>
        <v>63.75</v>
      </c>
    </row>
    <row r="839" spans="1:22" ht="13.5" x14ac:dyDescent="0.25">
      <c r="A839" s="3">
        <f>RSI!A839</f>
        <v>43528</v>
      </c>
      <c r="B839" s="2">
        <f>RSI!B839</f>
        <v>3.89</v>
      </c>
      <c r="C839" s="2">
        <f>RSI!I839</f>
        <v>82.51515693755772</v>
      </c>
      <c r="D839" s="2">
        <f>MACD!E839</f>
        <v>-0.3862303265363396</v>
      </c>
      <c r="E839" s="2">
        <f>MACD!F839</f>
        <v>-0.27195255734084089</v>
      </c>
      <c r="F839" s="2">
        <f>'Moving Avg'!D839</f>
        <v>3.8759999999999999</v>
      </c>
      <c r="G839" s="2">
        <f>'Moving Avg'!F839</f>
        <v>3.3244999999999996</v>
      </c>
      <c r="H839" s="2">
        <f>'Moving Avg'!G839</f>
        <v>3.105</v>
      </c>
      <c r="I839" s="2">
        <f>'Moving Avg'!H839</f>
        <v>3.3344000000000009</v>
      </c>
      <c r="J839" s="5" t="str">
        <f>OBV!F839</f>
        <v>BULLISH</v>
      </c>
      <c r="K839" s="5" t="str">
        <f>OBV!G839</f>
        <v>STRONG</v>
      </c>
      <c r="L839" s="5" t="str">
        <f>OBV!H839</f>
        <v>CONFIRMED BULLISH</v>
      </c>
      <c r="M839" s="7">
        <f t="shared" si="130"/>
        <v>0</v>
      </c>
      <c r="N839" s="7">
        <f t="shared" si="131"/>
        <v>100</v>
      </c>
      <c r="O839" s="7">
        <f t="shared" si="132"/>
        <v>50</v>
      </c>
      <c r="P839" s="7">
        <f t="shared" si="133"/>
        <v>100</v>
      </c>
      <c r="Q839" s="8">
        <f t="shared" si="134"/>
        <v>57.5</v>
      </c>
      <c r="R839" s="8">
        <f t="shared" si="135"/>
        <v>62.5</v>
      </c>
      <c r="S839" s="8">
        <f t="shared" si="136"/>
        <v>72.5</v>
      </c>
      <c r="T839" s="8">
        <f t="shared" si="137"/>
        <v>62.5</v>
      </c>
      <c r="U839" s="7">
        <f t="shared" si="138"/>
        <v>64.166666666666671</v>
      </c>
      <c r="V839" s="7">
        <f t="shared" si="139"/>
        <v>63.75</v>
      </c>
    </row>
    <row r="840" spans="1:22" ht="13.5" x14ac:dyDescent="0.25">
      <c r="A840" s="3">
        <f>RSI!A840</f>
        <v>43529</v>
      </c>
      <c r="B840" s="2">
        <f>RSI!B840</f>
        <v>3.72</v>
      </c>
      <c r="C840" s="2">
        <f>RSI!I840</f>
        <v>67.94207138778485</v>
      </c>
      <c r="D840" s="2">
        <f>MACD!E840</f>
        <v>-0.35560097491459919</v>
      </c>
      <c r="E840" s="2">
        <f>MACD!F840</f>
        <v>-0.28868224085559258</v>
      </c>
      <c r="F840" s="2">
        <f>'Moving Avg'!D840</f>
        <v>3.8560000000000003</v>
      </c>
      <c r="G840" s="2">
        <f>'Moving Avg'!F840</f>
        <v>3.3725000000000001</v>
      </c>
      <c r="H840" s="2">
        <f>'Moving Avg'!G840</f>
        <v>3.1253999999999995</v>
      </c>
      <c r="I840" s="2">
        <f>'Moving Avg'!H840</f>
        <v>3.3327500000000008</v>
      </c>
      <c r="J840" s="5" t="str">
        <f>OBV!F840</f>
        <v>BULLISH</v>
      </c>
      <c r="K840" s="5" t="str">
        <f>OBV!G840</f>
        <v>STRONG</v>
      </c>
      <c r="L840" s="5" t="str">
        <f>OBV!H840</f>
        <v>BULLISH DIVERGENCE</v>
      </c>
      <c r="M840" s="7">
        <f t="shared" si="130"/>
        <v>25</v>
      </c>
      <c r="N840" s="7">
        <f t="shared" si="131"/>
        <v>100</v>
      </c>
      <c r="O840" s="7">
        <f t="shared" si="132"/>
        <v>50</v>
      </c>
      <c r="P840" s="7">
        <f t="shared" si="133"/>
        <v>83</v>
      </c>
      <c r="Q840" s="8">
        <f t="shared" si="134"/>
        <v>63.7</v>
      </c>
      <c r="R840" s="8">
        <f t="shared" si="135"/>
        <v>63.25</v>
      </c>
      <c r="S840" s="8">
        <f t="shared" si="136"/>
        <v>68.599999999999994</v>
      </c>
      <c r="T840" s="8">
        <f t="shared" si="137"/>
        <v>64.5</v>
      </c>
      <c r="U840" s="7">
        <f t="shared" si="138"/>
        <v>65.183333333333337</v>
      </c>
      <c r="V840" s="7">
        <f t="shared" si="139"/>
        <v>65.012500000000003</v>
      </c>
    </row>
    <row r="841" spans="1:22" ht="13.5" x14ac:dyDescent="0.25">
      <c r="A841" s="3">
        <f>RSI!A841</f>
        <v>43530</v>
      </c>
      <c r="B841" s="2">
        <f>RSI!B841</f>
        <v>3.56</v>
      </c>
      <c r="C841" s="2">
        <f>RSI!I841</f>
        <v>57.6264499721768</v>
      </c>
      <c r="D841" s="2">
        <f>MACD!E841</f>
        <v>-0.31210959145124573</v>
      </c>
      <c r="E841" s="2">
        <f>MACD!F841</f>
        <v>-0.29336771097472325</v>
      </c>
      <c r="F841" s="2">
        <f>'Moving Avg'!D841</f>
        <v>3.79</v>
      </c>
      <c r="G841" s="2">
        <f>'Moving Avg'!F841</f>
        <v>3.4125000000000001</v>
      </c>
      <c r="H841" s="2">
        <f>'Moving Avg'!G841</f>
        <v>3.1425999999999994</v>
      </c>
      <c r="I841" s="2">
        <f>'Moving Avg'!H841</f>
        <v>3.3303500000000001</v>
      </c>
      <c r="J841" s="5" t="str">
        <f>OBV!F841</f>
        <v>NEUTRAL</v>
      </c>
      <c r="K841" s="5" t="str">
        <f>OBV!G841</f>
        <v>NEUTRAL</v>
      </c>
      <c r="L841" s="5" t="str">
        <f>OBV!H841</f>
        <v>NEUTRAL</v>
      </c>
      <c r="M841" s="7">
        <f t="shared" si="130"/>
        <v>25</v>
      </c>
      <c r="N841" s="7">
        <f t="shared" si="131"/>
        <v>45</v>
      </c>
      <c r="O841" s="7">
        <f t="shared" si="132"/>
        <v>50</v>
      </c>
      <c r="P841" s="7">
        <f t="shared" si="133"/>
        <v>33</v>
      </c>
      <c r="Q841" s="8">
        <f t="shared" si="134"/>
        <v>36.950000000000003</v>
      </c>
      <c r="R841" s="8">
        <f t="shared" si="135"/>
        <v>39.75</v>
      </c>
      <c r="S841" s="8">
        <f t="shared" si="136"/>
        <v>37.85</v>
      </c>
      <c r="T841" s="8">
        <f t="shared" si="137"/>
        <v>38.25</v>
      </c>
      <c r="U841" s="7">
        <f t="shared" si="138"/>
        <v>38.183333333333337</v>
      </c>
      <c r="V841" s="7">
        <f t="shared" si="139"/>
        <v>38.200000000000003</v>
      </c>
    </row>
    <row r="842" spans="1:22" ht="13.5" x14ac:dyDescent="0.25">
      <c r="A842" s="3">
        <f>RSI!A842</f>
        <v>43531</v>
      </c>
      <c r="B842" s="2">
        <f>RSI!B842</f>
        <v>3.72</v>
      </c>
      <c r="C842" s="2">
        <f>RSI!I842</f>
        <v>63.581239969831856</v>
      </c>
      <c r="D842" s="2">
        <f>MACD!E842</f>
        <v>-0.26803959481811956</v>
      </c>
      <c r="E842" s="2">
        <f>MACD!F842</f>
        <v>-0.28830208774340255</v>
      </c>
      <c r="F842" s="2">
        <f>'Moving Avg'!D842</f>
        <v>3.7560000000000002</v>
      </c>
      <c r="G842" s="2">
        <f>'Moving Avg'!F842</f>
        <v>3.4604999999999997</v>
      </c>
      <c r="H842" s="2">
        <f>'Moving Avg'!G842</f>
        <v>3.1629999999999994</v>
      </c>
      <c r="I842" s="2">
        <f>'Moving Avg'!H842</f>
        <v>3.3290500000000005</v>
      </c>
      <c r="J842" s="5" t="str">
        <f>OBV!F842</f>
        <v>BULLISH</v>
      </c>
      <c r="K842" s="5" t="str">
        <f>OBV!G842</f>
        <v>NEUTRAL</v>
      </c>
      <c r="L842" s="5" t="str">
        <f>OBV!H842</f>
        <v>BULLISH DIVERGENCE</v>
      </c>
      <c r="M842" s="7">
        <f t="shared" si="130"/>
        <v>25</v>
      </c>
      <c r="N842" s="7">
        <f t="shared" si="131"/>
        <v>0</v>
      </c>
      <c r="O842" s="7">
        <f t="shared" si="132"/>
        <v>50</v>
      </c>
      <c r="P842" s="7">
        <f t="shared" si="133"/>
        <v>66.5</v>
      </c>
      <c r="Q842" s="8">
        <f t="shared" si="134"/>
        <v>26.225000000000001</v>
      </c>
      <c r="R842" s="8">
        <f t="shared" si="135"/>
        <v>39.125</v>
      </c>
      <c r="S842" s="8">
        <f t="shared" si="136"/>
        <v>46.174999999999997</v>
      </c>
      <c r="T842" s="8">
        <f t="shared" si="137"/>
        <v>35.375</v>
      </c>
      <c r="U842" s="7">
        <f t="shared" si="138"/>
        <v>37.174999999999997</v>
      </c>
      <c r="V842" s="7">
        <f t="shared" si="139"/>
        <v>36.724999999999994</v>
      </c>
    </row>
    <row r="843" spans="1:22" ht="13.5" x14ac:dyDescent="0.25">
      <c r="A843" s="3">
        <f>RSI!A843</f>
        <v>43532</v>
      </c>
      <c r="B843" s="2">
        <f>RSI!B843</f>
        <v>3.64</v>
      </c>
      <c r="C843" s="2">
        <f>RSI!I843</f>
        <v>59.108475342268626</v>
      </c>
      <c r="D843" s="2">
        <f>MACD!E843</f>
        <v>-0.20965951660335591</v>
      </c>
      <c r="E843" s="2">
        <f>MACD!F843</f>
        <v>-0.27257357351539324</v>
      </c>
      <c r="F843" s="2">
        <f>'Moving Avg'!D843</f>
        <v>3.7060000000000004</v>
      </c>
      <c r="G843" s="2">
        <f>'Moving Avg'!F843</f>
        <v>3.5005000000000002</v>
      </c>
      <c r="H843" s="2">
        <f>'Moving Avg'!G843</f>
        <v>3.1817999999999995</v>
      </c>
      <c r="I843" s="2">
        <f>'Moving Avg'!H843</f>
        <v>3.32735</v>
      </c>
      <c r="J843" s="5" t="str">
        <f>OBV!F843</f>
        <v>BEARISH</v>
      </c>
      <c r="K843" s="5" t="str">
        <f>OBV!G843</f>
        <v>WEAK</v>
      </c>
      <c r="L843" s="5" t="str">
        <f>OBV!H843</f>
        <v>CONFIRMED BEARISH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0</v>
      </c>
      <c r="Q843" s="8">
        <f t="shared" si="134"/>
        <v>16.25</v>
      </c>
      <c r="R843" s="8">
        <f t="shared" si="135"/>
        <v>22.5</v>
      </c>
      <c r="S843" s="8">
        <f t="shared" si="136"/>
        <v>16.25</v>
      </c>
      <c r="T843" s="8">
        <f t="shared" si="137"/>
        <v>18.75</v>
      </c>
      <c r="U843" s="7">
        <f t="shared" si="138"/>
        <v>18.333333333333332</v>
      </c>
      <c r="V843" s="7">
        <f t="shared" si="139"/>
        <v>18.4375</v>
      </c>
    </row>
    <row r="844" spans="1:22" ht="13.5" x14ac:dyDescent="0.25">
      <c r="A844" s="3">
        <f>RSI!A844</f>
        <v>43535</v>
      </c>
      <c r="B844" s="2">
        <f>RSI!B844</f>
        <v>3.64</v>
      </c>
      <c r="C844" s="2">
        <f>RSI!I844</f>
        <v>59.108475342268626</v>
      </c>
      <c r="D844" s="2">
        <f>MACD!E844</f>
        <v>-0.14603228134559654</v>
      </c>
      <c r="E844" s="2">
        <f>MACD!F844</f>
        <v>-0.2472653150814339</v>
      </c>
      <c r="F844" s="2">
        <f>'Moving Avg'!D844</f>
        <v>3.6560000000000001</v>
      </c>
      <c r="G844" s="2">
        <f>'Moving Avg'!F844</f>
        <v>3.5364999999999993</v>
      </c>
      <c r="H844" s="2">
        <f>'Moving Avg'!G844</f>
        <v>3.1991999999999989</v>
      </c>
      <c r="I844" s="2">
        <f>'Moving Avg'!H844</f>
        <v>3.32565</v>
      </c>
      <c r="J844" s="5" t="str">
        <f>OBV!F844</f>
        <v>BEARISH</v>
      </c>
      <c r="K844" s="5" t="str">
        <f>OBV!G844</f>
        <v>WEAK</v>
      </c>
      <c r="L844" s="5" t="str">
        <f>OBV!H844</f>
        <v>CONFIRMED BEARISH</v>
      </c>
      <c r="M844" s="7">
        <f t="shared" si="130"/>
        <v>25</v>
      </c>
      <c r="N844" s="7">
        <f t="shared" si="131"/>
        <v>0</v>
      </c>
      <c r="O844" s="7">
        <f t="shared" si="132"/>
        <v>50</v>
      </c>
      <c r="P844" s="7">
        <f t="shared" si="133"/>
        <v>0</v>
      </c>
      <c r="Q844" s="8">
        <f t="shared" si="134"/>
        <v>16.25</v>
      </c>
      <c r="R844" s="8">
        <f t="shared" si="135"/>
        <v>22.5</v>
      </c>
      <c r="S844" s="8">
        <f t="shared" si="136"/>
        <v>16.25</v>
      </c>
      <c r="T844" s="8">
        <f t="shared" si="137"/>
        <v>18.75</v>
      </c>
      <c r="U844" s="7">
        <f t="shared" si="138"/>
        <v>18.333333333333332</v>
      </c>
      <c r="V844" s="7">
        <f t="shared" si="139"/>
        <v>18.4375</v>
      </c>
    </row>
    <row r="845" spans="1:22" ht="13.5" x14ac:dyDescent="0.25">
      <c r="A845" s="3">
        <f>RSI!A845</f>
        <v>43536</v>
      </c>
      <c r="B845" s="2">
        <f>RSI!B845</f>
        <v>3.74</v>
      </c>
      <c r="C845" s="2">
        <f>RSI!I845</f>
        <v>62.892770178459372</v>
      </c>
      <c r="D845" s="2">
        <f>MACD!E845</f>
        <v>-8.990231319384101E-2</v>
      </c>
      <c r="E845" s="2">
        <f>MACD!F845</f>
        <v>-0.21579271470391534</v>
      </c>
      <c r="F845" s="2">
        <f>'Moving Avg'!D845</f>
        <v>3.66</v>
      </c>
      <c r="G845" s="2">
        <f>'Moving Avg'!F845</f>
        <v>3.5709999999999993</v>
      </c>
      <c r="H845" s="2">
        <f>'Moving Avg'!G845</f>
        <v>3.2169999999999992</v>
      </c>
      <c r="I845" s="2">
        <f>'Moving Avg'!H845</f>
        <v>3.3244500000000001</v>
      </c>
      <c r="J845" s="5" t="str">
        <f>OBV!F845</f>
        <v>BEARISH</v>
      </c>
      <c r="K845" s="5" t="str">
        <f>OBV!G845</f>
        <v>NEUTRAL</v>
      </c>
      <c r="L845" s="5" t="str">
        <f>OBV!H845</f>
        <v>BEARISH DIVERGENCE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16.5</v>
      </c>
      <c r="Q845" s="8">
        <f t="shared" si="134"/>
        <v>18.725000000000001</v>
      </c>
      <c r="R845" s="8">
        <f t="shared" si="135"/>
        <v>26.625</v>
      </c>
      <c r="S845" s="8">
        <f t="shared" si="136"/>
        <v>23.675000000000001</v>
      </c>
      <c r="T845" s="8">
        <f t="shared" si="137"/>
        <v>22.875</v>
      </c>
      <c r="U845" s="7">
        <f t="shared" si="138"/>
        <v>23.008333333333336</v>
      </c>
      <c r="V845" s="7">
        <f t="shared" si="139"/>
        <v>22.975000000000001</v>
      </c>
    </row>
    <row r="846" spans="1:22" ht="13.5" x14ac:dyDescent="0.25">
      <c r="A846" s="3">
        <f>RSI!A846</f>
        <v>43537</v>
      </c>
      <c r="B846" s="2">
        <f>RSI!B846</f>
        <v>3.8</v>
      </c>
      <c r="C846" s="2">
        <f>RSI!I846</f>
        <v>64.98651129039763</v>
      </c>
      <c r="D846" s="2">
        <f>MACD!E846</f>
        <v>-3.7664847397522294E-2</v>
      </c>
      <c r="E846" s="2">
        <f>MACD!F846</f>
        <v>-0.18016714124263675</v>
      </c>
      <c r="F846" s="2">
        <f>'Moving Avg'!D846</f>
        <v>3.7079999999999997</v>
      </c>
      <c r="G846" s="2">
        <f>'Moving Avg'!F846</f>
        <v>3.6109999999999993</v>
      </c>
      <c r="H846" s="2">
        <f>'Moving Avg'!G846</f>
        <v>3.2359999999999989</v>
      </c>
      <c r="I846" s="2">
        <f>'Moving Avg'!H846</f>
        <v>3.3235499999999996</v>
      </c>
      <c r="J846" s="5" t="str">
        <f>OBV!F846</f>
        <v>BULLISH</v>
      </c>
      <c r="K846" s="5" t="str">
        <f>OBV!G846</f>
        <v>NEUTRAL</v>
      </c>
      <c r="L846" s="5" t="str">
        <f>OBV!H846</f>
        <v>CONFIRMED BULLISH</v>
      </c>
      <c r="M846" s="7">
        <f t="shared" si="130"/>
        <v>25</v>
      </c>
      <c r="N846" s="7">
        <f t="shared" si="131"/>
        <v>0</v>
      </c>
      <c r="O846" s="7">
        <f t="shared" si="132"/>
        <v>50</v>
      </c>
      <c r="P846" s="7">
        <f t="shared" si="133"/>
        <v>83.5</v>
      </c>
      <c r="Q846" s="8">
        <f t="shared" si="134"/>
        <v>28.774999999999999</v>
      </c>
      <c r="R846" s="8">
        <f t="shared" si="135"/>
        <v>43.375</v>
      </c>
      <c r="S846" s="8">
        <f t="shared" si="136"/>
        <v>53.825000000000003</v>
      </c>
      <c r="T846" s="8">
        <f t="shared" si="137"/>
        <v>39.625</v>
      </c>
      <c r="U846" s="7">
        <f t="shared" si="138"/>
        <v>41.991666666666667</v>
      </c>
      <c r="V846" s="7">
        <f t="shared" si="139"/>
        <v>41.400000000000006</v>
      </c>
    </row>
    <row r="847" spans="1:22" ht="13.5" x14ac:dyDescent="0.25">
      <c r="A847" s="3">
        <f>RSI!A847</f>
        <v>43538</v>
      </c>
      <c r="B847" s="2">
        <f>RSI!B847</f>
        <v>3.69</v>
      </c>
      <c r="C847" s="2">
        <f>RSI!I847</f>
        <v>58.472584745448344</v>
      </c>
      <c r="D847" s="2">
        <f>MACD!E847</f>
        <v>1.286496024799888E-2</v>
      </c>
      <c r="E847" s="2">
        <f>MACD!F847</f>
        <v>-0.14156072094450964</v>
      </c>
      <c r="F847" s="2">
        <f>'Moving Avg'!D847</f>
        <v>3.7020000000000004</v>
      </c>
      <c r="G847" s="2">
        <f>'Moving Avg'!F847</f>
        <v>3.6389999999999993</v>
      </c>
      <c r="H847" s="2">
        <f>'Moving Avg'!G847</f>
        <v>3.2517999999999994</v>
      </c>
      <c r="I847" s="2">
        <f>'Moving Avg'!H847</f>
        <v>3.3221000000000003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  <c r="M847" s="7">
        <f t="shared" si="130"/>
        <v>25</v>
      </c>
      <c r="N847" s="7">
        <f t="shared" si="131"/>
        <v>0</v>
      </c>
      <c r="O847" s="7">
        <f t="shared" si="132"/>
        <v>50</v>
      </c>
      <c r="P847" s="7">
        <f t="shared" si="133"/>
        <v>66.5</v>
      </c>
      <c r="Q847" s="8">
        <f t="shared" si="134"/>
        <v>26.225000000000001</v>
      </c>
      <c r="R847" s="8">
        <f t="shared" si="135"/>
        <v>39.125</v>
      </c>
      <c r="S847" s="8">
        <f t="shared" si="136"/>
        <v>46.174999999999997</v>
      </c>
      <c r="T847" s="8">
        <f t="shared" si="137"/>
        <v>35.375</v>
      </c>
      <c r="U847" s="7">
        <f t="shared" si="138"/>
        <v>37.174999999999997</v>
      </c>
      <c r="V847" s="7">
        <f t="shared" si="139"/>
        <v>36.724999999999994</v>
      </c>
    </row>
    <row r="848" spans="1:22" ht="13.5" x14ac:dyDescent="0.25">
      <c r="A848" s="3">
        <f>RSI!A848</f>
        <v>43539</v>
      </c>
      <c r="B848" s="2">
        <f>RSI!B848</f>
        <v>3.58</v>
      </c>
      <c r="C848" s="2">
        <f>RSI!I848</f>
        <v>52.775689507245943</v>
      </c>
      <c r="D848" s="2">
        <f>MACD!E848</f>
        <v>6.2734582075709255E-2</v>
      </c>
      <c r="E848" s="2">
        <f>MACD!F848</f>
        <v>-0.10070166034046586</v>
      </c>
      <c r="F848" s="2">
        <f>'Moving Avg'!D848</f>
        <v>3.69</v>
      </c>
      <c r="G848" s="2">
        <f>'Moving Avg'!F848</f>
        <v>3.6680000000000001</v>
      </c>
      <c r="H848" s="2">
        <f>'Moving Avg'!G848</f>
        <v>3.2644000000000002</v>
      </c>
      <c r="I848" s="2">
        <f>'Moving Avg'!H848</f>
        <v>3.3201000000000005</v>
      </c>
      <c r="J848" s="5" t="str">
        <f>OBV!F848</f>
        <v>BULLISH</v>
      </c>
      <c r="K848" s="5" t="str">
        <f>OBV!G848</f>
        <v>STRONG</v>
      </c>
      <c r="L848" s="5" t="str">
        <f>OBV!H848</f>
        <v>BULLISH DIVERGENCE</v>
      </c>
      <c r="M848" s="7">
        <f t="shared" si="130"/>
        <v>25</v>
      </c>
      <c r="N848" s="7">
        <f t="shared" si="131"/>
        <v>0</v>
      </c>
      <c r="O848" s="7">
        <f t="shared" si="132"/>
        <v>50</v>
      </c>
      <c r="P848" s="7">
        <f t="shared" si="133"/>
        <v>83</v>
      </c>
      <c r="Q848" s="8">
        <f t="shared" si="134"/>
        <v>28.7</v>
      </c>
      <c r="R848" s="8">
        <f t="shared" si="135"/>
        <v>43.25</v>
      </c>
      <c r="S848" s="8">
        <f t="shared" si="136"/>
        <v>53.6</v>
      </c>
      <c r="T848" s="8">
        <f t="shared" si="137"/>
        <v>39.5</v>
      </c>
      <c r="U848" s="7">
        <f t="shared" si="138"/>
        <v>41.85</v>
      </c>
      <c r="V848" s="7">
        <f t="shared" si="139"/>
        <v>41.262500000000003</v>
      </c>
    </row>
    <row r="849" spans="1:22" ht="13.5" x14ac:dyDescent="0.25">
      <c r="A849" s="3">
        <f>RSI!A849</f>
        <v>43542</v>
      </c>
      <c r="B849" s="2">
        <f>RSI!B849</f>
        <v>3.68</v>
      </c>
      <c r="C849" s="2">
        <f>RSI!I849</f>
        <v>56.887915390546382</v>
      </c>
      <c r="D849" s="2">
        <f>MACD!E849</f>
        <v>9.7216655221912696E-2</v>
      </c>
      <c r="E849" s="2">
        <f>MACD!F849</f>
        <v>-6.1117997227990155E-2</v>
      </c>
      <c r="F849" s="2">
        <f>'Moving Avg'!D849</f>
        <v>3.6980000000000004</v>
      </c>
      <c r="G849" s="2">
        <f>'Moving Avg'!F849</f>
        <v>3.6930000000000005</v>
      </c>
      <c r="H849" s="2">
        <f>'Moving Avg'!G849</f>
        <v>3.2772000000000001</v>
      </c>
      <c r="I849" s="2">
        <f>'Moving Avg'!H849</f>
        <v>3.3186</v>
      </c>
      <c r="J849" s="5" t="str">
        <f>OBV!F849</f>
        <v>BULLISH</v>
      </c>
      <c r="K849" s="5" t="str">
        <f>OBV!G849</f>
        <v>STRONG</v>
      </c>
      <c r="L849" s="5" t="str">
        <f>OBV!H849</f>
        <v>CONFIRMED BULLISH</v>
      </c>
      <c r="M849" s="7">
        <f t="shared" si="130"/>
        <v>25</v>
      </c>
      <c r="N849" s="7">
        <f t="shared" si="131"/>
        <v>0</v>
      </c>
      <c r="O849" s="7">
        <f t="shared" si="132"/>
        <v>50</v>
      </c>
      <c r="P849" s="7">
        <f t="shared" si="133"/>
        <v>100</v>
      </c>
      <c r="Q849" s="8">
        <f t="shared" si="134"/>
        <v>31.25</v>
      </c>
      <c r="R849" s="8">
        <f t="shared" si="135"/>
        <v>47.5</v>
      </c>
      <c r="S849" s="8">
        <f t="shared" si="136"/>
        <v>61.25</v>
      </c>
      <c r="T849" s="8">
        <f t="shared" si="137"/>
        <v>43.75</v>
      </c>
      <c r="U849" s="7">
        <f t="shared" si="138"/>
        <v>46.666666666666664</v>
      </c>
      <c r="V849" s="7">
        <f t="shared" si="139"/>
        <v>45.9375</v>
      </c>
    </row>
    <row r="850" spans="1:22" ht="13.5" x14ac:dyDescent="0.25">
      <c r="A850" s="3">
        <f>RSI!A850</f>
        <v>43543</v>
      </c>
      <c r="B850" s="2">
        <f>RSI!B850</f>
        <v>3.68</v>
      </c>
      <c r="C850" s="2">
        <f>RSI!I850</f>
        <v>56.887915390546382</v>
      </c>
      <c r="D850" s="2">
        <f>MACD!E850</f>
        <v>9.9363958624528959E-2</v>
      </c>
      <c r="E850" s="2">
        <f>MACD!F850</f>
        <v>-2.9021606057486337E-2</v>
      </c>
      <c r="F850" s="2">
        <f>'Moving Avg'!D850</f>
        <v>3.6859999999999999</v>
      </c>
      <c r="G850" s="2">
        <f>'Moving Avg'!F850</f>
        <v>3.7090000000000005</v>
      </c>
      <c r="H850" s="2">
        <f>'Moving Avg'!G850</f>
        <v>3.2898000000000001</v>
      </c>
      <c r="I850" s="2">
        <f>'Moving Avg'!H850</f>
        <v>3.31765</v>
      </c>
      <c r="J850" s="5" t="str">
        <f>OBV!F850</f>
        <v>BULLISH</v>
      </c>
      <c r="K850" s="5" t="str">
        <f>OBV!G850</f>
        <v>NEUTRAL</v>
      </c>
      <c r="L850" s="5" t="str">
        <f>OBV!H850</f>
        <v>BULLISH DIVERGENCE</v>
      </c>
      <c r="M850" s="7">
        <f t="shared" si="130"/>
        <v>25</v>
      </c>
      <c r="N850" s="7">
        <f t="shared" si="131"/>
        <v>0</v>
      </c>
      <c r="O850" s="7">
        <f t="shared" si="132"/>
        <v>50</v>
      </c>
      <c r="P850" s="7">
        <f t="shared" si="133"/>
        <v>66.5</v>
      </c>
      <c r="Q850" s="8">
        <f t="shared" si="134"/>
        <v>26.225000000000001</v>
      </c>
      <c r="R850" s="8">
        <f t="shared" si="135"/>
        <v>39.125</v>
      </c>
      <c r="S850" s="8">
        <f t="shared" si="136"/>
        <v>46.174999999999997</v>
      </c>
      <c r="T850" s="8">
        <f t="shared" si="137"/>
        <v>35.375</v>
      </c>
      <c r="U850" s="7">
        <f t="shared" si="138"/>
        <v>37.174999999999997</v>
      </c>
      <c r="V850" s="7">
        <f t="shared" si="139"/>
        <v>36.724999999999994</v>
      </c>
    </row>
    <row r="851" spans="1:22" ht="13.5" x14ac:dyDescent="0.25">
      <c r="A851" s="3">
        <f>RSI!A851</f>
        <v>43545</v>
      </c>
      <c r="B851" s="2">
        <f>RSI!B851</f>
        <v>3.84</v>
      </c>
      <c r="C851" s="2">
        <f>RSI!I851</f>
        <v>62.885118581363585</v>
      </c>
      <c r="D851" s="2">
        <f>MACD!E851</f>
        <v>6.3902570024020111E-2</v>
      </c>
      <c r="E851" s="2">
        <f>MACD!F851</f>
        <v>-1.0436770841185048E-2</v>
      </c>
      <c r="F851" s="2">
        <f>'Moving Avg'!D851</f>
        <v>3.694</v>
      </c>
      <c r="G851" s="2">
        <f>'Moving Avg'!F851</f>
        <v>3.7305000000000006</v>
      </c>
      <c r="H851" s="2">
        <f>'Moving Avg'!G851</f>
        <v>3.3056000000000001</v>
      </c>
      <c r="I851" s="2">
        <f>'Moving Avg'!H851</f>
        <v>3.3174999999999999</v>
      </c>
      <c r="J851" s="5" t="str">
        <f>OBV!F851</f>
        <v>BEARISH</v>
      </c>
      <c r="K851" s="5" t="str">
        <f>OBV!G851</f>
        <v>NEUTRAL</v>
      </c>
      <c r="L851" s="5" t="str">
        <f>OBV!H851</f>
        <v>BEARISH DIVERGENCE</v>
      </c>
      <c r="M851" s="7">
        <f t="shared" si="130"/>
        <v>25</v>
      </c>
      <c r="N851" s="7">
        <f t="shared" si="131"/>
        <v>0</v>
      </c>
      <c r="O851" s="7">
        <f t="shared" si="132"/>
        <v>50</v>
      </c>
      <c r="P851" s="7">
        <f t="shared" si="133"/>
        <v>16.5</v>
      </c>
      <c r="Q851" s="8">
        <f t="shared" si="134"/>
        <v>18.725000000000001</v>
      </c>
      <c r="R851" s="8">
        <f t="shared" si="135"/>
        <v>26.625</v>
      </c>
      <c r="S851" s="8">
        <f t="shared" si="136"/>
        <v>23.675000000000001</v>
      </c>
      <c r="T851" s="8">
        <f t="shared" si="137"/>
        <v>22.875</v>
      </c>
      <c r="U851" s="7">
        <f t="shared" si="138"/>
        <v>23.008333333333336</v>
      </c>
      <c r="V851" s="7">
        <f t="shared" si="139"/>
        <v>22.975000000000001</v>
      </c>
    </row>
    <row r="852" spans="1:22" ht="13.5" x14ac:dyDescent="0.25">
      <c r="A852" s="3">
        <f>RSI!A852</f>
        <v>43546</v>
      </c>
      <c r="B852" s="2">
        <f>RSI!B852</f>
        <v>3.95</v>
      </c>
      <c r="C852" s="2">
        <f>RSI!I852</f>
        <v>66.350751034236808</v>
      </c>
      <c r="D852" s="2">
        <f>MACD!E852</f>
        <v>4.8667549667222421E-2</v>
      </c>
      <c r="E852" s="2">
        <f>MACD!F852</f>
        <v>1.384093260496445E-3</v>
      </c>
      <c r="F852" s="2">
        <f>'Moving Avg'!D852</f>
        <v>3.746</v>
      </c>
      <c r="G852" s="2">
        <f>'Moving Avg'!F852</f>
        <v>3.7510000000000003</v>
      </c>
      <c r="H852" s="2">
        <f>'Moving Avg'!G852</f>
        <v>3.3226</v>
      </c>
      <c r="I852" s="2">
        <f>'Moving Avg'!H852</f>
        <v>3.3179000000000007</v>
      </c>
      <c r="J852" s="5" t="str">
        <f>OBV!F852</f>
        <v>BULLISH</v>
      </c>
      <c r="K852" s="5" t="str">
        <f>OBV!G852</f>
        <v>STRONG</v>
      </c>
      <c r="L852" s="5" t="str">
        <f>OBV!H852</f>
        <v>CONFIRMED BULLISH</v>
      </c>
      <c r="M852" s="7">
        <f t="shared" si="130"/>
        <v>25</v>
      </c>
      <c r="N852" s="7">
        <f t="shared" si="131"/>
        <v>0</v>
      </c>
      <c r="O852" s="7">
        <f t="shared" si="132"/>
        <v>50</v>
      </c>
      <c r="P852" s="7">
        <f t="shared" si="133"/>
        <v>100</v>
      </c>
      <c r="Q852" s="8">
        <f t="shared" si="134"/>
        <v>31.25</v>
      </c>
      <c r="R852" s="8">
        <f t="shared" si="135"/>
        <v>47.5</v>
      </c>
      <c r="S852" s="8">
        <f t="shared" si="136"/>
        <v>61.25</v>
      </c>
      <c r="T852" s="8">
        <f t="shared" si="137"/>
        <v>43.75</v>
      </c>
      <c r="U852" s="7">
        <f t="shared" si="138"/>
        <v>46.666666666666664</v>
      </c>
      <c r="V852" s="7">
        <f t="shared" si="139"/>
        <v>45.9375</v>
      </c>
    </row>
    <row r="853" spans="1:22" ht="13.5" x14ac:dyDescent="0.25">
      <c r="A853" s="3">
        <f>RSI!A853</f>
        <v>43549</v>
      </c>
      <c r="B853" s="2">
        <f>RSI!B853</f>
        <v>3.92</v>
      </c>
      <c r="C853" s="2">
        <f>RSI!I853</f>
        <v>64.579649890111085</v>
      </c>
      <c r="D853" s="2">
        <f>MACD!E853</f>
        <v>2.3470111499734436E-2</v>
      </c>
      <c r="E853" s="2">
        <f>MACD!F853</f>
        <v>5.8012969083440433E-3</v>
      </c>
      <c r="F853" s="2">
        <f>'Moving Avg'!D853</f>
        <v>3.8140000000000001</v>
      </c>
      <c r="G853" s="2">
        <f>'Moving Avg'!F853</f>
        <v>3.7645000000000004</v>
      </c>
      <c r="H853" s="2">
        <f>'Moving Avg'!G853</f>
        <v>3.339</v>
      </c>
      <c r="I853" s="2">
        <f>'Moving Avg'!H853</f>
        <v>3.3181500000000006</v>
      </c>
      <c r="J853" s="5" t="str">
        <f>OBV!F853</f>
        <v>BEARISH</v>
      </c>
      <c r="K853" s="5" t="str">
        <f>OBV!G853</f>
        <v>WEAK</v>
      </c>
      <c r="L853" s="5" t="str">
        <f>OBV!H853</f>
        <v>BEARISH DIVERGENCE</v>
      </c>
      <c r="M853" s="7">
        <f t="shared" si="130"/>
        <v>25</v>
      </c>
      <c r="N853" s="7">
        <f t="shared" si="131"/>
        <v>0</v>
      </c>
      <c r="O853" s="7">
        <f t="shared" si="132"/>
        <v>50</v>
      </c>
      <c r="P853" s="7">
        <f t="shared" si="133"/>
        <v>0</v>
      </c>
      <c r="Q853" s="8">
        <f t="shared" si="134"/>
        <v>16.25</v>
      </c>
      <c r="R853" s="8">
        <f t="shared" si="135"/>
        <v>22.5</v>
      </c>
      <c r="S853" s="8">
        <f t="shared" si="136"/>
        <v>16.25</v>
      </c>
      <c r="T853" s="8">
        <f t="shared" si="137"/>
        <v>18.75</v>
      </c>
      <c r="U853" s="7">
        <f t="shared" si="138"/>
        <v>18.333333333333332</v>
      </c>
      <c r="V853" s="7">
        <f t="shared" si="139"/>
        <v>18.4375</v>
      </c>
    </row>
    <row r="854" spans="1:22" ht="13.5" x14ac:dyDescent="0.25">
      <c r="A854" s="3">
        <f>RSI!A854</f>
        <v>43550</v>
      </c>
      <c r="B854" s="2">
        <f>RSI!B854</f>
        <v>3.94</v>
      </c>
      <c r="C854" s="2">
        <f>RSI!I854</f>
        <v>65.245688843815145</v>
      </c>
      <c r="D854" s="2">
        <f>MACD!E854</f>
        <v>-1.2113014406018863E-3</v>
      </c>
      <c r="E854" s="2">
        <f>MACD!F854</f>
        <v>4.3987772385548568E-3</v>
      </c>
      <c r="F854" s="2">
        <f>'Moving Avg'!D854</f>
        <v>3.8659999999999997</v>
      </c>
      <c r="G854" s="2">
        <f>'Moving Avg'!F854</f>
        <v>3.7739999999999996</v>
      </c>
      <c r="H854" s="2">
        <f>'Moving Avg'!G854</f>
        <v>3.3557999999999999</v>
      </c>
      <c r="I854" s="2">
        <f>'Moving Avg'!H854</f>
        <v>3.3185000000000007</v>
      </c>
      <c r="J854" s="5" t="str">
        <f>OBV!F854</f>
        <v>BEARISH</v>
      </c>
      <c r="K854" s="5" t="str">
        <f>OBV!G854</f>
        <v>WEAK</v>
      </c>
      <c r="L854" s="5" t="str">
        <f>OBV!H854</f>
        <v>BEARISH DIVERGENCE</v>
      </c>
      <c r="M854" s="7">
        <f t="shared" si="130"/>
        <v>25</v>
      </c>
      <c r="N854" s="7">
        <f t="shared" si="131"/>
        <v>45</v>
      </c>
      <c r="O854" s="7">
        <f t="shared" si="132"/>
        <v>50</v>
      </c>
      <c r="P854" s="7">
        <f t="shared" si="133"/>
        <v>0</v>
      </c>
      <c r="Q854" s="8">
        <f t="shared" si="134"/>
        <v>32</v>
      </c>
      <c r="R854" s="8">
        <f t="shared" si="135"/>
        <v>31.5</v>
      </c>
      <c r="S854" s="8">
        <f t="shared" si="136"/>
        <v>23</v>
      </c>
      <c r="T854" s="8">
        <f t="shared" si="137"/>
        <v>30</v>
      </c>
      <c r="U854" s="7">
        <f t="shared" si="138"/>
        <v>28.833333333333332</v>
      </c>
      <c r="V854" s="7">
        <f t="shared" si="139"/>
        <v>29.125</v>
      </c>
    </row>
    <row r="855" spans="1:22" ht="13.5" x14ac:dyDescent="0.25">
      <c r="A855" s="3">
        <f>RSI!A855</f>
        <v>43551</v>
      </c>
      <c r="B855" s="2">
        <f>RSI!B855</f>
        <v>4.05</v>
      </c>
      <c r="C855" s="2">
        <f>RSI!I855</f>
        <v>68.728593372031597</v>
      </c>
      <c r="D855" s="2">
        <f>MACD!E855</f>
        <v>-1.6717122958636477E-2</v>
      </c>
      <c r="E855" s="2">
        <f>MACD!F855</f>
        <v>1.755971991165904E-4</v>
      </c>
      <c r="F855" s="2">
        <f>'Moving Avg'!D855</f>
        <v>3.94</v>
      </c>
      <c r="G855" s="2">
        <f>'Moving Avg'!F855</f>
        <v>3.7854999999999999</v>
      </c>
      <c r="H855" s="2">
        <f>'Moving Avg'!G855</f>
        <v>3.3748</v>
      </c>
      <c r="I855" s="2">
        <f>'Moving Avg'!H855</f>
        <v>3.3194000000000004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  <c r="M855" s="7">
        <f t="shared" si="130"/>
        <v>25</v>
      </c>
      <c r="N855" s="7">
        <f t="shared" si="131"/>
        <v>45</v>
      </c>
      <c r="O855" s="7">
        <f t="shared" si="132"/>
        <v>50</v>
      </c>
      <c r="P855" s="7">
        <f t="shared" si="133"/>
        <v>83.5</v>
      </c>
      <c r="Q855" s="8">
        <f t="shared" si="134"/>
        <v>44.524999999999999</v>
      </c>
      <c r="R855" s="8">
        <f t="shared" si="135"/>
        <v>52.375</v>
      </c>
      <c r="S855" s="8">
        <f t="shared" si="136"/>
        <v>60.575000000000003</v>
      </c>
      <c r="T855" s="8">
        <f t="shared" si="137"/>
        <v>50.875</v>
      </c>
      <c r="U855" s="7">
        <f t="shared" si="138"/>
        <v>52.491666666666674</v>
      </c>
      <c r="V855" s="7">
        <f t="shared" si="139"/>
        <v>52.087500000000006</v>
      </c>
    </row>
    <row r="856" spans="1:22" ht="13.5" x14ac:dyDescent="0.25">
      <c r="A856" s="3">
        <f>RSI!A856</f>
        <v>43552</v>
      </c>
      <c r="B856" s="2">
        <f>RSI!B856</f>
        <v>4.1500000000000004</v>
      </c>
      <c r="C856" s="2">
        <f>RSI!I856</f>
        <v>71.522587032382134</v>
      </c>
      <c r="D856" s="2">
        <f>MACD!E856</f>
        <v>-3.0384451806570567E-2</v>
      </c>
      <c r="E856" s="2">
        <f>MACD!F856</f>
        <v>-5.9364126020208415E-3</v>
      </c>
      <c r="F856" s="2">
        <f>'Moving Avg'!D856</f>
        <v>4.0019999999999998</v>
      </c>
      <c r="G856" s="2">
        <f>'Moving Avg'!F856</f>
        <v>3.7984999999999998</v>
      </c>
      <c r="H856" s="2">
        <f>'Moving Avg'!G856</f>
        <v>3.3958000000000004</v>
      </c>
      <c r="I856" s="2">
        <f>'Moving Avg'!H856</f>
        <v>3.3213500000000007</v>
      </c>
      <c r="J856" s="5" t="str">
        <f>OBV!F856</f>
        <v>BULLISH</v>
      </c>
      <c r="K856" s="5" t="str">
        <f>OBV!G856</f>
        <v>STRONG</v>
      </c>
      <c r="L856" s="5" t="str">
        <f>OBV!H856</f>
        <v>CONFIRMED BULLISH</v>
      </c>
      <c r="M856" s="7">
        <f t="shared" si="130"/>
        <v>0</v>
      </c>
      <c r="N856" s="7">
        <f t="shared" si="131"/>
        <v>100</v>
      </c>
      <c r="O856" s="7">
        <f t="shared" si="132"/>
        <v>50</v>
      </c>
      <c r="P856" s="7">
        <f t="shared" si="133"/>
        <v>100</v>
      </c>
      <c r="Q856" s="8">
        <f t="shared" si="134"/>
        <v>57.5</v>
      </c>
      <c r="R856" s="8">
        <f t="shared" si="135"/>
        <v>62.5</v>
      </c>
      <c r="S856" s="8">
        <f t="shared" si="136"/>
        <v>72.5</v>
      </c>
      <c r="T856" s="8">
        <f t="shared" si="137"/>
        <v>62.5</v>
      </c>
      <c r="U856" s="7">
        <f t="shared" si="138"/>
        <v>64.166666666666671</v>
      </c>
      <c r="V856" s="7">
        <f t="shared" si="139"/>
        <v>63.75</v>
      </c>
    </row>
    <row r="857" spans="1:22" ht="13.5" x14ac:dyDescent="0.25">
      <c r="A857" s="3">
        <f>RSI!A857</f>
        <v>43553</v>
      </c>
      <c r="B857" s="2">
        <f>RSI!B857</f>
        <v>4.16</v>
      </c>
      <c r="C857" s="2">
        <f>RSI!I857</f>
        <v>71.793983653364961</v>
      </c>
      <c r="D857" s="2">
        <f>MACD!E857</f>
        <v>-6.2398633077099586E-2</v>
      </c>
      <c r="E857" s="2">
        <f>MACD!F857</f>
        <v>-1.7228856697036592E-2</v>
      </c>
      <c r="F857" s="2">
        <f>'Moving Avg'!D857</f>
        <v>4.0440000000000005</v>
      </c>
      <c r="G857" s="2">
        <f>'Moving Avg'!F857</f>
        <v>3.8119999999999998</v>
      </c>
      <c r="H857" s="2">
        <f>'Moving Avg'!G857</f>
        <v>3.4188000000000001</v>
      </c>
      <c r="I857" s="2">
        <f>'Moving Avg'!H857</f>
        <v>3.3236500000000002</v>
      </c>
      <c r="J857" s="5" t="str">
        <f>OBV!F857</f>
        <v>BULLISH</v>
      </c>
      <c r="K857" s="5" t="str">
        <f>OBV!G857</f>
        <v>STRONG</v>
      </c>
      <c r="L857" s="5" t="str">
        <f>OBV!H857</f>
        <v>CONFIRMED BULLISH</v>
      </c>
      <c r="M857" s="7">
        <f t="shared" si="130"/>
        <v>0</v>
      </c>
      <c r="N857" s="7">
        <f t="shared" si="131"/>
        <v>100</v>
      </c>
      <c r="O857" s="7">
        <f t="shared" si="132"/>
        <v>50</v>
      </c>
      <c r="P857" s="7">
        <f t="shared" si="133"/>
        <v>100</v>
      </c>
      <c r="Q857" s="8">
        <f t="shared" si="134"/>
        <v>57.5</v>
      </c>
      <c r="R857" s="8">
        <f t="shared" si="135"/>
        <v>62.5</v>
      </c>
      <c r="S857" s="8">
        <f t="shared" si="136"/>
        <v>72.5</v>
      </c>
      <c r="T857" s="8">
        <f t="shared" si="137"/>
        <v>62.5</v>
      </c>
      <c r="U857" s="7">
        <f t="shared" si="138"/>
        <v>64.166666666666671</v>
      </c>
      <c r="V857" s="7">
        <f t="shared" si="139"/>
        <v>63.75</v>
      </c>
    </row>
    <row r="858" spans="1:22" ht="13.5" x14ac:dyDescent="0.25">
      <c r="A858" s="3">
        <f>RSI!A858</f>
        <v>43556</v>
      </c>
      <c r="B858" s="2">
        <f>RSI!B858</f>
        <v>4.22</v>
      </c>
      <c r="C858" s="2">
        <f>RSI!I858</f>
        <v>73.430155265250235</v>
      </c>
      <c r="D858" s="2">
        <f>MACD!E858</f>
        <v>-0.11349352002036772</v>
      </c>
      <c r="E858" s="2">
        <f>MACD!F858</f>
        <v>-3.6481789361702821E-2</v>
      </c>
      <c r="F858" s="2">
        <f>'Moving Avg'!D858</f>
        <v>4.1040000000000001</v>
      </c>
      <c r="G858" s="2">
        <f>'Moving Avg'!F858</f>
        <v>3.8285000000000005</v>
      </c>
      <c r="H858" s="2">
        <f>'Moving Avg'!G858</f>
        <v>3.4430000000000001</v>
      </c>
      <c r="I858" s="2">
        <f>'Moving Avg'!H858</f>
        <v>3.3268</v>
      </c>
      <c r="J858" s="5" t="str">
        <f>OBV!F858</f>
        <v>BULLISH</v>
      </c>
      <c r="K858" s="5" t="str">
        <f>OBV!G858</f>
        <v>STRONG</v>
      </c>
      <c r="L858" s="5" t="str">
        <f>OBV!H858</f>
        <v>CONFIRMED BULLISH</v>
      </c>
      <c r="M858" s="7">
        <f t="shared" si="130"/>
        <v>0</v>
      </c>
      <c r="N858" s="7">
        <f t="shared" si="131"/>
        <v>100</v>
      </c>
      <c r="O858" s="7">
        <f t="shared" si="132"/>
        <v>50</v>
      </c>
      <c r="P858" s="7">
        <f t="shared" si="133"/>
        <v>100</v>
      </c>
      <c r="Q858" s="8">
        <f t="shared" si="134"/>
        <v>57.5</v>
      </c>
      <c r="R858" s="8">
        <f t="shared" si="135"/>
        <v>62.5</v>
      </c>
      <c r="S858" s="8">
        <f t="shared" si="136"/>
        <v>72.5</v>
      </c>
      <c r="T858" s="8">
        <f t="shared" si="137"/>
        <v>62.5</v>
      </c>
      <c r="U858" s="7">
        <f t="shared" si="138"/>
        <v>64.166666666666671</v>
      </c>
      <c r="V858" s="7">
        <f t="shared" si="139"/>
        <v>63.75</v>
      </c>
    </row>
    <row r="859" spans="1:22" ht="13.5" x14ac:dyDescent="0.25">
      <c r="A859" s="3">
        <f>RSI!A859</f>
        <v>43557</v>
      </c>
      <c r="B859" s="2">
        <f>RSI!B859</f>
        <v>4.32</v>
      </c>
      <c r="C859" s="2">
        <f>RSI!I859</f>
        <v>75.935656134408021</v>
      </c>
      <c r="D859" s="2">
        <f>MACD!E859</f>
        <v>-0.15154799246856498</v>
      </c>
      <c r="E859" s="2">
        <f>MACD!F859</f>
        <v>-5.9495029983075251E-2</v>
      </c>
      <c r="F859" s="2">
        <f>'Moving Avg'!D859</f>
        <v>4.18</v>
      </c>
      <c r="G859" s="2">
        <f>'Moving Avg'!F859</f>
        <v>3.85</v>
      </c>
      <c r="H859" s="2">
        <f>'Moving Avg'!G859</f>
        <v>3.4691999999999994</v>
      </c>
      <c r="I859" s="2">
        <f>'Moving Avg'!H859</f>
        <v>3.3309000000000002</v>
      </c>
      <c r="J859" s="5" t="str">
        <f>OBV!F859</f>
        <v>BULLISH</v>
      </c>
      <c r="K859" s="5" t="str">
        <f>OBV!G859</f>
        <v>STRONG</v>
      </c>
      <c r="L859" s="5" t="str">
        <f>OBV!H859</f>
        <v>CONFIRMED BULLISH</v>
      </c>
      <c r="M859" s="7">
        <f t="shared" si="130"/>
        <v>0</v>
      </c>
      <c r="N859" s="7">
        <f t="shared" si="131"/>
        <v>100</v>
      </c>
      <c r="O859" s="7">
        <f t="shared" si="132"/>
        <v>50</v>
      </c>
      <c r="P859" s="7">
        <f t="shared" si="133"/>
        <v>100</v>
      </c>
      <c r="Q859" s="8">
        <f t="shared" si="134"/>
        <v>57.5</v>
      </c>
      <c r="R859" s="8">
        <f t="shared" si="135"/>
        <v>62.5</v>
      </c>
      <c r="S859" s="8">
        <f t="shared" si="136"/>
        <v>72.5</v>
      </c>
      <c r="T859" s="8">
        <f t="shared" si="137"/>
        <v>62.5</v>
      </c>
      <c r="U859" s="7">
        <f t="shared" si="138"/>
        <v>64.166666666666671</v>
      </c>
      <c r="V859" s="7">
        <f t="shared" si="139"/>
        <v>63.75</v>
      </c>
    </row>
    <row r="860" spans="1:22" ht="13.5" x14ac:dyDescent="0.25">
      <c r="A860" s="3">
        <f>RSI!A860</f>
        <v>43558</v>
      </c>
      <c r="B860" s="2">
        <f>RSI!B860</f>
        <v>4.4000000000000004</v>
      </c>
      <c r="C860" s="2">
        <f>RSI!I860</f>
        <v>77.743793240695126</v>
      </c>
      <c r="D860" s="2">
        <f>MACD!E860</f>
        <v>-0.19285508065483326</v>
      </c>
      <c r="E860" s="2">
        <f>MACD!F860</f>
        <v>-8.616704011742686E-2</v>
      </c>
      <c r="F860" s="2">
        <f>'Moving Avg'!D860</f>
        <v>4.25</v>
      </c>
      <c r="G860" s="2">
        <f>'Moving Avg'!F860</f>
        <v>3.8840000000000003</v>
      </c>
      <c r="H860" s="2">
        <f>'Moving Avg'!G860</f>
        <v>3.4969999999999999</v>
      </c>
      <c r="I860" s="2">
        <f>'Moving Avg'!H860</f>
        <v>3.3346500000000003</v>
      </c>
      <c r="J860" s="5" t="str">
        <f>OBV!F860</f>
        <v>BULLISH</v>
      </c>
      <c r="K860" s="5" t="str">
        <f>OBV!G860</f>
        <v>STRONG</v>
      </c>
      <c r="L860" s="5" t="str">
        <f>OBV!H860</f>
        <v>CONFIRMED BULLISH</v>
      </c>
      <c r="M860" s="7">
        <f t="shared" si="130"/>
        <v>0</v>
      </c>
      <c r="N860" s="7">
        <f t="shared" si="131"/>
        <v>100</v>
      </c>
      <c r="O860" s="7">
        <f t="shared" si="132"/>
        <v>50</v>
      </c>
      <c r="P860" s="7">
        <f t="shared" si="133"/>
        <v>100</v>
      </c>
      <c r="Q860" s="8">
        <f t="shared" si="134"/>
        <v>57.5</v>
      </c>
      <c r="R860" s="8">
        <f t="shared" si="135"/>
        <v>62.5</v>
      </c>
      <c r="S860" s="8">
        <f t="shared" si="136"/>
        <v>72.5</v>
      </c>
      <c r="T860" s="8">
        <f t="shared" si="137"/>
        <v>62.5</v>
      </c>
      <c r="U860" s="7">
        <f t="shared" si="138"/>
        <v>64.166666666666671</v>
      </c>
      <c r="V860" s="7">
        <f t="shared" si="139"/>
        <v>63.75</v>
      </c>
    </row>
    <row r="861" spans="1:22" ht="13.5" x14ac:dyDescent="0.25">
      <c r="A861" s="3">
        <f>RSI!A861</f>
        <v>43559</v>
      </c>
      <c r="B861" s="2">
        <f>RSI!B861</f>
        <v>4.5199999999999996</v>
      </c>
      <c r="C861" s="2">
        <f>RSI!I861</f>
        <v>80.152772813848088</v>
      </c>
      <c r="D861" s="2">
        <f>MACD!E861</f>
        <v>-0.21549903771638368</v>
      </c>
      <c r="E861" s="2">
        <f>MACD!F861</f>
        <v>-0.11203343963721824</v>
      </c>
      <c r="F861" s="2">
        <f>'Moving Avg'!D861</f>
        <v>4.3239999999999998</v>
      </c>
      <c r="G861" s="2">
        <f>'Moving Avg'!F861</f>
        <v>3.9319999999999999</v>
      </c>
      <c r="H861" s="2">
        <f>'Moving Avg'!G861</f>
        <v>3.5271999999999997</v>
      </c>
      <c r="I861" s="2">
        <f>'Moving Avg'!H861</f>
        <v>3.3392500000000003</v>
      </c>
      <c r="J861" s="5" t="str">
        <f>OBV!F861</f>
        <v>BULLISH</v>
      </c>
      <c r="K861" s="5" t="str">
        <f>OBV!G861</f>
        <v>STRONG</v>
      </c>
      <c r="L861" s="5" t="str">
        <f>OBV!H861</f>
        <v>CONFIRMED BULLISH</v>
      </c>
      <c r="M861" s="7">
        <f t="shared" si="130"/>
        <v>0</v>
      </c>
      <c r="N861" s="7">
        <f t="shared" si="131"/>
        <v>100</v>
      </c>
      <c r="O861" s="7">
        <f t="shared" si="132"/>
        <v>50</v>
      </c>
      <c r="P861" s="7">
        <f t="shared" si="133"/>
        <v>100</v>
      </c>
      <c r="Q861" s="8">
        <f t="shared" si="134"/>
        <v>57.5</v>
      </c>
      <c r="R861" s="8">
        <f t="shared" si="135"/>
        <v>62.5</v>
      </c>
      <c r="S861" s="8">
        <f t="shared" si="136"/>
        <v>72.5</v>
      </c>
      <c r="T861" s="8">
        <f t="shared" si="137"/>
        <v>62.5</v>
      </c>
      <c r="U861" s="7">
        <f t="shared" si="138"/>
        <v>64.166666666666671</v>
      </c>
      <c r="V861" s="7">
        <f t="shared" si="139"/>
        <v>63.75</v>
      </c>
    </row>
    <row r="862" spans="1:22" ht="13.5" x14ac:dyDescent="0.25">
      <c r="A862" s="3">
        <f>RSI!A862</f>
        <v>43560</v>
      </c>
      <c r="B862" s="2">
        <f>RSI!B862</f>
        <v>4.5199999999999996</v>
      </c>
      <c r="C862" s="2">
        <f>RSI!I862</f>
        <v>80.152772813848088</v>
      </c>
      <c r="D862" s="2">
        <f>MACD!E862</f>
        <v>-0.22161041105273949</v>
      </c>
      <c r="E862" s="2">
        <f>MACD!F862</f>
        <v>-0.13394883392032247</v>
      </c>
      <c r="F862" s="2">
        <f>'Moving Avg'!D862</f>
        <v>4.3959999999999999</v>
      </c>
      <c r="G862" s="2">
        <f>'Moving Avg'!F862</f>
        <v>3.972</v>
      </c>
      <c r="H862" s="2">
        <f>'Moving Avg'!G862</f>
        <v>3.5573999999999995</v>
      </c>
      <c r="I862" s="2">
        <f>'Moving Avg'!H862</f>
        <v>3.3437999999999999</v>
      </c>
      <c r="J862" s="5" t="str">
        <f>OBV!F862</f>
        <v>BULLISH</v>
      </c>
      <c r="K862" s="5" t="str">
        <f>OBV!G862</f>
        <v>STRONG</v>
      </c>
      <c r="L862" s="5" t="str">
        <f>OBV!H862</f>
        <v>CONFIRMED BULLISH</v>
      </c>
      <c r="M862" s="7">
        <f t="shared" si="130"/>
        <v>0</v>
      </c>
      <c r="N862" s="7">
        <f t="shared" si="131"/>
        <v>100</v>
      </c>
      <c r="O862" s="7">
        <f t="shared" si="132"/>
        <v>50</v>
      </c>
      <c r="P862" s="7">
        <f t="shared" si="133"/>
        <v>100</v>
      </c>
      <c r="Q862" s="8">
        <f t="shared" si="134"/>
        <v>57.5</v>
      </c>
      <c r="R862" s="8">
        <f t="shared" si="135"/>
        <v>62.5</v>
      </c>
      <c r="S862" s="8">
        <f t="shared" si="136"/>
        <v>72.5</v>
      </c>
      <c r="T862" s="8">
        <f t="shared" si="137"/>
        <v>62.5</v>
      </c>
      <c r="U862" s="7">
        <f t="shared" si="138"/>
        <v>64.166666666666671</v>
      </c>
      <c r="V862" s="7">
        <f t="shared" si="139"/>
        <v>63.75</v>
      </c>
    </row>
    <row r="863" spans="1:22" ht="13.5" x14ac:dyDescent="0.25">
      <c r="A863" s="3">
        <f>RSI!A863</f>
        <v>43563</v>
      </c>
      <c r="B863" s="2">
        <f>RSI!B863</f>
        <v>4.55</v>
      </c>
      <c r="C863" s="2">
        <f>RSI!I863</f>
        <v>80.756681550431296</v>
      </c>
      <c r="D863" s="2">
        <f>MACD!E863</f>
        <v>-0.23720638262905513</v>
      </c>
      <c r="E863" s="2">
        <f>MACD!F863</f>
        <v>-0.15460034366206901</v>
      </c>
      <c r="F863" s="2">
        <f>'Moving Avg'!D863</f>
        <v>4.4619999999999997</v>
      </c>
      <c r="G863" s="2">
        <f>'Moving Avg'!F863</f>
        <v>4.0174999999999992</v>
      </c>
      <c r="H863" s="2">
        <f>'Moving Avg'!G863</f>
        <v>3.5882000000000001</v>
      </c>
      <c r="I863" s="2">
        <f>'Moving Avg'!H863</f>
        <v>3.3484999999999996</v>
      </c>
      <c r="J863" s="5" t="str">
        <f>OBV!F863</f>
        <v>BULLISH</v>
      </c>
      <c r="K863" s="5" t="str">
        <f>OBV!G863</f>
        <v>STRONG</v>
      </c>
      <c r="L863" s="5" t="str">
        <f>OBV!H863</f>
        <v>CONFIRMED BULLISH</v>
      </c>
      <c r="M863" s="7">
        <f t="shared" si="130"/>
        <v>0</v>
      </c>
      <c r="N863" s="7">
        <f t="shared" si="131"/>
        <v>100</v>
      </c>
      <c r="O863" s="7">
        <f t="shared" si="132"/>
        <v>50</v>
      </c>
      <c r="P863" s="7">
        <f t="shared" si="133"/>
        <v>100</v>
      </c>
      <c r="Q863" s="8">
        <f t="shared" si="134"/>
        <v>57.5</v>
      </c>
      <c r="R863" s="8">
        <f t="shared" si="135"/>
        <v>62.5</v>
      </c>
      <c r="S863" s="8">
        <f t="shared" si="136"/>
        <v>72.5</v>
      </c>
      <c r="T863" s="8">
        <f t="shared" si="137"/>
        <v>62.5</v>
      </c>
      <c r="U863" s="7">
        <f t="shared" si="138"/>
        <v>64.166666666666671</v>
      </c>
      <c r="V863" s="7">
        <f t="shared" si="139"/>
        <v>63.75</v>
      </c>
    </row>
    <row r="864" spans="1:22" ht="13.5" x14ac:dyDescent="0.25">
      <c r="A864" s="3">
        <f>RSI!A864</f>
        <v>43565</v>
      </c>
      <c r="B864" s="2">
        <f>RSI!B864</f>
        <v>4.55</v>
      </c>
      <c r="C864" s="2">
        <f>RSI!I864</f>
        <v>80.756681550431296</v>
      </c>
      <c r="D864" s="2">
        <f>MACD!E864</f>
        <v>-0.25082480614179214</v>
      </c>
      <c r="E864" s="2">
        <f>MACD!F864</f>
        <v>-0.17384523615801364</v>
      </c>
      <c r="F864" s="2">
        <f>'Moving Avg'!D864</f>
        <v>4.508</v>
      </c>
      <c r="G864" s="2">
        <f>'Moving Avg'!F864</f>
        <v>4.0629999999999988</v>
      </c>
      <c r="H864" s="2">
        <f>'Moving Avg'!G864</f>
        <v>3.6190000000000002</v>
      </c>
      <c r="I864" s="2">
        <f>'Moving Avg'!H864</f>
        <v>3.3532499999999992</v>
      </c>
      <c r="J864" s="5" t="str">
        <f>OBV!F864</f>
        <v>BULLISH</v>
      </c>
      <c r="K864" s="5" t="str">
        <f>OBV!G864</f>
        <v>STRONG</v>
      </c>
      <c r="L864" s="5" t="str">
        <f>OBV!H864</f>
        <v>CONFIRMED BULLISH</v>
      </c>
      <c r="M864" s="7">
        <f t="shared" si="130"/>
        <v>0</v>
      </c>
      <c r="N864" s="7">
        <f t="shared" si="131"/>
        <v>100</v>
      </c>
      <c r="O864" s="7">
        <f t="shared" si="132"/>
        <v>50</v>
      </c>
      <c r="P864" s="7">
        <f t="shared" si="133"/>
        <v>100</v>
      </c>
      <c r="Q864" s="8">
        <f t="shared" si="134"/>
        <v>57.5</v>
      </c>
      <c r="R864" s="8">
        <f t="shared" si="135"/>
        <v>62.5</v>
      </c>
      <c r="S864" s="8">
        <f t="shared" si="136"/>
        <v>72.5</v>
      </c>
      <c r="T864" s="8">
        <f t="shared" si="137"/>
        <v>62.5</v>
      </c>
      <c r="U864" s="7">
        <f t="shared" si="138"/>
        <v>64.166666666666671</v>
      </c>
      <c r="V864" s="7">
        <f t="shared" si="139"/>
        <v>63.75</v>
      </c>
    </row>
    <row r="865" spans="1:22" ht="13.5" x14ac:dyDescent="0.25">
      <c r="A865" s="3">
        <f>RSI!A865</f>
        <v>43566</v>
      </c>
      <c r="B865" s="2">
        <f>RSI!B865</f>
        <v>4.66</v>
      </c>
      <c r="C865" s="2">
        <f>RSI!I865</f>
        <v>82.961368714514379</v>
      </c>
      <c r="D865" s="2">
        <f>MACD!E865</f>
        <v>-0.25681274700058276</v>
      </c>
      <c r="E865" s="2">
        <f>MACD!F865</f>
        <v>-0.19043873832652747</v>
      </c>
      <c r="F865" s="2">
        <f>'Moving Avg'!D865</f>
        <v>4.5600000000000005</v>
      </c>
      <c r="G865" s="2">
        <f>'Moving Avg'!F865</f>
        <v>4.1089999999999991</v>
      </c>
      <c r="H865" s="2">
        <f>'Moving Avg'!G865</f>
        <v>3.652000000000001</v>
      </c>
      <c r="I865" s="2">
        <f>'Moving Avg'!H865</f>
        <v>3.3590499999999985</v>
      </c>
      <c r="J865" s="5" t="str">
        <f>OBV!F865</f>
        <v>BULLISH</v>
      </c>
      <c r="K865" s="5" t="str">
        <f>OBV!G865</f>
        <v>STRONG</v>
      </c>
      <c r="L865" s="5" t="str">
        <f>OBV!H865</f>
        <v>CONFIRMED BULLISH</v>
      </c>
      <c r="M865" s="7">
        <f t="shared" si="130"/>
        <v>0</v>
      </c>
      <c r="N865" s="7">
        <f t="shared" si="131"/>
        <v>100</v>
      </c>
      <c r="O865" s="7">
        <f t="shared" si="132"/>
        <v>50</v>
      </c>
      <c r="P865" s="7">
        <f t="shared" si="133"/>
        <v>100</v>
      </c>
      <c r="Q865" s="8">
        <f t="shared" si="134"/>
        <v>57.5</v>
      </c>
      <c r="R865" s="8">
        <f t="shared" si="135"/>
        <v>62.5</v>
      </c>
      <c r="S865" s="8">
        <f t="shared" si="136"/>
        <v>72.5</v>
      </c>
      <c r="T865" s="8">
        <f t="shared" si="137"/>
        <v>62.5</v>
      </c>
      <c r="U865" s="7">
        <f t="shared" si="138"/>
        <v>64.166666666666671</v>
      </c>
      <c r="V865" s="7">
        <f t="shared" si="139"/>
        <v>63.75</v>
      </c>
    </row>
    <row r="866" spans="1:22" ht="13.5" x14ac:dyDescent="0.25">
      <c r="A866" s="3">
        <f>RSI!A866</f>
        <v>43567</v>
      </c>
      <c r="B866" s="2">
        <f>RSI!B866</f>
        <v>4.7</v>
      </c>
      <c r="C866" s="2">
        <f>RSI!I866</f>
        <v>83.693001288685892</v>
      </c>
      <c r="D866" s="2">
        <f>MACD!E866</f>
        <v>-0.25310742719478529</v>
      </c>
      <c r="E866" s="2">
        <f>MACD!F866</f>
        <v>-0.20297247610017904</v>
      </c>
      <c r="F866" s="2">
        <f>'Moving Avg'!D866</f>
        <v>4.5960000000000001</v>
      </c>
      <c r="G866" s="2">
        <f>'Moving Avg'!F866</f>
        <v>4.153999999999999</v>
      </c>
      <c r="H866" s="2">
        <f>'Moving Avg'!G866</f>
        <v>3.6858000000000009</v>
      </c>
      <c r="I866" s="2">
        <f>'Moving Avg'!H866</f>
        <v>3.3657999999999992</v>
      </c>
      <c r="J866" s="5" t="str">
        <f>OBV!F866</f>
        <v>BULLISH</v>
      </c>
      <c r="K866" s="5" t="str">
        <f>OBV!G866</f>
        <v>STRONG</v>
      </c>
      <c r="L866" s="5" t="str">
        <f>OBV!H866</f>
        <v>CONFIRMED BULLISH</v>
      </c>
      <c r="M866" s="7">
        <f t="shared" si="130"/>
        <v>0</v>
      </c>
      <c r="N866" s="7">
        <f t="shared" si="131"/>
        <v>100</v>
      </c>
      <c r="O866" s="7">
        <f t="shared" si="132"/>
        <v>50</v>
      </c>
      <c r="P866" s="7">
        <f t="shared" si="133"/>
        <v>100</v>
      </c>
      <c r="Q866" s="8">
        <f t="shared" si="134"/>
        <v>57.5</v>
      </c>
      <c r="R866" s="8">
        <f t="shared" si="135"/>
        <v>62.5</v>
      </c>
      <c r="S866" s="8">
        <f t="shared" si="136"/>
        <v>72.5</v>
      </c>
      <c r="T866" s="8">
        <f t="shared" si="137"/>
        <v>62.5</v>
      </c>
      <c r="U866" s="7">
        <f t="shared" si="138"/>
        <v>64.166666666666671</v>
      </c>
      <c r="V866" s="7">
        <f t="shared" si="139"/>
        <v>63.75</v>
      </c>
    </row>
    <row r="867" spans="1:22" ht="13.5" x14ac:dyDescent="0.25">
      <c r="A867" s="3">
        <f>RSI!A867</f>
        <v>43570</v>
      </c>
      <c r="B867" s="2">
        <f>RSI!B867</f>
        <v>4.8</v>
      </c>
      <c r="C867" s="2">
        <f>RSI!I867</f>
        <v>85.382842672433966</v>
      </c>
      <c r="D867" s="2">
        <f>MACD!E867</f>
        <v>-0.25945673586893481</v>
      </c>
      <c r="E867" s="2">
        <f>MACD!F867</f>
        <v>-0.2142693280539302</v>
      </c>
      <c r="F867" s="2">
        <f>'Moving Avg'!D867</f>
        <v>4.6520000000000001</v>
      </c>
      <c r="G867" s="2">
        <f>'Moving Avg'!F867</f>
        <v>4.2094999999999994</v>
      </c>
      <c r="H867" s="2">
        <f>'Moving Avg'!G867</f>
        <v>3.7216000000000014</v>
      </c>
      <c r="I867" s="2">
        <f>'Moving Avg'!H867</f>
        <v>3.3738999999999986</v>
      </c>
      <c r="J867" s="5" t="str">
        <f>OBV!F867</f>
        <v>BULLISH</v>
      </c>
      <c r="K867" s="5" t="str">
        <f>OBV!G867</f>
        <v>STRONG</v>
      </c>
      <c r="L867" s="5" t="str">
        <f>OBV!H867</f>
        <v>CONFIRMED BULLISH</v>
      </c>
      <c r="M867" s="7">
        <f t="shared" si="130"/>
        <v>0</v>
      </c>
      <c r="N867" s="7">
        <f t="shared" si="131"/>
        <v>100</v>
      </c>
      <c r="O867" s="7">
        <f t="shared" si="132"/>
        <v>50</v>
      </c>
      <c r="P867" s="7">
        <f t="shared" si="133"/>
        <v>100</v>
      </c>
      <c r="Q867" s="8">
        <f t="shared" si="134"/>
        <v>57.5</v>
      </c>
      <c r="R867" s="8">
        <f t="shared" si="135"/>
        <v>62.5</v>
      </c>
      <c r="S867" s="8">
        <f t="shared" si="136"/>
        <v>72.5</v>
      </c>
      <c r="T867" s="8">
        <f t="shared" si="137"/>
        <v>62.5</v>
      </c>
      <c r="U867" s="7">
        <f t="shared" si="138"/>
        <v>64.166666666666671</v>
      </c>
      <c r="V867" s="7">
        <f t="shared" si="139"/>
        <v>63.75</v>
      </c>
    </row>
    <row r="868" spans="1:22" ht="13.5" x14ac:dyDescent="0.25">
      <c r="A868" s="3">
        <f>RSI!A868</f>
        <v>43571</v>
      </c>
      <c r="B868" s="2">
        <f>RSI!B868</f>
        <v>4.96</v>
      </c>
      <c r="C868" s="2">
        <f>RSI!I868</f>
        <v>87.597410301588866</v>
      </c>
      <c r="D868" s="2">
        <f>MACD!E868</f>
        <v>-0.27138902345273941</v>
      </c>
      <c r="E868" s="2">
        <f>MACD!F868</f>
        <v>-0.22569326713369206</v>
      </c>
      <c r="F868" s="2">
        <f>'Moving Avg'!D868</f>
        <v>4.734</v>
      </c>
      <c r="G868" s="2">
        <f>'Moving Avg'!F868</f>
        <v>4.2784999999999993</v>
      </c>
      <c r="H868" s="2">
        <f>'Moving Avg'!G868</f>
        <v>3.7606000000000011</v>
      </c>
      <c r="I868" s="2">
        <f>'Moving Avg'!H868</f>
        <v>3.3834999999999993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  <c r="M868" s="7">
        <f t="shared" si="130"/>
        <v>0</v>
      </c>
      <c r="N868" s="7">
        <f t="shared" si="131"/>
        <v>100</v>
      </c>
      <c r="O868" s="7">
        <f t="shared" si="132"/>
        <v>50</v>
      </c>
      <c r="P868" s="7">
        <f t="shared" si="133"/>
        <v>100</v>
      </c>
      <c r="Q868" s="8">
        <f t="shared" si="134"/>
        <v>57.5</v>
      </c>
      <c r="R868" s="8">
        <f t="shared" si="135"/>
        <v>62.5</v>
      </c>
      <c r="S868" s="8">
        <f t="shared" si="136"/>
        <v>72.5</v>
      </c>
      <c r="T868" s="8">
        <f t="shared" si="137"/>
        <v>62.5</v>
      </c>
      <c r="U868" s="7">
        <f t="shared" si="138"/>
        <v>64.166666666666671</v>
      </c>
      <c r="V868" s="7">
        <f t="shared" si="139"/>
        <v>63.75</v>
      </c>
    </row>
    <row r="869" spans="1:22" ht="13.5" x14ac:dyDescent="0.25">
      <c r="A869" s="3">
        <f>RSI!A869</f>
        <v>43572</v>
      </c>
      <c r="B869" s="2">
        <f>RSI!B869</f>
        <v>5.0999999999999996</v>
      </c>
      <c r="C869" s="2">
        <f>RSI!I869</f>
        <v>89.146849653247457</v>
      </c>
      <c r="D869" s="2">
        <f>MACD!E869</f>
        <v>-0.28106373283090225</v>
      </c>
      <c r="E869" s="2">
        <f>MACD!F869</f>
        <v>-0.23676736027313411</v>
      </c>
      <c r="F869" s="2">
        <f>'Moving Avg'!D869</f>
        <v>4.8439999999999994</v>
      </c>
      <c r="G869" s="2">
        <f>'Moving Avg'!F869</f>
        <v>4.349499999999999</v>
      </c>
      <c r="H869" s="2">
        <f>'Moving Avg'!G869</f>
        <v>3.8050000000000006</v>
      </c>
      <c r="I869" s="2">
        <f>'Moving Avg'!H869</f>
        <v>3.3944499999999995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  <c r="M869" s="7">
        <f t="shared" si="130"/>
        <v>0</v>
      </c>
      <c r="N869" s="7">
        <f t="shared" si="131"/>
        <v>100</v>
      </c>
      <c r="O869" s="7">
        <f t="shared" si="132"/>
        <v>50</v>
      </c>
      <c r="P869" s="7">
        <f t="shared" si="133"/>
        <v>100</v>
      </c>
      <c r="Q869" s="8">
        <f t="shared" si="134"/>
        <v>57.5</v>
      </c>
      <c r="R869" s="8">
        <f t="shared" si="135"/>
        <v>62.5</v>
      </c>
      <c r="S869" s="8">
        <f t="shared" si="136"/>
        <v>72.5</v>
      </c>
      <c r="T869" s="8">
        <f t="shared" si="137"/>
        <v>62.5</v>
      </c>
      <c r="U869" s="7">
        <f t="shared" si="138"/>
        <v>64.166666666666671</v>
      </c>
      <c r="V869" s="7">
        <f t="shared" si="139"/>
        <v>63.75</v>
      </c>
    </row>
    <row r="870" spans="1:22" ht="13.5" x14ac:dyDescent="0.25">
      <c r="A870" s="3">
        <f>RSI!A870</f>
        <v>43573</v>
      </c>
      <c r="B870" s="2">
        <f>RSI!B870</f>
        <v>5.32</v>
      </c>
      <c r="C870" s="2">
        <f>RSI!I870</f>
        <v>91.040951837420508</v>
      </c>
      <c r="D870" s="2">
        <f>MACD!E870</f>
        <v>-0.29831812071600616</v>
      </c>
      <c r="E870" s="2">
        <f>MACD!F870</f>
        <v>-0.24907751236170853</v>
      </c>
      <c r="F870" s="2">
        <f>'Moving Avg'!D870</f>
        <v>4.9760000000000009</v>
      </c>
      <c r="G870" s="2">
        <f>'Moving Avg'!F870</f>
        <v>4.431499999999998</v>
      </c>
      <c r="H870" s="2">
        <f>'Moving Avg'!G870</f>
        <v>3.8562000000000007</v>
      </c>
      <c r="I870" s="2">
        <f>'Moving Avg'!H870</f>
        <v>3.4068999999999994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  <c r="M870" s="7">
        <f t="shared" si="130"/>
        <v>0</v>
      </c>
      <c r="N870" s="7">
        <f t="shared" si="131"/>
        <v>100</v>
      </c>
      <c r="O870" s="7">
        <f t="shared" si="132"/>
        <v>50</v>
      </c>
      <c r="P870" s="7">
        <f t="shared" si="133"/>
        <v>100</v>
      </c>
      <c r="Q870" s="8">
        <f t="shared" si="134"/>
        <v>57.5</v>
      </c>
      <c r="R870" s="8">
        <f t="shared" si="135"/>
        <v>62.5</v>
      </c>
      <c r="S870" s="8">
        <f t="shared" si="136"/>
        <v>72.5</v>
      </c>
      <c r="T870" s="8">
        <f t="shared" si="137"/>
        <v>62.5</v>
      </c>
      <c r="U870" s="7">
        <f t="shared" si="138"/>
        <v>64.166666666666671</v>
      </c>
      <c r="V870" s="7">
        <f t="shared" si="139"/>
        <v>63.75</v>
      </c>
    </row>
    <row r="871" spans="1:22" ht="13.5" x14ac:dyDescent="0.25">
      <c r="A871" s="3">
        <f>RSI!A871</f>
        <v>43574</v>
      </c>
      <c r="B871" s="2">
        <f>RSI!B871</f>
        <v>5.56</v>
      </c>
      <c r="C871" s="2">
        <f>RSI!I871</f>
        <v>92.565300312045764</v>
      </c>
      <c r="D871" s="2">
        <f>MACD!E871</f>
        <v>-0.31823744887993666</v>
      </c>
      <c r="E871" s="2">
        <f>MACD!F871</f>
        <v>-0.26290949966535415</v>
      </c>
      <c r="F871" s="2">
        <f>'Moving Avg'!D871</f>
        <v>5.1479999999999997</v>
      </c>
      <c r="G871" s="2">
        <f>'Moving Avg'!F871</f>
        <v>4.5174999999999983</v>
      </c>
      <c r="H871" s="2">
        <f>'Moving Avg'!G871</f>
        <v>3.9122000000000008</v>
      </c>
      <c r="I871" s="2">
        <f>'Moving Avg'!H871</f>
        <v>3.4205499999999991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  <c r="M871" s="7">
        <f t="shared" si="130"/>
        <v>0</v>
      </c>
      <c r="N871" s="7">
        <f t="shared" si="131"/>
        <v>100</v>
      </c>
      <c r="O871" s="7">
        <f t="shared" si="132"/>
        <v>50</v>
      </c>
      <c r="P871" s="7">
        <f t="shared" si="133"/>
        <v>100</v>
      </c>
      <c r="Q871" s="8">
        <f t="shared" si="134"/>
        <v>57.5</v>
      </c>
      <c r="R871" s="8">
        <f t="shared" si="135"/>
        <v>62.5</v>
      </c>
      <c r="S871" s="8">
        <f t="shared" si="136"/>
        <v>72.5</v>
      </c>
      <c r="T871" s="8">
        <f t="shared" si="137"/>
        <v>62.5</v>
      </c>
      <c r="U871" s="7">
        <f t="shared" si="138"/>
        <v>64.166666666666671</v>
      </c>
      <c r="V871" s="7">
        <f t="shared" si="139"/>
        <v>63.75</v>
      </c>
    </row>
    <row r="872" spans="1:22" ht="13.5" x14ac:dyDescent="0.25">
      <c r="A872" s="3">
        <f>RSI!A872</f>
        <v>43577</v>
      </c>
      <c r="B872" s="2">
        <f>RSI!B872</f>
        <v>5.89</v>
      </c>
      <c r="C872" s="2">
        <f>RSI!I872</f>
        <v>94.061491666772511</v>
      </c>
      <c r="D872" s="2">
        <f>MACD!E872</f>
        <v>-0.36651341882170652</v>
      </c>
      <c r="E872" s="2">
        <f>MACD!F872</f>
        <v>-0.28363028349662461</v>
      </c>
      <c r="F872" s="2">
        <f>'Moving Avg'!D872</f>
        <v>5.3659999999999997</v>
      </c>
      <c r="G872" s="2">
        <f>'Moving Avg'!F872</f>
        <v>4.6144999999999987</v>
      </c>
      <c r="H872" s="2">
        <f>'Moving Avg'!G872</f>
        <v>3.9748000000000006</v>
      </c>
      <c r="I872" s="2">
        <f>'Moving Avg'!H872</f>
        <v>3.4357999999999986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  <c r="M872" s="7">
        <f t="shared" si="130"/>
        <v>0</v>
      </c>
      <c r="N872" s="7">
        <f t="shared" si="131"/>
        <v>100</v>
      </c>
      <c r="O872" s="7">
        <f t="shared" si="132"/>
        <v>50</v>
      </c>
      <c r="P872" s="7">
        <f t="shared" si="133"/>
        <v>100</v>
      </c>
      <c r="Q872" s="8">
        <f t="shared" si="134"/>
        <v>57.5</v>
      </c>
      <c r="R872" s="8">
        <f t="shared" si="135"/>
        <v>62.5</v>
      </c>
      <c r="S872" s="8">
        <f t="shared" si="136"/>
        <v>72.5</v>
      </c>
      <c r="T872" s="8">
        <f t="shared" si="137"/>
        <v>62.5</v>
      </c>
      <c r="U872" s="7">
        <f t="shared" si="138"/>
        <v>64.166666666666671</v>
      </c>
      <c r="V872" s="7">
        <f t="shared" si="139"/>
        <v>63.75</v>
      </c>
    </row>
    <row r="873" spans="1:22" ht="13.5" x14ac:dyDescent="0.25">
      <c r="A873" s="3">
        <f>RSI!A873</f>
        <v>43578</v>
      </c>
      <c r="B873" s="2">
        <f>RSI!B873</f>
        <v>6</v>
      </c>
      <c r="C873" s="2">
        <f>RSI!I873</f>
        <v>94.461594725244467</v>
      </c>
      <c r="D873" s="2">
        <f>MACD!E873</f>
        <v>-0.41930498024250351</v>
      </c>
      <c r="E873" s="2">
        <f>MACD!F873</f>
        <v>-0.31076522284580044</v>
      </c>
      <c r="F873" s="2">
        <f>'Moving Avg'!D873</f>
        <v>5.5739999999999998</v>
      </c>
      <c r="G873" s="2">
        <f>'Moving Avg'!F873</f>
        <v>4.7184999999999997</v>
      </c>
      <c r="H873" s="2">
        <f>'Moving Avg'!G873</f>
        <v>4.0380000000000003</v>
      </c>
      <c r="I873" s="2">
        <f>'Moving Avg'!H873</f>
        <v>3.4515999999999991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  <c r="M873" s="7">
        <f t="shared" si="130"/>
        <v>0</v>
      </c>
      <c r="N873" s="7">
        <f t="shared" si="131"/>
        <v>100</v>
      </c>
      <c r="O873" s="7">
        <f t="shared" si="132"/>
        <v>50</v>
      </c>
      <c r="P873" s="7">
        <f t="shared" si="133"/>
        <v>100</v>
      </c>
      <c r="Q873" s="8">
        <f t="shared" si="134"/>
        <v>57.5</v>
      </c>
      <c r="R873" s="8">
        <f t="shared" si="135"/>
        <v>62.5</v>
      </c>
      <c r="S873" s="8">
        <f t="shared" si="136"/>
        <v>72.5</v>
      </c>
      <c r="T873" s="8">
        <f t="shared" si="137"/>
        <v>62.5</v>
      </c>
      <c r="U873" s="7">
        <f t="shared" si="138"/>
        <v>64.166666666666671</v>
      </c>
      <c r="V873" s="7">
        <f t="shared" si="139"/>
        <v>63.75</v>
      </c>
    </row>
    <row r="874" spans="1:22" ht="13.5" x14ac:dyDescent="0.25">
      <c r="A874" s="3">
        <f>RSI!A874</f>
        <v>43579</v>
      </c>
      <c r="B874" s="2">
        <f>RSI!B874</f>
        <v>5.73</v>
      </c>
      <c r="C874" s="2">
        <f>RSI!I874</f>
        <v>80.181685556677635</v>
      </c>
      <c r="D874" s="2">
        <f>MACD!E874</f>
        <v>-0.45241170237854078</v>
      </c>
      <c r="E874" s="2">
        <f>MACD!F874</f>
        <v>-0.33909451875234853</v>
      </c>
      <c r="F874" s="2">
        <f>'Moving Avg'!D874</f>
        <v>5.7</v>
      </c>
      <c r="G874" s="2">
        <f>'Moving Avg'!F874</f>
        <v>4.8079999999999998</v>
      </c>
      <c r="H874" s="2">
        <f>'Moving Avg'!G874</f>
        <v>4.0941999999999998</v>
      </c>
      <c r="I874" s="2">
        <f>'Moving Avg'!H874</f>
        <v>3.4660499999999996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  <c r="M874" s="7">
        <f t="shared" si="130"/>
        <v>0</v>
      </c>
      <c r="N874" s="7">
        <f t="shared" si="131"/>
        <v>100</v>
      </c>
      <c r="O874" s="7">
        <f t="shared" si="132"/>
        <v>50</v>
      </c>
      <c r="P874" s="7">
        <f t="shared" si="133"/>
        <v>100</v>
      </c>
      <c r="Q874" s="8">
        <f t="shared" si="134"/>
        <v>57.5</v>
      </c>
      <c r="R874" s="8">
        <f t="shared" si="135"/>
        <v>62.5</v>
      </c>
      <c r="S874" s="8">
        <f t="shared" si="136"/>
        <v>72.5</v>
      </c>
      <c r="T874" s="8">
        <f t="shared" si="137"/>
        <v>62.5</v>
      </c>
      <c r="U874" s="7">
        <f t="shared" si="138"/>
        <v>64.166666666666671</v>
      </c>
      <c r="V874" s="7">
        <f t="shared" si="139"/>
        <v>63.75</v>
      </c>
    </row>
    <row r="875" spans="1:22" ht="13.5" x14ac:dyDescent="0.25">
      <c r="A875" s="3">
        <f>RSI!A875</f>
        <v>43580</v>
      </c>
      <c r="B875" s="2">
        <f>RSI!B875</f>
        <v>5.56</v>
      </c>
      <c r="C875" s="2">
        <f>RSI!I875</f>
        <v>72.726901037459726</v>
      </c>
      <c r="D875" s="2">
        <f>MACD!E875</f>
        <v>-0.45712595245801602</v>
      </c>
      <c r="E875" s="2">
        <f>MACD!F875</f>
        <v>-0.36270080549348205</v>
      </c>
      <c r="F875" s="2">
        <f>'Moving Avg'!D875</f>
        <v>5.7479999999999993</v>
      </c>
      <c r="G875" s="2">
        <f>'Moving Avg'!F875</f>
        <v>4.8835000000000006</v>
      </c>
      <c r="H875" s="2">
        <f>'Moving Avg'!G875</f>
        <v>4.144400000000001</v>
      </c>
      <c r="I875" s="2">
        <f>'Moving Avg'!H875</f>
        <v>3.4796499999999999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  <c r="M875" s="7">
        <f t="shared" si="130"/>
        <v>0</v>
      </c>
      <c r="N875" s="7">
        <f t="shared" si="131"/>
        <v>100</v>
      </c>
      <c r="O875" s="7">
        <f t="shared" si="132"/>
        <v>50</v>
      </c>
      <c r="P875" s="7">
        <f t="shared" si="133"/>
        <v>100</v>
      </c>
      <c r="Q875" s="8">
        <f t="shared" si="134"/>
        <v>57.5</v>
      </c>
      <c r="R875" s="8">
        <f t="shared" si="135"/>
        <v>62.5</v>
      </c>
      <c r="S875" s="8">
        <f t="shared" si="136"/>
        <v>72.5</v>
      </c>
      <c r="T875" s="8">
        <f t="shared" si="137"/>
        <v>62.5</v>
      </c>
      <c r="U875" s="7">
        <f t="shared" si="138"/>
        <v>64.166666666666671</v>
      </c>
      <c r="V875" s="7">
        <f t="shared" si="139"/>
        <v>63.75</v>
      </c>
    </row>
    <row r="876" spans="1:22" ht="13.5" x14ac:dyDescent="0.25">
      <c r="A876" s="3">
        <f>RSI!A876</f>
        <v>43581</v>
      </c>
      <c r="B876" s="2">
        <f>RSI!B876</f>
        <v>5.4</v>
      </c>
      <c r="C876" s="2">
        <f>RSI!I876</f>
        <v>66.463649650285987</v>
      </c>
      <c r="D876" s="2">
        <f>MACD!E876</f>
        <v>-0.44786075291962302</v>
      </c>
      <c r="E876" s="2">
        <f>MACD!F876</f>
        <v>-0.37973279497871026</v>
      </c>
      <c r="F876" s="2">
        <f>'Moving Avg'!D876</f>
        <v>5.7159999999999993</v>
      </c>
      <c r="G876" s="2">
        <f>'Moving Avg'!F876</f>
        <v>4.9460000000000006</v>
      </c>
      <c r="H876" s="2">
        <f>'Moving Avg'!G876</f>
        <v>4.192400000000001</v>
      </c>
      <c r="I876" s="2">
        <f>'Moving Avg'!H876</f>
        <v>3.4924499999999994</v>
      </c>
      <c r="J876" s="5" t="str">
        <f>OBV!F876</f>
        <v>BULLISH</v>
      </c>
      <c r="K876" s="5" t="str">
        <f>OBV!G876</f>
        <v>STRONG</v>
      </c>
      <c r="L876" s="5" t="str">
        <f>OBV!H876</f>
        <v>BULLISH DIVERGENCE</v>
      </c>
      <c r="M876" s="7">
        <f t="shared" si="130"/>
        <v>25</v>
      </c>
      <c r="N876" s="7">
        <f t="shared" si="131"/>
        <v>100</v>
      </c>
      <c r="O876" s="7">
        <f t="shared" si="132"/>
        <v>50</v>
      </c>
      <c r="P876" s="7">
        <f t="shared" si="133"/>
        <v>83</v>
      </c>
      <c r="Q876" s="8">
        <f t="shared" si="134"/>
        <v>63.7</v>
      </c>
      <c r="R876" s="8">
        <f t="shared" si="135"/>
        <v>63.25</v>
      </c>
      <c r="S876" s="8">
        <f t="shared" si="136"/>
        <v>68.599999999999994</v>
      </c>
      <c r="T876" s="8">
        <f t="shared" si="137"/>
        <v>64.5</v>
      </c>
      <c r="U876" s="7">
        <f t="shared" si="138"/>
        <v>65.183333333333337</v>
      </c>
      <c r="V876" s="7">
        <f t="shared" si="139"/>
        <v>65.012500000000003</v>
      </c>
    </row>
    <row r="877" spans="1:22" ht="13.5" x14ac:dyDescent="0.25">
      <c r="A877" s="3">
        <f>RSI!A877</f>
        <v>43584</v>
      </c>
      <c r="B877" s="2">
        <f>RSI!B877</f>
        <v>5.63</v>
      </c>
      <c r="C877" s="2">
        <f>RSI!I877</f>
        <v>70.408770472840985</v>
      </c>
      <c r="D877" s="2">
        <f>MACD!E877</f>
        <v>-0.44512749683775166</v>
      </c>
      <c r="E877" s="2">
        <f>MACD!F877</f>
        <v>-0.39281173535051855</v>
      </c>
      <c r="F877" s="2">
        <f>'Moving Avg'!D877</f>
        <v>5.6639999999999997</v>
      </c>
      <c r="G877" s="2">
        <f>'Moving Avg'!F877</f>
        <v>5.0195000000000007</v>
      </c>
      <c r="H877" s="2">
        <f>'Moving Avg'!G877</f>
        <v>4.2424000000000008</v>
      </c>
      <c r="I877" s="2">
        <f>'Moving Avg'!H877</f>
        <v>3.5063999999999989</v>
      </c>
      <c r="J877" s="5" t="str">
        <f>OBV!F877</f>
        <v>BULLISH</v>
      </c>
      <c r="K877" s="5" t="str">
        <f>OBV!G877</f>
        <v>STRONG</v>
      </c>
      <c r="L877" s="5" t="str">
        <f>OBV!H877</f>
        <v>BULLISH DIVERGENCE</v>
      </c>
      <c r="M877" s="7">
        <f t="shared" si="130"/>
        <v>0</v>
      </c>
      <c r="N877" s="7">
        <f t="shared" si="131"/>
        <v>100</v>
      </c>
      <c r="O877" s="7">
        <f t="shared" si="132"/>
        <v>50</v>
      </c>
      <c r="P877" s="7">
        <f t="shared" si="133"/>
        <v>83</v>
      </c>
      <c r="Q877" s="8">
        <f t="shared" si="134"/>
        <v>54.95</v>
      </c>
      <c r="R877" s="8">
        <f t="shared" si="135"/>
        <v>58.25</v>
      </c>
      <c r="S877" s="8">
        <f t="shared" si="136"/>
        <v>64.849999999999994</v>
      </c>
      <c r="T877" s="8">
        <f t="shared" si="137"/>
        <v>58.25</v>
      </c>
      <c r="U877" s="7">
        <f t="shared" si="138"/>
        <v>59.35</v>
      </c>
      <c r="V877" s="7">
        <f t="shared" si="139"/>
        <v>59.075000000000003</v>
      </c>
    </row>
    <row r="878" spans="1:22" ht="13.5" x14ac:dyDescent="0.25">
      <c r="A878" s="3">
        <f>RSI!A878</f>
        <v>43585</v>
      </c>
      <c r="B878" s="2">
        <f>RSI!B878</f>
        <v>5.79</v>
      </c>
      <c r="C878" s="2">
        <f>RSI!I878</f>
        <v>72.805415772286636</v>
      </c>
      <c r="D878" s="2">
        <f>MACD!E878</f>
        <v>-0.43460853555608381</v>
      </c>
      <c r="E878" s="2">
        <f>MACD!F878</f>
        <v>-0.40117109539163165</v>
      </c>
      <c r="F878" s="2">
        <f>'Moving Avg'!D878</f>
        <v>5.621999999999999</v>
      </c>
      <c r="G878" s="2">
        <f>'Moving Avg'!F878</f>
        <v>5.0980000000000008</v>
      </c>
      <c r="H878" s="2">
        <f>'Moving Avg'!G878</f>
        <v>4.2981999999999996</v>
      </c>
      <c r="I878" s="2">
        <f>'Moving Avg'!H878</f>
        <v>3.5211499999999991</v>
      </c>
      <c r="J878" s="5" t="str">
        <f>OBV!F878</f>
        <v>BULLISH</v>
      </c>
      <c r="K878" s="5" t="str">
        <f>OBV!G878</f>
        <v>STRONG</v>
      </c>
      <c r="L878" s="5" t="str">
        <f>OBV!H878</f>
        <v>BULLISH DIVERGENCE</v>
      </c>
      <c r="M878" s="7">
        <f t="shared" si="130"/>
        <v>0</v>
      </c>
      <c r="N878" s="7">
        <f t="shared" si="131"/>
        <v>100</v>
      </c>
      <c r="O878" s="7">
        <f t="shared" si="132"/>
        <v>50</v>
      </c>
      <c r="P878" s="7">
        <f t="shared" si="133"/>
        <v>83</v>
      </c>
      <c r="Q878" s="8">
        <f t="shared" si="134"/>
        <v>54.95</v>
      </c>
      <c r="R878" s="8">
        <f t="shared" si="135"/>
        <v>58.25</v>
      </c>
      <c r="S878" s="8">
        <f t="shared" si="136"/>
        <v>64.849999999999994</v>
      </c>
      <c r="T878" s="8">
        <f t="shared" si="137"/>
        <v>58.25</v>
      </c>
      <c r="U878" s="7">
        <f t="shared" si="138"/>
        <v>59.35</v>
      </c>
      <c r="V878" s="7">
        <f t="shared" si="139"/>
        <v>59.075000000000003</v>
      </c>
    </row>
    <row r="879" spans="1:22" ht="13.5" x14ac:dyDescent="0.25">
      <c r="A879" s="3">
        <f>RSI!A879</f>
        <v>43587</v>
      </c>
      <c r="B879" s="2">
        <f>RSI!B879</f>
        <v>5.96</v>
      </c>
      <c r="C879" s="2">
        <f>RSI!I879</f>
        <v>75.111878755792048</v>
      </c>
      <c r="D879" s="2">
        <f>MACD!E879</f>
        <v>-0.42192720081339807</v>
      </c>
      <c r="E879" s="2">
        <f>MACD!F879</f>
        <v>-0.40532231647598499</v>
      </c>
      <c r="F879" s="2">
        <f>'Moving Avg'!D879</f>
        <v>5.6680000000000001</v>
      </c>
      <c r="G879" s="2">
        <f>'Moving Avg'!F879</f>
        <v>5.1800000000000006</v>
      </c>
      <c r="H879" s="2">
        <f>'Moving Avg'!G879</f>
        <v>4.3538000000000006</v>
      </c>
      <c r="I879" s="2">
        <f>'Moving Avg'!H879</f>
        <v>3.5361499999999988</v>
      </c>
      <c r="J879" s="5" t="str">
        <f>OBV!F879</f>
        <v>BULLISH</v>
      </c>
      <c r="K879" s="5" t="str">
        <f>OBV!G879</f>
        <v>STRONG</v>
      </c>
      <c r="L879" s="5" t="str">
        <f>OBV!H879</f>
        <v>CONFIRMED BULLISH</v>
      </c>
      <c r="M879" s="7">
        <f t="shared" si="130"/>
        <v>0</v>
      </c>
      <c r="N879" s="7">
        <f t="shared" si="131"/>
        <v>45</v>
      </c>
      <c r="O879" s="7">
        <f t="shared" si="132"/>
        <v>50</v>
      </c>
      <c r="P879" s="7">
        <f t="shared" si="133"/>
        <v>100</v>
      </c>
      <c r="Q879" s="8">
        <f t="shared" si="134"/>
        <v>38.25</v>
      </c>
      <c r="R879" s="8">
        <f t="shared" si="135"/>
        <v>51.5</v>
      </c>
      <c r="S879" s="8">
        <f t="shared" si="136"/>
        <v>64.25</v>
      </c>
      <c r="T879" s="8">
        <f t="shared" si="137"/>
        <v>48.75</v>
      </c>
      <c r="U879" s="7">
        <f t="shared" si="138"/>
        <v>51.333333333333336</v>
      </c>
      <c r="V879" s="7">
        <f t="shared" si="139"/>
        <v>50.6875</v>
      </c>
    </row>
    <row r="880" spans="1:22" ht="13.5" x14ac:dyDescent="0.25">
      <c r="A880" s="3">
        <f>RSI!A880</f>
        <v>43588</v>
      </c>
      <c r="B880" s="2">
        <f>RSI!B880</f>
        <v>5.96</v>
      </c>
      <c r="C880" s="2">
        <f>RSI!I880</f>
        <v>75.111878755792048</v>
      </c>
      <c r="D880" s="2">
        <f>MACD!E880</f>
        <v>-0.38313781090601307</v>
      </c>
      <c r="E880" s="2">
        <f>MACD!F880</f>
        <v>-0.40088541536199063</v>
      </c>
      <c r="F880" s="2">
        <f>'Moving Avg'!D880</f>
        <v>5.7480000000000002</v>
      </c>
      <c r="G880" s="2">
        <f>'Moving Avg'!F880</f>
        <v>5.258</v>
      </c>
      <c r="H880" s="2">
        <f>'Moving Avg'!G880</f>
        <v>4.4058000000000002</v>
      </c>
      <c r="I880" s="2">
        <f>'Moving Avg'!H880</f>
        <v>3.5508999999999991</v>
      </c>
      <c r="J880" s="5" t="str">
        <f>OBV!F880</f>
        <v>BULLISH</v>
      </c>
      <c r="K880" s="5" t="str">
        <f>OBV!G880</f>
        <v>STRONG</v>
      </c>
      <c r="L880" s="5" t="str">
        <f>OBV!H880</f>
        <v>CONFIRMED BULLISH</v>
      </c>
      <c r="M880" s="7">
        <f t="shared" si="130"/>
        <v>0</v>
      </c>
      <c r="N880" s="7">
        <f t="shared" si="131"/>
        <v>0</v>
      </c>
      <c r="O880" s="7">
        <f t="shared" si="132"/>
        <v>50</v>
      </c>
      <c r="P880" s="7">
        <f t="shared" si="133"/>
        <v>100</v>
      </c>
      <c r="Q880" s="8">
        <f t="shared" si="134"/>
        <v>22.5</v>
      </c>
      <c r="R880" s="8">
        <f t="shared" si="135"/>
        <v>42.5</v>
      </c>
      <c r="S880" s="8">
        <f t="shared" si="136"/>
        <v>57.5</v>
      </c>
      <c r="T880" s="8">
        <f t="shared" si="137"/>
        <v>37.5</v>
      </c>
      <c r="U880" s="7">
        <f t="shared" si="138"/>
        <v>40.833333333333336</v>
      </c>
      <c r="V880" s="7">
        <f t="shared" si="139"/>
        <v>40</v>
      </c>
    </row>
    <row r="881" spans="1:22" ht="13.5" x14ac:dyDescent="0.25">
      <c r="A881" s="3">
        <f>RSI!A881</f>
        <v>43591</v>
      </c>
      <c r="B881" s="2">
        <f>RSI!B881</f>
        <v>6</v>
      </c>
      <c r="C881" s="2">
        <f>RSI!I881</f>
        <v>75.674867506041608</v>
      </c>
      <c r="D881" s="2">
        <f>MACD!E881</f>
        <v>-0.32171435373178259</v>
      </c>
      <c r="E881" s="2">
        <f>MACD!F881</f>
        <v>-0.38505120303594903</v>
      </c>
      <c r="F881" s="2">
        <f>'Moving Avg'!D881</f>
        <v>5.8680000000000003</v>
      </c>
      <c r="G881" s="2">
        <f>'Moving Avg'!F881</f>
        <v>5.3319999999999999</v>
      </c>
      <c r="H881" s="2">
        <f>'Moving Avg'!G881</f>
        <v>4.4576000000000002</v>
      </c>
      <c r="I881" s="2">
        <f>'Moving Avg'!H881</f>
        <v>3.5653499999999991</v>
      </c>
      <c r="J881" s="5" t="str">
        <f>OBV!F881</f>
        <v>BULLISH</v>
      </c>
      <c r="K881" s="5" t="str">
        <f>OBV!G881</f>
        <v>STRONG</v>
      </c>
      <c r="L881" s="5" t="str">
        <f>OBV!H881</f>
        <v>CONFIRMED BULLISH</v>
      </c>
      <c r="M881" s="7">
        <f t="shared" si="130"/>
        <v>0</v>
      </c>
      <c r="N881" s="7">
        <f t="shared" si="131"/>
        <v>0</v>
      </c>
      <c r="O881" s="7">
        <f t="shared" si="132"/>
        <v>50</v>
      </c>
      <c r="P881" s="7">
        <f t="shared" si="133"/>
        <v>100</v>
      </c>
      <c r="Q881" s="8">
        <f t="shared" si="134"/>
        <v>22.5</v>
      </c>
      <c r="R881" s="8">
        <f t="shared" si="135"/>
        <v>42.5</v>
      </c>
      <c r="S881" s="8">
        <f t="shared" si="136"/>
        <v>57.5</v>
      </c>
      <c r="T881" s="8">
        <f t="shared" si="137"/>
        <v>37.5</v>
      </c>
      <c r="U881" s="7">
        <f t="shared" si="138"/>
        <v>40.833333333333336</v>
      </c>
      <c r="V881" s="7">
        <f t="shared" si="139"/>
        <v>40</v>
      </c>
    </row>
    <row r="882" spans="1:22" ht="13.5" x14ac:dyDescent="0.25">
      <c r="A882" s="3">
        <f>RSI!A882</f>
        <v>43592</v>
      </c>
      <c r="B882" s="2">
        <f>RSI!B882</f>
        <v>6</v>
      </c>
      <c r="C882" s="2">
        <f>RSI!I882</f>
        <v>75.674867506041608</v>
      </c>
      <c r="D882" s="2">
        <f>MACD!E882</f>
        <v>-0.22416931630203685</v>
      </c>
      <c r="E882" s="2">
        <f>MACD!F882</f>
        <v>-0.35287482568916662</v>
      </c>
      <c r="F882" s="2">
        <f>'Moving Avg'!D882</f>
        <v>5.9420000000000002</v>
      </c>
      <c r="G882" s="2">
        <f>'Moving Avg'!F882</f>
        <v>5.4060000000000006</v>
      </c>
      <c r="H882" s="2">
        <f>'Moving Avg'!G882</f>
        <v>4.5067999999999993</v>
      </c>
      <c r="I882" s="2">
        <f>'Moving Avg'!H882</f>
        <v>3.5797999999999992</v>
      </c>
      <c r="J882" s="5" t="str">
        <f>OBV!F882</f>
        <v>BULLISH</v>
      </c>
      <c r="K882" s="5" t="str">
        <f>OBV!G882</f>
        <v>STRONG</v>
      </c>
      <c r="L882" s="5" t="str">
        <f>OBV!H882</f>
        <v>CONFIRMED BULLISH</v>
      </c>
      <c r="M882" s="7">
        <f t="shared" si="130"/>
        <v>0</v>
      </c>
      <c r="N882" s="7">
        <f t="shared" si="131"/>
        <v>0</v>
      </c>
      <c r="O882" s="7">
        <f t="shared" si="132"/>
        <v>50</v>
      </c>
      <c r="P882" s="7">
        <f t="shared" si="133"/>
        <v>100</v>
      </c>
      <c r="Q882" s="8">
        <f t="shared" si="134"/>
        <v>22.5</v>
      </c>
      <c r="R882" s="8">
        <f t="shared" si="135"/>
        <v>42.5</v>
      </c>
      <c r="S882" s="8">
        <f t="shared" si="136"/>
        <v>57.5</v>
      </c>
      <c r="T882" s="8">
        <f t="shared" si="137"/>
        <v>37.5</v>
      </c>
      <c r="U882" s="7">
        <f t="shared" si="138"/>
        <v>40.833333333333336</v>
      </c>
      <c r="V882" s="7">
        <f t="shared" si="139"/>
        <v>40</v>
      </c>
    </row>
    <row r="883" spans="1:22" ht="13.5" x14ac:dyDescent="0.25">
      <c r="A883" s="3">
        <f>RSI!A883</f>
        <v>43593</v>
      </c>
      <c r="B883" s="2">
        <f>RSI!B883</f>
        <v>6.09</v>
      </c>
      <c r="C883" s="2">
        <f>RSI!I883</f>
        <v>77.030703566628375</v>
      </c>
      <c r="D883" s="2">
        <f>MACD!E883</f>
        <v>-0.1361876565915292</v>
      </c>
      <c r="E883" s="2">
        <f>MACD!F883</f>
        <v>-0.30953739186963919</v>
      </c>
      <c r="F883" s="2">
        <f>'Moving Avg'!D883</f>
        <v>6.0020000000000007</v>
      </c>
      <c r="G883" s="2">
        <f>'Moving Avg'!F883</f>
        <v>5.4830000000000005</v>
      </c>
      <c r="H883" s="2">
        <f>'Moving Avg'!G883</f>
        <v>4.5555999999999992</v>
      </c>
      <c r="I883" s="2">
        <f>'Moving Avg'!H883</f>
        <v>3.5946999999999996</v>
      </c>
      <c r="J883" s="5" t="str">
        <f>OBV!F883</f>
        <v>BULLISH</v>
      </c>
      <c r="K883" s="5" t="str">
        <f>OBV!G883</f>
        <v>NEUTRAL</v>
      </c>
      <c r="L883" s="5" t="str">
        <f>OBV!H883</f>
        <v>CONFIRMED BULLISH</v>
      </c>
      <c r="M883" s="7">
        <f t="shared" si="130"/>
        <v>0</v>
      </c>
      <c r="N883" s="7">
        <f t="shared" si="131"/>
        <v>0</v>
      </c>
      <c r="O883" s="7">
        <f t="shared" si="132"/>
        <v>50</v>
      </c>
      <c r="P883" s="7">
        <f t="shared" si="133"/>
        <v>83.5</v>
      </c>
      <c r="Q883" s="8">
        <f t="shared" si="134"/>
        <v>20.024999999999999</v>
      </c>
      <c r="R883" s="8">
        <f t="shared" si="135"/>
        <v>38.375</v>
      </c>
      <c r="S883" s="8">
        <f t="shared" si="136"/>
        <v>50.075000000000003</v>
      </c>
      <c r="T883" s="8">
        <f t="shared" si="137"/>
        <v>33.375</v>
      </c>
      <c r="U883" s="7">
        <f t="shared" si="138"/>
        <v>36.158333333333331</v>
      </c>
      <c r="V883" s="7">
        <f t="shared" si="139"/>
        <v>35.462499999999999</v>
      </c>
    </row>
    <row r="884" spans="1:22" ht="13.5" x14ac:dyDescent="0.25">
      <c r="A884" s="3">
        <f>RSI!A884</f>
        <v>43594</v>
      </c>
      <c r="B884" s="2">
        <f>RSI!B884</f>
        <v>6.09</v>
      </c>
      <c r="C884" s="2">
        <f>RSI!I884</f>
        <v>77.030703566628375</v>
      </c>
      <c r="D884" s="2">
        <f>MACD!E884</f>
        <v>-0.10826826329592887</v>
      </c>
      <c r="E884" s="2">
        <f>MACD!F884</f>
        <v>-0.26928356615489712</v>
      </c>
      <c r="F884" s="2">
        <f>'Moving Avg'!D884</f>
        <v>6.0280000000000005</v>
      </c>
      <c r="G884" s="2">
        <f>'Moving Avg'!F884</f>
        <v>5.5600000000000005</v>
      </c>
      <c r="H884" s="2">
        <f>'Moving Avg'!G884</f>
        <v>4.6023999999999994</v>
      </c>
      <c r="I884" s="2">
        <f>'Moving Avg'!H884</f>
        <v>3.609599999999999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  <c r="M884" s="7">
        <f t="shared" si="130"/>
        <v>0</v>
      </c>
      <c r="N884" s="7">
        <f t="shared" si="131"/>
        <v>0</v>
      </c>
      <c r="O884" s="7">
        <f t="shared" si="132"/>
        <v>50</v>
      </c>
      <c r="P884" s="7">
        <f t="shared" si="133"/>
        <v>83.5</v>
      </c>
      <c r="Q884" s="8">
        <f t="shared" si="134"/>
        <v>20.024999999999999</v>
      </c>
      <c r="R884" s="8">
        <f t="shared" si="135"/>
        <v>38.375</v>
      </c>
      <c r="S884" s="8">
        <f t="shared" si="136"/>
        <v>50.075000000000003</v>
      </c>
      <c r="T884" s="8">
        <f t="shared" si="137"/>
        <v>33.375</v>
      </c>
      <c r="U884" s="7">
        <f t="shared" si="138"/>
        <v>36.158333333333331</v>
      </c>
      <c r="V884" s="7">
        <f t="shared" si="139"/>
        <v>35.462499999999999</v>
      </c>
    </row>
    <row r="885" spans="1:22" ht="13.5" x14ac:dyDescent="0.25">
      <c r="A885" s="3">
        <f>RSI!A885</f>
        <v>43595</v>
      </c>
      <c r="B885" s="2">
        <f>RSI!B885</f>
        <v>6.09</v>
      </c>
      <c r="C885" s="2">
        <f>RSI!I885</f>
        <v>77.030703566628375</v>
      </c>
      <c r="D885" s="2">
        <f>MACD!E885</f>
        <v>-0.11541667865355354</v>
      </c>
      <c r="E885" s="2">
        <f>MACD!F885</f>
        <v>-0.23851018865462842</v>
      </c>
      <c r="F885" s="2">
        <f>'Moving Avg'!D885</f>
        <v>6.0540000000000003</v>
      </c>
      <c r="G885" s="2">
        <f>'Moving Avg'!F885</f>
        <v>5.6315000000000008</v>
      </c>
      <c r="H885" s="2">
        <f>'Moving Avg'!G885</f>
        <v>4.6478000000000002</v>
      </c>
      <c r="I885" s="2">
        <f>'Moving Avg'!H885</f>
        <v>3.6240499999999995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  <c r="M885" s="7">
        <f t="shared" si="130"/>
        <v>0</v>
      </c>
      <c r="N885" s="7">
        <f t="shared" si="131"/>
        <v>0</v>
      </c>
      <c r="O885" s="7">
        <f t="shared" si="132"/>
        <v>50</v>
      </c>
      <c r="P885" s="7">
        <f t="shared" si="133"/>
        <v>83.5</v>
      </c>
      <c r="Q885" s="8">
        <f t="shared" si="134"/>
        <v>20.024999999999999</v>
      </c>
      <c r="R885" s="8">
        <f t="shared" si="135"/>
        <v>38.375</v>
      </c>
      <c r="S885" s="8">
        <f t="shared" si="136"/>
        <v>50.075000000000003</v>
      </c>
      <c r="T885" s="8">
        <f t="shared" si="137"/>
        <v>33.375</v>
      </c>
      <c r="U885" s="7">
        <f t="shared" si="138"/>
        <v>36.158333333333331</v>
      </c>
      <c r="V885" s="7">
        <f t="shared" si="139"/>
        <v>35.462499999999999</v>
      </c>
    </row>
    <row r="886" spans="1:22" ht="13.5" x14ac:dyDescent="0.25">
      <c r="A886" s="3">
        <f>RSI!A886</f>
        <v>43598</v>
      </c>
      <c r="B886" s="2">
        <f>RSI!B886</f>
        <v>6.09</v>
      </c>
      <c r="C886" s="2">
        <f>RSI!I886</f>
        <v>77.030703566628375</v>
      </c>
      <c r="D886" s="2">
        <f>MACD!E886</f>
        <v>-0.15035726984652431</v>
      </c>
      <c r="E886" s="2">
        <f>MACD!F886</f>
        <v>-0.22087960489300759</v>
      </c>
      <c r="F886" s="2">
        <f>'Moving Avg'!D886</f>
        <v>6.0720000000000001</v>
      </c>
      <c r="G886" s="2">
        <f>'Moving Avg'!F886</f>
        <v>5.7010000000000005</v>
      </c>
      <c r="H886" s="2">
        <f>'Moving Avg'!G886</f>
        <v>4.6917999999999997</v>
      </c>
      <c r="I886" s="2">
        <f>'Moving Avg'!H886</f>
        <v>3.6385000000000001</v>
      </c>
      <c r="J886" s="5" t="str">
        <f>OBV!F886</f>
        <v>BULLISH</v>
      </c>
      <c r="K886" s="5" t="str">
        <f>OBV!G886</f>
        <v>NEUTRAL</v>
      </c>
      <c r="L886" s="5" t="str">
        <f>OBV!H886</f>
        <v>CONFIRMED BULLISH</v>
      </c>
      <c r="M886" s="7">
        <f t="shared" si="130"/>
        <v>0</v>
      </c>
      <c r="N886" s="7">
        <f t="shared" si="131"/>
        <v>0</v>
      </c>
      <c r="O886" s="7">
        <f t="shared" si="132"/>
        <v>50</v>
      </c>
      <c r="P886" s="7">
        <f t="shared" si="133"/>
        <v>83.5</v>
      </c>
      <c r="Q886" s="8">
        <f t="shared" si="134"/>
        <v>20.024999999999999</v>
      </c>
      <c r="R886" s="8">
        <f t="shared" si="135"/>
        <v>38.375</v>
      </c>
      <c r="S886" s="8">
        <f t="shared" si="136"/>
        <v>50.075000000000003</v>
      </c>
      <c r="T886" s="8">
        <f t="shared" si="137"/>
        <v>33.375</v>
      </c>
      <c r="U886" s="7">
        <f t="shared" si="138"/>
        <v>36.158333333333331</v>
      </c>
      <c r="V886" s="7">
        <f t="shared" si="139"/>
        <v>35.462499999999999</v>
      </c>
    </row>
    <row r="887" spans="1:22" ht="13.5" x14ac:dyDescent="0.25">
      <c r="A887" s="3">
        <f>RSI!A887</f>
        <v>43599</v>
      </c>
      <c r="B887" s="2">
        <f>RSI!B887</f>
        <v>6.09</v>
      </c>
      <c r="C887" s="2">
        <f>RSI!I887</f>
        <v>77.030703566628375</v>
      </c>
      <c r="D887" s="2">
        <f>MACD!E887</f>
        <v>-0.14849753622453132</v>
      </c>
      <c r="E887" s="2">
        <f>MACD!F887</f>
        <v>-0.20640319115931235</v>
      </c>
      <c r="F887" s="2">
        <f>'Moving Avg'!D887</f>
        <v>6.09</v>
      </c>
      <c r="G887" s="2">
        <f>'Moving Avg'!F887</f>
        <v>5.7655000000000012</v>
      </c>
      <c r="H887" s="2">
        <f>'Moving Avg'!G887</f>
        <v>4.7358000000000002</v>
      </c>
      <c r="I887" s="2">
        <f>'Moving Avg'!H887</f>
        <v>3.6529500000000001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  <c r="M887" s="7">
        <f t="shared" si="130"/>
        <v>0</v>
      </c>
      <c r="N887" s="7">
        <f t="shared" si="131"/>
        <v>0</v>
      </c>
      <c r="O887" s="7">
        <f t="shared" si="132"/>
        <v>50</v>
      </c>
      <c r="P887" s="7">
        <f t="shared" si="133"/>
        <v>83.5</v>
      </c>
      <c r="Q887" s="8">
        <f t="shared" si="134"/>
        <v>20.024999999999999</v>
      </c>
      <c r="R887" s="8">
        <f t="shared" si="135"/>
        <v>38.375</v>
      </c>
      <c r="S887" s="8">
        <f t="shared" si="136"/>
        <v>50.075000000000003</v>
      </c>
      <c r="T887" s="8">
        <f t="shared" si="137"/>
        <v>33.375</v>
      </c>
      <c r="U887" s="7">
        <f t="shared" si="138"/>
        <v>36.158333333333331</v>
      </c>
      <c r="V887" s="7">
        <f t="shared" si="139"/>
        <v>35.462499999999999</v>
      </c>
    </row>
    <row r="888" spans="1:22" ht="13.5" x14ac:dyDescent="0.25">
      <c r="A888" s="3">
        <f>RSI!A888</f>
        <v>43600</v>
      </c>
      <c r="B888" s="2">
        <f>RSI!B888</f>
        <v>5.91</v>
      </c>
      <c r="C888" s="2">
        <f>RSI!I888</f>
        <v>66.321445974129077</v>
      </c>
      <c r="D888" s="2">
        <f>MACD!E888</f>
        <v>-0.11264164764633744</v>
      </c>
      <c r="E888" s="2">
        <f>MACD!F888</f>
        <v>-0.1876508824567174</v>
      </c>
      <c r="F888" s="2">
        <f>'Moving Avg'!D888</f>
        <v>6.0540000000000003</v>
      </c>
      <c r="G888" s="2">
        <f>'Moving Avg'!F888</f>
        <v>5.8130000000000006</v>
      </c>
      <c r="H888" s="2">
        <f>'Moving Avg'!G888</f>
        <v>4.7762000000000002</v>
      </c>
      <c r="I888" s="2">
        <f>'Moving Avg'!H888</f>
        <v>3.6665000000000005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50</v>
      </c>
      <c r="P888" s="7">
        <f t="shared" si="133"/>
        <v>16.5</v>
      </c>
      <c r="Q888" s="8">
        <f t="shared" si="134"/>
        <v>18.725000000000001</v>
      </c>
      <c r="R888" s="8">
        <f t="shared" si="135"/>
        <v>26.625</v>
      </c>
      <c r="S888" s="8">
        <f t="shared" si="136"/>
        <v>23.675000000000001</v>
      </c>
      <c r="T888" s="8">
        <f t="shared" si="137"/>
        <v>22.875</v>
      </c>
      <c r="U888" s="7">
        <f t="shared" si="138"/>
        <v>23.008333333333336</v>
      </c>
      <c r="V888" s="7">
        <f t="shared" si="139"/>
        <v>22.975000000000001</v>
      </c>
    </row>
    <row r="889" spans="1:22" ht="13.5" x14ac:dyDescent="0.25">
      <c r="A889" s="3">
        <f>RSI!A889</f>
        <v>43601</v>
      </c>
      <c r="B889" s="2">
        <f>RSI!B889</f>
        <v>5.9</v>
      </c>
      <c r="C889" s="2">
        <f>RSI!I889</f>
        <v>65.774349094735229</v>
      </c>
      <c r="D889" s="2">
        <f>MACD!E889</f>
        <v>-5.7738696223007757E-2</v>
      </c>
      <c r="E889" s="2">
        <f>MACD!F889</f>
        <v>-0.1616684452099755</v>
      </c>
      <c r="F889" s="2">
        <f>'Moving Avg'!D889</f>
        <v>6.016</v>
      </c>
      <c r="G889" s="2">
        <f>'Moving Avg'!F889</f>
        <v>5.8530000000000015</v>
      </c>
      <c r="H889" s="2">
        <f>'Moving Avg'!G889</f>
        <v>4.8163999999999998</v>
      </c>
      <c r="I889" s="2">
        <f>'Moving Avg'!H889</f>
        <v>3.68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50</v>
      </c>
      <c r="P889" s="7">
        <f t="shared" si="133"/>
        <v>16.5</v>
      </c>
      <c r="Q889" s="8">
        <f t="shared" si="134"/>
        <v>18.725000000000001</v>
      </c>
      <c r="R889" s="8">
        <f t="shared" si="135"/>
        <v>26.625</v>
      </c>
      <c r="S889" s="8">
        <f t="shared" si="136"/>
        <v>23.675000000000001</v>
      </c>
      <c r="T889" s="8">
        <f t="shared" si="137"/>
        <v>22.875</v>
      </c>
      <c r="U889" s="7">
        <f t="shared" si="138"/>
        <v>23.008333333333336</v>
      </c>
      <c r="V889" s="7">
        <f t="shared" si="139"/>
        <v>22.975000000000001</v>
      </c>
    </row>
    <row r="890" spans="1:22" ht="13.5" x14ac:dyDescent="0.25">
      <c r="A890" s="3">
        <f>RSI!A890</f>
        <v>43602</v>
      </c>
      <c r="B890" s="2">
        <f>RSI!B890</f>
        <v>5.73</v>
      </c>
      <c r="C890" s="2">
        <f>RSI!I890</f>
        <v>57.144239458602556</v>
      </c>
      <c r="D890" s="2">
        <f>MACD!E890</f>
        <v>-7.8921922498054187E-4</v>
      </c>
      <c r="E890" s="2">
        <f>MACD!F890</f>
        <v>-0.12949260001297652</v>
      </c>
      <c r="F890" s="2">
        <f>'Moving Avg'!D890</f>
        <v>5.9440000000000008</v>
      </c>
      <c r="G890" s="2">
        <f>'Moving Avg'!F890</f>
        <v>5.8735000000000017</v>
      </c>
      <c r="H890" s="2">
        <f>'Moving Avg'!G890</f>
        <v>4.8565999999999994</v>
      </c>
      <c r="I890" s="2">
        <f>'Moving Avg'!H890</f>
        <v>3.6921999999999997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0</v>
      </c>
      <c r="O890" s="7">
        <f t="shared" si="132"/>
        <v>50</v>
      </c>
      <c r="P890" s="7">
        <f t="shared" si="133"/>
        <v>16.5</v>
      </c>
      <c r="Q890" s="8">
        <f t="shared" si="134"/>
        <v>18.725000000000001</v>
      </c>
      <c r="R890" s="8">
        <f t="shared" si="135"/>
        <v>26.625</v>
      </c>
      <c r="S890" s="8">
        <f t="shared" si="136"/>
        <v>23.675000000000001</v>
      </c>
      <c r="T890" s="8">
        <f t="shared" si="137"/>
        <v>22.875</v>
      </c>
      <c r="U890" s="7">
        <f t="shared" si="138"/>
        <v>23.008333333333336</v>
      </c>
      <c r="V890" s="7">
        <f t="shared" si="139"/>
        <v>22.975000000000001</v>
      </c>
    </row>
    <row r="891" spans="1:22" ht="13.5" x14ac:dyDescent="0.25">
      <c r="A891" s="3">
        <f>RSI!A891</f>
        <v>43605</v>
      </c>
      <c r="B891" s="2">
        <f>RSI!B891</f>
        <v>5.73</v>
      </c>
      <c r="C891" s="2">
        <f>RSI!I891</f>
        <v>57.144239458602563</v>
      </c>
      <c r="D891" s="2">
        <f>MACD!E891</f>
        <v>5.2613239610797002E-2</v>
      </c>
      <c r="E891" s="2">
        <f>MACD!F891</f>
        <v>-9.3071432088221828E-2</v>
      </c>
      <c r="F891" s="2">
        <f>'Moving Avg'!D891</f>
        <v>5.8719999999999999</v>
      </c>
      <c r="G891" s="2">
        <f>'Moving Avg'!F891</f>
        <v>5.8820000000000014</v>
      </c>
      <c r="H891" s="2">
        <f>'Moving Avg'!G891</f>
        <v>4.8999999999999995</v>
      </c>
      <c r="I891" s="2">
        <f>'Moving Avg'!H891</f>
        <v>3.7039500000000003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  <c r="M891" s="7">
        <f t="shared" si="130"/>
        <v>25</v>
      </c>
      <c r="N891" s="7">
        <f t="shared" si="131"/>
        <v>0</v>
      </c>
      <c r="O891" s="7">
        <f t="shared" si="132"/>
        <v>50</v>
      </c>
      <c r="P891" s="7">
        <f t="shared" si="133"/>
        <v>16.5</v>
      </c>
      <c r="Q891" s="8">
        <f t="shared" si="134"/>
        <v>18.725000000000001</v>
      </c>
      <c r="R891" s="8">
        <f t="shared" si="135"/>
        <v>26.625</v>
      </c>
      <c r="S891" s="8">
        <f t="shared" si="136"/>
        <v>23.675000000000001</v>
      </c>
      <c r="T891" s="8">
        <f t="shared" si="137"/>
        <v>22.875</v>
      </c>
      <c r="U891" s="7">
        <f t="shared" si="138"/>
        <v>23.008333333333336</v>
      </c>
      <c r="V891" s="7">
        <f t="shared" si="139"/>
        <v>22.975000000000001</v>
      </c>
    </row>
    <row r="892" spans="1:22" ht="13.5" x14ac:dyDescent="0.25">
      <c r="A892" s="3">
        <f>RSI!A892</f>
        <v>43606</v>
      </c>
      <c r="B892" s="2">
        <f>RSI!B892</f>
        <v>5.73</v>
      </c>
      <c r="C892" s="2">
        <f>RSI!I892</f>
        <v>57.144239458602563</v>
      </c>
      <c r="D892" s="2">
        <f>MACD!E892</f>
        <v>9.6930114885427798E-2</v>
      </c>
      <c r="E892" s="2">
        <f>MACD!F892</f>
        <v>-5.507112269349191E-2</v>
      </c>
      <c r="F892" s="2">
        <f>'Moving Avg'!D892</f>
        <v>5.8</v>
      </c>
      <c r="G892" s="2">
        <f>'Moving Avg'!F892</f>
        <v>5.8740000000000014</v>
      </c>
      <c r="H892" s="2">
        <f>'Moving Avg'!G892</f>
        <v>4.940199999999999</v>
      </c>
      <c r="I892" s="2">
        <f>'Moving Avg'!H892</f>
        <v>3.7157000000000004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25</v>
      </c>
      <c r="N892" s="7">
        <f t="shared" si="131"/>
        <v>0</v>
      </c>
      <c r="O892" s="7">
        <f t="shared" si="132"/>
        <v>50</v>
      </c>
      <c r="P892" s="7">
        <f t="shared" si="133"/>
        <v>16.5</v>
      </c>
      <c r="Q892" s="8">
        <f t="shared" si="134"/>
        <v>18.725000000000001</v>
      </c>
      <c r="R892" s="8">
        <f t="shared" si="135"/>
        <v>26.625</v>
      </c>
      <c r="S892" s="8">
        <f t="shared" si="136"/>
        <v>23.675000000000001</v>
      </c>
      <c r="T892" s="8">
        <f t="shared" si="137"/>
        <v>22.875</v>
      </c>
      <c r="U892" s="7">
        <f t="shared" si="138"/>
        <v>23.008333333333336</v>
      </c>
      <c r="V892" s="7">
        <f t="shared" si="139"/>
        <v>22.975000000000001</v>
      </c>
    </row>
    <row r="893" spans="1:22" ht="13.5" x14ac:dyDescent="0.25">
      <c r="A893" s="3">
        <f>RSI!A893</f>
        <v>43607</v>
      </c>
      <c r="B893" s="2">
        <f>RSI!B893</f>
        <v>5.73</v>
      </c>
      <c r="C893" s="2">
        <f>RSI!I893</f>
        <v>57.144239458602563</v>
      </c>
      <c r="D893" s="2">
        <f>MACD!E893</f>
        <v>0.14746977369164327</v>
      </c>
      <c r="E893" s="2">
        <f>MACD!F893</f>
        <v>-1.4562943416464875E-2</v>
      </c>
      <c r="F893" s="2">
        <f>'Moving Avg'!D893</f>
        <v>5.7640000000000002</v>
      </c>
      <c r="G893" s="2">
        <f>'Moving Avg'!F893</f>
        <v>5.8605000000000009</v>
      </c>
      <c r="H893" s="2">
        <f>'Moving Avg'!G893</f>
        <v>4.9819999999999993</v>
      </c>
      <c r="I893" s="2">
        <f>'Moving Avg'!H893</f>
        <v>3.7271500000000004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  <c r="M893" s="7">
        <f t="shared" si="130"/>
        <v>25</v>
      </c>
      <c r="N893" s="7">
        <f t="shared" si="131"/>
        <v>0</v>
      </c>
      <c r="O893" s="7">
        <f t="shared" si="132"/>
        <v>50</v>
      </c>
      <c r="P893" s="7">
        <f t="shared" si="133"/>
        <v>16.5</v>
      </c>
      <c r="Q893" s="8">
        <f t="shared" si="134"/>
        <v>18.725000000000001</v>
      </c>
      <c r="R893" s="8">
        <f t="shared" si="135"/>
        <v>26.625</v>
      </c>
      <c r="S893" s="8">
        <f t="shared" si="136"/>
        <v>23.675000000000001</v>
      </c>
      <c r="T893" s="8">
        <f t="shared" si="137"/>
        <v>22.875</v>
      </c>
      <c r="U893" s="7">
        <f t="shared" si="138"/>
        <v>23.008333333333336</v>
      </c>
      <c r="V893" s="7">
        <f t="shared" si="139"/>
        <v>22.975000000000001</v>
      </c>
    </row>
    <row r="894" spans="1:22" ht="13.5" x14ac:dyDescent="0.25">
      <c r="A894" s="3">
        <f>RSI!A894</f>
        <v>43608</v>
      </c>
      <c r="B894" s="2">
        <f>RSI!B894</f>
        <v>5.73</v>
      </c>
      <c r="C894" s="2">
        <f>RSI!I894</f>
        <v>57.144239458602556</v>
      </c>
      <c r="D894" s="2">
        <f>MACD!E894</f>
        <v>0.18948836935244895</v>
      </c>
      <c r="E894" s="2">
        <f>MACD!F894</f>
        <v>2.6247319137317891E-2</v>
      </c>
      <c r="F894" s="2">
        <f>'Moving Avg'!D894</f>
        <v>5.73</v>
      </c>
      <c r="G894" s="2">
        <f>'Moving Avg'!F894</f>
        <v>5.8605000000000018</v>
      </c>
      <c r="H894" s="2">
        <f>'Moving Avg'!G894</f>
        <v>5.0237999999999978</v>
      </c>
      <c r="I894" s="2">
        <f>'Moving Avg'!H894</f>
        <v>3.7383000000000006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  <c r="M894" s="7">
        <f t="shared" si="130"/>
        <v>25</v>
      </c>
      <c r="N894" s="7">
        <f t="shared" si="131"/>
        <v>0</v>
      </c>
      <c r="O894" s="7">
        <f t="shared" si="132"/>
        <v>50</v>
      </c>
      <c r="P894" s="7">
        <f t="shared" si="133"/>
        <v>16.5</v>
      </c>
      <c r="Q894" s="8">
        <f t="shared" si="134"/>
        <v>18.725000000000001</v>
      </c>
      <c r="R894" s="8">
        <f t="shared" si="135"/>
        <v>26.625</v>
      </c>
      <c r="S894" s="8">
        <f t="shared" si="136"/>
        <v>23.675000000000001</v>
      </c>
      <c r="T894" s="8">
        <f t="shared" si="137"/>
        <v>22.875</v>
      </c>
      <c r="U894" s="7">
        <f t="shared" si="138"/>
        <v>23.008333333333336</v>
      </c>
      <c r="V894" s="7">
        <f t="shared" si="139"/>
        <v>22.975000000000001</v>
      </c>
    </row>
    <row r="895" spans="1:22" ht="13.5" x14ac:dyDescent="0.25">
      <c r="A895" s="3">
        <f>RSI!A895</f>
        <v>43609</v>
      </c>
      <c r="B895" s="2">
        <f>RSI!B895</f>
        <v>5.73</v>
      </c>
      <c r="C895" s="2">
        <f>RSI!I895</f>
        <v>57.144239458602556</v>
      </c>
      <c r="D895" s="2">
        <f>MACD!E895</f>
        <v>0.22435207399436319</v>
      </c>
      <c r="E895" s="2">
        <f>MACD!F895</f>
        <v>6.5868270108726951E-2</v>
      </c>
      <c r="F895" s="2">
        <f>'Moving Avg'!D895</f>
        <v>5.73</v>
      </c>
      <c r="G895" s="2">
        <f>'Moving Avg'!F895</f>
        <v>5.8690000000000015</v>
      </c>
      <c r="H895" s="2">
        <f>'Moving Avg'!G895</f>
        <v>5.0635999999999992</v>
      </c>
      <c r="I895" s="2">
        <f>'Moving Avg'!H895</f>
        <v>3.7484500000000009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  <c r="M895" s="7">
        <f t="shared" si="130"/>
        <v>25</v>
      </c>
      <c r="N895" s="7">
        <f t="shared" si="131"/>
        <v>0</v>
      </c>
      <c r="O895" s="7">
        <f t="shared" si="132"/>
        <v>50</v>
      </c>
      <c r="P895" s="7">
        <f t="shared" si="133"/>
        <v>33</v>
      </c>
      <c r="Q895" s="8">
        <f t="shared" si="134"/>
        <v>21.2</v>
      </c>
      <c r="R895" s="8">
        <f t="shared" si="135"/>
        <v>30.75</v>
      </c>
      <c r="S895" s="8">
        <f t="shared" si="136"/>
        <v>31.1</v>
      </c>
      <c r="T895" s="8">
        <f t="shared" si="137"/>
        <v>27</v>
      </c>
      <c r="U895" s="7">
        <f t="shared" si="138"/>
        <v>27.683333333333337</v>
      </c>
      <c r="V895" s="7">
        <f t="shared" si="139"/>
        <v>27.512500000000003</v>
      </c>
    </row>
    <row r="896" spans="1:22" ht="13.5" x14ac:dyDescent="0.25">
      <c r="A896" s="3">
        <f>RSI!A896</f>
        <v>43612</v>
      </c>
      <c r="B896" s="2">
        <f>RSI!B896</f>
        <v>5.73</v>
      </c>
      <c r="C896" s="2">
        <f>RSI!I896</f>
        <v>57.144239458602556</v>
      </c>
      <c r="D896" s="2">
        <f>MACD!E896</f>
        <v>0.25321278761416011</v>
      </c>
      <c r="E896" s="2">
        <f>MACD!F896</f>
        <v>0.10333717360981359</v>
      </c>
      <c r="F896" s="2">
        <f>'Moving Avg'!D896</f>
        <v>5.73</v>
      </c>
      <c r="G896" s="2">
        <f>'Moving Avg'!F896</f>
        <v>5.8855000000000022</v>
      </c>
      <c r="H896" s="2">
        <f>'Moving Avg'!G896</f>
        <v>5.102199999999999</v>
      </c>
      <c r="I896" s="2">
        <f>'Moving Avg'!H896</f>
        <v>3.7590500000000007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  <c r="M896" s="7">
        <f t="shared" si="130"/>
        <v>25</v>
      </c>
      <c r="N896" s="7">
        <f t="shared" si="131"/>
        <v>0</v>
      </c>
      <c r="O896" s="7">
        <f t="shared" si="132"/>
        <v>50</v>
      </c>
      <c r="P896" s="7">
        <f t="shared" si="133"/>
        <v>33</v>
      </c>
      <c r="Q896" s="8">
        <f t="shared" si="134"/>
        <v>21.2</v>
      </c>
      <c r="R896" s="8">
        <f t="shared" si="135"/>
        <v>30.75</v>
      </c>
      <c r="S896" s="8">
        <f t="shared" si="136"/>
        <v>31.1</v>
      </c>
      <c r="T896" s="8">
        <f t="shared" si="137"/>
        <v>27</v>
      </c>
      <c r="U896" s="7">
        <f t="shared" si="138"/>
        <v>27.683333333333337</v>
      </c>
      <c r="V896" s="7">
        <f t="shared" si="139"/>
        <v>27.512500000000003</v>
      </c>
    </row>
    <row r="897" spans="1:22" ht="13.5" x14ac:dyDescent="0.25">
      <c r="A897" s="3">
        <f>RSI!A897</f>
        <v>43613</v>
      </c>
      <c r="B897" s="2">
        <f>RSI!B897</f>
        <v>5.48</v>
      </c>
      <c r="C897" s="2">
        <f>RSI!I897</f>
        <v>43.155470903748444</v>
      </c>
      <c r="D897" s="2">
        <f>MACD!E897</f>
        <v>0.29555992463691627</v>
      </c>
      <c r="E897" s="2">
        <f>MACD!F897</f>
        <v>0.14178172381523413</v>
      </c>
      <c r="F897" s="2">
        <f>'Moving Avg'!D897</f>
        <v>5.6800000000000006</v>
      </c>
      <c r="G897" s="2">
        <f>'Moving Avg'!F897</f>
        <v>5.8780000000000019</v>
      </c>
      <c r="H897" s="2">
        <f>'Moving Avg'!G897</f>
        <v>5.1379999999999981</v>
      </c>
      <c r="I897" s="2">
        <f>'Moving Avg'!H897</f>
        <v>3.7679500000000008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  <c r="M897" s="7">
        <f t="shared" si="130"/>
        <v>25</v>
      </c>
      <c r="N897" s="7">
        <f t="shared" si="131"/>
        <v>0</v>
      </c>
      <c r="O897" s="7">
        <f t="shared" si="132"/>
        <v>50</v>
      </c>
      <c r="P897" s="7">
        <f t="shared" si="133"/>
        <v>33</v>
      </c>
      <c r="Q897" s="8">
        <f t="shared" si="134"/>
        <v>21.2</v>
      </c>
      <c r="R897" s="8">
        <f t="shared" si="135"/>
        <v>30.75</v>
      </c>
      <c r="S897" s="8">
        <f t="shared" si="136"/>
        <v>31.1</v>
      </c>
      <c r="T897" s="8">
        <f t="shared" si="137"/>
        <v>27</v>
      </c>
      <c r="U897" s="7">
        <f t="shared" si="138"/>
        <v>27.683333333333337</v>
      </c>
      <c r="V897" s="7">
        <f t="shared" si="139"/>
        <v>27.512500000000003</v>
      </c>
    </row>
    <row r="898" spans="1:22" ht="13.5" x14ac:dyDescent="0.25">
      <c r="A898" s="3">
        <f>RSI!A898</f>
        <v>43614</v>
      </c>
      <c r="B898" s="2">
        <f>RSI!B898</f>
        <v>5.24</v>
      </c>
      <c r="C898" s="2">
        <f>RSI!I898</f>
        <v>34.43943577467995</v>
      </c>
      <c r="D898" s="2">
        <f>MACD!E898</f>
        <v>0.32240671376144725</v>
      </c>
      <c r="E898" s="2">
        <f>MACD!F898</f>
        <v>0.17790672180447675</v>
      </c>
      <c r="F898" s="2">
        <f>'Moving Avg'!D898</f>
        <v>5.5820000000000007</v>
      </c>
      <c r="G898" s="2">
        <f>'Moving Avg'!F898</f>
        <v>5.850500000000002</v>
      </c>
      <c r="H898" s="2">
        <f>'Moving Avg'!G898</f>
        <v>5.1711999999999989</v>
      </c>
      <c r="I898" s="2">
        <f>'Moving Avg'!H898</f>
        <v>3.7761000000000009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21.2</v>
      </c>
      <c r="R898" s="8">
        <f t="shared" si="135"/>
        <v>30.75</v>
      </c>
      <c r="S898" s="8">
        <f t="shared" si="136"/>
        <v>31.1</v>
      </c>
      <c r="T898" s="8">
        <f t="shared" si="137"/>
        <v>27</v>
      </c>
      <c r="U898" s="7">
        <f t="shared" si="138"/>
        <v>27.683333333333337</v>
      </c>
      <c r="V898" s="7">
        <f t="shared" si="139"/>
        <v>27.512500000000003</v>
      </c>
    </row>
    <row r="899" spans="1:22" ht="13.5" x14ac:dyDescent="0.25">
      <c r="A899" s="3">
        <f>RSI!A899</f>
        <v>43615</v>
      </c>
      <c r="B899" s="2">
        <f>RSI!B899</f>
        <v>5.1100000000000003</v>
      </c>
      <c r="C899" s="2">
        <f>RSI!I899</f>
        <v>30.809607556908304</v>
      </c>
      <c r="D899" s="2">
        <f>MACD!E899</f>
        <v>0.35549286804691871</v>
      </c>
      <c r="E899" s="2">
        <f>MACD!F899</f>
        <v>0.21342395105296513</v>
      </c>
      <c r="F899" s="2">
        <f>'Moving Avg'!D899</f>
        <v>5.4580000000000002</v>
      </c>
      <c r="G899" s="2">
        <f>'Moving Avg'!F899</f>
        <v>5.8080000000000016</v>
      </c>
      <c r="H899" s="2">
        <f>'Moving Avg'!G899</f>
        <v>5.1997999999999989</v>
      </c>
      <c r="I899" s="2">
        <f>'Moving Avg'!H899</f>
        <v>3.7836000000000007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  <c r="M899" s="7">
        <f t="shared" si="140"/>
        <v>25</v>
      </c>
      <c r="N899" s="7">
        <f t="shared" si="141"/>
        <v>0</v>
      </c>
      <c r="O899" s="7">
        <f t="shared" si="142"/>
        <v>50</v>
      </c>
      <c r="P899" s="7">
        <f t="shared" si="143"/>
        <v>16.5</v>
      </c>
      <c r="Q899" s="8">
        <f t="shared" ref="Q899:Q962" si="144">0.35*M899+N899*0.35+O899*0.15+P899*0.15</f>
        <v>18.725000000000001</v>
      </c>
      <c r="R899" s="8">
        <f t="shared" ref="R899:R962" si="145">M899*0.2+N899*0.2+O899*0.35+P899*0.25</f>
        <v>26.625</v>
      </c>
      <c r="S899" s="8">
        <f t="shared" ref="S899:S962" si="146">M899*0.15+N899*0.15+O899*0.25+P899*0.45</f>
        <v>23.675000000000001</v>
      </c>
      <c r="T899" s="8">
        <f t="shared" ref="T899:T962" si="147">0.25*SUM(M899:P899)</f>
        <v>22.875</v>
      </c>
      <c r="U899" s="7">
        <f t="shared" ref="U899:U962" si="148">SUM(Q899:S899)/3</f>
        <v>23.008333333333336</v>
      </c>
      <c r="V899" s="7">
        <f t="shared" ref="V899:V962" si="149">SUM(Q899:T899)/4</f>
        <v>22.975000000000001</v>
      </c>
    </row>
    <row r="900" spans="1:22" ht="13.5" x14ac:dyDescent="0.25">
      <c r="A900" s="3">
        <f>RSI!A900</f>
        <v>43616</v>
      </c>
      <c r="B900" s="2">
        <f>RSI!B900</f>
        <v>5.1100000000000003</v>
      </c>
      <c r="C900" s="2">
        <f>RSI!I900</f>
        <v>30.809607556908304</v>
      </c>
      <c r="D900" s="2">
        <f>MACD!E900</f>
        <v>0.36021287077146802</v>
      </c>
      <c r="E900" s="2">
        <f>MACD!F900</f>
        <v>0.24278173499666572</v>
      </c>
      <c r="F900" s="2">
        <f>'Moving Avg'!D900</f>
        <v>5.3340000000000005</v>
      </c>
      <c r="G900" s="2">
        <f>'Moving Avg'!F900</f>
        <v>5.7655000000000012</v>
      </c>
      <c r="H900" s="2">
        <f>'Moving Avg'!G900</f>
        <v>5.2283999999999988</v>
      </c>
      <c r="I900" s="2">
        <f>'Moving Avg'!H900</f>
        <v>3.7911000000000015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  <c r="M900" s="7">
        <f t="shared" si="140"/>
        <v>25</v>
      </c>
      <c r="N900" s="7">
        <f t="shared" si="141"/>
        <v>0</v>
      </c>
      <c r="O900" s="7">
        <f t="shared" si="142"/>
        <v>50</v>
      </c>
      <c r="P900" s="7">
        <f t="shared" si="143"/>
        <v>16.5</v>
      </c>
      <c r="Q900" s="8">
        <f t="shared" si="144"/>
        <v>18.725000000000001</v>
      </c>
      <c r="R900" s="8">
        <f t="shared" si="145"/>
        <v>26.625</v>
      </c>
      <c r="S900" s="8">
        <f t="shared" si="146"/>
        <v>23.675000000000001</v>
      </c>
      <c r="T900" s="8">
        <f t="shared" si="147"/>
        <v>22.875</v>
      </c>
      <c r="U900" s="7">
        <f t="shared" si="148"/>
        <v>23.008333333333336</v>
      </c>
      <c r="V900" s="7">
        <f t="shared" si="149"/>
        <v>22.975000000000001</v>
      </c>
    </row>
    <row r="901" spans="1:22" ht="13.5" x14ac:dyDescent="0.25">
      <c r="A901" s="3">
        <f>RSI!A901</f>
        <v>43619</v>
      </c>
      <c r="B901" s="2">
        <f>RSI!B901</f>
        <v>5.1100000000000003</v>
      </c>
      <c r="C901" s="2">
        <f>RSI!I901</f>
        <v>30.809607556908304</v>
      </c>
      <c r="D901" s="2">
        <f>MACD!E901</f>
        <v>0.36687141568931736</v>
      </c>
      <c r="E901" s="2">
        <f>MACD!F901</f>
        <v>0.26759967113519606</v>
      </c>
      <c r="F901" s="2">
        <f>'Moving Avg'!D901</f>
        <v>5.21</v>
      </c>
      <c r="G901" s="2">
        <f>'Moving Avg'!F901</f>
        <v>5.721000000000001</v>
      </c>
      <c r="H901" s="2">
        <f>'Moving Avg'!G901</f>
        <v>5.2537999999999991</v>
      </c>
      <c r="I901" s="2">
        <f>'Moving Avg'!H901</f>
        <v>3.7986000000000013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  <c r="M901" s="7">
        <f t="shared" si="140"/>
        <v>25</v>
      </c>
      <c r="N901" s="7">
        <f t="shared" si="141"/>
        <v>0</v>
      </c>
      <c r="O901" s="7">
        <f t="shared" si="142"/>
        <v>50</v>
      </c>
      <c r="P901" s="7">
        <f t="shared" si="143"/>
        <v>16.5</v>
      </c>
      <c r="Q901" s="8">
        <f t="shared" si="144"/>
        <v>18.725000000000001</v>
      </c>
      <c r="R901" s="8">
        <f t="shared" si="145"/>
        <v>26.625</v>
      </c>
      <c r="S901" s="8">
        <f t="shared" si="146"/>
        <v>23.675000000000001</v>
      </c>
      <c r="T901" s="8">
        <f t="shared" si="147"/>
        <v>22.875</v>
      </c>
      <c r="U901" s="7">
        <f t="shared" si="148"/>
        <v>23.008333333333336</v>
      </c>
      <c r="V901" s="7">
        <f t="shared" si="149"/>
        <v>22.975000000000001</v>
      </c>
    </row>
    <row r="902" spans="1:22" ht="13.5" x14ac:dyDescent="0.25">
      <c r="A902" s="3">
        <f>RSI!A902</f>
        <v>43623</v>
      </c>
      <c r="B902" s="2">
        <f>RSI!B902</f>
        <v>5.1100000000000003</v>
      </c>
      <c r="C902" s="2">
        <f>RSI!I902</f>
        <v>30.809607556908304</v>
      </c>
      <c r="D902" s="2">
        <f>MACD!E902</f>
        <v>0.37497288061709888</v>
      </c>
      <c r="E902" s="2">
        <f>MACD!F902</f>
        <v>0.2890743130315766</v>
      </c>
      <c r="F902" s="2">
        <f>'Moving Avg'!D902</f>
        <v>5.1360000000000001</v>
      </c>
      <c r="G902" s="2">
        <f>'Moving Avg'!F902</f>
        <v>5.6765000000000008</v>
      </c>
      <c r="H902" s="2">
        <f>'Moving Avg'!G902</f>
        <v>5.2769999999999992</v>
      </c>
      <c r="I902" s="2">
        <f>'Moving Avg'!H902</f>
        <v>3.8066000000000013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  <c r="M902" s="7">
        <f t="shared" si="140"/>
        <v>25</v>
      </c>
      <c r="N902" s="7">
        <f t="shared" si="141"/>
        <v>0</v>
      </c>
      <c r="O902" s="7">
        <f t="shared" si="142"/>
        <v>50</v>
      </c>
      <c r="P902" s="7">
        <f t="shared" si="143"/>
        <v>16.5</v>
      </c>
      <c r="Q902" s="8">
        <f t="shared" si="144"/>
        <v>18.725000000000001</v>
      </c>
      <c r="R902" s="8">
        <f t="shared" si="145"/>
        <v>26.625</v>
      </c>
      <c r="S902" s="8">
        <f t="shared" si="146"/>
        <v>23.675000000000001</v>
      </c>
      <c r="T902" s="8">
        <f t="shared" si="147"/>
        <v>22.875</v>
      </c>
      <c r="U902" s="7">
        <f t="shared" si="148"/>
        <v>23.008333333333336</v>
      </c>
      <c r="V902" s="7">
        <f t="shared" si="149"/>
        <v>22.975000000000001</v>
      </c>
    </row>
    <row r="903" spans="1:22" ht="13.5" x14ac:dyDescent="0.25">
      <c r="A903" s="3">
        <f>RSI!A903</f>
        <v>43626</v>
      </c>
      <c r="B903" s="2">
        <f>RSI!B903</f>
        <v>5.1100000000000003</v>
      </c>
      <c r="C903" s="2">
        <f>RSI!I903</f>
        <v>30.809607556908304</v>
      </c>
      <c r="D903" s="2">
        <f>MACD!E903</f>
        <v>0.38411251404351354</v>
      </c>
      <c r="E903" s="2">
        <f>MACD!F903</f>
        <v>0.30808195323396403</v>
      </c>
      <c r="F903" s="2">
        <f>'Moving Avg'!D903</f>
        <v>5.1100000000000003</v>
      </c>
      <c r="G903" s="2">
        <f>'Moving Avg'!F903</f>
        <v>5.6275000000000013</v>
      </c>
      <c r="H903" s="2">
        <f>'Moving Avg'!G903</f>
        <v>5.3008000000000006</v>
      </c>
      <c r="I903" s="2">
        <f>'Moving Avg'!H903</f>
        <v>3.8146000000000013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  <c r="M903" s="7">
        <f t="shared" si="140"/>
        <v>25</v>
      </c>
      <c r="N903" s="7">
        <f t="shared" si="141"/>
        <v>0</v>
      </c>
      <c r="O903" s="7">
        <f t="shared" si="142"/>
        <v>50</v>
      </c>
      <c r="P903" s="7">
        <f t="shared" si="143"/>
        <v>16.5</v>
      </c>
      <c r="Q903" s="8">
        <f t="shared" si="144"/>
        <v>18.725000000000001</v>
      </c>
      <c r="R903" s="8">
        <f t="shared" si="145"/>
        <v>26.625</v>
      </c>
      <c r="S903" s="8">
        <f t="shared" si="146"/>
        <v>23.675000000000001</v>
      </c>
      <c r="T903" s="8">
        <f t="shared" si="147"/>
        <v>22.875</v>
      </c>
      <c r="U903" s="7">
        <f t="shared" si="148"/>
        <v>23.008333333333336</v>
      </c>
      <c r="V903" s="7">
        <f t="shared" si="149"/>
        <v>22.975000000000001</v>
      </c>
    </row>
    <row r="904" spans="1:22" ht="13.5" x14ac:dyDescent="0.25">
      <c r="A904" s="3">
        <f>RSI!A904</f>
        <v>43627</v>
      </c>
      <c r="B904" s="2">
        <f>RSI!B904</f>
        <v>5.1100000000000003</v>
      </c>
      <c r="C904" s="2">
        <f>RSI!I904</f>
        <v>30.809607556908304</v>
      </c>
      <c r="D904" s="2">
        <f>MACD!E904</f>
        <v>0.39396137198109127</v>
      </c>
      <c r="E904" s="2">
        <f>MACD!F904</f>
        <v>0.3252578369833895</v>
      </c>
      <c r="F904" s="2">
        <f>'Moving Avg'!D904</f>
        <v>5.1100000000000003</v>
      </c>
      <c r="G904" s="2">
        <f>'Moving Avg'!F904</f>
        <v>5.5785000000000009</v>
      </c>
      <c r="H904" s="2">
        <f>'Moving Avg'!G904</f>
        <v>5.3242000000000012</v>
      </c>
      <c r="I904" s="2">
        <f>'Moving Avg'!H904</f>
        <v>3.8221500000000015</v>
      </c>
      <c r="J904" s="5" t="str">
        <f>OBV!F904</f>
        <v>NEUTRAL</v>
      </c>
      <c r="K904" s="5" t="str">
        <f>OBV!G904</f>
        <v>NEUTRAL</v>
      </c>
      <c r="L904" s="5" t="str">
        <f>OBV!H904</f>
        <v>NEUTRAL</v>
      </c>
      <c r="M904" s="7">
        <f t="shared" si="140"/>
        <v>25</v>
      </c>
      <c r="N904" s="7">
        <f t="shared" si="141"/>
        <v>0</v>
      </c>
      <c r="O904" s="7">
        <f t="shared" si="142"/>
        <v>50</v>
      </c>
      <c r="P904" s="7">
        <f t="shared" si="143"/>
        <v>33</v>
      </c>
      <c r="Q904" s="8">
        <f t="shared" si="144"/>
        <v>21.2</v>
      </c>
      <c r="R904" s="8">
        <f t="shared" si="145"/>
        <v>30.75</v>
      </c>
      <c r="S904" s="8">
        <f t="shared" si="146"/>
        <v>31.1</v>
      </c>
      <c r="T904" s="8">
        <f t="shared" si="147"/>
        <v>27</v>
      </c>
      <c r="U904" s="7">
        <f t="shared" si="148"/>
        <v>27.683333333333337</v>
      </c>
      <c r="V904" s="7">
        <f t="shared" si="149"/>
        <v>27.512500000000003</v>
      </c>
    </row>
    <row r="905" spans="1:22" ht="13.5" x14ac:dyDescent="0.25">
      <c r="A905" s="3">
        <f>RSI!A905</f>
        <v>43628</v>
      </c>
      <c r="B905" s="2">
        <f>RSI!B905</f>
        <v>4.8899999999999997</v>
      </c>
      <c r="C905" s="2">
        <f>RSI!I905</f>
        <v>24.103172995280715</v>
      </c>
      <c r="D905" s="2">
        <f>MACD!E905</f>
        <v>0.4205499487472153</v>
      </c>
      <c r="E905" s="2">
        <f>MACD!F905</f>
        <v>0.34431625933615467</v>
      </c>
      <c r="F905" s="2">
        <f>'Moving Avg'!D905</f>
        <v>5.0660000000000007</v>
      </c>
      <c r="G905" s="2">
        <f>'Moving Avg'!F905</f>
        <v>5.5185000000000013</v>
      </c>
      <c r="H905" s="2">
        <f>'Moving Avg'!G905</f>
        <v>5.3410000000000002</v>
      </c>
      <c r="I905" s="2">
        <f>'Moving Avg'!H905</f>
        <v>3.8281000000000009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  <c r="M905" s="7">
        <f t="shared" si="140"/>
        <v>50</v>
      </c>
      <c r="N905" s="7">
        <f t="shared" si="141"/>
        <v>0</v>
      </c>
      <c r="O905" s="7">
        <f t="shared" si="142"/>
        <v>50</v>
      </c>
      <c r="P905" s="7">
        <f t="shared" si="143"/>
        <v>33</v>
      </c>
      <c r="Q905" s="8">
        <f t="shared" si="144"/>
        <v>29.95</v>
      </c>
      <c r="R905" s="8">
        <f t="shared" si="145"/>
        <v>35.75</v>
      </c>
      <c r="S905" s="8">
        <f t="shared" si="146"/>
        <v>34.85</v>
      </c>
      <c r="T905" s="8">
        <f t="shared" si="147"/>
        <v>33.25</v>
      </c>
      <c r="U905" s="7">
        <f t="shared" si="148"/>
        <v>33.516666666666673</v>
      </c>
      <c r="V905" s="7">
        <f t="shared" si="149"/>
        <v>33.450000000000003</v>
      </c>
    </row>
    <row r="906" spans="1:22" ht="13.5" x14ac:dyDescent="0.25">
      <c r="A906" s="3">
        <f>RSI!A906</f>
        <v>43629</v>
      </c>
      <c r="B906" s="2">
        <f>RSI!B906</f>
        <v>4.67</v>
      </c>
      <c r="C906" s="2">
        <f>RSI!I906</f>
        <v>19.525947353245968</v>
      </c>
      <c r="D906" s="2">
        <f>MACD!E906</f>
        <v>0.46245780862099206</v>
      </c>
      <c r="E906" s="2">
        <f>MACD!F906</f>
        <v>0.36794456919312218</v>
      </c>
      <c r="F906" s="2">
        <f>'Moving Avg'!D906</f>
        <v>4.9779999999999998</v>
      </c>
      <c r="G906" s="2">
        <f>'Moving Avg'!F906</f>
        <v>5.4475000000000007</v>
      </c>
      <c r="H906" s="2">
        <f>'Moving Avg'!G906</f>
        <v>5.3513999999999999</v>
      </c>
      <c r="I906" s="2">
        <f>'Moving Avg'!H906</f>
        <v>3.8329500000000012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  <c r="M906" s="7">
        <f t="shared" si="140"/>
        <v>50</v>
      </c>
      <c r="N906" s="7">
        <f t="shared" si="141"/>
        <v>0</v>
      </c>
      <c r="O906" s="7">
        <f t="shared" si="142"/>
        <v>50</v>
      </c>
      <c r="P906" s="7">
        <f t="shared" si="143"/>
        <v>33</v>
      </c>
      <c r="Q906" s="8">
        <f t="shared" si="144"/>
        <v>29.95</v>
      </c>
      <c r="R906" s="8">
        <f t="shared" si="145"/>
        <v>35.75</v>
      </c>
      <c r="S906" s="8">
        <f t="shared" si="146"/>
        <v>34.85</v>
      </c>
      <c r="T906" s="8">
        <f t="shared" si="147"/>
        <v>33.25</v>
      </c>
      <c r="U906" s="7">
        <f t="shared" si="148"/>
        <v>33.516666666666673</v>
      </c>
      <c r="V906" s="7">
        <f t="shared" si="149"/>
        <v>33.450000000000003</v>
      </c>
    </row>
    <row r="907" spans="1:22" ht="13.5" x14ac:dyDescent="0.25">
      <c r="A907" s="3">
        <f>RSI!A907</f>
        <v>43630</v>
      </c>
      <c r="B907" s="2">
        <f>RSI!B907</f>
        <v>4.46</v>
      </c>
      <c r="C907" s="2">
        <f>RSI!I907</f>
        <v>16.336788892422405</v>
      </c>
      <c r="D907" s="2">
        <f>MACD!E907</f>
        <v>0.47919521668596143</v>
      </c>
      <c r="E907" s="2">
        <f>MACD!F907</f>
        <v>0.39019469869169005</v>
      </c>
      <c r="F907" s="2">
        <f>'Moving Avg'!D907</f>
        <v>4.8480000000000008</v>
      </c>
      <c r="G907" s="2">
        <f>'Moving Avg'!F907</f>
        <v>5.3660000000000014</v>
      </c>
      <c r="H907" s="2">
        <f>'Moving Avg'!G907</f>
        <v>5.3574000000000011</v>
      </c>
      <c r="I907" s="2">
        <f>'Moving Avg'!H907</f>
        <v>3.8367000000000013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  <c r="M907" s="7">
        <f t="shared" si="140"/>
        <v>50</v>
      </c>
      <c r="N907" s="7">
        <f t="shared" si="141"/>
        <v>0</v>
      </c>
      <c r="O907" s="7">
        <f t="shared" si="142"/>
        <v>50</v>
      </c>
      <c r="P907" s="7">
        <f t="shared" si="143"/>
        <v>33</v>
      </c>
      <c r="Q907" s="8">
        <f t="shared" si="144"/>
        <v>29.95</v>
      </c>
      <c r="R907" s="8">
        <f t="shared" si="145"/>
        <v>35.75</v>
      </c>
      <c r="S907" s="8">
        <f t="shared" si="146"/>
        <v>34.85</v>
      </c>
      <c r="T907" s="8">
        <f t="shared" si="147"/>
        <v>33.25</v>
      </c>
      <c r="U907" s="7">
        <f t="shared" si="148"/>
        <v>33.516666666666673</v>
      </c>
      <c r="V907" s="7">
        <f t="shared" si="149"/>
        <v>33.450000000000003</v>
      </c>
    </row>
    <row r="908" spans="1:22" ht="13.5" x14ac:dyDescent="0.25">
      <c r="A908" s="3">
        <f>RSI!A908</f>
        <v>43633</v>
      </c>
      <c r="B908" s="2">
        <f>RSI!B908</f>
        <v>4.4000000000000004</v>
      </c>
      <c r="C908" s="2">
        <f>RSI!I908</f>
        <v>15.555066597084789</v>
      </c>
      <c r="D908" s="2">
        <f>MACD!E908</f>
        <v>0.46599295557804954</v>
      </c>
      <c r="E908" s="2">
        <f>MACD!F908</f>
        <v>0.40535435006896198</v>
      </c>
      <c r="F908" s="2">
        <f>'Moving Avg'!D908</f>
        <v>4.7060000000000004</v>
      </c>
      <c r="G908" s="2">
        <f>'Moving Avg'!F908</f>
        <v>5.2905000000000006</v>
      </c>
      <c r="H908" s="2">
        <f>'Moving Avg'!G908</f>
        <v>5.3609999999999989</v>
      </c>
      <c r="I908" s="2">
        <f>'Moving Avg'!H908</f>
        <v>3.8397000000000014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50</v>
      </c>
      <c r="N908" s="7">
        <f t="shared" si="141"/>
        <v>0</v>
      </c>
      <c r="O908" s="7">
        <f t="shared" si="142"/>
        <v>50</v>
      </c>
      <c r="P908" s="7">
        <f t="shared" si="143"/>
        <v>16.5</v>
      </c>
      <c r="Q908" s="8">
        <f t="shared" si="144"/>
        <v>27.475000000000001</v>
      </c>
      <c r="R908" s="8">
        <f t="shared" si="145"/>
        <v>31.625</v>
      </c>
      <c r="S908" s="8">
        <f t="shared" si="146"/>
        <v>27.425000000000001</v>
      </c>
      <c r="T908" s="8">
        <f t="shared" si="147"/>
        <v>29.125</v>
      </c>
      <c r="U908" s="7">
        <f t="shared" si="148"/>
        <v>28.841666666666669</v>
      </c>
      <c r="V908" s="7">
        <f t="shared" si="149"/>
        <v>28.912500000000001</v>
      </c>
    </row>
    <row r="909" spans="1:22" ht="13.5" x14ac:dyDescent="0.25">
      <c r="A909" s="3">
        <f>RSI!A909</f>
        <v>43634</v>
      </c>
      <c r="B909" s="2">
        <f>RSI!B909</f>
        <v>4.4000000000000004</v>
      </c>
      <c r="C909" s="2">
        <f>RSI!I909</f>
        <v>15.555066597084789</v>
      </c>
      <c r="D909" s="2">
        <f>MACD!E909</f>
        <v>0.43991149225329718</v>
      </c>
      <c r="E909" s="2">
        <f>MACD!F909</f>
        <v>0.41226577850582902</v>
      </c>
      <c r="F909" s="2">
        <f>'Moving Avg'!D909</f>
        <v>4.5640000000000001</v>
      </c>
      <c r="G909" s="2">
        <f>'Moving Avg'!F909</f>
        <v>5.2155000000000005</v>
      </c>
      <c r="H909" s="2">
        <f>'Moving Avg'!G909</f>
        <v>5.3625999999999987</v>
      </c>
      <c r="I909" s="2">
        <f>'Moving Avg'!H909</f>
        <v>3.8427000000000016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  <c r="M909" s="7">
        <f t="shared" si="140"/>
        <v>50</v>
      </c>
      <c r="N909" s="7">
        <f t="shared" si="141"/>
        <v>0</v>
      </c>
      <c r="O909" s="7">
        <f t="shared" si="142"/>
        <v>50</v>
      </c>
      <c r="P909" s="7">
        <f t="shared" si="143"/>
        <v>16.5</v>
      </c>
      <c r="Q909" s="8">
        <f t="shared" si="144"/>
        <v>27.475000000000001</v>
      </c>
      <c r="R909" s="8">
        <f t="shared" si="145"/>
        <v>31.625</v>
      </c>
      <c r="S909" s="8">
        <f t="shared" si="146"/>
        <v>27.425000000000001</v>
      </c>
      <c r="T909" s="8">
        <f t="shared" si="147"/>
        <v>29.125</v>
      </c>
      <c r="U909" s="7">
        <f t="shared" si="148"/>
        <v>28.841666666666669</v>
      </c>
      <c r="V909" s="7">
        <f t="shared" si="149"/>
        <v>28.912500000000001</v>
      </c>
    </row>
    <row r="910" spans="1:22" ht="13.5" x14ac:dyDescent="0.25">
      <c r="A910" s="3">
        <f>RSI!A910</f>
        <v>43635</v>
      </c>
      <c r="B910" s="2">
        <f>RSI!B910</f>
        <v>4.21</v>
      </c>
      <c r="C910" s="2">
        <f>RSI!I910</f>
        <v>13.230082115061805</v>
      </c>
      <c r="D910" s="2">
        <f>MACD!E910</f>
        <v>0.43662930312702919</v>
      </c>
      <c r="E910" s="2">
        <f>MACD!F910</f>
        <v>0.4171384834300691</v>
      </c>
      <c r="F910" s="2">
        <f>'Moving Avg'!D910</f>
        <v>4.4279999999999999</v>
      </c>
      <c r="G910" s="2">
        <f>'Moving Avg'!F910</f>
        <v>5.1395</v>
      </c>
      <c r="H910" s="2">
        <f>'Moving Avg'!G910</f>
        <v>5.3587999999999987</v>
      </c>
      <c r="I910" s="2">
        <f>'Moving Avg'!H910</f>
        <v>3.8447500000000012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  <c r="M910" s="7">
        <f t="shared" si="140"/>
        <v>50</v>
      </c>
      <c r="N910" s="7">
        <f t="shared" si="141"/>
        <v>0</v>
      </c>
      <c r="O910" s="7">
        <f t="shared" si="142"/>
        <v>50</v>
      </c>
      <c r="P910" s="7">
        <f t="shared" si="143"/>
        <v>16.5</v>
      </c>
      <c r="Q910" s="8">
        <f t="shared" si="144"/>
        <v>27.475000000000001</v>
      </c>
      <c r="R910" s="8">
        <f t="shared" si="145"/>
        <v>31.625</v>
      </c>
      <c r="S910" s="8">
        <f t="shared" si="146"/>
        <v>27.425000000000001</v>
      </c>
      <c r="T910" s="8">
        <f t="shared" si="147"/>
        <v>29.125</v>
      </c>
      <c r="U910" s="7">
        <f t="shared" si="148"/>
        <v>28.841666666666669</v>
      </c>
      <c r="V910" s="7">
        <f t="shared" si="149"/>
        <v>28.912500000000001</v>
      </c>
    </row>
    <row r="911" spans="1:22" ht="13.5" x14ac:dyDescent="0.25">
      <c r="A911" s="3">
        <f>RSI!A911</f>
        <v>43636</v>
      </c>
      <c r="B911" s="2">
        <f>RSI!B911</f>
        <v>4.1900000000000004</v>
      </c>
      <c r="C911" s="2">
        <f>RSI!I911</f>
        <v>13.009649996551886</v>
      </c>
      <c r="D911" s="2">
        <f>MACD!E911</f>
        <v>0.44081984665343388</v>
      </c>
      <c r="E911" s="2">
        <f>MACD!F911</f>
        <v>0.42187475607474206</v>
      </c>
      <c r="F911" s="2">
        <f>'Moving Avg'!D911</f>
        <v>4.3319999999999999</v>
      </c>
      <c r="G911" s="2">
        <f>'Moving Avg'!F911</f>
        <v>5.0625</v>
      </c>
      <c r="H911" s="2">
        <f>'Moving Avg'!G911</f>
        <v>5.352199999999999</v>
      </c>
      <c r="I911" s="2">
        <f>'Moving Avg'!H911</f>
        <v>3.846700000000002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  <c r="M911" s="7">
        <f t="shared" si="140"/>
        <v>50</v>
      </c>
      <c r="N911" s="7">
        <f t="shared" si="141"/>
        <v>0</v>
      </c>
      <c r="O911" s="7">
        <f t="shared" si="142"/>
        <v>50</v>
      </c>
      <c r="P911" s="7">
        <f t="shared" si="143"/>
        <v>16.5</v>
      </c>
      <c r="Q911" s="8">
        <f t="shared" si="144"/>
        <v>27.475000000000001</v>
      </c>
      <c r="R911" s="8">
        <f t="shared" si="145"/>
        <v>31.625</v>
      </c>
      <c r="S911" s="8">
        <f t="shared" si="146"/>
        <v>27.425000000000001</v>
      </c>
      <c r="T911" s="8">
        <f t="shared" si="147"/>
        <v>29.125</v>
      </c>
      <c r="U911" s="7">
        <f t="shared" si="148"/>
        <v>28.841666666666669</v>
      </c>
      <c r="V911" s="7">
        <f t="shared" si="149"/>
        <v>28.912500000000001</v>
      </c>
    </row>
    <row r="912" spans="1:22" ht="13.5" x14ac:dyDescent="0.25">
      <c r="A912" s="3">
        <f>RSI!A912</f>
        <v>43637</v>
      </c>
      <c r="B912" s="2">
        <f>RSI!B912</f>
        <v>4.1900000000000004</v>
      </c>
      <c r="C912" s="2">
        <f>RSI!I912</f>
        <v>13.009649996551886</v>
      </c>
      <c r="D912" s="2">
        <f>MACD!E912</f>
        <v>0.44956377851425255</v>
      </c>
      <c r="E912" s="2">
        <f>MACD!F912</f>
        <v>0.42741256056264421</v>
      </c>
      <c r="F912" s="2">
        <f>'Moving Avg'!D912</f>
        <v>4.2780000000000005</v>
      </c>
      <c r="G912" s="2">
        <f>'Moving Avg'!F912</f>
        <v>4.9855</v>
      </c>
      <c r="H912" s="2">
        <f>'Moving Avg'!G912</f>
        <v>5.345600000000001</v>
      </c>
      <c r="I912" s="2">
        <f>'Moving Avg'!H912</f>
        <v>3.8486500000000028</v>
      </c>
      <c r="J912" s="5" t="str">
        <f>OBV!F912</f>
        <v>BEARISH</v>
      </c>
      <c r="K912" s="5" t="str">
        <f>OBV!G912</f>
        <v>NEUTRAL</v>
      </c>
      <c r="L912" s="5" t="str">
        <f>OBV!H912</f>
        <v>CONFIRMED BEARISH</v>
      </c>
      <c r="M912" s="7">
        <f t="shared" si="140"/>
        <v>50</v>
      </c>
      <c r="N912" s="7">
        <f t="shared" si="141"/>
        <v>0</v>
      </c>
      <c r="O912" s="7">
        <f t="shared" si="142"/>
        <v>50</v>
      </c>
      <c r="P912" s="7">
        <f t="shared" si="143"/>
        <v>16.5</v>
      </c>
      <c r="Q912" s="8">
        <f t="shared" si="144"/>
        <v>27.475000000000001</v>
      </c>
      <c r="R912" s="8">
        <f t="shared" si="145"/>
        <v>31.625</v>
      </c>
      <c r="S912" s="8">
        <f t="shared" si="146"/>
        <v>27.425000000000001</v>
      </c>
      <c r="T912" s="8">
        <f t="shared" si="147"/>
        <v>29.125</v>
      </c>
      <c r="U912" s="7">
        <f t="shared" si="148"/>
        <v>28.841666666666669</v>
      </c>
      <c r="V912" s="7">
        <f t="shared" si="149"/>
        <v>28.912500000000001</v>
      </c>
    </row>
    <row r="913" spans="1:22" ht="13.5" x14ac:dyDescent="0.25">
      <c r="A913" s="3">
        <f>RSI!A913</f>
        <v>43640</v>
      </c>
      <c r="B913" s="2">
        <f>RSI!B913</f>
        <v>4.1900000000000004</v>
      </c>
      <c r="C913" s="2">
        <f>RSI!I913</f>
        <v>13.009649996551886</v>
      </c>
      <c r="D913" s="2">
        <f>MACD!E913</f>
        <v>0.46177553392071502</v>
      </c>
      <c r="E913" s="2">
        <f>MACD!F913</f>
        <v>0.43428515523425837</v>
      </c>
      <c r="F913" s="2">
        <f>'Moving Avg'!D913</f>
        <v>4.2360000000000007</v>
      </c>
      <c r="G913" s="2">
        <f>'Moving Avg'!F913</f>
        <v>4.9084999999999992</v>
      </c>
      <c r="H913" s="2">
        <f>'Moving Avg'!G913</f>
        <v>5.3384</v>
      </c>
      <c r="I913" s="2">
        <f>'Moving Avg'!H913</f>
        <v>3.8500500000000026</v>
      </c>
      <c r="J913" s="5" t="str">
        <f>OBV!F913</f>
        <v>BEARISH</v>
      </c>
      <c r="K913" s="5" t="str">
        <f>OBV!G913</f>
        <v>NEUTRAL</v>
      </c>
      <c r="L913" s="5" t="str">
        <f>OBV!H913</f>
        <v>CONFIRMED BEARISH</v>
      </c>
      <c r="M913" s="7">
        <f t="shared" si="140"/>
        <v>50</v>
      </c>
      <c r="N913" s="7">
        <f t="shared" si="141"/>
        <v>0</v>
      </c>
      <c r="O913" s="7">
        <f t="shared" si="142"/>
        <v>50</v>
      </c>
      <c r="P913" s="7">
        <f t="shared" si="143"/>
        <v>16.5</v>
      </c>
      <c r="Q913" s="8">
        <f t="shared" si="144"/>
        <v>27.475000000000001</v>
      </c>
      <c r="R913" s="8">
        <f t="shared" si="145"/>
        <v>31.625</v>
      </c>
      <c r="S913" s="8">
        <f t="shared" si="146"/>
        <v>27.425000000000001</v>
      </c>
      <c r="T913" s="8">
        <f t="shared" si="147"/>
        <v>29.125</v>
      </c>
      <c r="U913" s="7">
        <f t="shared" si="148"/>
        <v>28.841666666666669</v>
      </c>
      <c r="V913" s="7">
        <f t="shared" si="149"/>
        <v>28.912500000000001</v>
      </c>
    </row>
    <row r="914" spans="1:22" ht="13.5" x14ac:dyDescent="0.25">
      <c r="A914" s="3">
        <f>RSI!A914</f>
        <v>43641</v>
      </c>
      <c r="B914" s="2">
        <f>RSI!B914</f>
        <v>4.1900000000000004</v>
      </c>
      <c r="C914" s="2">
        <f>RSI!I914</f>
        <v>13.009649996551886</v>
      </c>
      <c r="D914" s="2">
        <f>MACD!E914</f>
        <v>0.47656507979277851</v>
      </c>
      <c r="E914" s="2">
        <f>MACD!F914</f>
        <v>0.44274114014596244</v>
      </c>
      <c r="F914" s="2">
        <f>'Moving Avg'!D914</f>
        <v>4.1940000000000008</v>
      </c>
      <c r="G914" s="2">
        <f>'Moving Avg'!F914</f>
        <v>4.8315000000000001</v>
      </c>
      <c r="H914" s="2">
        <f>'Moving Avg'!G914</f>
        <v>5.3311999999999999</v>
      </c>
      <c r="I914" s="2">
        <f>'Moving Avg'!H914</f>
        <v>3.8512500000000034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  <c r="M914" s="7">
        <f t="shared" si="140"/>
        <v>50</v>
      </c>
      <c r="N914" s="7">
        <f t="shared" si="141"/>
        <v>0</v>
      </c>
      <c r="O914" s="7">
        <f t="shared" si="142"/>
        <v>50</v>
      </c>
      <c r="P914" s="7">
        <f t="shared" si="143"/>
        <v>16.5</v>
      </c>
      <c r="Q914" s="8">
        <f t="shared" si="144"/>
        <v>27.475000000000001</v>
      </c>
      <c r="R914" s="8">
        <f t="shared" si="145"/>
        <v>31.625</v>
      </c>
      <c r="S914" s="8">
        <f t="shared" si="146"/>
        <v>27.425000000000001</v>
      </c>
      <c r="T914" s="8">
        <f t="shared" si="147"/>
        <v>29.125</v>
      </c>
      <c r="U914" s="7">
        <f t="shared" si="148"/>
        <v>28.841666666666669</v>
      </c>
      <c r="V914" s="7">
        <f t="shared" si="149"/>
        <v>28.912500000000001</v>
      </c>
    </row>
    <row r="915" spans="1:22" ht="13.5" x14ac:dyDescent="0.25">
      <c r="A915" s="3">
        <f>RSI!A915</f>
        <v>43642</v>
      </c>
      <c r="B915" s="2">
        <f>RSI!B915</f>
        <v>4.1900000000000004</v>
      </c>
      <c r="C915" s="2">
        <f>RSI!I915</f>
        <v>13.009649996551886</v>
      </c>
      <c r="D915" s="2">
        <f>MACD!E915</f>
        <v>0.45935956639006115</v>
      </c>
      <c r="E915" s="2">
        <f>MACD!F915</f>
        <v>0.44606482539478221</v>
      </c>
      <c r="F915" s="2">
        <f>'Moving Avg'!D915</f>
        <v>4.1900000000000004</v>
      </c>
      <c r="G915" s="2">
        <f>'Moving Avg'!F915</f>
        <v>4.7544999999999993</v>
      </c>
      <c r="H915" s="2">
        <f>'Moving Avg'!G915</f>
        <v>5.3218000000000005</v>
      </c>
      <c r="I915" s="2">
        <f>'Moving Avg'!H915</f>
        <v>3.8524500000000033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  <c r="M915" s="7">
        <f t="shared" si="140"/>
        <v>50</v>
      </c>
      <c r="N915" s="7">
        <f t="shared" si="141"/>
        <v>0</v>
      </c>
      <c r="O915" s="7">
        <f t="shared" si="142"/>
        <v>50</v>
      </c>
      <c r="P915" s="7">
        <f t="shared" si="143"/>
        <v>16.5</v>
      </c>
      <c r="Q915" s="8">
        <f t="shared" si="144"/>
        <v>27.475000000000001</v>
      </c>
      <c r="R915" s="8">
        <f t="shared" si="145"/>
        <v>31.625</v>
      </c>
      <c r="S915" s="8">
        <f t="shared" si="146"/>
        <v>27.425000000000001</v>
      </c>
      <c r="T915" s="8">
        <f t="shared" si="147"/>
        <v>29.125</v>
      </c>
      <c r="U915" s="7">
        <f t="shared" si="148"/>
        <v>28.841666666666669</v>
      </c>
      <c r="V915" s="7">
        <f t="shared" si="149"/>
        <v>28.912500000000001</v>
      </c>
    </row>
    <row r="916" spans="1:22" ht="13.5" x14ac:dyDescent="0.25">
      <c r="A916" s="3">
        <f>RSI!A916</f>
        <v>43643</v>
      </c>
      <c r="B916" s="2">
        <f>RSI!B916</f>
        <v>4.0199999999999996</v>
      </c>
      <c r="C916" s="2">
        <f>RSI!I916</f>
        <v>10.795117527137023</v>
      </c>
      <c r="D916" s="2">
        <f>MACD!E916</f>
        <v>0.42736824316696342</v>
      </c>
      <c r="E916" s="2">
        <f>MACD!F916</f>
        <v>0.44232550894921846</v>
      </c>
      <c r="F916" s="2">
        <f>'Moving Avg'!D916</f>
        <v>4.1560000000000006</v>
      </c>
      <c r="G916" s="2">
        <f>'Moving Avg'!F916</f>
        <v>4.6689999999999987</v>
      </c>
      <c r="H916" s="2">
        <f>'Moving Avg'!G916</f>
        <v>5.3082000000000003</v>
      </c>
      <c r="I916" s="2">
        <f>'Moving Avg'!H916</f>
        <v>3.8525500000000035</v>
      </c>
      <c r="J916" s="5" t="str">
        <f>OBV!F916</f>
        <v>BEARISH</v>
      </c>
      <c r="K916" s="5" t="str">
        <f>OBV!G916</f>
        <v>WEAK</v>
      </c>
      <c r="L916" s="5" t="str">
        <f>OBV!H916</f>
        <v>CONFIRMED BEARISH</v>
      </c>
      <c r="M916" s="7">
        <f t="shared" si="140"/>
        <v>50</v>
      </c>
      <c r="N916" s="7">
        <f t="shared" si="141"/>
        <v>45</v>
      </c>
      <c r="O916" s="7">
        <f t="shared" si="142"/>
        <v>50</v>
      </c>
      <c r="P916" s="7">
        <f t="shared" si="143"/>
        <v>0</v>
      </c>
      <c r="Q916" s="8">
        <f t="shared" si="144"/>
        <v>40.75</v>
      </c>
      <c r="R916" s="8">
        <f t="shared" si="145"/>
        <v>36.5</v>
      </c>
      <c r="S916" s="8">
        <f t="shared" si="146"/>
        <v>26.75</v>
      </c>
      <c r="T916" s="8">
        <f t="shared" si="147"/>
        <v>36.25</v>
      </c>
      <c r="U916" s="7">
        <f t="shared" si="148"/>
        <v>34.666666666666664</v>
      </c>
      <c r="V916" s="7">
        <f t="shared" si="149"/>
        <v>35.0625</v>
      </c>
    </row>
    <row r="917" spans="1:22" ht="13.5" x14ac:dyDescent="0.25">
      <c r="A917" s="3">
        <f>RSI!A917</f>
        <v>43644</v>
      </c>
      <c r="B917" s="2">
        <f>RSI!B917</f>
        <v>3.95</v>
      </c>
      <c r="C917" s="2">
        <f>RSI!I917</f>
        <v>10.037458171932371</v>
      </c>
      <c r="D917" s="2">
        <f>MACD!E917</f>
        <v>0.37771842305579639</v>
      </c>
      <c r="E917" s="2">
        <f>MACD!F917</f>
        <v>0.42940409177053407</v>
      </c>
      <c r="F917" s="2">
        <f>'Moving Avg'!D917</f>
        <v>4.1079999999999997</v>
      </c>
      <c r="G917" s="2">
        <f>'Moving Avg'!F917</f>
        <v>4.5924999999999994</v>
      </c>
      <c r="H917" s="2">
        <f>'Moving Avg'!G917</f>
        <v>5.2911999999999999</v>
      </c>
      <c r="I917" s="2">
        <f>'Moving Avg'!H917</f>
        <v>3.8519000000000032</v>
      </c>
      <c r="J917" s="5" t="str">
        <f>OBV!F917</f>
        <v>BEARISH</v>
      </c>
      <c r="K917" s="5" t="str">
        <f>OBV!G917</f>
        <v>WEAK</v>
      </c>
      <c r="L917" s="5" t="str">
        <f>OBV!H917</f>
        <v>CONFIRMED BEARISH</v>
      </c>
      <c r="M917" s="7">
        <f t="shared" si="140"/>
        <v>50</v>
      </c>
      <c r="N917" s="7">
        <f t="shared" si="141"/>
        <v>100</v>
      </c>
      <c r="O917" s="7">
        <f t="shared" si="142"/>
        <v>50</v>
      </c>
      <c r="P917" s="7">
        <f t="shared" si="143"/>
        <v>0</v>
      </c>
      <c r="Q917" s="8">
        <f t="shared" si="144"/>
        <v>60</v>
      </c>
      <c r="R917" s="8">
        <f t="shared" si="145"/>
        <v>47.5</v>
      </c>
      <c r="S917" s="8">
        <f t="shared" si="146"/>
        <v>35</v>
      </c>
      <c r="T917" s="8">
        <f t="shared" si="147"/>
        <v>50</v>
      </c>
      <c r="U917" s="7">
        <f t="shared" si="148"/>
        <v>47.5</v>
      </c>
      <c r="V917" s="7">
        <f t="shared" si="149"/>
        <v>48.125</v>
      </c>
    </row>
    <row r="918" spans="1:22" ht="13.5" x14ac:dyDescent="0.25">
      <c r="A918" s="3">
        <f>RSI!A918</f>
        <v>43647</v>
      </c>
      <c r="B918" s="2">
        <f>RSI!B918</f>
        <v>3.84</v>
      </c>
      <c r="C918" s="2">
        <f>RSI!I918</f>
        <v>8.9718271791310116</v>
      </c>
      <c r="D918" s="2">
        <f>MACD!E918</f>
        <v>0.33924385262048506</v>
      </c>
      <c r="E918" s="2">
        <f>MACD!F918</f>
        <v>0.41137204394052429</v>
      </c>
      <c r="F918" s="2">
        <f>'Moving Avg'!D918</f>
        <v>4.0380000000000003</v>
      </c>
      <c r="G918" s="2">
        <f>'Moving Avg'!F918</f>
        <v>4.5224999999999991</v>
      </c>
      <c r="H918" s="2">
        <f>'Moving Avg'!G918</f>
        <v>5.2688000000000015</v>
      </c>
      <c r="I918" s="2">
        <f>'Moving Avg'!H918</f>
        <v>3.8506000000000036</v>
      </c>
      <c r="J918" s="5" t="str">
        <f>OBV!F918</f>
        <v>BEARISH</v>
      </c>
      <c r="K918" s="5" t="str">
        <f>OBV!G918</f>
        <v>WEAK</v>
      </c>
      <c r="L918" s="5" t="str">
        <f>OBV!H918</f>
        <v>CONFIRMED BEARISH</v>
      </c>
      <c r="M918" s="7">
        <f t="shared" si="140"/>
        <v>50</v>
      </c>
      <c r="N918" s="7">
        <f t="shared" si="141"/>
        <v>100</v>
      </c>
      <c r="O918" s="7">
        <f t="shared" si="142"/>
        <v>50</v>
      </c>
      <c r="P918" s="7">
        <f t="shared" si="143"/>
        <v>0</v>
      </c>
      <c r="Q918" s="8">
        <f t="shared" si="144"/>
        <v>60</v>
      </c>
      <c r="R918" s="8">
        <f t="shared" si="145"/>
        <v>47.5</v>
      </c>
      <c r="S918" s="8">
        <f t="shared" si="146"/>
        <v>35</v>
      </c>
      <c r="T918" s="8">
        <f t="shared" si="147"/>
        <v>50</v>
      </c>
      <c r="U918" s="7">
        <f t="shared" si="148"/>
        <v>47.5</v>
      </c>
      <c r="V918" s="7">
        <f t="shared" si="149"/>
        <v>48.125</v>
      </c>
    </row>
    <row r="919" spans="1:22" ht="13.5" x14ac:dyDescent="0.25">
      <c r="A919" s="3">
        <f>RSI!A919</f>
        <v>43648</v>
      </c>
      <c r="B919" s="2">
        <f>RSI!B919</f>
        <v>3.84</v>
      </c>
      <c r="C919" s="2">
        <f>RSI!I919</f>
        <v>8.9718271791310116</v>
      </c>
      <c r="D919" s="2">
        <f>MACD!E919</f>
        <v>0.31161569797606248</v>
      </c>
      <c r="E919" s="2">
        <f>MACD!F919</f>
        <v>0.39142077474763198</v>
      </c>
      <c r="F919" s="2">
        <f>'Moving Avg'!D919</f>
        <v>3.968</v>
      </c>
      <c r="G919" s="2">
        <f>'Moving Avg'!F919</f>
        <v>4.4589999999999996</v>
      </c>
      <c r="H919" s="2">
        <f>'Moving Avg'!G919</f>
        <v>5.2435999999999998</v>
      </c>
      <c r="I919" s="2">
        <f>'Moving Avg'!H919</f>
        <v>3.8485500000000035</v>
      </c>
      <c r="J919" s="5" t="str">
        <f>OBV!F919</f>
        <v>BEARISH</v>
      </c>
      <c r="K919" s="5" t="str">
        <f>OBV!G919</f>
        <v>WEAK</v>
      </c>
      <c r="L919" s="5" t="str">
        <f>OBV!H919</f>
        <v>CONFIRMED BEARISH</v>
      </c>
      <c r="M919" s="7">
        <f t="shared" si="140"/>
        <v>50</v>
      </c>
      <c r="N919" s="7">
        <f t="shared" si="141"/>
        <v>100</v>
      </c>
      <c r="O919" s="7">
        <f t="shared" si="142"/>
        <v>50</v>
      </c>
      <c r="P919" s="7">
        <f t="shared" si="143"/>
        <v>0</v>
      </c>
      <c r="Q919" s="8">
        <f t="shared" si="144"/>
        <v>60</v>
      </c>
      <c r="R919" s="8">
        <f t="shared" si="145"/>
        <v>47.5</v>
      </c>
      <c r="S919" s="8">
        <f t="shared" si="146"/>
        <v>35</v>
      </c>
      <c r="T919" s="8">
        <f t="shared" si="147"/>
        <v>50</v>
      </c>
      <c r="U919" s="7">
        <f t="shared" si="148"/>
        <v>47.5</v>
      </c>
      <c r="V919" s="7">
        <f t="shared" si="149"/>
        <v>48.125</v>
      </c>
    </row>
    <row r="920" spans="1:22" ht="13.5" x14ac:dyDescent="0.25">
      <c r="A920" s="3">
        <f>RSI!A920</f>
        <v>43649</v>
      </c>
      <c r="B920" s="2">
        <f>RSI!B920</f>
        <v>3.62</v>
      </c>
      <c r="C920" s="2">
        <f>RSI!I920</f>
        <v>7.1990385544006728</v>
      </c>
      <c r="D920" s="2">
        <f>MACD!E920</f>
        <v>0.2798658252720152</v>
      </c>
      <c r="E920" s="2">
        <f>MACD!F920</f>
        <v>0.36910978485250862</v>
      </c>
      <c r="F920" s="2">
        <f>'Moving Avg'!D920</f>
        <v>3.8540000000000001</v>
      </c>
      <c r="G920" s="2">
        <f>'Moving Avg'!F920</f>
        <v>4.3845000000000001</v>
      </c>
      <c r="H920" s="2">
        <f>'Moving Avg'!G920</f>
        <v>5.2096000000000018</v>
      </c>
      <c r="I920" s="2">
        <f>'Moving Avg'!H920</f>
        <v>3.8446000000000033</v>
      </c>
      <c r="J920" s="5" t="str">
        <f>OBV!F920</f>
        <v>BEARISH</v>
      </c>
      <c r="K920" s="5" t="str">
        <f>OBV!G920</f>
        <v>WEAK</v>
      </c>
      <c r="L920" s="5" t="str">
        <f>OBV!H920</f>
        <v>CONFIRMED BEARISH</v>
      </c>
      <c r="M920" s="7">
        <f t="shared" si="140"/>
        <v>50</v>
      </c>
      <c r="N920" s="7">
        <f t="shared" si="141"/>
        <v>100</v>
      </c>
      <c r="O920" s="7">
        <f t="shared" si="142"/>
        <v>50</v>
      </c>
      <c r="P920" s="7">
        <f t="shared" si="143"/>
        <v>0</v>
      </c>
      <c r="Q920" s="8">
        <f t="shared" si="144"/>
        <v>60</v>
      </c>
      <c r="R920" s="8">
        <f t="shared" si="145"/>
        <v>47.5</v>
      </c>
      <c r="S920" s="8">
        <f t="shared" si="146"/>
        <v>35</v>
      </c>
      <c r="T920" s="8">
        <f t="shared" si="147"/>
        <v>50</v>
      </c>
      <c r="U920" s="7">
        <f t="shared" si="148"/>
        <v>47.5</v>
      </c>
      <c r="V920" s="7">
        <f t="shared" si="149"/>
        <v>48.125</v>
      </c>
    </row>
    <row r="921" spans="1:22" ht="13.5" x14ac:dyDescent="0.25">
      <c r="A921" s="3">
        <f>RSI!A921</f>
        <v>43650</v>
      </c>
      <c r="B921" s="2">
        <f>RSI!B921</f>
        <v>3.46</v>
      </c>
      <c r="C921" s="2">
        <f>RSI!I921</f>
        <v>6.2342305435259959</v>
      </c>
      <c r="D921" s="2">
        <f>MACD!E921</f>
        <v>0.26729979024437611</v>
      </c>
      <c r="E921" s="2">
        <f>MACD!F921</f>
        <v>0.34874778593088213</v>
      </c>
      <c r="F921" s="2">
        <f>'Moving Avg'!D921</f>
        <v>3.742</v>
      </c>
      <c r="G921" s="2">
        <f>'Moving Avg'!F921</f>
        <v>4.3019999999999996</v>
      </c>
      <c r="H921" s="2">
        <f>'Moving Avg'!G921</f>
        <v>5.1676000000000011</v>
      </c>
      <c r="I921" s="2">
        <f>'Moving Avg'!H921</f>
        <v>3.8389000000000038</v>
      </c>
      <c r="J921" s="5" t="str">
        <f>OBV!F921</f>
        <v>BEARISH</v>
      </c>
      <c r="K921" s="5" t="str">
        <f>OBV!G921</f>
        <v>WEAK</v>
      </c>
      <c r="L921" s="5" t="str">
        <f>OBV!H921</f>
        <v>CONFIRMED BEARISH</v>
      </c>
      <c r="M921" s="7">
        <f t="shared" si="140"/>
        <v>50</v>
      </c>
      <c r="N921" s="7">
        <f t="shared" si="141"/>
        <v>100</v>
      </c>
      <c r="O921" s="7">
        <f t="shared" si="142"/>
        <v>0</v>
      </c>
      <c r="P921" s="7">
        <f t="shared" si="143"/>
        <v>0</v>
      </c>
      <c r="Q921" s="8">
        <f t="shared" si="144"/>
        <v>52.5</v>
      </c>
      <c r="R921" s="8">
        <f t="shared" si="145"/>
        <v>30</v>
      </c>
      <c r="S921" s="8">
        <f t="shared" si="146"/>
        <v>22.5</v>
      </c>
      <c r="T921" s="8">
        <f t="shared" si="147"/>
        <v>37.5</v>
      </c>
      <c r="U921" s="7">
        <f t="shared" si="148"/>
        <v>35</v>
      </c>
      <c r="V921" s="7">
        <f t="shared" si="149"/>
        <v>35.625</v>
      </c>
    </row>
    <row r="922" spans="1:22" ht="13.5" x14ac:dyDescent="0.25">
      <c r="A922" s="3">
        <f>RSI!A922</f>
        <v>43651</v>
      </c>
      <c r="B922" s="2">
        <f>RSI!B922</f>
        <v>3.36</v>
      </c>
      <c r="C922" s="2">
        <f>RSI!I922</f>
        <v>5.7184015484023689</v>
      </c>
      <c r="D922" s="2">
        <f>MACD!E922</f>
        <v>0.27013495037663215</v>
      </c>
      <c r="E922" s="2">
        <f>MACD!F922</f>
        <v>0.33302521882003211</v>
      </c>
      <c r="F922" s="2">
        <f>'Moving Avg'!D922</f>
        <v>3.6240000000000001</v>
      </c>
      <c r="G922" s="2">
        <f>'Moving Avg'!F922</f>
        <v>4.2144999999999992</v>
      </c>
      <c r="H922" s="2">
        <f>'Moving Avg'!G922</f>
        <v>5.1170000000000018</v>
      </c>
      <c r="I922" s="2">
        <f>'Moving Avg'!H922</f>
        <v>3.8313500000000031</v>
      </c>
      <c r="J922" s="5" t="str">
        <f>OBV!F922</f>
        <v>BEARISH</v>
      </c>
      <c r="K922" s="5" t="str">
        <f>OBV!G922</f>
        <v>WEAK</v>
      </c>
      <c r="L922" s="5" t="str">
        <f>OBV!H922</f>
        <v>CONFIRMED BEARISH</v>
      </c>
      <c r="M922" s="7">
        <f t="shared" si="140"/>
        <v>50</v>
      </c>
      <c r="N922" s="7">
        <f t="shared" si="141"/>
        <v>100</v>
      </c>
      <c r="O922" s="7">
        <f t="shared" si="142"/>
        <v>0</v>
      </c>
      <c r="P922" s="7">
        <f t="shared" si="143"/>
        <v>0</v>
      </c>
      <c r="Q922" s="8">
        <f t="shared" si="144"/>
        <v>52.5</v>
      </c>
      <c r="R922" s="8">
        <f t="shared" si="145"/>
        <v>30</v>
      </c>
      <c r="S922" s="8">
        <f t="shared" si="146"/>
        <v>22.5</v>
      </c>
      <c r="T922" s="8">
        <f t="shared" si="147"/>
        <v>37.5</v>
      </c>
      <c r="U922" s="7">
        <f t="shared" si="148"/>
        <v>35</v>
      </c>
      <c r="V922" s="7">
        <f t="shared" si="149"/>
        <v>35.625</v>
      </c>
    </row>
    <row r="923" spans="1:22" ht="13.5" x14ac:dyDescent="0.25">
      <c r="A923" s="3">
        <f>RSI!A923</f>
        <v>43654</v>
      </c>
      <c r="B923" s="2">
        <f>RSI!B923</f>
        <v>3.36</v>
      </c>
      <c r="C923" s="2">
        <f>RSI!I923</f>
        <v>5.7184015484023689</v>
      </c>
      <c r="D923" s="2">
        <f>MACD!E923</f>
        <v>0.2787364581682672</v>
      </c>
      <c r="E923" s="2">
        <f>MACD!F923</f>
        <v>0.32216746668967916</v>
      </c>
      <c r="F923" s="2">
        <f>'Moving Avg'!D923</f>
        <v>3.528</v>
      </c>
      <c r="G923" s="2">
        <f>'Moving Avg'!F923</f>
        <v>4.1269999999999998</v>
      </c>
      <c r="H923" s="2">
        <f>'Moving Avg'!G923</f>
        <v>5.0642000000000023</v>
      </c>
      <c r="I923" s="2">
        <f>'Moving Avg'!H923</f>
        <v>3.8232500000000029</v>
      </c>
      <c r="J923" s="5" t="str">
        <f>OBV!F923</f>
        <v>BEARISH</v>
      </c>
      <c r="K923" s="5" t="str">
        <f>OBV!G923</f>
        <v>WEAK</v>
      </c>
      <c r="L923" s="5" t="str">
        <f>OBV!H923</f>
        <v>CONFIRMED BEARISH</v>
      </c>
      <c r="M923" s="7">
        <f t="shared" si="140"/>
        <v>50</v>
      </c>
      <c r="N923" s="7">
        <f t="shared" si="141"/>
        <v>100</v>
      </c>
      <c r="O923" s="7">
        <f t="shared" si="142"/>
        <v>0</v>
      </c>
      <c r="P923" s="7">
        <f t="shared" si="143"/>
        <v>0</v>
      </c>
      <c r="Q923" s="8">
        <f t="shared" si="144"/>
        <v>52.5</v>
      </c>
      <c r="R923" s="8">
        <f t="shared" si="145"/>
        <v>30</v>
      </c>
      <c r="S923" s="8">
        <f t="shared" si="146"/>
        <v>22.5</v>
      </c>
      <c r="T923" s="8">
        <f t="shared" si="147"/>
        <v>37.5</v>
      </c>
      <c r="U923" s="7">
        <f t="shared" si="148"/>
        <v>35</v>
      </c>
      <c r="V923" s="7">
        <f t="shared" si="149"/>
        <v>35.625</v>
      </c>
    </row>
    <row r="924" spans="1:22" ht="13.5" x14ac:dyDescent="0.25">
      <c r="A924" s="3">
        <f>RSI!A924</f>
        <v>43655</v>
      </c>
      <c r="B924" s="2">
        <f>RSI!B924</f>
        <v>3.26</v>
      </c>
      <c r="C924" s="2">
        <f>RSI!I924</f>
        <v>5.2177079640554211</v>
      </c>
      <c r="D924" s="2">
        <f>MACD!E924</f>
        <v>0.29916514423671892</v>
      </c>
      <c r="E924" s="2">
        <f>MACD!F924</f>
        <v>0.31756700219908718</v>
      </c>
      <c r="F924" s="2">
        <f>'Moving Avg'!D924</f>
        <v>3.4119999999999999</v>
      </c>
      <c r="G924" s="2">
        <f>'Moving Avg'!F924</f>
        <v>4.0345000000000004</v>
      </c>
      <c r="H924" s="2">
        <f>'Moving Avg'!G924</f>
        <v>5.0148000000000028</v>
      </c>
      <c r="I924" s="2">
        <f>'Moving Avg'!H924</f>
        <v>3.8139500000000028</v>
      </c>
      <c r="J924" s="5" t="str">
        <f>OBV!F924</f>
        <v>BEARISH</v>
      </c>
      <c r="K924" s="5" t="str">
        <f>OBV!G924</f>
        <v>WEAK</v>
      </c>
      <c r="L924" s="5" t="str">
        <f>OBV!H924</f>
        <v>CONFIRMED BEARISH</v>
      </c>
      <c r="M924" s="7">
        <f t="shared" si="140"/>
        <v>50</v>
      </c>
      <c r="N924" s="7">
        <f t="shared" si="141"/>
        <v>45</v>
      </c>
      <c r="O924" s="7">
        <f t="shared" si="142"/>
        <v>0</v>
      </c>
      <c r="P924" s="7">
        <f t="shared" si="143"/>
        <v>0</v>
      </c>
      <c r="Q924" s="8">
        <f t="shared" si="144"/>
        <v>33.25</v>
      </c>
      <c r="R924" s="8">
        <f t="shared" si="145"/>
        <v>19</v>
      </c>
      <c r="S924" s="8">
        <f t="shared" si="146"/>
        <v>14.25</v>
      </c>
      <c r="T924" s="8">
        <f t="shared" si="147"/>
        <v>23.75</v>
      </c>
      <c r="U924" s="7">
        <f t="shared" si="148"/>
        <v>22.166666666666668</v>
      </c>
      <c r="V924" s="7">
        <f t="shared" si="149"/>
        <v>22.5625</v>
      </c>
    </row>
    <row r="925" spans="1:22" ht="13.5" x14ac:dyDescent="0.25">
      <c r="A925" s="3">
        <f>RSI!A925</f>
        <v>43656</v>
      </c>
      <c r="B925" s="2">
        <f>RSI!B925</f>
        <v>3.17</v>
      </c>
      <c r="C925" s="2">
        <f>RSI!I925</f>
        <v>4.8095493589063523</v>
      </c>
      <c r="D925" s="2">
        <f>MACD!E925</f>
        <v>0.32902619293152657</v>
      </c>
      <c r="E925" s="2">
        <f>MACD!F925</f>
        <v>0.3198588403455751</v>
      </c>
      <c r="F925" s="2">
        <f>'Moving Avg'!D925</f>
        <v>3.3220000000000001</v>
      </c>
      <c r="G925" s="2">
        <f>'Moving Avg'!F925</f>
        <v>3.9485000000000006</v>
      </c>
      <c r="H925" s="2">
        <f>'Moving Avg'!G925</f>
        <v>4.9670000000000023</v>
      </c>
      <c r="I925" s="2">
        <f>'Moving Avg'!H925</f>
        <v>3.8027000000000029</v>
      </c>
      <c r="J925" s="5" t="str">
        <f>OBV!F925</f>
        <v>BEARISH</v>
      </c>
      <c r="K925" s="5" t="str">
        <f>OBV!G925</f>
        <v>WEAK</v>
      </c>
      <c r="L925" s="5" t="str">
        <f>OBV!H925</f>
        <v>CONFIRMED BEARISH</v>
      </c>
      <c r="M925" s="7">
        <f t="shared" si="140"/>
        <v>50</v>
      </c>
      <c r="N925" s="7">
        <f t="shared" si="141"/>
        <v>0</v>
      </c>
      <c r="O925" s="7">
        <f t="shared" si="142"/>
        <v>0</v>
      </c>
      <c r="P925" s="7">
        <f t="shared" si="143"/>
        <v>0</v>
      </c>
      <c r="Q925" s="8">
        <f t="shared" si="144"/>
        <v>17.5</v>
      </c>
      <c r="R925" s="8">
        <f t="shared" si="145"/>
        <v>10</v>
      </c>
      <c r="S925" s="8">
        <f t="shared" si="146"/>
        <v>7.5</v>
      </c>
      <c r="T925" s="8">
        <f t="shared" si="147"/>
        <v>12.5</v>
      </c>
      <c r="U925" s="7">
        <f t="shared" si="148"/>
        <v>11.666666666666666</v>
      </c>
      <c r="V925" s="7">
        <f t="shared" si="149"/>
        <v>11.875</v>
      </c>
    </row>
    <row r="926" spans="1:22" ht="13.5" x14ac:dyDescent="0.25">
      <c r="A926" s="3">
        <f>RSI!A926</f>
        <v>43657</v>
      </c>
      <c r="B926" s="2">
        <f>RSI!B926</f>
        <v>3.17</v>
      </c>
      <c r="C926" s="2">
        <f>RSI!I926</f>
        <v>4.8095493589063523</v>
      </c>
      <c r="D926" s="2">
        <f>MACD!E926</f>
        <v>0.33414210067895045</v>
      </c>
      <c r="E926" s="2">
        <f>MACD!F926</f>
        <v>0.32271549241225017</v>
      </c>
      <c r="F926" s="2">
        <f>'Moving Avg'!D926</f>
        <v>3.2640000000000002</v>
      </c>
      <c r="G926" s="2">
        <f>'Moving Avg'!F926</f>
        <v>3.8735000000000008</v>
      </c>
      <c r="H926" s="2">
        <f>'Moving Avg'!G926</f>
        <v>4.9224000000000032</v>
      </c>
      <c r="I926" s="2">
        <f>'Moving Avg'!H926</f>
        <v>3.791600000000003</v>
      </c>
      <c r="J926" s="5" t="str">
        <f>OBV!F926</f>
        <v>BEARISH</v>
      </c>
      <c r="K926" s="5" t="str">
        <f>OBV!G926</f>
        <v>WEAK</v>
      </c>
      <c r="L926" s="5" t="str">
        <f>OBV!H926</f>
        <v>CONFIRMED BEARISH</v>
      </c>
      <c r="M926" s="7">
        <f t="shared" si="140"/>
        <v>50</v>
      </c>
      <c r="N926" s="7">
        <f t="shared" si="141"/>
        <v>0</v>
      </c>
      <c r="O926" s="7">
        <f t="shared" si="142"/>
        <v>0</v>
      </c>
      <c r="P926" s="7">
        <f t="shared" si="143"/>
        <v>0</v>
      </c>
      <c r="Q926" s="8">
        <f t="shared" si="144"/>
        <v>17.5</v>
      </c>
      <c r="R926" s="8">
        <f t="shared" si="145"/>
        <v>10</v>
      </c>
      <c r="S926" s="8">
        <f t="shared" si="146"/>
        <v>7.5</v>
      </c>
      <c r="T926" s="8">
        <f t="shared" si="147"/>
        <v>12.5</v>
      </c>
      <c r="U926" s="7">
        <f t="shared" si="148"/>
        <v>11.666666666666666</v>
      </c>
      <c r="V926" s="7">
        <f t="shared" si="149"/>
        <v>11.875</v>
      </c>
    </row>
    <row r="927" spans="1:22" ht="13.5" x14ac:dyDescent="0.25">
      <c r="A927" s="3">
        <f>RSI!A927</f>
        <v>43658</v>
      </c>
      <c r="B927" s="2">
        <f>RSI!B927</f>
        <v>3.08</v>
      </c>
      <c r="C927" s="2">
        <f>RSI!I927</f>
        <v>4.4095047934363549</v>
      </c>
      <c r="D927" s="2">
        <f>MACD!E927</f>
        <v>0.33992644890637447</v>
      </c>
      <c r="E927" s="2">
        <f>MACD!F927</f>
        <v>0.32615768371107501</v>
      </c>
      <c r="F927" s="2">
        <f>'Moving Avg'!D927</f>
        <v>3.2079999999999997</v>
      </c>
      <c r="G927" s="2">
        <f>'Moving Avg'!F927</f>
        <v>3.8045000000000009</v>
      </c>
      <c r="H927" s="2">
        <f>'Moving Avg'!G927</f>
        <v>4.8714000000000022</v>
      </c>
      <c r="I927" s="2">
        <f>'Moving Avg'!H927</f>
        <v>3.7800500000000032</v>
      </c>
      <c r="J927" s="5" t="str">
        <f>OBV!F927</f>
        <v>BEARISH</v>
      </c>
      <c r="K927" s="5" t="str">
        <f>OBV!G927</f>
        <v>WEAK</v>
      </c>
      <c r="L927" s="5" t="str">
        <f>OBV!H927</f>
        <v>CONFIRMED BEARISH</v>
      </c>
      <c r="M927" s="7">
        <f t="shared" si="140"/>
        <v>50</v>
      </c>
      <c r="N927" s="7">
        <f t="shared" si="141"/>
        <v>0</v>
      </c>
      <c r="O927" s="7">
        <f t="shared" si="142"/>
        <v>0</v>
      </c>
      <c r="P927" s="7">
        <f t="shared" si="143"/>
        <v>0</v>
      </c>
      <c r="Q927" s="8">
        <f t="shared" si="144"/>
        <v>17.5</v>
      </c>
      <c r="R927" s="8">
        <f t="shared" si="145"/>
        <v>10</v>
      </c>
      <c r="S927" s="8">
        <f t="shared" si="146"/>
        <v>7.5</v>
      </c>
      <c r="T927" s="8">
        <f t="shared" si="147"/>
        <v>12.5</v>
      </c>
      <c r="U927" s="7">
        <f t="shared" si="148"/>
        <v>11.666666666666666</v>
      </c>
      <c r="V927" s="7">
        <f t="shared" si="149"/>
        <v>11.875</v>
      </c>
    </row>
    <row r="928" spans="1:22" ht="13.5" x14ac:dyDescent="0.25">
      <c r="A928" s="3">
        <f>RSI!A928</f>
        <v>43661</v>
      </c>
      <c r="B928" s="2">
        <f>RSI!B928</f>
        <v>3.08</v>
      </c>
      <c r="C928" s="2">
        <f>RSI!I928</f>
        <v>4.4095047934363549</v>
      </c>
      <c r="D928" s="2">
        <f>MACD!E928</f>
        <v>0.33357599297166285</v>
      </c>
      <c r="E928" s="2">
        <f>MACD!F928</f>
        <v>0.32764134556319258</v>
      </c>
      <c r="F928" s="2">
        <f>'Moving Avg'!D928</f>
        <v>3.1520000000000001</v>
      </c>
      <c r="G928" s="2">
        <f>'Moving Avg'!F928</f>
        <v>3.7384999999999997</v>
      </c>
      <c r="H928" s="2">
        <f>'Moving Avg'!G928</f>
        <v>4.8172000000000024</v>
      </c>
      <c r="I928" s="2">
        <f>'Moving Avg'!H928</f>
        <v>3.7697000000000029</v>
      </c>
      <c r="J928" s="5" t="str">
        <f>OBV!F928</f>
        <v>BEARISH</v>
      </c>
      <c r="K928" s="5" t="str">
        <f>OBV!G928</f>
        <v>WEAK</v>
      </c>
      <c r="L928" s="5" t="str">
        <f>OBV!H928</f>
        <v>CONFIRMED BEARISH</v>
      </c>
      <c r="M928" s="7">
        <f t="shared" si="140"/>
        <v>50</v>
      </c>
      <c r="N928" s="7">
        <f t="shared" si="141"/>
        <v>0</v>
      </c>
      <c r="O928" s="7">
        <f t="shared" si="142"/>
        <v>0</v>
      </c>
      <c r="P928" s="7">
        <f t="shared" si="143"/>
        <v>0</v>
      </c>
      <c r="Q928" s="8">
        <f t="shared" si="144"/>
        <v>17.5</v>
      </c>
      <c r="R928" s="8">
        <f t="shared" si="145"/>
        <v>10</v>
      </c>
      <c r="S928" s="8">
        <f t="shared" si="146"/>
        <v>7.5</v>
      </c>
      <c r="T928" s="8">
        <f t="shared" si="147"/>
        <v>12.5</v>
      </c>
      <c r="U928" s="7">
        <f t="shared" si="148"/>
        <v>11.666666666666666</v>
      </c>
      <c r="V928" s="7">
        <f t="shared" si="149"/>
        <v>11.875</v>
      </c>
    </row>
    <row r="929" spans="1:22" ht="13.5" x14ac:dyDescent="0.25">
      <c r="A929" s="3">
        <f>RSI!A929</f>
        <v>43662</v>
      </c>
      <c r="B929" s="2">
        <f>RSI!B929</f>
        <v>3.17</v>
      </c>
      <c r="C929" s="2">
        <f>RSI!I929</f>
        <v>12.819446360069733</v>
      </c>
      <c r="D929" s="2">
        <f>MACD!E929</f>
        <v>0.32679343070974687</v>
      </c>
      <c r="E929" s="2">
        <f>MACD!F929</f>
        <v>0.32747176259250349</v>
      </c>
      <c r="F929" s="2">
        <f>'Moving Avg'!D929</f>
        <v>3.1339999999999999</v>
      </c>
      <c r="G929" s="2">
        <f>'Moving Avg'!F929</f>
        <v>3.6769999999999996</v>
      </c>
      <c r="H929" s="2">
        <f>'Moving Avg'!G929</f>
        <v>4.7614000000000019</v>
      </c>
      <c r="I929" s="2">
        <f>'Moving Avg'!H929</f>
        <v>3.7609500000000029</v>
      </c>
      <c r="J929" s="5" t="str">
        <f>OBV!F929</f>
        <v>BEARISH</v>
      </c>
      <c r="K929" s="5" t="str">
        <f>OBV!G929</f>
        <v>WEAK</v>
      </c>
      <c r="L929" s="5" t="str">
        <f>OBV!H929</f>
        <v>CONFIRMED BEARISH</v>
      </c>
      <c r="M929" s="7">
        <f t="shared" si="140"/>
        <v>50</v>
      </c>
      <c r="N929" s="7">
        <f t="shared" si="141"/>
        <v>45</v>
      </c>
      <c r="O929" s="7">
        <f t="shared" si="142"/>
        <v>0</v>
      </c>
      <c r="P929" s="7">
        <f t="shared" si="143"/>
        <v>0</v>
      </c>
      <c r="Q929" s="8">
        <f t="shared" si="144"/>
        <v>33.25</v>
      </c>
      <c r="R929" s="8">
        <f t="shared" si="145"/>
        <v>19</v>
      </c>
      <c r="S929" s="8">
        <f t="shared" si="146"/>
        <v>14.25</v>
      </c>
      <c r="T929" s="8">
        <f t="shared" si="147"/>
        <v>23.75</v>
      </c>
      <c r="U929" s="7">
        <f t="shared" si="148"/>
        <v>22.166666666666668</v>
      </c>
      <c r="V929" s="7">
        <f t="shared" si="149"/>
        <v>22.5625</v>
      </c>
    </row>
    <row r="930" spans="1:22" ht="13.5" x14ac:dyDescent="0.25">
      <c r="A930" s="3">
        <f>RSI!A930</f>
        <v>43663</v>
      </c>
      <c r="B930" s="2">
        <f>RSI!B930</f>
        <v>3.25</v>
      </c>
      <c r="C930" s="2">
        <f>RSI!I930</f>
        <v>19.59138492874898</v>
      </c>
      <c r="D930" s="2">
        <f>MACD!E930</f>
        <v>0.28561856363035654</v>
      </c>
      <c r="E930" s="2">
        <f>MACD!F930</f>
        <v>0.31910112280007413</v>
      </c>
      <c r="F930" s="2">
        <f>'Moving Avg'!D930</f>
        <v>3.15</v>
      </c>
      <c r="G930" s="2">
        <f>'Moving Avg'!F930</f>
        <v>3.6290000000000004</v>
      </c>
      <c r="H930" s="2">
        <f>'Moving Avg'!G930</f>
        <v>4.7072000000000012</v>
      </c>
      <c r="I930" s="2">
        <f>'Moving Avg'!H930</f>
        <v>3.7537000000000029</v>
      </c>
      <c r="J930" s="5" t="str">
        <f>OBV!F930</f>
        <v>BEARISH</v>
      </c>
      <c r="K930" s="5" t="str">
        <f>OBV!G930</f>
        <v>WEAK</v>
      </c>
      <c r="L930" s="5" t="str">
        <f>OBV!H930</f>
        <v>BEARISH DIVERGENCE</v>
      </c>
      <c r="M930" s="7">
        <f t="shared" si="140"/>
        <v>50</v>
      </c>
      <c r="N930" s="7">
        <f t="shared" si="141"/>
        <v>100</v>
      </c>
      <c r="O930" s="7">
        <f t="shared" si="142"/>
        <v>0</v>
      </c>
      <c r="P930" s="7">
        <f t="shared" si="143"/>
        <v>0</v>
      </c>
      <c r="Q930" s="8">
        <f t="shared" si="144"/>
        <v>52.5</v>
      </c>
      <c r="R930" s="8">
        <f t="shared" si="145"/>
        <v>30</v>
      </c>
      <c r="S930" s="8">
        <f t="shared" si="146"/>
        <v>22.5</v>
      </c>
      <c r="T930" s="8">
        <f t="shared" si="147"/>
        <v>37.5</v>
      </c>
      <c r="U930" s="7">
        <f t="shared" si="148"/>
        <v>35</v>
      </c>
      <c r="V930" s="7">
        <f t="shared" si="149"/>
        <v>35.625</v>
      </c>
    </row>
    <row r="931" spans="1:22" ht="13.5" x14ac:dyDescent="0.25">
      <c r="A931" s="3">
        <f>RSI!A931</f>
        <v>43664</v>
      </c>
      <c r="B931" s="2">
        <f>RSI!B931</f>
        <v>3.34</v>
      </c>
      <c r="C931" s="2">
        <f>RSI!I931</f>
        <v>26.507665981546054</v>
      </c>
      <c r="D931" s="2">
        <f>MACD!E931</f>
        <v>0.22303861291424987</v>
      </c>
      <c r="E931" s="2">
        <f>MACD!F931</f>
        <v>0.29988862082290935</v>
      </c>
      <c r="F931" s="2">
        <f>'Moving Avg'!D931</f>
        <v>3.1840000000000002</v>
      </c>
      <c r="G931" s="2">
        <f>'Moving Avg'!F931</f>
        <v>3.5864999999999996</v>
      </c>
      <c r="H931" s="2">
        <f>'Moving Avg'!G931</f>
        <v>4.6540000000000008</v>
      </c>
      <c r="I931" s="2">
        <f>'Moving Avg'!H931</f>
        <v>3.747950000000003</v>
      </c>
      <c r="J931" s="5" t="str">
        <f>OBV!F931</f>
        <v>BEARISH</v>
      </c>
      <c r="K931" s="5" t="str">
        <f>OBV!G931</f>
        <v>WEAK</v>
      </c>
      <c r="L931" s="5" t="str">
        <f>OBV!H931</f>
        <v>BEARISH DIVERGENCE</v>
      </c>
      <c r="M931" s="7">
        <f t="shared" si="140"/>
        <v>50</v>
      </c>
      <c r="N931" s="7">
        <f t="shared" si="141"/>
        <v>100</v>
      </c>
      <c r="O931" s="7">
        <f t="shared" si="142"/>
        <v>0</v>
      </c>
      <c r="P931" s="7">
        <f t="shared" si="143"/>
        <v>0</v>
      </c>
      <c r="Q931" s="8">
        <f t="shared" si="144"/>
        <v>52.5</v>
      </c>
      <c r="R931" s="8">
        <f t="shared" si="145"/>
        <v>30</v>
      </c>
      <c r="S931" s="8">
        <f t="shared" si="146"/>
        <v>22.5</v>
      </c>
      <c r="T931" s="8">
        <f t="shared" si="147"/>
        <v>37.5</v>
      </c>
      <c r="U931" s="7">
        <f t="shared" si="148"/>
        <v>35</v>
      </c>
      <c r="V931" s="7">
        <f t="shared" si="149"/>
        <v>35.625</v>
      </c>
    </row>
    <row r="932" spans="1:22" ht="13.5" x14ac:dyDescent="0.25">
      <c r="A932" s="3">
        <f>RSI!A932</f>
        <v>43665</v>
      </c>
      <c r="B932" s="2">
        <f>RSI!B932</f>
        <v>3.34</v>
      </c>
      <c r="C932" s="2">
        <f>RSI!I932</f>
        <v>26.507665981546054</v>
      </c>
      <c r="D932" s="2">
        <f>MACD!E932</f>
        <v>0.15744989240545681</v>
      </c>
      <c r="E932" s="2">
        <f>MACD!F932</f>
        <v>0.27140087513941885</v>
      </c>
      <c r="F932" s="2">
        <f>'Moving Avg'!D932</f>
        <v>3.2359999999999998</v>
      </c>
      <c r="G932" s="2">
        <f>'Moving Avg'!F932</f>
        <v>3.5439999999999996</v>
      </c>
      <c r="H932" s="2">
        <f>'Moving Avg'!G932</f>
        <v>4.6008000000000013</v>
      </c>
      <c r="I932" s="2">
        <f>'Moving Avg'!H932</f>
        <v>3.7432000000000034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  <c r="M932" s="7">
        <f t="shared" si="140"/>
        <v>50</v>
      </c>
      <c r="N932" s="7">
        <f t="shared" si="141"/>
        <v>100</v>
      </c>
      <c r="O932" s="7">
        <f t="shared" si="142"/>
        <v>0</v>
      </c>
      <c r="P932" s="7">
        <f t="shared" si="143"/>
        <v>83.5</v>
      </c>
      <c r="Q932" s="8">
        <f t="shared" si="144"/>
        <v>65.025000000000006</v>
      </c>
      <c r="R932" s="8">
        <f t="shared" si="145"/>
        <v>50.875</v>
      </c>
      <c r="S932" s="8">
        <f t="shared" si="146"/>
        <v>60.075000000000003</v>
      </c>
      <c r="T932" s="8">
        <f t="shared" si="147"/>
        <v>58.375</v>
      </c>
      <c r="U932" s="7">
        <f t="shared" si="148"/>
        <v>58.658333333333339</v>
      </c>
      <c r="V932" s="7">
        <f t="shared" si="149"/>
        <v>58.587500000000006</v>
      </c>
    </row>
    <row r="933" spans="1:22" ht="13.5" x14ac:dyDescent="0.25">
      <c r="A933" s="3">
        <f>RSI!A933</f>
        <v>43668</v>
      </c>
      <c r="B933" s="2">
        <f>RSI!B933</f>
        <v>3.24</v>
      </c>
      <c r="C933" s="2">
        <f>RSI!I933</f>
        <v>23.862719742383959</v>
      </c>
      <c r="D933" s="2">
        <f>MACD!E933</f>
        <v>0.11190374508483014</v>
      </c>
      <c r="E933" s="2">
        <f>MACD!F933</f>
        <v>0.23950144912850113</v>
      </c>
      <c r="F933" s="2">
        <f>'Moving Avg'!D933</f>
        <v>3.2679999999999998</v>
      </c>
      <c r="G933" s="2">
        <f>'Moving Avg'!F933</f>
        <v>3.4965000000000002</v>
      </c>
      <c r="H933" s="2">
        <f>'Moving Avg'!G933</f>
        <v>4.5438000000000018</v>
      </c>
      <c r="I933" s="2">
        <f>'Moving Avg'!H933</f>
        <v>3.7379500000000032</v>
      </c>
      <c r="J933" s="5" t="str">
        <f>OBV!F933</f>
        <v>BEARISH</v>
      </c>
      <c r="K933" s="5" t="str">
        <f>OBV!G933</f>
        <v>NEUTRAL</v>
      </c>
      <c r="L933" s="5" t="str">
        <f>OBV!H933</f>
        <v>BEARISH DIVERGENCE</v>
      </c>
      <c r="M933" s="7">
        <f t="shared" si="140"/>
        <v>50</v>
      </c>
      <c r="N933" s="7">
        <f t="shared" si="141"/>
        <v>100</v>
      </c>
      <c r="O933" s="7">
        <f t="shared" si="142"/>
        <v>0</v>
      </c>
      <c r="P933" s="7">
        <f t="shared" si="143"/>
        <v>16.5</v>
      </c>
      <c r="Q933" s="8">
        <f t="shared" si="144"/>
        <v>54.975000000000001</v>
      </c>
      <c r="R933" s="8">
        <f t="shared" si="145"/>
        <v>34.125</v>
      </c>
      <c r="S933" s="8">
        <f t="shared" si="146"/>
        <v>29.925000000000001</v>
      </c>
      <c r="T933" s="8">
        <f t="shared" si="147"/>
        <v>41.625</v>
      </c>
      <c r="U933" s="7">
        <f t="shared" si="148"/>
        <v>39.674999999999997</v>
      </c>
      <c r="V933" s="7">
        <f t="shared" si="149"/>
        <v>40.162499999999994</v>
      </c>
    </row>
    <row r="934" spans="1:22" ht="13.5" x14ac:dyDescent="0.25">
      <c r="A934" s="3">
        <f>RSI!A934</f>
        <v>43669</v>
      </c>
      <c r="B934" s="2">
        <f>RSI!B934</f>
        <v>3.38</v>
      </c>
      <c r="C934" s="2">
        <f>RSI!I934</f>
        <v>33.818886229918149</v>
      </c>
      <c r="D934" s="2">
        <f>MACD!E934</f>
        <v>5.0556720886791418E-2</v>
      </c>
      <c r="E934" s="2">
        <f>MACD!F934</f>
        <v>0.20171250348015921</v>
      </c>
      <c r="F934" s="2">
        <f>'Moving Avg'!D934</f>
        <v>3.31</v>
      </c>
      <c r="G934" s="2">
        <f>'Moving Avg'!F934</f>
        <v>3.4559999999999995</v>
      </c>
      <c r="H934" s="2">
        <f>'Moving Avg'!G934</f>
        <v>4.4896000000000011</v>
      </c>
      <c r="I934" s="2">
        <f>'Moving Avg'!H934</f>
        <v>3.7343500000000027</v>
      </c>
      <c r="J934" s="5" t="str">
        <f>OBV!F934</f>
        <v>BEARISH</v>
      </c>
      <c r="K934" s="5" t="str">
        <f>OBV!G934</f>
        <v>NEUTRAL</v>
      </c>
      <c r="L934" s="5" t="str">
        <f>OBV!H934</f>
        <v>BEARISH DIVERGENCE</v>
      </c>
      <c r="M934" s="7">
        <f t="shared" si="140"/>
        <v>25</v>
      </c>
      <c r="N934" s="7">
        <f t="shared" si="141"/>
        <v>100</v>
      </c>
      <c r="O934" s="7">
        <f t="shared" si="142"/>
        <v>0</v>
      </c>
      <c r="P934" s="7">
        <f t="shared" si="143"/>
        <v>16.5</v>
      </c>
      <c r="Q934" s="8">
        <f t="shared" si="144"/>
        <v>46.225000000000001</v>
      </c>
      <c r="R934" s="8">
        <f t="shared" si="145"/>
        <v>29.125</v>
      </c>
      <c r="S934" s="8">
        <f t="shared" si="146"/>
        <v>26.175000000000001</v>
      </c>
      <c r="T934" s="8">
        <f t="shared" si="147"/>
        <v>35.375</v>
      </c>
      <c r="U934" s="7">
        <f t="shared" si="148"/>
        <v>33.841666666666661</v>
      </c>
      <c r="V934" s="7">
        <f t="shared" si="149"/>
        <v>34.224999999999994</v>
      </c>
    </row>
    <row r="935" spans="1:22" ht="13.5" x14ac:dyDescent="0.25">
      <c r="A935" s="3">
        <f>RSI!A935</f>
        <v>43670</v>
      </c>
      <c r="B935" s="2">
        <f>RSI!B935</f>
        <v>3.42</v>
      </c>
      <c r="C935" s="2">
        <f>RSI!I935</f>
        <v>36.378731721112864</v>
      </c>
      <c r="D935" s="2">
        <f>MACD!E935</f>
        <v>-1.6259970104683941E-2</v>
      </c>
      <c r="E935" s="2">
        <f>MACD!F935</f>
        <v>0.1581180087631906</v>
      </c>
      <c r="F935" s="2">
        <f>'Moving Avg'!D935</f>
        <v>3.3439999999999999</v>
      </c>
      <c r="G935" s="2">
        <f>'Moving Avg'!F935</f>
        <v>3.4175000000000004</v>
      </c>
      <c r="H935" s="2">
        <f>'Moving Avg'!G935</f>
        <v>4.4362000000000004</v>
      </c>
      <c r="I935" s="2">
        <f>'Moving Avg'!H935</f>
        <v>3.7315500000000026</v>
      </c>
      <c r="J935" s="5" t="str">
        <f>OBV!F935</f>
        <v>BEARISH</v>
      </c>
      <c r="K935" s="5" t="str">
        <f>OBV!G935</f>
        <v>NEUTRAL</v>
      </c>
      <c r="L935" s="5" t="str">
        <f>OBV!H935</f>
        <v>BEARISH DIVERGENCE</v>
      </c>
      <c r="M935" s="7">
        <f t="shared" si="140"/>
        <v>25</v>
      </c>
      <c r="N935" s="7">
        <f t="shared" si="141"/>
        <v>100</v>
      </c>
      <c r="O935" s="7">
        <f t="shared" si="142"/>
        <v>0</v>
      </c>
      <c r="P935" s="7">
        <f t="shared" si="143"/>
        <v>16.5</v>
      </c>
      <c r="Q935" s="8">
        <f t="shared" si="144"/>
        <v>46.225000000000001</v>
      </c>
      <c r="R935" s="8">
        <f t="shared" si="145"/>
        <v>29.125</v>
      </c>
      <c r="S935" s="8">
        <f t="shared" si="146"/>
        <v>26.175000000000001</v>
      </c>
      <c r="T935" s="8">
        <f t="shared" si="147"/>
        <v>35.375</v>
      </c>
      <c r="U935" s="7">
        <f t="shared" si="148"/>
        <v>33.841666666666661</v>
      </c>
      <c r="V935" s="7">
        <f t="shared" si="149"/>
        <v>34.224999999999994</v>
      </c>
    </row>
    <row r="936" spans="1:22" ht="13.5" x14ac:dyDescent="0.25">
      <c r="A936" s="3">
        <f>RSI!A936</f>
        <v>43672</v>
      </c>
      <c r="B936" s="2">
        <f>RSI!B936</f>
        <v>3.52</v>
      </c>
      <c r="C936" s="2">
        <f>RSI!I936</f>
        <v>42.379181386225042</v>
      </c>
      <c r="D936" s="2">
        <f>MACD!E936</f>
        <v>-7.8680340880287858E-2</v>
      </c>
      <c r="E936" s="2">
        <f>MACD!F936</f>
        <v>0.1107583388344949</v>
      </c>
      <c r="F936" s="2">
        <f>'Moving Avg'!D936</f>
        <v>3.3800000000000003</v>
      </c>
      <c r="G936" s="2">
        <f>'Moving Avg'!F936</f>
        <v>3.3925000000000005</v>
      </c>
      <c r="H936" s="2">
        <f>'Moving Avg'!G936</f>
        <v>4.3848000000000011</v>
      </c>
      <c r="I936" s="2">
        <f>'Moving Avg'!H936</f>
        <v>3.7292500000000022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  <c r="M936" s="7">
        <f t="shared" si="140"/>
        <v>25</v>
      </c>
      <c r="N936" s="7">
        <f t="shared" si="141"/>
        <v>100</v>
      </c>
      <c r="O936" s="7">
        <f t="shared" si="142"/>
        <v>0</v>
      </c>
      <c r="P936" s="7">
        <f t="shared" si="143"/>
        <v>16.5</v>
      </c>
      <c r="Q936" s="8">
        <f t="shared" si="144"/>
        <v>46.225000000000001</v>
      </c>
      <c r="R936" s="8">
        <f t="shared" si="145"/>
        <v>29.125</v>
      </c>
      <c r="S936" s="8">
        <f t="shared" si="146"/>
        <v>26.175000000000001</v>
      </c>
      <c r="T936" s="8">
        <f t="shared" si="147"/>
        <v>35.375</v>
      </c>
      <c r="U936" s="7">
        <f t="shared" si="148"/>
        <v>33.841666666666661</v>
      </c>
      <c r="V936" s="7">
        <f t="shared" si="149"/>
        <v>34.224999999999994</v>
      </c>
    </row>
    <row r="937" spans="1:22" ht="13.5" x14ac:dyDescent="0.25">
      <c r="A937" s="3">
        <f>RSI!A937</f>
        <v>43675</v>
      </c>
      <c r="B937" s="2">
        <f>RSI!B937</f>
        <v>3.62</v>
      </c>
      <c r="C937" s="2">
        <f>RSI!I937</f>
        <v>47.69210310444543</v>
      </c>
      <c r="D937" s="2">
        <f>MACD!E937</f>
        <v>-0.15193071295940408</v>
      </c>
      <c r="E937" s="2">
        <f>MACD!F937</f>
        <v>5.8220528475715114E-2</v>
      </c>
      <c r="F937" s="2">
        <f>'Moving Avg'!D937</f>
        <v>3.4359999999999999</v>
      </c>
      <c r="G937" s="2">
        <f>'Moving Avg'!F937</f>
        <v>3.3760000000000003</v>
      </c>
      <c r="H937" s="2">
        <f>'Moving Avg'!G937</f>
        <v>4.3354000000000017</v>
      </c>
      <c r="I937" s="2">
        <f>'Moving Avg'!H937</f>
        <v>3.7283000000000017</v>
      </c>
      <c r="J937" s="5" t="str">
        <f>OBV!F937</f>
        <v>BEARISH</v>
      </c>
      <c r="K937" s="5" t="str">
        <f>OBV!G937</f>
        <v>NEUTRAL</v>
      </c>
      <c r="L937" s="5" t="str">
        <f>OBV!H937</f>
        <v>BEARISH DIVERGENCE</v>
      </c>
      <c r="M937" s="7">
        <f t="shared" si="140"/>
        <v>25</v>
      </c>
      <c r="N937" s="7">
        <f t="shared" si="141"/>
        <v>100</v>
      </c>
      <c r="O937" s="7">
        <f t="shared" si="142"/>
        <v>0</v>
      </c>
      <c r="P937" s="7">
        <f t="shared" si="143"/>
        <v>16.5</v>
      </c>
      <c r="Q937" s="8">
        <f t="shared" si="144"/>
        <v>46.225000000000001</v>
      </c>
      <c r="R937" s="8">
        <f t="shared" si="145"/>
        <v>29.125</v>
      </c>
      <c r="S937" s="8">
        <f t="shared" si="146"/>
        <v>26.175000000000001</v>
      </c>
      <c r="T937" s="8">
        <f t="shared" si="147"/>
        <v>35.375</v>
      </c>
      <c r="U937" s="7">
        <f t="shared" si="148"/>
        <v>33.841666666666661</v>
      </c>
      <c r="V937" s="7">
        <f t="shared" si="149"/>
        <v>34.224999999999994</v>
      </c>
    </row>
    <row r="938" spans="1:22" ht="13.5" x14ac:dyDescent="0.25">
      <c r="A938" s="3">
        <f>RSI!A938</f>
        <v>43676</v>
      </c>
      <c r="B938" s="2">
        <f>RSI!B938</f>
        <v>3.62</v>
      </c>
      <c r="C938" s="2">
        <f>RSI!I938</f>
        <v>47.692103104445437</v>
      </c>
      <c r="D938" s="2">
        <f>MACD!E938</f>
        <v>-0.21374304763153917</v>
      </c>
      <c r="E938" s="2">
        <f>MACD!F938</f>
        <v>3.8278132542642548E-3</v>
      </c>
      <c r="F938" s="2">
        <f>'Moving Avg'!D938</f>
        <v>3.5120000000000005</v>
      </c>
      <c r="G938" s="2">
        <f>'Moving Avg'!F938</f>
        <v>3.3650000000000007</v>
      </c>
      <c r="H938" s="2">
        <f>'Moving Avg'!G938</f>
        <v>4.289600000000001</v>
      </c>
      <c r="I938" s="2">
        <f>'Moving Avg'!H938</f>
        <v>3.7282000000000015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  <c r="M938" s="7">
        <f t="shared" si="140"/>
        <v>25</v>
      </c>
      <c r="N938" s="7">
        <f t="shared" si="141"/>
        <v>100</v>
      </c>
      <c r="O938" s="7">
        <f t="shared" si="142"/>
        <v>0</v>
      </c>
      <c r="P938" s="7">
        <f t="shared" si="143"/>
        <v>83.5</v>
      </c>
      <c r="Q938" s="8">
        <f t="shared" si="144"/>
        <v>56.274999999999999</v>
      </c>
      <c r="R938" s="8">
        <f t="shared" si="145"/>
        <v>45.875</v>
      </c>
      <c r="S938" s="8">
        <f t="shared" si="146"/>
        <v>56.325000000000003</v>
      </c>
      <c r="T938" s="8">
        <f t="shared" si="147"/>
        <v>52.125</v>
      </c>
      <c r="U938" s="7">
        <f t="shared" si="148"/>
        <v>52.82500000000001</v>
      </c>
      <c r="V938" s="7">
        <f t="shared" si="149"/>
        <v>52.650000000000006</v>
      </c>
    </row>
    <row r="939" spans="1:22" ht="13.5" x14ac:dyDescent="0.25">
      <c r="A939" s="3">
        <f>RSI!A939</f>
        <v>43677</v>
      </c>
      <c r="B939" s="2">
        <f>RSI!B939</f>
        <v>3.62</v>
      </c>
      <c r="C939" s="2">
        <f>RSI!I939</f>
        <v>47.692103104445437</v>
      </c>
      <c r="D939" s="2">
        <f>MACD!E939</f>
        <v>-0.25204338906832291</v>
      </c>
      <c r="E939" s="2">
        <f>MACD!F939</f>
        <v>-4.7346427210253179E-2</v>
      </c>
      <c r="F939" s="2">
        <f>'Moving Avg'!D939</f>
        <v>3.56</v>
      </c>
      <c r="G939" s="2">
        <f>'Moving Avg'!F939</f>
        <v>3.3540000000000001</v>
      </c>
      <c r="H939" s="2">
        <f>'Moving Avg'!G939</f>
        <v>4.2440000000000007</v>
      </c>
      <c r="I939" s="2">
        <f>'Moving Avg'!H939</f>
        <v>3.7289000000000017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  <c r="M939" s="7">
        <f t="shared" si="140"/>
        <v>25</v>
      </c>
      <c r="N939" s="7">
        <f t="shared" si="141"/>
        <v>100</v>
      </c>
      <c r="O939" s="7">
        <f t="shared" si="142"/>
        <v>0</v>
      </c>
      <c r="P939" s="7">
        <f t="shared" si="143"/>
        <v>83.5</v>
      </c>
      <c r="Q939" s="8">
        <f t="shared" si="144"/>
        <v>56.274999999999999</v>
      </c>
      <c r="R939" s="8">
        <f t="shared" si="145"/>
        <v>45.875</v>
      </c>
      <c r="S939" s="8">
        <f t="shared" si="146"/>
        <v>56.325000000000003</v>
      </c>
      <c r="T939" s="8">
        <f t="shared" si="147"/>
        <v>52.125</v>
      </c>
      <c r="U939" s="7">
        <f t="shared" si="148"/>
        <v>52.82500000000001</v>
      </c>
      <c r="V939" s="7">
        <f t="shared" si="149"/>
        <v>52.650000000000006</v>
      </c>
    </row>
    <row r="940" spans="1:22" ht="13.5" x14ac:dyDescent="0.25">
      <c r="A940" s="3">
        <f>RSI!A940</f>
        <v>43678</v>
      </c>
      <c r="B940" s="2">
        <f>RSI!B940</f>
        <v>3.52</v>
      </c>
      <c r="C940" s="2">
        <f>RSI!I940</f>
        <v>42.766984714560252</v>
      </c>
      <c r="D940" s="2">
        <f>MACD!E940</f>
        <v>-0.26459159516189024</v>
      </c>
      <c r="E940" s="2">
        <f>MACD!F940</f>
        <v>-9.0795460800580596E-2</v>
      </c>
      <c r="F940" s="2">
        <f>'Moving Avg'!D940</f>
        <v>3.5800000000000005</v>
      </c>
      <c r="G940" s="2">
        <f>'Moving Avg'!F940</f>
        <v>3.3490000000000002</v>
      </c>
      <c r="H940" s="2">
        <f>'Moving Avg'!G940</f>
        <v>4.1998000000000006</v>
      </c>
      <c r="I940" s="2">
        <f>'Moving Avg'!H940</f>
        <v>3.7295500000000015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  <c r="M940" s="7">
        <f t="shared" si="140"/>
        <v>25</v>
      </c>
      <c r="N940" s="7">
        <f t="shared" si="141"/>
        <v>100</v>
      </c>
      <c r="O940" s="7">
        <f t="shared" si="142"/>
        <v>0</v>
      </c>
      <c r="P940" s="7">
        <f t="shared" si="143"/>
        <v>33</v>
      </c>
      <c r="Q940" s="8">
        <f t="shared" si="144"/>
        <v>48.7</v>
      </c>
      <c r="R940" s="8">
        <f t="shared" si="145"/>
        <v>33.25</v>
      </c>
      <c r="S940" s="8">
        <f t="shared" si="146"/>
        <v>33.6</v>
      </c>
      <c r="T940" s="8">
        <f t="shared" si="147"/>
        <v>39.5</v>
      </c>
      <c r="U940" s="7">
        <f t="shared" si="148"/>
        <v>38.516666666666673</v>
      </c>
      <c r="V940" s="7">
        <f t="shared" si="149"/>
        <v>38.762500000000003</v>
      </c>
    </row>
    <row r="941" spans="1:22" ht="13.5" x14ac:dyDescent="0.25">
      <c r="A941" s="3">
        <f>RSI!A941</f>
        <v>43679</v>
      </c>
      <c r="B941" s="2">
        <f>RSI!B941</f>
        <v>3.67</v>
      </c>
      <c r="C941" s="2">
        <f>RSI!I941</f>
        <v>50.949544506123551</v>
      </c>
      <c r="D941" s="2">
        <f>MACD!E941</f>
        <v>-0.27174940227039057</v>
      </c>
      <c r="E941" s="2">
        <f>MACD!F941</f>
        <v>-0.12698624909454259</v>
      </c>
      <c r="F941" s="2">
        <f>'Moving Avg'!D941</f>
        <v>3.6099999999999994</v>
      </c>
      <c r="G941" s="2">
        <f>'Moving Avg'!F941</f>
        <v>3.3594999999999997</v>
      </c>
      <c r="H941" s="2">
        <f>'Moving Avg'!G941</f>
        <v>4.1586000000000007</v>
      </c>
      <c r="I941" s="2">
        <f>'Moving Avg'!H941</f>
        <v>3.7309500000000009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  <c r="M941" s="7">
        <f t="shared" si="140"/>
        <v>25</v>
      </c>
      <c r="N941" s="7">
        <f t="shared" si="141"/>
        <v>100</v>
      </c>
      <c r="O941" s="7">
        <f t="shared" si="142"/>
        <v>0</v>
      </c>
      <c r="P941" s="7">
        <f t="shared" si="143"/>
        <v>33</v>
      </c>
      <c r="Q941" s="8">
        <f t="shared" si="144"/>
        <v>48.7</v>
      </c>
      <c r="R941" s="8">
        <f t="shared" si="145"/>
        <v>33.25</v>
      </c>
      <c r="S941" s="8">
        <f t="shared" si="146"/>
        <v>33.6</v>
      </c>
      <c r="T941" s="8">
        <f t="shared" si="147"/>
        <v>39.5</v>
      </c>
      <c r="U941" s="7">
        <f t="shared" si="148"/>
        <v>38.516666666666673</v>
      </c>
      <c r="V941" s="7">
        <f t="shared" si="149"/>
        <v>38.762500000000003</v>
      </c>
    </row>
    <row r="942" spans="1:22" ht="13.5" x14ac:dyDescent="0.25">
      <c r="A942" s="3">
        <f>RSI!A942</f>
        <v>43682</v>
      </c>
      <c r="B942" s="2">
        <f>RSI!B942</f>
        <v>3.51</v>
      </c>
      <c r="C942" s="2">
        <f>RSI!I942</f>
        <v>43.762389739601403</v>
      </c>
      <c r="D942" s="2">
        <f>MACD!E942</f>
        <v>-0.26616934342639009</v>
      </c>
      <c r="E942" s="2">
        <f>MACD!F942</f>
        <v>-0.1548228679609121</v>
      </c>
      <c r="F942" s="2">
        <f>'Moving Avg'!D942</f>
        <v>3.5879999999999996</v>
      </c>
      <c r="G942" s="2">
        <f>'Moving Avg'!F942</f>
        <v>3.367</v>
      </c>
      <c r="H942" s="2">
        <f>'Moving Avg'!G942</f>
        <v>4.1142000000000003</v>
      </c>
      <c r="I942" s="2">
        <f>'Moving Avg'!H942</f>
        <v>3.7315500000000008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25</v>
      </c>
      <c r="N942" s="7">
        <f t="shared" si="141"/>
        <v>100</v>
      </c>
      <c r="O942" s="7">
        <f t="shared" si="142"/>
        <v>0</v>
      </c>
      <c r="P942" s="7">
        <f t="shared" si="143"/>
        <v>33</v>
      </c>
      <c r="Q942" s="8">
        <f t="shared" si="144"/>
        <v>48.7</v>
      </c>
      <c r="R942" s="8">
        <f t="shared" si="145"/>
        <v>33.25</v>
      </c>
      <c r="S942" s="8">
        <f t="shared" si="146"/>
        <v>33.6</v>
      </c>
      <c r="T942" s="8">
        <f t="shared" si="147"/>
        <v>39.5</v>
      </c>
      <c r="U942" s="7">
        <f t="shared" si="148"/>
        <v>38.516666666666673</v>
      </c>
      <c r="V942" s="7">
        <f t="shared" si="149"/>
        <v>38.762500000000003</v>
      </c>
    </row>
    <row r="943" spans="1:22" ht="13.5" x14ac:dyDescent="0.25">
      <c r="A943" s="3">
        <f>RSI!A943</f>
        <v>43683</v>
      </c>
      <c r="B943" s="2">
        <f>RSI!B943</f>
        <v>3.51</v>
      </c>
      <c r="C943" s="2">
        <f>RSI!I943</f>
        <v>43.762389739601403</v>
      </c>
      <c r="D943" s="2">
        <f>MACD!E943</f>
        <v>-0.27608617090272736</v>
      </c>
      <c r="E943" s="2">
        <f>MACD!F943</f>
        <v>-0.17907552854927516</v>
      </c>
      <c r="F943" s="2">
        <f>'Moving Avg'!D943</f>
        <v>3.5659999999999998</v>
      </c>
      <c r="G943" s="2">
        <f>'Moving Avg'!F943</f>
        <v>3.3745000000000003</v>
      </c>
      <c r="H943" s="2">
        <f>'Moving Avg'!G943</f>
        <v>4.0697999999999999</v>
      </c>
      <c r="I943" s="2">
        <f>'Moving Avg'!H943</f>
        <v>3.7321500000000007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25</v>
      </c>
      <c r="N943" s="7">
        <f t="shared" si="141"/>
        <v>100</v>
      </c>
      <c r="O943" s="7">
        <f t="shared" si="142"/>
        <v>0</v>
      </c>
      <c r="P943" s="7">
        <f t="shared" si="143"/>
        <v>33</v>
      </c>
      <c r="Q943" s="8">
        <f t="shared" si="144"/>
        <v>48.7</v>
      </c>
      <c r="R943" s="8">
        <f t="shared" si="145"/>
        <v>33.25</v>
      </c>
      <c r="S943" s="8">
        <f t="shared" si="146"/>
        <v>33.6</v>
      </c>
      <c r="T943" s="8">
        <f t="shared" si="147"/>
        <v>39.5</v>
      </c>
      <c r="U943" s="7">
        <f t="shared" si="148"/>
        <v>38.516666666666673</v>
      </c>
      <c r="V943" s="7">
        <f t="shared" si="149"/>
        <v>38.762500000000003</v>
      </c>
    </row>
    <row r="944" spans="1:22" ht="13.5" x14ac:dyDescent="0.25">
      <c r="A944" s="3">
        <f>RSI!A944</f>
        <v>43684</v>
      </c>
      <c r="B944" s="2">
        <f>RSI!B944</f>
        <v>3.36</v>
      </c>
      <c r="C944" s="2">
        <f>RSI!I944</f>
        <v>37.942865741089733</v>
      </c>
      <c r="D944" s="2">
        <f>MACD!E944</f>
        <v>-0.25113683435680656</v>
      </c>
      <c r="E944" s="2">
        <f>MACD!F944</f>
        <v>-0.19348778971078145</v>
      </c>
      <c r="F944" s="2">
        <f>'Moving Avg'!D944</f>
        <v>3.5140000000000002</v>
      </c>
      <c r="G944" s="2">
        <f>'Moving Avg'!F944</f>
        <v>3.3795000000000002</v>
      </c>
      <c r="H944" s="2">
        <f>'Moving Avg'!G944</f>
        <v>4.0224000000000002</v>
      </c>
      <c r="I944" s="2">
        <f>'Moving Avg'!H944</f>
        <v>3.7327000000000008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  <c r="M944" s="7">
        <f t="shared" si="140"/>
        <v>25</v>
      </c>
      <c r="N944" s="7">
        <f t="shared" si="141"/>
        <v>100</v>
      </c>
      <c r="O944" s="7">
        <f t="shared" si="142"/>
        <v>0</v>
      </c>
      <c r="P944" s="7">
        <f t="shared" si="143"/>
        <v>33</v>
      </c>
      <c r="Q944" s="8">
        <f t="shared" si="144"/>
        <v>48.7</v>
      </c>
      <c r="R944" s="8">
        <f t="shared" si="145"/>
        <v>33.25</v>
      </c>
      <c r="S944" s="8">
        <f t="shared" si="146"/>
        <v>33.6</v>
      </c>
      <c r="T944" s="8">
        <f t="shared" si="147"/>
        <v>39.5</v>
      </c>
      <c r="U944" s="7">
        <f t="shared" si="148"/>
        <v>38.516666666666673</v>
      </c>
      <c r="V944" s="7">
        <f t="shared" si="149"/>
        <v>38.762500000000003</v>
      </c>
    </row>
    <row r="945" spans="1:22" ht="13.5" x14ac:dyDescent="0.25">
      <c r="A945" s="3">
        <f>RSI!A945</f>
        <v>43685</v>
      </c>
      <c r="B945" s="2">
        <f>RSI!B945</f>
        <v>3.26</v>
      </c>
      <c r="C945" s="2">
        <f>RSI!I945</f>
        <v>34.636062373136284</v>
      </c>
      <c r="D945" s="2">
        <f>MACD!E945</f>
        <v>-0.21493850134382875</v>
      </c>
      <c r="E945" s="2">
        <f>MACD!F945</f>
        <v>-0.19777793203739091</v>
      </c>
      <c r="F945" s="2">
        <f>'Moving Avg'!D945</f>
        <v>3.4619999999999997</v>
      </c>
      <c r="G945" s="2">
        <f>'Moving Avg'!F945</f>
        <v>3.3840000000000003</v>
      </c>
      <c r="H945" s="2">
        <f>'Moving Avg'!G945</f>
        <v>3.9730000000000003</v>
      </c>
      <c r="I945" s="2">
        <f>'Moving Avg'!H945</f>
        <v>3.7331500000000011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  <c r="M945" s="7">
        <f t="shared" si="140"/>
        <v>25</v>
      </c>
      <c r="N945" s="7">
        <f t="shared" si="141"/>
        <v>45</v>
      </c>
      <c r="O945" s="7">
        <f t="shared" si="142"/>
        <v>0</v>
      </c>
      <c r="P945" s="7">
        <f t="shared" si="143"/>
        <v>33</v>
      </c>
      <c r="Q945" s="8">
        <f t="shared" si="144"/>
        <v>29.45</v>
      </c>
      <c r="R945" s="8">
        <f t="shared" si="145"/>
        <v>22.25</v>
      </c>
      <c r="S945" s="8">
        <f t="shared" si="146"/>
        <v>25.35</v>
      </c>
      <c r="T945" s="8">
        <f t="shared" si="147"/>
        <v>25.75</v>
      </c>
      <c r="U945" s="7">
        <f t="shared" si="148"/>
        <v>25.683333333333337</v>
      </c>
      <c r="V945" s="7">
        <f t="shared" si="149"/>
        <v>25.700000000000003</v>
      </c>
    </row>
    <row r="946" spans="1:22" ht="13.5" x14ac:dyDescent="0.25">
      <c r="A946" s="3">
        <f>RSI!A946</f>
        <v>43686</v>
      </c>
      <c r="B946" s="2">
        <f>RSI!B946</f>
        <v>3.17</v>
      </c>
      <c r="C946" s="2">
        <f>RSI!I946</f>
        <v>31.938222454151855</v>
      </c>
      <c r="D946" s="2">
        <f>MACD!E946</f>
        <v>-0.1602538985405686</v>
      </c>
      <c r="E946" s="2">
        <f>MACD!F946</f>
        <v>-0.19027312533802648</v>
      </c>
      <c r="F946" s="2">
        <f>'Moving Avg'!D946</f>
        <v>3.3619999999999997</v>
      </c>
      <c r="G946" s="2">
        <f>'Moving Avg'!F946</f>
        <v>3.3839999999999995</v>
      </c>
      <c r="H946" s="2">
        <f>'Moving Avg'!G946</f>
        <v>3.9218000000000002</v>
      </c>
      <c r="I946" s="2">
        <f>'Moving Avg'!H946</f>
        <v>3.7336000000000009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  <c r="M946" s="7">
        <f t="shared" si="140"/>
        <v>25</v>
      </c>
      <c r="N946" s="7">
        <f t="shared" si="141"/>
        <v>0</v>
      </c>
      <c r="O946" s="7">
        <f t="shared" si="142"/>
        <v>0</v>
      </c>
      <c r="P946" s="7">
        <f t="shared" si="143"/>
        <v>33</v>
      </c>
      <c r="Q946" s="8">
        <f t="shared" si="144"/>
        <v>13.7</v>
      </c>
      <c r="R946" s="8">
        <f t="shared" si="145"/>
        <v>13.25</v>
      </c>
      <c r="S946" s="8">
        <f t="shared" si="146"/>
        <v>18.600000000000001</v>
      </c>
      <c r="T946" s="8">
        <f t="shared" si="147"/>
        <v>14.5</v>
      </c>
      <c r="U946" s="7">
        <f t="shared" si="148"/>
        <v>15.183333333333332</v>
      </c>
      <c r="V946" s="7">
        <f t="shared" si="149"/>
        <v>15.012499999999999</v>
      </c>
    </row>
    <row r="947" spans="1:22" ht="13.5" x14ac:dyDescent="0.25">
      <c r="A947" s="3">
        <f>RSI!A947</f>
        <v>43691</v>
      </c>
      <c r="B947" s="2">
        <f>RSI!B947</f>
        <v>3.17</v>
      </c>
      <c r="C947" s="2">
        <f>RSI!I947</f>
        <v>31.93822245415187</v>
      </c>
      <c r="D947" s="2">
        <f>MACD!E947</f>
        <v>-9.6210361887978824E-2</v>
      </c>
      <c r="E947" s="2">
        <f>MACD!F947</f>
        <v>-0.17146057264801695</v>
      </c>
      <c r="F947" s="2">
        <f>'Moving Avg'!D947</f>
        <v>3.2939999999999996</v>
      </c>
      <c r="G947" s="2">
        <f>'Moving Avg'!F947</f>
        <v>3.3884999999999996</v>
      </c>
      <c r="H947" s="2">
        <f>'Moving Avg'!G947</f>
        <v>3.8755999999999995</v>
      </c>
      <c r="I947" s="2">
        <f>'Moving Avg'!H947</f>
        <v>3.7349000000000006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  <c r="M947" s="7">
        <f t="shared" si="140"/>
        <v>25</v>
      </c>
      <c r="N947" s="7">
        <f t="shared" si="141"/>
        <v>0</v>
      </c>
      <c r="O947" s="7">
        <f t="shared" si="142"/>
        <v>0</v>
      </c>
      <c r="P947" s="7">
        <f t="shared" si="143"/>
        <v>33</v>
      </c>
      <c r="Q947" s="8">
        <f t="shared" si="144"/>
        <v>13.7</v>
      </c>
      <c r="R947" s="8">
        <f t="shared" si="145"/>
        <v>13.25</v>
      </c>
      <c r="S947" s="8">
        <f t="shared" si="146"/>
        <v>18.600000000000001</v>
      </c>
      <c r="T947" s="8">
        <f t="shared" si="147"/>
        <v>14.5</v>
      </c>
      <c r="U947" s="7">
        <f t="shared" si="148"/>
        <v>15.183333333333332</v>
      </c>
      <c r="V947" s="7">
        <f t="shared" si="149"/>
        <v>15.012499999999999</v>
      </c>
    </row>
    <row r="948" spans="1:22" ht="13.5" x14ac:dyDescent="0.25">
      <c r="A948" s="3">
        <f>RSI!A948</f>
        <v>43692</v>
      </c>
      <c r="B948" s="2">
        <f>RSI!B948</f>
        <v>3.08</v>
      </c>
      <c r="C948" s="2">
        <f>RSI!I948</f>
        <v>29.292113410420654</v>
      </c>
      <c r="D948" s="2">
        <f>MACD!E948</f>
        <v>-3.3142515657169636E-2</v>
      </c>
      <c r="E948" s="2">
        <f>MACD!F948</f>
        <v>-0.1437969612498475</v>
      </c>
      <c r="F948" s="2">
        <f>'Moving Avg'!D948</f>
        <v>3.2079999999999997</v>
      </c>
      <c r="G948" s="2">
        <f>'Moving Avg'!F948</f>
        <v>3.3884999999999996</v>
      </c>
      <c r="H948" s="2">
        <f>'Moving Avg'!G948</f>
        <v>3.8323999999999994</v>
      </c>
      <c r="I948" s="2">
        <f>'Moving Avg'!H948</f>
        <v>3.7364500000000009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50</v>
      </c>
      <c r="N948" s="7">
        <f t="shared" si="141"/>
        <v>0</v>
      </c>
      <c r="O948" s="7">
        <f t="shared" si="142"/>
        <v>0</v>
      </c>
      <c r="P948" s="7">
        <f t="shared" si="143"/>
        <v>33</v>
      </c>
      <c r="Q948" s="8">
        <f t="shared" si="144"/>
        <v>22.45</v>
      </c>
      <c r="R948" s="8">
        <f t="shared" si="145"/>
        <v>18.25</v>
      </c>
      <c r="S948" s="8">
        <f t="shared" si="146"/>
        <v>22.35</v>
      </c>
      <c r="T948" s="8">
        <f t="shared" si="147"/>
        <v>20.75</v>
      </c>
      <c r="U948" s="7">
        <f t="shared" si="148"/>
        <v>21.016666666666669</v>
      </c>
      <c r="V948" s="7">
        <f t="shared" si="149"/>
        <v>20.950000000000003</v>
      </c>
    </row>
    <row r="949" spans="1:22" ht="13.5" x14ac:dyDescent="0.25">
      <c r="A949" s="3">
        <f>RSI!A949</f>
        <v>43693</v>
      </c>
      <c r="B949" s="2">
        <f>RSI!B949</f>
        <v>3.17</v>
      </c>
      <c r="C949" s="2">
        <f>RSI!I949</f>
        <v>35.084163839797611</v>
      </c>
      <c r="D949" s="2">
        <f>MACD!E949</f>
        <v>1.6134486553945226E-2</v>
      </c>
      <c r="E949" s="2">
        <f>MACD!F949</f>
        <v>-0.11181067168908897</v>
      </c>
      <c r="F949" s="2">
        <f>'Moving Avg'!D949</f>
        <v>3.17</v>
      </c>
      <c r="G949" s="2">
        <f>'Moving Avg'!F949</f>
        <v>3.3885000000000005</v>
      </c>
      <c r="H949" s="2">
        <f>'Moving Avg'!G949</f>
        <v>3.7935999999999996</v>
      </c>
      <c r="I949" s="2">
        <f>'Moving Avg'!H949</f>
        <v>3.7384500000000007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25</v>
      </c>
      <c r="N949" s="7">
        <f t="shared" si="141"/>
        <v>0</v>
      </c>
      <c r="O949" s="7">
        <f t="shared" si="142"/>
        <v>0</v>
      </c>
      <c r="P949" s="7">
        <f t="shared" si="143"/>
        <v>33</v>
      </c>
      <c r="Q949" s="8">
        <f t="shared" si="144"/>
        <v>13.7</v>
      </c>
      <c r="R949" s="8">
        <f t="shared" si="145"/>
        <v>13.25</v>
      </c>
      <c r="S949" s="8">
        <f t="shared" si="146"/>
        <v>18.600000000000001</v>
      </c>
      <c r="T949" s="8">
        <f t="shared" si="147"/>
        <v>14.5</v>
      </c>
      <c r="U949" s="7">
        <f t="shared" si="148"/>
        <v>15.183333333333332</v>
      </c>
      <c r="V949" s="7">
        <f t="shared" si="149"/>
        <v>15.012499999999999</v>
      </c>
    </row>
    <row r="950" spans="1:22" ht="13.5" x14ac:dyDescent="0.25">
      <c r="A950" s="3">
        <f>RSI!A950</f>
        <v>43696</v>
      </c>
      <c r="B950" s="2">
        <f>RSI!B950</f>
        <v>3.03</v>
      </c>
      <c r="C950" s="2">
        <f>RSI!I950</f>
        <v>30.850666952721994</v>
      </c>
      <c r="D950" s="2">
        <f>MACD!E950</f>
        <v>5.4671915789958447E-2</v>
      </c>
      <c r="E950" s="2">
        <f>MACD!F950</f>
        <v>-7.8514154193279478E-2</v>
      </c>
      <c r="F950" s="2">
        <f>'Moving Avg'!D950</f>
        <v>3.1239999999999997</v>
      </c>
      <c r="G950" s="2">
        <f>'Moving Avg'!F950</f>
        <v>3.3774999999999999</v>
      </c>
      <c r="H950" s="2">
        <f>'Moving Avg'!G950</f>
        <v>3.7519999999999993</v>
      </c>
      <c r="I950" s="2">
        <f>'Moving Avg'!H950</f>
        <v>3.7401500000000003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  <c r="M950" s="7">
        <f t="shared" si="140"/>
        <v>25</v>
      </c>
      <c r="N950" s="7">
        <f t="shared" si="141"/>
        <v>0</v>
      </c>
      <c r="O950" s="7">
        <f t="shared" si="142"/>
        <v>0</v>
      </c>
      <c r="P950" s="7">
        <f t="shared" si="143"/>
        <v>33</v>
      </c>
      <c r="Q950" s="8">
        <f t="shared" si="144"/>
        <v>13.7</v>
      </c>
      <c r="R950" s="8">
        <f t="shared" si="145"/>
        <v>13.25</v>
      </c>
      <c r="S950" s="8">
        <f t="shared" si="146"/>
        <v>18.600000000000001</v>
      </c>
      <c r="T950" s="8">
        <f t="shared" si="147"/>
        <v>14.5</v>
      </c>
      <c r="U950" s="7">
        <f t="shared" si="148"/>
        <v>15.183333333333332</v>
      </c>
      <c r="V950" s="7">
        <f t="shared" si="149"/>
        <v>15.012499999999999</v>
      </c>
    </row>
    <row r="951" spans="1:22" ht="13.5" x14ac:dyDescent="0.25">
      <c r="A951" s="3">
        <f>RSI!A951</f>
        <v>43697</v>
      </c>
      <c r="B951" s="2">
        <f>RSI!B951</f>
        <v>3</v>
      </c>
      <c r="C951" s="2">
        <f>RSI!I951</f>
        <v>30.014866816956626</v>
      </c>
      <c r="D951" s="2">
        <f>MACD!E951</f>
        <v>0.1151252074615936</v>
      </c>
      <c r="E951" s="2">
        <f>MACD!F951</f>
        <v>-3.9786281862304859E-2</v>
      </c>
      <c r="F951" s="2">
        <f>'Moving Avg'!D951</f>
        <v>3.09</v>
      </c>
      <c r="G951" s="2">
        <f>'Moving Avg'!F951</f>
        <v>3.3604999999999996</v>
      </c>
      <c r="H951" s="2">
        <f>'Moving Avg'!G951</f>
        <v>3.7097999999999995</v>
      </c>
      <c r="I951" s="2">
        <f>'Moving Avg'!H951</f>
        <v>3.7420000000000004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  <c r="M951" s="7">
        <f t="shared" si="140"/>
        <v>25</v>
      </c>
      <c r="N951" s="7">
        <f t="shared" si="141"/>
        <v>0</v>
      </c>
      <c r="O951" s="7">
        <f t="shared" si="142"/>
        <v>0</v>
      </c>
      <c r="P951" s="7">
        <f t="shared" si="143"/>
        <v>16.5</v>
      </c>
      <c r="Q951" s="8">
        <f t="shared" si="144"/>
        <v>11.225</v>
      </c>
      <c r="R951" s="8">
        <f t="shared" si="145"/>
        <v>9.125</v>
      </c>
      <c r="S951" s="8">
        <f t="shared" si="146"/>
        <v>11.175000000000001</v>
      </c>
      <c r="T951" s="8">
        <f t="shared" si="147"/>
        <v>10.375</v>
      </c>
      <c r="U951" s="7">
        <f t="shared" si="148"/>
        <v>10.508333333333335</v>
      </c>
      <c r="V951" s="7">
        <f t="shared" si="149"/>
        <v>10.475000000000001</v>
      </c>
    </row>
    <row r="952" spans="1:22" ht="13.5" x14ac:dyDescent="0.25">
      <c r="A952" s="3">
        <f>RSI!A952</f>
        <v>43698</v>
      </c>
      <c r="B952" s="2">
        <f>RSI!B952</f>
        <v>3</v>
      </c>
      <c r="C952" s="2">
        <f>RSI!I952</f>
        <v>30.014866816956626</v>
      </c>
      <c r="D952" s="2">
        <f>MACD!E952</f>
        <v>0.14419687236146039</v>
      </c>
      <c r="E952" s="2">
        <f>MACD!F952</f>
        <v>-2.9896510175518101E-3</v>
      </c>
      <c r="F952" s="2">
        <f>'Moving Avg'!D952</f>
        <v>3.056</v>
      </c>
      <c r="G952" s="2">
        <f>'Moving Avg'!F952</f>
        <v>3.3435000000000001</v>
      </c>
      <c r="H952" s="2">
        <f>'Moving Avg'!G952</f>
        <v>3.6675999999999993</v>
      </c>
      <c r="I952" s="2">
        <f>'Moving Avg'!H952</f>
        <v>3.7435500000000004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25</v>
      </c>
      <c r="N952" s="7">
        <f t="shared" si="141"/>
        <v>0</v>
      </c>
      <c r="O952" s="7">
        <f t="shared" si="142"/>
        <v>0</v>
      </c>
      <c r="P952" s="7">
        <f t="shared" si="143"/>
        <v>16.5</v>
      </c>
      <c r="Q952" s="8">
        <f t="shared" si="144"/>
        <v>11.225</v>
      </c>
      <c r="R952" s="8">
        <f t="shared" si="145"/>
        <v>9.125</v>
      </c>
      <c r="S952" s="8">
        <f t="shared" si="146"/>
        <v>11.175000000000001</v>
      </c>
      <c r="T952" s="8">
        <f t="shared" si="147"/>
        <v>10.375</v>
      </c>
      <c r="U952" s="7">
        <f t="shared" si="148"/>
        <v>10.508333333333335</v>
      </c>
      <c r="V952" s="7">
        <f t="shared" si="149"/>
        <v>10.475000000000001</v>
      </c>
    </row>
    <row r="953" spans="1:22" ht="13.5" x14ac:dyDescent="0.25">
      <c r="A953" s="3">
        <f>RSI!A953</f>
        <v>43699</v>
      </c>
      <c r="B953" s="2">
        <f>RSI!B953</f>
        <v>3</v>
      </c>
      <c r="C953" s="2">
        <f>RSI!I953</f>
        <v>30.014866816956626</v>
      </c>
      <c r="D953" s="2">
        <f>MACD!E953</f>
        <v>0.17114251440709438</v>
      </c>
      <c r="E953" s="2">
        <f>MACD!F953</f>
        <v>3.1836782067377431E-2</v>
      </c>
      <c r="F953" s="2">
        <f>'Moving Avg'!D953</f>
        <v>3.04</v>
      </c>
      <c r="G953" s="2">
        <f>'Moving Avg'!F953</f>
        <v>3.3314999999999997</v>
      </c>
      <c r="H953" s="2">
        <f>'Moving Avg'!G953</f>
        <v>3.6253999999999991</v>
      </c>
      <c r="I953" s="2">
        <f>'Moving Avg'!H953</f>
        <v>3.7451000000000003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25</v>
      </c>
      <c r="N953" s="7">
        <f t="shared" si="141"/>
        <v>0</v>
      </c>
      <c r="O953" s="7">
        <f t="shared" si="142"/>
        <v>0</v>
      </c>
      <c r="P953" s="7">
        <f t="shared" si="143"/>
        <v>16.5</v>
      </c>
      <c r="Q953" s="8">
        <f t="shared" si="144"/>
        <v>11.225</v>
      </c>
      <c r="R953" s="8">
        <f t="shared" si="145"/>
        <v>9.125</v>
      </c>
      <c r="S953" s="8">
        <f t="shared" si="146"/>
        <v>11.175000000000001</v>
      </c>
      <c r="T953" s="8">
        <f t="shared" si="147"/>
        <v>10.375</v>
      </c>
      <c r="U953" s="7">
        <f t="shared" si="148"/>
        <v>10.508333333333335</v>
      </c>
      <c r="V953" s="7">
        <f t="shared" si="149"/>
        <v>10.475000000000001</v>
      </c>
    </row>
    <row r="954" spans="1:22" ht="13.5" x14ac:dyDescent="0.25">
      <c r="A954" s="3">
        <f>RSI!A954</f>
        <v>43700</v>
      </c>
      <c r="B954" s="2">
        <f>RSI!B954</f>
        <v>2.89</v>
      </c>
      <c r="C954" s="2">
        <f>RSI!I954</f>
        <v>26.70197845192412</v>
      </c>
      <c r="D954" s="2">
        <f>MACD!E954</f>
        <v>0.18118662125872076</v>
      </c>
      <c r="E954" s="2">
        <f>MACD!F954</f>
        <v>6.1706749905646105E-2</v>
      </c>
      <c r="F954" s="2">
        <f>'Moving Avg'!D954</f>
        <v>2.984</v>
      </c>
      <c r="G954" s="2">
        <f>'Moving Avg'!F954</f>
        <v>3.3069999999999999</v>
      </c>
      <c r="H954" s="2">
        <f>'Moving Avg'!G954</f>
        <v>3.5809999999999991</v>
      </c>
      <c r="I954" s="2">
        <f>'Moving Avg'!H954</f>
        <v>3.7461000000000002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  <c r="M954" s="7">
        <f t="shared" si="140"/>
        <v>50</v>
      </c>
      <c r="N954" s="7">
        <f t="shared" si="141"/>
        <v>0</v>
      </c>
      <c r="O954" s="7">
        <f t="shared" si="142"/>
        <v>0</v>
      </c>
      <c r="P954" s="7">
        <f t="shared" si="143"/>
        <v>16.5</v>
      </c>
      <c r="Q954" s="8">
        <f t="shared" si="144"/>
        <v>19.975000000000001</v>
      </c>
      <c r="R954" s="8">
        <f t="shared" si="145"/>
        <v>14.125</v>
      </c>
      <c r="S954" s="8">
        <f t="shared" si="146"/>
        <v>14.925000000000001</v>
      </c>
      <c r="T954" s="8">
        <f t="shared" si="147"/>
        <v>16.625</v>
      </c>
      <c r="U954" s="7">
        <f t="shared" si="148"/>
        <v>16.341666666666669</v>
      </c>
      <c r="V954" s="7">
        <f t="shared" si="149"/>
        <v>16.412500000000001</v>
      </c>
    </row>
    <row r="955" spans="1:22" ht="13.5" x14ac:dyDescent="0.25">
      <c r="A955" s="3">
        <f>RSI!A955</f>
        <v>43703</v>
      </c>
      <c r="B955" s="2">
        <f>RSI!B955</f>
        <v>2.89</v>
      </c>
      <c r="C955" s="2">
        <f>RSI!I955</f>
        <v>26.70197845192412</v>
      </c>
      <c r="D955" s="2">
        <f>MACD!E955</f>
        <v>0.17696264091445402</v>
      </c>
      <c r="E955" s="2">
        <f>MACD!F955</f>
        <v>8.475792810740769E-2</v>
      </c>
      <c r="F955" s="2">
        <f>'Moving Avg'!D955</f>
        <v>2.9560000000000004</v>
      </c>
      <c r="G955" s="2">
        <f>'Moving Avg'!F955</f>
        <v>3.2805</v>
      </c>
      <c r="H955" s="2">
        <f>'Moving Avg'!G955</f>
        <v>3.540999999999999</v>
      </c>
      <c r="I955" s="2">
        <f>'Moving Avg'!H955</f>
        <v>3.7470999999999997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  <c r="M955" s="7">
        <f t="shared" si="140"/>
        <v>50</v>
      </c>
      <c r="N955" s="7">
        <f t="shared" si="141"/>
        <v>0</v>
      </c>
      <c r="O955" s="7">
        <f t="shared" si="142"/>
        <v>0</v>
      </c>
      <c r="P955" s="7">
        <f t="shared" si="143"/>
        <v>16.5</v>
      </c>
      <c r="Q955" s="8">
        <f t="shared" si="144"/>
        <v>19.975000000000001</v>
      </c>
      <c r="R955" s="8">
        <f t="shared" si="145"/>
        <v>14.125</v>
      </c>
      <c r="S955" s="8">
        <f t="shared" si="146"/>
        <v>14.925000000000001</v>
      </c>
      <c r="T955" s="8">
        <f t="shared" si="147"/>
        <v>16.625</v>
      </c>
      <c r="U955" s="7">
        <f t="shared" si="148"/>
        <v>16.341666666666669</v>
      </c>
      <c r="V955" s="7">
        <f t="shared" si="149"/>
        <v>16.412500000000001</v>
      </c>
    </row>
    <row r="956" spans="1:22" ht="13.5" x14ac:dyDescent="0.25">
      <c r="A956" s="3">
        <f>RSI!A956</f>
        <v>43704</v>
      </c>
      <c r="B956" s="2">
        <f>RSI!B956</f>
        <v>2.97</v>
      </c>
      <c r="C956" s="2">
        <f>RSI!I956</f>
        <v>32.944649969772144</v>
      </c>
      <c r="D956" s="2">
        <f>MACD!E956</f>
        <v>0.15608103077675839</v>
      </c>
      <c r="E956" s="2">
        <f>MACD!F956</f>
        <v>9.9022548641277824E-2</v>
      </c>
      <c r="F956" s="2">
        <f>'Moving Avg'!D956</f>
        <v>2.95</v>
      </c>
      <c r="G956" s="2">
        <f>'Moving Avg'!F956</f>
        <v>3.2530000000000001</v>
      </c>
      <c r="H956" s="2">
        <f>'Moving Avg'!G956</f>
        <v>3.5069999999999988</v>
      </c>
      <c r="I956" s="2">
        <f>'Moving Avg'!H956</f>
        <v>3.7488999999999999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  <c r="M956" s="7">
        <f t="shared" si="140"/>
        <v>25</v>
      </c>
      <c r="N956" s="7">
        <f t="shared" si="141"/>
        <v>0</v>
      </c>
      <c r="O956" s="7">
        <f t="shared" si="142"/>
        <v>0</v>
      </c>
      <c r="P956" s="7">
        <f t="shared" si="143"/>
        <v>16.5</v>
      </c>
      <c r="Q956" s="8">
        <f t="shared" si="144"/>
        <v>11.225</v>
      </c>
      <c r="R956" s="8">
        <f t="shared" si="145"/>
        <v>9.125</v>
      </c>
      <c r="S956" s="8">
        <f t="shared" si="146"/>
        <v>11.175000000000001</v>
      </c>
      <c r="T956" s="8">
        <f t="shared" si="147"/>
        <v>10.375</v>
      </c>
      <c r="U956" s="7">
        <f t="shared" si="148"/>
        <v>10.508333333333335</v>
      </c>
      <c r="V956" s="7">
        <f t="shared" si="149"/>
        <v>10.475000000000001</v>
      </c>
    </row>
    <row r="957" spans="1:22" ht="13.5" x14ac:dyDescent="0.25">
      <c r="A957" s="3">
        <f>RSI!A957</f>
        <v>43705</v>
      </c>
      <c r="B957" s="2">
        <f>RSI!B957</f>
        <v>2.9</v>
      </c>
      <c r="C957" s="2">
        <f>RSI!I957</f>
        <v>30.497110725796247</v>
      </c>
      <c r="D957" s="2">
        <f>MACD!E957</f>
        <v>0.14540648117284549</v>
      </c>
      <c r="E957" s="2">
        <f>MACD!F957</f>
        <v>0.10829933514759135</v>
      </c>
      <c r="F957" s="2">
        <f>'Moving Avg'!D957</f>
        <v>2.9300000000000006</v>
      </c>
      <c r="G957" s="2">
        <f>'Moving Avg'!F957</f>
        <v>3.2170000000000001</v>
      </c>
      <c r="H957" s="2">
        <f>'Moving Avg'!G957</f>
        <v>3.4758</v>
      </c>
      <c r="I957" s="2">
        <f>'Moving Avg'!H957</f>
        <v>3.7503500000000001</v>
      </c>
      <c r="J957" s="5" t="str">
        <f>OBV!F957</f>
        <v>BEARISH</v>
      </c>
      <c r="K957" s="5" t="str">
        <f>OBV!G957</f>
        <v>WEAK</v>
      </c>
      <c r="L957" s="5" t="str">
        <f>OBV!H957</f>
        <v>CONFIRMED BEARISH</v>
      </c>
      <c r="M957" s="7">
        <f t="shared" si="140"/>
        <v>25</v>
      </c>
      <c r="N957" s="7">
        <f t="shared" si="141"/>
        <v>0</v>
      </c>
      <c r="O957" s="7">
        <f t="shared" si="142"/>
        <v>0</v>
      </c>
      <c r="P957" s="7">
        <f t="shared" si="143"/>
        <v>0</v>
      </c>
      <c r="Q957" s="8">
        <f t="shared" si="144"/>
        <v>8.75</v>
      </c>
      <c r="R957" s="8">
        <f t="shared" si="145"/>
        <v>5</v>
      </c>
      <c r="S957" s="8">
        <f t="shared" si="146"/>
        <v>3.75</v>
      </c>
      <c r="T957" s="8">
        <f t="shared" si="147"/>
        <v>6.25</v>
      </c>
      <c r="U957" s="7">
        <f t="shared" si="148"/>
        <v>5.833333333333333</v>
      </c>
      <c r="V957" s="7">
        <f t="shared" si="149"/>
        <v>5.9375</v>
      </c>
    </row>
    <row r="958" spans="1:22" ht="13.5" x14ac:dyDescent="0.25">
      <c r="A958" s="3">
        <f>RSI!A958</f>
        <v>43706</v>
      </c>
      <c r="B958" s="2">
        <f>RSI!B958</f>
        <v>2.82</v>
      </c>
      <c r="C958" s="2">
        <f>RSI!I958</f>
        <v>27.942166236047143</v>
      </c>
      <c r="D958" s="2">
        <f>MACD!E958</f>
        <v>0.13054287129886477</v>
      </c>
      <c r="E958" s="2">
        <f>MACD!F958</f>
        <v>0.11274804237784605</v>
      </c>
      <c r="F958" s="2">
        <f>'Moving Avg'!D958</f>
        <v>2.8940000000000001</v>
      </c>
      <c r="G958" s="2">
        <f>'Moving Avg'!F958</f>
        <v>3.177</v>
      </c>
      <c r="H958" s="2">
        <f>'Moving Avg'!G958</f>
        <v>3.444199999999999</v>
      </c>
      <c r="I958" s="2">
        <f>'Moving Avg'!H958</f>
        <v>3.7513999999999998</v>
      </c>
      <c r="J958" s="5" t="str">
        <f>OBV!F958</f>
        <v>BEARISH</v>
      </c>
      <c r="K958" s="5" t="str">
        <f>OBV!G958</f>
        <v>WEAK</v>
      </c>
      <c r="L958" s="5" t="str">
        <f>OBV!H958</f>
        <v>CONFIRMED BEARISH</v>
      </c>
      <c r="M958" s="7">
        <f t="shared" si="140"/>
        <v>50</v>
      </c>
      <c r="N958" s="7">
        <f t="shared" si="141"/>
        <v>0</v>
      </c>
      <c r="O958" s="7">
        <f t="shared" si="142"/>
        <v>0</v>
      </c>
      <c r="P958" s="7">
        <f t="shared" si="143"/>
        <v>0</v>
      </c>
      <c r="Q958" s="8">
        <f t="shared" si="144"/>
        <v>17.5</v>
      </c>
      <c r="R958" s="8">
        <f t="shared" si="145"/>
        <v>10</v>
      </c>
      <c r="S958" s="8">
        <f t="shared" si="146"/>
        <v>7.5</v>
      </c>
      <c r="T958" s="8">
        <f t="shared" si="147"/>
        <v>12.5</v>
      </c>
      <c r="U958" s="7">
        <f t="shared" si="148"/>
        <v>11.666666666666666</v>
      </c>
      <c r="V958" s="7">
        <f t="shared" si="149"/>
        <v>11.875</v>
      </c>
    </row>
    <row r="959" spans="1:22" ht="13.5" x14ac:dyDescent="0.25">
      <c r="A959" s="3">
        <f>RSI!A959</f>
        <v>43707</v>
      </c>
      <c r="B959" s="2">
        <f>RSI!B959</f>
        <v>2.73</v>
      </c>
      <c r="C959" s="2">
        <f>RSI!I959</f>
        <v>25.367410066441082</v>
      </c>
      <c r="D959" s="2">
        <f>MACD!E959</f>
        <v>0.14088570833436265</v>
      </c>
      <c r="E959" s="2">
        <f>MACD!F959</f>
        <v>0.11837557556914938</v>
      </c>
      <c r="F959" s="2">
        <f>'Moving Avg'!D959</f>
        <v>2.8620000000000001</v>
      </c>
      <c r="G959" s="2">
        <f>'Moving Avg'!F959</f>
        <v>3.1324999999999998</v>
      </c>
      <c r="H959" s="2">
        <f>'Moving Avg'!G959</f>
        <v>3.4107999999999987</v>
      </c>
      <c r="I959" s="2">
        <f>'Moving Avg'!H959</f>
        <v>3.7519499999999999</v>
      </c>
      <c r="J959" s="5" t="str">
        <f>OBV!F959</f>
        <v>BEARISH</v>
      </c>
      <c r="K959" s="5" t="str">
        <f>OBV!G959</f>
        <v>WEAK</v>
      </c>
      <c r="L959" s="5" t="str">
        <f>OBV!H959</f>
        <v>CONFIRMED BEARISH</v>
      </c>
      <c r="M959" s="7">
        <f t="shared" si="140"/>
        <v>50</v>
      </c>
      <c r="N959" s="7">
        <f t="shared" si="141"/>
        <v>0</v>
      </c>
      <c r="O959" s="7">
        <f t="shared" si="142"/>
        <v>0</v>
      </c>
      <c r="P959" s="7">
        <f t="shared" si="143"/>
        <v>0</v>
      </c>
      <c r="Q959" s="8">
        <f t="shared" si="144"/>
        <v>17.5</v>
      </c>
      <c r="R959" s="8">
        <f t="shared" si="145"/>
        <v>10</v>
      </c>
      <c r="S959" s="8">
        <f t="shared" si="146"/>
        <v>7.5</v>
      </c>
      <c r="T959" s="8">
        <f t="shared" si="147"/>
        <v>12.5</v>
      </c>
      <c r="U959" s="7">
        <f t="shared" si="148"/>
        <v>11.666666666666666</v>
      </c>
      <c r="V959" s="7">
        <f t="shared" si="149"/>
        <v>11.875</v>
      </c>
    </row>
    <row r="960" spans="1:22" ht="13.5" x14ac:dyDescent="0.25">
      <c r="A960" s="3">
        <f>RSI!A960</f>
        <v>43710</v>
      </c>
      <c r="B960" s="2">
        <f>RSI!B960</f>
        <v>2.65</v>
      </c>
      <c r="C960" s="2">
        <f>RSI!I960</f>
        <v>23.311176741187651</v>
      </c>
      <c r="D960" s="2">
        <f>MACD!E960</f>
        <v>0.13678524494810773</v>
      </c>
      <c r="E960" s="2">
        <f>MACD!F960</f>
        <v>0.12205750944494105</v>
      </c>
      <c r="F960" s="2">
        <f>'Moving Avg'!D960</f>
        <v>2.8140000000000001</v>
      </c>
      <c r="G960" s="2">
        <f>'Moving Avg'!F960</f>
        <v>3.0889999999999995</v>
      </c>
      <c r="H960" s="2">
        <f>'Moving Avg'!G960</f>
        <v>3.3795999999999999</v>
      </c>
      <c r="I960" s="2">
        <f>'Moving Avg'!H960</f>
        <v>3.7521</v>
      </c>
      <c r="J960" s="5" t="str">
        <f>OBV!F960</f>
        <v>BEARISH</v>
      </c>
      <c r="K960" s="5" t="str">
        <f>OBV!G960</f>
        <v>WEAK</v>
      </c>
      <c r="L960" s="5" t="str">
        <f>OBV!H960</f>
        <v>CONFIRMED BEARISH</v>
      </c>
      <c r="M960" s="7">
        <f t="shared" si="140"/>
        <v>50</v>
      </c>
      <c r="N960" s="7">
        <f t="shared" si="141"/>
        <v>0</v>
      </c>
      <c r="O960" s="7">
        <f t="shared" si="142"/>
        <v>0</v>
      </c>
      <c r="P960" s="7">
        <f t="shared" si="143"/>
        <v>0</v>
      </c>
      <c r="Q960" s="8">
        <f t="shared" si="144"/>
        <v>17.5</v>
      </c>
      <c r="R960" s="8">
        <f t="shared" si="145"/>
        <v>10</v>
      </c>
      <c r="S960" s="8">
        <f t="shared" si="146"/>
        <v>7.5</v>
      </c>
      <c r="T960" s="8">
        <f t="shared" si="147"/>
        <v>12.5</v>
      </c>
      <c r="U960" s="7">
        <f t="shared" si="148"/>
        <v>11.666666666666666</v>
      </c>
      <c r="V960" s="7">
        <f t="shared" si="149"/>
        <v>11.875</v>
      </c>
    </row>
    <row r="961" spans="1:22" ht="13.5" x14ac:dyDescent="0.25">
      <c r="A961" s="3">
        <f>RSI!A961</f>
        <v>43711</v>
      </c>
      <c r="B961" s="2">
        <f>RSI!B961</f>
        <v>2.58</v>
      </c>
      <c r="C961" s="2">
        <f>RSI!I961</f>
        <v>21.656980937645045</v>
      </c>
      <c r="D961" s="2">
        <f>MACD!E961</f>
        <v>0.13691410987399788</v>
      </c>
      <c r="E961" s="2">
        <f>MACD!F961</f>
        <v>0.12502882953075242</v>
      </c>
      <c r="F961" s="2">
        <f>'Moving Avg'!D961</f>
        <v>2.7359999999999998</v>
      </c>
      <c r="G961" s="2">
        <f>'Moving Avg'!F961</f>
        <v>3.0344999999999995</v>
      </c>
      <c r="H961" s="2">
        <f>'Moving Avg'!G961</f>
        <v>3.3473999999999995</v>
      </c>
      <c r="I961" s="2">
        <f>'Moving Avg'!H961</f>
        <v>3.7515500000000004</v>
      </c>
      <c r="J961" s="5" t="str">
        <f>OBV!F961</f>
        <v>BEARISH</v>
      </c>
      <c r="K961" s="5" t="str">
        <f>OBV!G961</f>
        <v>WEAK</v>
      </c>
      <c r="L961" s="5" t="str">
        <f>OBV!H961</f>
        <v>CONFIRMED BEARISH</v>
      </c>
      <c r="M961" s="7">
        <f t="shared" si="140"/>
        <v>50</v>
      </c>
      <c r="N961" s="7">
        <f t="shared" si="141"/>
        <v>0</v>
      </c>
      <c r="O961" s="7">
        <f t="shared" si="142"/>
        <v>0</v>
      </c>
      <c r="P961" s="7">
        <f t="shared" si="143"/>
        <v>0</v>
      </c>
      <c r="Q961" s="8">
        <f t="shared" si="144"/>
        <v>17.5</v>
      </c>
      <c r="R961" s="8">
        <f t="shared" si="145"/>
        <v>10</v>
      </c>
      <c r="S961" s="8">
        <f t="shared" si="146"/>
        <v>7.5</v>
      </c>
      <c r="T961" s="8">
        <f t="shared" si="147"/>
        <v>12.5</v>
      </c>
      <c r="U961" s="7">
        <f t="shared" si="148"/>
        <v>11.666666666666666</v>
      </c>
      <c r="V961" s="7">
        <f t="shared" si="149"/>
        <v>11.875</v>
      </c>
    </row>
    <row r="962" spans="1:22" ht="13.5" x14ac:dyDescent="0.25">
      <c r="A962" s="3">
        <f>RSI!A962</f>
        <v>43712</v>
      </c>
      <c r="B962" s="2">
        <f>RSI!B962</f>
        <v>2.4700000000000002</v>
      </c>
      <c r="C962" s="2">
        <f>RSI!I962</f>
        <v>19.335059319884508</v>
      </c>
      <c r="D962" s="2">
        <f>MACD!E962</f>
        <v>0.1483892706008465</v>
      </c>
      <c r="E962" s="2">
        <f>MACD!F962</f>
        <v>0.12970091774477124</v>
      </c>
      <c r="F962" s="2">
        <f>'Moving Avg'!D962</f>
        <v>2.65</v>
      </c>
      <c r="G962" s="2">
        <f>'Moving Avg'!F962</f>
        <v>2.9824999999999995</v>
      </c>
      <c r="H962" s="2">
        <f>'Moving Avg'!G962</f>
        <v>3.3129999999999997</v>
      </c>
      <c r="I962" s="2">
        <f>'Moving Avg'!H962</f>
        <v>3.7504500000000007</v>
      </c>
      <c r="J962" s="5" t="str">
        <f>OBV!F962</f>
        <v>BEARISH</v>
      </c>
      <c r="K962" s="5" t="str">
        <f>OBV!G962</f>
        <v>WEAK</v>
      </c>
      <c r="L962" s="5" t="str">
        <f>OBV!H962</f>
        <v>CONFIRMED BEARISH</v>
      </c>
      <c r="M962" s="7">
        <f t="shared" ref="M962:M1025" si="150">IF(C962&lt;30,50, IF(C962&gt;70, 0, 25))</f>
        <v>50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0</v>
      </c>
      <c r="Q962" s="8">
        <f t="shared" si="144"/>
        <v>17.5</v>
      </c>
      <c r="R962" s="8">
        <f t="shared" si="145"/>
        <v>10</v>
      </c>
      <c r="S962" s="8">
        <f t="shared" si="146"/>
        <v>7.5</v>
      </c>
      <c r="T962" s="8">
        <f t="shared" si="147"/>
        <v>12.5</v>
      </c>
      <c r="U962" s="7">
        <f t="shared" si="148"/>
        <v>11.666666666666666</v>
      </c>
      <c r="V962" s="7">
        <f t="shared" si="149"/>
        <v>11.875</v>
      </c>
    </row>
    <row r="963" spans="1:22" ht="13.5" x14ac:dyDescent="0.25">
      <c r="A963" s="3">
        <f>RSI!A963</f>
        <v>43713</v>
      </c>
      <c r="B963" s="2">
        <f>RSI!B963</f>
        <v>2.36</v>
      </c>
      <c r="C963" s="2">
        <f>RSI!I963</f>
        <v>17.33369780250122</v>
      </c>
      <c r="D963" s="2">
        <f>MACD!E963</f>
        <v>0.16987676951104547</v>
      </c>
      <c r="E963" s="2">
        <f>MACD!F963</f>
        <v>0.13773608809802609</v>
      </c>
      <c r="F963" s="2">
        <f>'Moving Avg'!D963</f>
        <v>2.5579999999999998</v>
      </c>
      <c r="G963" s="2">
        <f>'Moving Avg'!F963</f>
        <v>2.9249999999999998</v>
      </c>
      <c r="H963" s="2">
        <f>'Moving Avg'!G963</f>
        <v>3.2764000000000006</v>
      </c>
      <c r="I963" s="2">
        <f>'Moving Avg'!H963</f>
        <v>3.7488000000000006</v>
      </c>
      <c r="J963" s="5" t="str">
        <f>OBV!F963</f>
        <v>BEARISH</v>
      </c>
      <c r="K963" s="5" t="str">
        <f>OBV!G963</f>
        <v>WEAK</v>
      </c>
      <c r="L963" s="5" t="str">
        <f>OBV!H963</f>
        <v>CONFIRMED BEARISH</v>
      </c>
      <c r="M963" s="7">
        <f t="shared" si="150"/>
        <v>50</v>
      </c>
      <c r="N963" s="7">
        <f t="shared" si="151"/>
        <v>0</v>
      </c>
      <c r="O963" s="7">
        <f t="shared" si="152"/>
        <v>0</v>
      </c>
      <c r="P963" s="7">
        <f t="shared" si="153"/>
        <v>0</v>
      </c>
      <c r="Q963" s="8">
        <f t="shared" ref="Q963:Q1026" si="154">0.35*M963+N963*0.35+O963*0.15+P963*0.15</f>
        <v>17.5</v>
      </c>
      <c r="R963" s="8">
        <f t="shared" ref="R963:R1026" si="155">M963*0.2+N963*0.2+O963*0.35+P963*0.25</f>
        <v>10</v>
      </c>
      <c r="S963" s="8">
        <f t="shared" ref="S963:S1026" si="156">M963*0.15+N963*0.15+O963*0.25+P963*0.45</f>
        <v>7.5</v>
      </c>
      <c r="T963" s="8">
        <f t="shared" ref="T963:T1026" si="157">0.25*SUM(M963:P963)</f>
        <v>12.5</v>
      </c>
      <c r="U963" s="7">
        <f t="shared" ref="U963:U1026" si="158">SUM(Q963:S963)/3</f>
        <v>11.666666666666666</v>
      </c>
      <c r="V963" s="7">
        <f t="shared" ref="V963:V1026" si="159">SUM(Q963:T963)/4</f>
        <v>11.875</v>
      </c>
    </row>
    <row r="964" spans="1:22" ht="13.5" x14ac:dyDescent="0.25">
      <c r="A964" s="3">
        <f>RSI!A964</f>
        <v>43714</v>
      </c>
      <c r="B964" s="2">
        <f>RSI!B964</f>
        <v>2.46</v>
      </c>
      <c r="C964" s="2">
        <f>RSI!I964</f>
        <v>24.940111611811687</v>
      </c>
      <c r="D964" s="2">
        <f>MACD!E964</f>
        <v>0.1677387499163463</v>
      </c>
      <c r="E964" s="2">
        <f>MACD!F964</f>
        <v>0.14373662046169014</v>
      </c>
      <c r="F964" s="2">
        <f>'Moving Avg'!D964</f>
        <v>2.504</v>
      </c>
      <c r="G964" s="2">
        <f>'Moving Avg'!F964</f>
        <v>2.8799999999999994</v>
      </c>
      <c r="H964" s="2">
        <f>'Moving Avg'!G964</f>
        <v>3.2418</v>
      </c>
      <c r="I964" s="2">
        <f>'Moving Avg'!H964</f>
        <v>3.7479000000000009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  <c r="M964" s="7">
        <f t="shared" si="150"/>
        <v>50</v>
      </c>
      <c r="N964" s="7">
        <f t="shared" si="151"/>
        <v>0</v>
      </c>
      <c r="O964" s="7">
        <f t="shared" si="152"/>
        <v>0</v>
      </c>
      <c r="P964" s="7">
        <f t="shared" si="153"/>
        <v>16.5</v>
      </c>
      <c r="Q964" s="8">
        <f t="shared" si="154"/>
        <v>19.975000000000001</v>
      </c>
      <c r="R964" s="8">
        <f t="shared" si="155"/>
        <v>14.125</v>
      </c>
      <c r="S964" s="8">
        <f t="shared" si="156"/>
        <v>14.925000000000001</v>
      </c>
      <c r="T964" s="8">
        <f t="shared" si="157"/>
        <v>16.625</v>
      </c>
      <c r="U964" s="7">
        <f t="shared" si="158"/>
        <v>16.341666666666669</v>
      </c>
      <c r="V964" s="7">
        <f t="shared" si="159"/>
        <v>16.412500000000001</v>
      </c>
    </row>
    <row r="965" spans="1:22" ht="13.5" x14ac:dyDescent="0.25">
      <c r="A965" s="3">
        <f>RSI!A965</f>
        <v>43717</v>
      </c>
      <c r="B965" s="2">
        <f>RSI!B965</f>
        <v>2.57</v>
      </c>
      <c r="C965" s="2">
        <f>RSI!I965</f>
        <v>32.317539056653857</v>
      </c>
      <c r="D965" s="2">
        <f>MACD!E965</f>
        <v>0.16090424738584019</v>
      </c>
      <c r="E965" s="2">
        <f>MACD!F965</f>
        <v>0.14717014584652016</v>
      </c>
      <c r="F965" s="2">
        <f>'Moving Avg'!D965</f>
        <v>2.4880000000000004</v>
      </c>
      <c r="G965" s="2">
        <f>'Moving Avg'!F965</f>
        <v>2.8454999999999995</v>
      </c>
      <c r="H965" s="2">
        <f>'Moving Avg'!G965</f>
        <v>3.2094000000000005</v>
      </c>
      <c r="I965" s="2">
        <f>'Moving Avg'!H965</f>
        <v>3.7475500000000013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  <c r="M965" s="7">
        <f t="shared" si="150"/>
        <v>25</v>
      </c>
      <c r="N965" s="7">
        <f t="shared" si="151"/>
        <v>0</v>
      </c>
      <c r="O965" s="7">
        <f t="shared" si="152"/>
        <v>0</v>
      </c>
      <c r="P965" s="7">
        <f t="shared" si="153"/>
        <v>16.5</v>
      </c>
      <c r="Q965" s="8">
        <f t="shared" si="154"/>
        <v>11.225</v>
      </c>
      <c r="R965" s="8">
        <f t="shared" si="155"/>
        <v>9.125</v>
      </c>
      <c r="S965" s="8">
        <f t="shared" si="156"/>
        <v>11.175000000000001</v>
      </c>
      <c r="T965" s="8">
        <f t="shared" si="157"/>
        <v>10.375</v>
      </c>
      <c r="U965" s="7">
        <f t="shared" si="158"/>
        <v>10.508333333333335</v>
      </c>
      <c r="V965" s="7">
        <f t="shared" si="159"/>
        <v>10.475000000000001</v>
      </c>
    </row>
    <row r="966" spans="1:22" ht="13.5" x14ac:dyDescent="0.25">
      <c r="A966" s="3">
        <f>RSI!A966</f>
        <v>43718</v>
      </c>
      <c r="B966" s="2">
        <f>RSI!B966</f>
        <v>2.64</v>
      </c>
      <c r="C966" s="2">
        <f>RSI!I966</f>
        <v>36.588771789050263</v>
      </c>
      <c r="D966" s="2">
        <f>MACD!E966</f>
        <v>0.16448514429343986</v>
      </c>
      <c r="E966" s="2">
        <f>MACD!F966</f>
        <v>0.15063314553590409</v>
      </c>
      <c r="F966" s="2">
        <f>'Moving Avg'!D966</f>
        <v>2.5</v>
      </c>
      <c r="G966" s="2">
        <f>'Moving Avg'!F966</f>
        <v>2.819</v>
      </c>
      <c r="H966" s="2">
        <f>'Moving Avg'!G966</f>
        <v>3.1818000000000008</v>
      </c>
      <c r="I966" s="2">
        <f>'Moving Avg'!H966</f>
        <v>3.7476000000000012</v>
      </c>
      <c r="J966" s="5" t="str">
        <f>OBV!F966</f>
        <v>BEARISH</v>
      </c>
      <c r="K966" s="5" t="str">
        <f>OBV!G966</f>
        <v>NEUTRAL</v>
      </c>
      <c r="L966" s="5" t="str">
        <f>OBV!H966</f>
        <v>BEARISH DIVERGENCE</v>
      </c>
      <c r="M966" s="7">
        <f t="shared" si="150"/>
        <v>25</v>
      </c>
      <c r="N966" s="7">
        <f t="shared" si="151"/>
        <v>0</v>
      </c>
      <c r="O966" s="7">
        <f t="shared" si="152"/>
        <v>0</v>
      </c>
      <c r="P966" s="7">
        <f t="shared" si="153"/>
        <v>16.5</v>
      </c>
      <c r="Q966" s="8">
        <f t="shared" si="154"/>
        <v>11.225</v>
      </c>
      <c r="R966" s="8">
        <f t="shared" si="155"/>
        <v>9.125</v>
      </c>
      <c r="S966" s="8">
        <f t="shared" si="156"/>
        <v>11.175000000000001</v>
      </c>
      <c r="T966" s="8">
        <f t="shared" si="157"/>
        <v>10.375</v>
      </c>
      <c r="U966" s="7">
        <f t="shared" si="158"/>
        <v>10.508333333333335</v>
      </c>
      <c r="V966" s="7">
        <f t="shared" si="159"/>
        <v>10.475000000000001</v>
      </c>
    </row>
    <row r="967" spans="1:22" ht="13.5" x14ac:dyDescent="0.25">
      <c r="A967" s="3">
        <f>RSI!A967</f>
        <v>43719</v>
      </c>
      <c r="B967" s="2">
        <f>RSI!B967</f>
        <v>2.75</v>
      </c>
      <c r="C967" s="2">
        <f>RSI!I967</f>
        <v>42.707411328238848</v>
      </c>
      <c r="D967" s="2">
        <f>MACD!E967</f>
        <v>0.15025952056813008</v>
      </c>
      <c r="E967" s="2">
        <f>MACD!F967</f>
        <v>0.1505584205423493</v>
      </c>
      <c r="F967" s="2">
        <f>'Moving Avg'!D967</f>
        <v>2.556</v>
      </c>
      <c r="G967" s="2">
        <f>'Moving Avg'!F967</f>
        <v>2.7979999999999996</v>
      </c>
      <c r="H967" s="2">
        <f>'Moving Avg'!G967</f>
        <v>3.1578000000000008</v>
      </c>
      <c r="I967" s="2">
        <f>'Moving Avg'!H967</f>
        <v>3.7483000000000017</v>
      </c>
      <c r="J967" s="5" t="str">
        <f>OBV!F967</f>
        <v>BEARISH</v>
      </c>
      <c r="K967" s="5" t="str">
        <f>OBV!G967</f>
        <v>NEUTRAL</v>
      </c>
      <c r="L967" s="5" t="str">
        <f>OBV!H967</f>
        <v>BEARISH DIVERGENCE</v>
      </c>
      <c r="M967" s="7">
        <f t="shared" si="150"/>
        <v>25</v>
      </c>
      <c r="N967" s="7">
        <f t="shared" si="151"/>
        <v>45</v>
      </c>
      <c r="O967" s="7">
        <f t="shared" si="152"/>
        <v>0</v>
      </c>
      <c r="P967" s="7">
        <f t="shared" si="153"/>
        <v>16.5</v>
      </c>
      <c r="Q967" s="8">
        <f t="shared" si="154"/>
        <v>26.975000000000001</v>
      </c>
      <c r="R967" s="8">
        <f t="shared" si="155"/>
        <v>18.125</v>
      </c>
      <c r="S967" s="8">
        <f t="shared" si="156"/>
        <v>17.925000000000001</v>
      </c>
      <c r="T967" s="8">
        <f t="shared" si="157"/>
        <v>21.625</v>
      </c>
      <c r="U967" s="7">
        <f t="shared" si="158"/>
        <v>21.008333333333336</v>
      </c>
      <c r="V967" s="7">
        <f t="shared" si="159"/>
        <v>21.162500000000001</v>
      </c>
    </row>
    <row r="968" spans="1:22" ht="13.5" x14ac:dyDescent="0.25">
      <c r="A968" s="3">
        <f>RSI!A968</f>
        <v>43720</v>
      </c>
      <c r="B968" s="2">
        <f>RSI!B968</f>
        <v>2.63</v>
      </c>
      <c r="C968" s="2">
        <f>RSI!I968</f>
        <v>38.359012533587808</v>
      </c>
      <c r="D968" s="2">
        <f>MACD!E968</f>
        <v>0.13569232795635555</v>
      </c>
      <c r="E968" s="2">
        <f>MACD!F968</f>
        <v>0.14758520202515055</v>
      </c>
      <c r="F968" s="2">
        <f>'Moving Avg'!D968</f>
        <v>2.6100000000000003</v>
      </c>
      <c r="G968" s="2">
        <f>'Moving Avg'!F968</f>
        <v>2.7755000000000001</v>
      </c>
      <c r="H968" s="2">
        <f>'Moving Avg'!G968</f>
        <v>3.1336000000000008</v>
      </c>
      <c r="I968" s="2">
        <f>'Moving Avg'!H968</f>
        <v>3.748400000000002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  <c r="M968" s="7">
        <f t="shared" si="150"/>
        <v>25</v>
      </c>
      <c r="N968" s="7">
        <f t="shared" si="151"/>
        <v>45</v>
      </c>
      <c r="O968" s="7">
        <f t="shared" si="152"/>
        <v>0</v>
      </c>
      <c r="P968" s="7">
        <f t="shared" si="153"/>
        <v>33</v>
      </c>
      <c r="Q968" s="8">
        <f t="shared" si="154"/>
        <v>29.45</v>
      </c>
      <c r="R968" s="8">
        <f t="shared" si="155"/>
        <v>22.25</v>
      </c>
      <c r="S968" s="8">
        <f t="shared" si="156"/>
        <v>25.35</v>
      </c>
      <c r="T968" s="8">
        <f t="shared" si="157"/>
        <v>25.75</v>
      </c>
      <c r="U968" s="7">
        <f t="shared" si="158"/>
        <v>25.683333333333337</v>
      </c>
      <c r="V968" s="7">
        <f t="shared" si="159"/>
        <v>25.700000000000003</v>
      </c>
    </row>
    <row r="969" spans="1:22" ht="13.5" x14ac:dyDescent="0.25">
      <c r="A969" s="3">
        <f>RSI!A969</f>
        <v>43721</v>
      </c>
      <c r="B969" s="2">
        <f>RSI!B969</f>
        <v>2.52</v>
      </c>
      <c r="C969" s="2">
        <f>RSI!I969</f>
        <v>34.855574161146677</v>
      </c>
      <c r="D969" s="2">
        <f>MACD!E969</f>
        <v>0.11920017046329745</v>
      </c>
      <c r="E969" s="2">
        <f>MACD!F969</f>
        <v>0.14190819571277993</v>
      </c>
      <c r="F969" s="2">
        <f>'Moving Avg'!D969</f>
        <v>2.6219999999999999</v>
      </c>
      <c r="G969" s="2">
        <f>'Moving Avg'!F969</f>
        <v>2.7429999999999999</v>
      </c>
      <c r="H969" s="2">
        <f>'Moving Avg'!G969</f>
        <v>3.1072000000000006</v>
      </c>
      <c r="I969" s="2">
        <f>'Moving Avg'!H969</f>
        <v>3.7479500000000017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  <c r="M969" s="7">
        <f t="shared" si="150"/>
        <v>25</v>
      </c>
      <c r="N969" s="7">
        <f t="shared" si="151"/>
        <v>100</v>
      </c>
      <c r="O969" s="7">
        <f t="shared" si="152"/>
        <v>0</v>
      </c>
      <c r="P969" s="7">
        <f t="shared" si="153"/>
        <v>33</v>
      </c>
      <c r="Q969" s="8">
        <f t="shared" si="154"/>
        <v>48.7</v>
      </c>
      <c r="R969" s="8">
        <f t="shared" si="155"/>
        <v>33.25</v>
      </c>
      <c r="S969" s="8">
        <f t="shared" si="156"/>
        <v>33.6</v>
      </c>
      <c r="T969" s="8">
        <f t="shared" si="157"/>
        <v>39.5</v>
      </c>
      <c r="U969" s="7">
        <f t="shared" si="158"/>
        <v>38.516666666666673</v>
      </c>
      <c r="V969" s="7">
        <f t="shared" si="159"/>
        <v>38.762500000000003</v>
      </c>
    </row>
    <row r="970" spans="1:22" ht="13.5" x14ac:dyDescent="0.25">
      <c r="A970" s="3">
        <f>RSI!A970</f>
        <v>43724</v>
      </c>
      <c r="B970" s="2">
        <f>RSI!B970</f>
        <v>2.52</v>
      </c>
      <c r="C970" s="2">
        <f>RSI!I970</f>
        <v>34.855574161146677</v>
      </c>
      <c r="D970" s="2">
        <f>MACD!E970</f>
        <v>9.5006028034681389E-2</v>
      </c>
      <c r="E970" s="2">
        <f>MACD!F970</f>
        <v>0.13252776217716022</v>
      </c>
      <c r="F970" s="2">
        <f>'Moving Avg'!D970</f>
        <v>2.6119999999999997</v>
      </c>
      <c r="G970" s="2">
        <f>'Moving Avg'!F970</f>
        <v>2.7175000000000002</v>
      </c>
      <c r="H970" s="2">
        <f>'Moving Avg'!G970</f>
        <v>3.0852000000000008</v>
      </c>
      <c r="I970" s="2">
        <f>'Moving Avg'!H970</f>
        <v>3.7475000000000018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  <c r="M970" s="7">
        <f t="shared" si="150"/>
        <v>25</v>
      </c>
      <c r="N970" s="7">
        <f t="shared" si="151"/>
        <v>100</v>
      </c>
      <c r="O970" s="7">
        <f t="shared" si="152"/>
        <v>0</v>
      </c>
      <c r="P970" s="7">
        <f t="shared" si="153"/>
        <v>33</v>
      </c>
      <c r="Q970" s="8">
        <f t="shared" si="154"/>
        <v>48.7</v>
      </c>
      <c r="R970" s="8">
        <f t="shared" si="155"/>
        <v>33.25</v>
      </c>
      <c r="S970" s="8">
        <f t="shared" si="156"/>
        <v>33.6</v>
      </c>
      <c r="T970" s="8">
        <f t="shared" si="157"/>
        <v>39.5</v>
      </c>
      <c r="U970" s="7">
        <f t="shared" si="158"/>
        <v>38.516666666666673</v>
      </c>
      <c r="V970" s="7">
        <f t="shared" si="159"/>
        <v>38.762500000000003</v>
      </c>
    </row>
    <row r="971" spans="1:22" ht="13.5" x14ac:dyDescent="0.25">
      <c r="A971" s="3">
        <f>RSI!A971</f>
        <v>43725</v>
      </c>
      <c r="B971" s="2">
        <f>RSI!B971</f>
        <v>2.52</v>
      </c>
      <c r="C971" s="2">
        <f>RSI!I971</f>
        <v>34.855574161146677</v>
      </c>
      <c r="D971" s="2">
        <f>MACD!E971</f>
        <v>6.5680064273974992E-2</v>
      </c>
      <c r="E971" s="2">
        <f>MACD!F971</f>
        <v>0.11915822259652319</v>
      </c>
      <c r="F971" s="2">
        <f>'Moving Avg'!D971</f>
        <v>2.5880000000000001</v>
      </c>
      <c r="G971" s="2">
        <f>'Moving Avg'!F971</f>
        <v>2.6935000000000007</v>
      </c>
      <c r="H971" s="2">
        <f>'Moving Avg'!G971</f>
        <v>3.0664000000000011</v>
      </c>
      <c r="I971" s="2">
        <f>'Moving Avg'!H971</f>
        <v>3.7470500000000015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  <c r="M971" s="7">
        <f t="shared" si="150"/>
        <v>25</v>
      </c>
      <c r="N971" s="7">
        <f t="shared" si="151"/>
        <v>100</v>
      </c>
      <c r="O971" s="7">
        <f t="shared" si="152"/>
        <v>0</v>
      </c>
      <c r="P971" s="7">
        <f t="shared" si="153"/>
        <v>33</v>
      </c>
      <c r="Q971" s="8">
        <f t="shared" si="154"/>
        <v>48.7</v>
      </c>
      <c r="R971" s="8">
        <f t="shared" si="155"/>
        <v>33.25</v>
      </c>
      <c r="S971" s="8">
        <f t="shared" si="156"/>
        <v>33.6</v>
      </c>
      <c r="T971" s="8">
        <f t="shared" si="157"/>
        <v>39.5</v>
      </c>
      <c r="U971" s="7">
        <f t="shared" si="158"/>
        <v>38.516666666666673</v>
      </c>
      <c r="V971" s="7">
        <f t="shared" si="159"/>
        <v>38.762500000000003</v>
      </c>
    </row>
    <row r="972" spans="1:22" ht="13.5" x14ac:dyDescent="0.25">
      <c r="A972" s="3">
        <f>RSI!A972</f>
        <v>43726</v>
      </c>
      <c r="B972" s="2">
        <f>RSI!B972</f>
        <v>2.63</v>
      </c>
      <c r="C972" s="2">
        <f>RSI!I972</f>
        <v>41.525867059421273</v>
      </c>
      <c r="D972" s="2">
        <f>MACD!E972</f>
        <v>1.7567926691951286E-2</v>
      </c>
      <c r="E972" s="2">
        <f>MACD!F972</f>
        <v>9.884016341560882E-2</v>
      </c>
      <c r="F972" s="2">
        <f>'Moving Avg'!D972</f>
        <v>2.5640000000000001</v>
      </c>
      <c r="G972" s="2">
        <f>'Moving Avg'!F972</f>
        <v>2.6750000000000007</v>
      </c>
      <c r="H972" s="2">
        <f>'Moving Avg'!G972</f>
        <v>3.0518000000000005</v>
      </c>
      <c r="I972" s="2">
        <f>'Moving Avg'!H972</f>
        <v>3.7471500000000013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  <c r="M972" s="7">
        <f t="shared" si="150"/>
        <v>25</v>
      </c>
      <c r="N972" s="7">
        <f t="shared" si="151"/>
        <v>100</v>
      </c>
      <c r="O972" s="7">
        <f t="shared" si="152"/>
        <v>0</v>
      </c>
      <c r="P972" s="7">
        <f t="shared" si="153"/>
        <v>33</v>
      </c>
      <c r="Q972" s="8">
        <f t="shared" si="154"/>
        <v>48.7</v>
      </c>
      <c r="R972" s="8">
        <f t="shared" si="155"/>
        <v>33.25</v>
      </c>
      <c r="S972" s="8">
        <f t="shared" si="156"/>
        <v>33.6</v>
      </c>
      <c r="T972" s="8">
        <f t="shared" si="157"/>
        <v>39.5</v>
      </c>
      <c r="U972" s="7">
        <f t="shared" si="158"/>
        <v>38.516666666666673</v>
      </c>
      <c r="V972" s="7">
        <f t="shared" si="159"/>
        <v>38.762500000000003</v>
      </c>
    </row>
    <row r="973" spans="1:22" ht="13.5" x14ac:dyDescent="0.25">
      <c r="A973" s="3">
        <f>RSI!A973</f>
        <v>43727</v>
      </c>
      <c r="B973" s="2">
        <f>RSI!B973</f>
        <v>2.64</v>
      </c>
      <c r="C973" s="2">
        <f>RSI!I973</f>
        <v>42.106219152223289</v>
      </c>
      <c r="D973" s="2">
        <f>MACD!E973</f>
        <v>-3.9814151774784978E-2</v>
      </c>
      <c r="E973" s="2">
        <f>MACD!F973</f>
        <v>7.1109300377530063E-2</v>
      </c>
      <c r="F973" s="2">
        <f>'Moving Avg'!D973</f>
        <v>2.5660000000000003</v>
      </c>
      <c r="G973" s="2">
        <f>'Moving Avg'!F973</f>
        <v>2.6570000000000009</v>
      </c>
      <c r="H973" s="2">
        <f>'Moving Avg'!G973</f>
        <v>3.0373999999999999</v>
      </c>
      <c r="I973" s="2">
        <f>'Moving Avg'!H973</f>
        <v>3.7476500000000015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  <c r="M973" s="7">
        <f t="shared" si="150"/>
        <v>25</v>
      </c>
      <c r="N973" s="7">
        <f t="shared" si="151"/>
        <v>100</v>
      </c>
      <c r="O973" s="7">
        <f t="shared" si="152"/>
        <v>0</v>
      </c>
      <c r="P973" s="7">
        <f t="shared" si="153"/>
        <v>83.5</v>
      </c>
      <c r="Q973" s="8">
        <f t="shared" si="154"/>
        <v>56.274999999999999</v>
      </c>
      <c r="R973" s="8">
        <f t="shared" si="155"/>
        <v>45.875</v>
      </c>
      <c r="S973" s="8">
        <f t="shared" si="156"/>
        <v>56.325000000000003</v>
      </c>
      <c r="T973" s="8">
        <f t="shared" si="157"/>
        <v>52.125</v>
      </c>
      <c r="U973" s="7">
        <f t="shared" si="158"/>
        <v>52.82500000000001</v>
      </c>
      <c r="V973" s="7">
        <f t="shared" si="159"/>
        <v>52.650000000000006</v>
      </c>
    </row>
    <row r="974" spans="1:22" ht="13.5" x14ac:dyDescent="0.25">
      <c r="A974" s="3">
        <f>RSI!A974</f>
        <v>43728</v>
      </c>
      <c r="B974" s="2">
        <f>RSI!B974</f>
        <v>2.71</v>
      </c>
      <c r="C974" s="2">
        <f>RSI!I974</f>
        <v>46.136238800611174</v>
      </c>
      <c r="D974" s="2">
        <f>MACD!E974</f>
        <v>-7.7309351123084902E-2</v>
      </c>
      <c r="E974" s="2">
        <f>MACD!F974</f>
        <v>4.1425570077407076E-2</v>
      </c>
      <c r="F974" s="2">
        <f>'Moving Avg'!D974</f>
        <v>2.6040000000000001</v>
      </c>
      <c r="G974" s="2">
        <f>'Moving Avg'!F974</f>
        <v>2.6480000000000006</v>
      </c>
      <c r="H974" s="2">
        <f>'Moving Avg'!G974</f>
        <v>3.0264000000000006</v>
      </c>
      <c r="I974" s="2">
        <f>'Moving Avg'!H974</f>
        <v>3.7485000000000017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  <c r="M974" s="7">
        <f t="shared" si="150"/>
        <v>25</v>
      </c>
      <c r="N974" s="7">
        <f t="shared" si="151"/>
        <v>100</v>
      </c>
      <c r="O974" s="7">
        <f t="shared" si="152"/>
        <v>0</v>
      </c>
      <c r="P974" s="7">
        <f t="shared" si="153"/>
        <v>83.5</v>
      </c>
      <c r="Q974" s="8">
        <f t="shared" si="154"/>
        <v>56.274999999999999</v>
      </c>
      <c r="R974" s="8">
        <f t="shared" si="155"/>
        <v>45.875</v>
      </c>
      <c r="S974" s="8">
        <f t="shared" si="156"/>
        <v>56.325000000000003</v>
      </c>
      <c r="T974" s="8">
        <f t="shared" si="157"/>
        <v>52.125</v>
      </c>
      <c r="U974" s="7">
        <f t="shared" si="158"/>
        <v>52.82500000000001</v>
      </c>
      <c r="V974" s="7">
        <f t="shared" si="159"/>
        <v>52.650000000000006</v>
      </c>
    </row>
    <row r="975" spans="1:22" ht="13.5" x14ac:dyDescent="0.25">
      <c r="A975" s="3">
        <f>RSI!A975</f>
        <v>43731</v>
      </c>
      <c r="B975" s="2">
        <f>RSI!B975</f>
        <v>2.79</v>
      </c>
      <c r="C975" s="2">
        <f>RSI!I975</f>
        <v>50.386825666230408</v>
      </c>
      <c r="D975" s="2">
        <f>MACD!E975</f>
        <v>-9.7656765414509739E-2</v>
      </c>
      <c r="E975" s="2">
        <f>MACD!F975</f>
        <v>1.3609102979023714E-2</v>
      </c>
      <c r="F975" s="2">
        <f>'Moving Avg'!D975</f>
        <v>2.6579999999999999</v>
      </c>
      <c r="G975" s="2">
        <f>'Moving Avg'!F975</f>
        <v>2.6430000000000007</v>
      </c>
      <c r="H975" s="2">
        <f>'Moving Avg'!G975</f>
        <v>3.0188000000000006</v>
      </c>
      <c r="I975" s="2">
        <f>'Moving Avg'!H975</f>
        <v>3.7497500000000019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  <c r="M975" s="7">
        <f t="shared" si="150"/>
        <v>25</v>
      </c>
      <c r="N975" s="7">
        <f t="shared" si="151"/>
        <v>100</v>
      </c>
      <c r="O975" s="7">
        <f t="shared" si="152"/>
        <v>0</v>
      </c>
      <c r="P975" s="7">
        <f t="shared" si="153"/>
        <v>83.5</v>
      </c>
      <c r="Q975" s="8">
        <f t="shared" si="154"/>
        <v>56.274999999999999</v>
      </c>
      <c r="R975" s="8">
        <f t="shared" si="155"/>
        <v>45.875</v>
      </c>
      <c r="S975" s="8">
        <f t="shared" si="156"/>
        <v>56.325000000000003</v>
      </c>
      <c r="T975" s="8">
        <f t="shared" si="157"/>
        <v>52.125</v>
      </c>
      <c r="U975" s="7">
        <f t="shared" si="158"/>
        <v>52.82500000000001</v>
      </c>
      <c r="V975" s="7">
        <f t="shared" si="159"/>
        <v>52.650000000000006</v>
      </c>
    </row>
    <row r="976" spans="1:22" ht="13.5" x14ac:dyDescent="0.25">
      <c r="A976" s="3">
        <f>RSI!A976</f>
        <v>43732</v>
      </c>
      <c r="B976" s="2">
        <f>RSI!B976</f>
        <v>2.79</v>
      </c>
      <c r="C976" s="2">
        <f>RSI!I976</f>
        <v>50.386825666230408</v>
      </c>
      <c r="D976" s="2">
        <f>MACD!E976</f>
        <v>-0.10422346589452003</v>
      </c>
      <c r="E976" s="2">
        <f>MACD!F976</f>
        <v>-9.9574107956850351E-3</v>
      </c>
      <c r="F976" s="2">
        <f>'Moving Avg'!D976</f>
        <v>2.7119999999999997</v>
      </c>
      <c r="G976" s="2">
        <f>'Moving Avg'!F976</f>
        <v>2.6340000000000003</v>
      </c>
      <c r="H976" s="2">
        <f>'Moving Avg'!G976</f>
        <v>3.0112000000000001</v>
      </c>
      <c r="I976" s="2">
        <f>'Moving Avg'!H976</f>
        <v>3.7509500000000013</v>
      </c>
      <c r="J976" s="5" t="str">
        <f>OBV!F976</f>
        <v>BULLISH</v>
      </c>
      <c r="K976" s="5" t="str">
        <f>OBV!G976</f>
        <v>NEUTRAL</v>
      </c>
      <c r="L976" s="5" t="str">
        <f>OBV!H976</f>
        <v>CONFIRMED BULLISH</v>
      </c>
      <c r="M976" s="7">
        <f t="shared" si="150"/>
        <v>25</v>
      </c>
      <c r="N976" s="7">
        <f t="shared" si="151"/>
        <v>100</v>
      </c>
      <c r="O976" s="7">
        <f t="shared" si="152"/>
        <v>0</v>
      </c>
      <c r="P976" s="7">
        <f t="shared" si="153"/>
        <v>83.5</v>
      </c>
      <c r="Q976" s="8">
        <f t="shared" si="154"/>
        <v>56.274999999999999</v>
      </c>
      <c r="R976" s="8">
        <f t="shared" si="155"/>
        <v>45.875</v>
      </c>
      <c r="S976" s="8">
        <f t="shared" si="156"/>
        <v>56.325000000000003</v>
      </c>
      <c r="T976" s="8">
        <f t="shared" si="157"/>
        <v>52.125</v>
      </c>
      <c r="U976" s="7">
        <f t="shared" si="158"/>
        <v>52.82500000000001</v>
      </c>
      <c r="V976" s="7">
        <f t="shared" si="159"/>
        <v>52.650000000000006</v>
      </c>
    </row>
    <row r="977" spans="1:22" ht="13.5" x14ac:dyDescent="0.25">
      <c r="A977" s="3">
        <f>RSI!A977</f>
        <v>43733</v>
      </c>
      <c r="B977" s="2">
        <f>RSI!B977</f>
        <v>2.79</v>
      </c>
      <c r="C977" s="2">
        <f>RSI!I977</f>
        <v>50.386825666230393</v>
      </c>
      <c r="D977" s="2">
        <f>MACD!E977</f>
        <v>-9.2966909679206289E-2</v>
      </c>
      <c r="E977" s="2">
        <f>MACD!F977</f>
        <v>-2.6559310572389284E-2</v>
      </c>
      <c r="F977" s="2">
        <f>'Moving Avg'!D977</f>
        <v>2.7439999999999998</v>
      </c>
      <c r="G977" s="2">
        <f>'Moving Avg'!F977</f>
        <v>2.6285000000000003</v>
      </c>
      <c r="H977" s="2">
        <f>'Moving Avg'!G977</f>
        <v>3.0053999999999998</v>
      </c>
      <c r="I977" s="2">
        <f>'Moving Avg'!H977</f>
        <v>3.7521500000000021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  <c r="M977" s="7">
        <f t="shared" si="150"/>
        <v>25</v>
      </c>
      <c r="N977" s="7">
        <f t="shared" si="151"/>
        <v>100</v>
      </c>
      <c r="O977" s="7">
        <f t="shared" si="152"/>
        <v>0</v>
      </c>
      <c r="P977" s="7">
        <f t="shared" si="153"/>
        <v>83.5</v>
      </c>
      <c r="Q977" s="8">
        <f t="shared" si="154"/>
        <v>56.274999999999999</v>
      </c>
      <c r="R977" s="8">
        <f t="shared" si="155"/>
        <v>45.875</v>
      </c>
      <c r="S977" s="8">
        <f t="shared" si="156"/>
        <v>56.325000000000003</v>
      </c>
      <c r="T977" s="8">
        <f t="shared" si="157"/>
        <v>52.125</v>
      </c>
      <c r="U977" s="7">
        <f t="shared" si="158"/>
        <v>52.82500000000001</v>
      </c>
      <c r="V977" s="7">
        <f t="shared" si="159"/>
        <v>52.650000000000006</v>
      </c>
    </row>
    <row r="978" spans="1:22" ht="13.5" x14ac:dyDescent="0.25">
      <c r="A978" s="3">
        <f>RSI!A978</f>
        <v>43734</v>
      </c>
      <c r="B978" s="2">
        <f>RSI!B978</f>
        <v>2.79</v>
      </c>
      <c r="C978" s="2">
        <f>RSI!I978</f>
        <v>50.386825666230393</v>
      </c>
      <c r="D978" s="2">
        <f>MACD!E978</f>
        <v>-0.10200559743439674</v>
      </c>
      <c r="E978" s="2">
        <f>MACD!F978</f>
        <v>-4.1648567944790785E-2</v>
      </c>
      <c r="F978" s="2">
        <f>'Moving Avg'!D978</f>
        <v>2.7739999999999996</v>
      </c>
      <c r="G978" s="2">
        <f>'Moving Avg'!F978</f>
        <v>2.6269999999999998</v>
      </c>
      <c r="H978" s="2">
        <f>'Moving Avg'!G978</f>
        <v>2.9995999999999992</v>
      </c>
      <c r="I978" s="2">
        <f>'Moving Avg'!H978</f>
        <v>3.7533500000000015</v>
      </c>
      <c r="J978" s="5" t="str">
        <f>OBV!F978</f>
        <v>BULLISH</v>
      </c>
      <c r="K978" s="5" t="str">
        <f>OBV!G978</f>
        <v>NEUTRAL</v>
      </c>
      <c r="L978" s="5" t="str">
        <f>OBV!H978</f>
        <v>CONFIRMED BULLISH</v>
      </c>
      <c r="M978" s="7">
        <f t="shared" si="150"/>
        <v>25</v>
      </c>
      <c r="N978" s="7">
        <f t="shared" si="151"/>
        <v>100</v>
      </c>
      <c r="O978" s="7">
        <f t="shared" si="152"/>
        <v>0</v>
      </c>
      <c r="P978" s="7">
        <f t="shared" si="153"/>
        <v>83.5</v>
      </c>
      <c r="Q978" s="8">
        <f t="shared" si="154"/>
        <v>56.274999999999999</v>
      </c>
      <c r="R978" s="8">
        <f t="shared" si="155"/>
        <v>45.875</v>
      </c>
      <c r="S978" s="8">
        <f t="shared" si="156"/>
        <v>56.325000000000003</v>
      </c>
      <c r="T978" s="8">
        <f t="shared" si="157"/>
        <v>52.125</v>
      </c>
      <c r="U978" s="7">
        <f t="shared" si="158"/>
        <v>52.82500000000001</v>
      </c>
      <c r="V978" s="7">
        <f t="shared" si="159"/>
        <v>52.650000000000006</v>
      </c>
    </row>
    <row r="979" spans="1:22" ht="13.5" x14ac:dyDescent="0.25">
      <c r="A979" s="3">
        <f>RSI!A979</f>
        <v>43735</v>
      </c>
      <c r="B979" s="2">
        <f>RSI!B979</f>
        <v>2.79</v>
      </c>
      <c r="C979" s="2">
        <f>RSI!I979</f>
        <v>50.386825666230393</v>
      </c>
      <c r="D979" s="2">
        <f>MACD!E979</f>
        <v>-0.12667117220060709</v>
      </c>
      <c r="E979" s="2">
        <f>MACD!F979</f>
        <v>-5.8653088795954045E-2</v>
      </c>
      <c r="F979" s="2">
        <f>'Moving Avg'!D979</f>
        <v>2.79</v>
      </c>
      <c r="G979" s="2">
        <f>'Moving Avg'!F979</f>
        <v>2.63</v>
      </c>
      <c r="H979" s="2">
        <f>'Moving Avg'!G979</f>
        <v>2.9919999999999987</v>
      </c>
      <c r="I979" s="2">
        <f>'Moving Avg'!H979</f>
        <v>3.7545500000000014</v>
      </c>
      <c r="J979" s="5" t="str">
        <f>OBV!F979</f>
        <v>BULLISH</v>
      </c>
      <c r="K979" s="5" t="str">
        <f>OBV!G979</f>
        <v>NEUTRAL</v>
      </c>
      <c r="L979" s="5" t="str">
        <f>OBV!H979</f>
        <v>CONFIRMED BULLISH</v>
      </c>
      <c r="M979" s="7">
        <f t="shared" si="150"/>
        <v>25</v>
      </c>
      <c r="N979" s="7">
        <f t="shared" si="151"/>
        <v>100</v>
      </c>
      <c r="O979" s="7">
        <f t="shared" si="152"/>
        <v>0</v>
      </c>
      <c r="P979" s="7">
        <f t="shared" si="153"/>
        <v>83.5</v>
      </c>
      <c r="Q979" s="8">
        <f t="shared" si="154"/>
        <v>56.274999999999999</v>
      </c>
      <c r="R979" s="8">
        <f t="shared" si="155"/>
        <v>45.875</v>
      </c>
      <c r="S979" s="8">
        <f t="shared" si="156"/>
        <v>56.325000000000003</v>
      </c>
      <c r="T979" s="8">
        <f t="shared" si="157"/>
        <v>52.125</v>
      </c>
      <c r="U979" s="7">
        <f t="shared" si="158"/>
        <v>52.82500000000001</v>
      </c>
      <c r="V979" s="7">
        <f t="shared" si="159"/>
        <v>52.650000000000006</v>
      </c>
    </row>
    <row r="980" spans="1:22" ht="13.5" x14ac:dyDescent="0.25">
      <c r="A980" s="3">
        <f>RSI!A980</f>
        <v>43738</v>
      </c>
      <c r="B980" s="2">
        <f>RSI!B980</f>
        <v>2.8</v>
      </c>
      <c r="C980" s="2">
        <f>RSI!I980</f>
        <v>51.085735541647189</v>
      </c>
      <c r="D980" s="2">
        <f>MACD!E980</f>
        <v>-0.14837017041116374</v>
      </c>
      <c r="E980" s="2">
        <f>MACD!F980</f>
        <v>-7.6596505118995989E-2</v>
      </c>
      <c r="F980" s="2">
        <f>'Moving Avg'!D980</f>
        <v>2.7920000000000003</v>
      </c>
      <c r="G980" s="2">
        <f>'Moving Avg'!F980</f>
        <v>2.6374999999999997</v>
      </c>
      <c r="H980" s="2">
        <f>'Moving Avg'!G980</f>
        <v>2.9829999999999988</v>
      </c>
      <c r="I980" s="2">
        <f>'Moving Avg'!H980</f>
        <v>3.7554500000000015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  <c r="M980" s="7">
        <f t="shared" si="150"/>
        <v>25</v>
      </c>
      <c r="N980" s="7">
        <f t="shared" si="151"/>
        <v>100</v>
      </c>
      <c r="O980" s="7">
        <f t="shared" si="152"/>
        <v>0</v>
      </c>
      <c r="P980" s="7">
        <f t="shared" si="153"/>
        <v>83.5</v>
      </c>
      <c r="Q980" s="8">
        <f t="shared" si="154"/>
        <v>56.274999999999999</v>
      </c>
      <c r="R980" s="8">
        <f t="shared" si="155"/>
        <v>45.875</v>
      </c>
      <c r="S980" s="8">
        <f t="shared" si="156"/>
        <v>56.325000000000003</v>
      </c>
      <c r="T980" s="8">
        <f t="shared" si="157"/>
        <v>52.125</v>
      </c>
      <c r="U980" s="7">
        <f t="shared" si="158"/>
        <v>52.82500000000001</v>
      </c>
      <c r="V980" s="7">
        <f t="shared" si="159"/>
        <v>52.650000000000006</v>
      </c>
    </row>
    <row r="981" spans="1:22" ht="13.5" x14ac:dyDescent="0.25">
      <c r="A981" s="3">
        <f>RSI!A981</f>
        <v>43739</v>
      </c>
      <c r="B981" s="2">
        <f>RSI!B981</f>
        <v>2.92</v>
      </c>
      <c r="C981" s="2">
        <f>RSI!I981</f>
        <v>58.619115332077335</v>
      </c>
      <c r="D981" s="2">
        <f>MACD!E981</f>
        <v>-0.17575975396175769</v>
      </c>
      <c r="E981" s="2">
        <f>MACD!F981</f>
        <v>-9.642915488754833E-2</v>
      </c>
      <c r="F981" s="2">
        <f>'Moving Avg'!D981</f>
        <v>2.8180000000000005</v>
      </c>
      <c r="G981" s="2">
        <f>'Moving Avg'!F981</f>
        <v>2.6544999999999996</v>
      </c>
      <c r="H981" s="2">
        <f>'Moving Avg'!G981</f>
        <v>2.9745999999999988</v>
      </c>
      <c r="I981" s="2">
        <f>'Moving Avg'!H981</f>
        <v>3.7569500000000011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  <c r="M981" s="7">
        <f t="shared" si="150"/>
        <v>25</v>
      </c>
      <c r="N981" s="7">
        <f t="shared" si="151"/>
        <v>100</v>
      </c>
      <c r="O981" s="7">
        <f t="shared" si="152"/>
        <v>0</v>
      </c>
      <c r="P981" s="7">
        <f t="shared" si="153"/>
        <v>83.5</v>
      </c>
      <c r="Q981" s="8">
        <f t="shared" si="154"/>
        <v>56.274999999999999</v>
      </c>
      <c r="R981" s="8">
        <f t="shared" si="155"/>
        <v>45.875</v>
      </c>
      <c r="S981" s="8">
        <f t="shared" si="156"/>
        <v>56.325000000000003</v>
      </c>
      <c r="T981" s="8">
        <f t="shared" si="157"/>
        <v>52.125</v>
      </c>
      <c r="U981" s="7">
        <f t="shared" si="158"/>
        <v>52.82500000000001</v>
      </c>
      <c r="V981" s="7">
        <f t="shared" si="159"/>
        <v>52.650000000000006</v>
      </c>
    </row>
    <row r="982" spans="1:22" ht="13.5" x14ac:dyDescent="0.25">
      <c r="A982" s="3">
        <f>RSI!A982</f>
        <v>43740</v>
      </c>
      <c r="B982" s="2">
        <f>RSI!B982</f>
        <v>3.05</v>
      </c>
      <c r="C982" s="2">
        <f>RSI!I982</f>
        <v>64.921958029592986</v>
      </c>
      <c r="D982" s="2">
        <f>MACD!E982</f>
        <v>-0.19248082649898324</v>
      </c>
      <c r="E982" s="2">
        <f>MACD!F982</f>
        <v>-0.11563948920983533</v>
      </c>
      <c r="F982" s="2">
        <f>'Moving Avg'!D982</f>
        <v>2.8699999999999997</v>
      </c>
      <c r="G982" s="2">
        <f>'Moving Avg'!F982</f>
        <v>2.6834999999999996</v>
      </c>
      <c r="H982" s="2">
        <f>'Moving Avg'!G982</f>
        <v>2.968799999999999</v>
      </c>
      <c r="I982" s="2">
        <f>'Moving Avg'!H982</f>
        <v>3.7587500000000005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  <c r="M982" s="7">
        <f t="shared" si="150"/>
        <v>25</v>
      </c>
      <c r="N982" s="7">
        <f t="shared" si="151"/>
        <v>100</v>
      </c>
      <c r="O982" s="7">
        <f t="shared" si="152"/>
        <v>0</v>
      </c>
      <c r="P982" s="7">
        <f t="shared" si="153"/>
        <v>83.5</v>
      </c>
      <c r="Q982" s="8">
        <f t="shared" si="154"/>
        <v>56.274999999999999</v>
      </c>
      <c r="R982" s="8">
        <f t="shared" si="155"/>
        <v>45.875</v>
      </c>
      <c r="S982" s="8">
        <f t="shared" si="156"/>
        <v>56.325000000000003</v>
      </c>
      <c r="T982" s="8">
        <f t="shared" si="157"/>
        <v>52.125</v>
      </c>
      <c r="U982" s="7">
        <f t="shared" si="158"/>
        <v>52.82500000000001</v>
      </c>
      <c r="V982" s="7">
        <f t="shared" si="159"/>
        <v>52.650000000000006</v>
      </c>
    </row>
    <row r="983" spans="1:22" ht="13.5" x14ac:dyDescent="0.25">
      <c r="A983" s="3">
        <f>RSI!A983</f>
        <v>43741</v>
      </c>
      <c r="B983" s="2">
        <f>RSI!B983</f>
        <v>3.05</v>
      </c>
      <c r="C983" s="2">
        <f>RSI!I983</f>
        <v>64.921958029592986</v>
      </c>
      <c r="D983" s="2">
        <f>MACD!E983</f>
        <v>-0.20663573146120884</v>
      </c>
      <c r="E983" s="2">
        <f>MACD!F983</f>
        <v>-0.13383873766011004</v>
      </c>
      <c r="F983" s="2">
        <f>'Moving Avg'!D983</f>
        <v>2.9219999999999997</v>
      </c>
      <c r="G983" s="2">
        <f>'Moving Avg'!F983</f>
        <v>2.7179999999999995</v>
      </c>
      <c r="H983" s="2">
        <f>'Moving Avg'!G983</f>
        <v>2.9649999999999994</v>
      </c>
      <c r="I983" s="2">
        <f>'Moving Avg'!H983</f>
        <v>3.7601000000000004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  <c r="M983" s="7">
        <f t="shared" si="150"/>
        <v>25</v>
      </c>
      <c r="N983" s="7">
        <f t="shared" si="151"/>
        <v>100</v>
      </c>
      <c r="O983" s="7">
        <f t="shared" si="152"/>
        <v>0</v>
      </c>
      <c r="P983" s="7">
        <f t="shared" si="153"/>
        <v>83.5</v>
      </c>
      <c r="Q983" s="8">
        <f t="shared" si="154"/>
        <v>56.274999999999999</v>
      </c>
      <c r="R983" s="8">
        <f t="shared" si="155"/>
        <v>45.875</v>
      </c>
      <c r="S983" s="8">
        <f t="shared" si="156"/>
        <v>56.325000000000003</v>
      </c>
      <c r="T983" s="8">
        <f t="shared" si="157"/>
        <v>52.125</v>
      </c>
      <c r="U983" s="7">
        <f t="shared" si="158"/>
        <v>52.82500000000001</v>
      </c>
      <c r="V983" s="7">
        <f t="shared" si="159"/>
        <v>52.650000000000006</v>
      </c>
    </row>
    <row r="984" spans="1:22" ht="13.5" x14ac:dyDescent="0.25">
      <c r="A984" s="3">
        <f>RSI!A984</f>
        <v>43742</v>
      </c>
      <c r="B984" s="2">
        <f>RSI!B984</f>
        <v>3.05</v>
      </c>
      <c r="C984" s="2">
        <f>RSI!I984</f>
        <v>64.921958029592986</v>
      </c>
      <c r="D984" s="2">
        <f>MACD!E984</f>
        <v>-0.20927406746909272</v>
      </c>
      <c r="E984" s="2">
        <f>MACD!F984</f>
        <v>-0.14892580362190658</v>
      </c>
      <c r="F984" s="2">
        <f>'Moving Avg'!D984</f>
        <v>2.9740000000000002</v>
      </c>
      <c r="G984" s="2">
        <f>'Moving Avg'!F984</f>
        <v>2.7474999999999996</v>
      </c>
      <c r="H984" s="2">
        <f>'Moving Avg'!G984</f>
        <v>2.9584000000000001</v>
      </c>
      <c r="I984" s="2">
        <f>'Moving Avg'!H984</f>
        <v>3.7613500000000006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  <c r="M984" s="7">
        <f t="shared" si="150"/>
        <v>25</v>
      </c>
      <c r="N984" s="7">
        <f t="shared" si="151"/>
        <v>100</v>
      </c>
      <c r="O984" s="7">
        <f t="shared" si="152"/>
        <v>0</v>
      </c>
      <c r="P984" s="7">
        <f t="shared" si="153"/>
        <v>83.5</v>
      </c>
      <c r="Q984" s="8">
        <f t="shared" si="154"/>
        <v>56.274999999999999</v>
      </c>
      <c r="R984" s="8">
        <f t="shared" si="155"/>
        <v>45.875</v>
      </c>
      <c r="S984" s="8">
        <f t="shared" si="156"/>
        <v>56.325000000000003</v>
      </c>
      <c r="T984" s="8">
        <f t="shared" si="157"/>
        <v>52.125</v>
      </c>
      <c r="U984" s="7">
        <f t="shared" si="158"/>
        <v>52.82500000000001</v>
      </c>
      <c r="V984" s="7">
        <f t="shared" si="159"/>
        <v>52.650000000000006</v>
      </c>
    </row>
    <row r="985" spans="1:22" ht="13.5" x14ac:dyDescent="0.25">
      <c r="A985" s="3">
        <f>RSI!A985</f>
        <v>43745</v>
      </c>
      <c r="B985" s="2">
        <f>RSI!B985</f>
        <v>3.1</v>
      </c>
      <c r="C985" s="2">
        <f>RSI!I985</f>
        <v>67.31354008752966</v>
      </c>
      <c r="D985" s="2">
        <f>MACD!E985</f>
        <v>-0.2042269054528294</v>
      </c>
      <c r="E985" s="2">
        <f>MACD!F985</f>
        <v>-0.15998602398809114</v>
      </c>
      <c r="F985" s="2">
        <f>'Moving Avg'!D985</f>
        <v>3.0339999999999998</v>
      </c>
      <c r="G985" s="2">
        <f>'Moving Avg'!F985</f>
        <v>2.7739999999999996</v>
      </c>
      <c r="H985" s="2">
        <f>'Moving Avg'!G985</f>
        <v>2.9520000000000004</v>
      </c>
      <c r="I985" s="2">
        <f>'Moving Avg'!H985</f>
        <v>3.7629000000000001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  <c r="M985" s="7">
        <f t="shared" si="150"/>
        <v>25</v>
      </c>
      <c r="N985" s="7">
        <f t="shared" si="151"/>
        <v>100</v>
      </c>
      <c r="O985" s="7">
        <f t="shared" si="152"/>
        <v>0</v>
      </c>
      <c r="P985" s="7">
        <f t="shared" si="153"/>
        <v>83.5</v>
      </c>
      <c r="Q985" s="8">
        <f t="shared" si="154"/>
        <v>56.274999999999999</v>
      </c>
      <c r="R985" s="8">
        <f t="shared" si="155"/>
        <v>45.875</v>
      </c>
      <c r="S985" s="8">
        <f t="shared" si="156"/>
        <v>56.325000000000003</v>
      </c>
      <c r="T985" s="8">
        <f t="shared" si="157"/>
        <v>52.125</v>
      </c>
      <c r="U985" s="7">
        <f t="shared" si="158"/>
        <v>52.82500000000001</v>
      </c>
      <c r="V985" s="7">
        <f t="shared" si="159"/>
        <v>52.650000000000006</v>
      </c>
    </row>
    <row r="986" spans="1:22" ht="13.5" x14ac:dyDescent="0.25">
      <c r="A986" s="3">
        <f>RSI!A986</f>
        <v>43746</v>
      </c>
      <c r="B986" s="2">
        <f>RSI!B986</f>
        <v>3.2</v>
      </c>
      <c r="C986" s="2">
        <f>RSI!I986</f>
        <v>71.498844824229209</v>
      </c>
      <c r="D986" s="2">
        <f>MACD!E986</f>
        <v>-0.20888537503606663</v>
      </c>
      <c r="E986" s="2">
        <f>MACD!F986</f>
        <v>-0.16976589419768626</v>
      </c>
      <c r="F986" s="2">
        <f>'Moving Avg'!D986</f>
        <v>3.09</v>
      </c>
      <c r="G986" s="2">
        <f>'Moving Avg'!F986</f>
        <v>2.8019999999999996</v>
      </c>
      <c r="H986" s="2">
        <f>'Moving Avg'!G986</f>
        <v>2.9456000000000002</v>
      </c>
      <c r="I986" s="2">
        <f>'Moving Avg'!H986</f>
        <v>3.7649500000000007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  <c r="M986" s="7">
        <f t="shared" si="150"/>
        <v>0</v>
      </c>
      <c r="N986" s="7">
        <f t="shared" si="151"/>
        <v>100</v>
      </c>
      <c r="O986" s="7">
        <f t="shared" si="152"/>
        <v>0</v>
      </c>
      <c r="P986" s="7">
        <f t="shared" si="153"/>
        <v>83.5</v>
      </c>
      <c r="Q986" s="8">
        <f t="shared" si="154"/>
        <v>47.524999999999999</v>
      </c>
      <c r="R986" s="8">
        <f t="shared" si="155"/>
        <v>40.875</v>
      </c>
      <c r="S986" s="8">
        <f t="shared" si="156"/>
        <v>52.575000000000003</v>
      </c>
      <c r="T986" s="8">
        <f t="shared" si="157"/>
        <v>45.875</v>
      </c>
      <c r="U986" s="7">
        <f t="shared" si="158"/>
        <v>46.991666666666674</v>
      </c>
      <c r="V986" s="7">
        <f t="shared" si="159"/>
        <v>46.712500000000006</v>
      </c>
    </row>
    <row r="987" spans="1:22" ht="13.5" x14ac:dyDescent="0.25">
      <c r="A987" s="3">
        <f>RSI!A987</f>
        <v>43747</v>
      </c>
      <c r="B987" s="2">
        <f>RSI!B987</f>
        <v>3.32</v>
      </c>
      <c r="C987" s="2">
        <f>RSI!I987</f>
        <v>75.545401793127269</v>
      </c>
      <c r="D987" s="2">
        <f>MACD!E987</f>
        <v>-0.22371596658947412</v>
      </c>
      <c r="E987" s="2">
        <f>MACD!F987</f>
        <v>-0.18055590867604385</v>
      </c>
      <c r="F987" s="2">
        <f>'Moving Avg'!D987</f>
        <v>3.1439999999999997</v>
      </c>
      <c r="G987" s="2">
        <f>'Moving Avg'!F987</f>
        <v>2.8304999999999998</v>
      </c>
      <c r="H987" s="2">
        <f>'Moving Avg'!G987</f>
        <v>2.9396</v>
      </c>
      <c r="I987" s="2">
        <f>'Moving Avg'!H987</f>
        <v>3.7675500000000004</v>
      </c>
      <c r="J987" s="5" t="str">
        <f>OBV!F987</f>
        <v>BULLISH</v>
      </c>
      <c r="K987" s="5" t="str">
        <f>OBV!G987</f>
        <v>STRONG</v>
      </c>
      <c r="L987" s="5" t="str">
        <f>OBV!H987</f>
        <v>CONFIRMED BULLISH</v>
      </c>
      <c r="M987" s="7">
        <f t="shared" si="150"/>
        <v>0</v>
      </c>
      <c r="N987" s="7">
        <f t="shared" si="151"/>
        <v>100</v>
      </c>
      <c r="O987" s="7">
        <f t="shared" si="152"/>
        <v>0</v>
      </c>
      <c r="P987" s="7">
        <f t="shared" si="153"/>
        <v>100</v>
      </c>
      <c r="Q987" s="8">
        <f t="shared" si="154"/>
        <v>50</v>
      </c>
      <c r="R987" s="8">
        <f t="shared" si="155"/>
        <v>45</v>
      </c>
      <c r="S987" s="8">
        <f t="shared" si="156"/>
        <v>60</v>
      </c>
      <c r="T987" s="8">
        <f t="shared" si="157"/>
        <v>50</v>
      </c>
      <c r="U987" s="7">
        <f t="shared" si="158"/>
        <v>51.666666666666664</v>
      </c>
      <c r="V987" s="7">
        <f t="shared" si="159"/>
        <v>51.25</v>
      </c>
    </row>
    <row r="988" spans="1:22" ht="13.5" x14ac:dyDescent="0.25">
      <c r="A988" s="3">
        <f>RSI!A988</f>
        <v>43748</v>
      </c>
      <c r="B988" s="2">
        <f>RSI!B988</f>
        <v>3.37</v>
      </c>
      <c r="C988" s="2">
        <f>RSI!I988</f>
        <v>77.01005424973583</v>
      </c>
      <c r="D988" s="2">
        <f>MACD!E988</f>
        <v>-0.24252949596505546</v>
      </c>
      <c r="E988" s="2">
        <f>MACD!F988</f>
        <v>-0.19295062613384617</v>
      </c>
      <c r="F988" s="2">
        <f>'Moving Avg'!D988</f>
        <v>3.2080000000000006</v>
      </c>
      <c r="G988" s="2">
        <f>'Moving Avg'!F988</f>
        <v>2.8674999999999997</v>
      </c>
      <c r="H988" s="2">
        <f>'Moving Avg'!G988</f>
        <v>2.9345999999999997</v>
      </c>
      <c r="I988" s="2">
        <f>'Moving Avg'!H988</f>
        <v>3.7704000000000004</v>
      </c>
      <c r="J988" s="5" t="str">
        <f>OBV!F988</f>
        <v>BULLISH</v>
      </c>
      <c r="K988" s="5" t="str">
        <f>OBV!G988</f>
        <v>STRONG</v>
      </c>
      <c r="L988" s="5" t="str">
        <f>OBV!H988</f>
        <v>CONFIRMED BULLISH</v>
      </c>
      <c r="M988" s="7">
        <f t="shared" si="150"/>
        <v>0</v>
      </c>
      <c r="N988" s="7">
        <f t="shared" si="151"/>
        <v>100</v>
      </c>
      <c r="O988" s="7">
        <f t="shared" si="152"/>
        <v>0</v>
      </c>
      <c r="P988" s="7">
        <f t="shared" si="153"/>
        <v>100</v>
      </c>
      <c r="Q988" s="8">
        <f t="shared" si="154"/>
        <v>50</v>
      </c>
      <c r="R988" s="8">
        <f t="shared" si="155"/>
        <v>45</v>
      </c>
      <c r="S988" s="8">
        <f t="shared" si="156"/>
        <v>60</v>
      </c>
      <c r="T988" s="8">
        <f t="shared" si="157"/>
        <v>50</v>
      </c>
      <c r="U988" s="7">
        <f t="shared" si="158"/>
        <v>51.666666666666664</v>
      </c>
      <c r="V988" s="7">
        <f t="shared" si="159"/>
        <v>51.25</v>
      </c>
    </row>
    <row r="989" spans="1:22" ht="13.5" x14ac:dyDescent="0.25">
      <c r="A989" s="3">
        <f>RSI!A989</f>
        <v>43749</v>
      </c>
      <c r="B989" s="2">
        <f>RSI!B989</f>
        <v>3.57</v>
      </c>
      <c r="C989" s="2">
        <f>RSI!I989</f>
        <v>81.72499493292807</v>
      </c>
      <c r="D989" s="2">
        <f>MACD!E989</f>
        <v>-0.27593007315714901</v>
      </c>
      <c r="E989" s="2">
        <f>MACD!F989</f>
        <v>-0.20954651553850676</v>
      </c>
      <c r="F989" s="2">
        <f>'Moving Avg'!D989</f>
        <v>3.3120000000000003</v>
      </c>
      <c r="G989" s="2">
        <f>'Moving Avg'!F989</f>
        <v>2.9199999999999995</v>
      </c>
      <c r="H989" s="2">
        <f>'Moving Avg'!G989</f>
        <v>2.9335999999999989</v>
      </c>
      <c r="I989" s="2">
        <f>'Moving Avg'!H989</f>
        <v>3.77475</v>
      </c>
      <c r="J989" s="5" t="str">
        <f>OBV!F989</f>
        <v>BULLISH</v>
      </c>
      <c r="K989" s="5" t="str">
        <f>OBV!G989</f>
        <v>STRONG</v>
      </c>
      <c r="L989" s="5" t="str">
        <f>OBV!H989</f>
        <v>CONFIRMED BULLISH</v>
      </c>
      <c r="M989" s="7">
        <f t="shared" si="150"/>
        <v>0</v>
      </c>
      <c r="N989" s="7">
        <f t="shared" si="151"/>
        <v>100</v>
      </c>
      <c r="O989" s="7">
        <f t="shared" si="152"/>
        <v>0</v>
      </c>
      <c r="P989" s="7">
        <f t="shared" si="153"/>
        <v>100</v>
      </c>
      <c r="Q989" s="8">
        <f t="shared" si="154"/>
        <v>50</v>
      </c>
      <c r="R989" s="8">
        <f t="shared" si="155"/>
        <v>45</v>
      </c>
      <c r="S989" s="8">
        <f t="shared" si="156"/>
        <v>60</v>
      </c>
      <c r="T989" s="8">
        <f t="shared" si="157"/>
        <v>50</v>
      </c>
      <c r="U989" s="7">
        <f t="shared" si="158"/>
        <v>51.666666666666664</v>
      </c>
      <c r="V989" s="7">
        <f t="shared" si="159"/>
        <v>51.25</v>
      </c>
    </row>
    <row r="990" spans="1:22" ht="13.5" x14ac:dyDescent="0.25">
      <c r="A990" s="3">
        <f>RSI!A990</f>
        <v>43752</v>
      </c>
      <c r="B990" s="2">
        <f>RSI!B990</f>
        <v>3.73</v>
      </c>
      <c r="C990" s="2">
        <f>RSI!I990</f>
        <v>84.469147495759628</v>
      </c>
      <c r="D990" s="2">
        <f>MACD!E990</f>
        <v>-0.31815639348534619</v>
      </c>
      <c r="E990" s="2">
        <f>MACD!F990</f>
        <v>-0.23126849112787468</v>
      </c>
      <c r="F990" s="2">
        <f>'Moving Avg'!D990</f>
        <v>3.4380000000000002</v>
      </c>
      <c r="G990" s="2">
        <f>'Moving Avg'!F990</f>
        <v>2.9804999999999993</v>
      </c>
      <c r="H990" s="2">
        <f>'Moving Avg'!G990</f>
        <v>2.9377999999999993</v>
      </c>
      <c r="I990" s="2">
        <f>'Moving Avg'!H990</f>
        <v>3.7799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  <c r="M990" s="7">
        <f t="shared" si="150"/>
        <v>0</v>
      </c>
      <c r="N990" s="7">
        <f t="shared" si="151"/>
        <v>100</v>
      </c>
      <c r="O990" s="7">
        <f t="shared" si="152"/>
        <v>0</v>
      </c>
      <c r="P990" s="7">
        <f t="shared" si="153"/>
        <v>83.5</v>
      </c>
      <c r="Q990" s="8">
        <f t="shared" si="154"/>
        <v>47.524999999999999</v>
      </c>
      <c r="R990" s="8">
        <f t="shared" si="155"/>
        <v>40.875</v>
      </c>
      <c r="S990" s="8">
        <f t="shared" si="156"/>
        <v>52.575000000000003</v>
      </c>
      <c r="T990" s="8">
        <f t="shared" si="157"/>
        <v>45.875</v>
      </c>
      <c r="U990" s="7">
        <f t="shared" si="158"/>
        <v>46.991666666666674</v>
      </c>
      <c r="V990" s="7">
        <f t="shared" si="159"/>
        <v>46.712500000000006</v>
      </c>
    </row>
    <row r="991" spans="1:22" ht="13.5" x14ac:dyDescent="0.25">
      <c r="A991" s="3">
        <f>RSI!A991</f>
        <v>43754</v>
      </c>
      <c r="B991" s="2">
        <f>RSI!B991</f>
        <v>3.89</v>
      </c>
      <c r="C991" s="2">
        <f>RSI!I991</f>
        <v>86.631035535203594</v>
      </c>
      <c r="D991" s="2">
        <f>MACD!E991</f>
        <v>-0.35160258299051073</v>
      </c>
      <c r="E991" s="2">
        <f>MACD!F991</f>
        <v>-0.2553353095004019</v>
      </c>
      <c r="F991" s="2">
        <f>'Moving Avg'!D991</f>
        <v>3.5759999999999996</v>
      </c>
      <c r="G991" s="2">
        <f>'Moving Avg'!F991</f>
        <v>3.0489999999999999</v>
      </c>
      <c r="H991" s="2">
        <f>'Moving Avg'!G991</f>
        <v>2.9421999999999984</v>
      </c>
      <c r="I991" s="2">
        <f>'Moving Avg'!H991</f>
        <v>3.7858499999999999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  <c r="M991" s="7">
        <f t="shared" si="150"/>
        <v>0</v>
      </c>
      <c r="N991" s="7">
        <f t="shared" si="151"/>
        <v>100</v>
      </c>
      <c r="O991" s="7">
        <f t="shared" si="152"/>
        <v>0</v>
      </c>
      <c r="P991" s="7">
        <f t="shared" si="153"/>
        <v>83.5</v>
      </c>
      <c r="Q991" s="8">
        <f t="shared" si="154"/>
        <v>47.524999999999999</v>
      </c>
      <c r="R991" s="8">
        <f t="shared" si="155"/>
        <v>40.875</v>
      </c>
      <c r="S991" s="8">
        <f t="shared" si="156"/>
        <v>52.575000000000003</v>
      </c>
      <c r="T991" s="8">
        <f t="shared" si="157"/>
        <v>45.875</v>
      </c>
      <c r="U991" s="7">
        <f t="shared" si="158"/>
        <v>46.991666666666674</v>
      </c>
      <c r="V991" s="7">
        <f t="shared" si="159"/>
        <v>46.712500000000006</v>
      </c>
    </row>
    <row r="992" spans="1:22" ht="13.5" x14ac:dyDescent="0.25">
      <c r="A992" s="3">
        <f>RSI!A992</f>
        <v>43755</v>
      </c>
      <c r="B992" s="2">
        <f>RSI!B992</f>
        <v>4.0599999999999996</v>
      </c>
      <c r="C992" s="2">
        <f>RSI!I992</f>
        <v>88.467837294971204</v>
      </c>
      <c r="D992" s="2">
        <f>MACD!E992</f>
        <v>-0.37744671912144545</v>
      </c>
      <c r="E992" s="2">
        <f>MACD!F992</f>
        <v>-0.27975759142461065</v>
      </c>
      <c r="F992" s="2">
        <f>'Moving Avg'!D992</f>
        <v>3.7240000000000002</v>
      </c>
      <c r="G992" s="2">
        <f>'Moving Avg'!F992</f>
        <v>3.1204999999999998</v>
      </c>
      <c r="H992" s="2">
        <f>'Moving Avg'!G992</f>
        <v>2.9531999999999989</v>
      </c>
      <c r="I992" s="2">
        <f>'Moving Avg'!H992</f>
        <v>3.7926499999999992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  <c r="M992" s="7">
        <f t="shared" si="150"/>
        <v>0</v>
      </c>
      <c r="N992" s="7">
        <f t="shared" si="151"/>
        <v>100</v>
      </c>
      <c r="O992" s="7">
        <f t="shared" si="152"/>
        <v>0</v>
      </c>
      <c r="P992" s="7">
        <f t="shared" si="153"/>
        <v>83.5</v>
      </c>
      <c r="Q992" s="8">
        <f t="shared" si="154"/>
        <v>47.524999999999999</v>
      </c>
      <c r="R992" s="8">
        <f t="shared" si="155"/>
        <v>40.875</v>
      </c>
      <c r="S992" s="8">
        <f t="shared" si="156"/>
        <v>52.575000000000003</v>
      </c>
      <c r="T992" s="8">
        <f t="shared" si="157"/>
        <v>45.875</v>
      </c>
      <c r="U992" s="7">
        <f t="shared" si="158"/>
        <v>46.991666666666674</v>
      </c>
      <c r="V992" s="7">
        <f t="shared" si="159"/>
        <v>46.712500000000006</v>
      </c>
    </row>
    <row r="993" spans="1:22" ht="13.5" x14ac:dyDescent="0.25">
      <c r="A993" s="3">
        <f>RSI!A993</f>
        <v>43756</v>
      </c>
      <c r="B993" s="2">
        <f>RSI!B993</f>
        <v>4.09</v>
      </c>
      <c r="C993" s="2">
        <f>RSI!I993</f>
        <v>88.761289922553971</v>
      </c>
      <c r="D993" s="2">
        <f>MACD!E993</f>
        <v>-0.40712578054458337</v>
      </c>
      <c r="E993" s="2">
        <f>MACD!F993</f>
        <v>-0.30523122924860524</v>
      </c>
      <c r="F993" s="2">
        <f>'Moving Avg'!D993</f>
        <v>3.8679999999999999</v>
      </c>
      <c r="G993" s="2">
        <f>'Moving Avg'!F993</f>
        <v>3.1930000000000001</v>
      </c>
      <c r="H993" s="2">
        <f>'Moving Avg'!G993</f>
        <v>2.964799999999999</v>
      </c>
      <c r="I993" s="2">
        <f>'Moving Avg'!H993</f>
        <v>3.7995999999999994</v>
      </c>
      <c r="J993" s="5" t="str">
        <f>OBV!F993</f>
        <v>BULLISH</v>
      </c>
      <c r="K993" s="5" t="str">
        <f>OBV!G993</f>
        <v>STRONG</v>
      </c>
      <c r="L993" s="5" t="str">
        <f>OBV!H993</f>
        <v>CONFIRMED BULLISH</v>
      </c>
      <c r="M993" s="7">
        <f t="shared" si="150"/>
        <v>0</v>
      </c>
      <c r="N993" s="7">
        <f t="shared" si="151"/>
        <v>100</v>
      </c>
      <c r="O993" s="7">
        <f t="shared" si="152"/>
        <v>50</v>
      </c>
      <c r="P993" s="7">
        <f t="shared" si="153"/>
        <v>100</v>
      </c>
      <c r="Q993" s="8">
        <f t="shared" si="154"/>
        <v>57.5</v>
      </c>
      <c r="R993" s="8">
        <f t="shared" si="155"/>
        <v>62.5</v>
      </c>
      <c r="S993" s="8">
        <f t="shared" si="156"/>
        <v>72.5</v>
      </c>
      <c r="T993" s="8">
        <f t="shared" si="157"/>
        <v>62.5</v>
      </c>
      <c r="U993" s="7">
        <f t="shared" si="158"/>
        <v>64.166666666666671</v>
      </c>
      <c r="V993" s="7">
        <f t="shared" si="159"/>
        <v>63.75</v>
      </c>
    </row>
    <row r="994" spans="1:22" ht="13.5" x14ac:dyDescent="0.25">
      <c r="A994" s="3">
        <f>RSI!A994</f>
        <v>43759</v>
      </c>
      <c r="B994" s="2">
        <f>RSI!B994</f>
        <v>4.09</v>
      </c>
      <c r="C994" s="2">
        <f>RSI!I994</f>
        <v>88.761289922553971</v>
      </c>
      <c r="D994" s="2">
        <f>MACD!E994</f>
        <v>-0.43759084826305816</v>
      </c>
      <c r="E994" s="2">
        <f>MACD!F994</f>
        <v>-0.33170315305149584</v>
      </c>
      <c r="F994" s="2">
        <f>'Moving Avg'!D994</f>
        <v>3.972</v>
      </c>
      <c r="G994" s="2">
        <f>'Moving Avg'!F994</f>
        <v>3.2620000000000005</v>
      </c>
      <c r="H994" s="2">
        <f>'Moving Avg'!G994</f>
        <v>2.9793999999999996</v>
      </c>
      <c r="I994" s="2">
        <f>'Moving Avg'!H994</f>
        <v>3.8061999999999996</v>
      </c>
      <c r="J994" s="5" t="str">
        <f>OBV!F994</f>
        <v>BULLISH</v>
      </c>
      <c r="K994" s="5" t="str">
        <f>OBV!G994</f>
        <v>STRONG</v>
      </c>
      <c r="L994" s="5" t="str">
        <f>OBV!H994</f>
        <v>CONFIRMED BULLISH</v>
      </c>
      <c r="M994" s="7">
        <f t="shared" si="150"/>
        <v>0</v>
      </c>
      <c r="N994" s="7">
        <f t="shared" si="151"/>
        <v>100</v>
      </c>
      <c r="O994" s="7">
        <f t="shared" si="152"/>
        <v>50</v>
      </c>
      <c r="P994" s="7">
        <f t="shared" si="153"/>
        <v>100</v>
      </c>
      <c r="Q994" s="8">
        <f t="shared" si="154"/>
        <v>57.5</v>
      </c>
      <c r="R994" s="8">
        <f t="shared" si="155"/>
        <v>62.5</v>
      </c>
      <c r="S994" s="8">
        <f t="shared" si="156"/>
        <v>72.5</v>
      </c>
      <c r="T994" s="8">
        <f t="shared" si="157"/>
        <v>62.5</v>
      </c>
      <c r="U994" s="7">
        <f t="shared" si="158"/>
        <v>64.166666666666671</v>
      </c>
      <c r="V994" s="7">
        <f t="shared" si="159"/>
        <v>63.75</v>
      </c>
    </row>
    <row r="995" spans="1:22" ht="13.5" x14ac:dyDescent="0.25">
      <c r="A995" s="3">
        <f>RSI!A995</f>
        <v>43760</v>
      </c>
      <c r="B995" s="2">
        <f>RSI!B995</f>
        <v>4.21</v>
      </c>
      <c r="C995" s="2">
        <f>RSI!I995</f>
        <v>89.947913117216572</v>
      </c>
      <c r="D995" s="2">
        <f>MACD!E995</f>
        <v>-0.46952113381727001</v>
      </c>
      <c r="E995" s="2">
        <f>MACD!F995</f>
        <v>-0.35926674920465068</v>
      </c>
      <c r="F995" s="2">
        <f>'Moving Avg'!D995</f>
        <v>4.0679999999999996</v>
      </c>
      <c r="G995" s="2">
        <f>'Moving Avg'!F995</f>
        <v>3.3329999999999997</v>
      </c>
      <c r="H995" s="2">
        <f>'Moving Avg'!G995</f>
        <v>2.9983999999999997</v>
      </c>
      <c r="I995" s="2">
        <f>'Moving Avg'!H995</f>
        <v>3.8129999999999997</v>
      </c>
      <c r="J995" s="5" t="str">
        <f>OBV!F995</f>
        <v>BULLISH</v>
      </c>
      <c r="K995" s="5" t="str">
        <f>OBV!G995</f>
        <v>STRONG</v>
      </c>
      <c r="L995" s="5" t="str">
        <f>OBV!H995</f>
        <v>CONFIRMED BULLISH</v>
      </c>
      <c r="M995" s="7">
        <f t="shared" si="150"/>
        <v>0</v>
      </c>
      <c r="N995" s="7">
        <f t="shared" si="151"/>
        <v>100</v>
      </c>
      <c r="O995" s="7">
        <f t="shared" si="152"/>
        <v>50</v>
      </c>
      <c r="P995" s="7">
        <f t="shared" si="153"/>
        <v>100</v>
      </c>
      <c r="Q995" s="8">
        <f t="shared" si="154"/>
        <v>57.5</v>
      </c>
      <c r="R995" s="8">
        <f t="shared" si="155"/>
        <v>62.5</v>
      </c>
      <c r="S995" s="8">
        <f t="shared" si="156"/>
        <v>72.5</v>
      </c>
      <c r="T995" s="8">
        <f t="shared" si="157"/>
        <v>62.5</v>
      </c>
      <c r="U995" s="7">
        <f t="shared" si="158"/>
        <v>64.166666666666671</v>
      </c>
      <c r="V995" s="7">
        <f t="shared" si="159"/>
        <v>63.75</v>
      </c>
    </row>
    <row r="996" spans="1:22" ht="13.5" x14ac:dyDescent="0.25">
      <c r="A996" s="3">
        <f>RSI!A996</f>
        <v>43761</v>
      </c>
      <c r="B996" s="2">
        <f>RSI!B996</f>
        <v>4.03</v>
      </c>
      <c r="C996" s="2">
        <f>RSI!I996</f>
        <v>76.841905051633049</v>
      </c>
      <c r="D996" s="2">
        <f>MACD!E996</f>
        <v>-0.47311869504843562</v>
      </c>
      <c r="E996" s="2">
        <f>MACD!F996</f>
        <v>-0.38203713837340769</v>
      </c>
      <c r="F996" s="2">
        <f>'Moving Avg'!D996</f>
        <v>4.0960000000000001</v>
      </c>
      <c r="G996" s="2">
        <f>'Moving Avg'!F996</f>
        <v>3.3949999999999996</v>
      </c>
      <c r="H996" s="2">
        <f>'Moving Avg'!G996</f>
        <v>3.0156000000000001</v>
      </c>
      <c r="I996" s="2">
        <f>'Moving Avg'!H996</f>
        <v>3.8188999999999993</v>
      </c>
      <c r="J996" s="5" t="str">
        <f>OBV!F996</f>
        <v>BULLISH</v>
      </c>
      <c r="K996" s="5" t="str">
        <f>OBV!G996</f>
        <v>STRONG</v>
      </c>
      <c r="L996" s="5" t="str">
        <f>OBV!H996</f>
        <v>CONFIRMED BULLISH</v>
      </c>
      <c r="M996" s="7">
        <f t="shared" si="150"/>
        <v>0</v>
      </c>
      <c r="N996" s="7">
        <f t="shared" si="151"/>
        <v>100</v>
      </c>
      <c r="O996" s="7">
        <f t="shared" si="152"/>
        <v>50</v>
      </c>
      <c r="P996" s="7">
        <f t="shared" si="153"/>
        <v>100</v>
      </c>
      <c r="Q996" s="8">
        <f t="shared" si="154"/>
        <v>57.5</v>
      </c>
      <c r="R996" s="8">
        <f t="shared" si="155"/>
        <v>62.5</v>
      </c>
      <c r="S996" s="8">
        <f t="shared" si="156"/>
        <v>72.5</v>
      </c>
      <c r="T996" s="8">
        <f t="shared" si="157"/>
        <v>62.5</v>
      </c>
      <c r="U996" s="7">
        <f t="shared" si="158"/>
        <v>64.166666666666671</v>
      </c>
      <c r="V996" s="7">
        <f t="shared" si="159"/>
        <v>63.75</v>
      </c>
    </row>
    <row r="997" spans="1:22" ht="13.5" x14ac:dyDescent="0.25">
      <c r="A997" s="3">
        <f>RSI!A997</f>
        <v>43762</v>
      </c>
      <c r="B997" s="2">
        <f>RSI!B997</f>
        <v>4.1500000000000004</v>
      </c>
      <c r="C997" s="2">
        <f>RSI!I997</f>
        <v>79.035046610718908</v>
      </c>
      <c r="D997" s="2">
        <f>MACD!E997</f>
        <v>-0.47043167099822725</v>
      </c>
      <c r="E997" s="2">
        <f>MACD!F997</f>
        <v>-0.39971604489837165</v>
      </c>
      <c r="F997" s="2">
        <f>'Moving Avg'!D997</f>
        <v>4.1139999999999999</v>
      </c>
      <c r="G997" s="2">
        <f>'Moving Avg'!F997</f>
        <v>3.4630000000000001</v>
      </c>
      <c r="H997" s="2">
        <f>'Moving Avg'!G997</f>
        <v>3.0352000000000006</v>
      </c>
      <c r="I997" s="2">
        <f>'Moving Avg'!H997</f>
        <v>3.8251499999999989</v>
      </c>
      <c r="J997" s="5" t="str">
        <f>OBV!F997</f>
        <v>BULLISH</v>
      </c>
      <c r="K997" s="5" t="str">
        <f>OBV!G997</f>
        <v>STRONG</v>
      </c>
      <c r="L997" s="5" t="str">
        <f>OBV!H997</f>
        <v>CONFIRMED BULLISH</v>
      </c>
      <c r="M997" s="7">
        <f t="shared" si="150"/>
        <v>0</v>
      </c>
      <c r="N997" s="7">
        <f t="shared" si="151"/>
        <v>100</v>
      </c>
      <c r="O997" s="7">
        <f t="shared" si="152"/>
        <v>50</v>
      </c>
      <c r="P997" s="7">
        <f t="shared" si="153"/>
        <v>100</v>
      </c>
      <c r="Q997" s="8">
        <f t="shared" si="154"/>
        <v>57.5</v>
      </c>
      <c r="R997" s="8">
        <f t="shared" si="155"/>
        <v>62.5</v>
      </c>
      <c r="S997" s="8">
        <f t="shared" si="156"/>
        <v>72.5</v>
      </c>
      <c r="T997" s="8">
        <f t="shared" si="157"/>
        <v>62.5</v>
      </c>
      <c r="U997" s="7">
        <f t="shared" si="158"/>
        <v>64.166666666666671</v>
      </c>
      <c r="V997" s="7">
        <f t="shared" si="159"/>
        <v>63.75</v>
      </c>
    </row>
    <row r="998" spans="1:22" ht="13.5" x14ac:dyDescent="0.25">
      <c r="A998" s="3">
        <f>RSI!A998</f>
        <v>43763</v>
      </c>
      <c r="B998" s="2">
        <f>RSI!B998</f>
        <v>4.1500000000000004</v>
      </c>
      <c r="C998" s="2">
        <f>RSI!I998</f>
        <v>79.035046610718908</v>
      </c>
      <c r="D998" s="2">
        <f>MACD!E998</f>
        <v>-0.46473178980791285</v>
      </c>
      <c r="E998" s="2">
        <f>MACD!F998</f>
        <v>-0.41271919388027989</v>
      </c>
      <c r="F998" s="2">
        <f>'Moving Avg'!D998</f>
        <v>4.1260000000000003</v>
      </c>
      <c r="G998" s="2">
        <f>'Moving Avg'!F998</f>
        <v>3.5310000000000001</v>
      </c>
      <c r="H998" s="2">
        <f>'Moving Avg'!G998</f>
        <v>3.0566000000000009</v>
      </c>
      <c r="I998" s="2">
        <f>'Moving Avg'!H998</f>
        <v>3.8311499999999992</v>
      </c>
      <c r="J998" s="5" t="str">
        <f>OBV!F998</f>
        <v>BULLISH</v>
      </c>
      <c r="K998" s="5" t="str">
        <f>OBV!G998</f>
        <v>STRONG</v>
      </c>
      <c r="L998" s="5" t="str">
        <f>OBV!H998</f>
        <v>CONFIRMED BULLISH</v>
      </c>
      <c r="M998" s="7">
        <f t="shared" si="150"/>
        <v>0</v>
      </c>
      <c r="N998" s="7">
        <f t="shared" si="151"/>
        <v>100</v>
      </c>
      <c r="O998" s="7">
        <f t="shared" si="152"/>
        <v>50</v>
      </c>
      <c r="P998" s="7">
        <f t="shared" si="153"/>
        <v>100</v>
      </c>
      <c r="Q998" s="8">
        <f t="shared" si="154"/>
        <v>57.5</v>
      </c>
      <c r="R998" s="8">
        <f t="shared" si="155"/>
        <v>62.5</v>
      </c>
      <c r="S998" s="8">
        <f t="shared" si="156"/>
        <v>72.5</v>
      </c>
      <c r="T998" s="8">
        <f t="shared" si="157"/>
        <v>62.5</v>
      </c>
      <c r="U998" s="7">
        <f t="shared" si="158"/>
        <v>64.166666666666671</v>
      </c>
      <c r="V998" s="7">
        <f t="shared" si="159"/>
        <v>63.75</v>
      </c>
    </row>
    <row r="999" spans="1:22" ht="13.5" x14ac:dyDescent="0.25">
      <c r="A999" s="3">
        <f>RSI!A999</f>
        <v>43766</v>
      </c>
      <c r="B999" s="2">
        <f>RSI!B999</f>
        <v>4.1500000000000004</v>
      </c>
      <c r="C999" s="2">
        <f>RSI!I999</f>
        <v>79.035046610718908</v>
      </c>
      <c r="D999" s="2">
        <f>MACD!E999</f>
        <v>-0.43308964027353092</v>
      </c>
      <c r="E999" s="2">
        <f>MACD!F999</f>
        <v>-0.41679328315893011</v>
      </c>
      <c r="F999" s="2">
        <f>'Moving Avg'!D999</f>
        <v>4.1379999999999999</v>
      </c>
      <c r="G999" s="2">
        <f>'Moving Avg'!F999</f>
        <v>3.5990000000000011</v>
      </c>
      <c r="H999" s="2">
        <f>'Moving Avg'!G999</f>
        <v>3.0762000000000005</v>
      </c>
      <c r="I999" s="2">
        <f>'Moving Avg'!H999</f>
        <v>3.8366999999999987</v>
      </c>
      <c r="J999" s="5" t="str">
        <f>OBV!F999</f>
        <v>BULLISH</v>
      </c>
      <c r="K999" s="5" t="str">
        <f>OBV!G999</f>
        <v>STRONG</v>
      </c>
      <c r="L999" s="5" t="str">
        <f>OBV!H999</f>
        <v>CONFIRMED BULLISH</v>
      </c>
      <c r="M999" s="7">
        <f t="shared" si="150"/>
        <v>0</v>
      </c>
      <c r="N999" s="7">
        <f t="shared" si="151"/>
        <v>45</v>
      </c>
      <c r="O999" s="7">
        <f t="shared" si="152"/>
        <v>50</v>
      </c>
      <c r="P999" s="7">
        <f t="shared" si="153"/>
        <v>100</v>
      </c>
      <c r="Q999" s="8">
        <f t="shared" si="154"/>
        <v>38.25</v>
      </c>
      <c r="R999" s="8">
        <f t="shared" si="155"/>
        <v>51.5</v>
      </c>
      <c r="S999" s="8">
        <f t="shared" si="156"/>
        <v>64.25</v>
      </c>
      <c r="T999" s="8">
        <f t="shared" si="157"/>
        <v>48.75</v>
      </c>
      <c r="U999" s="7">
        <f t="shared" si="158"/>
        <v>51.333333333333336</v>
      </c>
      <c r="V999" s="7">
        <f t="shared" si="159"/>
        <v>50.6875</v>
      </c>
    </row>
    <row r="1000" spans="1:22" ht="13.5" x14ac:dyDescent="0.25">
      <c r="A1000" s="3">
        <f>RSI!A1000</f>
        <v>43767</v>
      </c>
      <c r="B1000" s="2">
        <f>RSI!B1000</f>
        <v>4.1399999999999997</v>
      </c>
      <c r="C1000" s="2">
        <f>RSI!I1000</f>
        <v>78.263616562320266</v>
      </c>
      <c r="D1000" s="2">
        <f>MACD!E1000</f>
        <v>-0.38461684915373251</v>
      </c>
      <c r="E1000" s="2">
        <f>MACD!F1000</f>
        <v>-0.41035799635789061</v>
      </c>
      <c r="F1000" s="2">
        <f>'Moving Avg'!D1000</f>
        <v>4.1240000000000006</v>
      </c>
      <c r="G1000" s="2">
        <f>'Moving Avg'!F1000</f>
        <v>3.6660000000000013</v>
      </c>
      <c r="H1000" s="2">
        <f>'Moving Avg'!G1000</f>
        <v>3.0984000000000007</v>
      </c>
      <c r="I1000" s="2">
        <f>'Moving Avg'!H1000</f>
        <v>3.842149999999998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  <c r="M1000" s="7">
        <f t="shared" si="150"/>
        <v>0</v>
      </c>
      <c r="N1000" s="7">
        <f t="shared" si="151"/>
        <v>0</v>
      </c>
      <c r="O1000" s="7">
        <f t="shared" si="152"/>
        <v>50</v>
      </c>
      <c r="P1000" s="7">
        <f t="shared" si="153"/>
        <v>16.5</v>
      </c>
      <c r="Q1000" s="8">
        <f t="shared" si="154"/>
        <v>9.9749999999999996</v>
      </c>
      <c r="R1000" s="8">
        <f t="shared" si="155"/>
        <v>21.625</v>
      </c>
      <c r="S1000" s="8">
        <f t="shared" si="156"/>
        <v>19.925000000000001</v>
      </c>
      <c r="T1000" s="8">
        <f t="shared" si="157"/>
        <v>16.625</v>
      </c>
      <c r="U1000" s="7">
        <f t="shared" si="158"/>
        <v>17.175000000000001</v>
      </c>
      <c r="V1000" s="7">
        <f t="shared" si="159"/>
        <v>17.037500000000001</v>
      </c>
    </row>
    <row r="1001" spans="1:22" ht="13.5" x14ac:dyDescent="0.25">
      <c r="A1001" s="3">
        <f>RSI!A1001</f>
        <v>43768</v>
      </c>
      <c r="B1001" s="2">
        <f>RSI!B1001</f>
        <v>4.28</v>
      </c>
      <c r="C1001" s="2">
        <f>RSI!I1001</f>
        <v>81.052002452480508</v>
      </c>
      <c r="D1001" s="2">
        <f>MACD!E1001</f>
        <v>-0.33268384358518732</v>
      </c>
      <c r="E1001" s="2">
        <f>MACD!F1001</f>
        <v>-0.39482316580334997</v>
      </c>
      <c r="F1001" s="2">
        <f>'Moving Avg'!D1001</f>
        <v>4.1740000000000004</v>
      </c>
      <c r="G1001" s="2">
        <f>'Moving Avg'!F1001</f>
        <v>3.7340000000000004</v>
      </c>
      <c r="H1001" s="2">
        <f>'Moving Avg'!G1001</f>
        <v>3.124000000000001</v>
      </c>
      <c r="I1001" s="2">
        <f>'Moving Avg'!H1001</f>
        <v>3.8482999999999983</v>
      </c>
      <c r="J1001" s="5" t="str">
        <f>OBV!F1001</f>
        <v>BEARISH</v>
      </c>
      <c r="K1001" s="5" t="str">
        <f>OBV!G1001</f>
        <v>NEUTRAL</v>
      </c>
      <c r="L1001" s="5" t="str">
        <f>OBV!H1001</f>
        <v>BEARISH DIVERGENCE</v>
      </c>
      <c r="M1001" s="7">
        <f t="shared" si="150"/>
        <v>0</v>
      </c>
      <c r="N1001" s="7">
        <f t="shared" si="151"/>
        <v>0</v>
      </c>
      <c r="O1001" s="7">
        <f t="shared" si="152"/>
        <v>50</v>
      </c>
      <c r="P1001" s="7">
        <f t="shared" si="153"/>
        <v>16.5</v>
      </c>
      <c r="Q1001" s="8">
        <f t="shared" si="154"/>
        <v>9.9749999999999996</v>
      </c>
      <c r="R1001" s="8">
        <f t="shared" si="155"/>
        <v>21.625</v>
      </c>
      <c r="S1001" s="8">
        <f t="shared" si="156"/>
        <v>19.925000000000001</v>
      </c>
      <c r="T1001" s="8">
        <f t="shared" si="157"/>
        <v>16.625</v>
      </c>
      <c r="U1001" s="7">
        <f t="shared" si="158"/>
        <v>17.175000000000001</v>
      </c>
      <c r="V1001" s="7">
        <f t="shared" si="159"/>
        <v>17.037500000000001</v>
      </c>
    </row>
    <row r="1002" spans="1:22" ht="13.5" x14ac:dyDescent="0.25">
      <c r="A1002" s="3">
        <f>RSI!A1002</f>
        <v>43769</v>
      </c>
      <c r="B1002" s="2">
        <f>RSI!B1002</f>
        <v>4.47</v>
      </c>
      <c r="C1002" s="2">
        <f>RSI!I1002</f>
        <v>84.043643998337046</v>
      </c>
      <c r="D1002" s="2">
        <f>MACD!E1002</f>
        <v>-0.28056899485102571</v>
      </c>
      <c r="E1002" s="2">
        <f>MACD!F1002</f>
        <v>-0.37197233161288512</v>
      </c>
      <c r="F1002" s="2">
        <f>'Moving Avg'!D1002</f>
        <v>4.2380000000000004</v>
      </c>
      <c r="G1002" s="2">
        <f>'Moving Avg'!F1002</f>
        <v>3.8050000000000006</v>
      </c>
      <c r="H1002" s="2">
        <f>'Moving Avg'!G1002</f>
        <v>3.1534000000000009</v>
      </c>
      <c r="I1002" s="2">
        <f>'Moving Avg'!H1002</f>
        <v>3.8551499999999974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  <c r="M1002" s="7">
        <f t="shared" si="150"/>
        <v>0</v>
      </c>
      <c r="N1002" s="7">
        <f t="shared" si="151"/>
        <v>0</v>
      </c>
      <c r="O1002" s="7">
        <f t="shared" si="152"/>
        <v>50</v>
      </c>
      <c r="P1002" s="7">
        <f t="shared" si="153"/>
        <v>83.5</v>
      </c>
      <c r="Q1002" s="8">
        <f t="shared" si="154"/>
        <v>20.024999999999999</v>
      </c>
      <c r="R1002" s="8">
        <f t="shared" si="155"/>
        <v>38.375</v>
      </c>
      <c r="S1002" s="8">
        <f t="shared" si="156"/>
        <v>50.075000000000003</v>
      </c>
      <c r="T1002" s="8">
        <f t="shared" si="157"/>
        <v>33.375</v>
      </c>
      <c r="U1002" s="7">
        <f t="shared" si="158"/>
        <v>36.158333333333331</v>
      </c>
      <c r="V1002" s="7">
        <f t="shared" si="159"/>
        <v>35.462499999999999</v>
      </c>
    </row>
    <row r="1003" spans="1:22" ht="13.5" x14ac:dyDescent="0.25">
      <c r="A1003" s="3">
        <f>RSI!A1003</f>
        <v>43770</v>
      </c>
      <c r="B1003" s="2">
        <f>RSI!B1003</f>
        <v>4.4400000000000004</v>
      </c>
      <c r="C1003" s="2">
        <f>RSI!I1003</f>
        <v>81.846302106976651</v>
      </c>
      <c r="D1003" s="2">
        <f>MACD!E1003</f>
        <v>-0.23437566328037418</v>
      </c>
      <c r="E1003" s="2">
        <f>MACD!F1003</f>
        <v>-0.34445299794638295</v>
      </c>
      <c r="F1003" s="2">
        <f>'Moving Avg'!D1003</f>
        <v>4.2960000000000003</v>
      </c>
      <c r="G1003" s="2">
        <f>'Moving Avg'!F1003</f>
        <v>3.8744999999999998</v>
      </c>
      <c r="H1003" s="2">
        <f>'Moving Avg'!G1003</f>
        <v>3.1822000000000004</v>
      </c>
      <c r="I1003" s="2">
        <f>'Moving Avg'!H1003</f>
        <v>3.8618499999999982</v>
      </c>
      <c r="J1003" s="5" t="str">
        <f>OBV!F1003</f>
        <v>BEARISH</v>
      </c>
      <c r="K1003" s="5" t="str">
        <f>OBV!G1003</f>
        <v>NEUTRAL</v>
      </c>
      <c r="L1003" s="5" t="str">
        <f>OBV!H1003</f>
        <v>BEARISH DIVERGENCE</v>
      </c>
      <c r="M1003" s="7">
        <f t="shared" si="150"/>
        <v>0</v>
      </c>
      <c r="N1003" s="7">
        <f t="shared" si="151"/>
        <v>0</v>
      </c>
      <c r="O1003" s="7">
        <f t="shared" si="152"/>
        <v>50</v>
      </c>
      <c r="P1003" s="7">
        <f t="shared" si="153"/>
        <v>16.5</v>
      </c>
      <c r="Q1003" s="8">
        <f t="shared" si="154"/>
        <v>9.9749999999999996</v>
      </c>
      <c r="R1003" s="8">
        <f t="shared" si="155"/>
        <v>21.625</v>
      </c>
      <c r="S1003" s="8">
        <f t="shared" si="156"/>
        <v>19.925000000000001</v>
      </c>
      <c r="T1003" s="8">
        <f t="shared" si="157"/>
        <v>16.625</v>
      </c>
      <c r="U1003" s="7">
        <f t="shared" si="158"/>
        <v>17.175000000000001</v>
      </c>
      <c r="V1003" s="7">
        <f t="shared" si="159"/>
        <v>17.037500000000001</v>
      </c>
    </row>
    <row r="1004" spans="1:22" ht="13.5" x14ac:dyDescent="0.25">
      <c r="A1004" s="3">
        <f>RSI!A1004</f>
        <v>43773</v>
      </c>
      <c r="B1004" s="2">
        <f>RSI!B1004</f>
        <v>4.47</v>
      </c>
      <c r="C1004" s="2">
        <f>RSI!I1004</f>
        <v>82.343447427863481</v>
      </c>
      <c r="D1004" s="2">
        <f>MACD!E1004</f>
        <v>-0.20172418511783707</v>
      </c>
      <c r="E1004" s="2">
        <f>MACD!F1004</f>
        <v>-0.31590723538067378</v>
      </c>
      <c r="F1004" s="2">
        <f>'Moving Avg'!D1004</f>
        <v>4.3600000000000003</v>
      </c>
      <c r="G1004" s="2">
        <f>'Moving Avg'!F1004</f>
        <v>3.9455</v>
      </c>
      <c r="H1004" s="2">
        <f>'Moving Avg'!G1004</f>
        <v>3.2138</v>
      </c>
      <c r="I1004" s="2">
        <f>'Moving Avg'!H1004</f>
        <v>3.8686999999999983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  <c r="M1004" s="7">
        <f t="shared" si="150"/>
        <v>0</v>
      </c>
      <c r="N1004" s="7">
        <f t="shared" si="151"/>
        <v>0</v>
      </c>
      <c r="O1004" s="7">
        <f t="shared" si="152"/>
        <v>50</v>
      </c>
      <c r="P1004" s="7">
        <f t="shared" si="153"/>
        <v>83.5</v>
      </c>
      <c r="Q1004" s="8">
        <f t="shared" si="154"/>
        <v>20.024999999999999</v>
      </c>
      <c r="R1004" s="8">
        <f t="shared" si="155"/>
        <v>38.375</v>
      </c>
      <c r="S1004" s="8">
        <f t="shared" si="156"/>
        <v>50.075000000000003</v>
      </c>
      <c r="T1004" s="8">
        <f t="shared" si="157"/>
        <v>33.375</v>
      </c>
      <c r="U1004" s="7">
        <f t="shared" si="158"/>
        <v>36.158333333333331</v>
      </c>
      <c r="V1004" s="7">
        <f t="shared" si="159"/>
        <v>35.462499999999999</v>
      </c>
    </row>
    <row r="1005" spans="1:22" ht="13.5" x14ac:dyDescent="0.25">
      <c r="A1005" s="3">
        <f>RSI!A1005</f>
        <v>43774</v>
      </c>
      <c r="B1005" s="2">
        <f>RSI!B1005</f>
        <v>4.47</v>
      </c>
      <c r="C1005" s="2">
        <f>RSI!I1005</f>
        <v>82.343447427863481</v>
      </c>
      <c r="D1005" s="2">
        <f>MACD!E1005</f>
        <v>-0.15971263743929276</v>
      </c>
      <c r="E1005" s="2">
        <f>MACD!F1005</f>
        <v>-0.28466831579239754</v>
      </c>
      <c r="F1005" s="2">
        <f>'Moving Avg'!D1005</f>
        <v>4.4260000000000002</v>
      </c>
      <c r="G1005" s="2">
        <f>'Moving Avg'!F1005</f>
        <v>4.0140000000000002</v>
      </c>
      <c r="H1005" s="2">
        <f>'Moving Avg'!G1005</f>
        <v>3.2453999999999996</v>
      </c>
      <c r="I1005" s="2">
        <f>'Moving Avg'!H1005</f>
        <v>3.8755499999999983</v>
      </c>
      <c r="J1005" s="5" t="str">
        <f>OBV!F1005</f>
        <v>BULLISH</v>
      </c>
      <c r="K1005" s="5" t="str">
        <f>OBV!G1005</f>
        <v>STRONG</v>
      </c>
      <c r="L1005" s="5" t="str">
        <f>OBV!H1005</f>
        <v>CONFIRMED BULLISH</v>
      </c>
      <c r="M1005" s="7">
        <f t="shared" si="150"/>
        <v>0</v>
      </c>
      <c r="N1005" s="7">
        <f t="shared" si="151"/>
        <v>0</v>
      </c>
      <c r="O1005" s="7">
        <f t="shared" si="152"/>
        <v>50</v>
      </c>
      <c r="P1005" s="7">
        <f t="shared" si="153"/>
        <v>100</v>
      </c>
      <c r="Q1005" s="8">
        <f t="shared" si="154"/>
        <v>22.5</v>
      </c>
      <c r="R1005" s="8">
        <f t="shared" si="155"/>
        <v>42.5</v>
      </c>
      <c r="S1005" s="8">
        <f t="shared" si="156"/>
        <v>57.5</v>
      </c>
      <c r="T1005" s="8">
        <f t="shared" si="157"/>
        <v>37.5</v>
      </c>
      <c r="U1005" s="7">
        <f t="shared" si="158"/>
        <v>40.833333333333336</v>
      </c>
      <c r="V1005" s="7">
        <f t="shared" si="159"/>
        <v>40</v>
      </c>
    </row>
    <row r="1006" spans="1:22" ht="13.5" x14ac:dyDescent="0.25">
      <c r="A1006" s="3">
        <f>RSI!A1006</f>
        <v>43775</v>
      </c>
      <c r="B1006" s="2">
        <f>RSI!B1006</f>
        <v>4.34</v>
      </c>
      <c r="C1006" s="2">
        <f>RSI!I1006</f>
        <v>72.381640128869179</v>
      </c>
      <c r="D1006" s="2">
        <f>MACD!E1006</f>
        <v>-0.14600316119611101</v>
      </c>
      <c r="E1006" s="2">
        <f>MACD!F1006</f>
        <v>-0.25693528487314021</v>
      </c>
      <c r="F1006" s="2">
        <f>'Moving Avg'!D1006</f>
        <v>4.4379999999999997</v>
      </c>
      <c r="G1006" s="2">
        <f>'Moving Avg'!F1006</f>
        <v>4.0709999999999997</v>
      </c>
      <c r="H1006" s="2">
        <f>'Moving Avg'!G1006</f>
        <v>3.2727999999999997</v>
      </c>
      <c r="I1006" s="2">
        <f>'Moving Avg'!H1006</f>
        <v>3.8817499999999989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  <c r="M1006" s="7">
        <f t="shared" si="150"/>
        <v>0</v>
      </c>
      <c r="N1006" s="7">
        <f t="shared" si="151"/>
        <v>0</v>
      </c>
      <c r="O1006" s="7">
        <f t="shared" si="152"/>
        <v>50</v>
      </c>
      <c r="P1006" s="7">
        <f t="shared" si="153"/>
        <v>83.5</v>
      </c>
      <c r="Q1006" s="8">
        <f t="shared" si="154"/>
        <v>20.024999999999999</v>
      </c>
      <c r="R1006" s="8">
        <f t="shared" si="155"/>
        <v>38.375</v>
      </c>
      <c r="S1006" s="8">
        <f t="shared" si="156"/>
        <v>50.075000000000003</v>
      </c>
      <c r="T1006" s="8">
        <f t="shared" si="157"/>
        <v>33.375</v>
      </c>
      <c r="U1006" s="7">
        <f t="shared" si="158"/>
        <v>36.158333333333331</v>
      </c>
      <c r="V1006" s="7">
        <f t="shared" si="159"/>
        <v>35.462499999999999</v>
      </c>
    </row>
    <row r="1007" spans="1:22" ht="13.5" x14ac:dyDescent="0.25">
      <c r="A1007" s="3">
        <f>RSI!A1007</f>
        <v>43776</v>
      </c>
      <c r="B1007" s="2">
        <f>RSI!B1007</f>
        <v>4.34</v>
      </c>
      <c r="C1007" s="2">
        <f>RSI!I1007</f>
        <v>72.381640128869179</v>
      </c>
      <c r="D1007" s="2">
        <f>MACD!E1007</f>
        <v>-0.118669489937822</v>
      </c>
      <c r="E1007" s="2">
        <f>MACD!F1007</f>
        <v>-0.22928212588607658</v>
      </c>
      <c r="F1007" s="2">
        <f>'Moving Avg'!D1007</f>
        <v>4.4119999999999999</v>
      </c>
      <c r="G1007" s="2">
        <f>'Moving Avg'!F1007</f>
        <v>4.1219999999999999</v>
      </c>
      <c r="H1007" s="2">
        <f>'Moving Avg'!G1007</f>
        <v>3.3015999999999996</v>
      </c>
      <c r="I1007" s="2">
        <f>'Moving Avg'!H1007</f>
        <v>3.888399999999999</v>
      </c>
      <c r="J1007" s="5" t="str">
        <f>OBV!F1007</f>
        <v>BULLISH</v>
      </c>
      <c r="K1007" s="5" t="str">
        <f>OBV!G1007</f>
        <v>NEUTRAL</v>
      </c>
      <c r="L1007" s="5" t="str">
        <f>OBV!H1007</f>
        <v>BULLISH DIVERGENCE</v>
      </c>
      <c r="M1007" s="7">
        <f t="shared" si="150"/>
        <v>0</v>
      </c>
      <c r="N1007" s="7">
        <f t="shared" si="151"/>
        <v>0</v>
      </c>
      <c r="O1007" s="7">
        <f t="shared" si="152"/>
        <v>50</v>
      </c>
      <c r="P1007" s="7">
        <f t="shared" si="153"/>
        <v>66.5</v>
      </c>
      <c r="Q1007" s="8">
        <f t="shared" si="154"/>
        <v>17.475000000000001</v>
      </c>
      <c r="R1007" s="8">
        <f t="shared" si="155"/>
        <v>34.125</v>
      </c>
      <c r="S1007" s="8">
        <f t="shared" si="156"/>
        <v>42.424999999999997</v>
      </c>
      <c r="T1007" s="8">
        <f t="shared" si="157"/>
        <v>29.125</v>
      </c>
      <c r="U1007" s="7">
        <f t="shared" si="158"/>
        <v>31.341666666666669</v>
      </c>
      <c r="V1007" s="7">
        <f t="shared" si="159"/>
        <v>30.787500000000001</v>
      </c>
    </row>
    <row r="1008" spans="1:22" ht="13.5" x14ac:dyDescent="0.25">
      <c r="A1008" s="3">
        <f>RSI!A1008</f>
        <v>43777</v>
      </c>
      <c r="B1008" s="2">
        <f>RSI!B1008</f>
        <v>4.34</v>
      </c>
      <c r="C1008" s="2">
        <f>RSI!I1008</f>
        <v>72.381640128869179</v>
      </c>
      <c r="D1008" s="2">
        <f>MACD!E1008</f>
        <v>-9.8067103739016392E-2</v>
      </c>
      <c r="E1008" s="2">
        <f>MACD!F1008</f>
        <v>-0.20303912145666456</v>
      </c>
      <c r="F1008" s="2">
        <f>'Moving Avg'!D1008</f>
        <v>4.3919999999999995</v>
      </c>
      <c r="G1008" s="2">
        <f>'Moving Avg'!F1008</f>
        <v>4.1705000000000005</v>
      </c>
      <c r="H1008" s="2">
        <f>'Moving Avg'!G1008</f>
        <v>3.3319999999999999</v>
      </c>
      <c r="I1008" s="2">
        <f>'Moving Avg'!H1008</f>
        <v>3.895049999999999</v>
      </c>
      <c r="J1008" s="5" t="str">
        <f>OBV!F1008</f>
        <v>BULLISH</v>
      </c>
      <c r="K1008" s="5" t="str">
        <f>OBV!G1008</f>
        <v>NEUTRAL</v>
      </c>
      <c r="L1008" s="5" t="str">
        <f>OBV!H1008</f>
        <v>BULLISH DIVERGENCE</v>
      </c>
      <c r="M1008" s="7">
        <f t="shared" si="150"/>
        <v>0</v>
      </c>
      <c r="N1008" s="7">
        <f t="shared" si="151"/>
        <v>0</v>
      </c>
      <c r="O1008" s="7">
        <f t="shared" si="152"/>
        <v>50</v>
      </c>
      <c r="P1008" s="7">
        <f t="shared" si="153"/>
        <v>66.5</v>
      </c>
      <c r="Q1008" s="8">
        <f t="shared" si="154"/>
        <v>17.475000000000001</v>
      </c>
      <c r="R1008" s="8">
        <f t="shared" si="155"/>
        <v>34.125</v>
      </c>
      <c r="S1008" s="8">
        <f t="shared" si="156"/>
        <v>42.424999999999997</v>
      </c>
      <c r="T1008" s="8">
        <f t="shared" si="157"/>
        <v>29.125</v>
      </c>
      <c r="U1008" s="7">
        <f t="shared" si="158"/>
        <v>31.341666666666669</v>
      </c>
      <c r="V1008" s="7">
        <f t="shared" si="159"/>
        <v>30.787500000000001</v>
      </c>
    </row>
    <row r="1009" spans="1:22" ht="13.5" x14ac:dyDescent="0.25">
      <c r="A1009" s="3">
        <f>RSI!A1009</f>
        <v>43780</v>
      </c>
      <c r="B1009" s="2">
        <f>RSI!B1009</f>
        <v>4.47</v>
      </c>
      <c r="C1009" s="2">
        <f>RSI!I1009</f>
        <v>76.006975140073664</v>
      </c>
      <c r="D1009" s="2">
        <f>MACD!E1009</f>
        <v>-9.2602931033524793E-2</v>
      </c>
      <c r="E1009" s="2">
        <f>MACD!F1009</f>
        <v>-0.18095188337203663</v>
      </c>
      <c r="F1009" s="2">
        <f>'Moving Avg'!D1009</f>
        <v>4.3919999999999995</v>
      </c>
      <c r="G1009" s="2">
        <f>'Moving Avg'!F1009</f>
        <v>4.2155000000000005</v>
      </c>
      <c r="H1009" s="2">
        <f>'Moving Avg'!G1009</f>
        <v>3.3668</v>
      </c>
      <c r="I1009" s="2">
        <f>'Moving Avg'!H1009</f>
        <v>3.9023499999999989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  <c r="M1009" s="7">
        <f t="shared" si="150"/>
        <v>0</v>
      </c>
      <c r="N1009" s="7">
        <f t="shared" si="151"/>
        <v>0</v>
      </c>
      <c r="O1009" s="7">
        <f t="shared" si="152"/>
        <v>50</v>
      </c>
      <c r="P1009" s="7">
        <f t="shared" si="153"/>
        <v>33</v>
      </c>
      <c r="Q1009" s="8">
        <f t="shared" si="154"/>
        <v>12.45</v>
      </c>
      <c r="R1009" s="8">
        <f t="shared" si="155"/>
        <v>25.75</v>
      </c>
      <c r="S1009" s="8">
        <f t="shared" si="156"/>
        <v>27.35</v>
      </c>
      <c r="T1009" s="8">
        <f t="shared" si="157"/>
        <v>20.75</v>
      </c>
      <c r="U1009" s="7">
        <f t="shared" si="158"/>
        <v>21.850000000000005</v>
      </c>
      <c r="V1009" s="7">
        <f t="shared" si="159"/>
        <v>21.575000000000003</v>
      </c>
    </row>
    <row r="1010" spans="1:22" ht="13.5" x14ac:dyDescent="0.25">
      <c r="A1010" s="3">
        <f>RSI!A1010</f>
        <v>43781</v>
      </c>
      <c r="B1010" s="2">
        <f>RSI!B1010</f>
        <v>4.47</v>
      </c>
      <c r="C1010" s="2">
        <f>RSI!I1010</f>
        <v>76.006975140073664</v>
      </c>
      <c r="D1010" s="2">
        <f>MACD!E1010</f>
        <v>-9.2451765169865752E-2</v>
      </c>
      <c r="E1010" s="2">
        <f>MACD!F1010</f>
        <v>-0.16325185973160244</v>
      </c>
      <c r="F1010" s="2">
        <f>'Moving Avg'!D1010</f>
        <v>4.3919999999999995</v>
      </c>
      <c r="G1010" s="2">
        <f>'Moving Avg'!F1010</f>
        <v>4.2524999999999995</v>
      </c>
      <c r="H1010" s="2">
        <f>'Moving Avg'!G1010</f>
        <v>3.4032</v>
      </c>
      <c r="I1010" s="2">
        <f>'Moving Avg'!H1010</f>
        <v>3.9096499999999992</v>
      </c>
      <c r="J1010" s="5" t="str">
        <f>OBV!F1010</f>
        <v>NEUTRAL</v>
      </c>
      <c r="K1010" s="5" t="str">
        <f>OBV!G1010</f>
        <v>NEUTRAL</v>
      </c>
      <c r="L1010" s="5" t="str">
        <f>OBV!H1010</f>
        <v>NEUTRAL</v>
      </c>
      <c r="M1010" s="7">
        <f t="shared" si="150"/>
        <v>0</v>
      </c>
      <c r="N1010" s="7">
        <f t="shared" si="151"/>
        <v>0</v>
      </c>
      <c r="O1010" s="7">
        <f t="shared" si="152"/>
        <v>50</v>
      </c>
      <c r="P1010" s="7">
        <f t="shared" si="153"/>
        <v>33</v>
      </c>
      <c r="Q1010" s="8">
        <f t="shared" si="154"/>
        <v>12.45</v>
      </c>
      <c r="R1010" s="8">
        <f t="shared" si="155"/>
        <v>25.75</v>
      </c>
      <c r="S1010" s="8">
        <f t="shared" si="156"/>
        <v>27.35</v>
      </c>
      <c r="T1010" s="8">
        <f t="shared" si="157"/>
        <v>20.75</v>
      </c>
      <c r="U1010" s="7">
        <f t="shared" si="158"/>
        <v>21.850000000000005</v>
      </c>
      <c r="V1010" s="7">
        <f t="shared" si="159"/>
        <v>21.575000000000003</v>
      </c>
    </row>
    <row r="1011" spans="1:22" ht="13.5" x14ac:dyDescent="0.25">
      <c r="A1011" s="3">
        <f>RSI!A1011</f>
        <v>43782</v>
      </c>
      <c r="B1011" s="2">
        <f>RSI!B1011</f>
        <v>4.47</v>
      </c>
      <c r="C1011" s="2">
        <f>RSI!I1011</f>
        <v>76.006975140073649</v>
      </c>
      <c r="D1011" s="2">
        <f>MACD!E1011</f>
        <v>-7.3501971229165797E-2</v>
      </c>
      <c r="E1011" s="2">
        <f>MACD!F1011</f>
        <v>-0.14530188203111513</v>
      </c>
      <c r="F1011" s="2">
        <f>'Moving Avg'!D1011</f>
        <v>4.4179999999999993</v>
      </c>
      <c r="G1011" s="2">
        <f>'Moving Avg'!F1011</f>
        <v>4.2814999999999994</v>
      </c>
      <c r="H1011" s="2">
        <f>'Moving Avg'!G1011</f>
        <v>3.4410000000000003</v>
      </c>
      <c r="I1011" s="2">
        <f>'Moving Avg'!H1011</f>
        <v>3.9169499999999995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  <c r="M1011" s="7">
        <f t="shared" si="150"/>
        <v>0</v>
      </c>
      <c r="N1011" s="7">
        <f t="shared" si="151"/>
        <v>0</v>
      </c>
      <c r="O1011" s="7">
        <f t="shared" si="152"/>
        <v>50</v>
      </c>
      <c r="P1011" s="7">
        <f t="shared" si="153"/>
        <v>33</v>
      </c>
      <c r="Q1011" s="8">
        <f t="shared" si="154"/>
        <v>12.45</v>
      </c>
      <c r="R1011" s="8">
        <f t="shared" si="155"/>
        <v>25.75</v>
      </c>
      <c r="S1011" s="8">
        <f t="shared" si="156"/>
        <v>27.35</v>
      </c>
      <c r="T1011" s="8">
        <f t="shared" si="157"/>
        <v>20.75</v>
      </c>
      <c r="U1011" s="7">
        <f t="shared" si="158"/>
        <v>21.850000000000005</v>
      </c>
      <c r="V1011" s="7">
        <f t="shared" si="159"/>
        <v>21.575000000000003</v>
      </c>
    </row>
    <row r="1012" spans="1:22" ht="13.5" x14ac:dyDescent="0.25">
      <c r="A1012" s="3">
        <f>RSI!A1012</f>
        <v>43783</v>
      </c>
      <c r="B1012" s="2">
        <f>RSI!B1012</f>
        <v>4.34</v>
      </c>
      <c r="C1012" s="2">
        <f>RSI!I1012</f>
        <v>65.301044212052446</v>
      </c>
      <c r="D1012" s="2">
        <f>MACD!E1012</f>
        <v>-2.1122480577857594E-2</v>
      </c>
      <c r="E1012" s="2">
        <f>MACD!F1012</f>
        <v>-0.12046600174046362</v>
      </c>
      <c r="F1012" s="2">
        <f>'Moving Avg'!D1012</f>
        <v>4.4179999999999993</v>
      </c>
      <c r="G1012" s="2">
        <f>'Moving Avg'!F1012</f>
        <v>4.2954999999999997</v>
      </c>
      <c r="H1012" s="2">
        <f>'Moving Avg'!G1012</f>
        <v>3.4784000000000002</v>
      </c>
      <c r="I1012" s="2">
        <f>'Moving Avg'!H1012</f>
        <v>3.9235999999999995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  <c r="M1012" s="7">
        <f t="shared" si="150"/>
        <v>25</v>
      </c>
      <c r="N1012" s="7">
        <f t="shared" si="151"/>
        <v>0</v>
      </c>
      <c r="O1012" s="7">
        <f t="shared" si="152"/>
        <v>50</v>
      </c>
      <c r="P1012" s="7">
        <f t="shared" si="153"/>
        <v>33</v>
      </c>
      <c r="Q1012" s="8">
        <f t="shared" si="154"/>
        <v>21.2</v>
      </c>
      <c r="R1012" s="8">
        <f t="shared" si="155"/>
        <v>30.75</v>
      </c>
      <c r="S1012" s="8">
        <f t="shared" si="156"/>
        <v>31.1</v>
      </c>
      <c r="T1012" s="8">
        <f t="shared" si="157"/>
        <v>27</v>
      </c>
      <c r="U1012" s="7">
        <f t="shared" si="158"/>
        <v>27.683333333333337</v>
      </c>
      <c r="V1012" s="7">
        <f t="shared" si="159"/>
        <v>27.512500000000003</v>
      </c>
    </row>
    <row r="1013" spans="1:22" ht="13.5" x14ac:dyDescent="0.25">
      <c r="A1013" s="3">
        <f>RSI!A1013</f>
        <v>43784</v>
      </c>
      <c r="B1013" s="2">
        <f>RSI!B1013</f>
        <v>4.21</v>
      </c>
      <c r="C1013" s="2">
        <f>RSI!I1013</f>
        <v>56.700214087714457</v>
      </c>
      <c r="D1013" s="2">
        <f>MACD!E1013</f>
        <v>2.6652020423342471E-2</v>
      </c>
      <c r="E1013" s="2">
        <f>MACD!F1013</f>
        <v>-9.1042397307702416E-2</v>
      </c>
      <c r="F1013" s="2">
        <f>'Moving Avg'!D1013</f>
        <v>4.3920000000000003</v>
      </c>
      <c r="G1013" s="2">
        <f>'Moving Avg'!F1013</f>
        <v>4.3014999999999999</v>
      </c>
      <c r="H1013" s="2">
        <f>'Moving Avg'!G1013</f>
        <v>3.515400000000001</v>
      </c>
      <c r="I1013" s="2">
        <f>'Moving Avg'!H1013</f>
        <v>3.9295999999999993</v>
      </c>
      <c r="J1013" s="5" t="str">
        <f>OBV!F1013</f>
        <v>BEARISH</v>
      </c>
      <c r="K1013" s="5" t="str">
        <f>OBV!G1013</f>
        <v>WEAK</v>
      </c>
      <c r="L1013" s="5" t="str">
        <f>OBV!H1013</f>
        <v>CONFIRMED BEARISH</v>
      </c>
      <c r="M1013" s="7">
        <f t="shared" si="150"/>
        <v>25</v>
      </c>
      <c r="N1013" s="7">
        <f t="shared" si="151"/>
        <v>0</v>
      </c>
      <c r="O1013" s="7">
        <f t="shared" si="152"/>
        <v>50</v>
      </c>
      <c r="P1013" s="7">
        <f t="shared" si="153"/>
        <v>0</v>
      </c>
      <c r="Q1013" s="8">
        <f t="shared" si="154"/>
        <v>16.25</v>
      </c>
      <c r="R1013" s="8">
        <f t="shared" si="155"/>
        <v>22.5</v>
      </c>
      <c r="S1013" s="8">
        <f t="shared" si="156"/>
        <v>16.25</v>
      </c>
      <c r="T1013" s="8">
        <f t="shared" si="157"/>
        <v>18.75</v>
      </c>
      <c r="U1013" s="7">
        <f t="shared" si="158"/>
        <v>18.333333333333332</v>
      </c>
      <c r="V1013" s="7">
        <f t="shared" si="159"/>
        <v>18.4375</v>
      </c>
    </row>
    <row r="1014" spans="1:22" ht="13.5" x14ac:dyDescent="0.25">
      <c r="A1014" s="3">
        <f>RSI!A1014</f>
        <v>43787</v>
      </c>
      <c r="B1014" s="2">
        <f>RSI!B1014</f>
        <v>4.21</v>
      </c>
      <c r="C1014" s="2">
        <f>RSI!I1014</f>
        <v>56.700214087714457</v>
      </c>
      <c r="D1014" s="2">
        <f>MACD!E1014</f>
        <v>7.1014925533417816E-2</v>
      </c>
      <c r="E1014" s="2">
        <f>MACD!F1014</f>
        <v>-5.8630932739478364E-2</v>
      </c>
      <c r="F1014" s="2">
        <f>'Moving Avg'!D1014</f>
        <v>4.34</v>
      </c>
      <c r="G1014" s="2">
        <f>'Moving Avg'!F1014</f>
        <v>4.3074999999999992</v>
      </c>
      <c r="H1014" s="2">
        <f>'Moving Avg'!G1014</f>
        <v>3.5504000000000007</v>
      </c>
      <c r="I1014" s="2">
        <f>'Moving Avg'!H1014</f>
        <v>3.9355999999999995</v>
      </c>
      <c r="J1014" s="5" t="str">
        <f>OBV!F1014</f>
        <v>BEARISH</v>
      </c>
      <c r="K1014" s="5" t="str">
        <f>OBV!G1014</f>
        <v>WEAK</v>
      </c>
      <c r="L1014" s="5" t="str">
        <f>OBV!H1014</f>
        <v>CONFIRMED BEARISH</v>
      </c>
      <c r="M1014" s="7">
        <f t="shared" si="150"/>
        <v>25</v>
      </c>
      <c r="N1014" s="7">
        <f t="shared" si="151"/>
        <v>0</v>
      </c>
      <c r="O1014" s="7">
        <f t="shared" si="152"/>
        <v>50</v>
      </c>
      <c r="P1014" s="7">
        <f t="shared" si="153"/>
        <v>0</v>
      </c>
      <c r="Q1014" s="8">
        <f t="shared" si="154"/>
        <v>16.25</v>
      </c>
      <c r="R1014" s="8">
        <f t="shared" si="155"/>
        <v>22.5</v>
      </c>
      <c r="S1014" s="8">
        <f t="shared" si="156"/>
        <v>16.25</v>
      </c>
      <c r="T1014" s="8">
        <f t="shared" si="157"/>
        <v>18.75</v>
      </c>
      <c r="U1014" s="7">
        <f t="shared" si="158"/>
        <v>18.333333333333332</v>
      </c>
      <c r="V1014" s="7">
        <f t="shared" si="159"/>
        <v>18.4375</v>
      </c>
    </row>
    <row r="1015" spans="1:22" ht="13.5" x14ac:dyDescent="0.25">
      <c r="A1015" s="3">
        <f>RSI!A1015</f>
        <v>43788</v>
      </c>
      <c r="B1015" s="2">
        <f>RSI!B1015</f>
        <v>4.3</v>
      </c>
      <c r="C1015" s="2">
        <f>RSI!I1015</f>
        <v>60.841324082906809</v>
      </c>
      <c r="D1015" s="2">
        <f>MACD!E1015</f>
        <v>0.10125919676742701</v>
      </c>
      <c r="E1015" s="2">
        <f>MACD!F1015</f>
        <v>-2.665290683809729E-2</v>
      </c>
      <c r="F1015" s="2">
        <f>'Moving Avg'!D1015</f>
        <v>4.306</v>
      </c>
      <c r="G1015" s="2">
        <f>'Moving Avg'!F1015</f>
        <v>4.3119999999999994</v>
      </c>
      <c r="H1015" s="2">
        <f>'Moving Avg'!G1015</f>
        <v>3.5850000000000013</v>
      </c>
      <c r="I1015" s="2">
        <f>'Moving Avg'!H1015</f>
        <v>3.9420499999999992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  <c r="M1015" s="7">
        <f t="shared" si="150"/>
        <v>25</v>
      </c>
      <c r="N1015" s="7">
        <f t="shared" si="151"/>
        <v>0</v>
      </c>
      <c r="O1015" s="7">
        <f t="shared" si="152"/>
        <v>50</v>
      </c>
      <c r="P1015" s="7">
        <f t="shared" si="153"/>
        <v>16.5</v>
      </c>
      <c r="Q1015" s="8">
        <f t="shared" si="154"/>
        <v>18.725000000000001</v>
      </c>
      <c r="R1015" s="8">
        <f t="shared" si="155"/>
        <v>26.625</v>
      </c>
      <c r="S1015" s="8">
        <f t="shared" si="156"/>
        <v>23.675000000000001</v>
      </c>
      <c r="T1015" s="8">
        <f t="shared" si="157"/>
        <v>22.875</v>
      </c>
      <c r="U1015" s="7">
        <f t="shared" si="158"/>
        <v>23.008333333333336</v>
      </c>
      <c r="V1015" s="7">
        <f t="shared" si="159"/>
        <v>22.975000000000001</v>
      </c>
    </row>
    <row r="1016" spans="1:22" ht="13.5" x14ac:dyDescent="0.25">
      <c r="A1016" s="3">
        <f>RSI!A1016</f>
        <v>43789</v>
      </c>
      <c r="B1016" s="2">
        <f>RSI!B1016</f>
        <v>4.3</v>
      </c>
      <c r="C1016" s="2">
        <f>RSI!I1016</f>
        <v>60.841324082906802</v>
      </c>
      <c r="D1016" s="2">
        <f>MACD!E1016</f>
        <v>0.10573822184515613</v>
      </c>
      <c r="E1016" s="2">
        <f>MACD!F1016</f>
        <v>-1.7468110144660404E-4</v>
      </c>
      <c r="F1016" s="2">
        <f>'Moving Avg'!D1016</f>
        <v>4.2720000000000002</v>
      </c>
      <c r="G1016" s="2">
        <f>'Moving Avg'!F1016</f>
        <v>4.3254999999999999</v>
      </c>
      <c r="H1016" s="2">
        <f>'Moving Avg'!G1016</f>
        <v>3.6182000000000012</v>
      </c>
      <c r="I1016" s="2">
        <f>'Moving Avg'!H1016</f>
        <v>3.9484999999999997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  <c r="M1016" s="7">
        <f t="shared" si="150"/>
        <v>25</v>
      </c>
      <c r="N1016" s="7">
        <f t="shared" si="151"/>
        <v>0</v>
      </c>
      <c r="O1016" s="7">
        <f t="shared" si="152"/>
        <v>50</v>
      </c>
      <c r="P1016" s="7">
        <f t="shared" si="153"/>
        <v>16.5</v>
      </c>
      <c r="Q1016" s="8">
        <f t="shared" si="154"/>
        <v>18.725000000000001</v>
      </c>
      <c r="R1016" s="8">
        <f t="shared" si="155"/>
        <v>26.625</v>
      </c>
      <c r="S1016" s="8">
        <f t="shared" si="156"/>
        <v>23.675000000000001</v>
      </c>
      <c r="T1016" s="8">
        <f t="shared" si="157"/>
        <v>22.875</v>
      </c>
      <c r="U1016" s="7">
        <f t="shared" si="158"/>
        <v>23.008333333333336</v>
      </c>
      <c r="V1016" s="7">
        <f t="shared" si="159"/>
        <v>22.975000000000001</v>
      </c>
    </row>
    <row r="1017" spans="1:22" ht="13.5" x14ac:dyDescent="0.25">
      <c r="A1017" s="3">
        <f>RSI!A1017</f>
        <v>43790</v>
      </c>
      <c r="B1017" s="2">
        <f>RSI!B1017</f>
        <v>4.2</v>
      </c>
      <c r="C1017" s="2">
        <f>RSI!I1017</f>
        <v>54.165831893992916</v>
      </c>
      <c r="D1017" s="2">
        <f>MACD!E1017</f>
        <v>0.11590568340924357</v>
      </c>
      <c r="E1017" s="2">
        <f>MACD!F1017</f>
        <v>2.3041391800691431E-2</v>
      </c>
      <c r="F1017" s="2">
        <f>'Moving Avg'!D1017</f>
        <v>4.2439999999999998</v>
      </c>
      <c r="G1017" s="2">
        <f>'Moving Avg'!F1017</f>
        <v>4.3279999999999994</v>
      </c>
      <c r="H1017" s="2">
        <f>'Moving Avg'!G1017</f>
        <v>3.6472000000000007</v>
      </c>
      <c r="I1017" s="2">
        <f>'Moving Avg'!H1017</f>
        <v>3.95445</v>
      </c>
      <c r="J1017" s="5" t="str">
        <f>OBV!F1017</f>
        <v>BEARISH</v>
      </c>
      <c r="K1017" s="5" t="str">
        <f>OBV!G1017</f>
        <v>WEAK</v>
      </c>
      <c r="L1017" s="5" t="str">
        <f>OBV!H1017</f>
        <v>CONFIRMED BEARISH</v>
      </c>
      <c r="M1017" s="7">
        <f t="shared" si="150"/>
        <v>25</v>
      </c>
      <c r="N1017" s="7">
        <f t="shared" si="151"/>
        <v>0</v>
      </c>
      <c r="O1017" s="7">
        <f t="shared" si="152"/>
        <v>50</v>
      </c>
      <c r="P1017" s="7">
        <f t="shared" si="153"/>
        <v>0</v>
      </c>
      <c r="Q1017" s="8">
        <f t="shared" si="154"/>
        <v>16.25</v>
      </c>
      <c r="R1017" s="8">
        <f t="shared" si="155"/>
        <v>22.5</v>
      </c>
      <c r="S1017" s="8">
        <f t="shared" si="156"/>
        <v>16.25</v>
      </c>
      <c r="T1017" s="8">
        <f t="shared" si="157"/>
        <v>18.75</v>
      </c>
      <c r="U1017" s="7">
        <f t="shared" si="158"/>
        <v>18.333333333333332</v>
      </c>
      <c r="V1017" s="7">
        <f t="shared" si="159"/>
        <v>18.4375</v>
      </c>
    </row>
    <row r="1018" spans="1:22" ht="13.5" x14ac:dyDescent="0.25">
      <c r="A1018" s="3">
        <f>RSI!A1018</f>
        <v>43791</v>
      </c>
      <c r="B1018" s="2">
        <f>RSI!B1018</f>
        <v>4.42</v>
      </c>
      <c r="C1018" s="2">
        <f>RSI!I1018</f>
        <v>63.622270175333298</v>
      </c>
      <c r="D1018" s="2">
        <f>MACD!E1018</f>
        <v>0.10784992613427846</v>
      </c>
      <c r="E1018" s="2">
        <f>MACD!F1018</f>
        <v>4.0003098667408837E-2</v>
      </c>
      <c r="F1018" s="2">
        <f>'Moving Avg'!D1018</f>
        <v>4.2859999999999996</v>
      </c>
      <c r="G1018" s="2">
        <f>'Moving Avg'!F1018</f>
        <v>4.341499999999999</v>
      </c>
      <c r="H1018" s="2">
        <f>'Moving Avg'!G1018</f>
        <v>3.6830000000000007</v>
      </c>
      <c r="I1018" s="2">
        <f>'Moving Avg'!H1018</f>
        <v>3.9614999999999996</v>
      </c>
      <c r="J1018" s="5" t="str">
        <f>OBV!F1018</f>
        <v>BULLISH</v>
      </c>
      <c r="K1018" s="5" t="str">
        <f>OBV!G1018</f>
        <v>STRONG</v>
      </c>
      <c r="L1018" s="5" t="str">
        <f>OBV!H1018</f>
        <v>CONFIRMED BULLISH</v>
      </c>
      <c r="M1018" s="7">
        <f t="shared" si="150"/>
        <v>25</v>
      </c>
      <c r="N1018" s="7">
        <f t="shared" si="151"/>
        <v>0</v>
      </c>
      <c r="O1018" s="7">
        <f t="shared" si="152"/>
        <v>50</v>
      </c>
      <c r="P1018" s="7">
        <f t="shared" si="153"/>
        <v>100</v>
      </c>
      <c r="Q1018" s="8">
        <f t="shared" si="154"/>
        <v>31.25</v>
      </c>
      <c r="R1018" s="8">
        <f t="shared" si="155"/>
        <v>47.5</v>
      </c>
      <c r="S1018" s="8">
        <f t="shared" si="156"/>
        <v>61.25</v>
      </c>
      <c r="T1018" s="8">
        <f t="shared" si="157"/>
        <v>43.75</v>
      </c>
      <c r="U1018" s="7">
        <f t="shared" si="158"/>
        <v>46.666666666666664</v>
      </c>
      <c r="V1018" s="7">
        <f t="shared" si="159"/>
        <v>45.9375</v>
      </c>
    </row>
    <row r="1019" spans="1:22" ht="13.5" x14ac:dyDescent="0.25">
      <c r="A1019" s="3">
        <f>RSI!A1019</f>
        <v>43794</v>
      </c>
      <c r="B1019" s="2">
        <f>RSI!B1019</f>
        <v>4.5999999999999996</v>
      </c>
      <c r="C1019" s="2">
        <f>RSI!I1019</f>
        <v>69.21814002580345</v>
      </c>
      <c r="D1019" s="2">
        <f>MACD!E1019</f>
        <v>0.10606436215948456</v>
      </c>
      <c r="E1019" s="2">
        <f>MACD!F1019</f>
        <v>5.3215351365823983E-2</v>
      </c>
      <c r="F1019" s="2">
        <f>'Moving Avg'!D1019</f>
        <v>4.3639999999999999</v>
      </c>
      <c r="G1019" s="2">
        <f>'Moving Avg'!F1019</f>
        <v>4.3639999999999999</v>
      </c>
      <c r="H1019" s="2">
        <f>'Moving Avg'!G1019</f>
        <v>3.7246000000000006</v>
      </c>
      <c r="I1019" s="2">
        <f>'Moving Avg'!H1019</f>
        <v>3.9700999999999995</v>
      </c>
      <c r="J1019" s="5" t="str">
        <f>OBV!F1019</f>
        <v>BULLISH</v>
      </c>
      <c r="K1019" s="5" t="str">
        <f>OBV!G1019</f>
        <v>STRONG</v>
      </c>
      <c r="L1019" s="5" t="str">
        <f>OBV!H1019</f>
        <v>CONFIRMED BULLISH</v>
      </c>
      <c r="M1019" s="7">
        <f t="shared" si="150"/>
        <v>25</v>
      </c>
      <c r="N1019" s="7">
        <f t="shared" si="151"/>
        <v>0</v>
      </c>
      <c r="O1019" s="7">
        <f t="shared" si="152"/>
        <v>50</v>
      </c>
      <c r="P1019" s="7">
        <f t="shared" si="153"/>
        <v>100</v>
      </c>
      <c r="Q1019" s="8">
        <f t="shared" si="154"/>
        <v>31.25</v>
      </c>
      <c r="R1019" s="8">
        <f t="shared" si="155"/>
        <v>47.5</v>
      </c>
      <c r="S1019" s="8">
        <f t="shared" si="156"/>
        <v>61.25</v>
      </c>
      <c r="T1019" s="8">
        <f t="shared" si="157"/>
        <v>43.75</v>
      </c>
      <c r="U1019" s="7">
        <f t="shared" si="158"/>
        <v>46.666666666666664</v>
      </c>
      <c r="V1019" s="7">
        <f t="shared" si="159"/>
        <v>45.9375</v>
      </c>
    </row>
    <row r="1020" spans="1:22" ht="13.5" x14ac:dyDescent="0.25">
      <c r="A1020" s="3">
        <f>RSI!A1020</f>
        <v>43795</v>
      </c>
      <c r="B1020" s="2">
        <f>RSI!B1020</f>
        <v>4.6500000000000004</v>
      </c>
      <c r="C1020" s="2">
        <f>RSI!I1020</f>
        <v>70.572301614382653</v>
      </c>
      <c r="D1020" s="2">
        <f>MACD!E1020</f>
        <v>9.8271520160321479E-2</v>
      </c>
      <c r="E1020" s="2">
        <f>MACD!F1020</f>
        <v>6.2226585124723482E-2</v>
      </c>
      <c r="F1020" s="2">
        <f>'Moving Avg'!D1020</f>
        <v>4.4340000000000002</v>
      </c>
      <c r="G1020" s="2">
        <f>'Moving Avg'!F1020</f>
        <v>4.3895</v>
      </c>
      <c r="H1020" s="2">
        <f>'Moving Avg'!G1020</f>
        <v>3.7672000000000003</v>
      </c>
      <c r="I1020" s="2">
        <f>'Moving Avg'!H1020</f>
        <v>3.9795499999999993</v>
      </c>
      <c r="J1020" s="5" t="str">
        <f>OBV!F1020</f>
        <v>BULLISH</v>
      </c>
      <c r="K1020" s="5" t="str">
        <f>OBV!G1020</f>
        <v>STRONG</v>
      </c>
      <c r="L1020" s="5" t="str">
        <f>OBV!H1020</f>
        <v>CONFIRMED BULLISH</v>
      </c>
      <c r="M1020" s="7">
        <f t="shared" si="150"/>
        <v>0</v>
      </c>
      <c r="N1020" s="7">
        <f t="shared" si="151"/>
        <v>0</v>
      </c>
      <c r="O1020" s="7">
        <f t="shared" si="152"/>
        <v>50</v>
      </c>
      <c r="P1020" s="7">
        <f t="shared" si="153"/>
        <v>100</v>
      </c>
      <c r="Q1020" s="8">
        <f t="shared" si="154"/>
        <v>22.5</v>
      </c>
      <c r="R1020" s="8">
        <f t="shared" si="155"/>
        <v>42.5</v>
      </c>
      <c r="S1020" s="8">
        <f t="shared" si="156"/>
        <v>57.5</v>
      </c>
      <c r="T1020" s="8">
        <f t="shared" si="157"/>
        <v>37.5</v>
      </c>
      <c r="U1020" s="7">
        <f t="shared" si="158"/>
        <v>40.833333333333336</v>
      </c>
      <c r="V1020" s="7">
        <f t="shared" si="159"/>
        <v>40</v>
      </c>
    </row>
    <row r="1021" spans="1:22" ht="13.5" x14ac:dyDescent="0.25">
      <c r="A1021" s="3">
        <f>RSI!A1021</f>
        <v>43796</v>
      </c>
      <c r="B1021" s="2">
        <f>RSI!B1021</f>
        <v>4.5999999999999996</v>
      </c>
      <c r="C1021" s="2">
        <f>RSI!I1021</f>
        <v>67.38008839188511</v>
      </c>
      <c r="D1021" s="2">
        <f>MACD!E1021</f>
        <v>9.2698535458295872E-2</v>
      </c>
      <c r="E1021" s="2">
        <f>MACD!F1021</f>
        <v>6.8320975191437955E-2</v>
      </c>
      <c r="F1021" s="2">
        <f>'Moving Avg'!D1021</f>
        <v>4.4939999999999998</v>
      </c>
      <c r="G1021" s="2">
        <f>'Moving Avg'!F1021</f>
        <v>4.4054999999999991</v>
      </c>
      <c r="H1021" s="2">
        <f>'Moving Avg'!G1021</f>
        <v>3.8088000000000006</v>
      </c>
      <c r="I1021" s="2">
        <f>'Moving Avg'!H1021</f>
        <v>3.9887499999999996</v>
      </c>
      <c r="J1021" s="5" t="str">
        <f>OBV!F1021</f>
        <v>BULLISH</v>
      </c>
      <c r="K1021" s="5" t="str">
        <f>OBV!G1021</f>
        <v>STRONG</v>
      </c>
      <c r="L1021" s="5" t="str">
        <f>OBV!H1021</f>
        <v>CONFIRMED BULLISH</v>
      </c>
      <c r="M1021" s="7">
        <f t="shared" si="150"/>
        <v>25</v>
      </c>
      <c r="N1021" s="7">
        <f t="shared" si="151"/>
        <v>0</v>
      </c>
      <c r="O1021" s="7">
        <f t="shared" si="152"/>
        <v>50</v>
      </c>
      <c r="P1021" s="7">
        <f t="shared" si="153"/>
        <v>100</v>
      </c>
      <c r="Q1021" s="8">
        <f t="shared" si="154"/>
        <v>31.25</v>
      </c>
      <c r="R1021" s="8">
        <f t="shared" si="155"/>
        <v>47.5</v>
      </c>
      <c r="S1021" s="8">
        <f t="shared" si="156"/>
        <v>61.25</v>
      </c>
      <c r="T1021" s="8">
        <f t="shared" si="157"/>
        <v>43.75</v>
      </c>
      <c r="U1021" s="7">
        <f t="shared" si="158"/>
        <v>46.666666666666664</v>
      </c>
      <c r="V1021" s="7">
        <f t="shared" si="159"/>
        <v>45.9375</v>
      </c>
    </row>
    <row r="1022" spans="1:22" ht="13.5" x14ac:dyDescent="0.25">
      <c r="A1022" s="3">
        <f>RSI!A1022</f>
        <v>43797</v>
      </c>
      <c r="B1022" s="2">
        <f>RSI!B1022</f>
        <v>4.6500000000000004</v>
      </c>
      <c r="C1022" s="2">
        <f>RSI!I1022</f>
        <v>68.895283439548706</v>
      </c>
      <c r="D1022" s="2">
        <f>MACD!E1022</f>
        <v>6.2090658150916411E-2</v>
      </c>
      <c r="E1022" s="2">
        <f>MACD!F1022</f>
        <v>6.7074911783333649E-2</v>
      </c>
      <c r="F1022" s="2">
        <f>'Moving Avg'!D1022</f>
        <v>4.5840000000000005</v>
      </c>
      <c r="G1022" s="2">
        <f>'Moving Avg'!F1022</f>
        <v>4.4144999999999994</v>
      </c>
      <c r="H1022" s="2">
        <f>'Moving Avg'!G1022</f>
        <v>3.8492000000000006</v>
      </c>
      <c r="I1022" s="2">
        <f>'Moving Avg'!H1022</f>
        <v>3.9981999999999998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  <c r="M1022" s="7">
        <f t="shared" si="150"/>
        <v>25</v>
      </c>
      <c r="N1022" s="7">
        <f t="shared" si="151"/>
        <v>45</v>
      </c>
      <c r="O1022" s="7">
        <f t="shared" si="152"/>
        <v>50</v>
      </c>
      <c r="P1022" s="7">
        <f t="shared" si="153"/>
        <v>100</v>
      </c>
      <c r="Q1022" s="8">
        <f t="shared" si="154"/>
        <v>47</v>
      </c>
      <c r="R1022" s="8">
        <f t="shared" si="155"/>
        <v>56.5</v>
      </c>
      <c r="S1022" s="8">
        <f t="shared" si="156"/>
        <v>68</v>
      </c>
      <c r="T1022" s="8">
        <f t="shared" si="157"/>
        <v>55</v>
      </c>
      <c r="U1022" s="7">
        <f t="shared" si="158"/>
        <v>57.166666666666664</v>
      </c>
      <c r="V1022" s="7">
        <f t="shared" si="159"/>
        <v>56.625</v>
      </c>
    </row>
    <row r="1023" spans="1:22" ht="13.5" x14ac:dyDescent="0.25">
      <c r="A1023" s="3">
        <f>RSI!A1023</f>
        <v>43798</v>
      </c>
      <c r="B1023" s="2">
        <f>RSI!B1023</f>
        <v>4.6399999999999997</v>
      </c>
      <c r="C1023" s="2">
        <f>RSI!I1023</f>
        <v>68.212840140529096</v>
      </c>
      <c r="D1023" s="2">
        <f>MACD!E1023</f>
        <v>1.4610518857089971E-2</v>
      </c>
      <c r="E1023" s="2">
        <f>MACD!F1023</f>
        <v>5.6582033198084913E-2</v>
      </c>
      <c r="F1023" s="2">
        <f>'Moving Avg'!D1023</f>
        <v>4.6280000000000001</v>
      </c>
      <c r="G1023" s="2">
        <f>'Moving Avg'!F1023</f>
        <v>4.4245000000000001</v>
      </c>
      <c r="H1023" s="2">
        <f>'Moving Avg'!G1023</f>
        <v>3.8892000000000007</v>
      </c>
      <c r="I1023" s="2">
        <f>'Moving Avg'!H1023</f>
        <v>4.0072000000000001</v>
      </c>
      <c r="J1023" s="5" t="str">
        <f>OBV!F1023</f>
        <v>BULLISH</v>
      </c>
      <c r="K1023" s="5" t="str">
        <f>OBV!G1023</f>
        <v>NEUTRAL</v>
      </c>
      <c r="L1023" s="5" t="str">
        <f>OBV!H1023</f>
        <v>CONFIRMED BULLISH</v>
      </c>
      <c r="M1023" s="7">
        <f t="shared" si="150"/>
        <v>25</v>
      </c>
      <c r="N1023" s="7">
        <f t="shared" si="151"/>
        <v>100</v>
      </c>
      <c r="O1023" s="7">
        <f t="shared" si="152"/>
        <v>50</v>
      </c>
      <c r="P1023" s="7">
        <f t="shared" si="153"/>
        <v>83.5</v>
      </c>
      <c r="Q1023" s="8">
        <f t="shared" si="154"/>
        <v>63.774999999999999</v>
      </c>
      <c r="R1023" s="8">
        <f t="shared" si="155"/>
        <v>63.375</v>
      </c>
      <c r="S1023" s="8">
        <f t="shared" si="156"/>
        <v>68.825000000000003</v>
      </c>
      <c r="T1023" s="8">
        <f t="shared" si="157"/>
        <v>64.625</v>
      </c>
      <c r="U1023" s="7">
        <f t="shared" si="158"/>
        <v>65.325000000000003</v>
      </c>
      <c r="V1023" s="7">
        <f t="shared" si="159"/>
        <v>65.150000000000006</v>
      </c>
    </row>
    <row r="1024" spans="1:22" ht="13.5" x14ac:dyDescent="0.25">
      <c r="A1024" s="3">
        <f>RSI!A1024</f>
        <v>43801</v>
      </c>
      <c r="B1024" s="2">
        <f>RSI!B1024</f>
        <v>4.4400000000000004</v>
      </c>
      <c r="C1024" s="2">
        <f>RSI!I1024</f>
        <v>56.218621666551556</v>
      </c>
      <c r="D1024" s="2">
        <f>MACD!E1024</f>
        <v>-1.2840992200548129E-2</v>
      </c>
      <c r="E1024" s="2">
        <f>MACD!F1024</f>
        <v>4.2697428118358312E-2</v>
      </c>
      <c r="F1024" s="2">
        <f>'Moving Avg'!D1024</f>
        <v>4.5960000000000001</v>
      </c>
      <c r="G1024" s="2">
        <f>'Moving Avg'!F1024</f>
        <v>4.423</v>
      </c>
      <c r="H1024" s="2">
        <f>'Moving Avg'!G1024</f>
        <v>3.9238000000000004</v>
      </c>
      <c r="I1024" s="2">
        <f>'Moving Avg'!H1024</f>
        <v>4.0148000000000001</v>
      </c>
      <c r="J1024" s="5" t="str">
        <f>OBV!F1024</f>
        <v>BEARISH</v>
      </c>
      <c r="K1024" s="5" t="str">
        <f>OBV!G1024</f>
        <v>WEAK</v>
      </c>
      <c r="L1024" s="5" t="str">
        <f>OBV!H1024</f>
        <v>CONFIRMED BEARISH</v>
      </c>
      <c r="M1024" s="7">
        <f t="shared" si="150"/>
        <v>25</v>
      </c>
      <c r="N1024" s="7">
        <f t="shared" si="151"/>
        <v>100</v>
      </c>
      <c r="O1024" s="7">
        <f t="shared" si="152"/>
        <v>50</v>
      </c>
      <c r="P1024" s="7">
        <f t="shared" si="153"/>
        <v>0</v>
      </c>
      <c r="Q1024" s="8">
        <f t="shared" si="154"/>
        <v>51.25</v>
      </c>
      <c r="R1024" s="8">
        <f t="shared" si="155"/>
        <v>42.5</v>
      </c>
      <c r="S1024" s="8">
        <f t="shared" si="156"/>
        <v>31.25</v>
      </c>
      <c r="T1024" s="8">
        <f t="shared" si="157"/>
        <v>43.75</v>
      </c>
      <c r="U1024" s="7">
        <f t="shared" si="158"/>
        <v>41.666666666666664</v>
      </c>
      <c r="V1024" s="7">
        <f t="shared" si="159"/>
        <v>42.1875</v>
      </c>
    </row>
    <row r="1025" spans="1:22" ht="13.5" x14ac:dyDescent="0.25">
      <c r="A1025" s="3">
        <f>RSI!A1025</f>
        <v>43802</v>
      </c>
      <c r="B1025" s="2">
        <f>RSI!B1025</f>
        <v>4.37</v>
      </c>
      <c r="C1025" s="2">
        <f>RSI!I1025</f>
        <v>52.724251012038621</v>
      </c>
      <c r="D1025" s="2">
        <f>MACD!E1025</f>
        <v>-1.7791993830313935E-2</v>
      </c>
      <c r="E1025" s="2">
        <f>MACD!F1025</f>
        <v>3.0599543728623863E-2</v>
      </c>
      <c r="F1025" s="2">
        <f>'Moving Avg'!D1025</f>
        <v>4.5400000000000009</v>
      </c>
      <c r="G1025" s="2">
        <f>'Moving Avg'!F1025</f>
        <v>4.4180000000000001</v>
      </c>
      <c r="H1025" s="2">
        <f>'Moving Avg'!G1025</f>
        <v>3.9554000000000009</v>
      </c>
      <c r="I1025" s="2">
        <f>'Moving Avg'!H1025</f>
        <v>4.0214000000000008</v>
      </c>
      <c r="J1025" s="5" t="str">
        <f>OBV!F1025</f>
        <v>BEARISH</v>
      </c>
      <c r="K1025" s="5" t="str">
        <f>OBV!G1025</f>
        <v>WEAK</v>
      </c>
      <c r="L1025" s="5" t="str">
        <f>OBV!H1025</f>
        <v>CONFIRMED BEARISH</v>
      </c>
      <c r="M1025" s="7">
        <f t="shared" si="150"/>
        <v>25</v>
      </c>
      <c r="N1025" s="7">
        <f t="shared" si="151"/>
        <v>100</v>
      </c>
      <c r="O1025" s="7">
        <f t="shared" si="152"/>
        <v>50</v>
      </c>
      <c r="P1025" s="7">
        <f t="shared" si="153"/>
        <v>0</v>
      </c>
      <c r="Q1025" s="8">
        <f t="shared" si="154"/>
        <v>51.25</v>
      </c>
      <c r="R1025" s="8">
        <f t="shared" si="155"/>
        <v>42.5</v>
      </c>
      <c r="S1025" s="8">
        <f t="shared" si="156"/>
        <v>31.25</v>
      </c>
      <c r="T1025" s="8">
        <f t="shared" si="157"/>
        <v>43.75</v>
      </c>
      <c r="U1025" s="7">
        <f t="shared" si="158"/>
        <v>41.666666666666664</v>
      </c>
      <c r="V1025" s="7">
        <f t="shared" si="159"/>
        <v>42.1875</v>
      </c>
    </row>
    <row r="1026" spans="1:22" ht="13.5" x14ac:dyDescent="0.25">
      <c r="A1026" s="3">
        <f>RSI!A1026</f>
        <v>43803</v>
      </c>
      <c r="B1026" s="2">
        <f>RSI!B1026</f>
        <v>4.25</v>
      </c>
      <c r="C1026" s="2">
        <f>RSI!I1026</f>
        <v>47.296883952192793</v>
      </c>
      <c r="D1026" s="2">
        <f>MACD!E1026</f>
        <v>-1.337705785556853E-2</v>
      </c>
      <c r="E1026" s="2">
        <f>MACD!F1026</f>
        <v>2.1804223411785385E-2</v>
      </c>
      <c r="F1026" s="2">
        <f>'Moving Avg'!D1026</f>
        <v>4.4700000000000006</v>
      </c>
      <c r="G1026" s="2">
        <f>'Moving Avg'!F1026</f>
        <v>4.4135</v>
      </c>
      <c r="H1026" s="2">
        <f>'Moving Avg'!G1026</f>
        <v>3.9846000000000004</v>
      </c>
      <c r="I1026" s="2">
        <f>'Moving Avg'!H1026</f>
        <v>4.0276500000000004</v>
      </c>
      <c r="J1026" s="5" t="str">
        <f>OBV!F1026</f>
        <v>BEARISH</v>
      </c>
      <c r="K1026" s="5" t="str">
        <f>OBV!G1026</f>
        <v>WEAK</v>
      </c>
      <c r="L1026" s="5" t="str">
        <f>OBV!H1026</f>
        <v>CONFIRMED BEARISH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100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0</v>
      </c>
      <c r="Q1026" s="8">
        <f t="shared" si="154"/>
        <v>51.25</v>
      </c>
      <c r="R1026" s="8">
        <f t="shared" si="155"/>
        <v>42.5</v>
      </c>
      <c r="S1026" s="8">
        <f t="shared" si="156"/>
        <v>31.25</v>
      </c>
      <c r="T1026" s="8">
        <f t="shared" si="157"/>
        <v>43.75</v>
      </c>
      <c r="U1026" s="7">
        <f t="shared" si="158"/>
        <v>41.666666666666664</v>
      </c>
      <c r="V1026" s="7">
        <f t="shared" si="159"/>
        <v>42.1875</v>
      </c>
    </row>
    <row r="1027" spans="1:22" ht="13.5" x14ac:dyDescent="0.25">
      <c r="A1027" s="3">
        <f>RSI!A1027</f>
        <v>43804</v>
      </c>
      <c r="B1027" s="2">
        <f>RSI!B1027</f>
        <v>4.25</v>
      </c>
      <c r="C1027" s="2">
        <f>RSI!I1027</f>
        <v>47.296883952192786</v>
      </c>
      <c r="D1027" s="2">
        <f>MACD!E1027</f>
        <v>-2.4580432144807318E-2</v>
      </c>
      <c r="E1027" s="2">
        <f>MACD!F1027</f>
        <v>1.2527292300466845E-2</v>
      </c>
      <c r="F1027" s="2">
        <f>'Moving Avg'!D1027</f>
        <v>4.3899999999999997</v>
      </c>
      <c r="G1027" s="2">
        <f>'Moving Avg'!F1027</f>
        <v>4.4090000000000007</v>
      </c>
      <c r="H1027" s="2">
        <f>'Moving Avg'!G1027</f>
        <v>4.0138000000000007</v>
      </c>
      <c r="I1027" s="2">
        <f>'Moving Avg'!H1027</f>
        <v>4.0332500000000007</v>
      </c>
      <c r="J1027" s="5" t="str">
        <f>OBV!F1027</f>
        <v>BEARISH</v>
      </c>
      <c r="K1027" s="5" t="str">
        <f>OBV!G1027</f>
        <v>WEAK</v>
      </c>
      <c r="L1027" s="5" t="str">
        <f>OBV!H1027</f>
        <v>CONFIRMED BEARISH</v>
      </c>
      <c r="M1027" s="7">
        <f t="shared" si="160"/>
        <v>25</v>
      </c>
      <c r="N1027" s="7">
        <f t="shared" si="161"/>
        <v>100</v>
      </c>
      <c r="O1027" s="7">
        <f t="shared" si="162"/>
        <v>50</v>
      </c>
      <c r="P1027" s="7">
        <f t="shared" si="163"/>
        <v>0</v>
      </c>
      <c r="Q1027" s="8">
        <f t="shared" ref="Q1027:Q1090" si="164">0.35*M1027+N1027*0.35+O1027*0.15+P1027*0.15</f>
        <v>51.25</v>
      </c>
      <c r="R1027" s="8">
        <f t="shared" ref="R1027:R1090" si="165">M1027*0.2+N1027*0.2+O1027*0.35+P1027*0.25</f>
        <v>42.5</v>
      </c>
      <c r="S1027" s="8">
        <f t="shared" ref="S1027:S1090" si="166">M1027*0.15+N1027*0.15+O1027*0.25+P1027*0.45</f>
        <v>31.25</v>
      </c>
      <c r="T1027" s="8">
        <f t="shared" ref="T1027:T1090" si="167">0.25*SUM(M1027:P1027)</f>
        <v>43.75</v>
      </c>
      <c r="U1027" s="7">
        <f t="shared" ref="U1027:U1090" si="168">SUM(Q1027:S1027)/3</f>
        <v>41.666666666666664</v>
      </c>
      <c r="V1027" s="7">
        <f t="shared" ref="V1027:V1090" si="169">SUM(Q1027:T1027)/4</f>
        <v>42.1875</v>
      </c>
    </row>
    <row r="1028" spans="1:22" ht="13.5" x14ac:dyDescent="0.25">
      <c r="A1028" s="3">
        <f>RSI!A1028</f>
        <v>43805</v>
      </c>
      <c r="B1028" s="2">
        <f>RSI!B1028</f>
        <v>4.25</v>
      </c>
      <c r="C1028" s="2">
        <f>RSI!I1028</f>
        <v>47.296883952192786</v>
      </c>
      <c r="D1028" s="2">
        <f>MACD!E1028</f>
        <v>1.9846756755281802E-4</v>
      </c>
      <c r="E1028" s="2">
        <f>MACD!F1028</f>
        <v>1.0061527353884041E-2</v>
      </c>
      <c r="F1028" s="2">
        <f>'Moving Avg'!D1028</f>
        <v>4.3120000000000003</v>
      </c>
      <c r="G1028" s="2">
        <f>'Moving Avg'!F1028</f>
        <v>4.4045000000000005</v>
      </c>
      <c r="H1028" s="2">
        <f>'Moving Avg'!G1028</f>
        <v>4.0430000000000001</v>
      </c>
      <c r="I1028" s="2">
        <f>'Moving Avg'!H1028</f>
        <v>4.0395000000000003</v>
      </c>
      <c r="J1028" s="5" t="str">
        <f>OBV!F1028</f>
        <v>BEARISH</v>
      </c>
      <c r="K1028" s="5" t="str">
        <f>OBV!G1028</f>
        <v>WEAK</v>
      </c>
      <c r="L1028" s="5" t="str">
        <f>OBV!H1028</f>
        <v>CONFIRMED BEARISH</v>
      </c>
      <c r="M1028" s="7">
        <f t="shared" si="160"/>
        <v>25</v>
      </c>
      <c r="N1028" s="7">
        <f t="shared" si="161"/>
        <v>45</v>
      </c>
      <c r="O1028" s="7">
        <f t="shared" si="162"/>
        <v>50</v>
      </c>
      <c r="P1028" s="7">
        <f t="shared" si="163"/>
        <v>0</v>
      </c>
      <c r="Q1028" s="8">
        <f t="shared" si="164"/>
        <v>32</v>
      </c>
      <c r="R1028" s="8">
        <f t="shared" si="165"/>
        <v>31.5</v>
      </c>
      <c r="S1028" s="8">
        <f t="shared" si="166"/>
        <v>23</v>
      </c>
      <c r="T1028" s="8">
        <f t="shared" si="167"/>
        <v>30</v>
      </c>
      <c r="U1028" s="7">
        <f t="shared" si="168"/>
        <v>28.833333333333332</v>
      </c>
      <c r="V1028" s="7">
        <f t="shared" si="169"/>
        <v>29.125</v>
      </c>
    </row>
    <row r="1029" spans="1:22" ht="13.5" x14ac:dyDescent="0.25">
      <c r="A1029" s="3">
        <f>RSI!A1029</f>
        <v>43808</v>
      </c>
      <c r="B1029" s="2">
        <f>RSI!B1029</f>
        <v>4.25</v>
      </c>
      <c r="C1029" s="2">
        <f>RSI!I1029</f>
        <v>47.2968839521928</v>
      </c>
      <c r="D1029" s="2">
        <f>MACD!E1029</f>
        <v>4.9239503324329803E-2</v>
      </c>
      <c r="E1029" s="2">
        <f>MACD!F1029</f>
        <v>1.7897122547973196E-2</v>
      </c>
      <c r="F1029" s="2">
        <f>'Moving Avg'!D1029</f>
        <v>4.274</v>
      </c>
      <c r="G1029" s="2">
        <f>'Moving Avg'!F1029</f>
        <v>4.3935000000000004</v>
      </c>
      <c r="H1029" s="2">
        <f>'Moving Avg'!G1029</f>
        <v>4.0722000000000005</v>
      </c>
      <c r="I1029" s="2">
        <f>'Moving Avg'!H1029</f>
        <v>4.0448500000000003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  <c r="M1029" s="7">
        <f t="shared" si="160"/>
        <v>25</v>
      </c>
      <c r="N1029" s="7">
        <f t="shared" si="161"/>
        <v>0</v>
      </c>
      <c r="O1029" s="7">
        <f t="shared" si="162"/>
        <v>50</v>
      </c>
      <c r="P1029" s="7">
        <f t="shared" si="163"/>
        <v>16.5</v>
      </c>
      <c r="Q1029" s="8">
        <f t="shared" si="164"/>
        <v>18.725000000000001</v>
      </c>
      <c r="R1029" s="8">
        <f t="shared" si="165"/>
        <v>26.625</v>
      </c>
      <c r="S1029" s="8">
        <f t="shared" si="166"/>
        <v>23.675000000000001</v>
      </c>
      <c r="T1029" s="8">
        <f t="shared" si="167"/>
        <v>22.875</v>
      </c>
      <c r="U1029" s="7">
        <f t="shared" si="168"/>
        <v>23.008333333333336</v>
      </c>
      <c r="V1029" s="7">
        <f t="shared" si="169"/>
        <v>22.975000000000001</v>
      </c>
    </row>
    <row r="1030" spans="1:22" ht="13.5" x14ac:dyDescent="0.25">
      <c r="A1030" s="3">
        <f>RSI!A1030</f>
        <v>43809</v>
      </c>
      <c r="B1030" s="2">
        <f>RSI!B1030</f>
        <v>4.25</v>
      </c>
      <c r="C1030" s="2">
        <f>RSI!I1030</f>
        <v>47.2968839521928</v>
      </c>
      <c r="D1030" s="2">
        <f>MACD!E1030</f>
        <v>9.8781744976228936E-2</v>
      </c>
      <c r="E1030" s="2">
        <f>MACD!F1030</f>
        <v>3.407404703362435E-2</v>
      </c>
      <c r="F1030" s="2">
        <f>'Moving Avg'!D1030</f>
        <v>4.25</v>
      </c>
      <c r="G1030" s="2">
        <f>'Moving Avg'!F1030</f>
        <v>4.3825000000000003</v>
      </c>
      <c r="H1030" s="2">
        <f>'Moving Avg'!G1030</f>
        <v>4.1012000000000004</v>
      </c>
      <c r="I1030" s="2">
        <f>'Moving Avg'!H1030</f>
        <v>4.0493000000000015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  <c r="M1030" s="7">
        <f t="shared" si="160"/>
        <v>25</v>
      </c>
      <c r="N1030" s="7">
        <f t="shared" si="161"/>
        <v>0</v>
      </c>
      <c r="O1030" s="7">
        <f t="shared" si="162"/>
        <v>50</v>
      </c>
      <c r="P1030" s="7">
        <f t="shared" si="163"/>
        <v>16.5</v>
      </c>
      <c r="Q1030" s="8">
        <f t="shared" si="164"/>
        <v>18.725000000000001</v>
      </c>
      <c r="R1030" s="8">
        <f t="shared" si="165"/>
        <v>26.625</v>
      </c>
      <c r="S1030" s="8">
        <f t="shared" si="166"/>
        <v>23.675000000000001</v>
      </c>
      <c r="T1030" s="8">
        <f t="shared" si="167"/>
        <v>22.875</v>
      </c>
      <c r="U1030" s="7">
        <f t="shared" si="168"/>
        <v>23.008333333333336</v>
      </c>
      <c r="V1030" s="7">
        <f t="shared" si="169"/>
        <v>22.975000000000001</v>
      </c>
    </row>
    <row r="1031" spans="1:22" ht="13.5" x14ac:dyDescent="0.25">
      <c r="A1031" s="3">
        <f>RSI!A1031</f>
        <v>43810</v>
      </c>
      <c r="B1031" s="2">
        <f>RSI!B1031</f>
        <v>4.37</v>
      </c>
      <c r="C1031" s="2">
        <f>RSI!I1031</f>
        <v>54.135645730272401</v>
      </c>
      <c r="D1031" s="2">
        <f>MACD!E1031</f>
        <v>0.12444838165533767</v>
      </c>
      <c r="E1031" s="2">
        <f>MACD!F1031</f>
        <v>5.2148913957967016E-2</v>
      </c>
      <c r="F1031" s="2">
        <f>'Moving Avg'!D1031</f>
        <v>4.274</v>
      </c>
      <c r="G1031" s="2">
        <f>'Moving Avg'!F1031</f>
        <v>4.3775000000000004</v>
      </c>
      <c r="H1031" s="2">
        <f>'Moving Avg'!G1031</f>
        <v>4.1301999999999994</v>
      </c>
      <c r="I1031" s="2">
        <f>'Moving Avg'!H1031</f>
        <v>4.0541000000000009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  <c r="M1031" s="7">
        <f t="shared" si="160"/>
        <v>25</v>
      </c>
      <c r="N1031" s="7">
        <f t="shared" si="161"/>
        <v>0</v>
      </c>
      <c r="O1031" s="7">
        <f t="shared" si="162"/>
        <v>50</v>
      </c>
      <c r="P1031" s="7">
        <f t="shared" si="163"/>
        <v>83.5</v>
      </c>
      <c r="Q1031" s="8">
        <f t="shared" si="164"/>
        <v>28.774999999999999</v>
      </c>
      <c r="R1031" s="8">
        <f t="shared" si="165"/>
        <v>43.375</v>
      </c>
      <c r="S1031" s="8">
        <f t="shared" si="166"/>
        <v>53.825000000000003</v>
      </c>
      <c r="T1031" s="8">
        <f t="shared" si="167"/>
        <v>39.625</v>
      </c>
      <c r="U1031" s="7">
        <f t="shared" si="168"/>
        <v>41.991666666666667</v>
      </c>
      <c r="V1031" s="7">
        <f t="shared" si="169"/>
        <v>41.400000000000006</v>
      </c>
    </row>
    <row r="1032" spans="1:22" ht="13.5" x14ac:dyDescent="0.25">
      <c r="A1032" s="3">
        <f>RSI!A1032</f>
        <v>43811</v>
      </c>
      <c r="B1032" s="2">
        <f>RSI!B1032</f>
        <v>4.3600000000000003</v>
      </c>
      <c r="C1032" s="2">
        <f>RSI!I1032</f>
        <v>53.512485480599075</v>
      </c>
      <c r="D1032" s="2">
        <f>MACD!E1032</f>
        <v>0.15419348581526382</v>
      </c>
      <c r="E1032" s="2">
        <f>MACD!F1032</f>
        <v>7.255782832942638E-2</v>
      </c>
      <c r="F1032" s="2">
        <f>'Moving Avg'!D1032</f>
        <v>4.2960000000000003</v>
      </c>
      <c r="G1032" s="2">
        <f>'Moving Avg'!F1032</f>
        <v>4.3785000000000007</v>
      </c>
      <c r="H1032" s="2">
        <f>'Moving Avg'!G1032</f>
        <v>4.1564000000000005</v>
      </c>
      <c r="I1032" s="2">
        <f>'Moving Avg'!H1032</f>
        <v>4.0582000000000011</v>
      </c>
      <c r="J1032" s="5" t="str">
        <f>OBV!F1032</f>
        <v>BEARISH</v>
      </c>
      <c r="K1032" s="5" t="str">
        <f>OBV!G1032</f>
        <v>NEUTRAL</v>
      </c>
      <c r="L1032" s="5" t="str">
        <f>OBV!H1032</f>
        <v>BEARISH DIVERGENCE</v>
      </c>
      <c r="M1032" s="7">
        <f t="shared" si="160"/>
        <v>25</v>
      </c>
      <c r="N1032" s="7">
        <f t="shared" si="161"/>
        <v>0</v>
      </c>
      <c r="O1032" s="7">
        <f t="shared" si="162"/>
        <v>50</v>
      </c>
      <c r="P1032" s="7">
        <f t="shared" si="163"/>
        <v>16.5</v>
      </c>
      <c r="Q1032" s="8">
        <f t="shared" si="164"/>
        <v>18.725000000000001</v>
      </c>
      <c r="R1032" s="8">
        <f t="shared" si="165"/>
        <v>26.625</v>
      </c>
      <c r="S1032" s="8">
        <f t="shared" si="166"/>
        <v>23.675000000000001</v>
      </c>
      <c r="T1032" s="8">
        <f t="shared" si="167"/>
        <v>22.875</v>
      </c>
      <c r="U1032" s="7">
        <f t="shared" si="168"/>
        <v>23.008333333333336</v>
      </c>
      <c r="V1032" s="7">
        <f t="shared" si="169"/>
        <v>22.975000000000001</v>
      </c>
    </row>
    <row r="1033" spans="1:22" ht="13.5" x14ac:dyDescent="0.25">
      <c r="A1033" s="3">
        <f>RSI!A1033</f>
        <v>43812</v>
      </c>
      <c r="B1033" s="2">
        <f>RSI!B1033</f>
        <v>4.4000000000000004</v>
      </c>
      <c r="C1033" s="2">
        <f>RSI!I1033</f>
        <v>55.708722958462516</v>
      </c>
      <c r="D1033" s="2">
        <f>MACD!E1033</f>
        <v>0.17454428268340649</v>
      </c>
      <c r="E1033" s="2">
        <f>MACD!F1033</f>
        <v>9.2955119200222397E-2</v>
      </c>
      <c r="F1033" s="2">
        <f>'Moving Avg'!D1033</f>
        <v>4.3260000000000005</v>
      </c>
      <c r="G1033" s="2">
        <f>'Moving Avg'!F1033</f>
        <v>4.3879999999999999</v>
      </c>
      <c r="H1033" s="2">
        <f>'Moving Avg'!G1033</f>
        <v>4.1833999999999998</v>
      </c>
      <c r="I1033" s="2">
        <f>'Moving Avg'!H1033</f>
        <v>4.0619500000000013</v>
      </c>
      <c r="J1033" s="5" t="str">
        <f>OBV!F1033</f>
        <v>BULLISH</v>
      </c>
      <c r="K1033" s="5" t="str">
        <f>OBV!G1033</f>
        <v>STRONG</v>
      </c>
      <c r="L1033" s="5" t="str">
        <f>OBV!H1033</f>
        <v>CONFIRMED BULLISH</v>
      </c>
      <c r="M1033" s="7">
        <f t="shared" si="160"/>
        <v>25</v>
      </c>
      <c r="N1033" s="7">
        <f t="shared" si="161"/>
        <v>0</v>
      </c>
      <c r="O1033" s="7">
        <f t="shared" si="162"/>
        <v>50</v>
      </c>
      <c r="P1033" s="7">
        <f t="shared" si="163"/>
        <v>100</v>
      </c>
      <c r="Q1033" s="8">
        <f t="shared" si="164"/>
        <v>31.25</v>
      </c>
      <c r="R1033" s="8">
        <f t="shared" si="165"/>
        <v>47.5</v>
      </c>
      <c r="S1033" s="8">
        <f t="shared" si="166"/>
        <v>61.25</v>
      </c>
      <c r="T1033" s="8">
        <f t="shared" si="167"/>
        <v>43.75</v>
      </c>
      <c r="U1033" s="7">
        <f t="shared" si="168"/>
        <v>46.666666666666664</v>
      </c>
      <c r="V1033" s="7">
        <f t="shared" si="169"/>
        <v>45.9375</v>
      </c>
    </row>
    <row r="1034" spans="1:22" ht="13.5" x14ac:dyDescent="0.25">
      <c r="A1034" s="3">
        <f>RSI!A1034</f>
        <v>43815</v>
      </c>
      <c r="B1034" s="2">
        <f>RSI!B1034</f>
        <v>4.5</v>
      </c>
      <c r="C1034" s="2">
        <f>RSI!I1034</f>
        <v>60.706617410288871</v>
      </c>
      <c r="D1034" s="2">
        <f>MACD!E1034</f>
        <v>0.15305793512786714</v>
      </c>
      <c r="E1034" s="2">
        <f>MACD!F1034</f>
        <v>0.10497568238575135</v>
      </c>
      <c r="F1034" s="2">
        <f>'Moving Avg'!D1034</f>
        <v>4.3760000000000003</v>
      </c>
      <c r="G1034" s="2">
        <f>'Moving Avg'!F1034</f>
        <v>4.4024999999999999</v>
      </c>
      <c r="H1034" s="2">
        <f>'Moving Avg'!G1034</f>
        <v>4.2123999999999997</v>
      </c>
      <c r="I1034" s="2">
        <f>'Moving Avg'!H1034</f>
        <v>4.0657000000000014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  <c r="M1034" s="7">
        <f t="shared" si="160"/>
        <v>25</v>
      </c>
      <c r="N1034" s="7">
        <f t="shared" si="161"/>
        <v>0</v>
      </c>
      <c r="O1034" s="7">
        <f t="shared" si="162"/>
        <v>50</v>
      </c>
      <c r="P1034" s="7">
        <f t="shared" si="163"/>
        <v>100</v>
      </c>
      <c r="Q1034" s="8">
        <f t="shared" si="164"/>
        <v>31.25</v>
      </c>
      <c r="R1034" s="8">
        <f t="shared" si="165"/>
        <v>47.5</v>
      </c>
      <c r="S1034" s="8">
        <f t="shared" si="166"/>
        <v>61.25</v>
      </c>
      <c r="T1034" s="8">
        <f t="shared" si="167"/>
        <v>43.75</v>
      </c>
      <c r="U1034" s="7">
        <f t="shared" si="168"/>
        <v>46.666666666666664</v>
      </c>
      <c r="V1034" s="7">
        <f t="shared" si="169"/>
        <v>45.9375</v>
      </c>
    </row>
    <row r="1035" spans="1:22" ht="13.5" x14ac:dyDescent="0.25">
      <c r="A1035" s="3">
        <f>RSI!A1035</f>
        <v>43816</v>
      </c>
      <c r="B1035" s="2">
        <f>RSI!B1035</f>
        <v>4.5</v>
      </c>
      <c r="C1035" s="2">
        <f>RSI!I1035</f>
        <v>60.706617410288871</v>
      </c>
      <c r="D1035" s="2">
        <f>MACD!E1035</f>
        <v>0.1230266607167998</v>
      </c>
      <c r="E1035" s="2">
        <f>MACD!F1035</f>
        <v>0.10858587805196104</v>
      </c>
      <c r="F1035" s="2">
        <f>'Moving Avg'!D1035</f>
        <v>4.4260000000000002</v>
      </c>
      <c r="G1035" s="2">
        <f>'Moving Avg'!F1035</f>
        <v>4.4125000000000005</v>
      </c>
      <c r="H1035" s="2">
        <f>'Moving Avg'!G1035</f>
        <v>4.2403999999999993</v>
      </c>
      <c r="I1035" s="2">
        <f>'Moving Avg'!H1035</f>
        <v>4.0691000000000006</v>
      </c>
      <c r="J1035" s="5" t="str">
        <f>OBV!F1035</f>
        <v>BULLISH</v>
      </c>
      <c r="K1035" s="5" t="str">
        <f>OBV!G1035</f>
        <v>STRONG</v>
      </c>
      <c r="L1035" s="5" t="str">
        <f>OBV!H1035</f>
        <v>CONFIRMED BULLISH</v>
      </c>
      <c r="M1035" s="7">
        <f t="shared" si="160"/>
        <v>25</v>
      </c>
      <c r="N1035" s="7">
        <f t="shared" si="161"/>
        <v>0</v>
      </c>
      <c r="O1035" s="7">
        <f t="shared" si="162"/>
        <v>50</v>
      </c>
      <c r="P1035" s="7">
        <f t="shared" si="163"/>
        <v>100</v>
      </c>
      <c r="Q1035" s="8">
        <f t="shared" si="164"/>
        <v>31.25</v>
      </c>
      <c r="R1035" s="8">
        <f t="shared" si="165"/>
        <v>47.5</v>
      </c>
      <c r="S1035" s="8">
        <f t="shared" si="166"/>
        <v>61.25</v>
      </c>
      <c r="T1035" s="8">
        <f t="shared" si="167"/>
        <v>43.75</v>
      </c>
      <c r="U1035" s="7">
        <f t="shared" si="168"/>
        <v>46.666666666666664</v>
      </c>
      <c r="V1035" s="7">
        <f t="shared" si="169"/>
        <v>45.9375</v>
      </c>
    </row>
    <row r="1036" spans="1:22" ht="13.5" x14ac:dyDescent="0.25">
      <c r="A1036" s="3">
        <f>RSI!A1036</f>
        <v>43817</v>
      </c>
      <c r="B1036" s="2">
        <f>RSI!B1036</f>
        <v>4.5</v>
      </c>
      <c r="C1036" s="2">
        <f>RSI!I1036</f>
        <v>60.706617410288871</v>
      </c>
      <c r="D1036" s="2">
        <f>MACD!E1036</f>
        <v>7.8152851298250781E-2</v>
      </c>
      <c r="E1036" s="2">
        <f>MACD!F1036</f>
        <v>0.102499272701219</v>
      </c>
      <c r="F1036" s="2">
        <f>'Moving Avg'!D1036</f>
        <v>4.452</v>
      </c>
      <c r="G1036" s="2">
        <f>'Moving Avg'!F1036</f>
        <v>4.4225000000000003</v>
      </c>
      <c r="H1036" s="2">
        <f>'Moving Avg'!G1036</f>
        <v>4.2664</v>
      </c>
      <c r="I1036" s="2">
        <f>'Moving Avg'!H1036</f>
        <v>4.0721500000000006</v>
      </c>
      <c r="J1036" s="5" t="str">
        <f>OBV!F1036</f>
        <v>BULLISH</v>
      </c>
      <c r="K1036" s="5" t="str">
        <f>OBV!G1036</f>
        <v>STRONG</v>
      </c>
      <c r="L1036" s="5" t="str">
        <f>OBV!H1036</f>
        <v>CONFIRMED BULLISH</v>
      </c>
      <c r="M1036" s="7">
        <f t="shared" si="160"/>
        <v>25</v>
      </c>
      <c r="N1036" s="7">
        <f t="shared" si="161"/>
        <v>100</v>
      </c>
      <c r="O1036" s="7">
        <f t="shared" si="162"/>
        <v>50</v>
      </c>
      <c r="P1036" s="7">
        <f t="shared" si="163"/>
        <v>100</v>
      </c>
      <c r="Q1036" s="8">
        <f t="shared" si="164"/>
        <v>66.25</v>
      </c>
      <c r="R1036" s="8">
        <f t="shared" si="165"/>
        <v>67.5</v>
      </c>
      <c r="S1036" s="8">
        <f t="shared" si="166"/>
        <v>76.25</v>
      </c>
      <c r="T1036" s="8">
        <f t="shared" si="167"/>
        <v>68.75</v>
      </c>
      <c r="U1036" s="7">
        <f t="shared" si="168"/>
        <v>70</v>
      </c>
      <c r="V1036" s="7">
        <f t="shared" si="169"/>
        <v>69.6875</v>
      </c>
    </row>
    <row r="1037" spans="1:22" ht="13.5" x14ac:dyDescent="0.25">
      <c r="A1037" s="3">
        <f>RSI!A1037</f>
        <v>43818</v>
      </c>
      <c r="B1037" s="2">
        <f>RSI!B1037</f>
        <v>4.5</v>
      </c>
      <c r="C1037" s="2">
        <f>RSI!I1037</f>
        <v>60.706617410288871</v>
      </c>
      <c r="D1037" s="2">
        <f>MACD!E1037</f>
        <v>3.9255674673482233E-2</v>
      </c>
      <c r="E1037" s="2">
        <f>MACD!F1037</f>
        <v>8.9850553095671651E-2</v>
      </c>
      <c r="F1037" s="2">
        <f>'Moving Avg'!D1037</f>
        <v>4.4799999999999995</v>
      </c>
      <c r="G1037" s="2">
        <f>'Moving Avg'!F1037</f>
        <v>4.4375</v>
      </c>
      <c r="H1037" s="2">
        <f>'Moving Avg'!G1037</f>
        <v>4.29</v>
      </c>
      <c r="I1037" s="2">
        <f>'Moving Avg'!H1037</f>
        <v>4.0752000000000006</v>
      </c>
      <c r="J1037" s="5" t="str">
        <f>OBV!F1037</f>
        <v>BULLISH</v>
      </c>
      <c r="K1037" s="5" t="str">
        <f>OBV!G1037</f>
        <v>STRONG</v>
      </c>
      <c r="L1037" s="5" t="str">
        <f>OBV!H1037</f>
        <v>CONFIRMED BULLISH</v>
      </c>
      <c r="M1037" s="7">
        <f t="shared" si="160"/>
        <v>25</v>
      </c>
      <c r="N1037" s="7">
        <f t="shared" si="161"/>
        <v>100</v>
      </c>
      <c r="O1037" s="7">
        <f t="shared" si="162"/>
        <v>50</v>
      </c>
      <c r="P1037" s="7">
        <f t="shared" si="163"/>
        <v>100</v>
      </c>
      <c r="Q1037" s="8">
        <f t="shared" si="164"/>
        <v>66.25</v>
      </c>
      <c r="R1037" s="8">
        <f t="shared" si="165"/>
        <v>67.5</v>
      </c>
      <c r="S1037" s="8">
        <f t="shared" si="166"/>
        <v>76.25</v>
      </c>
      <c r="T1037" s="8">
        <f t="shared" si="167"/>
        <v>68.75</v>
      </c>
      <c r="U1037" s="7">
        <f t="shared" si="168"/>
        <v>70</v>
      </c>
      <c r="V1037" s="7">
        <f t="shared" si="169"/>
        <v>69.6875</v>
      </c>
    </row>
    <row r="1038" spans="1:22" ht="13.5" x14ac:dyDescent="0.25">
      <c r="A1038" s="3">
        <f>RSI!A1038</f>
        <v>43819</v>
      </c>
      <c r="B1038" s="2">
        <f>RSI!B1038</f>
        <v>4.5999999999999996</v>
      </c>
      <c r="C1038" s="2">
        <f>RSI!I1038</f>
        <v>65.884574050550185</v>
      </c>
      <c r="D1038" s="2">
        <f>MACD!E1038</f>
        <v>-1.9230896299520239E-3</v>
      </c>
      <c r="E1038" s="2">
        <f>MACD!F1038</f>
        <v>7.1495824550546927E-2</v>
      </c>
      <c r="F1038" s="2">
        <f>'Moving Avg'!D1038</f>
        <v>4.5200000000000005</v>
      </c>
      <c r="G1038" s="2">
        <f>'Moving Avg'!F1038</f>
        <v>4.4464999999999995</v>
      </c>
      <c r="H1038" s="2">
        <f>'Moving Avg'!G1038</f>
        <v>4.3146000000000004</v>
      </c>
      <c r="I1038" s="2">
        <f>'Moving Avg'!H1038</f>
        <v>4.0787500000000012</v>
      </c>
      <c r="J1038" s="5" t="str">
        <f>OBV!F1038</f>
        <v>BULLISH</v>
      </c>
      <c r="K1038" s="5" t="str">
        <f>OBV!G1038</f>
        <v>STRONG</v>
      </c>
      <c r="L1038" s="5" t="str">
        <f>OBV!H1038</f>
        <v>CONFIRMED BULLISH</v>
      </c>
      <c r="M1038" s="7">
        <f t="shared" si="160"/>
        <v>25</v>
      </c>
      <c r="N1038" s="7">
        <f t="shared" si="161"/>
        <v>100</v>
      </c>
      <c r="O1038" s="7">
        <f t="shared" si="162"/>
        <v>50</v>
      </c>
      <c r="P1038" s="7">
        <f t="shared" si="163"/>
        <v>100</v>
      </c>
      <c r="Q1038" s="8">
        <f t="shared" si="164"/>
        <v>66.25</v>
      </c>
      <c r="R1038" s="8">
        <f t="shared" si="165"/>
        <v>67.5</v>
      </c>
      <c r="S1038" s="8">
        <f t="shared" si="166"/>
        <v>76.25</v>
      </c>
      <c r="T1038" s="8">
        <f t="shared" si="167"/>
        <v>68.75</v>
      </c>
      <c r="U1038" s="7">
        <f t="shared" si="168"/>
        <v>70</v>
      </c>
      <c r="V1038" s="7">
        <f t="shared" si="169"/>
        <v>69.6875</v>
      </c>
    </row>
    <row r="1039" spans="1:22" ht="13.5" x14ac:dyDescent="0.25">
      <c r="A1039" s="3">
        <f>RSI!A1039</f>
        <v>43822</v>
      </c>
      <c r="B1039" s="2">
        <f>RSI!B1039</f>
        <v>4.63</v>
      </c>
      <c r="C1039" s="2">
        <f>RSI!I1039</f>
        <v>67.277694987125187</v>
      </c>
      <c r="D1039" s="2">
        <f>MACD!E1039</f>
        <v>-4.0374564914637645E-2</v>
      </c>
      <c r="E1039" s="2">
        <f>MACD!F1039</f>
        <v>4.912174665751002E-2</v>
      </c>
      <c r="F1039" s="2">
        <f>'Moving Avg'!D1039</f>
        <v>4.5460000000000003</v>
      </c>
      <c r="G1039" s="2">
        <f>'Moving Avg'!F1039</f>
        <v>4.4479999999999986</v>
      </c>
      <c r="H1039" s="2">
        <f>'Moving Avg'!G1039</f>
        <v>4.3357999999999999</v>
      </c>
      <c r="I1039" s="2">
        <f>'Moving Avg'!H1039</f>
        <v>4.0824500000000006</v>
      </c>
      <c r="J1039" s="5" t="str">
        <f>OBV!F1039</f>
        <v>BULLISH</v>
      </c>
      <c r="K1039" s="5" t="str">
        <f>OBV!G1039</f>
        <v>STRONG</v>
      </c>
      <c r="L1039" s="5" t="str">
        <f>OBV!H1039</f>
        <v>CONFIRMED BULLISH</v>
      </c>
      <c r="M1039" s="7">
        <f t="shared" si="160"/>
        <v>25</v>
      </c>
      <c r="N1039" s="7">
        <f t="shared" si="161"/>
        <v>100</v>
      </c>
      <c r="O1039" s="7">
        <f t="shared" si="162"/>
        <v>50</v>
      </c>
      <c r="P1039" s="7">
        <f t="shared" si="163"/>
        <v>100</v>
      </c>
      <c r="Q1039" s="8">
        <f t="shared" si="164"/>
        <v>66.25</v>
      </c>
      <c r="R1039" s="8">
        <f t="shared" si="165"/>
        <v>67.5</v>
      </c>
      <c r="S1039" s="8">
        <f t="shared" si="166"/>
        <v>76.25</v>
      </c>
      <c r="T1039" s="8">
        <f t="shared" si="167"/>
        <v>68.75</v>
      </c>
      <c r="U1039" s="7">
        <f t="shared" si="168"/>
        <v>70</v>
      </c>
      <c r="V1039" s="7">
        <f t="shared" si="169"/>
        <v>69.6875</v>
      </c>
    </row>
    <row r="1040" spans="1:22" ht="13.5" x14ac:dyDescent="0.25">
      <c r="A1040" s="3">
        <f>RSI!A1040</f>
        <v>43823</v>
      </c>
      <c r="B1040" s="2">
        <f>RSI!B1040</f>
        <v>4.6399999999999997</v>
      </c>
      <c r="C1040" s="2">
        <f>RSI!I1040</f>
        <v>67.750438162622203</v>
      </c>
      <c r="D1040" s="2">
        <f>MACD!E1040</f>
        <v>-7.511148070845497E-2</v>
      </c>
      <c r="E1040" s="2">
        <f>MACD!F1040</f>
        <v>2.427510118431702E-2</v>
      </c>
      <c r="F1040" s="2">
        <f>'Moving Avg'!D1040</f>
        <v>4.5739999999999998</v>
      </c>
      <c r="G1040" s="2">
        <f>'Moving Avg'!F1040</f>
        <v>4.4474999999999998</v>
      </c>
      <c r="H1040" s="2">
        <f>'Moving Avg'!G1040</f>
        <v>4.3539999999999992</v>
      </c>
      <c r="I1040" s="2">
        <f>'Moving Avg'!H1040</f>
        <v>4.0870500000000005</v>
      </c>
      <c r="J1040" s="5" t="str">
        <f>OBV!F1040</f>
        <v>BULLISH</v>
      </c>
      <c r="K1040" s="5" t="str">
        <f>OBV!G1040</f>
        <v>STRONG</v>
      </c>
      <c r="L1040" s="5" t="str">
        <f>OBV!H1040</f>
        <v>CONFIRMED BULLISH</v>
      </c>
      <c r="M1040" s="7">
        <f t="shared" si="160"/>
        <v>25</v>
      </c>
      <c r="N1040" s="7">
        <f t="shared" si="161"/>
        <v>100</v>
      </c>
      <c r="O1040" s="7">
        <f t="shared" si="162"/>
        <v>50</v>
      </c>
      <c r="P1040" s="7">
        <f t="shared" si="163"/>
        <v>100</v>
      </c>
      <c r="Q1040" s="8">
        <f t="shared" si="164"/>
        <v>66.25</v>
      </c>
      <c r="R1040" s="8">
        <f t="shared" si="165"/>
        <v>67.5</v>
      </c>
      <c r="S1040" s="8">
        <f t="shared" si="166"/>
        <v>76.25</v>
      </c>
      <c r="T1040" s="8">
        <f t="shared" si="167"/>
        <v>68.75</v>
      </c>
      <c r="U1040" s="7">
        <f t="shared" si="168"/>
        <v>70</v>
      </c>
      <c r="V1040" s="7">
        <f t="shared" si="169"/>
        <v>69.6875</v>
      </c>
    </row>
    <row r="1041" spans="1:22" ht="13.5" x14ac:dyDescent="0.25">
      <c r="A1041" s="3">
        <f>RSI!A1041</f>
        <v>43824</v>
      </c>
      <c r="B1041" s="2">
        <f>RSI!B1041</f>
        <v>4.51</v>
      </c>
      <c r="C1041" s="2">
        <f>RSI!I1041</f>
        <v>56.352580626773303</v>
      </c>
      <c r="D1041" s="2">
        <f>MACD!E1041</f>
        <v>-7.7824318088700828E-2</v>
      </c>
      <c r="E1041" s="2">
        <f>MACD!F1041</f>
        <v>3.855217329713452E-3</v>
      </c>
      <c r="F1041" s="2">
        <f>'Moving Avg'!D1041</f>
        <v>4.5760000000000005</v>
      </c>
      <c r="G1041" s="2">
        <f>'Moving Avg'!F1041</f>
        <v>4.4429999999999996</v>
      </c>
      <c r="H1041" s="2">
        <f>'Moving Avg'!G1041</f>
        <v>4.3663999999999996</v>
      </c>
      <c r="I1041" s="2">
        <f>'Moving Avg'!H1041</f>
        <v>4.0918000000000001</v>
      </c>
      <c r="J1041" s="5" t="str">
        <f>OBV!F1041</f>
        <v>BULLISH</v>
      </c>
      <c r="K1041" s="5" t="str">
        <f>OBV!G1041</f>
        <v>STRONG</v>
      </c>
      <c r="L1041" s="5" t="str">
        <f>OBV!H1041</f>
        <v>CONFIRMED BULLISH</v>
      </c>
      <c r="M1041" s="7">
        <f t="shared" si="160"/>
        <v>25</v>
      </c>
      <c r="N1041" s="7">
        <f t="shared" si="161"/>
        <v>100</v>
      </c>
      <c r="O1041" s="7">
        <f t="shared" si="162"/>
        <v>50</v>
      </c>
      <c r="P1041" s="7">
        <f t="shared" si="163"/>
        <v>100</v>
      </c>
      <c r="Q1041" s="8">
        <f t="shared" si="164"/>
        <v>66.25</v>
      </c>
      <c r="R1041" s="8">
        <f t="shared" si="165"/>
        <v>67.5</v>
      </c>
      <c r="S1041" s="8">
        <f t="shared" si="166"/>
        <v>76.25</v>
      </c>
      <c r="T1041" s="8">
        <f t="shared" si="167"/>
        <v>68.75</v>
      </c>
      <c r="U1041" s="7">
        <f t="shared" si="168"/>
        <v>70</v>
      </c>
      <c r="V1041" s="7">
        <f t="shared" si="169"/>
        <v>69.6875</v>
      </c>
    </row>
    <row r="1042" spans="1:22" ht="13.5" x14ac:dyDescent="0.25">
      <c r="A1042" s="3">
        <f>RSI!A1042</f>
        <v>43825</v>
      </c>
      <c r="B1042" s="2">
        <f>RSI!B1042</f>
        <v>4.6500000000000004</v>
      </c>
      <c r="C1042" s="2">
        <f>RSI!I1042</f>
        <v>63.478337791369349</v>
      </c>
      <c r="D1042" s="2">
        <f>MACD!E1042</f>
        <v>-9.2567147169077657E-2</v>
      </c>
      <c r="E1042" s="2">
        <f>MACD!F1042</f>
        <v>-1.5429255570044771E-2</v>
      </c>
      <c r="F1042" s="2">
        <f>'Moving Avg'!D1042</f>
        <v>4.6059999999999999</v>
      </c>
      <c r="G1042" s="2">
        <f>'Moving Avg'!F1042</f>
        <v>4.4429999999999996</v>
      </c>
      <c r="H1042" s="2">
        <f>'Moving Avg'!G1042</f>
        <v>4.3781999999999996</v>
      </c>
      <c r="I1042" s="2">
        <f>'Moving Avg'!H1042</f>
        <v>4.0964499999999999</v>
      </c>
      <c r="J1042" s="5" t="str">
        <f>OBV!F1042</f>
        <v>BULLISH</v>
      </c>
      <c r="K1042" s="5" t="str">
        <f>OBV!G1042</f>
        <v>STRONG</v>
      </c>
      <c r="L1042" s="5" t="str">
        <f>OBV!H1042</f>
        <v>CONFIRMED BULLISH</v>
      </c>
      <c r="M1042" s="7">
        <f t="shared" si="160"/>
        <v>25</v>
      </c>
      <c r="N1042" s="7">
        <f t="shared" si="161"/>
        <v>100</v>
      </c>
      <c r="O1042" s="7">
        <f t="shared" si="162"/>
        <v>50</v>
      </c>
      <c r="P1042" s="7">
        <f t="shared" si="163"/>
        <v>100</v>
      </c>
      <c r="Q1042" s="8">
        <f t="shared" si="164"/>
        <v>66.25</v>
      </c>
      <c r="R1042" s="8">
        <f t="shared" si="165"/>
        <v>67.5</v>
      </c>
      <c r="S1042" s="8">
        <f t="shared" si="166"/>
        <v>76.25</v>
      </c>
      <c r="T1042" s="8">
        <f t="shared" si="167"/>
        <v>68.75</v>
      </c>
      <c r="U1042" s="7">
        <f t="shared" si="168"/>
        <v>70</v>
      </c>
      <c r="V1042" s="7">
        <f t="shared" si="169"/>
        <v>69.6875</v>
      </c>
    </row>
    <row r="1043" spans="1:22" ht="13.5" x14ac:dyDescent="0.25">
      <c r="A1043" s="3">
        <f>RSI!A1043</f>
        <v>43826</v>
      </c>
      <c r="B1043" s="2">
        <f>RSI!B1043</f>
        <v>4.82</v>
      </c>
      <c r="C1043" s="2">
        <f>RSI!I1043</f>
        <v>69.903620855501458</v>
      </c>
      <c r="D1043" s="2">
        <f>MACD!E1043</f>
        <v>-0.11280649021303102</v>
      </c>
      <c r="E1043" s="2">
        <f>MACD!F1043</f>
        <v>-3.4904702498642019E-2</v>
      </c>
      <c r="F1043" s="2">
        <f>'Moving Avg'!D1043</f>
        <v>4.6500000000000004</v>
      </c>
      <c r="G1043" s="2">
        <f>'Moving Avg'!F1043</f>
        <v>4.452</v>
      </c>
      <c r="H1043" s="2">
        <f>'Moving Avg'!G1043</f>
        <v>4.3927999999999994</v>
      </c>
      <c r="I1043" s="2">
        <f>'Moving Avg'!H1043</f>
        <v>4.1023499999999995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  <c r="M1043" s="7">
        <f t="shared" si="160"/>
        <v>25</v>
      </c>
      <c r="N1043" s="7">
        <f t="shared" si="161"/>
        <v>100</v>
      </c>
      <c r="O1043" s="7">
        <f t="shared" si="162"/>
        <v>50</v>
      </c>
      <c r="P1043" s="7">
        <f t="shared" si="163"/>
        <v>100</v>
      </c>
      <c r="Q1043" s="8">
        <f t="shared" si="164"/>
        <v>66.25</v>
      </c>
      <c r="R1043" s="8">
        <f t="shared" si="165"/>
        <v>67.5</v>
      </c>
      <c r="S1043" s="8">
        <f t="shared" si="166"/>
        <v>76.25</v>
      </c>
      <c r="T1043" s="8">
        <f t="shared" si="167"/>
        <v>68.75</v>
      </c>
      <c r="U1043" s="7">
        <f t="shared" si="168"/>
        <v>70</v>
      </c>
      <c r="V1043" s="7">
        <f t="shared" si="169"/>
        <v>69.6875</v>
      </c>
    </row>
    <row r="1044" spans="1:22" ht="13.5" x14ac:dyDescent="0.25">
      <c r="A1044" s="3">
        <f>RSI!A1044</f>
        <v>43829</v>
      </c>
      <c r="B1044" s="2">
        <f>RSI!B1044</f>
        <v>4.82</v>
      </c>
      <c r="C1044" s="2">
        <f>RSI!I1044</f>
        <v>69.903620855501458</v>
      </c>
      <c r="D1044" s="2">
        <f>MACD!E1044</f>
        <v>-0.1167796907151244</v>
      </c>
      <c r="E1044" s="2">
        <f>MACD!F1044</f>
        <v>-5.12797001419385E-2</v>
      </c>
      <c r="F1044" s="2">
        <f>'Moving Avg'!D1044</f>
        <v>4.6879999999999997</v>
      </c>
      <c r="G1044" s="2">
        <f>'Moving Avg'!F1044</f>
        <v>4.471000000000001</v>
      </c>
      <c r="H1044" s="2">
        <f>'Moving Avg'!G1044</f>
        <v>4.4073999999999991</v>
      </c>
      <c r="I1044" s="2">
        <f>'Moving Avg'!H1044</f>
        <v>4.1082499999999991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  <c r="M1044" s="7">
        <f t="shared" si="160"/>
        <v>25</v>
      </c>
      <c r="N1044" s="7">
        <f t="shared" si="161"/>
        <v>100</v>
      </c>
      <c r="O1044" s="7">
        <f t="shared" si="162"/>
        <v>50</v>
      </c>
      <c r="P1044" s="7">
        <f t="shared" si="163"/>
        <v>83.5</v>
      </c>
      <c r="Q1044" s="8">
        <f t="shared" si="164"/>
        <v>63.774999999999999</v>
      </c>
      <c r="R1044" s="8">
        <f t="shared" si="165"/>
        <v>63.375</v>
      </c>
      <c r="S1044" s="8">
        <f t="shared" si="166"/>
        <v>68.825000000000003</v>
      </c>
      <c r="T1044" s="8">
        <f t="shared" si="167"/>
        <v>64.625</v>
      </c>
      <c r="U1044" s="7">
        <f t="shared" si="168"/>
        <v>65.325000000000003</v>
      </c>
      <c r="V1044" s="7">
        <f t="shared" si="169"/>
        <v>65.150000000000006</v>
      </c>
    </row>
    <row r="1045" spans="1:22" ht="13.5" x14ac:dyDescent="0.25">
      <c r="A1045" s="3">
        <f>RSI!A1045</f>
        <v>43830</v>
      </c>
      <c r="B1045" s="2">
        <f>RSI!B1045</f>
        <v>5.03</v>
      </c>
      <c r="C1045" s="2">
        <f>RSI!I1045</f>
        <v>75.962260187566315</v>
      </c>
      <c r="D1045" s="2">
        <f>MACD!E1045</f>
        <v>-0.13776405360747646</v>
      </c>
      <c r="E1045" s="2">
        <f>MACD!F1045</f>
        <v>-6.8576570835046091E-2</v>
      </c>
      <c r="F1045" s="2">
        <f>'Moving Avg'!D1045</f>
        <v>4.766</v>
      </c>
      <c r="G1045" s="2">
        <f>'Moving Avg'!F1045</f>
        <v>4.5040000000000004</v>
      </c>
      <c r="H1045" s="2">
        <f>'Moving Avg'!G1045</f>
        <v>4.4237999999999991</v>
      </c>
      <c r="I1045" s="2">
        <f>'Moving Avg'!H1045</f>
        <v>4.1147</v>
      </c>
      <c r="J1045" s="5" t="str">
        <f>OBV!F1045</f>
        <v>BULLISH</v>
      </c>
      <c r="K1045" s="5" t="str">
        <f>OBV!G1045</f>
        <v>STRONG</v>
      </c>
      <c r="L1045" s="5" t="str">
        <f>OBV!H1045</f>
        <v>CONFIRMED BULLISH</v>
      </c>
      <c r="M1045" s="7">
        <f t="shared" si="160"/>
        <v>0</v>
      </c>
      <c r="N1045" s="7">
        <f t="shared" si="161"/>
        <v>100</v>
      </c>
      <c r="O1045" s="7">
        <f t="shared" si="162"/>
        <v>50</v>
      </c>
      <c r="P1045" s="7">
        <f t="shared" si="163"/>
        <v>100</v>
      </c>
      <c r="Q1045" s="8">
        <f t="shared" si="164"/>
        <v>57.5</v>
      </c>
      <c r="R1045" s="8">
        <f t="shared" si="165"/>
        <v>62.5</v>
      </c>
      <c r="S1045" s="8">
        <f t="shared" si="166"/>
        <v>72.5</v>
      </c>
      <c r="T1045" s="8">
        <f t="shared" si="167"/>
        <v>62.5</v>
      </c>
      <c r="U1045" s="7">
        <f t="shared" si="168"/>
        <v>64.166666666666671</v>
      </c>
      <c r="V1045" s="7">
        <f t="shared" si="169"/>
        <v>63.75</v>
      </c>
    </row>
    <row r="1046" spans="1:22" ht="13.5" x14ac:dyDescent="0.25">
      <c r="A1046" s="3">
        <f>RSI!A1046</f>
        <v>43832</v>
      </c>
      <c r="B1046" s="2">
        <f>RSI!B1046</f>
        <v>5.25</v>
      </c>
      <c r="C1046" s="2">
        <f>RSI!I1046</f>
        <v>80.411201851268174</v>
      </c>
      <c r="D1046" s="2">
        <f>MACD!E1046</f>
        <v>-0.17497101537661308</v>
      </c>
      <c r="E1046" s="2">
        <f>MACD!F1046</f>
        <v>-8.9855459743359484E-2</v>
      </c>
      <c r="F1046" s="2">
        <f>'Moving Avg'!D1046</f>
        <v>4.9139999999999997</v>
      </c>
      <c r="G1046" s="2">
        <f>'Moving Avg'!F1046</f>
        <v>4.5540000000000003</v>
      </c>
      <c r="H1046" s="2">
        <f>'Moving Avg'!G1046</f>
        <v>4.448199999999999</v>
      </c>
      <c r="I1046" s="2">
        <f>'Moving Avg'!H1046</f>
        <v>4.1219499999999991</v>
      </c>
      <c r="J1046" s="5" t="str">
        <f>OBV!F1046</f>
        <v>BULLISH</v>
      </c>
      <c r="K1046" s="5" t="str">
        <f>OBV!G1046</f>
        <v>STRONG</v>
      </c>
      <c r="L1046" s="5" t="str">
        <f>OBV!H1046</f>
        <v>CONFIRMED BULLISH</v>
      </c>
      <c r="M1046" s="7">
        <f t="shared" si="160"/>
        <v>0</v>
      </c>
      <c r="N1046" s="7">
        <f t="shared" si="161"/>
        <v>100</v>
      </c>
      <c r="O1046" s="7">
        <f t="shared" si="162"/>
        <v>50</v>
      </c>
      <c r="P1046" s="7">
        <f t="shared" si="163"/>
        <v>100</v>
      </c>
      <c r="Q1046" s="8">
        <f t="shared" si="164"/>
        <v>57.5</v>
      </c>
      <c r="R1046" s="8">
        <f t="shared" si="165"/>
        <v>62.5</v>
      </c>
      <c r="S1046" s="8">
        <f t="shared" si="166"/>
        <v>72.5</v>
      </c>
      <c r="T1046" s="8">
        <f t="shared" si="167"/>
        <v>62.5</v>
      </c>
      <c r="U1046" s="7">
        <f t="shared" si="168"/>
        <v>64.166666666666671</v>
      </c>
      <c r="V1046" s="7">
        <f t="shared" si="169"/>
        <v>63.75</v>
      </c>
    </row>
    <row r="1047" spans="1:22" ht="13.5" x14ac:dyDescent="0.25">
      <c r="A1047" s="3">
        <f>RSI!A1047</f>
        <v>43833</v>
      </c>
      <c r="B1047" s="2">
        <f>RSI!B1047</f>
        <v>5.24</v>
      </c>
      <c r="C1047" s="2">
        <f>RSI!I1047</f>
        <v>79.689222670645961</v>
      </c>
      <c r="D1047" s="2">
        <f>MACD!E1047</f>
        <v>-0.20993406502050505</v>
      </c>
      <c r="E1047" s="2">
        <f>MACD!F1047</f>
        <v>-0.11387118079878859</v>
      </c>
      <c r="F1047" s="2">
        <f>'Moving Avg'!D1047</f>
        <v>5.0320000000000009</v>
      </c>
      <c r="G1047" s="2">
        <f>'Moving Avg'!F1047</f>
        <v>4.6035000000000004</v>
      </c>
      <c r="H1047" s="2">
        <f>'Moving Avg'!G1047</f>
        <v>4.47</v>
      </c>
      <c r="I1047" s="2">
        <f>'Moving Avg'!H1047</f>
        <v>4.1296999999999988</v>
      </c>
      <c r="J1047" s="5" t="str">
        <f>OBV!F1047</f>
        <v>BULLISH</v>
      </c>
      <c r="K1047" s="5" t="str">
        <f>OBV!G1047</f>
        <v>STRONG</v>
      </c>
      <c r="L1047" s="5" t="str">
        <f>OBV!H1047</f>
        <v>CONFIRMED BULLISH</v>
      </c>
      <c r="M1047" s="7">
        <f t="shared" si="160"/>
        <v>0</v>
      </c>
      <c r="N1047" s="7">
        <f t="shared" si="161"/>
        <v>100</v>
      </c>
      <c r="O1047" s="7">
        <f t="shared" si="162"/>
        <v>50</v>
      </c>
      <c r="P1047" s="7">
        <f t="shared" si="163"/>
        <v>100</v>
      </c>
      <c r="Q1047" s="8">
        <f t="shared" si="164"/>
        <v>57.5</v>
      </c>
      <c r="R1047" s="8">
        <f t="shared" si="165"/>
        <v>62.5</v>
      </c>
      <c r="S1047" s="8">
        <f t="shared" si="166"/>
        <v>72.5</v>
      </c>
      <c r="T1047" s="8">
        <f t="shared" si="167"/>
        <v>62.5</v>
      </c>
      <c r="U1047" s="7">
        <f t="shared" si="168"/>
        <v>64.166666666666671</v>
      </c>
      <c r="V1047" s="7">
        <f t="shared" si="169"/>
        <v>63.75</v>
      </c>
    </row>
    <row r="1048" spans="1:22" ht="13.5" x14ac:dyDescent="0.25">
      <c r="A1048" s="3">
        <f>RSI!A1048</f>
        <v>43836</v>
      </c>
      <c r="B1048" s="2">
        <f>RSI!B1048</f>
        <v>5.09</v>
      </c>
      <c r="C1048" s="2">
        <f>RSI!I1048</f>
        <v>69.595218780079179</v>
      </c>
      <c r="D1048" s="2">
        <f>MACD!E1048</f>
        <v>-0.21687167867289325</v>
      </c>
      <c r="E1048" s="2">
        <f>MACD!F1048</f>
        <v>-0.13447128037360953</v>
      </c>
      <c r="F1048" s="2">
        <f>'Moving Avg'!D1048</f>
        <v>5.0860000000000003</v>
      </c>
      <c r="G1048" s="2">
        <f>'Moving Avg'!F1048</f>
        <v>4.6455000000000002</v>
      </c>
      <c r="H1048" s="2">
        <f>'Moving Avg'!G1048</f>
        <v>4.4887999999999995</v>
      </c>
      <c r="I1048" s="2">
        <f>'Moving Avg'!H1048</f>
        <v>4.1372499999999999</v>
      </c>
      <c r="J1048" s="5" t="str">
        <f>OBV!F1048</f>
        <v>BULLISH</v>
      </c>
      <c r="K1048" s="5" t="str">
        <f>OBV!G1048</f>
        <v>STRONG</v>
      </c>
      <c r="L1048" s="5" t="str">
        <f>OBV!H1048</f>
        <v>CONFIRMED BULLISH</v>
      </c>
      <c r="M1048" s="7">
        <f t="shared" si="160"/>
        <v>25</v>
      </c>
      <c r="N1048" s="7">
        <f t="shared" si="161"/>
        <v>100</v>
      </c>
      <c r="O1048" s="7">
        <f t="shared" si="162"/>
        <v>50</v>
      </c>
      <c r="P1048" s="7">
        <f t="shared" si="163"/>
        <v>100</v>
      </c>
      <c r="Q1048" s="8">
        <f t="shared" si="164"/>
        <v>66.25</v>
      </c>
      <c r="R1048" s="8">
        <f t="shared" si="165"/>
        <v>67.5</v>
      </c>
      <c r="S1048" s="8">
        <f t="shared" si="166"/>
        <v>76.25</v>
      </c>
      <c r="T1048" s="8">
        <f t="shared" si="167"/>
        <v>68.75</v>
      </c>
      <c r="U1048" s="7">
        <f t="shared" si="168"/>
        <v>70</v>
      </c>
      <c r="V1048" s="7">
        <f t="shared" si="169"/>
        <v>69.6875</v>
      </c>
    </row>
    <row r="1049" spans="1:22" ht="13.5" x14ac:dyDescent="0.25">
      <c r="A1049" s="3">
        <f>RSI!A1049</f>
        <v>43837</v>
      </c>
      <c r="B1049" s="2">
        <f>RSI!B1049</f>
        <v>4.87</v>
      </c>
      <c r="C1049" s="2">
        <f>RSI!I1049</f>
        <v>57.992677041694641</v>
      </c>
      <c r="D1049" s="2">
        <f>MACD!E1049</f>
        <v>-0.20450802351538666</v>
      </c>
      <c r="E1049" s="2">
        <f>MACD!F1049</f>
        <v>-0.14847862900196496</v>
      </c>
      <c r="F1049" s="2">
        <f>'Moving Avg'!D1049</f>
        <v>5.0960000000000001</v>
      </c>
      <c r="G1049" s="2">
        <f>'Moving Avg'!F1049</f>
        <v>4.6765000000000008</v>
      </c>
      <c r="H1049" s="2">
        <f>'Moving Avg'!G1049</f>
        <v>4.5031999999999996</v>
      </c>
      <c r="I1049" s="2">
        <f>'Moving Avg'!H1049</f>
        <v>4.1431999999999993</v>
      </c>
      <c r="J1049" s="5" t="str">
        <f>OBV!F1049</f>
        <v>BULLISH</v>
      </c>
      <c r="K1049" s="5" t="str">
        <f>OBV!G1049</f>
        <v>STRONG</v>
      </c>
      <c r="L1049" s="5" t="str">
        <f>OBV!H1049</f>
        <v>CONFIRMED BULLISH</v>
      </c>
      <c r="M1049" s="7">
        <f t="shared" si="160"/>
        <v>25</v>
      </c>
      <c r="N1049" s="7">
        <f t="shared" si="161"/>
        <v>100</v>
      </c>
      <c r="O1049" s="7">
        <f t="shared" si="162"/>
        <v>50</v>
      </c>
      <c r="P1049" s="7">
        <f t="shared" si="163"/>
        <v>100</v>
      </c>
      <c r="Q1049" s="8">
        <f t="shared" si="164"/>
        <v>66.25</v>
      </c>
      <c r="R1049" s="8">
        <f t="shared" si="165"/>
        <v>67.5</v>
      </c>
      <c r="S1049" s="8">
        <f t="shared" si="166"/>
        <v>76.25</v>
      </c>
      <c r="T1049" s="8">
        <f t="shared" si="167"/>
        <v>68.75</v>
      </c>
      <c r="U1049" s="7">
        <f t="shared" si="168"/>
        <v>70</v>
      </c>
      <c r="V1049" s="7">
        <f t="shared" si="169"/>
        <v>69.6875</v>
      </c>
    </row>
    <row r="1050" spans="1:22" ht="13.5" x14ac:dyDescent="0.25">
      <c r="A1050" s="3">
        <f>RSI!A1050</f>
        <v>43838</v>
      </c>
      <c r="B1050" s="2">
        <f>RSI!B1050</f>
        <v>4.66</v>
      </c>
      <c r="C1050" s="2">
        <f>RSI!I1050</f>
        <v>49.508081749974444</v>
      </c>
      <c r="D1050" s="2">
        <f>MACD!E1050</f>
        <v>-0.17813184897870293</v>
      </c>
      <c r="E1050" s="2">
        <f>MACD!F1050</f>
        <v>-0.15440927299731255</v>
      </c>
      <c r="F1050" s="2">
        <f>'Moving Avg'!D1050</f>
        <v>5.0220000000000002</v>
      </c>
      <c r="G1050" s="2">
        <f>'Moving Avg'!F1050</f>
        <v>4.6970000000000001</v>
      </c>
      <c r="H1050" s="2">
        <f>'Moving Avg'!G1050</f>
        <v>4.5136000000000003</v>
      </c>
      <c r="I1050" s="2">
        <f>'Moving Avg'!H1050</f>
        <v>4.1480999999999986</v>
      </c>
      <c r="J1050" s="5" t="str">
        <f>OBV!F1050</f>
        <v>BULLISH</v>
      </c>
      <c r="K1050" s="5" t="str">
        <f>OBV!G1050</f>
        <v>STRONG</v>
      </c>
      <c r="L1050" s="5" t="str">
        <f>OBV!H1050</f>
        <v>BULLISH DIVERGENCE</v>
      </c>
      <c r="M1050" s="7">
        <f t="shared" si="160"/>
        <v>25</v>
      </c>
      <c r="N1050" s="7">
        <f t="shared" si="161"/>
        <v>100</v>
      </c>
      <c r="O1050" s="7">
        <f t="shared" si="162"/>
        <v>50</v>
      </c>
      <c r="P1050" s="7">
        <f t="shared" si="163"/>
        <v>83</v>
      </c>
      <c r="Q1050" s="8">
        <f t="shared" si="164"/>
        <v>63.7</v>
      </c>
      <c r="R1050" s="8">
        <f t="shared" si="165"/>
        <v>63.25</v>
      </c>
      <c r="S1050" s="8">
        <f t="shared" si="166"/>
        <v>68.599999999999994</v>
      </c>
      <c r="T1050" s="8">
        <f t="shared" si="167"/>
        <v>64.5</v>
      </c>
      <c r="U1050" s="7">
        <f t="shared" si="168"/>
        <v>65.183333333333337</v>
      </c>
      <c r="V1050" s="7">
        <f t="shared" si="169"/>
        <v>65.012500000000003</v>
      </c>
    </row>
    <row r="1051" spans="1:22" ht="13.5" x14ac:dyDescent="0.25">
      <c r="A1051" s="3">
        <f>RSI!A1051</f>
        <v>43839</v>
      </c>
      <c r="B1051" s="2">
        <f>RSI!B1051</f>
        <v>4.66</v>
      </c>
      <c r="C1051" s="2">
        <f>RSI!I1051</f>
        <v>49.508081749974444</v>
      </c>
      <c r="D1051" s="2">
        <f>MACD!E1051</f>
        <v>-0.17566468261544799</v>
      </c>
      <c r="E1051" s="2">
        <f>MACD!F1051</f>
        <v>-0.15866035492093963</v>
      </c>
      <c r="F1051" s="2">
        <f>'Moving Avg'!D1051</f>
        <v>4.9039999999999999</v>
      </c>
      <c r="G1051" s="2">
        <f>'Moving Avg'!F1051</f>
        <v>4.7114999999999991</v>
      </c>
      <c r="H1051" s="2">
        <f>'Moving Avg'!G1051</f>
        <v>4.5211999999999994</v>
      </c>
      <c r="I1051" s="2">
        <f>'Moving Avg'!H1051</f>
        <v>4.1521999999999988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45</v>
      </c>
      <c r="O1051" s="7">
        <f t="shared" si="162"/>
        <v>50</v>
      </c>
      <c r="P1051" s="7">
        <f t="shared" si="163"/>
        <v>16.5</v>
      </c>
      <c r="Q1051" s="8">
        <f t="shared" si="164"/>
        <v>34.475000000000001</v>
      </c>
      <c r="R1051" s="8">
        <f t="shared" si="165"/>
        <v>35.625</v>
      </c>
      <c r="S1051" s="8">
        <f t="shared" si="166"/>
        <v>30.425000000000001</v>
      </c>
      <c r="T1051" s="8">
        <f t="shared" si="167"/>
        <v>34.125</v>
      </c>
      <c r="U1051" s="7">
        <f t="shared" si="168"/>
        <v>33.508333333333333</v>
      </c>
      <c r="V1051" s="7">
        <f t="shared" si="169"/>
        <v>33.662499999999994</v>
      </c>
    </row>
    <row r="1052" spans="1:22" ht="13.5" x14ac:dyDescent="0.25">
      <c r="A1052" s="3">
        <f>RSI!A1052</f>
        <v>43840</v>
      </c>
      <c r="B1052" s="2">
        <f>RSI!B1052</f>
        <v>4.66</v>
      </c>
      <c r="C1052" s="2">
        <f>RSI!I1052</f>
        <v>49.508081749974451</v>
      </c>
      <c r="D1052" s="2">
        <f>MACD!E1052</f>
        <v>-0.15190078096200921</v>
      </c>
      <c r="E1052" s="2">
        <f>MACD!F1052</f>
        <v>-0.15730844012915354</v>
      </c>
      <c r="F1052" s="2">
        <f>'Moving Avg'!D1052</f>
        <v>4.7880000000000003</v>
      </c>
      <c r="G1052" s="2">
        <f>'Moving Avg'!F1052</f>
        <v>4.7264999999999997</v>
      </c>
      <c r="H1052" s="2">
        <f>'Moving Avg'!G1052</f>
        <v>4.5249999999999995</v>
      </c>
      <c r="I1052" s="2">
        <f>'Moving Avg'!H1052</f>
        <v>4.1557499999999994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25</v>
      </c>
      <c r="N1052" s="7">
        <f t="shared" si="161"/>
        <v>0</v>
      </c>
      <c r="O1052" s="7">
        <f t="shared" si="162"/>
        <v>50</v>
      </c>
      <c r="P1052" s="7">
        <f t="shared" si="163"/>
        <v>16.5</v>
      </c>
      <c r="Q1052" s="8">
        <f t="shared" si="164"/>
        <v>18.725000000000001</v>
      </c>
      <c r="R1052" s="8">
        <f t="shared" si="165"/>
        <v>26.625</v>
      </c>
      <c r="S1052" s="8">
        <f t="shared" si="166"/>
        <v>23.675000000000001</v>
      </c>
      <c r="T1052" s="8">
        <f t="shared" si="167"/>
        <v>22.875</v>
      </c>
      <c r="U1052" s="7">
        <f t="shared" si="168"/>
        <v>23.008333333333336</v>
      </c>
      <c r="V1052" s="7">
        <f t="shared" si="169"/>
        <v>22.975000000000001</v>
      </c>
    </row>
    <row r="1053" spans="1:22" ht="13.5" x14ac:dyDescent="0.25">
      <c r="A1053" s="3">
        <f>RSI!A1053</f>
        <v>43843</v>
      </c>
      <c r="B1053" s="2">
        <f>RSI!B1053</f>
        <v>4.46</v>
      </c>
      <c r="C1053" s="2">
        <f>RSI!I1053</f>
        <v>42.169369874647131</v>
      </c>
      <c r="D1053" s="2">
        <f>MACD!E1053</f>
        <v>-9.0696575610032859E-2</v>
      </c>
      <c r="E1053" s="2">
        <f>MACD!F1053</f>
        <v>-0.14398606722532939</v>
      </c>
      <c r="F1053" s="2">
        <f>'Moving Avg'!D1053</f>
        <v>4.6620000000000008</v>
      </c>
      <c r="G1053" s="2">
        <f>'Moving Avg'!F1053</f>
        <v>4.7294999999999998</v>
      </c>
      <c r="H1053" s="2">
        <f>'Moving Avg'!G1053</f>
        <v>4.5253999999999994</v>
      </c>
      <c r="I1053" s="2">
        <f>'Moving Avg'!H1053</f>
        <v>4.1584499999999993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25</v>
      </c>
      <c r="N1053" s="7">
        <f t="shared" si="161"/>
        <v>0</v>
      </c>
      <c r="O1053" s="7">
        <f t="shared" si="162"/>
        <v>50</v>
      </c>
      <c r="P1053" s="7">
        <f t="shared" si="163"/>
        <v>16.5</v>
      </c>
      <c r="Q1053" s="8">
        <f t="shared" si="164"/>
        <v>18.725000000000001</v>
      </c>
      <c r="R1053" s="8">
        <f t="shared" si="165"/>
        <v>26.625</v>
      </c>
      <c r="S1053" s="8">
        <f t="shared" si="166"/>
        <v>23.675000000000001</v>
      </c>
      <c r="T1053" s="8">
        <f t="shared" si="167"/>
        <v>22.875</v>
      </c>
      <c r="U1053" s="7">
        <f t="shared" si="168"/>
        <v>23.008333333333336</v>
      </c>
      <c r="V1053" s="7">
        <f t="shared" si="169"/>
        <v>22.975000000000001</v>
      </c>
    </row>
    <row r="1054" spans="1:22" ht="13.5" x14ac:dyDescent="0.25">
      <c r="A1054" s="3">
        <f>RSI!A1054</f>
        <v>43845</v>
      </c>
      <c r="B1054" s="2">
        <f>RSI!B1054</f>
        <v>4.26</v>
      </c>
      <c r="C1054" s="2">
        <f>RSI!I1054</f>
        <v>36.364343783207666</v>
      </c>
      <c r="D1054" s="2">
        <f>MACD!E1054</f>
        <v>-2.2793604743269746E-2</v>
      </c>
      <c r="E1054" s="2">
        <f>MACD!F1054</f>
        <v>-0.11974757472891746</v>
      </c>
      <c r="F1054" s="2">
        <f>'Moving Avg'!D1054</f>
        <v>4.5400000000000009</v>
      </c>
      <c r="G1054" s="2">
        <f>'Moving Avg'!F1054</f>
        <v>4.7174999999999994</v>
      </c>
      <c r="H1054" s="2">
        <f>'Moving Avg'!G1054</f>
        <v>4.5211999999999994</v>
      </c>
      <c r="I1054" s="2">
        <f>'Moving Avg'!H1054</f>
        <v>4.16005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  <c r="M1054" s="7">
        <f t="shared" si="160"/>
        <v>25</v>
      </c>
      <c r="N1054" s="7">
        <f t="shared" si="161"/>
        <v>0</v>
      </c>
      <c r="O1054" s="7">
        <f t="shared" si="162"/>
        <v>50</v>
      </c>
      <c r="P1054" s="7">
        <f t="shared" si="163"/>
        <v>16.5</v>
      </c>
      <c r="Q1054" s="8">
        <f t="shared" si="164"/>
        <v>18.725000000000001</v>
      </c>
      <c r="R1054" s="8">
        <f t="shared" si="165"/>
        <v>26.625</v>
      </c>
      <c r="S1054" s="8">
        <f t="shared" si="166"/>
        <v>23.675000000000001</v>
      </c>
      <c r="T1054" s="8">
        <f t="shared" si="167"/>
        <v>22.875</v>
      </c>
      <c r="U1054" s="7">
        <f t="shared" si="168"/>
        <v>23.008333333333336</v>
      </c>
      <c r="V1054" s="7">
        <f t="shared" si="169"/>
        <v>22.975000000000001</v>
      </c>
    </row>
    <row r="1055" spans="1:22" ht="13.5" x14ac:dyDescent="0.25">
      <c r="A1055" s="3">
        <f>RSI!A1055</f>
        <v>43846</v>
      </c>
      <c r="B1055" s="2">
        <f>RSI!B1055</f>
        <v>4.07</v>
      </c>
      <c r="C1055" s="2">
        <f>RSI!I1055</f>
        <v>31.875156908143907</v>
      </c>
      <c r="D1055" s="2">
        <f>MACD!E1055</f>
        <v>8.3430017499844134E-2</v>
      </c>
      <c r="E1055" s="2">
        <f>MACD!F1055</f>
        <v>-7.9112056283165144E-2</v>
      </c>
      <c r="F1055" s="2">
        <f>'Moving Avg'!D1055</f>
        <v>4.4219999999999997</v>
      </c>
      <c r="G1055" s="2">
        <f>'Moving Avg'!F1055</f>
        <v>4.6959999999999997</v>
      </c>
      <c r="H1055" s="2">
        <f>'Moving Avg'!G1055</f>
        <v>4.5131999999999994</v>
      </c>
      <c r="I1055" s="2">
        <f>'Moving Avg'!H1055</f>
        <v>4.1601500000000007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  <c r="M1055" s="7">
        <f t="shared" si="160"/>
        <v>25</v>
      </c>
      <c r="N1055" s="7">
        <f t="shared" si="161"/>
        <v>0</v>
      </c>
      <c r="O1055" s="7">
        <f t="shared" si="162"/>
        <v>50</v>
      </c>
      <c r="P1055" s="7">
        <f t="shared" si="163"/>
        <v>33</v>
      </c>
      <c r="Q1055" s="8">
        <f t="shared" si="164"/>
        <v>21.2</v>
      </c>
      <c r="R1055" s="8">
        <f t="shared" si="165"/>
        <v>30.75</v>
      </c>
      <c r="S1055" s="8">
        <f t="shared" si="166"/>
        <v>31.1</v>
      </c>
      <c r="T1055" s="8">
        <f t="shared" si="167"/>
        <v>27</v>
      </c>
      <c r="U1055" s="7">
        <f t="shared" si="168"/>
        <v>27.683333333333337</v>
      </c>
      <c r="V1055" s="7">
        <f t="shared" si="169"/>
        <v>27.512500000000003</v>
      </c>
    </row>
    <row r="1056" spans="1:22" ht="13.5" x14ac:dyDescent="0.25">
      <c r="A1056" s="3">
        <f>RSI!A1056</f>
        <v>43847</v>
      </c>
      <c r="B1056" s="2">
        <f>RSI!B1056</f>
        <v>4</v>
      </c>
      <c r="C1056" s="2">
        <f>RSI!I1056</f>
        <v>30.386803489419364</v>
      </c>
      <c r="D1056" s="2">
        <f>MACD!E1056</f>
        <v>0.21567439370171559</v>
      </c>
      <c r="E1056" s="2">
        <f>MACD!F1056</f>
        <v>-2.0154766286188994E-2</v>
      </c>
      <c r="F1056" s="2">
        <f>'Moving Avg'!D1056</f>
        <v>4.2900000000000009</v>
      </c>
      <c r="G1056" s="2">
        <f>'Moving Avg'!F1056</f>
        <v>4.6709999999999994</v>
      </c>
      <c r="H1056" s="2">
        <f>'Moving Avg'!G1056</f>
        <v>4.5063999999999993</v>
      </c>
      <c r="I1056" s="2">
        <f>'Moving Avg'!H1056</f>
        <v>4.1594000000000015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  <c r="M1056" s="7">
        <f t="shared" si="160"/>
        <v>25</v>
      </c>
      <c r="N1056" s="7">
        <f t="shared" si="161"/>
        <v>0</v>
      </c>
      <c r="O1056" s="7">
        <f t="shared" si="162"/>
        <v>50</v>
      </c>
      <c r="P1056" s="7">
        <f t="shared" si="163"/>
        <v>16.5</v>
      </c>
      <c r="Q1056" s="8">
        <f t="shared" si="164"/>
        <v>18.725000000000001</v>
      </c>
      <c r="R1056" s="8">
        <f t="shared" si="165"/>
        <v>26.625</v>
      </c>
      <c r="S1056" s="8">
        <f t="shared" si="166"/>
        <v>23.675000000000001</v>
      </c>
      <c r="T1056" s="8">
        <f t="shared" si="167"/>
        <v>22.875</v>
      </c>
      <c r="U1056" s="7">
        <f t="shared" si="168"/>
        <v>23.008333333333336</v>
      </c>
      <c r="V1056" s="7">
        <f t="shared" si="169"/>
        <v>22.975000000000001</v>
      </c>
    </row>
    <row r="1057" spans="1:22" ht="13.5" x14ac:dyDescent="0.25">
      <c r="A1057" s="3">
        <f>RSI!A1057</f>
        <v>43850</v>
      </c>
      <c r="B1057" s="2">
        <f>RSI!B1057</f>
        <v>4.18</v>
      </c>
      <c r="C1057" s="2">
        <f>RSI!I1057</f>
        <v>38.357448920280618</v>
      </c>
      <c r="D1057" s="2">
        <f>MACD!E1057</f>
        <v>0.31620005148150909</v>
      </c>
      <c r="E1057" s="2">
        <f>MACD!F1057</f>
        <v>4.7116197267350619E-2</v>
      </c>
      <c r="F1057" s="2">
        <f>'Moving Avg'!D1057</f>
        <v>4.194</v>
      </c>
      <c r="G1057" s="2">
        <f>'Moving Avg'!F1057</f>
        <v>4.6549999999999994</v>
      </c>
      <c r="H1057" s="2">
        <f>'Moving Avg'!G1057</f>
        <v>4.5031999999999996</v>
      </c>
      <c r="I1057" s="2">
        <f>'Moving Avg'!H1057</f>
        <v>4.1595000000000013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  <c r="M1057" s="7">
        <f t="shared" si="160"/>
        <v>25</v>
      </c>
      <c r="N1057" s="7">
        <f t="shared" si="161"/>
        <v>0</v>
      </c>
      <c r="O1057" s="7">
        <f t="shared" si="162"/>
        <v>50</v>
      </c>
      <c r="P1057" s="7">
        <f t="shared" si="163"/>
        <v>16.5</v>
      </c>
      <c r="Q1057" s="8">
        <f t="shared" si="164"/>
        <v>18.725000000000001</v>
      </c>
      <c r="R1057" s="8">
        <f t="shared" si="165"/>
        <v>26.625</v>
      </c>
      <c r="S1057" s="8">
        <f t="shared" si="166"/>
        <v>23.675000000000001</v>
      </c>
      <c r="T1057" s="8">
        <f t="shared" si="167"/>
        <v>22.875</v>
      </c>
      <c r="U1057" s="7">
        <f t="shared" si="168"/>
        <v>23.008333333333336</v>
      </c>
      <c r="V1057" s="7">
        <f t="shared" si="169"/>
        <v>22.975000000000001</v>
      </c>
    </row>
    <row r="1058" spans="1:22" ht="13.5" x14ac:dyDescent="0.25">
      <c r="A1058" s="3">
        <f>RSI!A1058</f>
        <v>43851</v>
      </c>
      <c r="B1058" s="2">
        <f>RSI!B1058</f>
        <v>4.08</v>
      </c>
      <c r="C1058" s="2">
        <f>RSI!I1058</f>
        <v>35.898283330703791</v>
      </c>
      <c r="D1058" s="2">
        <f>MACD!E1058</f>
        <v>0.38776630699010539</v>
      </c>
      <c r="E1058" s="2">
        <f>MACD!F1058</f>
        <v>0.11524621921190159</v>
      </c>
      <c r="F1058" s="2">
        <f>'Moving Avg'!D1058</f>
        <v>4.1179999999999994</v>
      </c>
      <c r="G1058" s="2">
        <f>'Moving Avg'!F1058</f>
        <v>4.6289999999999996</v>
      </c>
      <c r="H1058" s="2">
        <f>'Moving Avg'!G1058</f>
        <v>4.4980000000000002</v>
      </c>
      <c r="I1058" s="2">
        <f>'Moving Avg'!H1058</f>
        <v>4.1588000000000021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16.5</v>
      </c>
      <c r="Q1058" s="8">
        <f t="shared" si="164"/>
        <v>11.225</v>
      </c>
      <c r="R1058" s="8">
        <f t="shared" si="165"/>
        <v>9.125</v>
      </c>
      <c r="S1058" s="8">
        <f t="shared" si="166"/>
        <v>11.175000000000001</v>
      </c>
      <c r="T1058" s="8">
        <f t="shared" si="167"/>
        <v>10.375</v>
      </c>
      <c r="U1058" s="7">
        <f t="shared" si="168"/>
        <v>10.508333333333335</v>
      </c>
      <c r="V1058" s="7">
        <f t="shared" si="169"/>
        <v>10.475000000000001</v>
      </c>
    </row>
    <row r="1059" spans="1:22" ht="13.5" x14ac:dyDescent="0.25">
      <c r="A1059" s="3">
        <f>RSI!A1059</f>
        <v>43852</v>
      </c>
      <c r="B1059" s="2">
        <f>RSI!B1059</f>
        <v>3.97</v>
      </c>
      <c r="C1059" s="2">
        <f>RSI!I1059</f>
        <v>33.364334216267935</v>
      </c>
      <c r="D1059" s="2">
        <f>MACD!E1059</f>
        <v>0.42522971165364876</v>
      </c>
      <c r="E1059" s="2">
        <f>MACD!F1059</f>
        <v>0.17724291770025102</v>
      </c>
      <c r="F1059" s="2">
        <f>'Moving Avg'!D1059</f>
        <v>4.0599999999999996</v>
      </c>
      <c r="G1059" s="2">
        <f>'Moving Avg'!F1059</f>
        <v>4.5960000000000001</v>
      </c>
      <c r="H1059" s="2">
        <f>'Moving Avg'!G1059</f>
        <v>4.4880000000000004</v>
      </c>
      <c r="I1059" s="2">
        <f>'Moving Avg'!H1059</f>
        <v>4.1570500000000017</v>
      </c>
      <c r="J1059" s="5" t="str">
        <f>OBV!F1059</f>
        <v>BEARISH</v>
      </c>
      <c r="K1059" s="5" t="str">
        <f>OBV!G1059</f>
        <v>WEAK</v>
      </c>
      <c r="L1059" s="5" t="str">
        <f>OBV!H1059</f>
        <v>CONFIRMED BEARISH</v>
      </c>
      <c r="M1059" s="7">
        <f t="shared" si="160"/>
        <v>25</v>
      </c>
      <c r="N1059" s="7">
        <f t="shared" si="161"/>
        <v>0</v>
      </c>
      <c r="O1059" s="7">
        <f t="shared" si="162"/>
        <v>0</v>
      </c>
      <c r="P1059" s="7">
        <f t="shared" si="163"/>
        <v>0</v>
      </c>
      <c r="Q1059" s="8">
        <f t="shared" si="164"/>
        <v>8.75</v>
      </c>
      <c r="R1059" s="8">
        <f t="shared" si="165"/>
        <v>5</v>
      </c>
      <c r="S1059" s="8">
        <f t="shared" si="166"/>
        <v>3.75</v>
      </c>
      <c r="T1059" s="8">
        <f t="shared" si="167"/>
        <v>6.25</v>
      </c>
      <c r="U1059" s="7">
        <f t="shared" si="168"/>
        <v>5.833333333333333</v>
      </c>
      <c r="V1059" s="7">
        <f t="shared" si="169"/>
        <v>5.9375</v>
      </c>
    </row>
    <row r="1060" spans="1:22" ht="13.5" x14ac:dyDescent="0.25">
      <c r="A1060" s="3">
        <f>RSI!A1060</f>
        <v>43853</v>
      </c>
      <c r="B1060" s="2">
        <f>RSI!B1060</f>
        <v>3.97</v>
      </c>
      <c r="C1060" s="2">
        <f>RSI!I1060</f>
        <v>33.364334216267949</v>
      </c>
      <c r="D1060" s="2">
        <f>MACD!E1060</f>
        <v>0.42768417728287833</v>
      </c>
      <c r="E1060" s="2">
        <f>MACD!F1060</f>
        <v>0.22733116961677649</v>
      </c>
      <c r="F1060" s="2">
        <f>'Moving Avg'!D1060</f>
        <v>4.04</v>
      </c>
      <c r="G1060" s="2">
        <f>'Moving Avg'!F1060</f>
        <v>4.5624999999999991</v>
      </c>
      <c r="H1060" s="2">
        <f>'Moving Avg'!G1060</f>
        <v>4.4779999999999998</v>
      </c>
      <c r="I1060" s="2">
        <f>'Moving Avg'!H1060</f>
        <v>4.1549000000000014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  <c r="M1060" s="7">
        <f t="shared" si="160"/>
        <v>25</v>
      </c>
      <c r="N1060" s="7">
        <f t="shared" si="161"/>
        <v>0</v>
      </c>
      <c r="O1060" s="7">
        <f t="shared" si="162"/>
        <v>0</v>
      </c>
      <c r="P1060" s="7">
        <f t="shared" si="163"/>
        <v>0</v>
      </c>
      <c r="Q1060" s="8">
        <f t="shared" si="164"/>
        <v>8.75</v>
      </c>
      <c r="R1060" s="8">
        <f t="shared" si="165"/>
        <v>5</v>
      </c>
      <c r="S1060" s="8">
        <f t="shared" si="166"/>
        <v>3.75</v>
      </c>
      <c r="T1060" s="8">
        <f t="shared" si="167"/>
        <v>6.25</v>
      </c>
      <c r="U1060" s="7">
        <f t="shared" si="168"/>
        <v>5.833333333333333</v>
      </c>
      <c r="V1060" s="7">
        <f t="shared" si="169"/>
        <v>5.9375</v>
      </c>
    </row>
    <row r="1061" spans="1:22" ht="13.5" x14ac:dyDescent="0.25">
      <c r="A1061" s="3">
        <f>RSI!A1061</f>
        <v>43854</v>
      </c>
      <c r="B1061" s="2">
        <f>RSI!B1061</f>
        <v>4.1399999999999997</v>
      </c>
      <c r="C1061" s="2">
        <f>RSI!I1061</f>
        <v>40.84807435159447</v>
      </c>
      <c r="D1061" s="2">
        <f>MACD!E1061</f>
        <v>0.42000395317719974</v>
      </c>
      <c r="E1061" s="2">
        <f>MACD!F1061</f>
        <v>0.26586572632886118</v>
      </c>
      <c r="F1061" s="2">
        <f>'Moving Avg'!D1061</f>
        <v>4.0679999999999996</v>
      </c>
      <c r="G1061" s="2">
        <f>'Moving Avg'!F1061</f>
        <v>4.5439999999999996</v>
      </c>
      <c r="H1061" s="2">
        <f>'Moving Avg'!G1061</f>
        <v>4.4714</v>
      </c>
      <c r="I1061" s="2">
        <f>'Moving Avg'!H1061</f>
        <v>4.1530000000000014</v>
      </c>
      <c r="J1061" s="5" t="str">
        <f>OBV!F1061</f>
        <v>BEARISH</v>
      </c>
      <c r="K1061" s="5" t="str">
        <f>OBV!G1061</f>
        <v>WEAK</v>
      </c>
      <c r="L1061" s="5" t="str">
        <f>OBV!H1061</f>
        <v>BEARISH DIVERGENCE</v>
      </c>
      <c r="M1061" s="7">
        <f t="shared" si="160"/>
        <v>25</v>
      </c>
      <c r="N1061" s="7">
        <f t="shared" si="161"/>
        <v>0</v>
      </c>
      <c r="O1061" s="7">
        <f t="shared" si="162"/>
        <v>0</v>
      </c>
      <c r="P1061" s="7">
        <f t="shared" si="163"/>
        <v>0</v>
      </c>
      <c r="Q1061" s="8">
        <f t="shared" si="164"/>
        <v>8.75</v>
      </c>
      <c r="R1061" s="8">
        <f t="shared" si="165"/>
        <v>5</v>
      </c>
      <c r="S1061" s="8">
        <f t="shared" si="166"/>
        <v>3.75</v>
      </c>
      <c r="T1061" s="8">
        <f t="shared" si="167"/>
        <v>6.25</v>
      </c>
      <c r="U1061" s="7">
        <f t="shared" si="168"/>
        <v>5.833333333333333</v>
      </c>
      <c r="V1061" s="7">
        <f t="shared" si="169"/>
        <v>5.9375</v>
      </c>
    </row>
    <row r="1062" spans="1:22" ht="13.5" x14ac:dyDescent="0.25">
      <c r="A1062" s="3">
        <f>RSI!A1062</f>
        <v>43857</v>
      </c>
      <c r="B1062" s="2">
        <f>RSI!B1062</f>
        <v>4.1399999999999997</v>
      </c>
      <c r="C1062" s="2">
        <f>RSI!I1062</f>
        <v>40.84807435159447</v>
      </c>
      <c r="D1062" s="2">
        <f>MACD!E1062</f>
        <v>0.41512623966788276</v>
      </c>
      <c r="E1062" s="2">
        <f>MACD!F1062</f>
        <v>0.29571782899666554</v>
      </c>
      <c r="F1062" s="2">
        <f>'Moving Avg'!D1062</f>
        <v>4.0600000000000005</v>
      </c>
      <c r="G1062" s="2">
        <f>'Moving Avg'!F1062</f>
        <v>4.5184999999999995</v>
      </c>
      <c r="H1062" s="2">
        <f>'Moving Avg'!G1062</f>
        <v>4.4673999999999996</v>
      </c>
      <c r="I1062" s="2">
        <f>'Moving Avg'!H1062</f>
        <v>4.1511000000000013</v>
      </c>
      <c r="J1062" s="5" t="str">
        <f>OBV!F1062</f>
        <v>BEARISH</v>
      </c>
      <c r="K1062" s="5" t="str">
        <f>OBV!G1062</f>
        <v>WEAK</v>
      </c>
      <c r="L1062" s="5" t="str">
        <f>OBV!H1062</f>
        <v>CONFIRMED BEARISH</v>
      </c>
      <c r="M1062" s="7">
        <f t="shared" si="160"/>
        <v>25</v>
      </c>
      <c r="N1062" s="7">
        <f t="shared" si="161"/>
        <v>0</v>
      </c>
      <c r="O1062" s="7">
        <f t="shared" si="162"/>
        <v>0</v>
      </c>
      <c r="P1062" s="7">
        <f t="shared" si="163"/>
        <v>0</v>
      </c>
      <c r="Q1062" s="8">
        <f t="shared" si="164"/>
        <v>8.75</v>
      </c>
      <c r="R1062" s="8">
        <f t="shared" si="165"/>
        <v>5</v>
      </c>
      <c r="S1062" s="8">
        <f t="shared" si="166"/>
        <v>3.75</v>
      </c>
      <c r="T1062" s="8">
        <f t="shared" si="167"/>
        <v>6.25</v>
      </c>
      <c r="U1062" s="7">
        <f t="shared" si="168"/>
        <v>5.833333333333333</v>
      </c>
      <c r="V1062" s="7">
        <f t="shared" si="169"/>
        <v>5.9375</v>
      </c>
    </row>
    <row r="1063" spans="1:22" ht="13.5" x14ac:dyDescent="0.25">
      <c r="A1063" s="3">
        <f>RSI!A1063</f>
        <v>43858</v>
      </c>
      <c r="B1063" s="2">
        <f>RSI!B1063</f>
        <v>4.1399999999999997</v>
      </c>
      <c r="C1063" s="2">
        <f>RSI!I1063</f>
        <v>40.848074351594477</v>
      </c>
      <c r="D1063" s="2">
        <f>MACD!E1063</f>
        <v>0.3817305810532563</v>
      </c>
      <c r="E1063" s="2">
        <f>MACD!F1063</f>
        <v>0.31292037940798367</v>
      </c>
      <c r="F1063" s="2">
        <f>'Moving Avg'!D1063</f>
        <v>4.0720000000000001</v>
      </c>
      <c r="G1063" s="2">
        <f>'Moving Avg'!F1063</f>
        <v>4.4844999999999997</v>
      </c>
      <c r="H1063" s="2">
        <f>'Moving Avg'!G1063</f>
        <v>4.4659999999999993</v>
      </c>
      <c r="I1063" s="2">
        <f>'Moving Avg'!H1063</f>
        <v>4.1490500000000017</v>
      </c>
      <c r="J1063" s="5" t="str">
        <f>OBV!F1063</f>
        <v>BEARISH</v>
      </c>
      <c r="K1063" s="5" t="str">
        <f>OBV!G1063</f>
        <v>WEAK</v>
      </c>
      <c r="L1063" s="5" t="str">
        <f>OBV!H1063</f>
        <v>BEARISH DIVERGENCE</v>
      </c>
      <c r="M1063" s="7">
        <f t="shared" si="160"/>
        <v>25</v>
      </c>
      <c r="N1063" s="7">
        <f t="shared" si="161"/>
        <v>0</v>
      </c>
      <c r="O1063" s="7">
        <f t="shared" si="162"/>
        <v>0</v>
      </c>
      <c r="P1063" s="7">
        <f t="shared" si="163"/>
        <v>0</v>
      </c>
      <c r="Q1063" s="8">
        <f t="shared" si="164"/>
        <v>8.75</v>
      </c>
      <c r="R1063" s="8">
        <f t="shared" si="165"/>
        <v>5</v>
      </c>
      <c r="S1063" s="8">
        <f t="shared" si="166"/>
        <v>3.75</v>
      </c>
      <c r="T1063" s="8">
        <f t="shared" si="167"/>
        <v>6.25</v>
      </c>
      <c r="U1063" s="7">
        <f t="shared" si="168"/>
        <v>5.833333333333333</v>
      </c>
      <c r="V1063" s="7">
        <f t="shared" si="169"/>
        <v>5.9375</v>
      </c>
    </row>
    <row r="1064" spans="1:22" ht="13.5" x14ac:dyDescent="0.25">
      <c r="A1064" s="3">
        <f>RSI!A1064</f>
        <v>43859</v>
      </c>
      <c r="B1064" s="2">
        <f>RSI!B1064</f>
        <v>4.1399999999999997</v>
      </c>
      <c r="C1064" s="2">
        <f>RSI!I1064</f>
        <v>40.848074351594477</v>
      </c>
      <c r="D1064" s="2">
        <f>MACD!E1064</f>
        <v>0.32409317808107563</v>
      </c>
      <c r="E1064" s="2">
        <f>MACD!F1064</f>
        <v>0.31515493914260212</v>
      </c>
      <c r="F1064" s="2">
        <f>'Moving Avg'!D1064</f>
        <v>4.1059999999999999</v>
      </c>
      <c r="G1064" s="2">
        <f>'Moving Avg'!F1064</f>
        <v>4.4504999999999999</v>
      </c>
      <c r="H1064" s="2">
        <f>'Moving Avg'!G1064</f>
        <v>4.464599999999999</v>
      </c>
      <c r="I1064" s="2">
        <f>'Moving Avg'!H1064</f>
        <v>4.147000000000002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  <c r="M1064" s="7">
        <f t="shared" si="160"/>
        <v>25</v>
      </c>
      <c r="N1064" s="7">
        <f t="shared" si="161"/>
        <v>0</v>
      </c>
      <c r="O1064" s="7">
        <f t="shared" si="162"/>
        <v>0</v>
      </c>
      <c r="P1064" s="7">
        <f t="shared" si="163"/>
        <v>33</v>
      </c>
      <c r="Q1064" s="8">
        <f t="shared" si="164"/>
        <v>13.7</v>
      </c>
      <c r="R1064" s="8">
        <f t="shared" si="165"/>
        <v>13.25</v>
      </c>
      <c r="S1064" s="8">
        <f t="shared" si="166"/>
        <v>18.600000000000001</v>
      </c>
      <c r="T1064" s="8">
        <f t="shared" si="167"/>
        <v>14.5</v>
      </c>
      <c r="U1064" s="7">
        <f t="shared" si="168"/>
        <v>15.183333333333332</v>
      </c>
      <c r="V1064" s="7">
        <f t="shared" si="169"/>
        <v>15.012499999999999</v>
      </c>
    </row>
    <row r="1065" spans="1:22" ht="13.5" x14ac:dyDescent="0.25">
      <c r="A1065" s="3">
        <f>RSI!A1065</f>
        <v>43860</v>
      </c>
      <c r="B1065" s="2">
        <f>RSI!B1065</f>
        <v>4.1399999999999997</v>
      </c>
      <c r="C1065" s="2">
        <f>RSI!I1065</f>
        <v>40.84807435159447</v>
      </c>
      <c r="D1065" s="2">
        <f>MACD!E1065</f>
        <v>0.24737905121590842</v>
      </c>
      <c r="E1065" s="2">
        <f>MACD!F1065</f>
        <v>0.30159976155726342</v>
      </c>
      <c r="F1065" s="2">
        <f>'Moving Avg'!D1065</f>
        <v>4.1399999999999997</v>
      </c>
      <c r="G1065" s="2">
        <f>'Moving Avg'!F1065</f>
        <v>4.4060000000000006</v>
      </c>
      <c r="H1065" s="2">
        <f>'Moving Avg'!G1065</f>
        <v>4.4613999999999994</v>
      </c>
      <c r="I1065" s="2">
        <f>'Moving Avg'!H1065</f>
        <v>4.144400000000001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  <c r="M1065" s="7">
        <f t="shared" si="160"/>
        <v>25</v>
      </c>
      <c r="N1065" s="7">
        <f t="shared" si="161"/>
        <v>100</v>
      </c>
      <c r="O1065" s="7">
        <f t="shared" si="162"/>
        <v>0</v>
      </c>
      <c r="P1065" s="7">
        <f t="shared" si="163"/>
        <v>33</v>
      </c>
      <c r="Q1065" s="8">
        <f t="shared" si="164"/>
        <v>48.7</v>
      </c>
      <c r="R1065" s="8">
        <f t="shared" si="165"/>
        <v>33.25</v>
      </c>
      <c r="S1065" s="8">
        <f t="shared" si="166"/>
        <v>33.6</v>
      </c>
      <c r="T1065" s="8">
        <f t="shared" si="167"/>
        <v>39.5</v>
      </c>
      <c r="U1065" s="7">
        <f t="shared" si="168"/>
        <v>38.516666666666673</v>
      </c>
      <c r="V1065" s="7">
        <f t="shared" si="169"/>
        <v>38.762500000000003</v>
      </c>
    </row>
    <row r="1066" spans="1:22" ht="13.5" x14ac:dyDescent="0.25">
      <c r="A1066" s="3">
        <f>RSI!A1066</f>
        <v>43861</v>
      </c>
      <c r="B1066" s="2">
        <f>RSI!B1066</f>
        <v>4.1399999999999997</v>
      </c>
      <c r="C1066" s="2">
        <f>RSI!I1066</f>
        <v>40.848074351594477</v>
      </c>
      <c r="D1066" s="2">
        <f>MACD!E1066</f>
        <v>0.17288930451281814</v>
      </c>
      <c r="E1066" s="2">
        <f>MACD!F1066</f>
        <v>0.27585767014837437</v>
      </c>
      <c r="F1066" s="2">
        <f>'Moving Avg'!D1066</f>
        <v>4.1399999999999997</v>
      </c>
      <c r="G1066" s="2">
        <f>'Moving Avg'!F1066</f>
        <v>4.3504999999999994</v>
      </c>
      <c r="H1066" s="2">
        <f>'Moving Avg'!G1066</f>
        <v>4.4581999999999988</v>
      </c>
      <c r="I1066" s="2">
        <f>'Moving Avg'!H1066</f>
        <v>4.1416000000000004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  <c r="M1066" s="7">
        <f t="shared" si="160"/>
        <v>25</v>
      </c>
      <c r="N1066" s="7">
        <f t="shared" si="161"/>
        <v>100</v>
      </c>
      <c r="O1066" s="7">
        <f t="shared" si="162"/>
        <v>0</v>
      </c>
      <c r="P1066" s="7">
        <f t="shared" si="163"/>
        <v>33</v>
      </c>
      <c r="Q1066" s="8">
        <f t="shared" si="164"/>
        <v>48.7</v>
      </c>
      <c r="R1066" s="8">
        <f t="shared" si="165"/>
        <v>33.25</v>
      </c>
      <c r="S1066" s="8">
        <f t="shared" si="166"/>
        <v>33.6</v>
      </c>
      <c r="T1066" s="8">
        <f t="shared" si="167"/>
        <v>39.5</v>
      </c>
      <c r="U1066" s="7">
        <f t="shared" si="168"/>
        <v>38.516666666666673</v>
      </c>
      <c r="V1066" s="7">
        <f t="shared" si="169"/>
        <v>38.762500000000003</v>
      </c>
    </row>
    <row r="1067" spans="1:22" ht="13.5" x14ac:dyDescent="0.25">
      <c r="A1067" s="3">
        <f>RSI!A1067</f>
        <v>43864</v>
      </c>
      <c r="B1067" s="2">
        <f>RSI!B1067</f>
        <v>4.26</v>
      </c>
      <c r="C1067" s="2">
        <f>RSI!I1067</f>
        <v>47.358116522155932</v>
      </c>
      <c r="D1067" s="2">
        <f>MACD!E1067</f>
        <v>0.12976612057720338</v>
      </c>
      <c r="E1067" s="2">
        <f>MACD!F1067</f>
        <v>0.24663936023414018</v>
      </c>
      <c r="F1067" s="2">
        <f>'Moving Avg'!D1067</f>
        <v>4.1639999999999997</v>
      </c>
      <c r="G1067" s="2">
        <f>'Moving Avg'!F1067</f>
        <v>4.3014999999999999</v>
      </c>
      <c r="H1067" s="2">
        <f>'Moving Avg'!G1067</f>
        <v>4.4593999999999987</v>
      </c>
      <c r="I1067" s="2">
        <f>'Moving Avg'!H1067</f>
        <v>4.1389000000000014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  <c r="M1067" s="7">
        <f t="shared" si="160"/>
        <v>25</v>
      </c>
      <c r="N1067" s="7">
        <f t="shared" si="161"/>
        <v>100</v>
      </c>
      <c r="O1067" s="7">
        <f t="shared" si="162"/>
        <v>50</v>
      </c>
      <c r="P1067" s="7">
        <f t="shared" si="163"/>
        <v>33</v>
      </c>
      <c r="Q1067" s="8">
        <f t="shared" si="164"/>
        <v>56.2</v>
      </c>
      <c r="R1067" s="8">
        <f t="shared" si="165"/>
        <v>50.75</v>
      </c>
      <c r="S1067" s="8">
        <f t="shared" si="166"/>
        <v>46.1</v>
      </c>
      <c r="T1067" s="8">
        <f t="shared" si="167"/>
        <v>52</v>
      </c>
      <c r="U1067" s="7">
        <f t="shared" si="168"/>
        <v>51.016666666666673</v>
      </c>
      <c r="V1067" s="7">
        <f t="shared" si="169"/>
        <v>51.262500000000003</v>
      </c>
    </row>
    <row r="1068" spans="1:22" ht="13.5" x14ac:dyDescent="0.25">
      <c r="A1068" s="3">
        <f>RSI!A1068</f>
        <v>43865</v>
      </c>
      <c r="B1068" s="2">
        <f>RSI!B1068</f>
        <v>4.38</v>
      </c>
      <c r="C1068" s="2">
        <f>RSI!I1068</f>
        <v>52.936218124365311</v>
      </c>
      <c r="D1068" s="2">
        <f>MACD!E1068</f>
        <v>6.9316148883177497E-2</v>
      </c>
      <c r="E1068" s="2">
        <f>MACD!F1068</f>
        <v>0.21117471796394766</v>
      </c>
      <c r="F1068" s="2">
        <f>'Moving Avg'!D1068</f>
        <v>4.2119999999999997</v>
      </c>
      <c r="G1068" s="2">
        <f>'Moving Avg'!F1068</f>
        <v>4.266</v>
      </c>
      <c r="H1068" s="2">
        <f>'Moving Avg'!G1068</f>
        <v>4.4585999999999988</v>
      </c>
      <c r="I1068" s="2">
        <f>'Moving Avg'!H1068</f>
        <v>4.136000000000001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  <c r="M1068" s="7">
        <f t="shared" si="160"/>
        <v>25</v>
      </c>
      <c r="N1068" s="7">
        <f t="shared" si="161"/>
        <v>100</v>
      </c>
      <c r="O1068" s="7">
        <f t="shared" si="162"/>
        <v>50</v>
      </c>
      <c r="P1068" s="7">
        <f t="shared" si="163"/>
        <v>33</v>
      </c>
      <c r="Q1068" s="8">
        <f t="shared" si="164"/>
        <v>56.2</v>
      </c>
      <c r="R1068" s="8">
        <f t="shared" si="165"/>
        <v>50.75</v>
      </c>
      <c r="S1068" s="8">
        <f t="shared" si="166"/>
        <v>46.1</v>
      </c>
      <c r="T1068" s="8">
        <f t="shared" si="167"/>
        <v>52</v>
      </c>
      <c r="U1068" s="7">
        <f t="shared" si="168"/>
        <v>51.016666666666673</v>
      </c>
      <c r="V1068" s="7">
        <f t="shared" si="169"/>
        <v>51.262500000000003</v>
      </c>
    </row>
    <row r="1069" spans="1:22" ht="13.5" x14ac:dyDescent="0.25">
      <c r="A1069" s="3">
        <f>RSI!A1069</f>
        <v>43866</v>
      </c>
      <c r="B1069" s="2">
        <f>RSI!B1069</f>
        <v>4.57</v>
      </c>
      <c r="C1069" s="2">
        <f>RSI!I1069</f>
        <v>60.138437666079426</v>
      </c>
      <c r="D1069" s="2">
        <f>MACD!E1069</f>
        <v>-1.3250822089443837E-2</v>
      </c>
      <c r="E1069" s="2">
        <f>MACD!F1069</f>
        <v>0.16628960995326938</v>
      </c>
      <c r="F1069" s="2">
        <f>'Moving Avg'!D1069</f>
        <v>4.298</v>
      </c>
      <c r="G1069" s="2">
        <f>'Moving Avg'!F1069</f>
        <v>4.2510000000000003</v>
      </c>
      <c r="H1069" s="2">
        <f>'Moving Avg'!G1069</f>
        <v>4.4579999999999975</v>
      </c>
      <c r="I1069" s="2">
        <f>'Moving Avg'!H1069</f>
        <v>4.1333500000000019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  <c r="M1069" s="7">
        <f t="shared" si="160"/>
        <v>25</v>
      </c>
      <c r="N1069" s="7">
        <f t="shared" si="161"/>
        <v>100</v>
      </c>
      <c r="O1069" s="7">
        <f t="shared" si="162"/>
        <v>50</v>
      </c>
      <c r="P1069" s="7">
        <f t="shared" si="163"/>
        <v>33</v>
      </c>
      <c r="Q1069" s="8">
        <f t="shared" si="164"/>
        <v>56.2</v>
      </c>
      <c r="R1069" s="8">
        <f t="shared" si="165"/>
        <v>50.75</v>
      </c>
      <c r="S1069" s="8">
        <f t="shared" si="166"/>
        <v>46.1</v>
      </c>
      <c r="T1069" s="8">
        <f t="shared" si="167"/>
        <v>52</v>
      </c>
      <c r="U1069" s="7">
        <f t="shared" si="168"/>
        <v>51.016666666666673</v>
      </c>
      <c r="V1069" s="7">
        <f t="shared" si="169"/>
        <v>51.262500000000003</v>
      </c>
    </row>
    <row r="1070" spans="1:22" ht="13.5" x14ac:dyDescent="0.25">
      <c r="A1070" s="3">
        <f>RSI!A1070</f>
        <v>43867</v>
      </c>
      <c r="B1070" s="2">
        <f>RSI!B1070</f>
        <v>4.59</v>
      </c>
      <c r="C1070" s="2">
        <f>RSI!I1070</f>
        <v>60.818150612579949</v>
      </c>
      <c r="D1070" s="2">
        <f>MACD!E1070</f>
        <v>-8.6108126160990395E-2</v>
      </c>
      <c r="E1070" s="2">
        <f>MACD!F1070</f>
        <v>0.11581006273041744</v>
      </c>
      <c r="F1070" s="2">
        <f>'Moving Avg'!D1070</f>
        <v>4.3879999999999999</v>
      </c>
      <c r="G1070" s="2">
        <f>'Moving Avg'!F1070</f>
        <v>4.2474999999999996</v>
      </c>
      <c r="H1070" s="2">
        <f>'Moving Avg'!G1070</f>
        <v>4.4567999999999977</v>
      </c>
      <c r="I1070" s="2">
        <f>'Moving Avg'!H1070</f>
        <v>4.1297000000000024</v>
      </c>
      <c r="J1070" s="5" t="str">
        <f>OBV!F1070</f>
        <v>BULLISH</v>
      </c>
      <c r="K1070" s="5" t="str">
        <f>OBV!G1070</f>
        <v>NEUTRAL</v>
      </c>
      <c r="L1070" s="5" t="str">
        <f>OBV!H1070</f>
        <v>CONFIRMED BULLISH</v>
      </c>
      <c r="M1070" s="7">
        <f t="shared" si="160"/>
        <v>25</v>
      </c>
      <c r="N1070" s="7">
        <f t="shared" si="161"/>
        <v>100</v>
      </c>
      <c r="O1070" s="7">
        <f t="shared" si="162"/>
        <v>50</v>
      </c>
      <c r="P1070" s="7">
        <f t="shared" si="163"/>
        <v>83.5</v>
      </c>
      <c r="Q1070" s="8">
        <f t="shared" si="164"/>
        <v>63.774999999999999</v>
      </c>
      <c r="R1070" s="8">
        <f t="shared" si="165"/>
        <v>63.375</v>
      </c>
      <c r="S1070" s="8">
        <f t="shared" si="166"/>
        <v>68.825000000000003</v>
      </c>
      <c r="T1070" s="8">
        <f t="shared" si="167"/>
        <v>64.625</v>
      </c>
      <c r="U1070" s="7">
        <f t="shared" si="168"/>
        <v>65.325000000000003</v>
      </c>
      <c r="V1070" s="7">
        <f t="shared" si="169"/>
        <v>65.150000000000006</v>
      </c>
    </row>
    <row r="1071" spans="1:22" ht="13.5" x14ac:dyDescent="0.25">
      <c r="A1071" s="3">
        <f>RSI!A1071</f>
        <v>43868</v>
      </c>
      <c r="B1071" s="2">
        <f>RSI!B1071</f>
        <v>4.72</v>
      </c>
      <c r="C1071" s="2">
        <f>RSI!I1071</f>
        <v>64.99629359497996</v>
      </c>
      <c r="D1071" s="2">
        <f>MACD!E1071</f>
        <v>-0.13275008090467022</v>
      </c>
      <c r="E1071" s="2">
        <f>MACD!F1071</f>
        <v>6.6098034003399919E-2</v>
      </c>
      <c r="F1071" s="2">
        <f>'Moving Avg'!D1071</f>
        <v>4.5039999999999996</v>
      </c>
      <c r="G1071" s="2">
        <f>'Moving Avg'!F1071</f>
        <v>4.2504999999999997</v>
      </c>
      <c r="H1071" s="2">
        <f>'Moving Avg'!G1071</f>
        <v>4.4591999999999974</v>
      </c>
      <c r="I1071" s="2">
        <f>'Moving Avg'!H1071</f>
        <v>4.1255000000000015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  <c r="M1071" s="7">
        <f t="shared" si="160"/>
        <v>25</v>
      </c>
      <c r="N1071" s="7">
        <f t="shared" si="161"/>
        <v>100</v>
      </c>
      <c r="O1071" s="7">
        <f t="shared" si="162"/>
        <v>50</v>
      </c>
      <c r="P1071" s="7">
        <f t="shared" si="163"/>
        <v>83.5</v>
      </c>
      <c r="Q1071" s="8">
        <f t="shared" si="164"/>
        <v>63.774999999999999</v>
      </c>
      <c r="R1071" s="8">
        <f t="shared" si="165"/>
        <v>63.375</v>
      </c>
      <c r="S1071" s="8">
        <f t="shared" si="166"/>
        <v>68.825000000000003</v>
      </c>
      <c r="T1071" s="8">
        <f t="shared" si="167"/>
        <v>64.625</v>
      </c>
      <c r="U1071" s="7">
        <f t="shared" si="168"/>
        <v>65.325000000000003</v>
      </c>
      <c r="V1071" s="7">
        <f t="shared" si="169"/>
        <v>65.150000000000006</v>
      </c>
    </row>
    <row r="1072" spans="1:22" ht="13.5" x14ac:dyDescent="0.25">
      <c r="A1072" s="3">
        <f>RSI!A1072</f>
        <v>43871</v>
      </c>
      <c r="B1072" s="2">
        <f>RSI!B1072</f>
        <v>4.93</v>
      </c>
      <c r="C1072" s="2">
        <f>RSI!I1072</f>
        <v>70.473626123440965</v>
      </c>
      <c r="D1072" s="2">
        <f>MACD!E1072</f>
        <v>-0.18994534367074678</v>
      </c>
      <c r="E1072" s="2">
        <f>MACD!F1072</f>
        <v>1.4889358468570577E-2</v>
      </c>
      <c r="F1072" s="2">
        <f>'Moving Avg'!D1072</f>
        <v>4.6379999999999999</v>
      </c>
      <c r="G1072" s="2">
        <f>'Moving Avg'!F1072</f>
        <v>4.2640000000000002</v>
      </c>
      <c r="H1072" s="2">
        <f>'Moving Avg'!G1072</f>
        <v>4.4647999999999985</v>
      </c>
      <c r="I1072" s="2">
        <f>'Moving Avg'!H1072</f>
        <v>4.120700000000002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  <c r="M1072" s="7">
        <f t="shared" si="160"/>
        <v>0</v>
      </c>
      <c r="N1072" s="7">
        <f t="shared" si="161"/>
        <v>100</v>
      </c>
      <c r="O1072" s="7">
        <f t="shared" si="162"/>
        <v>50</v>
      </c>
      <c r="P1072" s="7">
        <f t="shared" si="163"/>
        <v>83.5</v>
      </c>
      <c r="Q1072" s="8">
        <f t="shared" si="164"/>
        <v>55.024999999999999</v>
      </c>
      <c r="R1072" s="8">
        <f t="shared" si="165"/>
        <v>58.375</v>
      </c>
      <c r="S1072" s="8">
        <f t="shared" si="166"/>
        <v>65.075000000000003</v>
      </c>
      <c r="T1072" s="8">
        <f t="shared" si="167"/>
        <v>58.375</v>
      </c>
      <c r="U1072" s="7">
        <f t="shared" si="168"/>
        <v>59.491666666666674</v>
      </c>
      <c r="V1072" s="7">
        <f t="shared" si="169"/>
        <v>59.212500000000006</v>
      </c>
    </row>
    <row r="1073" spans="1:22" ht="13.5" x14ac:dyDescent="0.25">
      <c r="A1073" s="3">
        <f>RSI!A1073</f>
        <v>43872</v>
      </c>
      <c r="B1073" s="2">
        <f>RSI!B1073</f>
        <v>4.9800000000000004</v>
      </c>
      <c r="C1073" s="2">
        <f>RSI!I1073</f>
        <v>71.612605855437252</v>
      </c>
      <c r="D1073" s="2">
        <f>MACD!E1073</f>
        <v>-0.24529838038296425</v>
      </c>
      <c r="E1073" s="2">
        <f>MACD!F1073</f>
        <v>-3.7148189301736391E-2</v>
      </c>
      <c r="F1073" s="2">
        <f>'Moving Avg'!D1073</f>
        <v>4.758</v>
      </c>
      <c r="G1073" s="2">
        <f>'Moving Avg'!F1073</f>
        <v>4.29</v>
      </c>
      <c r="H1073" s="2">
        <f>'Moving Avg'!G1073</f>
        <v>4.4715999999999978</v>
      </c>
      <c r="I1073" s="2">
        <f>'Moving Avg'!H1073</f>
        <v>4.1156000000000015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  <c r="M1073" s="7">
        <f t="shared" si="160"/>
        <v>0</v>
      </c>
      <c r="N1073" s="7">
        <f t="shared" si="161"/>
        <v>100</v>
      </c>
      <c r="O1073" s="7">
        <f t="shared" si="162"/>
        <v>50</v>
      </c>
      <c r="P1073" s="7">
        <f t="shared" si="163"/>
        <v>83.5</v>
      </c>
      <c r="Q1073" s="8">
        <f t="shared" si="164"/>
        <v>55.024999999999999</v>
      </c>
      <c r="R1073" s="8">
        <f t="shared" si="165"/>
        <v>58.375</v>
      </c>
      <c r="S1073" s="8">
        <f t="shared" si="166"/>
        <v>65.075000000000003</v>
      </c>
      <c r="T1073" s="8">
        <f t="shared" si="167"/>
        <v>58.375</v>
      </c>
      <c r="U1073" s="7">
        <f t="shared" si="168"/>
        <v>59.491666666666674</v>
      </c>
      <c r="V1073" s="7">
        <f t="shared" si="169"/>
        <v>59.212500000000006</v>
      </c>
    </row>
    <row r="1074" spans="1:22" ht="13.5" x14ac:dyDescent="0.25">
      <c r="A1074" s="3">
        <f>RSI!A1074</f>
        <v>43873</v>
      </c>
      <c r="B1074" s="2">
        <f>RSI!B1074</f>
        <v>4.9800000000000004</v>
      </c>
      <c r="C1074" s="2">
        <f>RSI!I1074</f>
        <v>71.612605855437238</v>
      </c>
      <c r="D1074" s="2">
        <f>MACD!E1074</f>
        <v>-0.29544337062321446</v>
      </c>
      <c r="E1074" s="2">
        <f>MACD!F1074</f>
        <v>-8.8807225566032016E-2</v>
      </c>
      <c r="F1074" s="2">
        <f>'Moving Avg'!D1074</f>
        <v>4.84</v>
      </c>
      <c r="G1074" s="2">
        <f>'Moving Avg'!F1074</f>
        <v>4.3260000000000005</v>
      </c>
      <c r="H1074" s="2">
        <f>'Moving Avg'!G1074</f>
        <v>4.4823999999999984</v>
      </c>
      <c r="I1074" s="2">
        <f>'Moving Avg'!H1074</f>
        <v>4.1118500000000013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  <c r="M1074" s="7">
        <f t="shared" si="160"/>
        <v>0</v>
      </c>
      <c r="N1074" s="7">
        <f t="shared" si="161"/>
        <v>100</v>
      </c>
      <c r="O1074" s="7">
        <f t="shared" si="162"/>
        <v>50</v>
      </c>
      <c r="P1074" s="7">
        <f t="shared" si="163"/>
        <v>83.5</v>
      </c>
      <c r="Q1074" s="8">
        <f t="shared" si="164"/>
        <v>55.024999999999999</v>
      </c>
      <c r="R1074" s="8">
        <f t="shared" si="165"/>
        <v>58.375</v>
      </c>
      <c r="S1074" s="8">
        <f t="shared" si="166"/>
        <v>65.075000000000003</v>
      </c>
      <c r="T1074" s="8">
        <f t="shared" si="167"/>
        <v>58.375</v>
      </c>
      <c r="U1074" s="7">
        <f t="shared" si="168"/>
        <v>59.491666666666674</v>
      </c>
      <c r="V1074" s="7">
        <f t="shared" si="169"/>
        <v>59.212500000000006</v>
      </c>
    </row>
    <row r="1075" spans="1:22" ht="13.5" x14ac:dyDescent="0.25">
      <c r="A1075" s="3">
        <f>RSI!A1075</f>
        <v>43874</v>
      </c>
      <c r="B1075" s="2">
        <f>RSI!B1075</f>
        <v>4.9800000000000004</v>
      </c>
      <c r="C1075" s="2">
        <f>RSI!I1075</f>
        <v>71.612605855437238</v>
      </c>
      <c r="D1075" s="2">
        <f>MACD!E1075</f>
        <v>-0.34093652969323163</v>
      </c>
      <c r="E1075" s="2">
        <f>MACD!F1075</f>
        <v>-0.13923308639147194</v>
      </c>
      <c r="F1075" s="2">
        <f>'Moving Avg'!D1075</f>
        <v>4.9180000000000001</v>
      </c>
      <c r="G1075" s="2">
        <f>'Moving Avg'!F1075</f>
        <v>4.3715000000000011</v>
      </c>
      <c r="H1075" s="2">
        <f>'Moving Avg'!G1075</f>
        <v>4.4945999999999975</v>
      </c>
      <c r="I1075" s="2">
        <f>'Moving Avg'!H1075</f>
        <v>4.1089500000000019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  <c r="M1075" s="7">
        <f t="shared" si="160"/>
        <v>0</v>
      </c>
      <c r="N1075" s="7">
        <f t="shared" si="161"/>
        <v>100</v>
      </c>
      <c r="O1075" s="7">
        <f t="shared" si="162"/>
        <v>50</v>
      </c>
      <c r="P1075" s="7">
        <f t="shared" si="163"/>
        <v>83.5</v>
      </c>
      <c r="Q1075" s="8">
        <f t="shared" si="164"/>
        <v>55.024999999999999</v>
      </c>
      <c r="R1075" s="8">
        <f t="shared" si="165"/>
        <v>58.375</v>
      </c>
      <c r="S1075" s="8">
        <f t="shared" si="166"/>
        <v>65.075000000000003</v>
      </c>
      <c r="T1075" s="8">
        <f t="shared" si="167"/>
        <v>58.375</v>
      </c>
      <c r="U1075" s="7">
        <f t="shared" si="168"/>
        <v>59.491666666666674</v>
      </c>
      <c r="V1075" s="7">
        <f t="shared" si="169"/>
        <v>59.212500000000006</v>
      </c>
    </row>
    <row r="1076" spans="1:22" ht="13.5" x14ac:dyDescent="0.25">
      <c r="A1076" s="3">
        <f>RSI!A1076</f>
        <v>43875</v>
      </c>
      <c r="B1076" s="2">
        <f>RSI!B1076</f>
        <v>4.9800000000000004</v>
      </c>
      <c r="C1076" s="2">
        <f>RSI!I1076</f>
        <v>71.612605855437238</v>
      </c>
      <c r="D1076" s="2">
        <f>MACD!E1076</f>
        <v>-0.38226665113335034</v>
      </c>
      <c r="E1076" s="2">
        <f>MACD!F1076</f>
        <v>-0.18783979933984762</v>
      </c>
      <c r="F1076" s="2">
        <f>'Moving Avg'!D1076</f>
        <v>4.9700000000000006</v>
      </c>
      <c r="G1076" s="2">
        <f>'Moving Avg'!F1076</f>
        <v>4.4205000000000014</v>
      </c>
      <c r="H1076" s="2">
        <f>'Moving Avg'!G1076</f>
        <v>4.5091999999999972</v>
      </c>
      <c r="I1076" s="2">
        <f>'Moving Avg'!H1076</f>
        <v>4.1068500000000014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  <c r="M1076" s="7">
        <f t="shared" si="160"/>
        <v>0</v>
      </c>
      <c r="N1076" s="7">
        <f t="shared" si="161"/>
        <v>100</v>
      </c>
      <c r="O1076" s="7">
        <f t="shared" si="162"/>
        <v>50</v>
      </c>
      <c r="P1076" s="7">
        <f t="shared" si="163"/>
        <v>83.5</v>
      </c>
      <c r="Q1076" s="8">
        <f t="shared" si="164"/>
        <v>55.024999999999999</v>
      </c>
      <c r="R1076" s="8">
        <f t="shared" si="165"/>
        <v>58.375</v>
      </c>
      <c r="S1076" s="8">
        <f t="shared" si="166"/>
        <v>65.075000000000003</v>
      </c>
      <c r="T1076" s="8">
        <f t="shared" si="167"/>
        <v>58.375</v>
      </c>
      <c r="U1076" s="7">
        <f t="shared" si="168"/>
        <v>59.491666666666674</v>
      </c>
      <c r="V1076" s="7">
        <f t="shared" si="169"/>
        <v>59.212500000000006</v>
      </c>
    </row>
    <row r="1077" spans="1:22" ht="13.5" x14ac:dyDescent="0.25">
      <c r="A1077" s="3">
        <f>RSI!A1077</f>
        <v>43878</v>
      </c>
      <c r="B1077" s="2">
        <f>RSI!B1077</f>
        <v>4.9800000000000004</v>
      </c>
      <c r="C1077" s="2">
        <f>RSI!I1077</f>
        <v>71.612605855437238</v>
      </c>
      <c r="D1077" s="2">
        <f>MACD!E1077</f>
        <v>-0.40140259640827658</v>
      </c>
      <c r="E1077" s="2">
        <f>MACD!F1077</f>
        <v>-0.23055235875353342</v>
      </c>
      <c r="F1077" s="2">
        <f>'Moving Avg'!D1077</f>
        <v>4.9800000000000004</v>
      </c>
      <c r="G1077" s="2">
        <f>'Moving Avg'!F1077</f>
        <v>4.4605000000000015</v>
      </c>
      <c r="H1077" s="2">
        <f>'Moving Avg'!G1077</f>
        <v>4.5237999999999978</v>
      </c>
      <c r="I1077" s="2">
        <f>'Moving Avg'!H1077</f>
        <v>4.103600000000001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  <c r="M1077" s="7">
        <f t="shared" si="160"/>
        <v>0</v>
      </c>
      <c r="N1077" s="7">
        <f t="shared" si="161"/>
        <v>100</v>
      </c>
      <c r="O1077" s="7">
        <f t="shared" si="162"/>
        <v>50</v>
      </c>
      <c r="P1077" s="7">
        <f t="shared" si="163"/>
        <v>83.5</v>
      </c>
      <c r="Q1077" s="8">
        <f t="shared" si="164"/>
        <v>55.024999999999999</v>
      </c>
      <c r="R1077" s="8">
        <f t="shared" si="165"/>
        <v>58.375</v>
      </c>
      <c r="S1077" s="8">
        <f t="shared" si="166"/>
        <v>65.075000000000003</v>
      </c>
      <c r="T1077" s="8">
        <f t="shared" si="167"/>
        <v>58.375</v>
      </c>
      <c r="U1077" s="7">
        <f t="shared" si="168"/>
        <v>59.491666666666674</v>
      </c>
      <c r="V1077" s="7">
        <f t="shared" si="169"/>
        <v>59.212500000000006</v>
      </c>
    </row>
    <row r="1078" spans="1:22" ht="13.5" x14ac:dyDescent="0.25">
      <c r="A1078" s="3">
        <f>RSI!A1078</f>
        <v>43879</v>
      </c>
      <c r="B1078" s="2">
        <f>RSI!B1078</f>
        <v>4.96</v>
      </c>
      <c r="C1078" s="2">
        <f>RSI!I1078</f>
        <v>70.047012720880602</v>
      </c>
      <c r="D1078" s="2">
        <f>MACD!E1078</f>
        <v>-0.40008286582415042</v>
      </c>
      <c r="E1078" s="2">
        <f>MACD!F1078</f>
        <v>-0.26445846016765684</v>
      </c>
      <c r="F1078" s="2">
        <f>'Moving Avg'!D1078</f>
        <v>4.9760000000000009</v>
      </c>
      <c r="G1078" s="2">
        <f>'Moving Avg'!F1078</f>
        <v>4.5045000000000002</v>
      </c>
      <c r="H1078" s="2">
        <f>'Moving Avg'!G1078</f>
        <v>4.5379999999999976</v>
      </c>
      <c r="I1078" s="2">
        <f>'Moving Avg'!H1078</f>
        <v>4.0994500000000009</v>
      </c>
      <c r="J1078" s="5" t="str">
        <f>OBV!F1078</f>
        <v>BEARISH</v>
      </c>
      <c r="K1078" s="5" t="str">
        <f>OBV!G1078</f>
        <v>WEAK</v>
      </c>
      <c r="L1078" s="5" t="str">
        <f>OBV!H1078</f>
        <v>CONFIRMED BEARISH</v>
      </c>
      <c r="M1078" s="7">
        <f t="shared" si="160"/>
        <v>0</v>
      </c>
      <c r="N1078" s="7">
        <f t="shared" si="161"/>
        <v>100</v>
      </c>
      <c r="O1078" s="7">
        <f t="shared" si="162"/>
        <v>50</v>
      </c>
      <c r="P1078" s="7">
        <f t="shared" si="163"/>
        <v>0</v>
      </c>
      <c r="Q1078" s="8">
        <f t="shared" si="164"/>
        <v>42.5</v>
      </c>
      <c r="R1078" s="8">
        <f t="shared" si="165"/>
        <v>37.5</v>
      </c>
      <c r="S1078" s="8">
        <f t="shared" si="166"/>
        <v>27.5</v>
      </c>
      <c r="T1078" s="8">
        <f t="shared" si="167"/>
        <v>37.5</v>
      </c>
      <c r="U1078" s="7">
        <f t="shared" si="168"/>
        <v>35.833333333333336</v>
      </c>
      <c r="V1078" s="7">
        <f t="shared" si="169"/>
        <v>36.25</v>
      </c>
    </row>
    <row r="1079" spans="1:22" ht="13.5" x14ac:dyDescent="0.25">
      <c r="A1079" s="3">
        <f>RSI!A1079</f>
        <v>43880</v>
      </c>
      <c r="B1079" s="2">
        <f>RSI!B1079</f>
        <v>4.99</v>
      </c>
      <c r="C1079" s="2">
        <f>RSI!I1079</f>
        <v>71.068734848243636</v>
      </c>
      <c r="D1079" s="2">
        <f>MACD!E1079</f>
        <v>-0.37409067957363362</v>
      </c>
      <c r="E1079" s="2">
        <f>MACD!F1079</f>
        <v>-0.2863849040488522</v>
      </c>
      <c r="F1079" s="2">
        <f>'Moving Avg'!D1079</f>
        <v>4.9779999999999998</v>
      </c>
      <c r="G1079" s="2">
        <f>'Moving Avg'!F1079</f>
        <v>4.5555000000000003</v>
      </c>
      <c r="H1079" s="2">
        <f>'Moving Avg'!G1079</f>
        <v>4.5527999999999977</v>
      </c>
      <c r="I1079" s="2">
        <f>'Moving Avg'!H1079</f>
        <v>4.0946000000000007</v>
      </c>
      <c r="J1079" s="5" t="str">
        <f>OBV!F1079</f>
        <v>BEARISH</v>
      </c>
      <c r="K1079" s="5" t="str">
        <f>OBV!G1079</f>
        <v>NEUTRAL</v>
      </c>
      <c r="L1079" s="5" t="str">
        <f>OBV!H1079</f>
        <v>BEARISH DIVERGENCE</v>
      </c>
      <c r="M1079" s="7">
        <f t="shared" si="160"/>
        <v>0</v>
      </c>
      <c r="N1079" s="7">
        <f t="shared" si="161"/>
        <v>100</v>
      </c>
      <c r="O1079" s="7">
        <f t="shared" si="162"/>
        <v>50</v>
      </c>
      <c r="P1079" s="7">
        <f t="shared" si="163"/>
        <v>16.5</v>
      </c>
      <c r="Q1079" s="8">
        <f t="shared" si="164"/>
        <v>44.975000000000001</v>
      </c>
      <c r="R1079" s="8">
        <f t="shared" si="165"/>
        <v>41.625</v>
      </c>
      <c r="S1079" s="8">
        <f t="shared" si="166"/>
        <v>34.924999999999997</v>
      </c>
      <c r="T1079" s="8">
        <f t="shared" si="167"/>
        <v>41.625</v>
      </c>
      <c r="U1079" s="7">
        <f t="shared" si="168"/>
        <v>40.508333333333333</v>
      </c>
      <c r="V1079" s="7">
        <f t="shared" si="169"/>
        <v>40.787499999999994</v>
      </c>
    </row>
    <row r="1080" spans="1:22" ht="13.5" x14ac:dyDescent="0.25">
      <c r="A1080" s="3">
        <f>RSI!A1080</f>
        <v>43881</v>
      </c>
      <c r="B1080" s="2">
        <f>RSI!B1080</f>
        <v>4.99</v>
      </c>
      <c r="C1080" s="2">
        <f>RSI!I1080</f>
        <v>71.068734848243636</v>
      </c>
      <c r="D1080" s="2">
        <f>MACD!E1080</f>
        <v>-0.35117269114860061</v>
      </c>
      <c r="E1080" s="2">
        <f>MACD!F1080</f>
        <v>-0.29934246146880189</v>
      </c>
      <c r="F1080" s="2">
        <f>'Moving Avg'!D1080</f>
        <v>4.9800000000000013</v>
      </c>
      <c r="G1080" s="2">
        <f>'Moving Avg'!F1080</f>
        <v>4.6064999999999996</v>
      </c>
      <c r="H1080" s="2">
        <f>'Moving Avg'!G1080</f>
        <v>4.5675999999999979</v>
      </c>
      <c r="I1080" s="2">
        <f>'Moving Avg'!H1080</f>
        <v>4.0897500000000004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  <c r="M1080" s="7">
        <f t="shared" si="160"/>
        <v>0</v>
      </c>
      <c r="N1080" s="7">
        <f t="shared" si="161"/>
        <v>100</v>
      </c>
      <c r="O1080" s="7">
        <f t="shared" si="162"/>
        <v>50</v>
      </c>
      <c r="P1080" s="7">
        <f t="shared" si="163"/>
        <v>16.5</v>
      </c>
      <c r="Q1080" s="8">
        <f t="shared" si="164"/>
        <v>44.975000000000001</v>
      </c>
      <c r="R1080" s="8">
        <f t="shared" si="165"/>
        <v>41.625</v>
      </c>
      <c r="S1080" s="8">
        <f t="shared" si="166"/>
        <v>34.924999999999997</v>
      </c>
      <c r="T1080" s="8">
        <f t="shared" si="167"/>
        <v>41.625</v>
      </c>
      <c r="U1080" s="7">
        <f t="shared" si="168"/>
        <v>40.508333333333333</v>
      </c>
      <c r="V1080" s="7">
        <f t="shared" si="169"/>
        <v>40.787499999999994</v>
      </c>
    </row>
    <row r="1081" spans="1:22" ht="13.5" x14ac:dyDescent="0.25">
      <c r="A1081" s="3">
        <f>RSI!A1081</f>
        <v>43882</v>
      </c>
      <c r="B1081" s="2">
        <f>RSI!B1081</f>
        <v>5</v>
      </c>
      <c r="C1081" s="2">
        <f>RSI!I1081</f>
        <v>71.445281381776866</v>
      </c>
      <c r="D1081" s="2">
        <f>MACD!E1081</f>
        <v>-0.31451417952045713</v>
      </c>
      <c r="E1081" s="2">
        <f>MACD!F1081</f>
        <v>-0.30237680507913295</v>
      </c>
      <c r="F1081" s="2">
        <f>'Moving Avg'!D1081</f>
        <v>4.984</v>
      </c>
      <c r="G1081" s="2">
        <f>'Moving Avg'!F1081</f>
        <v>4.6494999999999997</v>
      </c>
      <c r="H1081" s="2">
        <f>'Moving Avg'!G1081</f>
        <v>4.5801999999999978</v>
      </c>
      <c r="I1081" s="2">
        <f>'Moving Avg'!H1081</f>
        <v>4.0847500000000005</v>
      </c>
      <c r="J1081" s="5" t="str">
        <f>OBV!F1081</f>
        <v>BEARISH</v>
      </c>
      <c r="K1081" s="5" t="str">
        <f>OBV!G1081</f>
        <v>NEUTRAL</v>
      </c>
      <c r="L1081" s="5" t="str">
        <f>OBV!H1081</f>
        <v>BEARISH DIVERGENCE</v>
      </c>
      <c r="M1081" s="7">
        <f t="shared" si="160"/>
        <v>0</v>
      </c>
      <c r="N1081" s="7">
        <f t="shared" si="161"/>
        <v>45</v>
      </c>
      <c r="O1081" s="7">
        <f t="shared" si="162"/>
        <v>50</v>
      </c>
      <c r="P1081" s="7">
        <f t="shared" si="163"/>
        <v>16.5</v>
      </c>
      <c r="Q1081" s="8">
        <f t="shared" si="164"/>
        <v>25.725000000000001</v>
      </c>
      <c r="R1081" s="8">
        <f t="shared" si="165"/>
        <v>30.625</v>
      </c>
      <c r="S1081" s="8">
        <f t="shared" si="166"/>
        <v>26.675000000000001</v>
      </c>
      <c r="T1081" s="8">
        <f t="shared" si="167"/>
        <v>27.875</v>
      </c>
      <c r="U1081" s="7">
        <f t="shared" si="168"/>
        <v>27.675000000000001</v>
      </c>
      <c r="V1081" s="7">
        <f t="shared" si="169"/>
        <v>27.725000000000001</v>
      </c>
    </row>
    <row r="1082" spans="1:22" ht="13.5" x14ac:dyDescent="0.25">
      <c r="A1082" s="3">
        <f>RSI!A1082</f>
        <v>43885</v>
      </c>
      <c r="B1082" s="2">
        <f>RSI!B1082</f>
        <v>5.15</v>
      </c>
      <c r="C1082" s="2">
        <f>RSI!I1082</f>
        <v>76.405850427982216</v>
      </c>
      <c r="D1082" s="2">
        <f>MACD!E1082</f>
        <v>-0.26420321822182125</v>
      </c>
      <c r="E1082" s="2">
        <f>MACD!F1082</f>
        <v>-0.29474208770767063</v>
      </c>
      <c r="F1082" s="2">
        <f>'Moving Avg'!D1082</f>
        <v>5.0179999999999989</v>
      </c>
      <c r="G1082" s="2">
        <f>'Moving Avg'!F1082</f>
        <v>4.7</v>
      </c>
      <c r="H1082" s="2">
        <f>'Moving Avg'!G1082</f>
        <v>4.5959999999999983</v>
      </c>
      <c r="I1082" s="2">
        <f>'Moving Avg'!H1082</f>
        <v>4.0805000000000007</v>
      </c>
      <c r="J1082" s="5" t="str">
        <f>OBV!F1082</f>
        <v>BULLISH</v>
      </c>
      <c r="K1082" s="5" t="str">
        <f>OBV!G1082</f>
        <v>STRONG</v>
      </c>
      <c r="L1082" s="5" t="str">
        <f>OBV!H1082</f>
        <v>CONFIRMED BULLISH</v>
      </c>
      <c r="M1082" s="7">
        <f t="shared" si="160"/>
        <v>0</v>
      </c>
      <c r="N1082" s="7">
        <f t="shared" si="161"/>
        <v>0</v>
      </c>
      <c r="O1082" s="7">
        <f t="shared" si="162"/>
        <v>50</v>
      </c>
      <c r="P1082" s="7">
        <f t="shared" si="163"/>
        <v>100</v>
      </c>
      <c r="Q1082" s="8">
        <f t="shared" si="164"/>
        <v>22.5</v>
      </c>
      <c r="R1082" s="8">
        <f t="shared" si="165"/>
        <v>42.5</v>
      </c>
      <c r="S1082" s="8">
        <f t="shared" si="166"/>
        <v>57.5</v>
      </c>
      <c r="T1082" s="8">
        <f t="shared" si="167"/>
        <v>37.5</v>
      </c>
      <c r="U1082" s="7">
        <f t="shared" si="168"/>
        <v>40.833333333333336</v>
      </c>
      <c r="V1082" s="7">
        <f t="shared" si="169"/>
        <v>40</v>
      </c>
    </row>
    <row r="1083" spans="1:22" ht="13.5" x14ac:dyDescent="0.25">
      <c r="A1083" s="3">
        <f>RSI!A1083</f>
        <v>43886</v>
      </c>
      <c r="B1083" s="2">
        <f>RSI!B1083</f>
        <v>5.39</v>
      </c>
      <c r="C1083" s="2">
        <f>RSI!I1083</f>
        <v>81.841372848584129</v>
      </c>
      <c r="D1083" s="2">
        <f>MACD!E1083</f>
        <v>-0.23436752810782657</v>
      </c>
      <c r="E1083" s="2">
        <f>MACD!F1083</f>
        <v>-0.28266717578770184</v>
      </c>
      <c r="F1083" s="2">
        <f>'Moving Avg'!D1083</f>
        <v>5.104000000000001</v>
      </c>
      <c r="G1083" s="2">
        <f>'Moving Avg'!F1083</f>
        <v>4.7625000000000002</v>
      </c>
      <c r="H1083" s="2">
        <f>'Moving Avg'!G1083</f>
        <v>4.6157999999999975</v>
      </c>
      <c r="I1083" s="2">
        <f>'Moving Avg'!H1083</f>
        <v>4.0770000000000008</v>
      </c>
      <c r="J1083" s="5" t="str">
        <f>OBV!F1083</f>
        <v>BULLISH</v>
      </c>
      <c r="K1083" s="5" t="str">
        <f>OBV!G1083</f>
        <v>STRONG</v>
      </c>
      <c r="L1083" s="5" t="str">
        <f>OBV!H1083</f>
        <v>CONFIRMED BULLISH</v>
      </c>
      <c r="M1083" s="7">
        <f t="shared" si="160"/>
        <v>0</v>
      </c>
      <c r="N1083" s="7">
        <f t="shared" si="161"/>
        <v>0</v>
      </c>
      <c r="O1083" s="7">
        <f t="shared" si="162"/>
        <v>50</v>
      </c>
      <c r="P1083" s="7">
        <f t="shared" si="163"/>
        <v>100</v>
      </c>
      <c r="Q1083" s="8">
        <f t="shared" si="164"/>
        <v>22.5</v>
      </c>
      <c r="R1083" s="8">
        <f t="shared" si="165"/>
        <v>42.5</v>
      </c>
      <c r="S1083" s="8">
        <f t="shared" si="166"/>
        <v>57.5</v>
      </c>
      <c r="T1083" s="8">
        <f t="shared" si="167"/>
        <v>37.5</v>
      </c>
      <c r="U1083" s="7">
        <f t="shared" si="168"/>
        <v>40.833333333333336</v>
      </c>
      <c r="V1083" s="7">
        <f t="shared" si="169"/>
        <v>40</v>
      </c>
    </row>
    <row r="1084" spans="1:22" ht="13.5" x14ac:dyDescent="0.25">
      <c r="A1084" s="3">
        <f>RSI!A1084</f>
        <v>43887</v>
      </c>
      <c r="B1084" s="2">
        <f>RSI!B1084</f>
        <v>5.54</v>
      </c>
      <c r="C1084" s="2">
        <f>RSI!I1084</f>
        <v>84.279070719461515</v>
      </c>
      <c r="D1084" s="2">
        <f>MACD!E1084</f>
        <v>-0.22410460818252709</v>
      </c>
      <c r="E1084" s="2">
        <f>MACD!F1084</f>
        <v>-0.27095466226666687</v>
      </c>
      <c r="F1084" s="2">
        <f>'Moving Avg'!D1084</f>
        <v>5.2140000000000004</v>
      </c>
      <c r="G1084" s="2">
        <f>'Moving Avg'!F1084</f>
        <v>4.8325000000000005</v>
      </c>
      <c r="H1084" s="2">
        <f>'Moving Avg'!G1084</f>
        <v>4.6365999999999978</v>
      </c>
      <c r="I1084" s="2">
        <f>'Moving Avg'!H1084</f>
        <v>4.074250000000001</v>
      </c>
      <c r="J1084" s="5" t="str">
        <f>OBV!F1084</f>
        <v>BULLISH</v>
      </c>
      <c r="K1084" s="5" t="str">
        <f>OBV!G1084</f>
        <v>STRONG</v>
      </c>
      <c r="L1084" s="5" t="str">
        <f>OBV!H1084</f>
        <v>CONFIRMED BULLISH</v>
      </c>
      <c r="M1084" s="7">
        <f t="shared" si="160"/>
        <v>0</v>
      </c>
      <c r="N1084" s="7">
        <f t="shared" si="161"/>
        <v>0</v>
      </c>
      <c r="O1084" s="7">
        <f t="shared" si="162"/>
        <v>50</v>
      </c>
      <c r="P1084" s="7">
        <f t="shared" si="163"/>
        <v>100</v>
      </c>
      <c r="Q1084" s="8">
        <f t="shared" si="164"/>
        <v>22.5</v>
      </c>
      <c r="R1084" s="8">
        <f t="shared" si="165"/>
        <v>42.5</v>
      </c>
      <c r="S1084" s="8">
        <f t="shared" si="166"/>
        <v>57.5</v>
      </c>
      <c r="T1084" s="8">
        <f t="shared" si="167"/>
        <v>37.5</v>
      </c>
      <c r="U1084" s="7">
        <f t="shared" si="168"/>
        <v>40.833333333333336</v>
      </c>
      <c r="V1084" s="7">
        <f t="shared" si="169"/>
        <v>40</v>
      </c>
    </row>
    <row r="1085" spans="1:22" ht="13.5" x14ac:dyDescent="0.25">
      <c r="A1085" s="3">
        <f>RSI!A1085</f>
        <v>43888</v>
      </c>
      <c r="B1085" s="2">
        <f>RSI!B1085</f>
        <v>5.59</v>
      </c>
      <c r="C1085" s="2">
        <f>RSI!I1085</f>
        <v>85.00183776428517</v>
      </c>
      <c r="D1085" s="2">
        <f>MACD!E1085</f>
        <v>-0.22359543037002805</v>
      </c>
      <c r="E1085" s="2">
        <f>MACD!F1085</f>
        <v>-0.26148281588733913</v>
      </c>
      <c r="F1085" s="2">
        <f>'Moving Avg'!D1085</f>
        <v>5.3339999999999996</v>
      </c>
      <c r="G1085" s="2">
        <f>'Moving Avg'!F1085</f>
        <v>4.9050000000000011</v>
      </c>
      <c r="H1085" s="2">
        <f>'Moving Avg'!G1085</f>
        <v>4.6583999999999977</v>
      </c>
      <c r="I1085" s="2">
        <f>'Moving Avg'!H1085</f>
        <v>4.0717500000000006</v>
      </c>
      <c r="J1085" s="5" t="str">
        <f>OBV!F1085</f>
        <v>BULLISH</v>
      </c>
      <c r="K1085" s="5" t="str">
        <f>OBV!G1085</f>
        <v>STRONG</v>
      </c>
      <c r="L1085" s="5" t="str">
        <f>OBV!H1085</f>
        <v>CONFIRMED BULLISH</v>
      </c>
      <c r="M1085" s="7">
        <f t="shared" si="160"/>
        <v>0</v>
      </c>
      <c r="N1085" s="7">
        <f t="shared" si="161"/>
        <v>0</v>
      </c>
      <c r="O1085" s="7">
        <f t="shared" si="162"/>
        <v>50</v>
      </c>
      <c r="P1085" s="7">
        <f t="shared" si="163"/>
        <v>100</v>
      </c>
      <c r="Q1085" s="8">
        <f t="shared" si="164"/>
        <v>22.5</v>
      </c>
      <c r="R1085" s="8">
        <f t="shared" si="165"/>
        <v>42.5</v>
      </c>
      <c r="S1085" s="8">
        <f t="shared" si="166"/>
        <v>57.5</v>
      </c>
      <c r="T1085" s="8">
        <f t="shared" si="167"/>
        <v>37.5</v>
      </c>
      <c r="U1085" s="7">
        <f t="shared" si="168"/>
        <v>40.833333333333336</v>
      </c>
      <c r="V1085" s="7">
        <f t="shared" si="169"/>
        <v>40</v>
      </c>
    </row>
    <row r="1086" spans="1:22" ht="13.5" x14ac:dyDescent="0.25">
      <c r="A1086" s="3">
        <f>RSI!A1086</f>
        <v>43889</v>
      </c>
      <c r="B1086" s="2">
        <f>RSI!B1086</f>
        <v>5.59</v>
      </c>
      <c r="C1086" s="2">
        <f>RSI!I1086</f>
        <v>85.00183776428517</v>
      </c>
      <c r="D1086" s="2">
        <f>MACD!E1086</f>
        <v>-0.22759997276342592</v>
      </c>
      <c r="E1086" s="2">
        <f>MACD!F1086</f>
        <v>-0.25470624726255653</v>
      </c>
      <c r="F1086" s="2">
        <f>'Moving Avg'!D1086</f>
        <v>5.452</v>
      </c>
      <c r="G1086" s="2">
        <f>'Moving Avg'!F1086</f>
        <v>4.9775000000000009</v>
      </c>
      <c r="H1086" s="2">
        <f>'Moving Avg'!G1086</f>
        <v>4.6801999999999984</v>
      </c>
      <c r="I1086" s="2">
        <f>'Moving Avg'!H1086</f>
        <v>4.0692500000000003</v>
      </c>
      <c r="J1086" s="5" t="str">
        <f>OBV!F1086</f>
        <v>BULLISH</v>
      </c>
      <c r="K1086" s="5" t="str">
        <f>OBV!G1086</f>
        <v>STRONG</v>
      </c>
      <c r="L1086" s="5" t="str">
        <f>OBV!H1086</f>
        <v>CONFIRMED BULLISH</v>
      </c>
      <c r="M1086" s="7">
        <f t="shared" si="160"/>
        <v>0</v>
      </c>
      <c r="N1086" s="7">
        <f t="shared" si="161"/>
        <v>0</v>
      </c>
      <c r="O1086" s="7">
        <f t="shared" si="162"/>
        <v>50</v>
      </c>
      <c r="P1086" s="7">
        <f t="shared" si="163"/>
        <v>100</v>
      </c>
      <c r="Q1086" s="8">
        <f t="shared" si="164"/>
        <v>22.5</v>
      </c>
      <c r="R1086" s="8">
        <f t="shared" si="165"/>
        <v>42.5</v>
      </c>
      <c r="S1086" s="8">
        <f t="shared" si="166"/>
        <v>57.5</v>
      </c>
      <c r="T1086" s="8">
        <f t="shared" si="167"/>
        <v>37.5</v>
      </c>
      <c r="U1086" s="7">
        <f t="shared" si="168"/>
        <v>40.833333333333336</v>
      </c>
      <c r="V1086" s="7">
        <f t="shared" si="169"/>
        <v>40</v>
      </c>
    </row>
    <row r="1087" spans="1:22" ht="13.5" x14ac:dyDescent="0.25">
      <c r="A1087" s="3">
        <f>RSI!A1087</f>
        <v>43892</v>
      </c>
      <c r="B1087" s="2">
        <f>RSI!B1087</f>
        <v>5.92</v>
      </c>
      <c r="C1087" s="2">
        <f>RSI!I1087</f>
        <v>88.905958345883874</v>
      </c>
      <c r="D1087" s="2">
        <f>MACD!E1087</f>
        <v>-0.25953971426522227</v>
      </c>
      <c r="E1087" s="2">
        <f>MACD!F1087</f>
        <v>-0.25567294066308965</v>
      </c>
      <c r="F1087" s="2">
        <f>'Moving Avg'!D1087</f>
        <v>5.6059999999999999</v>
      </c>
      <c r="G1087" s="2">
        <f>'Moving Avg'!F1087</f>
        <v>5.0605000000000011</v>
      </c>
      <c r="H1087" s="2">
        <f>'Moving Avg'!G1087</f>
        <v>4.7085999999999988</v>
      </c>
      <c r="I1087" s="2">
        <f>'Moving Avg'!H1087</f>
        <v>4.0684000000000005</v>
      </c>
      <c r="J1087" s="5" t="str">
        <f>OBV!F1087</f>
        <v>BULLISH</v>
      </c>
      <c r="K1087" s="5" t="str">
        <f>OBV!G1087</f>
        <v>STRONG</v>
      </c>
      <c r="L1087" s="5" t="str">
        <f>OBV!H1087</f>
        <v>CONFIRMED BULLISH</v>
      </c>
      <c r="M1087" s="7">
        <f t="shared" si="160"/>
        <v>0</v>
      </c>
      <c r="N1087" s="7">
        <f t="shared" si="161"/>
        <v>45</v>
      </c>
      <c r="O1087" s="7">
        <f t="shared" si="162"/>
        <v>50</v>
      </c>
      <c r="P1087" s="7">
        <f t="shared" si="163"/>
        <v>100</v>
      </c>
      <c r="Q1087" s="8">
        <f t="shared" si="164"/>
        <v>38.25</v>
      </c>
      <c r="R1087" s="8">
        <f t="shared" si="165"/>
        <v>51.5</v>
      </c>
      <c r="S1087" s="8">
        <f t="shared" si="166"/>
        <v>64.25</v>
      </c>
      <c r="T1087" s="8">
        <f t="shared" si="167"/>
        <v>48.75</v>
      </c>
      <c r="U1087" s="7">
        <f t="shared" si="168"/>
        <v>51.333333333333336</v>
      </c>
      <c r="V1087" s="7">
        <f t="shared" si="169"/>
        <v>50.6875</v>
      </c>
    </row>
    <row r="1088" spans="1:22" ht="13.5" x14ac:dyDescent="0.25">
      <c r="A1088" s="3">
        <f>RSI!A1088</f>
        <v>43893</v>
      </c>
      <c r="B1088" s="2">
        <f>RSI!B1088</f>
        <v>6.2</v>
      </c>
      <c r="C1088" s="2">
        <f>RSI!I1088</f>
        <v>91.037695464826129</v>
      </c>
      <c r="D1088" s="2">
        <f>MACD!E1088</f>
        <v>-0.31613592525078626</v>
      </c>
      <c r="E1088" s="2">
        <f>MACD!F1088</f>
        <v>-0.26776553758062899</v>
      </c>
      <c r="F1088" s="2">
        <f>'Moving Avg'!D1088</f>
        <v>5.7679999999999998</v>
      </c>
      <c r="G1088" s="2">
        <f>'Moving Avg'!F1088</f>
        <v>5.1515000000000013</v>
      </c>
      <c r="H1088" s="2">
        <f>'Moving Avg'!G1088</f>
        <v>4.7405999999999988</v>
      </c>
      <c r="I1088" s="2">
        <f>'Moving Avg'!H1088</f>
        <v>4.0698500000000006</v>
      </c>
      <c r="J1088" s="5" t="str">
        <f>OBV!F1088</f>
        <v>BULLISH</v>
      </c>
      <c r="K1088" s="5" t="str">
        <f>OBV!G1088</f>
        <v>STRONG</v>
      </c>
      <c r="L1088" s="5" t="str">
        <f>OBV!H1088</f>
        <v>CONFIRMED BULLISH</v>
      </c>
      <c r="M1088" s="7">
        <f t="shared" si="160"/>
        <v>0</v>
      </c>
      <c r="N1088" s="7">
        <f t="shared" si="161"/>
        <v>100</v>
      </c>
      <c r="O1088" s="7">
        <f t="shared" si="162"/>
        <v>50</v>
      </c>
      <c r="P1088" s="7">
        <f t="shared" si="163"/>
        <v>100</v>
      </c>
      <c r="Q1088" s="8">
        <f t="shared" si="164"/>
        <v>57.5</v>
      </c>
      <c r="R1088" s="8">
        <f t="shared" si="165"/>
        <v>62.5</v>
      </c>
      <c r="S1088" s="8">
        <f t="shared" si="166"/>
        <v>72.5</v>
      </c>
      <c r="T1088" s="8">
        <f t="shared" si="167"/>
        <v>62.5</v>
      </c>
      <c r="U1088" s="7">
        <f t="shared" si="168"/>
        <v>64.166666666666671</v>
      </c>
      <c r="V1088" s="7">
        <f t="shared" si="169"/>
        <v>63.75</v>
      </c>
    </row>
    <row r="1089" spans="1:22" ht="13.5" x14ac:dyDescent="0.25">
      <c r="A1089" s="3">
        <f>RSI!A1089</f>
        <v>43894</v>
      </c>
      <c r="B1089" s="2">
        <f>RSI!B1089</f>
        <v>6.02</v>
      </c>
      <c r="C1089" s="2">
        <f>RSI!I1089</f>
        <v>80.349026396263341</v>
      </c>
      <c r="D1089" s="2">
        <f>MACD!E1089</f>
        <v>-0.35305733356995272</v>
      </c>
      <c r="E1089" s="2">
        <f>MACD!F1089</f>
        <v>-0.28482389677849373</v>
      </c>
      <c r="F1089" s="2">
        <f>'Moving Avg'!D1089</f>
        <v>5.8639999999999999</v>
      </c>
      <c r="G1089" s="2">
        <f>'Moving Avg'!F1089</f>
        <v>5.2240000000000011</v>
      </c>
      <c r="H1089" s="2">
        <f>'Moving Avg'!G1089</f>
        <v>4.7683999999999989</v>
      </c>
      <c r="I1089" s="2">
        <f>'Moving Avg'!H1089</f>
        <v>4.0704500000000001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  <c r="M1089" s="7">
        <f t="shared" si="160"/>
        <v>0</v>
      </c>
      <c r="N1089" s="7">
        <f t="shared" si="161"/>
        <v>100</v>
      </c>
      <c r="O1089" s="7">
        <f t="shared" si="162"/>
        <v>50</v>
      </c>
      <c r="P1089" s="7">
        <f t="shared" si="163"/>
        <v>83.5</v>
      </c>
      <c r="Q1089" s="8">
        <f t="shared" si="164"/>
        <v>55.024999999999999</v>
      </c>
      <c r="R1089" s="8">
        <f t="shared" si="165"/>
        <v>58.375</v>
      </c>
      <c r="S1089" s="8">
        <f t="shared" si="166"/>
        <v>65.075000000000003</v>
      </c>
      <c r="T1089" s="8">
        <f t="shared" si="167"/>
        <v>58.375</v>
      </c>
      <c r="U1089" s="7">
        <f t="shared" si="168"/>
        <v>59.491666666666674</v>
      </c>
      <c r="V1089" s="7">
        <f t="shared" si="169"/>
        <v>59.212500000000006</v>
      </c>
    </row>
    <row r="1090" spans="1:22" ht="13.5" x14ac:dyDescent="0.25">
      <c r="A1090" s="3">
        <f>RSI!A1090</f>
        <v>43895</v>
      </c>
      <c r="B1090" s="2">
        <f>RSI!B1090</f>
        <v>6.01</v>
      </c>
      <c r="C1090" s="2">
        <f>RSI!I1090</f>
        <v>79.788552820569635</v>
      </c>
      <c r="D1090" s="2">
        <f>MACD!E1090</f>
        <v>-0.38895806848018299</v>
      </c>
      <c r="E1090" s="2">
        <f>MACD!F1090</f>
        <v>-0.30565073111883156</v>
      </c>
      <c r="F1090" s="2">
        <f>'Moving Avg'!D1090</f>
        <v>5.9480000000000004</v>
      </c>
      <c r="G1090" s="2">
        <f>'Moving Avg'!F1090</f>
        <v>5.2950000000000008</v>
      </c>
      <c r="H1090" s="2">
        <f>'Moving Avg'!G1090</f>
        <v>4.795799999999999</v>
      </c>
      <c r="I1090" s="2">
        <f>'Moving Avg'!H1090</f>
        <v>4.0718500000000004</v>
      </c>
      <c r="J1090" s="5" t="str">
        <f>OBV!F1090</f>
        <v>BULLISH</v>
      </c>
      <c r="K1090" s="5" t="str">
        <f>OBV!G1090</f>
        <v>NEUTRAL</v>
      </c>
      <c r="L1090" s="5" t="str">
        <f>OBV!H1090</f>
        <v>CONFIRMED BULLISH</v>
      </c>
      <c r="M1090" s="7">
        <f t="shared" ref="M1090:M1153" si="170">IF(C1090&lt;30,50, IF(C1090&gt;70, 0, 25))</f>
        <v>0</v>
      </c>
      <c r="N1090" s="7">
        <f t="shared" ref="N1090:N1153" si="171">IF(E1090-D1090&gt;0.02, 100, IF(E1090-D1090&lt;0,0,45))</f>
        <v>100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83.5</v>
      </c>
      <c r="Q1090" s="8">
        <f t="shared" si="164"/>
        <v>55.024999999999999</v>
      </c>
      <c r="R1090" s="8">
        <f t="shared" si="165"/>
        <v>58.375</v>
      </c>
      <c r="S1090" s="8">
        <f t="shared" si="166"/>
        <v>65.075000000000003</v>
      </c>
      <c r="T1090" s="8">
        <f t="shared" si="167"/>
        <v>58.375</v>
      </c>
      <c r="U1090" s="7">
        <f t="shared" si="168"/>
        <v>59.491666666666674</v>
      </c>
      <c r="V1090" s="7">
        <f t="shared" si="169"/>
        <v>59.212500000000006</v>
      </c>
    </row>
    <row r="1091" spans="1:22" ht="13.5" x14ac:dyDescent="0.25">
      <c r="A1091" s="3">
        <f>RSI!A1091</f>
        <v>43896</v>
      </c>
      <c r="B1091" s="2">
        <f>RSI!B1091</f>
        <v>5.85</v>
      </c>
      <c r="C1091" s="2">
        <f>RSI!I1091</f>
        <v>71.227505030860442</v>
      </c>
      <c r="D1091" s="2">
        <f>MACD!E1091</f>
        <v>-0.41088647254397959</v>
      </c>
      <c r="E1091" s="2">
        <f>MACD!F1091</f>
        <v>-0.32669787940386119</v>
      </c>
      <c r="F1091" s="2">
        <f>'Moving Avg'!D1091</f>
        <v>6</v>
      </c>
      <c r="G1091" s="2">
        <f>'Moving Avg'!F1091</f>
        <v>5.3515000000000006</v>
      </c>
      <c r="H1091" s="2">
        <f>'Moving Avg'!G1091</f>
        <v>4.8225999999999987</v>
      </c>
      <c r="I1091" s="2">
        <f>'Moving Avg'!H1091</f>
        <v>4.0724500000000008</v>
      </c>
      <c r="J1091" s="5" t="str">
        <f>OBV!F1091</f>
        <v>BULLISH</v>
      </c>
      <c r="K1091" s="5" t="str">
        <f>OBV!G1091</f>
        <v>NEUTRAL</v>
      </c>
      <c r="L1091" s="5" t="str">
        <f>OBV!H1091</f>
        <v>CONFIRMED BULLISH</v>
      </c>
      <c r="M1091" s="7">
        <f t="shared" si="170"/>
        <v>0</v>
      </c>
      <c r="N1091" s="7">
        <f t="shared" si="171"/>
        <v>100</v>
      </c>
      <c r="O1091" s="7">
        <f t="shared" si="172"/>
        <v>50</v>
      </c>
      <c r="P1091" s="7">
        <f t="shared" si="173"/>
        <v>83.5</v>
      </c>
      <c r="Q1091" s="8">
        <f t="shared" ref="Q1091:Q1154" si="174">0.35*M1091+N1091*0.35+O1091*0.15+P1091*0.15</f>
        <v>55.024999999999999</v>
      </c>
      <c r="R1091" s="8">
        <f t="shared" ref="R1091:R1154" si="175">M1091*0.2+N1091*0.2+O1091*0.35+P1091*0.25</f>
        <v>58.375</v>
      </c>
      <c r="S1091" s="8">
        <f t="shared" ref="S1091:S1154" si="176">M1091*0.15+N1091*0.15+O1091*0.25+P1091*0.45</f>
        <v>65.075000000000003</v>
      </c>
      <c r="T1091" s="8">
        <f t="shared" ref="T1091:T1154" si="177">0.25*SUM(M1091:P1091)</f>
        <v>58.375</v>
      </c>
      <c r="U1091" s="7">
        <f t="shared" ref="U1091:U1154" si="178">SUM(Q1091:S1091)/3</f>
        <v>59.491666666666674</v>
      </c>
      <c r="V1091" s="7">
        <f t="shared" ref="V1091:V1154" si="179">SUM(Q1091:T1091)/4</f>
        <v>59.212500000000006</v>
      </c>
    </row>
    <row r="1092" spans="1:22" ht="13.5" x14ac:dyDescent="0.25">
      <c r="A1092" s="3">
        <f>RSI!A1092</f>
        <v>43899</v>
      </c>
      <c r="B1092" s="2">
        <f>RSI!B1092</f>
        <v>5.68</v>
      </c>
      <c r="C1092" s="2">
        <f>RSI!I1092</f>
        <v>63.438965192670203</v>
      </c>
      <c r="D1092" s="2">
        <f>MACD!E1092</f>
        <v>-0.3974014731917519</v>
      </c>
      <c r="E1092" s="2">
        <f>MACD!F1092</f>
        <v>-0.34083859816143935</v>
      </c>
      <c r="F1092" s="2">
        <f>'Moving Avg'!D1092</f>
        <v>5.952</v>
      </c>
      <c r="G1092" s="2">
        <f>'Moving Avg'!F1092</f>
        <v>5.3890000000000002</v>
      </c>
      <c r="H1092" s="2">
        <f>'Moving Avg'!G1092</f>
        <v>4.8431999999999986</v>
      </c>
      <c r="I1092" s="2">
        <f>'Moving Avg'!H1092</f>
        <v>4.0722000000000005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25</v>
      </c>
      <c r="N1092" s="7">
        <f t="shared" si="171"/>
        <v>100</v>
      </c>
      <c r="O1092" s="7">
        <f t="shared" si="172"/>
        <v>50</v>
      </c>
      <c r="P1092" s="7">
        <f t="shared" si="173"/>
        <v>16.5</v>
      </c>
      <c r="Q1092" s="8">
        <f t="shared" si="174"/>
        <v>53.725000000000001</v>
      </c>
      <c r="R1092" s="8">
        <f t="shared" si="175"/>
        <v>46.625</v>
      </c>
      <c r="S1092" s="8">
        <f t="shared" si="176"/>
        <v>38.674999999999997</v>
      </c>
      <c r="T1092" s="8">
        <f t="shared" si="177"/>
        <v>47.875</v>
      </c>
      <c r="U1092" s="7">
        <f t="shared" si="178"/>
        <v>46.341666666666661</v>
      </c>
      <c r="V1092" s="7">
        <f t="shared" si="179"/>
        <v>46.724999999999994</v>
      </c>
    </row>
    <row r="1093" spans="1:22" ht="13.5" x14ac:dyDescent="0.25">
      <c r="A1093" s="3">
        <f>RSI!A1093</f>
        <v>43900</v>
      </c>
      <c r="B1093" s="2">
        <f>RSI!B1093</f>
        <v>5.43</v>
      </c>
      <c r="C1093" s="2">
        <f>RSI!I1093</f>
        <v>54.074617317325433</v>
      </c>
      <c r="D1093" s="2">
        <f>MACD!E1093</f>
        <v>-0.33290580164009942</v>
      </c>
      <c r="E1093" s="2">
        <f>MACD!F1093</f>
        <v>-0.33925203885717137</v>
      </c>
      <c r="F1093" s="2">
        <f>'Moving Avg'!D1093</f>
        <v>5.798</v>
      </c>
      <c r="G1093" s="2">
        <f>'Moving Avg'!F1093</f>
        <v>5.4115000000000011</v>
      </c>
      <c r="H1093" s="2">
        <f>'Moving Avg'!G1093</f>
        <v>4.8553999999999995</v>
      </c>
      <c r="I1093" s="2">
        <f>'Moving Avg'!H1093</f>
        <v>4.0706999999999995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50</v>
      </c>
      <c r="P1093" s="7">
        <f t="shared" si="173"/>
        <v>16.5</v>
      </c>
      <c r="Q1093" s="8">
        <f t="shared" si="174"/>
        <v>18.725000000000001</v>
      </c>
      <c r="R1093" s="8">
        <f t="shared" si="175"/>
        <v>26.625</v>
      </c>
      <c r="S1093" s="8">
        <f t="shared" si="176"/>
        <v>23.675000000000001</v>
      </c>
      <c r="T1093" s="8">
        <f t="shared" si="177"/>
        <v>22.875</v>
      </c>
      <c r="U1093" s="7">
        <f t="shared" si="178"/>
        <v>23.008333333333336</v>
      </c>
      <c r="V1093" s="7">
        <f t="shared" si="179"/>
        <v>22.975000000000001</v>
      </c>
    </row>
    <row r="1094" spans="1:22" ht="13.5" x14ac:dyDescent="0.25">
      <c r="A1094" s="3">
        <f>RSI!A1094</f>
        <v>43901</v>
      </c>
      <c r="B1094" s="2">
        <f>RSI!B1094</f>
        <v>5.19</v>
      </c>
      <c r="C1094" s="2">
        <f>RSI!I1094</f>
        <v>46.915010356323002</v>
      </c>
      <c r="D1094" s="2">
        <f>MACD!E1094</f>
        <v>-0.23818234613222256</v>
      </c>
      <c r="E1094" s="2">
        <f>MACD!F1094</f>
        <v>-0.31903810031218161</v>
      </c>
      <c r="F1094" s="2">
        <f>'Moving Avg'!D1094</f>
        <v>5.6319999999999997</v>
      </c>
      <c r="G1094" s="2">
        <f>'Moving Avg'!F1094</f>
        <v>5.4219999999999997</v>
      </c>
      <c r="H1094" s="2">
        <f>'Moving Avg'!G1094</f>
        <v>4.8627999999999991</v>
      </c>
      <c r="I1094" s="2">
        <f>'Moving Avg'!H1094</f>
        <v>4.0679999999999996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50</v>
      </c>
      <c r="P1094" s="7">
        <f t="shared" si="173"/>
        <v>16.5</v>
      </c>
      <c r="Q1094" s="8">
        <f t="shared" si="174"/>
        <v>18.725000000000001</v>
      </c>
      <c r="R1094" s="8">
        <f t="shared" si="175"/>
        <v>26.625</v>
      </c>
      <c r="S1094" s="8">
        <f t="shared" si="176"/>
        <v>23.675000000000001</v>
      </c>
      <c r="T1094" s="8">
        <f t="shared" si="177"/>
        <v>22.875</v>
      </c>
      <c r="U1094" s="7">
        <f t="shared" si="178"/>
        <v>23.008333333333336</v>
      </c>
      <c r="V1094" s="7">
        <f t="shared" si="179"/>
        <v>22.975000000000001</v>
      </c>
    </row>
    <row r="1095" spans="1:22" ht="13.5" x14ac:dyDescent="0.25">
      <c r="A1095" s="3">
        <f>RSI!A1095</f>
        <v>43902</v>
      </c>
      <c r="B1095" s="2">
        <f>RSI!B1095</f>
        <v>5.19</v>
      </c>
      <c r="C1095" s="2">
        <f>RSI!I1095</f>
        <v>46.915010356323002</v>
      </c>
      <c r="D1095" s="2">
        <f>MACD!E1095</f>
        <v>-0.14957357220289236</v>
      </c>
      <c r="E1095" s="2">
        <f>MACD!F1095</f>
        <v>-0.28514519469032379</v>
      </c>
      <c r="F1095" s="2">
        <f>'Moving Avg'!D1095</f>
        <v>5.4680000000000009</v>
      </c>
      <c r="G1095" s="2">
        <f>'Moving Avg'!F1095</f>
        <v>5.4325000000000001</v>
      </c>
      <c r="H1095" s="2">
        <f>'Moving Avg'!G1095</f>
        <v>4.8659999999999997</v>
      </c>
      <c r="I1095" s="2">
        <f>'Moving Avg'!H1095</f>
        <v>4.0653000000000006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50</v>
      </c>
      <c r="P1095" s="7">
        <f t="shared" si="173"/>
        <v>16.5</v>
      </c>
      <c r="Q1095" s="8">
        <f t="shared" si="174"/>
        <v>18.725000000000001</v>
      </c>
      <c r="R1095" s="8">
        <f t="shared" si="175"/>
        <v>26.625</v>
      </c>
      <c r="S1095" s="8">
        <f t="shared" si="176"/>
        <v>23.675000000000001</v>
      </c>
      <c r="T1095" s="8">
        <f t="shared" si="177"/>
        <v>22.875</v>
      </c>
      <c r="U1095" s="7">
        <f t="shared" si="178"/>
        <v>23.008333333333336</v>
      </c>
      <c r="V1095" s="7">
        <f t="shared" si="179"/>
        <v>22.975000000000001</v>
      </c>
    </row>
    <row r="1096" spans="1:22" ht="13.5" x14ac:dyDescent="0.25">
      <c r="A1096" s="3">
        <f>RSI!A1096</f>
        <v>43903</v>
      </c>
      <c r="B1096" s="2">
        <f>RSI!B1096</f>
        <v>5.04</v>
      </c>
      <c r="C1096" s="2">
        <f>RSI!I1096</f>
        <v>42.806755104028788</v>
      </c>
      <c r="D1096" s="2">
        <f>MACD!E1096</f>
        <v>-6.2776685822899303E-2</v>
      </c>
      <c r="E1096" s="2">
        <f>MACD!F1096</f>
        <v>-0.2406714929168389</v>
      </c>
      <c r="F1096" s="2">
        <f>'Moving Avg'!D1096</f>
        <v>5.306</v>
      </c>
      <c r="G1096" s="2">
        <f>'Moving Avg'!F1096</f>
        <v>5.4355000000000011</v>
      </c>
      <c r="H1096" s="2">
        <f>'Moving Avg'!G1096</f>
        <v>4.8617999999999997</v>
      </c>
      <c r="I1096" s="2">
        <f>'Moving Avg'!H1096</f>
        <v>4.0618500000000006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50</v>
      </c>
      <c r="P1096" s="7">
        <f t="shared" si="173"/>
        <v>16.5</v>
      </c>
      <c r="Q1096" s="8">
        <f t="shared" si="174"/>
        <v>18.725000000000001</v>
      </c>
      <c r="R1096" s="8">
        <f t="shared" si="175"/>
        <v>26.625</v>
      </c>
      <c r="S1096" s="8">
        <f t="shared" si="176"/>
        <v>23.675000000000001</v>
      </c>
      <c r="T1096" s="8">
        <f t="shared" si="177"/>
        <v>22.875</v>
      </c>
      <c r="U1096" s="7">
        <f t="shared" si="178"/>
        <v>23.008333333333336</v>
      </c>
      <c r="V1096" s="7">
        <f t="shared" si="179"/>
        <v>22.975000000000001</v>
      </c>
    </row>
    <row r="1097" spans="1:22" ht="13.5" x14ac:dyDescent="0.25">
      <c r="A1097" s="3">
        <f>RSI!A1097</f>
        <v>43906</v>
      </c>
      <c r="B1097" s="2">
        <f>RSI!B1097</f>
        <v>5.04</v>
      </c>
      <c r="C1097" s="2">
        <f>RSI!I1097</f>
        <v>42.806755104028788</v>
      </c>
      <c r="D1097" s="2">
        <f>MACD!E1097</f>
        <v>6.2979013601001554E-2</v>
      </c>
      <c r="E1097" s="2">
        <f>MACD!F1097</f>
        <v>-0.17994139161327083</v>
      </c>
      <c r="F1097" s="2">
        <f>'Moving Avg'!D1097</f>
        <v>5.1779999999999999</v>
      </c>
      <c r="G1097" s="2">
        <f>'Moving Avg'!F1097</f>
        <v>5.4385000000000003</v>
      </c>
      <c r="H1097" s="2">
        <f>'Moving Avg'!G1097</f>
        <v>4.8578000000000001</v>
      </c>
      <c r="I1097" s="2">
        <f>'Moving Avg'!H1097</f>
        <v>4.0596500000000004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25</v>
      </c>
      <c r="N1097" s="7">
        <f t="shared" si="171"/>
        <v>0</v>
      </c>
      <c r="O1097" s="7">
        <f t="shared" si="172"/>
        <v>50</v>
      </c>
      <c r="P1097" s="7">
        <f t="shared" si="173"/>
        <v>16.5</v>
      </c>
      <c r="Q1097" s="8">
        <f t="shared" si="174"/>
        <v>18.725000000000001</v>
      </c>
      <c r="R1097" s="8">
        <f t="shared" si="175"/>
        <v>26.625</v>
      </c>
      <c r="S1097" s="8">
        <f t="shared" si="176"/>
        <v>23.675000000000001</v>
      </c>
      <c r="T1097" s="8">
        <f t="shared" si="177"/>
        <v>22.875</v>
      </c>
      <c r="U1097" s="7">
        <f t="shared" si="178"/>
        <v>23.008333333333336</v>
      </c>
      <c r="V1097" s="7">
        <f t="shared" si="179"/>
        <v>22.975000000000001</v>
      </c>
    </row>
    <row r="1098" spans="1:22" ht="13.5" x14ac:dyDescent="0.25">
      <c r="A1098" s="3">
        <f>RSI!A1098</f>
        <v>43907</v>
      </c>
      <c r="B1098" s="2">
        <f>RSI!B1098</f>
        <v>5.04</v>
      </c>
      <c r="C1098" s="2">
        <f>RSI!I1098</f>
        <v>42.806755104028788</v>
      </c>
      <c r="D1098" s="2">
        <f>MACD!E1098</f>
        <v>0.21389326228239458</v>
      </c>
      <c r="E1098" s="2">
        <f>MACD!F1098</f>
        <v>-0.10117446083413775</v>
      </c>
      <c r="F1098" s="2">
        <f>'Moving Avg'!D1098</f>
        <v>5.0999999999999996</v>
      </c>
      <c r="G1098" s="2">
        <f>'Moving Avg'!F1098</f>
        <v>5.4425000000000017</v>
      </c>
      <c r="H1098" s="2">
        <f>'Moving Avg'!G1098</f>
        <v>4.8567999999999998</v>
      </c>
      <c r="I1098" s="2">
        <f>'Moving Avg'!H1098</f>
        <v>4.0586500000000001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25</v>
      </c>
      <c r="N1098" s="7">
        <f t="shared" si="171"/>
        <v>0</v>
      </c>
      <c r="O1098" s="7">
        <f t="shared" si="172"/>
        <v>50</v>
      </c>
      <c r="P1098" s="7">
        <f t="shared" si="173"/>
        <v>16.5</v>
      </c>
      <c r="Q1098" s="8">
        <f t="shared" si="174"/>
        <v>18.725000000000001</v>
      </c>
      <c r="R1098" s="8">
        <f t="shared" si="175"/>
        <v>26.625</v>
      </c>
      <c r="S1098" s="8">
        <f t="shared" si="176"/>
        <v>23.675000000000001</v>
      </c>
      <c r="T1098" s="8">
        <f t="shared" si="177"/>
        <v>22.875</v>
      </c>
      <c r="U1098" s="7">
        <f t="shared" si="178"/>
        <v>23.008333333333336</v>
      </c>
      <c r="V1098" s="7">
        <f t="shared" si="179"/>
        <v>22.975000000000001</v>
      </c>
    </row>
    <row r="1099" spans="1:22" ht="13.5" x14ac:dyDescent="0.25">
      <c r="A1099" s="3">
        <f>RSI!A1099</f>
        <v>43908</v>
      </c>
      <c r="B1099" s="2">
        <f>RSI!B1099</f>
        <v>5.04</v>
      </c>
      <c r="C1099" s="2">
        <f>RSI!I1099</f>
        <v>42.806755104028788</v>
      </c>
      <c r="D1099" s="2">
        <f>MACD!E1099</f>
        <v>0.31522045697827394</v>
      </c>
      <c r="E1099" s="2">
        <f>MACD!F1099</f>
        <v>-1.7895477271655413E-2</v>
      </c>
      <c r="F1099" s="2">
        <f>'Moving Avg'!D1099</f>
        <v>5.0699999999999994</v>
      </c>
      <c r="G1099" s="2">
        <f>'Moving Avg'!F1099</f>
        <v>5.4450000000000021</v>
      </c>
      <c r="H1099" s="2">
        <f>'Moving Avg'!G1099</f>
        <v>4.8601999999999999</v>
      </c>
      <c r="I1099" s="2">
        <f>'Moving Avg'!H1099</f>
        <v>4.0583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  <c r="M1099" s="7">
        <f t="shared" si="170"/>
        <v>25</v>
      </c>
      <c r="N1099" s="7">
        <f t="shared" si="171"/>
        <v>0</v>
      </c>
      <c r="O1099" s="7">
        <f t="shared" si="172"/>
        <v>50</v>
      </c>
      <c r="P1099" s="7">
        <f t="shared" si="173"/>
        <v>33</v>
      </c>
      <c r="Q1099" s="8">
        <f t="shared" si="174"/>
        <v>21.2</v>
      </c>
      <c r="R1099" s="8">
        <f t="shared" si="175"/>
        <v>30.75</v>
      </c>
      <c r="S1099" s="8">
        <f t="shared" si="176"/>
        <v>31.1</v>
      </c>
      <c r="T1099" s="8">
        <f t="shared" si="177"/>
        <v>27</v>
      </c>
      <c r="U1099" s="7">
        <f t="shared" si="178"/>
        <v>27.683333333333337</v>
      </c>
      <c r="V1099" s="7">
        <f t="shared" si="179"/>
        <v>27.512500000000003</v>
      </c>
    </row>
    <row r="1100" spans="1:22" ht="13.5" x14ac:dyDescent="0.25">
      <c r="A1100" s="3">
        <f>RSI!A1100</f>
        <v>43909</v>
      </c>
      <c r="B1100" s="2">
        <f>RSI!B1100</f>
        <v>4.8899999999999997</v>
      </c>
      <c r="C1100" s="2">
        <f>RSI!I1100</f>
        <v>38.29610684332561</v>
      </c>
      <c r="D1100" s="2">
        <f>MACD!E1100</f>
        <v>0.41175634505079195</v>
      </c>
      <c r="E1100" s="2">
        <f>MACD!F1100</f>
        <v>6.8034887192834057E-2</v>
      </c>
      <c r="F1100" s="2">
        <f>'Moving Avg'!D1100</f>
        <v>5.01</v>
      </c>
      <c r="G1100" s="2">
        <f>'Moving Avg'!F1100</f>
        <v>5.4400000000000013</v>
      </c>
      <c r="H1100" s="2">
        <f>'Moving Avg'!G1100</f>
        <v>4.8647999999999989</v>
      </c>
      <c r="I1100" s="2">
        <f>'Moving Avg'!H1100</f>
        <v>4.0571999999999999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25</v>
      </c>
      <c r="N1100" s="7">
        <f t="shared" si="171"/>
        <v>0</v>
      </c>
      <c r="O1100" s="7">
        <f t="shared" si="172"/>
        <v>50</v>
      </c>
      <c r="P1100" s="7">
        <f t="shared" si="173"/>
        <v>16.5</v>
      </c>
      <c r="Q1100" s="8">
        <f t="shared" si="174"/>
        <v>18.725000000000001</v>
      </c>
      <c r="R1100" s="8">
        <f t="shared" si="175"/>
        <v>26.625</v>
      </c>
      <c r="S1100" s="8">
        <f t="shared" si="176"/>
        <v>23.675000000000001</v>
      </c>
      <c r="T1100" s="8">
        <f t="shared" si="177"/>
        <v>22.875</v>
      </c>
      <c r="U1100" s="7">
        <f t="shared" si="178"/>
        <v>23.008333333333336</v>
      </c>
      <c r="V1100" s="7">
        <f t="shared" si="179"/>
        <v>22.975000000000001</v>
      </c>
    </row>
    <row r="1101" spans="1:22" ht="13.5" x14ac:dyDescent="0.25">
      <c r="A1101" s="3">
        <f>RSI!A1101</f>
        <v>43913</v>
      </c>
      <c r="B1101" s="2">
        <f>RSI!B1101</f>
        <v>5.03</v>
      </c>
      <c r="C1101" s="2">
        <f>RSI!I1101</f>
        <v>44.205458404264967</v>
      </c>
      <c r="D1101" s="2">
        <f>MACD!E1101</f>
        <v>0.46047527336913685</v>
      </c>
      <c r="E1101" s="2">
        <f>MACD!F1101</f>
        <v>0.14652296442809462</v>
      </c>
      <c r="F1101" s="2">
        <f>'Moving Avg'!D1101</f>
        <v>5.0080000000000009</v>
      </c>
      <c r="G1101" s="2">
        <f>'Moving Avg'!F1101</f>
        <v>5.4415000000000013</v>
      </c>
      <c r="H1101" s="2">
        <f>'Moving Avg'!G1101</f>
        <v>4.8721999999999985</v>
      </c>
      <c r="I1101" s="2">
        <f>'Moving Avg'!H1101</f>
        <v>4.0567999999999991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25</v>
      </c>
      <c r="N1101" s="7">
        <f t="shared" si="171"/>
        <v>0</v>
      </c>
      <c r="O1101" s="7">
        <f t="shared" si="172"/>
        <v>50</v>
      </c>
      <c r="P1101" s="7">
        <f t="shared" si="173"/>
        <v>16.5</v>
      </c>
      <c r="Q1101" s="8">
        <f t="shared" si="174"/>
        <v>18.725000000000001</v>
      </c>
      <c r="R1101" s="8">
        <f t="shared" si="175"/>
        <v>26.625</v>
      </c>
      <c r="S1101" s="8">
        <f t="shared" si="176"/>
        <v>23.675000000000001</v>
      </c>
      <c r="T1101" s="8">
        <f t="shared" si="177"/>
        <v>22.875</v>
      </c>
      <c r="U1101" s="7">
        <f t="shared" si="178"/>
        <v>23.008333333333336</v>
      </c>
      <c r="V1101" s="7">
        <f t="shared" si="179"/>
        <v>22.975000000000001</v>
      </c>
    </row>
    <row r="1102" spans="1:22" ht="13.5" x14ac:dyDescent="0.25">
      <c r="A1102" s="3">
        <f>RSI!A1102</f>
        <v>43914</v>
      </c>
      <c r="B1102" s="2">
        <f>RSI!B1102</f>
        <v>5.03</v>
      </c>
      <c r="C1102" s="2">
        <f>RSI!I1102</f>
        <v>44.205458404264967</v>
      </c>
      <c r="D1102" s="2">
        <f>MACD!E1102</f>
        <v>0.47658867563143925</v>
      </c>
      <c r="E1102" s="2">
        <f>MACD!F1102</f>
        <v>0.21253610666876355</v>
      </c>
      <c r="F1102" s="2">
        <f>'Moving Avg'!D1102</f>
        <v>5.0060000000000002</v>
      </c>
      <c r="G1102" s="2">
        <f>'Moving Avg'!F1102</f>
        <v>5.4355000000000011</v>
      </c>
      <c r="H1102" s="2">
        <f>'Moving Avg'!G1102</f>
        <v>4.879599999999999</v>
      </c>
      <c r="I1102" s="2">
        <f>'Moving Avg'!H1102</f>
        <v>4.0563999999999991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  <c r="M1102" s="7">
        <f t="shared" si="170"/>
        <v>25</v>
      </c>
      <c r="N1102" s="7">
        <f t="shared" si="171"/>
        <v>0</v>
      </c>
      <c r="O1102" s="7">
        <f t="shared" si="172"/>
        <v>50</v>
      </c>
      <c r="P1102" s="7">
        <f t="shared" si="173"/>
        <v>16.5</v>
      </c>
      <c r="Q1102" s="8">
        <f t="shared" si="174"/>
        <v>18.725000000000001</v>
      </c>
      <c r="R1102" s="8">
        <f t="shared" si="175"/>
        <v>26.625</v>
      </c>
      <c r="S1102" s="8">
        <f t="shared" si="176"/>
        <v>23.675000000000001</v>
      </c>
      <c r="T1102" s="8">
        <f t="shared" si="177"/>
        <v>22.875</v>
      </c>
      <c r="U1102" s="7">
        <f t="shared" si="178"/>
        <v>23.008333333333336</v>
      </c>
      <c r="V1102" s="7">
        <f t="shared" si="179"/>
        <v>22.975000000000001</v>
      </c>
    </row>
    <row r="1103" spans="1:22" ht="13.5" x14ac:dyDescent="0.25">
      <c r="A1103" s="3">
        <f>RSI!A1103</f>
        <v>43915</v>
      </c>
      <c r="B1103" s="2">
        <f>RSI!B1103</f>
        <v>5.18</v>
      </c>
      <c r="C1103" s="2">
        <f>RSI!I1103</f>
        <v>50.139083572554185</v>
      </c>
      <c r="D1103" s="2">
        <f>MACD!E1103</f>
        <v>0.44161668394940978</v>
      </c>
      <c r="E1103" s="2">
        <f>MACD!F1103</f>
        <v>0.25835222212489284</v>
      </c>
      <c r="F1103" s="2">
        <f>'Moving Avg'!D1103</f>
        <v>5.0340000000000007</v>
      </c>
      <c r="G1103" s="2">
        <f>'Moving Avg'!F1103</f>
        <v>5.4250000000000016</v>
      </c>
      <c r="H1103" s="2">
        <f>'Moving Avg'!G1103</f>
        <v>4.8939999999999984</v>
      </c>
      <c r="I1103" s="2">
        <f>'Moving Avg'!H1103</f>
        <v>4.0567499999999992</v>
      </c>
      <c r="J1103" s="5" t="str">
        <f>OBV!F1103</f>
        <v>BEARISH</v>
      </c>
      <c r="K1103" s="5" t="str">
        <f>OBV!G1103</f>
        <v>NEUTRAL</v>
      </c>
      <c r="L1103" s="5" t="str">
        <f>OBV!H1103</f>
        <v>BEARISH DIVERGENCE</v>
      </c>
      <c r="M1103" s="7">
        <f t="shared" si="170"/>
        <v>25</v>
      </c>
      <c r="N1103" s="7">
        <f t="shared" si="171"/>
        <v>0</v>
      </c>
      <c r="O1103" s="7">
        <f t="shared" si="172"/>
        <v>50</v>
      </c>
      <c r="P1103" s="7">
        <f t="shared" si="173"/>
        <v>16.5</v>
      </c>
      <c r="Q1103" s="8">
        <f t="shared" si="174"/>
        <v>18.725000000000001</v>
      </c>
      <c r="R1103" s="8">
        <f t="shared" si="175"/>
        <v>26.625</v>
      </c>
      <c r="S1103" s="8">
        <f t="shared" si="176"/>
        <v>23.675000000000001</v>
      </c>
      <c r="T1103" s="8">
        <f t="shared" si="177"/>
        <v>22.875</v>
      </c>
      <c r="U1103" s="7">
        <f t="shared" si="178"/>
        <v>23.008333333333336</v>
      </c>
      <c r="V1103" s="7">
        <f t="shared" si="179"/>
        <v>22.975000000000001</v>
      </c>
    </row>
    <row r="1104" spans="1:22" ht="13.5" x14ac:dyDescent="0.25">
      <c r="A1104" s="3">
        <f>RSI!A1104</f>
        <v>43916</v>
      </c>
      <c r="B1104" s="2">
        <f>RSI!B1104</f>
        <v>5.33</v>
      </c>
      <c r="C1104" s="2">
        <f>RSI!I1104</f>
        <v>55.262766032817453</v>
      </c>
      <c r="D1104" s="2">
        <f>MACD!E1104</f>
        <v>0.36399912141848212</v>
      </c>
      <c r="E1104" s="2">
        <f>MACD!F1104</f>
        <v>0.27948160198361072</v>
      </c>
      <c r="F1104" s="2">
        <f>'Moving Avg'!D1104</f>
        <v>5.0920000000000005</v>
      </c>
      <c r="G1104" s="2">
        <f>'Moving Avg'!F1104</f>
        <v>5.4145000000000003</v>
      </c>
      <c r="H1104" s="2">
        <f>'Moving Avg'!G1104</f>
        <v>4.9153999999999991</v>
      </c>
      <c r="I1104" s="2">
        <f>'Moving Avg'!H1104</f>
        <v>4.0578499999999984</v>
      </c>
      <c r="J1104" s="5" t="str">
        <f>OBV!F1104</f>
        <v>BEARISH</v>
      </c>
      <c r="K1104" s="5" t="str">
        <f>OBV!G1104</f>
        <v>NEUTRAL</v>
      </c>
      <c r="L1104" s="5" t="str">
        <f>OBV!H1104</f>
        <v>BEARISH DIVERGENCE</v>
      </c>
      <c r="M1104" s="7">
        <f t="shared" si="170"/>
        <v>25</v>
      </c>
      <c r="N1104" s="7">
        <f t="shared" si="171"/>
        <v>0</v>
      </c>
      <c r="O1104" s="7">
        <f t="shared" si="172"/>
        <v>50</v>
      </c>
      <c r="P1104" s="7">
        <f t="shared" si="173"/>
        <v>16.5</v>
      </c>
      <c r="Q1104" s="8">
        <f t="shared" si="174"/>
        <v>18.725000000000001</v>
      </c>
      <c r="R1104" s="8">
        <f t="shared" si="175"/>
        <v>26.625</v>
      </c>
      <c r="S1104" s="8">
        <f t="shared" si="176"/>
        <v>23.675000000000001</v>
      </c>
      <c r="T1104" s="8">
        <f t="shared" si="177"/>
        <v>22.875</v>
      </c>
      <c r="U1104" s="7">
        <f t="shared" si="178"/>
        <v>23.008333333333336</v>
      </c>
      <c r="V1104" s="7">
        <f t="shared" si="179"/>
        <v>22.975000000000001</v>
      </c>
    </row>
    <row r="1105" spans="1:22" ht="13.5" x14ac:dyDescent="0.25">
      <c r="A1105" s="3">
        <f>RSI!A1105</f>
        <v>43917</v>
      </c>
      <c r="B1105" s="2">
        <f>RSI!B1105</f>
        <v>5.48</v>
      </c>
      <c r="C1105" s="2">
        <f>RSI!I1105</f>
        <v>59.720283361554849</v>
      </c>
      <c r="D1105" s="2">
        <f>MACD!E1105</f>
        <v>0.28633294996070635</v>
      </c>
      <c r="E1105" s="2">
        <f>MACD!F1105</f>
        <v>0.28085187157902985</v>
      </c>
      <c r="F1105" s="2">
        <f>'Moving Avg'!D1105</f>
        <v>5.21</v>
      </c>
      <c r="G1105" s="2">
        <f>'Moving Avg'!F1105</f>
        <v>5.4090000000000007</v>
      </c>
      <c r="H1105" s="2">
        <f>'Moving Avg'!G1105</f>
        <v>4.9436</v>
      </c>
      <c r="I1105" s="2">
        <f>'Moving Avg'!H1105</f>
        <v>4.0607999999999986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25</v>
      </c>
      <c r="N1105" s="7">
        <f t="shared" si="171"/>
        <v>0</v>
      </c>
      <c r="O1105" s="7">
        <f t="shared" si="172"/>
        <v>50</v>
      </c>
      <c r="P1105" s="7">
        <f t="shared" si="173"/>
        <v>83.5</v>
      </c>
      <c r="Q1105" s="8">
        <f t="shared" si="174"/>
        <v>28.774999999999999</v>
      </c>
      <c r="R1105" s="8">
        <f t="shared" si="175"/>
        <v>43.375</v>
      </c>
      <c r="S1105" s="8">
        <f t="shared" si="176"/>
        <v>53.825000000000003</v>
      </c>
      <c r="T1105" s="8">
        <f t="shared" si="177"/>
        <v>39.625</v>
      </c>
      <c r="U1105" s="7">
        <f t="shared" si="178"/>
        <v>41.991666666666667</v>
      </c>
      <c r="V1105" s="7">
        <f t="shared" si="179"/>
        <v>41.400000000000006</v>
      </c>
    </row>
    <row r="1106" spans="1:22" ht="13.5" x14ac:dyDescent="0.25">
      <c r="A1106" s="3">
        <f>RSI!A1106</f>
        <v>43920</v>
      </c>
      <c r="B1106" s="2">
        <f>RSI!B1106</f>
        <v>5.5</v>
      </c>
      <c r="C1106" s="2">
        <f>RSI!I1106</f>
        <v>60.288435090882892</v>
      </c>
      <c r="D1106" s="2">
        <f>MACD!E1106</f>
        <v>0.19435708400420726</v>
      </c>
      <c r="E1106" s="2">
        <f>MACD!F1106</f>
        <v>0.26355291406406534</v>
      </c>
      <c r="F1106" s="2">
        <f>'Moving Avg'!D1106</f>
        <v>5.3040000000000003</v>
      </c>
      <c r="G1106" s="2">
        <f>'Moving Avg'!F1106</f>
        <v>5.4045000000000005</v>
      </c>
      <c r="H1106" s="2">
        <f>'Moving Avg'!G1106</f>
        <v>4.9735999999999994</v>
      </c>
      <c r="I1106" s="2">
        <f>'Moving Avg'!H1106</f>
        <v>4.0649499999999987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25</v>
      </c>
      <c r="N1106" s="7">
        <f t="shared" si="171"/>
        <v>100</v>
      </c>
      <c r="O1106" s="7">
        <f t="shared" si="172"/>
        <v>50</v>
      </c>
      <c r="P1106" s="7">
        <f t="shared" si="173"/>
        <v>83.5</v>
      </c>
      <c r="Q1106" s="8">
        <f t="shared" si="174"/>
        <v>63.774999999999999</v>
      </c>
      <c r="R1106" s="8">
        <f t="shared" si="175"/>
        <v>63.375</v>
      </c>
      <c r="S1106" s="8">
        <f t="shared" si="176"/>
        <v>68.825000000000003</v>
      </c>
      <c r="T1106" s="8">
        <f t="shared" si="177"/>
        <v>64.625</v>
      </c>
      <c r="U1106" s="7">
        <f t="shared" si="178"/>
        <v>65.325000000000003</v>
      </c>
      <c r="V1106" s="7">
        <f t="shared" si="179"/>
        <v>65.150000000000006</v>
      </c>
    </row>
    <row r="1107" spans="1:22" ht="13.5" x14ac:dyDescent="0.25">
      <c r="A1107" s="3">
        <f>RSI!A1107</f>
        <v>43921</v>
      </c>
      <c r="B1107" s="2">
        <f>RSI!B1107</f>
        <v>5.5</v>
      </c>
      <c r="C1107" s="2">
        <f>RSI!I1107</f>
        <v>60.288435090882892</v>
      </c>
      <c r="D1107" s="2">
        <f>MACD!E1107</f>
        <v>0.11483915957670288</v>
      </c>
      <c r="E1107" s="2">
        <f>MACD!F1107</f>
        <v>0.23381016316659287</v>
      </c>
      <c r="F1107" s="2">
        <f>'Moving Avg'!D1107</f>
        <v>5.3980000000000006</v>
      </c>
      <c r="G1107" s="2">
        <f>'Moving Avg'!F1107</f>
        <v>5.3834999999999997</v>
      </c>
      <c r="H1107" s="2">
        <f>'Moving Avg'!G1107</f>
        <v>4.9999999999999991</v>
      </c>
      <c r="I1107" s="2">
        <f>'Moving Avg'!H1107</f>
        <v>4.070149999999999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  <c r="M1107" s="7">
        <f t="shared" si="170"/>
        <v>25</v>
      </c>
      <c r="N1107" s="7">
        <f t="shared" si="171"/>
        <v>100</v>
      </c>
      <c r="O1107" s="7">
        <f t="shared" si="172"/>
        <v>50</v>
      </c>
      <c r="P1107" s="7">
        <f t="shared" si="173"/>
        <v>83.5</v>
      </c>
      <c r="Q1107" s="8">
        <f t="shared" si="174"/>
        <v>63.774999999999999</v>
      </c>
      <c r="R1107" s="8">
        <f t="shared" si="175"/>
        <v>63.375</v>
      </c>
      <c r="S1107" s="8">
        <f t="shared" si="176"/>
        <v>68.825000000000003</v>
      </c>
      <c r="T1107" s="8">
        <f t="shared" si="177"/>
        <v>64.625</v>
      </c>
      <c r="U1107" s="7">
        <f t="shared" si="178"/>
        <v>65.325000000000003</v>
      </c>
      <c r="V1107" s="7">
        <f t="shared" si="179"/>
        <v>65.150000000000006</v>
      </c>
    </row>
    <row r="1108" spans="1:22" ht="13.5" x14ac:dyDescent="0.25">
      <c r="A1108" s="3">
        <f>RSI!A1108</f>
        <v>43922</v>
      </c>
      <c r="B1108" s="2">
        <f>RSI!B1108</f>
        <v>5.5</v>
      </c>
      <c r="C1108" s="2">
        <f>RSI!I1108</f>
        <v>60.288435090882892</v>
      </c>
      <c r="D1108" s="2">
        <f>MACD!E1108</f>
        <v>4.5987917822086111E-2</v>
      </c>
      <c r="E1108" s="2">
        <f>MACD!F1108</f>
        <v>0.19624571409769151</v>
      </c>
      <c r="F1108" s="2">
        <f>'Moving Avg'!D1108</f>
        <v>5.4620000000000006</v>
      </c>
      <c r="G1108" s="2">
        <f>'Moving Avg'!F1108</f>
        <v>5.3484999999999996</v>
      </c>
      <c r="H1108" s="2">
        <f>'Moving Avg'!G1108</f>
        <v>5.0283999999999995</v>
      </c>
      <c r="I1108" s="2">
        <f>'Moving Avg'!H1108</f>
        <v>4.0756499999999987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50</v>
      </c>
      <c r="P1108" s="7">
        <f t="shared" si="173"/>
        <v>83.5</v>
      </c>
      <c r="Q1108" s="8">
        <f t="shared" si="174"/>
        <v>63.774999999999999</v>
      </c>
      <c r="R1108" s="8">
        <f t="shared" si="175"/>
        <v>63.375</v>
      </c>
      <c r="S1108" s="8">
        <f t="shared" si="176"/>
        <v>68.825000000000003</v>
      </c>
      <c r="T1108" s="8">
        <f t="shared" si="177"/>
        <v>64.625</v>
      </c>
      <c r="U1108" s="7">
        <f t="shared" si="178"/>
        <v>65.325000000000003</v>
      </c>
      <c r="V1108" s="7">
        <f t="shared" si="179"/>
        <v>65.150000000000006</v>
      </c>
    </row>
    <row r="1109" spans="1:22" ht="13.5" x14ac:dyDescent="0.25">
      <c r="A1109" s="3">
        <f>RSI!A1109</f>
        <v>43923</v>
      </c>
      <c r="B1109" s="2">
        <f>RSI!B1109</f>
        <v>5.5</v>
      </c>
      <c r="C1109" s="2">
        <f>RSI!I1109</f>
        <v>60.288435090882892</v>
      </c>
      <c r="D1109" s="2">
        <f>MACD!E1109</f>
        <v>-1.3721606832637789E-2</v>
      </c>
      <c r="E1109" s="2">
        <f>MACD!F1109</f>
        <v>0.15425224991162567</v>
      </c>
      <c r="F1109" s="2">
        <f>'Moving Avg'!D1109</f>
        <v>5.4960000000000004</v>
      </c>
      <c r="G1109" s="2">
        <f>'Moving Avg'!F1109</f>
        <v>5.3224999999999998</v>
      </c>
      <c r="H1109" s="2">
        <f>'Moving Avg'!G1109</f>
        <v>5.0589999999999993</v>
      </c>
      <c r="I1109" s="2">
        <f>'Moving Avg'!H1109</f>
        <v>4.0811499999999983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25</v>
      </c>
      <c r="N1109" s="7">
        <f t="shared" si="171"/>
        <v>100</v>
      </c>
      <c r="O1109" s="7">
        <f t="shared" si="172"/>
        <v>50</v>
      </c>
      <c r="P1109" s="7">
        <f t="shared" si="173"/>
        <v>83.5</v>
      </c>
      <c r="Q1109" s="8">
        <f t="shared" si="174"/>
        <v>63.774999999999999</v>
      </c>
      <c r="R1109" s="8">
        <f t="shared" si="175"/>
        <v>63.375</v>
      </c>
      <c r="S1109" s="8">
        <f t="shared" si="176"/>
        <v>68.825000000000003</v>
      </c>
      <c r="T1109" s="8">
        <f t="shared" si="177"/>
        <v>64.625</v>
      </c>
      <c r="U1109" s="7">
        <f t="shared" si="178"/>
        <v>65.325000000000003</v>
      </c>
      <c r="V1109" s="7">
        <f t="shared" si="179"/>
        <v>65.150000000000006</v>
      </c>
    </row>
    <row r="1110" spans="1:22" ht="13.5" x14ac:dyDescent="0.25">
      <c r="A1110" s="3">
        <f>RSI!A1110</f>
        <v>43924</v>
      </c>
      <c r="B1110" s="2">
        <f>RSI!B1110</f>
        <v>5.5</v>
      </c>
      <c r="C1110" s="2">
        <f>RSI!I1110</f>
        <v>60.288435090882892</v>
      </c>
      <c r="D1110" s="2">
        <f>MACD!E1110</f>
        <v>-8.8665290173715938E-2</v>
      </c>
      <c r="E1110" s="2">
        <f>MACD!F1110</f>
        <v>0.10566874189455736</v>
      </c>
      <c r="F1110" s="2">
        <f>'Moving Avg'!D1110</f>
        <v>5.5</v>
      </c>
      <c r="G1110" s="2">
        <f>'Moving Avg'!F1110</f>
        <v>5.2969999999999997</v>
      </c>
      <c r="H1110" s="2">
        <f>'Moving Avg'!G1110</f>
        <v>5.089599999999999</v>
      </c>
      <c r="I1110" s="2">
        <f>'Moving Avg'!H1110</f>
        <v>4.0875999999999983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  <c r="M1110" s="7">
        <f t="shared" si="170"/>
        <v>25</v>
      </c>
      <c r="N1110" s="7">
        <f t="shared" si="171"/>
        <v>100</v>
      </c>
      <c r="O1110" s="7">
        <f t="shared" si="172"/>
        <v>50</v>
      </c>
      <c r="P1110" s="7">
        <f t="shared" si="173"/>
        <v>83.5</v>
      </c>
      <c r="Q1110" s="8">
        <f t="shared" si="174"/>
        <v>63.774999999999999</v>
      </c>
      <c r="R1110" s="8">
        <f t="shared" si="175"/>
        <v>63.375</v>
      </c>
      <c r="S1110" s="8">
        <f t="shared" si="176"/>
        <v>68.825000000000003</v>
      </c>
      <c r="T1110" s="8">
        <f t="shared" si="177"/>
        <v>64.625</v>
      </c>
      <c r="U1110" s="7">
        <f t="shared" si="178"/>
        <v>65.325000000000003</v>
      </c>
      <c r="V1110" s="7">
        <f t="shared" si="179"/>
        <v>65.150000000000006</v>
      </c>
    </row>
    <row r="1111" spans="1:22" ht="13.5" x14ac:dyDescent="0.25">
      <c r="A1111" s="3">
        <f>RSI!A1111</f>
        <v>43927</v>
      </c>
      <c r="B1111" s="2">
        <f>RSI!B1111</f>
        <v>5.5</v>
      </c>
      <c r="C1111" s="2">
        <f>RSI!I1111</f>
        <v>60.288435090882892</v>
      </c>
      <c r="D1111" s="2">
        <f>MACD!E1111</f>
        <v>-0.13178452595178225</v>
      </c>
      <c r="E1111" s="2">
        <f>MACD!F1111</f>
        <v>5.8178088325289437E-2</v>
      </c>
      <c r="F1111" s="2">
        <f>'Moving Avg'!D1111</f>
        <v>5.5</v>
      </c>
      <c r="G1111" s="2">
        <f>'Moving Avg'!F1111</f>
        <v>5.2795000000000005</v>
      </c>
      <c r="H1111" s="2">
        <f>'Moving Avg'!G1111</f>
        <v>5.1167999999999996</v>
      </c>
      <c r="I1111" s="2">
        <f>'Moving Avg'!H1111</f>
        <v>4.0941499999999982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  <c r="M1111" s="7">
        <f t="shared" si="170"/>
        <v>25</v>
      </c>
      <c r="N1111" s="7">
        <f t="shared" si="171"/>
        <v>100</v>
      </c>
      <c r="O1111" s="7">
        <f t="shared" si="172"/>
        <v>50</v>
      </c>
      <c r="P1111" s="7">
        <f t="shared" si="173"/>
        <v>33</v>
      </c>
      <c r="Q1111" s="8">
        <f t="shared" si="174"/>
        <v>56.2</v>
      </c>
      <c r="R1111" s="8">
        <f t="shared" si="175"/>
        <v>50.75</v>
      </c>
      <c r="S1111" s="8">
        <f t="shared" si="176"/>
        <v>46.1</v>
      </c>
      <c r="T1111" s="8">
        <f t="shared" si="177"/>
        <v>52</v>
      </c>
      <c r="U1111" s="7">
        <f t="shared" si="178"/>
        <v>51.016666666666673</v>
      </c>
      <c r="V1111" s="7">
        <f t="shared" si="179"/>
        <v>51.262500000000003</v>
      </c>
    </row>
    <row r="1112" spans="1:22" ht="13.5" x14ac:dyDescent="0.25">
      <c r="A1112" s="3">
        <f>RSI!A1112</f>
        <v>43928</v>
      </c>
      <c r="B1112" s="2">
        <f>RSI!B1112</f>
        <v>5.5</v>
      </c>
      <c r="C1112" s="2">
        <f>RSI!I1112</f>
        <v>60.288435090882892</v>
      </c>
      <c r="D1112" s="2">
        <f>MACD!E1112</f>
        <v>-0.16942171038244158</v>
      </c>
      <c r="E1112" s="2">
        <f>MACD!F1112</f>
        <v>1.2658128583743232E-2</v>
      </c>
      <c r="F1112" s="2">
        <f>'Moving Avg'!D1112</f>
        <v>5.5</v>
      </c>
      <c r="G1112" s="2">
        <f>'Moving Avg'!F1112</f>
        <v>5.2705000000000002</v>
      </c>
      <c r="H1112" s="2">
        <f>'Moving Avg'!G1112</f>
        <v>5.1440000000000001</v>
      </c>
      <c r="I1112" s="2">
        <f>'Moving Avg'!H1112</f>
        <v>4.100699999999998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  <c r="M1112" s="7">
        <f t="shared" si="170"/>
        <v>25</v>
      </c>
      <c r="N1112" s="7">
        <f t="shared" si="171"/>
        <v>100</v>
      </c>
      <c r="O1112" s="7">
        <f t="shared" si="172"/>
        <v>50</v>
      </c>
      <c r="P1112" s="7">
        <f t="shared" si="173"/>
        <v>33</v>
      </c>
      <c r="Q1112" s="8">
        <f t="shared" si="174"/>
        <v>56.2</v>
      </c>
      <c r="R1112" s="8">
        <f t="shared" si="175"/>
        <v>50.75</v>
      </c>
      <c r="S1112" s="8">
        <f t="shared" si="176"/>
        <v>46.1</v>
      </c>
      <c r="T1112" s="8">
        <f t="shared" si="177"/>
        <v>52</v>
      </c>
      <c r="U1112" s="7">
        <f t="shared" si="178"/>
        <v>51.016666666666673</v>
      </c>
      <c r="V1112" s="7">
        <f t="shared" si="179"/>
        <v>51.262500000000003</v>
      </c>
    </row>
    <row r="1113" spans="1:22" ht="13.5" x14ac:dyDescent="0.25">
      <c r="A1113" s="3">
        <f>RSI!A1113</f>
        <v>43929</v>
      </c>
      <c r="B1113" s="2">
        <f>RSI!B1113</f>
        <v>5.5</v>
      </c>
      <c r="C1113" s="2">
        <f>RSI!I1113</f>
        <v>60.288435090882892</v>
      </c>
      <c r="D1113" s="2">
        <f>MACD!E1113</f>
        <v>-0.17925800347902676</v>
      </c>
      <c r="E1113" s="2">
        <f>MACD!F1113</f>
        <v>-2.5725097828810769E-2</v>
      </c>
      <c r="F1113" s="2">
        <f>'Moving Avg'!D1113</f>
        <v>5.5</v>
      </c>
      <c r="G1113" s="2">
        <f>'Moving Avg'!F1113</f>
        <v>5.274</v>
      </c>
      <c r="H1113" s="2">
        <f>'Moving Avg'!G1113</f>
        <v>5.1711999999999989</v>
      </c>
      <c r="I1113" s="2">
        <f>'Moving Avg'!H1113</f>
        <v>4.1072499999999987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  <c r="M1113" s="7">
        <f t="shared" si="170"/>
        <v>25</v>
      </c>
      <c r="N1113" s="7">
        <f t="shared" si="171"/>
        <v>100</v>
      </c>
      <c r="O1113" s="7">
        <f t="shared" si="172"/>
        <v>50</v>
      </c>
      <c r="P1113" s="7">
        <f t="shared" si="173"/>
        <v>33</v>
      </c>
      <c r="Q1113" s="8">
        <f t="shared" si="174"/>
        <v>56.2</v>
      </c>
      <c r="R1113" s="8">
        <f t="shared" si="175"/>
        <v>50.75</v>
      </c>
      <c r="S1113" s="8">
        <f t="shared" si="176"/>
        <v>46.1</v>
      </c>
      <c r="T1113" s="8">
        <f t="shared" si="177"/>
        <v>52</v>
      </c>
      <c r="U1113" s="7">
        <f t="shared" si="178"/>
        <v>51.016666666666673</v>
      </c>
      <c r="V1113" s="7">
        <f t="shared" si="179"/>
        <v>51.262500000000003</v>
      </c>
    </row>
    <row r="1114" spans="1:22" ht="13.5" x14ac:dyDescent="0.25">
      <c r="A1114" s="3">
        <f>RSI!A1114</f>
        <v>43934</v>
      </c>
      <c r="B1114" s="2">
        <f>RSI!B1114</f>
        <v>5.66</v>
      </c>
      <c r="C1114" s="2">
        <f>RSI!I1114</f>
        <v>67.021029786845872</v>
      </c>
      <c r="D1114" s="2">
        <f>MACD!E1114</f>
        <v>-0.17734332709055067</v>
      </c>
      <c r="E1114" s="2">
        <f>MACD!F1114</f>
        <v>-5.6048743681158752E-2</v>
      </c>
      <c r="F1114" s="2">
        <f>'Moving Avg'!D1114</f>
        <v>5.532</v>
      </c>
      <c r="G1114" s="2">
        <f>'Moving Avg'!F1114</f>
        <v>5.2974999999999994</v>
      </c>
      <c r="H1114" s="2">
        <f>'Moving Avg'!G1114</f>
        <v>5.2016</v>
      </c>
      <c r="I1114" s="2">
        <f>'Moving Avg'!H1114</f>
        <v>4.1145999999999994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  <c r="M1114" s="7">
        <f t="shared" si="170"/>
        <v>25</v>
      </c>
      <c r="N1114" s="7">
        <f t="shared" si="171"/>
        <v>100</v>
      </c>
      <c r="O1114" s="7">
        <f t="shared" si="172"/>
        <v>50</v>
      </c>
      <c r="P1114" s="7">
        <f t="shared" si="173"/>
        <v>83.5</v>
      </c>
      <c r="Q1114" s="8">
        <f t="shared" si="174"/>
        <v>63.774999999999999</v>
      </c>
      <c r="R1114" s="8">
        <f t="shared" si="175"/>
        <v>63.375</v>
      </c>
      <c r="S1114" s="8">
        <f t="shared" si="176"/>
        <v>68.825000000000003</v>
      </c>
      <c r="T1114" s="8">
        <f t="shared" si="177"/>
        <v>64.625</v>
      </c>
      <c r="U1114" s="7">
        <f t="shared" si="178"/>
        <v>65.325000000000003</v>
      </c>
      <c r="V1114" s="7">
        <f t="shared" si="179"/>
        <v>65.150000000000006</v>
      </c>
    </row>
    <row r="1115" spans="1:22" ht="13.5" x14ac:dyDescent="0.25">
      <c r="A1115" s="3">
        <f>RSI!A1115</f>
        <v>43935</v>
      </c>
      <c r="B1115" s="2">
        <f>RSI!B1115</f>
        <v>5.66</v>
      </c>
      <c r="C1115" s="2">
        <f>RSI!I1115</f>
        <v>67.021029786845872</v>
      </c>
      <c r="D1115" s="2">
        <f>MACD!E1115</f>
        <v>-0.15450597861421667</v>
      </c>
      <c r="E1115" s="2">
        <f>MACD!F1115</f>
        <v>-7.5740190667770338E-2</v>
      </c>
      <c r="F1115" s="2">
        <f>'Moving Avg'!D1115</f>
        <v>5.5640000000000001</v>
      </c>
      <c r="G1115" s="2">
        <f>'Moving Avg'!F1115</f>
        <v>5.3209999999999997</v>
      </c>
      <c r="H1115" s="2">
        <f>'Moving Avg'!G1115</f>
        <v>5.2320000000000002</v>
      </c>
      <c r="I1115" s="2">
        <f>'Moving Avg'!H1115</f>
        <v>4.1219499999999991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  <c r="M1115" s="7">
        <f t="shared" si="170"/>
        <v>25</v>
      </c>
      <c r="N1115" s="7">
        <f t="shared" si="171"/>
        <v>100</v>
      </c>
      <c r="O1115" s="7">
        <f t="shared" si="172"/>
        <v>50</v>
      </c>
      <c r="P1115" s="7">
        <f t="shared" si="173"/>
        <v>83.5</v>
      </c>
      <c r="Q1115" s="8">
        <f t="shared" si="174"/>
        <v>63.774999999999999</v>
      </c>
      <c r="R1115" s="8">
        <f t="shared" si="175"/>
        <v>63.375</v>
      </c>
      <c r="S1115" s="8">
        <f t="shared" si="176"/>
        <v>68.825000000000003</v>
      </c>
      <c r="T1115" s="8">
        <f t="shared" si="177"/>
        <v>64.625</v>
      </c>
      <c r="U1115" s="7">
        <f t="shared" si="178"/>
        <v>65.325000000000003</v>
      </c>
      <c r="V1115" s="7">
        <f t="shared" si="179"/>
        <v>65.150000000000006</v>
      </c>
    </row>
    <row r="1116" spans="1:22" ht="13.5" x14ac:dyDescent="0.25">
      <c r="A1116" s="3">
        <f>RSI!A1116</f>
        <v>43936</v>
      </c>
      <c r="B1116" s="2">
        <f>RSI!B1116</f>
        <v>5.5</v>
      </c>
      <c r="C1116" s="2">
        <f>RSI!I1116</f>
        <v>56.008464370909721</v>
      </c>
      <c r="D1116" s="2">
        <f>MACD!E1116</f>
        <v>-0.12197522435367958</v>
      </c>
      <c r="E1116" s="2">
        <f>MACD!F1116</f>
        <v>-8.4987197404952197E-2</v>
      </c>
      <c r="F1116" s="2">
        <f>'Moving Avg'!D1116</f>
        <v>5.5640000000000001</v>
      </c>
      <c r="G1116" s="2">
        <f>'Moving Avg'!F1116</f>
        <v>5.3439999999999994</v>
      </c>
      <c r="H1116" s="2">
        <f>'Moving Avg'!G1116</f>
        <v>5.2592000000000008</v>
      </c>
      <c r="I1116" s="2">
        <f>'Moving Avg'!H1116</f>
        <v>4.1293499999999996</v>
      </c>
      <c r="J1116" s="5" t="str">
        <f>OBV!F1116</f>
        <v>BULLISH</v>
      </c>
      <c r="K1116" s="5" t="str">
        <f>OBV!G1116</f>
        <v>NEUTRAL</v>
      </c>
      <c r="L1116" s="5" t="str">
        <f>OBV!H1116</f>
        <v>NEUTRAL</v>
      </c>
      <c r="M1116" s="7">
        <f t="shared" si="170"/>
        <v>25</v>
      </c>
      <c r="N1116" s="7">
        <f t="shared" si="171"/>
        <v>100</v>
      </c>
      <c r="O1116" s="7">
        <f t="shared" si="172"/>
        <v>50</v>
      </c>
      <c r="P1116" s="7">
        <f t="shared" si="173"/>
        <v>49.5</v>
      </c>
      <c r="Q1116" s="8">
        <f t="shared" si="174"/>
        <v>58.674999999999997</v>
      </c>
      <c r="R1116" s="8">
        <f t="shared" si="175"/>
        <v>54.875</v>
      </c>
      <c r="S1116" s="8">
        <f t="shared" si="176"/>
        <v>53.525000000000006</v>
      </c>
      <c r="T1116" s="8">
        <f t="shared" si="177"/>
        <v>56.125</v>
      </c>
      <c r="U1116" s="7">
        <f t="shared" si="178"/>
        <v>55.691666666666663</v>
      </c>
      <c r="V1116" s="7">
        <f t="shared" si="179"/>
        <v>55.8</v>
      </c>
    </row>
    <row r="1117" spans="1:22" ht="13.5" x14ac:dyDescent="0.25">
      <c r="A1117" s="3">
        <f>RSI!A1117</f>
        <v>43937</v>
      </c>
      <c r="B1117" s="2">
        <f>RSI!B1117</f>
        <v>5.34</v>
      </c>
      <c r="C1117" s="2">
        <f>RSI!I1117</f>
        <v>47.587612884122883</v>
      </c>
      <c r="D1117" s="2">
        <f>MACD!E1117</f>
        <v>-8.3246283273729738E-2</v>
      </c>
      <c r="E1117" s="2">
        <f>MACD!F1117</f>
        <v>-8.4639014578707719E-2</v>
      </c>
      <c r="F1117" s="2">
        <f>'Moving Avg'!D1117</f>
        <v>5.532</v>
      </c>
      <c r="G1117" s="2">
        <f>'Moving Avg'!F1117</f>
        <v>5.359</v>
      </c>
      <c r="H1117" s="2">
        <f>'Moving Avg'!G1117</f>
        <v>5.2807999999999993</v>
      </c>
      <c r="I1117" s="2">
        <f>'Moving Avg'!H1117</f>
        <v>4.1362999999999994</v>
      </c>
      <c r="J1117" s="5" t="str">
        <f>OBV!F1117</f>
        <v>BULLISH</v>
      </c>
      <c r="K1117" s="5" t="str">
        <f>OBV!G1117</f>
        <v>NEUTRAL</v>
      </c>
      <c r="L1117" s="5" t="str">
        <f>OBV!H1117</f>
        <v>BULLISH DIVERGENCE</v>
      </c>
      <c r="M1117" s="7">
        <f t="shared" si="170"/>
        <v>25</v>
      </c>
      <c r="N1117" s="7">
        <f t="shared" si="171"/>
        <v>0</v>
      </c>
      <c r="O1117" s="7">
        <f t="shared" si="172"/>
        <v>50</v>
      </c>
      <c r="P1117" s="7">
        <f t="shared" si="173"/>
        <v>66.5</v>
      </c>
      <c r="Q1117" s="8">
        <f t="shared" si="174"/>
        <v>26.225000000000001</v>
      </c>
      <c r="R1117" s="8">
        <f t="shared" si="175"/>
        <v>39.125</v>
      </c>
      <c r="S1117" s="8">
        <f t="shared" si="176"/>
        <v>46.174999999999997</v>
      </c>
      <c r="T1117" s="8">
        <f t="shared" si="177"/>
        <v>35.375</v>
      </c>
      <c r="U1117" s="7">
        <f t="shared" si="178"/>
        <v>37.174999999999997</v>
      </c>
      <c r="V1117" s="7">
        <f t="shared" si="179"/>
        <v>36.724999999999994</v>
      </c>
    </row>
    <row r="1118" spans="1:22" ht="13.5" x14ac:dyDescent="0.25">
      <c r="A1118" s="3">
        <f>RSI!A1118</f>
        <v>43938</v>
      </c>
      <c r="B1118" s="2">
        <f>RSI!B1118</f>
        <v>5.18</v>
      </c>
      <c r="C1118" s="2">
        <f>RSI!I1118</f>
        <v>40.956191952684698</v>
      </c>
      <c r="D1118" s="2">
        <f>MACD!E1118</f>
        <v>-3.8279206549851175E-2</v>
      </c>
      <c r="E1118" s="2">
        <f>MACD!F1118</f>
        <v>-7.5367052972936416E-2</v>
      </c>
      <c r="F1118" s="2">
        <f>'Moving Avg'!D1118</f>
        <v>5.468</v>
      </c>
      <c r="G1118" s="2">
        <f>'Moving Avg'!F1118</f>
        <v>5.3659999999999997</v>
      </c>
      <c r="H1118" s="2">
        <f>'Moving Avg'!G1118</f>
        <v>5.2967999999999993</v>
      </c>
      <c r="I1118" s="2">
        <f>'Moving Avg'!H1118</f>
        <v>4.1429999999999989</v>
      </c>
      <c r="J1118" s="5" t="str">
        <f>OBV!F1118</f>
        <v>BULLISH</v>
      </c>
      <c r="K1118" s="5" t="str">
        <f>OBV!G1118</f>
        <v>NEUTRAL</v>
      </c>
      <c r="L1118" s="5" t="str">
        <f>OBV!H1118</f>
        <v>BULLISH DIVERGENCE</v>
      </c>
      <c r="M1118" s="7">
        <f t="shared" si="170"/>
        <v>25</v>
      </c>
      <c r="N1118" s="7">
        <f t="shared" si="171"/>
        <v>0</v>
      </c>
      <c r="O1118" s="7">
        <f t="shared" si="172"/>
        <v>50</v>
      </c>
      <c r="P1118" s="7">
        <f t="shared" si="173"/>
        <v>66.5</v>
      </c>
      <c r="Q1118" s="8">
        <f t="shared" si="174"/>
        <v>26.225000000000001</v>
      </c>
      <c r="R1118" s="8">
        <f t="shared" si="175"/>
        <v>39.125</v>
      </c>
      <c r="S1118" s="8">
        <f t="shared" si="176"/>
        <v>46.174999999999997</v>
      </c>
      <c r="T1118" s="8">
        <f t="shared" si="177"/>
        <v>35.375</v>
      </c>
      <c r="U1118" s="7">
        <f t="shared" si="178"/>
        <v>37.174999999999997</v>
      </c>
      <c r="V1118" s="7">
        <f t="shared" si="179"/>
        <v>36.724999999999994</v>
      </c>
    </row>
    <row r="1119" spans="1:22" ht="13.5" x14ac:dyDescent="0.25">
      <c r="A1119" s="3">
        <f>RSI!A1119</f>
        <v>43941</v>
      </c>
      <c r="B1119" s="2">
        <f>RSI!B1119</f>
        <v>5.33</v>
      </c>
      <c r="C1119" s="2">
        <f>RSI!I1119</f>
        <v>48.238594709861019</v>
      </c>
      <c r="D1119" s="2">
        <f>MACD!E1119</f>
        <v>-1.0076748073310604E-2</v>
      </c>
      <c r="E1119" s="2">
        <f>MACD!F1119</f>
        <v>-6.2308991993011258E-2</v>
      </c>
      <c r="F1119" s="2">
        <f>'Moving Avg'!D1119</f>
        <v>5.4019999999999992</v>
      </c>
      <c r="G1119" s="2">
        <f>'Moving Avg'!F1119</f>
        <v>5.3804999999999996</v>
      </c>
      <c r="H1119" s="2">
        <f>'Moving Avg'!G1119</f>
        <v>5.3119999999999994</v>
      </c>
      <c r="I1119" s="2">
        <f>'Moving Avg'!H1119</f>
        <v>4.1504499999999993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  <c r="M1119" s="7">
        <f t="shared" si="170"/>
        <v>25</v>
      </c>
      <c r="N1119" s="7">
        <f t="shared" si="171"/>
        <v>0</v>
      </c>
      <c r="O1119" s="7">
        <f t="shared" si="172"/>
        <v>50</v>
      </c>
      <c r="P1119" s="7">
        <f t="shared" si="173"/>
        <v>16.5</v>
      </c>
      <c r="Q1119" s="8">
        <f t="shared" si="174"/>
        <v>18.725000000000001</v>
      </c>
      <c r="R1119" s="8">
        <f t="shared" si="175"/>
        <v>26.625</v>
      </c>
      <c r="S1119" s="8">
        <f t="shared" si="176"/>
        <v>23.675000000000001</v>
      </c>
      <c r="T1119" s="8">
        <f t="shared" si="177"/>
        <v>22.875</v>
      </c>
      <c r="U1119" s="7">
        <f t="shared" si="178"/>
        <v>23.008333333333336</v>
      </c>
      <c r="V1119" s="7">
        <f t="shared" si="179"/>
        <v>22.975000000000001</v>
      </c>
    </row>
    <row r="1120" spans="1:22" ht="13.5" x14ac:dyDescent="0.25">
      <c r="A1120" s="3">
        <f>RSI!A1120</f>
        <v>43942</v>
      </c>
      <c r="B1120" s="2">
        <f>RSI!B1120</f>
        <v>5.33</v>
      </c>
      <c r="C1120" s="2">
        <f>RSI!I1120</f>
        <v>48.238594709861026</v>
      </c>
      <c r="D1120" s="2">
        <f>MACD!E1120</f>
        <v>1.4071351850740044E-2</v>
      </c>
      <c r="E1120" s="2">
        <f>MACD!F1120</f>
        <v>-4.7032923224260996E-2</v>
      </c>
      <c r="F1120" s="2">
        <f>'Moving Avg'!D1120</f>
        <v>5.3360000000000003</v>
      </c>
      <c r="G1120" s="2">
        <f>'Moving Avg'!F1120</f>
        <v>5.402499999999999</v>
      </c>
      <c r="H1120" s="2">
        <f>'Moving Avg'!G1120</f>
        <v>5.3267999999999995</v>
      </c>
      <c r="I1120" s="2">
        <f>'Moving Avg'!H1120</f>
        <v>4.1589999999999998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  <c r="M1120" s="7">
        <f t="shared" si="170"/>
        <v>25</v>
      </c>
      <c r="N1120" s="7">
        <f t="shared" si="171"/>
        <v>0</v>
      </c>
      <c r="O1120" s="7">
        <f t="shared" si="172"/>
        <v>50</v>
      </c>
      <c r="P1120" s="7">
        <f t="shared" si="173"/>
        <v>16.5</v>
      </c>
      <c r="Q1120" s="8">
        <f t="shared" si="174"/>
        <v>18.725000000000001</v>
      </c>
      <c r="R1120" s="8">
        <f t="shared" si="175"/>
        <v>26.625</v>
      </c>
      <c r="S1120" s="8">
        <f t="shared" si="176"/>
        <v>23.675000000000001</v>
      </c>
      <c r="T1120" s="8">
        <f t="shared" si="177"/>
        <v>22.875</v>
      </c>
      <c r="U1120" s="7">
        <f t="shared" si="178"/>
        <v>23.008333333333336</v>
      </c>
      <c r="V1120" s="7">
        <f t="shared" si="179"/>
        <v>22.975000000000001</v>
      </c>
    </row>
    <row r="1121" spans="1:22" ht="13.5" x14ac:dyDescent="0.25">
      <c r="A1121" s="3">
        <f>RSI!A1121</f>
        <v>43943</v>
      </c>
      <c r="B1121" s="2">
        <f>RSI!B1121</f>
        <v>5.33</v>
      </c>
      <c r="C1121" s="2">
        <f>RSI!I1121</f>
        <v>48.238594709861026</v>
      </c>
      <c r="D1121" s="2">
        <f>MACD!E1121</f>
        <v>3.4767768009460909E-2</v>
      </c>
      <c r="E1121" s="2">
        <f>MACD!F1121</f>
        <v>-3.0672784977516618E-2</v>
      </c>
      <c r="F1121" s="2">
        <f>'Moving Avg'!D1121</f>
        <v>5.3019999999999996</v>
      </c>
      <c r="G1121" s="2">
        <f>'Moving Avg'!F1121</f>
        <v>5.4175000000000004</v>
      </c>
      <c r="H1121" s="2">
        <f>'Moving Avg'!G1121</f>
        <v>5.3389999999999986</v>
      </c>
      <c r="I1121" s="2">
        <f>'Moving Avg'!H1121</f>
        <v>4.1683500000000002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  <c r="M1121" s="7">
        <f t="shared" si="170"/>
        <v>25</v>
      </c>
      <c r="N1121" s="7">
        <f t="shared" si="171"/>
        <v>0</v>
      </c>
      <c r="O1121" s="7">
        <f t="shared" si="172"/>
        <v>50</v>
      </c>
      <c r="P1121" s="7">
        <f t="shared" si="173"/>
        <v>16.5</v>
      </c>
      <c r="Q1121" s="8">
        <f t="shared" si="174"/>
        <v>18.725000000000001</v>
      </c>
      <c r="R1121" s="8">
        <f t="shared" si="175"/>
        <v>26.625</v>
      </c>
      <c r="S1121" s="8">
        <f t="shared" si="176"/>
        <v>23.675000000000001</v>
      </c>
      <c r="T1121" s="8">
        <f t="shared" si="177"/>
        <v>22.875</v>
      </c>
      <c r="U1121" s="7">
        <f t="shared" si="178"/>
        <v>23.008333333333336</v>
      </c>
      <c r="V1121" s="7">
        <f t="shared" si="179"/>
        <v>22.975000000000001</v>
      </c>
    </row>
    <row r="1122" spans="1:22" ht="13.5" x14ac:dyDescent="0.25">
      <c r="A1122" s="3">
        <f>RSI!A1122</f>
        <v>43944</v>
      </c>
      <c r="B1122" s="2">
        <f>RSI!B1122</f>
        <v>5.48</v>
      </c>
      <c r="C1122" s="2">
        <f>RSI!I1122</f>
        <v>55.147938376493947</v>
      </c>
      <c r="D1122" s="2">
        <f>MACD!E1122</f>
        <v>4.1412905820317647E-2</v>
      </c>
      <c r="E1122" s="2">
        <f>MACD!F1122</f>
        <v>-1.6255646817949769E-2</v>
      </c>
      <c r="F1122" s="2">
        <f>'Moving Avg'!D1122</f>
        <v>5.33</v>
      </c>
      <c r="G1122" s="2">
        <f>'Moving Avg'!F1122</f>
        <v>5.44</v>
      </c>
      <c r="H1122" s="2">
        <f>'Moving Avg'!G1122</f>
        <v>5.35</v>
      </c>
      <c r="I1122" s="2">
        <f>'Moving Avg'!H1122</f>
        <v>4.1789499999999995</v>
      </c>
      <c r="J1122" s="5" t="str">
        <f>OBV!F1122</f>
        <v>BEARISH</v>
      </c>
      <c r="K1122" s="5" t="str">
        <f>OBV!G1122</f>
        <v>NEUTRAL</v>
      </c>
      <c r="L1122" s="5" t="str">
        <f>OBV!H1122</f>
        <v>BEARISH DIVERGENCE</v>
      </c>
      <c r="M1122" s="7">
        <f t="shared" si="170"/>
        <v>25</v>
      </c>
      <c r="N1122" s="7">
        <f t="shared" si="171"/>
        <v>0</v>
      </c>
      <c r="O1122" s="7">
        <f t="shared" si="172"/>
        <v>50</v>
      </c>
      <c r="P1122" s="7">
        <f t="shared" si="173"/>
        <v>16.5</v>
      </c>
      <c r="Q1122" s="8">
        <f t="shared" si="174"/>
        <v>18.725000000000001</v>
      </c>
      <c r="R1122" s="8">
        <f t="shared" si="175"/>
        <v>26.625</v>
      </c>
      <c r="S1122" s="8">
        <f t="shared" si="176"/>
        <v>23.675000000000001</v>
      </c>
      <c r="T1122" s="8">
        <f t="shared" si="177"/>
        <v>22.875</v>
      </c>
      <c r="U1122" s="7">
        <f t="shared" si="178"/>
        <v>23.008333333333336</v>
      </c>
      <c r="V1122" s="7">
        <f t="shared" si="179"/>
        <v>22.975000000000001</v>
      </c>
    </row>
    <row r="1123" spans="1:22" ht="13.5" x14ac:dyDescent="0.25">
      <c r="A1123" s="3">
        <f>RSI!A1123</f>
        <v>43945</v>
      </c>
      <c r="B1123" s="2">
        <f>RSI!B1123</f>
        <v>5.64</v>
      </c>
      <c r="C1123" s="2">
        <f>RSI!I1123</f>
        <v>61.111019302637374</v>
      </c>
      <c r="D1123" s="2">
        <f>MACD!E1123</f>
        <v>3.4523336802381621E-2</v>
      </c>
      <c r="E1123" s="2">
        <f>MACD!F1123</f>
        <v>-6.0998500938834908E-3</v>
      </c>
      <c r="F1123" s="2">
        <f>'Moving Avg'!D1123</f>
        <v>5.4219999999999997</v>
      </c>
      <c r="G1123" s="2">
        <f>'Moving Avg'!F1123</f>
        <v>5.4630000000000001</v>
      </c>
      <c r="H1123" s="2">
        <f>'Moving Avg'!G1123</f>
        <v>5.3632000000000009</v>
      </c>
      <c r="I1123" s="2">
        <f>'Moving Avg'!H1123</f>
        <v>4.1903499999999996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  <c r="M1123" s="7">
        <f t="shared" si="170"/>
        <v>25</v>
      </c>
      <c r="N1123" s="7">
        <f t="shared" si="171"/>
        <v>0</v>
      </c>
      <c r="O1123" s="7">
        <f t="shared" si="172"/>
        <v>50</v>
      </c>
      <c r="P1123" s="7">
        <f t="shared" si="173"/>
        <v>83.5</v>
      </c>
      <c r="Q1123" s="8">
        <f t="shared" si="174"/>
        <v>28.774999999999999</v>
      </c>
      <c r="R1123" s="8">
        <f t="shared" si="175"/>
        <v>43.375</v>
      </c>
      <c r="S1123" s="8">
        <f t="shared" si="176"/>
        <v>53.825000000000003</v>
      </c>
      <c r="T1123" s="8">
        <f t="shared" si="177"/>
        <v>39.625</v>
      </c>
      <c r="U1123" s="7">
        <f t="shared" si="178"/>
        <v>41.991666666666667</v>
      </c>
      <c r="V1123" s="7">
        <f t="shared" si="179"/>
        <v>41.400000000000006</v>
      </c>
    </row>
    <row r="1124" spans="1:22" ht="13.5" x14ac:dyDescent="0.25">
      <c r="A1124" s="3">
        <f>RSI!A1124</f>
        <v>43948</v>
      </c>
      <c r="B1124" s="2">
        <f>RSI!B1124</f>
        <v>5.64</v>
      </c>
      <c r="C1124" s="2">
        <f>RSI!I1124</f>
        <v>61.111019302637374</v>
      </c>
      <c r="D1124" s="2">
        <f>MACD!E1124</f>
        <v>5.1752040998557902E-2</v>
      </c>
      <c r="E1124" s="2">
        <f>MACD!F1124</f>
        <v>5.470528124604788E-3</v>
      </c>
      <c r="F1124" s="2">
        <f>'Moving Avg'!D1124</f>
        <v>5.484</v>
      </c>
      <c r="G1124" s="2">
        <f>'Moving Avg'!F1124</f>
        <v>5.4784999999999995</v>
      </c>
      <c r="H1124" s="2">
        <f>'Moving Avg'!G1124</f>
        <v>5.3764000000000003</v>
      </c>
      <c r="I1124" s="2">
        <f>'Moving Avg'!H1124</f>
        <v>4.2022499999999994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  <c r="M1124" s="7">
        <f t="shared" si="170"/>
        <v>25</v>
      </c>
      <c r="N1124" s="7">
        <f t="shared" si="171"/>
        <v>0</v>
      </c>
      <c r="O1124" s="7">
        <f t="shared" si="172"/>
        <v>50</v>
      </c>
      <c r="P1124" s="7">
        <f t="shared" si="173"/>
        <v>83.5</v>
      </c>
      <c r="Q1124" s="8">
        <f t="shared" si="174"/>
        <v>28.774999999999999</v>
      </c>
      <c r="R1124" s="8">
        <f t="shared" si="175"/>
        <v>43.375</v>
      </c>
      <c r="S1124" s="8">
        <f t="shared" si="176"/>
        <v>53.825000000000003</v>
      </c>
      <c r="T1124" s="8">
        <f t="shared" si="177"/>
        <v>39.625</v>
      </c>
      <c r="U1124" s="7">
        <f t="shared" si="178"/>
        <v>41.991666666666667</v>
      </c>
      <c r="V1124" s="7">
        <f t="shared" si="179"/>
        <v>41.400000000000006</v>
      </c>
    </row>
    <row r="1125" spans="1:22" ht="13.5" x14ac:dyDescent="0.25">
      <c r="A1125" s="3">
        <f>RSI!A1125</f>
        <v>43949</v>
      </c>
      <c r="B1125" s="2">
        <f>RSI!B1125</f>
        <v>5.64</v>
      </c>
      <c r="C1125" s="2">
        <f>RSI!I1125</f>
        <v>61.111019302637374</v>
      </c>
      <c r="D1125" s="2">
        <f>MACD!E1125</f>
        <v>6.4888466895863139E-2</v>
      </c>
      <c r="E1125" s="2">
        <f>MACD!F1125</f>
        <v>1.735411587885646E-2</v>
      </c>
      <c r="F1125" s="2">
        <f>'Moving Avg'!D1125</f>
        <v>5.5460000000000003</v>
      </c>
      <c r="G1125" s="2">
        <f>'Moving Avg'!F1125</f>
        <v>5.4865000000000004</v>
      </c>
      <c r="H1125" s="2">
        <f>'Moving Avg'!G1125</f>
        <v>5.3896000000000006</v>
      </c>
      <c r="I1125" s="2">
        <f>'Moving Avg'!H1125</f>
        <v>4.2145999999999999</v>
      </c>
      <c r="J1125" s="5" t="str">
        <f>OBV!F1125</f>
        <v>BULLISH</v>
      </c>
      <c r="K1125" s="5" t="str">
        <f>OBV!G1125</f>
        <v>NEUTRAL</v>
      </c>
      <c r="L1125" s="5" t="str">
        <f>OBV!H1125</f>
        <v>CONFIRMED BULLISH</v>
      </c>
      <c r="M1125" s="7">
        <f t="shared" si="170"/>
        <v>25</v>
      </c>
      <c r="N1125" s="7">
        <f t="shared" si="171"/>
        <v>0</v>
      </c>
      <c r="O1125" s="7">
        <f t="shared" si="172"/>
        <v>50</v>
      </c>
      <c r="P1125" s="7">
        <f t="shared" si="173"/>
        <v>83.5</v>
      </c>
      <c r="Q1125" s="8">
        <f t="shared" si="174"/>
        <v>28.774999999999999</v>
      </c>
      <c r="R1125" s="8">
        <f t="shared" si="175"/>
        <v>43.375</v>
      </c>
      <c r="S1125" s="8">
        <f t="shared" si="176"/>
        <v>53.825000000000003</v>
      </c>
      <c r="T1125" s="8">
        <f t="shared" si="177"/>
        <v>39.625</v>
      </c>
      <c r="U1125" s="7">
        <f t="shared" si="178"/>
        <v>41.991666666666667</v>
      </c>
      <c r="V1125" s="7">
        <f t="shared" si="179"/>
        <v>41.400000000000006</v>
      </c>
    </row>
    <row r="1126" spans="1:22" ht="13.5" x14ac:dyDescent="0.25">
      <c r="A1126" s="3">
        <f>RSI!A1126</f>
        <v>43950</v>
      </c>
      <c r="B1126" s="2">
        <f>RSI!B1126</f>
        <v>5.48</v>
      </c>
      <c r="C1126" s="2">
        <f>RSI!I1126</f>
        <v>52.408515848037517</v>
      </c>
      <c r="D1126" s="2">
        <f>MACD!E1126</f>
        <v>6.1905456223998456E-2</v>
      </c>
      <c r="E1126" s="2">
        <f>MACD!F1126</f>
        <v>2.626438394788486E-2</v>
      </c>
      <c r="F1126" s="2">
        <f>'Moving Avg'!D1126</f>
        <v>5.5760000000000005</v>
      </c>
      <c r="G1126" s="2">
        <f>'Moving Avg'!F1126</f>
        <v>5.4855</v>
      </c>
      <c r="H1126" s="2">
        <f>'Moving Avg'!G1126</f>
        <v>5.3996000000000013</v>
      </c>
      <c r="I1126" s="2">
        <f>'Moving Avg'!H1126</f>
        <v>4.2261499999999996</v>
      </c>
      <c r="J1126" s="5" t="str">
        <f>OBV!F1126</f>
        <v>BEARISH</v>
      </c>
      <c r="K1126" s="5" t="str">
        <f>OBV!G1126</f>
        <v>NEUTRAL</v>
      </c>
      <c r="L1126" s="5" t="str">
        <f>OBV!H1126</f>
        <v>BEARISH DIVERGENCE</v>
      </c>
      <c r="M1126" s="7">
        <f t="shared" si="170"/>
        <v>25</v>
      </c>
      <c r="N1126" s="7">
        <f t="shared" si="171"/>
        <v>0</v>
      </c>
      <c r="O1126" s="7">
        <f t="shared" si="172"/>
        <v>50</v>
      </c>
      <c r="P1126" s="7">
        <f t="shared" si="173"/>
        <v>16.5</v>
      </c>
      <c r="Q1126" s="8">
        <f t="shared" si="174"/>
        <v>18.725000000000001</v>
      </c>
      <c r="R1126" s="8">
        <f t="shared" si="175"/>
        <v>26.625</v>
      </c>
      <c r="S1126" s="8">
        <f t="shared" si="176"/>
        <v>23.675000000000001</v>
      </c>
      <c r="T1126" s="8">
        <f t="shared" si="177"/>
        <v>22.875</v>
      </c>
      <c r="U1126" s="7">
        <f t="shared" si="178"/>
        <v>23.008333333333336</v>
      </c>
      <c r="V1126" s="7">
        <f t="shared" si="179"/>
        <v>22.975000000000001</v>
      </c>
    </row>
    <row r="1127" spans="1:22" ht="13.5" x14ac:dyDescent="0.25">
      <c r="A1127" s="3">
        <f>RSI!A1127</f>
        <v>43951</v>
      </c>
      <c r="B1127" s="2">
        <f>RSI!B1127</f>
        <v>5.48</v>
      </c>
      <c r="C1127" s="2">
        <f>RSI!I1127</f>
        <v>52.408515848037517</v>
      </c>
      <c r="D1127" s="2">
        <f>MACD!E1127</f>
        <v>3.4475399928673767E-2</v>
      </c>
      <c r="E1127" s="2">
        <f>MACD!F1127</f>
        <v>2.7906587144042642E-2</v>
      </c>
      <c r="F1127" s="2">
        <f>'Moving Avg'!D1127</f>
        <v>5.5759999999999996</v>
      </c>
      <c r="G1127" s="2">
        <f>'Moving Avg'!F1127</f>
        <v>5.4845000000000006</v>
      </c>
      <c r="H1127" s="2">
        <f>'Moving Avg'!G1127</f>
        <v>5.4096000000000011</v>
      </c>
      <c r="I1127" s="2">
        <f>'Moving Avg'!H1127</f>
        <v>4.2381499999999992</v>
      </c>
      <c r="J1127" s="5" t="str">
        <f>OBV!F1127</f>
        <v>BEARISH</v>
      </c>
      <c r="K1127" s="5" t="str">
        <f>OBV!G1127</f>
        <v>NEUTRAL</v>
      </c>
      <c r="L1127" s="5" t="str">
        <f>OBV!H1127</f>
        <v>NEUTRAL</v>
      </c>
      <c r="M1127" s="7">
        <f t="shared" si="170"/>
        <v>25</v>
      </c>
      <c r="N1127" s="7">
        <f t="shared" si="171"/>
        <v>0</v>
      </c>
      <c r="O1127" s="7">
        <f t="shared" si="172"/>
        <v>50</v>
      </c>
      <c r="P1127" s="7">
        <f t="shared" si="173"/>
        <v>16.5</v>
      </c>
      <c r="Q1127" s="8">
        <f t="shared" si="174"/>
        <v>18.725000000000001</v>
      </c>
      <c r="R1127" s="8">
        <f t="shared" si="175"/>
        <v>26.625</v>
      </c>
      <c r="S1127" s="8">
        <f t="shared" si="176"/>
        <v>23.675000000000001</v>
      </c>
      <c r="T1127" s="8">
        <f t="shared" si="177"/>
        <v>22.875</v>
      </c>
      <c r="U1127" s="7">
        <f t="shared" si="178"/>
        <v>23.008333333333336</v>
      </c>
      <c r="V1127" s="7">
        <f t="shared" si="179"/>
        <v>22.975000000000001</v>
      </c>
    </row>
    <row r="1128" spans="1:22" ht="13.5" x14ac:dyDescent="0.25">
      <c r="A1128" s="3">
        <f>RSI!A1128</f>
        <v>43955</v>
      </c>
      <c r="B1128" s="2">
        <f>RSI!B1128</f>
        <v>5.48</v>
      </c>
      <c r="C1128" s="2">
        <f>RSI!I1128</f>
        <v>52.408515848037524</v>
      </c>
      <c r="D1128" s="2">
        <f>MACD!E1128</f>
        <v>-1.3619093179385366E-2</v>
      </c>
      <c r="E1128" s="2">
        <f>MACD!F1128</f>
        <v>1.9601451079357044E-2</v>
      </c>
      <c r="F1128" s="2">
        <f>'Moving Avg'!D1128</f>
        <v>5.5439999999999996</v>
      </c>
      <c r="G1128" s="2">
        <f>'Moving Avg'!F1128</f>
        <v>5.4835000000000012</v>
      </c>
      <c r="H1128" s="2">
        <f>'Moving Avg'!G1128</f>
        <v>5.4200000000000008</v>
      </c>
      <c r="I1128" s="2">
        <f>'Moving Avg'!H1128</f>
        <v>4.2501499999999997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100</v>
      </c>
      <c r="O1128" s="7">
        <f t="shared" si="172"/>
        <v>50</v>
      </c>
      <c r="P1128" s="7">
        <f t="shared" si="173"/>
        <v>16.5</v>
      </c>
      <c r="Q1128" s="8">
        <f t="shared" si="174"/>
        <v>53.725000000000001</v>
      </c>
      <c r="R1128" s="8">
        <f t="shared" si="175"/>
        <v>46.625</v>
      </c>
      <c r="S1128" s="8">
        <f t="shared" si="176"/>
        <v>38.674999999999997</v>
      </c>
      <c r="T1128" s="8">
        <f t="shared" si="177"/>
        <v>47.875</v>
      </c>
      <c r="U1128" s="7">
        <f t="shared" si="178"/>
        <v>46.341666666666661</v>
      </c>
      <c r="V1128" s="7">
        <f t="shared" si="179"/>
        <v>46.724999999999994</v>
      </c>
    </row>
    <row r="1129" spans="1:22" ht="13.5" x14ac:dyDescent="0.25">
      <c r="A1129" s="3">
        <f>RSI!A1129</f>
        <v>43956</v>
      </c>
      <c r="B1129" s="2">
        <f>RSI!B1129</f>
        <v>5.48</v>
      </c>
      <c r="C1129" s="2">
        <f>RSI!I1129</f>
        <v>52.408515848037524</v>
      </c>
      <c r="D1129" s="2">
        <f>MACD!E1129</f>
        <v>-3.1486640848897629E-2</v>
      </c>
      <c r="E1129" s="2">
        <f>MACD!F1129</f>
        <v>9.3838326937061116E-3</v>
      </c>
      <c r="F1129" s="2">
        <f>'Moving Avg'!D1129</f>
        <v>5.5120000000000005</v>
      </c>
      <c r="G1129" s="2">
        <f>'Moving Avg'!F1129</f>
        <v>5.4825000000000008</v>
      </c>
      <c r="H1129" s="2">
        <f>'Moving Avg'!G1129</f>
        <v>5.4298000000000011</v>
      </c>
      <c r="I1129" s="2">
        <f>'Moving Avg'!H1129</f>
        <v>4.2616999999999994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  <c r="M1129" s="7">
        <f t="shared" si="170"/>
        <v>25</v>
      </c>
      <c r="N1129" s="7">
        <f t="shared" si="171"/>
        <v>100</v>
      </c>
      <c r="O1129" s="7">
        <f t="shared" si="172"/>
        <v>50</v>
      </c>
      <c r="P1129" s="7">
        <f t="shared" si="173"/>
        <v>16.5</v>
      </c>
      <c r="Q1129" s="8">
        <f t="shared" si="174"/>
        <v>53.725000000000001</v>
      </c>
      <c r="R1129" s="8">
        <f t="shared" si="175"/>
        <v>46.625</v>
      </c>
      <c r="S1129" s="8">
        <f t="shared" si="176"/>
        <v>38.674999999999997</v>
      </c>
      <c r="T1129" s="8">
        <f t="shared" si="177"/>
        <v>47.875</v>
      </c>
      <c r="U1129" s="7">
        <f t="shared" si="178"/>
        <v>46.341666666666661</v>
      </c>
      <c r="V1129" s="7">
        <f t="shared" si="179"/>
        <v>46.724999999999994</v>
      </c>
    </row>
    <row r="1130" spans="1:22" ht="13.5" x14ac:dyDescent="0.25">
      <c r="A1130" s="3">
        <f>RSI!A1130</f>
        <v>43957</v>
      </c>
      <c r="B1130" s="2">
        <f>RSI!B1130</f>
        <v>5.48</v>
      </c>
      <c r="C1130" s="2">
        <f>RSI!I1130</f>
        <v>52.408515848037524</v>
      </c>
      <c r="D1130" s="2">
        <f>MACD!E1130</f>
        <v>-4.6836011349525641E-2</v>
      </c>
      <c r="E1130" s="2">
        <f>MACD!F1130</f>
        <v>-1.8601361149402397E-3</v>
      </c>
      <c r="F1130" s="2">
        <f>'Moving Avg'!D1130</f>
        <v>5.48</v>
      </c>
      <c r="G1130" s="2">
        <f>'Moving Avg'!F1130</f>
        <v>5.4815000000000005</v>
      </c>
      <c r="H1130" s="2">
        <f>'Moving Avg'!G1130</f>
        <v>5.4396000000000004</v>
      </c>
      <c r="I1130" s="2">
        <f>'Moving Avg'!H1130</f>
        <v>4.27285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  <c r="M1130" s="7">
        <f t="shared" si="170"/>
        <v>25</v>
      </c>
      <c r="N1130" s="7">
        <f t="shared" si="171"/>
        <v>100</v>
      </c>
      <c r="O1130" s="7">
        <f t="shared" si="172"/>
        <v>50</v>
      </c>
      <c r="P1130" s="7">
        <f t="shared" si="173"/>
        <v>16.5</v>
      </c>
      <c r="Q1130" s="8">
        <f t="shared" si="174"/>
        <v>53.725000000000001</v>
      </c>
      <c r="R1130" s="8">
        <f t="shared" si="175"/>
        <v>46.625</v>
      </c>
      <c r="S1130" s="8">
        <f t="shared" si="176"/>
        <v>38.674999999999997</v>
      </c>
      <c r="T1130" s="8">
        <f t="shared" si="177"/>
        <v>47.875</v>
      </c>
      <c r="U1130" s="7">
        <f t="shared" si="178"/>
        <v>46.341666666666661</v>
      </c>
      <c r="V1130" s="7">
        <f t="shared" si="179"/>
        <v>46.724999999999994</v>
      </c>
    </row>
    <row r="1131" spans="1:22" ht="13.5" x14ac:dyDescent="0.25">
      <c r="A1131" s="3">
        <f>RSI!A1131</f>
        <v>43958</v>
      </c>
      <c r="B1131" s="2">
        <f>RSI!B1131</f>
        <v>5.48</v>
      </c>
      <c r="C1131" s="2">
        <f>RSI!I1131</f>
        <v>52.408515848037538</v>
      </c>
      <c r="D1131" s="2">
        <f>MACD!E1131</f>
        <v>-6.0037529418683455E-2</v>
      </c>
      <c r="E1131" s="2">
        <f>MACD!F1131</f>
        <v>-1.3495614775688884E-2</v>
      </c>
      <c r="F1131" s="2">
        <f>'Moving Avg'!D1131</f>
        <v>5.48</v>
      </c>
      <c r="G1131" s="2">
        <f>'Moving Avg'!F1131</f>
        <v>5.480500000000001</v>
      </c>
      <c r="H1131" s="2">
        <f>'Moving Avg'!G1131</f>
        <v>5.4492000000000012</v>
      </c>
      <c r="I1131" s="2">
        <f>'Moving Avg'!H1131</f>
        <v>4.28355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  <c r="M1131" s="7">
        <f t="shared" si="170"/>
        <v>25</v>
      </c>
      <c r="N1131" s="7">
        <f t="shared" si="171"/>
        <v>100</v>
      </c>
      <c r="O1131" s="7">
        <f t="shared" si="172"/>
        <v>50</v>
      </c>
      <c r="P1131" s="7">
        <f t="shared" si="173"/>
        <v>33</v>
      </c>
      <c r="Q1131" s="8">
        <f t="shared" si="174"/>
        <v>56.2</v>
      </c>
      <c r="R1131" s="8">
        <f t="shared" si="175"/>
        <v>50.75</v>
      </c>
      <c r="S1131" s="8">
        <f t="shared" si="176"/>
        <v>46.1</v>
      </c>
      <c r="T1131" s="8">
        <f t="shared" si="177"/>
        <v>52</v>
      </c>
      <c r="U1131" s="7">
        <f t="shared" si="178"/>
        <v>51.016666666666673</v>
      </c>
      <c r="V1131" s="7">
        <f t="shared" si="179"/>
        <v>51.262500000000003</v>
      </c>
    </row>
    <row r="1132" spans="1:22" ht="13.5" x14ac:dyDescent="0.25">
      <c r="A1132" s="3">
        <f>RSI!A1132</f>
        <v>43959</v>
      </c>
      <c r="B1132" s="2">
        <f>RSI!B1132</f>
        <v>5.64</v>
      </c>
      <c r="C1132" s="2">
        <f>RSI!I1132</f>
        <v>61.058991233527351</v>
      </c>
      <c r="D1132" s="2">
        <f>MACD!E1132</f>
        <v>-6.018074124587347E-2</v>
      </c>
      <c r="E1132" s="2">
        <f>MACD!F1132</f>
        <v>-2.2832640069725803E-2</v>
      </c>
      <c r="F1132" s="2">
        <f>'Moving Avg'!D1132</f>
        <v>5.5120000000000005</v>
      </c>
      <c r="G1132" s="2">
        <f>'Moving Avg'!F1132</f>
        <v>5.4875000000000016</v>
      </c>
      <c r="H1132" s="2">
        <f>'Moving Avg'!G1132</f>
        <v>5.4589999999999996</v>
      </c>
      <c r="I1132" s="2">
        <f>'Moving Avg'!H1132</f>
        <v>4.2950499999999998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  <c r="M1132" s="7">
        <f t="shared" si="170"/>
        <v>25</v>
      </c>
      <c r="N1132" s="7">
        <f t="shared" si="171"/>
        <v>100</v>
      </c>
      <c r="O1132" s="7">
        <f t="shared" si="172"/>
        <v>50</v>
      </c>
      <c r="P1132" s="7">
        <f t="shared" si="173"/>
        <v>83.5</v>
      </c>
      <c r="Q1132" s="8">
        <f t="shared" si="174"/>
        <v>63.774999999999999</v>
      </c>
      <c r="R1132" s="8">
        <f t="shared" si="175"/>
        <v>63.375</v>
      </c>
      <c r="S1132" s="8">
        <f t="shared" si="176"/>
        <v>68.825000000000003</v>
      </c>
      <c r="T1132" s="8">
        <f t="shared" si="177"/>
        <v>64.625</v>
      </c>
      <c r="U1132" s="7">
        <f t="shared" si="178"/>
        <v>65.325000000000003</v>
      </c>
      <c r="V1132" s="7">
        <f t="shared" si="179"/>
        <v>65.150000000000006</v>
      </c>
    </row>
    <row r="1133" spans="1:22" ht="13.5" x14ac:dyDescent="0.25">
      <c r="A1133" s="3">
        <f>RSI!A1133</f>
        <v>43962</v>
      </c>
      <c r="B1133" s="2">
        <f>RSI!B1133</f>
        <v>5.8</v>
      </c>
      <c r="C1133" s="2">
        <f>RSI!I1133</f>
        <v>67.433742722080666</v>
      </c>
      <c r="D1133" s="2">
        <f>MACD!E1133</f>
        <v>-4.8666952891154303E-2</v>
      </c>
      <c r="E1133" s="2">
        <f>MACD!F1133</f>
        <v>-2.7999502634011502E-2</v>
      </c>
      <c r="F1133" s="2">
        <f>'Moving Avg'!D1133</f>
        <v>5.5760000000000005</v>
      </c>
      <c r="G1133" s="2">
        <f>'Moving Avg'!F1133</f>
        <v>5.5025000000000013</v>
      </c>
      <c r="H1133" s="2">
        <f>'Moving Avg'!G1133</f>
        <v>5.4672000000000001</v>
      </c>
      <c r="I1133" s="2">
        <f>'Moving Avg'!H1133</f>
        <v>4.3078499999999993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  <c r="M1133" s="7">
        <f t="shared" si="170"/>
        <v>25</v>
      </c>
      <c r="N1133" s="7">
        <f t="shared" si="171"/>
        <v>100</v>
      </c>
      <c r="O1133" s="7">
        <f t="shared" si="172"/>
        <v>50</v>
      </c>
      <c r="P1133" s="7">
        <f t="shared" si="173"/>
        <v>83.5</v>
      </c>
      <c r="Q1133" s="8">
        <f t="shared" si="174"/>
        <v>63.774999999999999</v>
      </c>
      <c r="R1133" s="8">
        <f t="shared" si="175"/>
        <v>63.375</v>
      </c>
      <c r="S1133" s="8">
        <f t="shared" si="176"/>
        <v>68.825000000000003</v>
      </c>
      <c r="T1133" s="8">
        <f t="shared" si="177"/>
        <v>64.625</v>
      </c>
      <c r="U1133" s="7">
        <f t="shared" si="178"/>
        <v>65.325000000000003</v>
      </c>
      <c r="V1133" s="7">
        <f t="shared" si="179"/>
        <v>65.150000000000006</v>
      </c>
    </row>
    <row r="1134" spans="1:22" ht="13.5" x14ac:dyDescent="0.25">
      <c r="A1134" s="3">
        <f>RSI!A1134</f>
        <v>43963</v>
      </c>
      <c r="B1134" s="2">
        <f>RSI!B1134</f>
        <v>5.8</v>
      </c>
      <c r="C1134" s="2">
        <f>RSI!I1134</f>
        <v>67.43374272208068</v>
      </c>
      <c r="D1134" s="2">
        <f>MACD!E1134</f>
        <v>-4.0914931212771677E-2</v>
      </c>
      <c r="E1134" s="2">
        <f>MACD!F1134</f>
        <v>-3.0582588349763538E-2</v>
      </c>
      <c r="F1134" s="2">
        <f>'Moving Avg'!D1134</f>
        <v>5.6400000000000006</v>
      </c>
      <c r="G1134" s="2">
        <f>'Moving Avg'!F1134</f>
        <v>5.509500000000001</v>
      </c>
      <c r="H1134" s="2">
        <f>'Moving Avg'!G1134</f>
        <v>5.4723999999999986</v>
      </c>
      <c r="I1134" s="2">
        <f>'Moving Avg'!H1134</f>
        <v>4.3199499999999995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  <c r="M1134" s="7">
        <f t="shared" si="170"/>
        <v>25</v>
      </c>
      <c r="N1134" s="7">
        <f t="shared" si="171"/>
        <v>45</v>
      </c>
      <c r="O1134" s="7">
        <f t="shared" si="172"/>
        <v>50</v>
      </c>
      <c r="P1134" s="7">
        <f t="shared" si="173"/>
        <v>83.5</v>
      </c>
      <c r="Q1134" s="8">
        <f t="shared" si="174"/>
        <v>44.524999999999999</v>
      </c>
      <c r="R1134" s="8">
        <f t="shared" si="175"/>
        <v>52.375</v>
      </c>
      <c r="S1134" s="8">
        <f t="shared" si="176"/>
        <v>60.575000000000003</v>
      </c>
      <c r="T1134" s="8">
        <f t="shared" si="177"/>
        <v>50.875</v>
      </c>
      <c r="U1134" s="7">
        <f t="shared" si="178"/>
        <v>52.491666666666674</v>
      </c>
      <c r="V1134" s="7">
        <f t="shared" si="179"/>
        <v>52.087500000000006</v>
      </c>
    </row>
    <row r="1135" spans="1:22" ht="13.5" x14ac:dyDescent="0.25">
      <c r="A1135" s="3">
        <f>RSI!A1135</f>
        <v>43964</v>
      </c>
      <c r="B1135" s="2">
        <f>RSI!B1135</f>
        <v>5.8</v>
      </c>
      <c r="C1135" s="2">
        <f>RSI!I1135</f>
        <v>67.43374272208068</v>
      </c>
      <c r="D1135" s="2">
        <f>MACD!E1135</f>
        <v>-3.6198504755773797E-2</v>
      </c>
      <c r="E1135" s="2">
        <f>MACD!F1135</f>
        <v>-3.1705771630965593E-2</v>
      </c>
      <c r="F1135" s="2">
        <f>'Moving Avg'!D1135</f>
        <v>5.7040000000000006</v>
      </c>
      <c r="G1135" s="2">
        <f>'Moving Avg'!F1135</f>
        <v>5.5165000000000006</v>
      </c>
      <c r="H1135" s="2">
        <f>'Moving Avg'!G1135</f>
        <v>5.4765999999999995</v>
      </c>
      <c r="I1135" s="2">
        <f>'Moving Avg'!H1135</f>
        <v>4.3318499999999993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  <c r="M1135" s="7">
        <f t="shared" si="170"/>
        <v>25</v>
      </c>
      <c r="N1135" s="7">
        <f t="shared" si="171"/>
        <v>45</v>
      </c>
      <c r="O1135" s="7">
        <f t="shared" si="172"/>
        <v>50</v>
      </c>
      <c r="P1135" s="7">
        <f t="shared" si="173"/>
        <v>83.5</v>
      </c>
      <c r="Q1135" s="8">
        <f t="shared" si="174"/>
        <v>44.524999999999999</v>
      </c>
      <c r="R1135" s="8">
        <f t="shared" si="175"/>
        <v>52.375</v>
      </c>
      <c r="S1135" s="8">
        <f t="shared" si="176"/>
        <v>60.575000000000003</v>
      </c>
      <c r="T1135" s="8">
        <f t="shared" si="177"/>
        <v>50.875</v>
      </c>
      <c r="U1135" s="7">
        <f t="shared" si="178"/>
        <v>52.491666666666674</v>
      </c>
      <c r="V1135" s="7">
        <f t="shared" si="179"/>
        <v>52.087500000000006</v>
      </c>
    </row>
    <row r="1136" spans="1:22" ht="13.5" x14ac:dyDescent="0.25">
      <c r="A1136" s="3">
        <f>RSI!A1136</f>
        <v>43965</v>
      </c>
      <c r="B1136" s="2">
        <f>RSI!B1136</f>
        <v>5.63</v>
      </c>
      <c r="C1136" s="2">
        <f>RSI!I1136</f>
        <v>55.398905177895649</v>
      </c>
      <c r="D1136" s="2">
        <f>MACD!E1136</f>
        <v>-4.5936934115609951E-2</v>
      </c>
      <c r="E1136" s="2">
        <f>MACD!F1136</f>
        <v>-3.455200412789447E-2</v>
      </c>
      <c r="F1136" s="2">
        <f>'Moving Avg'!D1136</f>
        <v>5.734</v>
      </c>
      <c r="G1136" s="2">
        <f>'Moving Avg'!F1136</f>
        <v>5.5230000000000006</v>
      </c>
      <c r="H1136" s="2">
        <f>'Moving Avg'!G1136</f>
        <v>5.4773999999999994</v>
      </c>
      <c r="I1136" s="2">
        <f>'Moving Avg'!H1136</f>
        <v>4.3423999999999987</v>
      </c>
      <c r="J1136" s="5" t="str">
        <f>OBV!F1136</f>
        <v>BEARISH</v>
      </c>
      <c r="K1136" s="5" t="str">
        <f>OBV!G1136</f>
        <v>NEUTRAL</v>
      </c>
      <c r="L1136" s="5" t="str">
        <f>OBV!H1136</f>
        <v>BEARISH DIVERGENCE</v>
      </c>
      <c r="M1136" s="7">
        <f t="shared" si="170"/>
        <v>25</v>
      </c>
      <c r="N1136" s="7">
        <f t="shared" si="171"/>
        <v>45</v>
      </c>
      <c r="O1136" s="7">
        <f t="shared" si="172"/>
        <v>50</v>
      </c>
      <c r="P1136" s="7">
        <f t="shared" si="173"/>
        <v>16.5</v>
      </c>
      <c r="Q1136" s="8">
        <f t="shared" si="174"/>
        <v>34.475000000000001</v>
      </c>
      <c r="R1136" s="8">
        <f t="shared" si="175"/>
        <v>35.625</v>
      </c>
      <c r="S1136" s="8">
        <f t="shared" si="176"/>
        <v>30.425000000000001</v>
      </c>
      <c r="T1136" s="8">
        <f t="shared" si="177"/>
        <v>34.125</v>
      </c>
      <c r="U1136" s="7">
        <f t="shared" si="178"/>
        <v>33.508333333333333</v>
      </c>
      <c r="V1136" s="7">
        <f t="shared" si="179"/>
        <v>33.662499999999994</v>
      </c>
    </row>
    <row r="1137" spans="1:22" ht="13.5" x14ac:dyDescent="0.25">
      <c r="A1137" s="3">
        <f>RSI!A1137</f>
        <v>43966</v>
      </c>
      <c r="B1137" s="2">
        <f>RSI!B1137</f>
        <v>5.63</v>
      </c>
      <c r="C1137" s="2">
        <f>RSI!I1137</f>
        <v>55.398905177895656</v>
      </c>
      <c r="D1137" s="2">
        <f>MACD!E1137</f>
        <v>-5.4752661572853967E-2</v>
      </c>
      <c r="E1137" s="2">
        <f>MACD!F1137</f>
        <v>-3.8592135616886368E-2</v>
      </c>
      <c r="F1137" s="2">
        <f>'Moving Avg'!D1137</f>
        <v>5.7319999999999993</v>
      </c>
      <c r="G1137" s="2">
        <f>'Moving Avg'!F1137</f>
        <v>5.5374999999999996</v>
      </c>
      <c r="H1137" s="2">
        <f>'Moving Avg'!G1137</f>
        <v>5.4715999999999987</v>
      </c>
      <c r="I1137" s="2">
        <f>'Moving Avg'!H1137</f>
        <v>4.3524499999999993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  <c r="M1137" s="7">
        <f t="shared" si="170"/>
        <v>25</v>
      </c>
      <c r="N1137" s="7">
        <f t="shared" si="171"/>
        <v>45</v>
      </c>
      <c r="O1137" s="7">
        <f t="shared" si="172"/>
        <v>50</v>
      </c>
      <c r="P1137" s="7">
        <f t="shared" si="173"/>
        <v>16.5</v>
      </c>
      <c r="Q1137" s="8">
        <f t="shared" si="174"/>
        <v>34.475000000000001</v>
      </c>
      <c r="R1137" s="8">
        <f t="shared" si="175"/>
        <v>35.625</v>
      </c>
      <c r="S1137" s="8">
        <f t="shared" si="176"/>
        <v>30.425000000000001</v>
      </c>
      <c r="T1137" s="8">
        <f t="shared" si="177"/>
        <v>34.125</v>
      </c>
      <c r="U1137" s="7">
        <f t="shared" si="178"/>
        <v>33.508333333333333</v>
      </c>
      <c r="V1137" s="7">
        <f t="shared" si="179"/>
        <v>33.662499999999994</v>
      </c>
    </row>
    <row r="1138" spans="1:22" ht="13.5" x14ac:dyDescent="0.25">
      <c r="A1138" s="3">
        <f>RSI!A1138</f>
        <v>43969</v>
      </c>
      <c r="B1138" s="2">
        <f>RSI!B1138</f>
        <v>5.79</v>
      </c>
      <c r="C1138" s="2">
        <f>RSI!I1138</f>
        <v>62.670862916164936</v>
      </c>
      <c r="D1138" s="2">
        <f>MACD!E1138</f>
        <v>-7.4596862155334343E-2</v>
      </c>
      <c r="E1138" s="2">
        <f>MACD!F1138</f>
        <v>-4.5793080924575964E-2</v>
      </c>
      <c r="F1138" s="2">
        <f>'Moving Avg'!D1138</f>
        <v>5.7299999999999995</v>
      </c>
      <c r="G1138" s="2">
        <f>'Moving Avg'!F1138</f>
        <v>5.5680000000000005</v>
      </c>
      <c r="H1138" s="2">
        <f>'Moving Avg'!G1138</f>
        <v>5.4633999999999991</v>
      </c>
      <c r="I1138" s="2">
        <f>'Moving Avg'!H1138</f>
        <v>4.3632999999999988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25</v>
      </c>
      <c r="N1138" s="7">
        <f t="shared" si="171"/>
        <v>100</v>
      </c>
      <c r="O1138" s="7">
        <f t="shared" si="172"/>
        <v>50</v>
      </c>
      <c r="P1138" s="7">
        <f t="shared" si="173"/>
        <v>16.5</v>
      </c>
      <c r="Q1138" s="8">
        <f t="shared" si="174"/>
        <v>53.725000000000001</v>
      </c>
      <c r="R1138" s="8">
        <f t="shared" si="175"/>
        <v>46.625</v>
      </c>
      <c r="S1138" s="8">
        <f t="shared" si="176"/>
        <v>38.674999999999997</v>
      </c>
      <c r="T1138" s="8">
        <f t="shared" si="177"/>
        <v>47.875</v>
      </c>
      <c r="U1138" s="7">
        <f t="shared" si="178"/>
        <v>46.341666666666661</v>
      </c>
      <c r="V1138" s="7">
        <f t="shared" si="179"/>
        <v>46.724999999999994</v>
      </c>
    </row>
    <row r="1139" spans="1:22" ht="13.5" x14ac:dyDescent="0.25">
      <c r="A1139" s="3">
        <f>RSI!A1139</f>
        <v>43970</v>
      </c>
      <c r="B1139" s="2">
        <f>RSI!B1139</f>
        <v>5.79</v>
      </c>
      <c r="C1139" s="2">
        <f>RSI!I1139</f>
        <v>62.670862916164936</v>
      </c>
      <c r="D1139" s="2">
        <f>MACD!E1139</f>
        <v>-9.2826969595678044E-2</v>
      </c>
      <c r="E1139" s="2">
        <f>MACD!F1139</f>
        <v>-5.5199858658796383E-2</v>
      </c>
      <c r="F1139" s="2">
        <f>'Moving Avg'!D1139</f>
        <v>5.7279999999999998</v>
      </c>
      <c r="G1139" s="2">
        <f>'Moving Avg'!F1139</f>
        <v>5.5910000000000011</v>
      </c>
      <c r="H1139" s="2">
        <f>'Moving Avg'!G1139</f>
        <v>5.4588000000000001</v>
      </c>
      <c r="I1139" s="2">
        <f>'Moving Avg'!H1139</f>
        <v>4.3741499999999984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100</v>
      </c>
      <c r="O1139" s="7">
        <f t="shared" si="172"/>
        <v>50</v>
      </c>
      <c r="P1139" s="7">
        <f t="shared" si="173"/>
        <v>16.5</v>
      </c>
      <c r="Q1139" s="8">
        <f t="shared" si="174"/>
        <v>53.725000000000001</v>
      </c>
      <c r="R1139" s="8">
        <f t="shared" si="175"/>
        <v>46.625</v>
      </c>
      <c r="S1139" s="8">
        <f t="shared" si="176"/>
        <v>38.674999999999997</v>
      </c>
      <c r="T1139" s="8">
        <f t="shared" si="177"/>
        <v>47.875</v>
      </c>
      <c r="U1139" s="7">
        <f t="shared" si="178"/>
        <v>46.341666666666661</v>
      </c>
      <c r="V1139" s="7">
        <f t="shared" si="179"/>
        <v>46.724999999999994</v>
      </c>
    </row>
    <row r="1140" spans="1:22" ht="13.5" x14ac:dyDescent="0.25">
      <c r="A1140" s="3">
        <f>RSI!A1140</f>
        <v>43971</v>
      </c>
      <c r="B1140" s="2">
        <f>RSI!B1140</f>
        <v>5.79</v>
      </c>
      <c r="C1140" s="2">
        <f>RSI!I1140</f>
        <v>62.67086291616495</v>
      </c>
      <c r="D1140" s="2">
        <f>MACD!E1140</f>
        <v>-0.10958472363474314</v>
      </c>
      <c r="E1140" s="2">
        <f>MACD!F1140</f>
        <v>-6.6076831653985743E-2</v>
      </c>
      <c r="F1140" s="2">
        <f>'Moving Avg'!D1140</f>
        <v>5.726</v>
      </c>
      <c r="G1140" s="2">
        <f>'Moving Avg'!F1140</f>
        <v>5.6140000000000008</v>
      </c>
      <c r="H1140" s="2">
        <f>'Moving Avg'!G1140</f>
        <v>5.4543999999999997</v>
      </c>
      <c r="I1140" s="2">
        <f>'Moving Avg'!H1140</f>
        <v>4.3854999999999986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100</v>
      </c>
      <c r="O1140" s="7">
        <f t="shared" si="172"/>
        <v>50</v>
      </c>
      <c r="P1140" s="7">
        <f t="shared" si="173"/>
        <v>16.5</v>
      </c>
      <c r="Q1140" s="8">
        <f t="shared" si="174"/>
        <v>53.725000000000001</v>
      </c>
      <c r="R1140" s="8">
        <f t="shared" si="175"/>
        <v>46.625</v>
      </c>
      <c r="S1140" s="8">
        <f t="shared" si="176"/>
        <v>38.674999999999997</v>
      </c>
      <c r="T1140" s="8">
        <f t="shared" si="177"/>
        <v>47.875</v>
      </c>
      <c r="U1140" s="7">
        <f t="shared" si="178"/>
        <v>46.341666666666661</v>
      </c>
      <c r="V1140" s="7">
        <f t="shared" si="179"/>
        <v>46.724999999999994</v>
      </c>
    </row>
    <row r="1141" spans="1:22" ht="13.5" x14ac:dyDescent="0.25">
      <c r="A1141" s="3">
        <f>RSI!A1141</f>
        <v>43972</v>
      </c>
      <c r="B1141" s="2">
        <f>RSI!B1141</f>
        <v>5.79</v>
      </c>
      <c r="C1141" s="2">
        <f>RSI!I1141</f>
        <v>62.67086291616495</v>
      </c>
      <c r="D1141" s="2">
        <f>MACD!E1141</f>
        <v>-0.12499795288318793</v>
      </c>
      <c r="E1141" s="2">
        <f>MACD!F1141</f>
        <v>-7.7861055899826184E-2</v>
      </c>
      <c r="F1141" s="2">
        <f>'Moving Avg'!D1141</f>
        <v>5.758</v>
      </c>
      <c r="G1141" s="2">
        <f>'Moving Avg'!F1141</f>
        <v>5.6370000000000013</v>
      </c>
      <c r="H1141" s="2">
        <f>'Moving Avg'!G1141</f>
        <v>5.4531999999999989</v>
      </c>
      <c r="I1141" s="2">
        <f>'Moving Avg'!H1141</f>
        <v>4.3960999999999988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  <c r="M1141" s="7">
        <f t="shared" si="170"/>
        <v>25</v>
      </c>
      <c r="N1141" s="7">
        <f t="shared" si="171"/>
        <v>100</v>
      </c>
      <c r="O1141" s="7">
        <f t="shared" si="172"/>
        <v>50</v>
      </c>
      <c r="P1141" s="7">
        <f t="shared" si="173"/>
        <v>83.5</v>
      </c>
      <c r="Q1141" s="8">
        <f t="shared" si="174"/>
        <v>63.774999999999999</v>
      </c>
      <c r="R1141" s="8">
        <f t="shared" si="175"/>
        <v>63.375</v>
      </c>
      <c r="S1141" s="8">
        <f t="shared" si="176"/>
        <v>68.825000000000003</v>
      </c>
      <c r="T1141" s="8">
        <f t="shared" si="177"/>
        <v>64.625</v>
      </c>
      <c r="U1141" s="7">
        <f t="shared" si="178"/>
        <v>65.325000000000003</v>
      </c>
      <c r="V1141" s="7">
        <f t="shared" si="179"/>
        <v>65.150000000000006</v>
      </c>
    </row>
    <row r="1142" spans="1:22" ht="13.5" x14ac:dyDescent="0.25">
      <c r="A1142" s="3">
        <f>RSI!A1142</f>
        <v>43973</v>
      </c>
      <c r="B1142" s="2">
        <f>RSI!B1142</f>
        <v>5.79</v>
      </c>
      <c r="C1142" s="2">
        <f>RSI!I1142</f>
        <v>62.67086291616495</v>
      </c>
      <c r="D1142" s="2">
        <f>MACD!E1142</f>
        <v>-0.11456674556634816</v>
      </c>
      <c r="E1142" s="2">
        <f>MACD!F1142</f>
        <v>-8.5202193833130588E-2</v>
      </c>
      <c r="F1142" s="2">
        <f>'Moving Avg'!D1142</f>
        <v>5.79</v>
      </c>
      <c r="G1142" s="2">
        <f>'Moving Avg'!F1142</f>
        <v>5.6525000000000016</v>
      </c>
      <c r="H1142" s="2">
        <f>'Moving Avg'!G1142</f>
        <v>5.4554</v>
      </c>
      <c r="I1142" s="2">
        <f>'Moving Avg'!H1142</f>
        <v>4.407499999999998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  <c r="M1142" s="7">
        <f t="shared" si="170"/>
        <v>25</v>
      </c>
      <c r="N1142" s="7">
        <f t="shared" si="171"/>
        <v>100</v>
      </c>
      <c r="O1142" s="7">
        <f t="shared" si="172"/>
        <v>50</v>
      </c>
      <c r="P1142" s="7">
        <f t="shared" si="173"/>
        <v>83.5</v>
      </c>
      <c r="Q1142" s="8">
        <f t="shared" si="174"/>
        <v>63.774999999999999</v>
      </c>
      <c r="R1142" s="8">
        <f t="shared" si="175"/>
        <v>63.375</v>
      </c>
      <c r="S1142" s="8">
        <f t="shared" si="176"/>
        <v>68.825000000000003</v>
      </c>
      <c r="T1142" s="8">
        <f t="shared" si="177"/>
        <v>64.625</v>
      </c>
      <c r="U1142" s="7">
        <f t="shared" si="178"/>
        <v>65.325000000000003</v>
      </c>
      <c r="V1142" s="7">
        <f t="shared" si="179"/>
        <v>65.150000000000006</v>
      </c>
    </row>
    <row r="1143" spans="1:22" ht="13.5" x14ac:dyDescent="0.25">
      <c r="A1143" s="3">
        <f>RSI!A1143</f>
        <v>43977</v>
      </c>
      <c r="B1143" s="2">
        <f>RSI!B1143</f>
        <v>5.79</v>
      </c>
      <c r="C1143" s="2">
        <f>RSI!I1143</f>
        <v>62.67086291616495</v>
      </c>
      <c r="D1143" s="2">
        <f>MACD!E1143</f>
        <v>-8.2182560397128235E-2</v>
      </c>
      <c r="E1143" s="2">
        <f>MACD!F1143</f>
        <v>-8.459826714593012E-2</v>
      </c>
      <c r="F1143" s="2">
        <f>'Moving Avg'!D1143</f>
        <v>5.79</v>
      </c>
      <c r="G1143" s="2">
        <f>'Moving Avg'!F1143</f>
        <v>5.6600000000000019</v>
      </c>
      <c r="H1143" s="2">
        <f>'Moving Avg'!G1143</f>
        <v>5.4625999999999983</v>
      </c>
      <c r="I1143" s="2">
        <f>'Moving Avg'!H1143</f>
        <v>4.4188999999999972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  <c r="M1143" s="7">
        <f t="shared" si="170"/>
        <v>25</v>
      </c>
      <c r="N1143" s="7">
        <f t="shared" si="171"/>
        <v>0</v>
      </c>
      <c r="O1143" s="7">
        <f t="shared" si="172"/>
        <v>50</v>
      </c>
      <c r="P1143" s="7">
        <f t="shared" si="173"/>
        <v>33</v>
      </c>
      <c r="Q1143" s="8">
        <f t="shared" si="174"/>
        <v>21.2</v>
      </c>
      <c r="R1143" s="8">
        <f t="shared" si="175"/>
        <v>30.75</v>
      </c>
      <c r="S1143" s="8">
        <f t="shared" si="176"/>
        <v>31.1</v>
      </c>
      <c r="T1143" s="8">
        <f t="shared" si="177"/>
        <v>27</v>
      </c>
      <c r="U1143" s="7">
        <f t="shared" si="178"/>
        <v>27.683333333333337</v>
      </c>
      <c r="V1143" s="7">
        <f t="shared" si="179"/>
        <v>27.512500000000003</v>
      </c>
    </row>
    <row r="1144" spans="1:22" ht="13.5" x14ac:dyDescent="0.25">
      <c r="A1144" s="3">
        <f>RSI!A1144</f>
        <v>43978</v>
      </c>
      <c r="B1144" s="2">
        <f>RSI!B1144</f>
        <v>5.62</v>
      </c>
      <c r="C1144" s="2">
        <f>RSI!I1144</f>
        <v>49.337976011536419</v>
      </c>
      <c r="D1144" s="2">
        <f>MACD!E1144</f>
        <v>-4.316722944805651E-2</v>
      </c>
      <c r="E1144" s="2">
        <f>MACD!F1144</f>
        <v>-7.6312059606355398E-2</v>
      </c>
      <c r="F1144" s="2">
        <f>'Moving Avg'!D1144</f>
        <v>5.7560000000000002</v>
      </c>
      <c r="G1144" s="2">
        <f>'Moving Avg'!F1144</f>
        <v>5.6590000000000016</v>
      </c>
      <c r="H1144" s="2">
        <f>'Moving Avg'!G1144</f>
        <v>5.4711999999999987</v>
      </c>
      <c r="I1144" s="2">
        <f>'Moving Avg'!H1144</f>
        <v>4.4301999999999975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  <c r="M1144" s="7">
        <f t="shared" si="170"/>
        <v>25</v>
      </c>
      <c r="N1144" s="7">
        <f t="shared" si="171"/>
        <v>0</v>
      </c>
      <c r="O1144" s="7">
        <f t="shared" si="172"/>
        <v>50</v>
      </c>
      <c r="P1144" s="7">
        <f t="shared" si="173"/>
        <v>16.5</v>
      </c>
      <c r="Q1144" s="8">
        <f t="shared" si="174"/>
        <v>18.725000000000001</v>
      </c>
      <c r="R1144" s="8">
        <f t="shared" si="175"/>
        <v>26.625</v>
      </c>
      <c r="S1144" s="8">
        <f t="shared" si="176"/>
        <v>23.675000000000001</v>
      </c>
      <c r="T1144" s="8">
        <f t="shared" si="177"/>
        <v>22.875</v>
      </c>
      <c r="U1144" s="7">
        <f t="shared" si="178"/>
        <v>23.008333333333336</v>
      </c>
      <c r="V1144" s="7">
        <f t="shared" si="179"/>
        <v>22.975000000000001</v>
      </c>
    </row>
    <row r="1145" spans="1:22" ht="13.5" x14ac:dyDescent="0.25">
      <c r="A1145" s="3">
        <f>RSI!A1145</f>
        <v>43979</v>
      </c>
      <c r="B1145" s="2">
        <f>RSI!B1145</f>
        <v>5.62</v>
      </c>
      <c r="C1145" s="2">
        <f>RSI!I1145</f>
        <v>49.337976011536426</v>
      </c>
      <c r="D1145" s="2">
        <f>MACD!E1145</f>
        <v>-1.005644617515955E-2</v>
      </c>
      <c r="E1145" s="2">
        <f>MACD!F1145</f>
        <v>-6.3060936920116231E-2</v>
      </c>
      <c r="F1145" s="2">
        <f>'Moving Avg'!D1145</f>
        <v>5.7220000000000004</v>
      </c>
      <c r="G1145" s="2">
        <f>'Moving Avg'!F1145</f>
        <v>5.6580000000000021</v>
      </c>
      <c r="H1145" s="2">
        <f>'Moving Avg'!G1145</f>
        <v>5.4797999999999982</v>
      </c>
      <c r="I1145" s="2">
        <f>'Moving Avg'!H1145</f>
        <v>4.4419999999999975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  <c r="M1145" s="7">
        <f t="shared" si="170"/>
        <v>25</v>
      </c>
      <c r="N1145" s="7">
        <f t="shared" si="171"/>
        <v>0</v>
      </c>
      <c r="O1145" s="7">
        <f t="shared" si="172"/>
        <v>50</v>
      </c>
      <c r="P1145" s="7">
        <f t="shared" si="173"/>
        <v>16.5</v>
      </c>
      <c r="Q1145" s="8">
        <f t="shared" si="174"/>
        <v>18.725000000000001</v>
      </c>
      <c r="R1145" s="8">
        <f t="shared" si="175"/>
        <v>26.625</v>
      </c>
      <c r="S1145" s="8">
        <f t="shared" si="176"/>
        <v>23.675000000000001</v>
      </c>
      <c r="T1145" s="8">
        <f t="shared" si="177"/>
        <v>22.875</v>
      </c>
      <c r="U1145" s="7">
        <f t="shared" si="178"/>
        <v>23.008333333333336</v>
      </c>
      <c r="V1145" s="7">
        <f t="shared" si="179"/>
        <v>22.975000000000001</v>
      </c>
    </row>
    <row r="1146" spans="1:22" ht="13.5" x14ac:dyDescent="0.25">
      <c r="A1146" s="3">
        <f>RSI!A1146</f>
        <v>43980</v>
      </c>
      <c r="B1146" s="2">
        <f>RSI!B1146</f>
        <v>5.77</v>
      </c>
      <c r="C1146" s="2">
        <f>RSI!I1146</f>
        <v>58.395517799482008</v>
      </c>
      <c r="D1146" s="2">
        <f>MACD!E1146</f>
        <v>-1.9214021147388571E-2</v>
      </c>
      <c r="E1146" s="2">
        <f>MACD!F1146</f>
        <v>-5.4291553765570703E-2</v>
      </c>
      <c r="F1146" s="2">
        <f>'Moving Avg'!D1146</f>
        <v>5.718</v>
      </c>
      <c r="G1146" s="2">
        <f>'Moving Avg'!F1146</f>
        <v>5.6725000000000012</v>
      </c>
      <c r="H1146" s="2">
        <f>'Moving Avg'!G1146</f>
        <v>5.4943999999999971</v>
      </c>
      <c r="I1146" s="2">
        <f>'Moving Avg'!H1146</f>
        <v>4.4549999999999974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  <c r="M1146" s="7">
        <f t="shared" si="170"/>
        <v>25</v>
      </c>
      <c r="N1146" s="7">
        <f t="shared" si="171"/>
        <v>0</v>
      </c>
      <c r="O1146" s="7">
        <f t="shared" si="172"/>
        <v>50</v>
      </c>
      <c r="P1146" s="7">
        <f t="shared" si="173"/>
        <v>16.5</v>
      </c>
      <c r="Q1146" s="8">
        <f t="shared" si="174"/>
        <v>18.725000000000001</v>
      </c>
      <c r="R1146" s="8">
        <f t="shared" si="175"/>
        <v>26.625</v>
      </c>
      <c r="S1146" s="8">
        <f t="shared" si="176"/>
        <v>23.675000000000001</v>
      </c>
      <c r="T1146" s="8">
        <f t="shared" si="177"/>
        <v>22.875</v>
      </c>
      <c r="U1146" s="7">
        <f t="shared" si="178"/>
        <v>23.008333333333336</v>
      </c>
      <c r="V1146" s="7">
        <f t="shared" si="179"/>
        <v>22.975000000000001</v>
      </c>
    </row>
    <row r="1147" spans="1:22" ht="13.5" x14ac:dyDescent="0.25">
      <c r="A1147" s="3">
        <f>RSI!A1147</f>
        <v>43983</v>
      </c>
      <c r="B1147" s="2">
        <f>RSI!B1147</f>
        <v>5.6</v>
      </c>
      <c r="C1147" s="2">
        <f>RSI!I1147</f>
        <v>47.935598972277084</v>
      </c>
      <c r="D1147" s="2">
        <f>MACD!E1147</f>
        <v>-1.5172645172384591E-2</v>
      </c>
      <c r="E1147" s="2">
        <f>MACD!F1147</f>
        <v>-4.6467772046933482E-2</v>
      </c>
      <c r="F1147" s="2">
        <f>'Moving Avg'!D1147</f>
        <v>5.68</v>
      </c>
      <c r="G1147" s="2">
        <f>'Moving Avg'!F1147</f>
        <v>5.6785000000000014</v>
      </c>
      <c r="H1147" s="2">
        <f>'Moving Avg'!G1147</f>
        <v>5.5055999999999976</v>
      </c>
      <c r="I1147" s="2">
        <f>'Moving Avg'!H1147</f>
        <v>4.4671499999999984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  <c r="M1147" s="7">
        <f t="shared" si="170"/>
        <v>25</v>
      </c>
      <c r="N1147" s="7">
        <f t="shared" si="171"/>
        <v>0</v>
      </c>
      <c r="O1147" s="7">
        <f t="shared" si="172"/>
        <v>50</v>
      </c>
      <c r="P1147" s="7">
        <f t="shared" si="173"/>
        <v>16.5</v>
      </c>
      <c r="Q1147" s="8">
        <f t="shared" si="174"/>
        <v>18.725000000000001</v>
      </c>
      <c r="R1147" s="8">
        <f t="shared" si="175"/>
        <v>26.625</v>
      </c>
      <c r="S1147" s="8">
        <f t="shared" si="176"/>
        <v>23.675000000000001</v>
      </c>
      <c r="T1147" s="8">
        <f t="shared" si="177"/>
        <v>22.875</v>
      </c>
      <c r="U1147" s="7">
        <f t="shared" si="178"/>
        <v>23.008333333333336</v>
      </c>
      <c r="V1147" s="7">
        <f t="shared" si="179"/>
        <v>22.975000000000001</v>
      </c>
    </row>
    <row r="1148" spans="1:22" ht="13.5" x14ac:dyDescent="0.25">
      <c r="A1148" s="3">
        <f>RSI!A1148</f>
        <v>43984</v>
      </c>
      <c r="B1148" s="2">
        <f>RSI!B1148</f>
        <v>5.6</v>
      </c>
      <c r="C1148" s="2">
        <f>RSI!I1148</f>
        <v>47.935598972277084</v>
      </c>
      <c r="D1148" s="2">
        <f>MACD!E1148</f>
        <v>1.3123847630509111E-2</v>
      </c>
      <c r="E1148" s="2">
        <f>MACD!F1148</f>
        <v>-3.4549448111444968E-2</v>
      </c>
      <c r="F1148" s="2">
        <f>'Moving Avg'!D1148</f>
        <v>5.6420000000000003</v>
      </c>
      <c r="G1148" s="2">
        <f>'Moving Avg'!F1148</f>
        <v>5.6845000000000008</v>
      </c>
      <c r="H1148" s="2">
        <f>'Moving Avg'!G1148</f>
        <v>5.5167999999999973</v>
      </c>
      <c r="I1148" s="2">
        <f>'Moving Avg'!H1148</f>
        <v>4.4797499999999983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  <c r="M1148" s="7">
        <f t="shared" si="170"/>
        <v>25</v>
      </c>
      <c r="N1148" s="7">
        <f t="shared" si="171"/>
        <v>0</v>
      </c>
      <c r="O1148" s="7">
        <f t="shared" si="172"/>
        <v>50</v>
      </c>
      <c r="P1148" s="7">
        <f t="shared" si="173"/>
        <v>16.5</v>
      </c>
      <c r="Q1148" s="8">
        <f t="shared" si="174"/>
        <v>18.725000000000001</v>
      </c>
      <c r="R1148" s="8">
        <f t="shared" si="175"/>
        <v>26.625</v>
      </c>
      <c r="S1148" s="8">
        <f t="shared" si="176"/>
        <v>23.675000000000001</v>
      </c>
      <c r="T1148" s="8">
        <f t="shared" si="177"/>
        <v>22.875</v>
      </c>
      <c r="U1148" s="7">
        <f t="shared" si="178"/>
        <v>23.008333333333336</v>
      </c>
      <c r="V1148" s="7">
        <f t="shared" si="179"/>
        <v>22.975000000000001</v>
      </c>
    </row>
    <row r="1149" spans="1:22" ht="13.5" x14ac:dyDescent="0.25">
      <c r="A1149" s="3">
        <f>RSI!A1149</f>
        <v>43985</v>
      </c>
      <c r="B1149" s="2">
        <f>RSI!B1149</f>
        <v>5.6</v>
      </c>
      <c r="C1149" s="2">
        <f>RSI!I1149</f>
        <v>47.935598972277084</v>
      </c>
      <c r="D1149" s="2">
        <f>MACD!E1149</f>
        <v>3.7309147146959099E-2</v>
      </c>
      <c r="E1149" s="2">
        <f>MACD!F1149</f>
        <v>-2.0177729059764154E-2</v>
      </c>
      <c r="F1149" s="2">
        <f>'Moving Avg'!D1149</f>
        <v>5.6380000000000008</v>
      </c>
      <c r="G1149" s="2">
        <f>'Moving Avg'!F1149</f>
        <v>5.6905000000000001</v>
      </c>
      <c r="H1149" s="2">
        <f>'Moving Avg'!G1149</f>
        <v>5.5279999999999987</v>
      </c>
      <c r="I1149" s="2">
        <f>'Moving Avg'!H1149</f>
        <v>4.4918999999999984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  <c r="M1149" s="7">
        <f t="shared" si="170"/>
        <v>25</v>
      </c>
      <c r="N1149" s="7">
        <f t="shared" si="171"/>
        <v>0</v>
      </c>
      <c r="O1149" s="7">
        <f t="shared" si="172"/>
        <v>50</v>
      </c>
      <c r="P1149" s="7">
        <f t="shared" si="173"/>
        <v>16.5</v>
      </c>
      <c r="Q1149" s="8">
        <f t="shared" si="174"/>
        <v>18.725000000000001</v>
      </c>
      <c r="R1149" s="8">
        <f t="shared" si="175"/>
        <v>26.625</v>
      </c>
      <c r="S1149" s="8">
        <f t="shared" si="176"/>
        <v>23.675000000000001</v>
      </c>
      <c r="T1149" s="8">
        <f t="shared" si="177"/>
        <v>22.875</v>
      </c>
      <c r="U1149" s="7">
        <f t="shared" si="178"/>
        <v>23.008333333333336</v>
      </c>
      <c r="V1149" s="7">
        <f t="shared" si="179"/>
        <v>22.975000000000001</v>
      </c>
    </row>
    <row r="1150" spans="1:22" ht="13.5" x14ac:dyDescent="0.25">
      <c r="A1150" s="3">
        <f>RSI!A1150</f>
        <v>43986</v>
      </c>
      <c r="B1150" s="2">
        <f>RSI!B1150</f>
        <v>5.6</v>
      </c>
      <c r="C1150" s="2">
        <f>RSI!I1150</f>
        <v>47.935598972277084</v>
      </c>
      <c r="D1150" s="2">
        <f>MACD!E1150</f>
        <v>5.799781033338558E-2</v>
      </c>
      <c r="E1150" s="2">
        <f>MACD!F1150</f>
        <v>-4.5426211811342085E-3</v>
      </c>
      <c r="F1150" s="2">
        <f>'Moving Avg'!D1150</f>
        <v>5.6340000000000003</v>
      </c>
      <c r="G1150" s="2">
        <f>'Moving Avg'!F1150</f>
        <v>5.6964999999999995</v>
      </c>
      <c r="H1150" s="2">
        <f>'Moving Avg'!G1150</f>
        <v>5.5421999999999993</v>
      </c>
      <c r="I1150" s="2">
        <f>'Moving Avg'!H1150</f>
        <v>4.5047499999999987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  <c r="M1150" s="7">
        <f t="shared" si="170"/>
        <v>25</v>
      </c>
      <c r="N1150" s="7">
        <f t="shared" si="171"/>
        <v>0</v>
      </c>
      <c r="O1150" s="7">
        <f t="shared" si="172"/>
        <v>50</v>
      </c>
      <c r="P1150" s="7">
        <f t="shared" si="173"/>
        <v>16.5</v>
      </c>
      <c r="Q1150" s="8">
        <f t="shared" si="174"/>
        <v>18.725000000000001</v>
      </c>
      <c r="R1150" s="8">
        <f t="shared" si="175"/>
        <v>26.625</v>
      </c>
      <c r="S1150" s="8">
        <f t="shared" si="176"/>
        <v>23.675000000000001</v>
      </c>
      <c r="T1150" s="8">
        <f t="shared" si="177"/>
        <v>22.875</v>
      </c>
      <c r="U1150" s="7">
        <f t="shared" si="178"/>
        <v>23.008333333333336</v>
      </c>
      <c r="V1150" s="7">
        <f t="shared" si="179"/>
        <v>22.975000000000001</v>
      </c>
    </row>
    <row r="1151" spans="1:22" ht="13.5" x14ac:dyDescent="0.25">
      <c r="A1151" s="3">
        <f>RSI!A1151</f>
        <v>43987</v>
      </c>
      <c r="B1151" s="2">
        <f>RSI!B1151</f>
        <v>5.6</v>
      </c>
      <c r="C1151" s="2">
        <f>RSI!I1151</f>
        <v>47.935598972277084</v>
      </c>
      <c r="D1151" s="2">
        <f>MACD!E1151</f>
        <v>7.5711175390176244E-2</v>
      </c>
      <c r="E1151" s="2">
        <f>MACD!F1151</f>
        <v>1.1508138133127881E-2</v>
      </c>
      <c r="F1151" s="2">
        <f>'Moving Avg'!D1151</f>
        <v>5.6</v>
      </c>
      <c r="G1151" s="2">
        <f>'Moving Avg'!F1151</f>
        <v>5.7024999999999988</v>
      </c>
      <c r="H1151" s="2">
        <f>'Moving Avg'!G1151</f>
        <v>5.5536000000000003</v>
      </c>
      <c r="I1151" s="2">
        <f>'Moving Avg'!H1151</f>
        <v>4.5177499999999986</v>
      </c>
      <c r="J1151" s="5" t="str">
        <f>OBV!F1151</f>
        <v>BEARISH</v>
      </c>
      <c r="K1151" s="5" t="str">
        <f>OBV!G1151</f>
        <v>NEUTRAL</v>
      </c>
      <c r="L1151" s="5" t="str">
        <f>OBV!H1151</f>
        <v>CONFIRMED BEARISH</v>
      </c>
      <c r="M1151" s="7">
        <f t="shared" si="170"/>
        <v>25</v>
      </c>
      <c r="N1151" s="7">
        <f t="shared" si="171"/>
        <v>0</v>
      </c>
      <c r="O1151" s="7">
        <f t="shared" si="172"/>
        <v>50</v>
      </c>
      <c r="P1151" s="7">
        <f t="shared" si="173"/>
        <v>16.5</v>
      </c>
      <c r="Q1151" s="8">
        <f t="shared" si="174"/>
        <v>18.725000000000001</v>
      </c>
      <c r="R1151" s="8">
        <f t="shared" si="175"/>
        <v>26.625</v>
      </c>
      <c r="S1151" s="8">
        <f t="shared" si="176"/>
        <v>23.675000000000001</v>
      </c>
      <c r="T1151" s="8">
        <f t="shared" si="177"/>
        <v>22.875</v>
      </c>
      <c r="U1151" s="7">
        <f t="shared" si="178"/>
        <v>23.008333333333336</v>
      </c>
      <c r="V1151" s="7">
        <f t="shared" si="179"/>
        <v>22.975000000000001</v>
      </c>
    </row>
    <row r="1152" spans="1:22" ht="13.5" x14ac:dyDescent="0.25">
      <c r="A1152" s="3">
        <f>RSI!A1152</f>
        <v>43990</v>
      </c>
      <c r="B1152" s="2">
        <f>RSI!B1152</f>
        <v>5.6</v>
      </c>
      <c r="C1152" s="2">
        <f>RSI!I1152</f>
        <v>47.935598972277084</v>
      </c>
      <c r="D1152" s="2">
        <f>MACD!E1152</f>
        <v>9.0891604703728923E-2</v>
      </c>
      <c r="E1152" s="2">
        <f>MACD!F1152</f>
        <v>2.7384831447248091E-2</v>
      </c>
      <c r="F1152" s="2">
        <f>'Moving Avg'!D1152</f>
        <v>5.6</v>
      </c>
      <c r="G1152" s="2">
        <f>'Moving Avg'!F1152</f>
        <v>5.7004999999999981</v>
      </c>
      <c r="H1152" s="2">
        <f>'Moving Avg'!G1152</f>
        <v>5.5650000000000004</v>
      </c>
      <c r="I1152" s="2">
        <f>'Moving Avg'!H1152</f>
        <v>4.5307499999999985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  <c r="M1152" s="7">
        <f t="shared" si="170"/>
        <v>25</v>
      </c>
      <c r="N1152" s="7">
        <f t="shared" si="171"/>
        <v>0</v>
      </c>
      <c r="O1152" s="7">
        <f t="shared" si="172"/>
        <v>50</v>
      </c>
      <c r="P1152" s="7">
        <f t="shared" si="173"/>
        <v>33</v>
      </c>
      <c r="Q1152" s="8">
        <f t="shared" si="174"/>
        <v>21.2</v>
      </c>
      <c r="R1152" s="8">
        <f t="shared" si="175"/>
        <v>30.75</v>
      </c>
      <c r="S1152" s="8">
        <f t="shared" si="176"/>
        <v>31.1</v>
      </c>
      <c r="T1152" s="8">
        <f t="shared" si="177"/>
        <v>27</v>
      </c>
      <c r="U1152" s="7">
        <f t="shared" si="178"/>
        <v>27.683333333333337</v>
      </c>
      <c r="V1152" s="7">
        <f t="shared" si="179"/>
        <v>27.512500000000003</v>
      </c>
    </row>
    <row r="1153" spans="1:22" ht="13.5" x14ac:dyDescent="0.25">
      <c r="A1153" s="3">
        <f>RSI!A1153</f>
        <v>43991</v>
      </c>
      <c r="B1153" s="2">
        <f>RSI!B1153</f>
        <v>5.6</v>
      </c>
      <c r="C1153" s="2">
        <f>RSI!I1153</f>
        <v>47.935598972277091</v>
      </c>
      <c r="D1153" s="2">
        <f>MACD!E1153</f>
        <v>0.10391454385589949</v>
      </c>
      <c r="E1153" s="2">
        <f>MACD!F1153</f>
        <v>4.2690773928978375E-2</v>
      </c>
      <c r="F1153" s="2">
        <f>'Moving Avg'!D1153</f>
        <v>5.6</v>
      </c>
      <c r="G1153" s="2">
        <f>'Moving Avg'!F1153</f>
        <v>5.6904999999999974</v>
      </c>
      <c r="H1153" s="2">
        <f>'Moving Avg'!G1153</f>
        <v>5.5734000000000004</v>
      </c>
      <c r="I1153" s="2">
        <f>'Moving Avg'!H1153</f>
        <v>4.5437499999999993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  <c r="M1153" s="7">
        <f t="shared" si="170"/>
        <v>25</v>
      </c>
      <c r="N1153" s="7">
        <f t="shared" si="171"/>
        <v>0</v>
      </c>
      <c r="O1153" s="7">
        <f t="shared" si="172"/>
        <v>50</v>
      </c>
      <c r="P1153" s="7">
        <f t="shared" si="173"/>
        <v>33</v>
      </c>
      <c r="Q1153" s="8">
        <f t="shared" si="174"/>
        <v>21.2</v>
      </c>
      <c r="R1153" s="8">
        <f t="shared" si="175"/>
        <v>30.75</v>
      </c>
      <c r="S1153" s="8">
        <f t="shared" si="176"/>
        <v>31.1</v>
      </c>
      <c r="T1153" s="8">
        <f t="shared" si="177"/>
        <v>27</v>
      </c>
      <c r="U1153" s="7">
        <f t="shared" si="178"/>
        <v>27.683333333333337</v>
      </c>
      <c r="V1153" s="7">
        <f t="shared" si="179"/>
        <v>27.512500000000003</v>
      </c>
    </row>
    <row r="1154" spans="1:22" ht="13.5" x14ac:dyDescent="0.25">
      <c r="A1154" s="3">
        <f>RSI!A1154</f>
        <v>43992</v>
      </c>
      <c r="B1154" s="2">
        <f>RSI!B1154</f>
        <v>5.6</v>
      </c>
      <c r="C1154" s="2">
        <f>RSI!I1154</f>
        <v>47.935598972277084</v>
      </c>
      <c r="D1154" s="2">
        <f>MACD!E1154</f>
        <v>8.8944885996706802E-2</v>
      </c>
      <c r="E1154" s="2">
        <f>MACD!F1154</f>
        <v>5.1941596342524064E-2</v>
      </c>
      <c r="F1154" s="2">
        <f>'Moving Avg'!D1154</f>
        <v>5.6</v>
      </c>
      <c r="G1154" s="2">
        <f>'Moving Avg'!F1154</f>
        <v>5.6804999999999968</v>
      </c>
      <c r="H1154" s="2">
        <f>'Moving Avg'!G1154</f>
        <v>5.5788000000000011</v>
      </c>
      <c r="I1154" s="2">
        <f>'Moving Avg'!H1154</f>
        <v>4.5572999999999988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50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21.2</v>
      </c>
      <c r="R1154" s="8">
        <f t="shared" si="175"/>
        <v>30.75</v>
      </c>
      <c r="S1154" s="8">
        <f t="shared" si="176"/>
        <v>31.1</v>
      </c>
      <c r="T1154" s="8">
        <f t="shared" si="177"/>
        <v>27</v>
      </c>
      <c r="U1154" s="7">
        <f t="shared" si="178"/>
        <v>27.683333333333337</v>
      </c>
      <c r="V1154" s="7">
        <f t="shared" si="179"/>
        <v>27.512500000000003</v>
      </c>
    </row>
    <row r="1155" spans="1:22" ht="13.5" x14ac:dyDescent="0.25">
      <c r="A1155" s="3">
        <f>RSI!A1155</f>
        <v>43993</v>
      </c>
      <c r="B1155" s="2">
        <f>RSI!B1155</f>
        <v>5.6</v>
      </c>
      <c r="C1155" s="2">
        <f>RSI!I1155</f>
        <v>47.935598972277084</v>
      </c>
      <c r="D1155" s="2">
        <f>MACD!E1155</f>
        <v>7.6430824870596048E-2</v>
      </c>
      <c r="E1155" s="2">
        <f>MACD!F1155</f>
        <v>5.6839442048138469E-2</v>
      </c>
      <c r="F1155" s="2">
        <f>'Moving Avg'!D1155</f>
        <v>5.6</v>
      </c>
      <c r="G1155" s="2">
        <f>'Moving Avg'!F1155</f>
        <v>5.670499999999997</v>
      </c>
      <c r="H1155" s="2">
        <f>'Moving Avg'!G1155</f>
        <v>5.5812000000000008</v>
      </c>
      <c r="I1155" s="2">
        <f>'Moving Avg'!H1155</f>
        <v>4.5708499999999983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  <c r="M1155" s="7">
        <f t="shared" si="180"/>
        <v>25</v>
      </c>
      <c r="N1155" s="7">
        <f t="shared" si="181"/>
        <v>0</v>
      </c>
      <c r="O1155" s="7">
        <f t="shared" si="182"/>
        <v>50</v>
      </c>
      <c r="P1155" s="7">
        <f t="shared" si="183"/>
        <v>33</v>
      </c>
      <c r="Q1155" s="8">
        <f t="shared" ref="Q1155:Q1218" si="184">0.35*M1155+N1155*0.35+O1155*0.15+P1155*0.15</f>
        <v>21.2</v>
      </c>
      <c r="R1155" s="8">
        <f t="shared" ref="R1155:R1218" si="185">M1155*0.2+N1155*0.2+O1155*0.35+P1155*0.25</f>
        <v>30.75</v>
      </c>
      <c r="S1155" s="8">
        <f t="shared" ref="S1155:S1218" si="186">M1155*0.15+N1155*0.15+O1155*0.25+P1155*0.45</f>
        <v>31.1</v>
      </c>
      <c r="T1155" s="8">
        <f t="shared" ref="T1155:T1218" si="187">0.25*SUM(M1155:P1155)</f>
        <v>27</v>
      </c>
      <c r="U1155" s="7">
        <f t="shared" ref="U1155:U1218" si="188">SUM(Q1155:S1155)/3</f>
        <v>27.683333333333337</v>
      </c>
      <c r="V1155" s="7">
        <f t="shared" ref="V1155:V1218" si="189">SUM(Q1155:T1155)/4</f>
        <v>27.512500000000003</v>
      </c>
    </row>
    <row r="1156" spans="1:22" ht="13.5" x14ac:dyDescent="0.25">
      <c r="A1156" s="3">
        <f>RSI!A1156</f>
        <v>43994</v>
      </c>
      <c r="B1156" s="2">
        <f>RSI!B1156</f>
        <v>5.6</v>
      </c>
      <c r="C1156" s="2">
        <f>RSI!I1156</f>
        <v>47.935598972277091</v>
      </c>
      <c r="D1156" s="2">
        <f>MACD!E1156</f>
        <v>8.9060197778964678E-2</v>
      </c>
      <c r="E1156" s="2">
        <f>MACD!F1156</f>
        <v>6.3283593194303711E-2</v>
      </c>
      <c r="F1156" s="2">
        <f>'Moving Avg'!D1156</f>
        <v>5.6</v>
      </c>
      <c r="G1156" s="2">
        <f>'Moving Avg'!F1156</f>
        <v>5.6689999999999978</v>
      </c>
      <c r="H1156" s="2">
        <f>'Moving Avg'!G1156</f>
        <v>5.5832000000000015</v>
      </c>
      <c r="I1156" s="2">
        <f>'Moving Avg'!H1156</f>
        <v>4.5839999999999987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  <c r="M1156" s="7">
        <f t="shared" si="180"/>
        <v>25</v>
      </c>
      <c r="N1156" s="7">
        <f t="shared" si="181"/>
        <v>0</v>
      </c>
      <c r="O1156" s="7">
        <f t="shared" si="182"/>
        <v>50</v>
      </c>
      <c r="P1156" s="7">
        <f t="shared" si="183"/>
        <v>33</v>
      </c>
      <c r="Q1156" s="8">
        <f t="shared" si="184"/>
        <v>21.2</v>
      </c>
      <c r="R1156" s="8">
        <f t="shared" si="185"/>
        <v>30.75</v>
      </c>
      <c r="S1156" s="8">
        <f t="shared" si="186"/>
        <v>31.1</v>
      </c>
      <c r="T1156" s="8">
        <f t="shared" si="187"/>
        <v>27</v>
      </c>
      <c r="U1156" s="7">
        <f t="shared" si="188"/>
        <v>27.683333333333337</v>
      </c>
      <c r="V1156" s="7">
        <f t="shared" si="189"/>
        <v>27.512500000000003</v>
      </c>
    </row>
    <row r="1157" spans="1:22" ht="13.5" x14ac:dyDescent="0.25">
      <c r="A1157" s="3">
        <f>RSI!A1157</f>
        <v>43997</v>
      </c>
      <c r="B1157" s="2">
        <f>RSI!B1157</f>
        <v>5.6</v>
      </c>
      <c r="C1157" s="2">
        <f>RSI!I1157</f>
        <v>47.935598972277084</v>
      </c>
      <c r="D1157" s="2">
        <f>MACD!E1157</f>
        <v>7.3723550367811974E-2</v>
      </c>
      <c r="E1157" s="2">
        <f>MACD!F1157</f>
        <v>6.5371584629005372E-2</v>
      </c>
      <c r="F1157" s="2">
        <f>'Moving Avg'!D1157</f>
        <v>5.6</v>
      </c>
      <c r="G1157" s="2">
        <f>'Moving Avg'!F1157</f>
        <v>5.6674999999999978</v>
      </c>
      <c r="H1157" s="2">
        <f>'Moving Avg'!G1157</f>
        <v>5.5852000000000013</v>
      </c>
      <c r="I1157" s="2">
        <f>'Moving Avg'!H1157</f>
        <v>4.5974999999999993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  <c r="M1157" s="7">
        <f t="shared" si="180"/>
        <v>25</v>
      </c>
      <c r="N1157" s="7">
        <f t="shared" si="181"/>
        <v>0</v>
      </c>
      <c r="O1157" s="7">
        <f t="shared" si="182"/>
        <v>50</v>
      </c>
      <c r="P1157" s="7">
        <f t="shared" si="183"/>
        <v>33</v>
      </c>
      <c r="Q1157" s="8">
        <f t="shared" si="184"/>
        <v>21.2</v>
      </c>
      <c r="R1157" s="8">
        <f t="shared" si="185"/>
        <v>30.75</v>
      </c>
      <c r="S1157" s="8">
        <f t="shared" si="186"/>
        <v>31.1</v>
      </c>
      <c r="T1157" s="8">
        <f t="shared" si="187"/>
        <v>27</v>
      </c>
      <c r="U1157" s="7">
        <f t="shared" si="188"/>
        <v>27.683333333333337</v>
      </c>
      <c r="V1157" s="7">
        <f t="shared" si="189"/>
        <v>27.512500000000003</v>
      </c>
    </row>
    <row r="1158" spans="1:22" ht="13.5" x14ac:dyDescent="0.25">
      <c r="A1158" s="3">
        <f>RSI!A1158</f>
        <v>43998</v>
      </c>
      <c r="B1158" s="2">
        <f>RSI!B1158</f>
        <v>5.35</v>
      </c>
      <c r="C1158" s="2">
        <f>RSI!I1158</f>
        <v>30.049680064490602</v>
      </c>
      <c r="D1158" s="2">
        <f>MACD!E1158</f>
        <v>7.9386022619839736E-2</v>
      </c>
      <c r="E1158" s="2">
        <f>MACD!F1158</f>
        <v>6.8174472227172253E-2</v>
      </c>
      <c r="F1158" s="2">
        <f>'Moving Avg'!D1158</f>
        <v>5.55</v>
      </c>
      <c r="G1158" s="2">
        <f>'Moving Avg'!F1158</f>
        <v>5.6454999999999975</v>
      </c>
      <c r="H1158" s="2">
        <f>'Moving Avg'!G1158</f>
        <v>5.5822000000000012</v>
      </c>
      <c r="I1158" s="2">
        <f>'Moving Avg'!H1158</f>
        <v>4.6101499999999991</v>
      </c>
      <c r="J1158" s="5" t="str">
        <f>OBV!F1158</f>
        <v>NEUTRAL</v>
      </c>
      <c r="K1158" s="5" t="str">
        <f>OBV!G1158</f>
        <v>NEUTRAL</v>
      </c>
      <c r="L1158" s="5" t="str">
        <f>OBV!H1158</f>
        <v>NEUTRAL</v>
      </c>
      <c r="M1158" s="7">
        <f t="shared" si="180"/>
        <v>25</v>
      </c>
      <c r="N1158" s="7">
        <f t="shared" si="181"/>
        <v>0</v>
      </c>
      <c r="O1158" s="7">
        <f t="shared" si="182"/>
        <v>50</v>
      </c>
      <c r="P1158" s="7">
        <f t="shared" si="183"/>
        <v>33</v>
      </c>
      <c r="Q1158" s="8">
        <f t="shared" si="184"/>
        <v>21.2</v>
      </c>
      <c r="R1158" s="8">
        <f t="shared" si="185"/>
        <v>30.75</v>
      </c>
      <c r="S1158" s="8">
        <f t="shared" si="186"/>
        <v>31.1</v>
      </c>
      <c r="T1158" s="8">
        <f t="shared" si="187"/>
        <v>27</v>
      </c>
      <c r="U1158" s="7">
        <f t="shared" si="188"/>
        <v>27.683333333333337</v>
      </c>
      <c r="V1158" s="7">
        <f t="shared" si="189"/>
        <v>27.512500000000003</v>
      </c>
    </row>
    <row r="1159" spans="1:22" ht="13.5" x14ac:dyDescent="0.25">
      <c r="A1159" s="3">
        <f>RSI!A1159</f>
        <v>43999</v>
      </c>
      <c r="B1159" s="2">
        <f>RSI!B1159</f>
        <v>5.1100000000000003</v>
      </c>
      <c r="C1159" s="2">
        <f>RSI!I1159</f>
        <v>21.684734424002528</v>
      </c>
      <c r="D1159" s="2">
        <f>MACD!E1159</f>
        <v>0.10354452911222722</v>
      </c>
      <c r="E1159" s="2">
        <f>MACD!F1159</f>
        <v>7.524848360418325E-2</v>
      </c>
      <c r="F1159" s="2">
        <f>'Moving Avg'!D1159</f>
        <v>5.452</v>
      </c>
      <c r="G1159" s="2">
        <f>'Moving Avg'!F1159</f>
        <v>5.6114999999999977</v>
      </c>
      <c r="H1159" s="2">
        <f>'Moving Avg'!G1159</f>
        <v>5.5744000000000016</v>
      </c>
      <c r="I1159" s="2">
        <f>'Moving Avg'!H1159</f>
        <v>4.6220499999999989</v>
      </c>
      <c r="J1159" s="5" t="str">
        <f>OBV!F1159</f>
        <v>NEUTRAL</v>
      </c>
      <c r="K1159" s="5" t="str">
        <f>OBV!G1159</f>
        <v>NEUTRAL</v>
      </c>
      <c r="L1159" s="5" t="str">
        <f>OBV!H1159</f>
        <v>NEUTRAL</v>
      </c>
      <c r="M1159" s="7">
        <f t="shared" si="180"/>
        <v>50</v>
      </c>
      <c r="N1159" s="7">
        <f t="shared" si="181"/>
        <v>0</v>
      </c>
      <c r="O1159" s="7">
        <f t="shared" si="182"/>
        <v>50</v>
      </c>
      <c r="P1159" s="7">
        <f t="shared" si="183"/>
        <v>33</v>
      </c>
      <c r="Q1159" s="8">
        <f t="shared" si="184"/>
        <v>29.95</v>
      </c>
      <c r="R1159" s="8">
        <f t="shared" si="185"/>
        <v>35.75</v>
      </c>
      <c r="S1159" s="8">
        <f t="shared" si="186"/>
        <v>34.85</v>
      </c>
      <c r="T1159" s="8">
        <f t="shared" si="187"/>
        <v>33.25</v>
      </c>
      <c r="U1159" s="7">
        <f t="shared" si="188"/>
        <v>33.516666666666673</v>
      </c>
      <c r="V1159" s="7">
        <f t="shared" si="189"/>
        <v>33.450000000000003</v>
      </c>
    </row>
    <row r="1160" spans="1:22" ht="13.5" x14ac:dyDescent="0.25">
      <c r="A1160" s="3">
        <f>RSI!A1160</f>
        <v>44000</v>
      </c>
      <c r="B1160" s="2">
        <f>RSI!B1160</f>
        <v>4.96</v>
      </c>
      <c r="C1160" s="2">
        <f>RSI!I1160</f>
        <v>18.262908484772893</v>
      </c>
      <c r="D1160" s="2">
        <f>MACD!E1160</f>
        <v>0.13798729597535431</v>
      </c>
      <c r="E1160" s="2">
        <f>MACD!F1160</f>
        <v>8.7796246078417461E-2</v>
      </c>
      <c r="F1160" s="2">
        <f>'Moving Avg'!D1160</f>
        <v>5.3239999999999998</v>
      </c>
      <c r="G1160" s="2">
        <f>'Moving Avg'!F1160</f>
        <v>5.5699999999999985</v>
      </c>
      <c r="H1160" s="2">
        <f>'Moving Avg'!G1160</f>
        <v>5.5636000000000001</v>
      </c>
      <c r="I1160" s="2">
        <f>'Moving Avg'!H1160</f>
        <v>4.6335999999999995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  <c r="M1160" s="7">
        <f t="shared" si="180"/>
        <v>50</v>
      </c>
      <c r="N1160" s="7">
        <f t="shared" si="181"/>
        <v>0</v>
      </c>
      <c r="O1160" s="7">
        <f t="shared" si="182"/>
        <v>50</v>
      </c>
      <c r="P1160" s="7">
        <f t="shared" si="183"/>
        <v>33</v>
      </c>
      <c r="Q1160" s="8">
        <f t="shared" si="184"/>
        <v>29.95</v>
      </c>
      <c r="R1160" s="8">
        <f t="shared" si="185"/>
        <v>35.75</v>
      </c>
      <c r="S1160" s="8">
        <f t="shared" si="186"/>
        <v>34.85</v>
      </c>
      <c r="T1160" s="8">
        <f t="shared" si="187"/>
        <v>33.25</v>
      </c>
      <c r="U1160" s="7">
        <f t="shared" si="188"/>
        <v>33.516666666666673</v>
      </c>
      <c r="V1160" s="7">
        <f t="shared" si="189"/>
        <v>33.450000000000003</v>
      </c>
    </row>
    <row r="1161" spans="1:22" ht="13.5" x14ac:dyDescent="0.25">
      <c r="A1161" s="3">
        <f>RSI!A1161</f>
        <v>44001</v>
      </c>
      <c r="B1161" s="2">
        <f>RSI!B1161</f>
        <v>4.96</v>
      </c>
      <c r="C1161" s="2">
        <f>RSI!I1161</f>
        <v>18.262908484772893</v>
      </c>
      <c r="D1161" s="2">
        <f>MACD!E1161</f>
        <v>0.17069331222452533</v>
      </c>
      <c r="E1161" s="2">
        <f>MACD!F1161</f>
        <v>0.10437565930763903</v>
      </c>
      <c r="F1161" s="2">
        <f>'Moving Avg'!D1161</f>
        <v>5.1959999999999997</v>
      </c>
      <c r="G1161" s="2">
        <f>'Moving Avg'!F1161</f>
        <v>5.5284999999999984</v>
      </c>
      <c r="H1161" s="2">
        <f>'Moving Avg'!G1161</f>
        <v>5.5527999999999986</v>
      </c>
      <c r="I1161" s="2">
        <f>'Moving Avg'!H1161</f>
        <v>4.6454999999999993</v>
      </c>
      <c r="J1161" s="5" t="str">
        <f>OBV!F1161</f>
        <v>NEUTRAL</v>
      </c>
      <c r="K1161" s="5" t="str">
        <f>OBV!G1161</f>
        <v>NEUTRAL</v>
      </c>
      <c r="L1161" s="5" t="str">
        <f>OBV!H1161</f>
        <v>NEUTRAL</v>
      </c>
      <c r="M1161" s="7">
        <f t="shared" si="180"/>
        <v>50</v>
      </c>
      <c r="N1161" s="7">
        <f t="shared" si="181"/>
        <v>0</v>
      </c>
      <c r="O1161" s="7">
        <f t="shared" si="182"/>
        <v>50</v>
      </c>
      <c r="P1161" s="7">
        <f t="shared" si="183"/>
        <v>33</v>
      </c>
      <c r="Q1161" s="8">
        <f t="shared" si="184"/>
        <v>29.95</v>
      </c>
      <c r="R1161" s="8">
        <f t="shared" si="185"/>
        <v>35.75</v>
      </c>
      <c r="S1161" s="8">
        <f t="shared" si="186"/>
        <v>34.85</v>
      </c>
      <c r="T1161" s="8">
        <f t="shared" si="187"/>
        <v>33.25</v>
      </c>
      <c r="U1161" s="7">
        <f t="shared" si="188"/>
        <v>33.516666666666673</v>
      </c>
      <c r="V1161" s="7">
        <f t="shared" si="189"/>
        <v>33.450000000000003</v>
      </c>
    </row>
    <row r="1162" spans="1:22" ht="13.5" x14ac:dyDescent="0.25">
      <c r="A1162" s="3">
        <f>RSI!A1162</f>
        <v>44004</v>
      </c>
      <c r="B1162" s="2">
        <f>RSI!B1162</f>
        <v>4.96</v>
      </c>
      <c r="C1162" s="2">
        <f>RSI!I1162</f>
        <v>18.262908484772893</v>
      </c>
      <c r="D1162" s="2">
        <f>MACD!E1162</f>
        <v>0.20166590829182951</v>
      </c>
      <c r="E1162" s="2">
        <f>MACD!F1162</f>
        <v>0.12383370910447714</v>
      </c>
      <c r="F1162" s="2">
        <f>'Moving Avg'!D1162</f>
        <v>5.0680000000000005</v>
      </c>
      <c r="G1162" s="2">
        <f>'Moving Avg'!F1162</f>
        <v>5.4869999999999983</v>
      </c>
      <c r="H1162" s="2">
        <f>'Moving Avg'!G1162</f>
        <v>5.541999999999998</v>
      </c>
      <c r="I1162" s="2">
        <f>'Moving Avg'!H1162</f>
        <v>4.6579499999999996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  <c r="M1162" s="7">
        <f t="shared" si="180"/>
        <v>50</v>
      </c>
      <c r="N1162" s="7">
        <f t="shared" si="181"/>
        <v>0</v>
      </c>
      <c r="O1162" s="7">
        <f t="shared" si="182"/>
        <v>50</v>
      </c>
      <c r="P1162" s="7">
        <f t="shared" si="183"/>
        <v>33</v>
      </c>
      <c r="Q1162" s="8">
        <f t="shared" si="184"/>
        <v>29.95</v>
      </c>
      <c r="R1162" s="8">
        <f t="shared" si="185"/>
        <v>35.75</v>
      </c>
      <c r="S1162" s="8">
        <f t="shared" si="186"/>
        <v>34.85</v>
      </c>
      <c r="T1162" s="8">
        <f t="shared" si="187"/>
        <v>33.25</v>
      </c>
      <c r="U1162" s="7">
        <f t="shared" si="188"/>
        <v>33.516666666666673</v>
      </c>
      <c r="V1162" s="7">
        <f t="shared" si="189"/>
        <v>33.450000000000003</v>
      </c>
    </row>
    <row r="1163" spans="1:22" ht="13.5" x14ac:dyDescent="0.25">
      <c r="A1163" s="3">
        <f>RSI!A1163</f>
        <v>44005</v>
      </c>
      <c r="B1163" s="2">
        <f>RSI!B1163</f>
        <v>4.74</v>
      </c>
      <c r="C1163" s="2">
        <f>RSI!I1163</f>
        <v>14.16760772518785</v>
      </c>
      <c r="D1163" s="2">
        <f>MACD!E1163</f>
        <v>0.2472237438626026</v>
      </c>
      <c r="E1163" s="2">
        <f>MACD!F1163</f>
        <v>0.14851171605610225</v>
      </c>
      <c r="F1163" s="2">
        <f>'Moving Avg'!D1163</f>
        <v>4.9460000000000006</v>
      </c>
      <c r="G1163" s="2">
        <f>'Moving Avg'!F1163</f>
        <v>5.4344999999999981</v>
      </c>
      <c r="H1163" s="2">
        <f>'Moving Avg'!G1163</f>
        <v>5.526799999999997</v>
      </c>
      <c r="I1163" s="2">
        <f>'Moving Avg'!H1163</f>
        <v>4.6698499999999994</v>
      </c>
      <c r="J1163" s="5" t="str">
        <f>OBV!F1163</f>
        <v>NEUTRAL</v>
      </c>
      <c r="K1163" s="5" t="str">
        <f>OBV!G1163</f>
        <v>NEUTRAL</v>
      </c>
      <c r="L1163" s="5" t="str">
        <f>OBV!H1163</f>
        <v>NEUTRAL</v>
      </c>
      <c r="M1163" s="7">
        <f t="shared" si="180"/>
        <v>50</v>
      </c>
      <c r="N1163" s="7">
        <f t="shared" si="181"/>
        <v>0</v>
      </c>
      <c r="O1163" s="7">
        <f t="shared" si="182"/>
        <v>50</v>
      </c>
      <c r="P1163" s="7">
        <f t="shared" si="183"/>
        <v>33</v>
      </c>
      <c r="Q1163" s="8">
        <f t="shared" si="184"/>
        <v>29.95</v>
      </c>
      <c r="R1163" s="8">
        <f t="shared" si="185"/>
        <v>35.75</v>
      </c>
      <c r="S1163" s="8">
        <f t="shared" si="186"/>
        <v>34.85</v>
      </c>
      <c r="T1163" s="8">
        <f t="shared" si="187"/>
        <v>33.25</v>
      </c>
      <c r="U1163" s="7">
        <f t="shared" si="188"/>
        <v>33.516666666666673</v>
      </c>
      <c r="V1163" s="7">
        <f t="shared" si="189"/>
        <v>33.450000000000003</v>
      </c>
    </row>
    <row r="1164" spans="1:22" ht="13.5" x14ac:dyDescent="0.25">
      <c r="A1164" s="3">
        <f>RSI!A1164</f>
        <v>44006</v>
      </c>
      <c r="B1164" s="2">
        <f>RSI!B1164</f>
        <v>4.5599999999999996</v>
      </c>
      <c r="C1164" s="2">
        <f>RSI!I1164</f>
        <v>11.830164143497967</v>
      </c>
      <c r="D1164" s="2">
        <f>MACD!E1164</f>
        <v>0.30323374331135611</v>
      </c>
      <c r="E1164" s="2">
        <f>MACD!F1164</f>
        <v>0.17945612150715301</v>
      </c>
      <c r="F1164" s="2">
        <f>'Moving Avg'!D1164</f>
        <v>4.8359999999999994</v>
      </c>
      <c r="G1164" s="2">
        <f>'Moving Avg'!F1164</f>
        <v>5.3814999999999991</v>
      </c>
      <c r="H1164" s="2">
        <f>'Moving Avg'!G1164</f>
        <v>5.5047999999999977</v>
      </c>
      <c r="I1164" s="2">
        <f>'Moving Avg'!H1164</f>
        <v>4.6803499999999989</v>
      </c>
      <c r="J1164" s="5" t="str">
        <f>OBV!F1164</f>
        <v>BEARISH</v>
      </c>
      <c r="K1164" s="5" t="str">
        <f>OBV!G1164</f>
        <v>NEUTRAL</v>
      </c>
      <c r="L1164" s="5" t="str">
        <f>OBV!H1164</f>
        <v>CONFIRMED BEARISH</v>
      </c>
      <c r="M1164" s="7">
        <f t="shared" si="180"/>
        <v>50</v>
      </c>
      <c r="N1164" s="7">
        <f t="shared" si="181"/>
        <v>0</v>
      </c>
      <c r="O1164" s="7">
        <f t="shared" si="182"/>
        <v>50</v>
      </c>
      <c r="P1164" s="7">
        <f t="shared" si="183"/>
        <v>16.5</v>
      </c>
      <c r="Q1164" s="8">
        <f t="shared" si="184"/>
        <v>27.475000000000001</v>
      </c>
      <c r="R1164" s="8">
        <f t="shared" si="185"/>
        <v>31.625</v>
      </c>
      <c r="S1164" s="8">
        <f t="shared" si="186"/>
        <v>27.425000000000001</v>
      </c>
      <c r="T1164" s="8">
        <f t="shared" si="187"/>
        <v>29.125</v>
      </c>
      <c r="U1164" s="7">
        <f t="shared" si="188"/>
        <v>28.841666666666669</v>
      </c>
      <c r="V1164" s="7">
        <f t="shared" si="189"/>
        <v>28.912500000000001</v>
      </c>
    </row>
    <row r="1165" spans="1:22" ht="13.5" x14ac:dyDescent="0.25">
      <c r="A1165" s="3">
        <f>RSI!A1165</f>
        <v>44007</v>
      </c>
      <c r="B1165" s="2">
        <f>RSI!B1165</f>
        <v>4.43</v>
      </c>
      <c r="C1165" s="2">
        <f>RSI!I1165</f>
        <v>10.484743863687044</v>
      </c>
      <c r="D1165" s="2">
        <f>MACD!E1165</f>
        <v>0.36514204779899462</v>
      </c>
      <c r="E1165" s="2">
        <f>MACD!F1165</f>
        <v>0.21659330676552135</v>
      </c>
      <c r="F1165" s="2">
        <f>'Moving Avg'!D1165</f>
        <v>4.7299999999999995</v>
      </c>
      <c r="G1165" s="2">
        <f>'Moving Avg'!F1165</f>
        <v>5.3219999999999983</v>
      </c>
      <c r="H1165" s="2">
        <f>'Moving Avg'!G1165</f>
        <v>5.4802</v>
      </c>
      <c r="I1165" s="2">
        <f>'Moving Avg'!H1165</f>
        <v>4.6896499999999994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  <c r="M1165" s="7">
        <f t="shared" si="180"/>
        <v>50</v>
      </c>
      <c r="N1165" s="7">
        <f t="shared" si="181"/>
        <v>0</v>
      </c>
      <c r="O1165" s="7">
        <f t="shared" si="182"/>
        <v>50</v>
      </c>
      <c r="P1165" s="7">
        <f t="shared" si="183"/>
        <v>16.5</v>
      </c>
      <c r="Q1165" s="8">
        <f t="shared" si="184"/>
        <v>27.475000000000001</v>
      </c>
      <c r="R1165" s="8">
        <f t="shared" si="185"/>
        <v>31.625</v>
      </c>
      <c r="S1165" s="8">
        <f t="shared" si="186"/>
        <v>27.425000000000001</v>
      </c>
      <c r="T1165" s="8">
        <f t="shared" si="187"/>
        <v>29.125</v>
      </c>
      <c r="U1165" s="7">
        <f t="shared" si="188"/>
        <v>28.841666666666669</v>
      </c>
      <c r="V1165" s="7">
        <f t="shared" si="189"/>
        <v>28.912500000000001</v>
      </c>
    </row>
    <row r="1166" spans="1:22" ht="13.5" x14ac:dyDescent="0.25">
      <c r="A1166" s="3">
        <f>RSI!A1166</f>
        <v>44008</v>
      </c>
      <c r="B1166" s="2">
        <f>RSI!B1166</f>
        <v>4.43</v>
      </c>
      <c r="C1166" s="2">
        <f>RSI!I1166</f>
        <v>10.484743863687044</v>
      </c>
      <c r="D1166" s="2">
        <f>MACD!E1166</f>
        <v>0.42281787555655814</v>
      </c>
      <c r="E1166" s="2">
        <f>MACD!F1166</f>
        <v>0.25783822052372873</v>
      </c>
      <c r="F1166" s="2">
        <f>'Moving Avg'!D1166</f>
        <v>4.6239999999999997</v>
      </c>
      <c r="G1166" s="2">
        <f>'Moving Avg'!F1166</f>
        <v>5.2549999999999999</v>
      </c>
      <c r="H1166" s="2">
        <f>'Moving Avg'!G1166</f>
        <v>5.4588000000000001</v>
      </c>
      <c r="I1166" s="2">
        <f>'Moving Avg'!H1166</f>
        <v>4.698599999999999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  <c r="M1166" s="7">
        <f t="shared" si="180"/>
        <v>50</v>
      </c>
      <c r="N1166" s="7">
        <f t="shared" si="181"/>
        <v>0</v>
      </c>
      <c r="O1166" s="7">
        <f t="shared" si="182"/>
        <v>0</v>
      </c>
      <c r="P1166" s="7">
        <f t="shared" si="183"/>
        <v>16.5</v>
      </c>
      <c r="Q1166" s="8">
        <f t="shared" si="184"/>
        <v>19.975000000000001</v>
      </c>
      <c r="R1166" s="8">
        <f t="shared" si="185"/>
        <v>14.125</v>
      </c>
      <c r="S1166" s="8">
        <f t="shared" si="186"/>
        <v>14.925000000000001</v>
      </c>
      <c r="T1166" s="8">
        <f t="shared" si="187"/>
        <v>16.625</v>
      </c>
      <c r="U1166" s="7">
        <f t="shared" si="188"/>
        <v>16.341666666666669</v>
      </c>
      <c r="V1166" s="7">
        <f t="shared" si="189"/>
        <v>16.412500000000001</v>
      </c>
    </row>
    <row r="1167" spans="1:22" ht="13.5" x14ac:dyDescent="0.25">
      <c r="A1167" s="3">
        <f>RSI!A1167</f>
        <v>44011</v>
      </c>
      <c r="B1167" s="2">
        <f>RSI!B1167</f>
        <v>4.5599999999999996</v>
      </c>
      <c r="C1167" s="2">
        <f>RSI!I1167</f>
        <v>20.915757751124858</v>
      </c>
      <c r="D1167" s="2">
        <f>MACD!E1167</f>
        <v>0.46689075627195287</v>
      </c>
      <c r="E1167" s="2">
        <f>MACD!F1167</f>
        <v>0.29964872767337358</v>
      </c>
      <c r="F1167" s="2">
        <f>'Moving Avg'!D1167</f>
        <v>4.5439999999999996</v>
      </c>
      <c r="G1167" s="2">
        <f>'Moving Avg'!F1167</f>
        <v>5.2030000000000003</v>
      </c>
      <c r="H1167" s="2">
        <f>'Moving Avg'!G1167</f>
        <v>5.4431999999999992</v>
      </c>
      <c r="I1167" s="2">
        <f>'Moving Avg'!H1167</f>
        <v>4.7076499999999983</v>
      </c>
      <c r="J1167" s="5" t="str">
        <f>OBV!F1167</f>
        <v>BEARISH</v>
      </c>
      <c r="K1167" s="5" t="str">
        <f>OBV!G1167</f>
        <v>NEUTRAL</v>
      </c>
      <c r="L1167" s="5" t="str">
        <f>OBV!H1167</f>
        <v>CONFIRMED BEARISH</v>
      </c>
      <c r="M1167" s="7">
        <f t="shared" si="180"/>
        <v>50</v>
      </c>
      <c r="N1167" s="7">
        <f t="shared" si="181"/>
        <v>0</v>
      </c>
      <c r="O1167" s="7">
        <f t="shared" si="182"/>
        <v>0</v>
      </c>
      <c r="P1167" s="7">
        <f t="shared" si="183"/>
        <v>16.5</v>
      </c>
      <c r="Q1167" s="8">
        <f t="shared" si="184"/>
        <v>19.975000000000001</v>
      </c>
      <c r="R1167" s="8">
        <f t="shared" si="185"/>
        <v>14.125</v>
      </c>
      <c r="S1167" s="8">
        <f t="shared" si="186"/>
        <v>14.925000000000001</v>
      </c>
      <c r="T1167" s="8">
        <f t="shared" si="187"/>
        <v>16.625</v>
      </c>
      <c r="U1167" s="7">
        <f t="shared" si="188"/>
        <v>16.341666666666669</v>
      </c>
      <c r="V1167" s="7">
        <f t="shared" si="189"/>
        <v>16.412500000000001</v>
      </c>
    </row>
    <row r="1168" spans="1:22" ht="13.5" x14ac:dyDescent="0.25">
      <c r="A1168" s="3">
        <f>RSI!A1168</f>
        <v>44012</v>
      </c>
      <c r="B1168" s="2">
        <f>RSI!B1168</f>
        <v>4.6900000000000004</v>
      </c>
      <c r="C1168" s="2">
        <f>RSI!I1168</f>
        <v>29.7335914653369</v>
      </c>
      <c r="D1168" s="2">
        <f>MACD!E1168</f>
        <v>0.45986078240199824</v>
      </c>
      <c r="E1168" s="2">
        <f>MACD!F1168</f>
        <v>0.33169113861909855</v>
      </c>
      <c r="F1168" s="2">
        <f>'Moving Avg'!D1168</f>
        <v>4.5339999999999998</v>
      </c>
      <c r="G1168" s="2">
        <f>'Moving Avg'!F1168</f>
        <v>5.1575000000000006</v>
      </c>
      <c r="H1168" s="2">
        <f>'Moving Avg'!G1168</f>
        <v>5.4334000000000007</v>
      </c>
      <c r="I1168" s="2">
        <f>'Moving Avg'!H1168</f>
        <v>4.7179499999999992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  <c r="M1168" s="7">
        <f t="shared" si="180"/>
        <v>50</v>
      </c>
      <c r="N1168" s="7">
        <f t="shared" si="181"/>
        <v>0</v>
      </c>
      <c r="O1168" s="7">
        <f t="shared" si="182"/>
        <v>0</v>
      </c>
      <c r="P1168" s="7">
        <f t="shared" si="183"/>
        <v>16.5</v>
      </c>
      <c r="Q1168" s="8">
        <f t="shared" si="184"/>
        <v>19.975000000000001</v>
      </c>
      <c r="R1168" s="8">
        <f t="shared" si="185"/>
        <v>14.125</v>
      </c>
      <c r="S1168" s="8">
        <f t="shared" si="186"/>
        <v>14.925000000000001</v>
      </c>
      <c r="T1168" s="8">
        <f t="shared" si="187"/>
        <v>16.625</v>
      </c>
      <c r="U1168" s="7">
        <f t="shared" si="188"/>
        <v>16.341666666666669</v>
      </c>
      <c r="V1168" s="7">
        <f t="shared" si="189"/>
        <v>16.412500000000001</v>
      </c>
    </row>
    <row r="1169" spans="1:22" ht="13.5" x14ac:dyDescent="0.25">
      <c r="A1169" s="3">
        <f>RSI!A1169</f>
        <v>44013</v>
      </c>
      <c r="B1169" s="2">
        <f>RSI!B1169</f>
        <v>4.6900000000000004</v>
      </c>
      <c r="C1169" s="2">
        <f>RSI!I1169</f>
        <v>29.7335914653369</v>
      </c>
      <c r="D1169" s="2">
        <f>MACD!E1169</f>
        <v>0.41971067999787959</v>
      </c>
      <c r="E1169" s="2">
        <f>MACD!F1169</f>
        <v>0.3492950468948548</v>
      </c>
      <c r="F1169" s="2">
        <f>'Moving Avg'!D1169</f>
        <v>4.5600000000000005</v>
      </c>
      <c r="G1169" s="2">
        <f>'Moving Avg'!F1169</f>
        <v>5.1120000000000001</v>
      </c>
      <c r="H1169" s="2">
        <f>'Moving Avg'!G1169</f>
        <v>5.4206000000000003</v>
      </c>
      <c r="I1169" s="2">
        <f>'Moving Avg'!H1169</f>
        <v>4.7287999999999997</v>
      </c>
      <c r="J1169" s="5" t="str">
        <f>OBV!F1169</f>
        <v>BEARISH</v>
      </c>
      <c r="K1169" s="5" t="str">
        <f>OBV!G1169</f>
        <v>NEUTRAL</v>
      </c>
      <c r="L1169" s="5" t="str">
        <f>OBV!H1169</f>
        <v>BEARISH DIVERGENCE</v>
      </c>
      <c r="M1169" s="7">
        <f t="shared" si="180"/>
        <v>50</v>
      </c>
      <c r="N1169" s="7">
        <f t="shared" si="181"/>
        <v>0</v>
      </c>
      <c r="O1169" s="7">
        <f t="shared" si="182"/>
        <v>0</v>
      </c>
      <c r="P1169" s="7">
        <f t="shared" si="183"/>
        <v>16.5</v>
      </c>
      <c r="Q1169" s="8">
        <f t="shared" si="184"/>
        <v>19.975000000000001</v>
      </c>
      <c r="R1169" s="8">
        <f t="shared" si="185"/>
        <v>14.125</v>
      </c>
      <c r="S1169" s="8">
        <f t="shared" si="186"/>
        <v>14.925000000000001</v>
      </c>
      <c r="T1169" s="8">
        <f t="shared" si="187"/>
        <v>16.625</v>
      </c>
      <c r="U1169" s="7">
        <f t="shared" si="188"/>
        <v>16.341666666666669</v>
      </c>
      <c r="V1169" s="7">
        <f t="shared" si="189"/>
        <v>16.412500000000001</v>
      </c>
    </row>
    <row r="1170" spans="1:22" ht="13.5" x14ac:dyDescent="0.25">
      <c r="A1170" s="3">
        <f>RSI!A1170</f>
        <v>44014</v>
      </c>
      <c r="B1170" s="2">
        <f>RSI!B1170</f>
        <v>4.6900000000000004</v>
      </c>
      <c r="C1170" s="2">
        <f>RSI!I1170</f>
        <v>29.7335914653369</v>
      </c>
      <c r="D1170" s="2">
        <f>MACD!E1170</f>
        <v>0.36518042107729798</v>
      </c>
      <c r="E1170" s="2">
        <f>MACD!F1170</f>
        <v>0.35247212173134346</v>
      </c>
      <c r="F1170" s="2">
        <f>'Moving Avg'!D1170</f>
        <v>4.6120000000000001</v>
      </c>
      <c r="G1170" s="2">
        <f>'Moving Avg'!F1170</f>
        <v>5.0665000000000004</v>
      </c>
      <c r="H1170" s="2">
        <f>'Moving Avg'!G1170</f>
        <v>5.4078000000000008</v>
      </c>
      <c r="I1170" s="2">
        <f>'Moving Avg'!H1170</f>
        <v>4.7396500000000001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  <c r="M1170" s="7">
        <f t="shared" si="180"/>
        <v>50</v>
      </c>
      <c r="N1170" s="7">
        <f t="shared" si="181"/>
        <v>0</v>
      </c>
      <c r="O1170" s="7">
        <f t="shared" si="182"/>
        <v>0</v>
      </c>
      <c r="P1170" s="7">
        <f t="shared" si="183"/>
        <v>83.5</v>
      </c>
      <c r="Q1170" s="8">
        <f t="shared" si="184"/>
        <v>30.024999999999999</v>
      </c>
      <c r="R1170" s="8">
        <f t="shared" si="185"/>
        <v>30.875</v>
      </c>
      <c r="S1170" s="8">
        <f t="shared" si="186"/>
        <v>45.075000000000003</v>
      </c>
      <c r="T1170" s="8">
        <f t="shared" si="187"/>
        <v>33.375</v>
      </c>
      <c r="U1170" s="7">
        <f t="shared" si="188"/>
        <v>35.324999999999996</v>
      </c>
      <c r="V1170" s="7">
        <f t="shared" si="189"/>
        <v>34.837499999999999</v>
      </c>
    </row>
    <row r="1171" spans="1:22" ht="13.5" x14ac:dyDescent="0.25">
      <c r="A1171" s="3">
        <f>RSI!A1171</f>
        <v>44015</v>
      </c>
      <c r="B1171" s="2">
        <f>RSI!B1171</f>
        <v>4.83</v>
      </c>
      <c r="C1171" s="2">
        <f>RSI!I1171</f>
        <v>38.897296592452875</v>
      </c>
      <c r="D1171" s="2">
        <f>MACD!E1171</f>
        <v>0.31100223621271361</v>
      </c>
      <c r="E1171" s="2">
        <f>MACD!F1171</f>
        <v>0.34417814462761753</v>
      </c>
      <c r="F1171" s="2">
        <f>'Moving Avg'!D1171</f>
        <v>4.6920000000000002</v>
      </c>
      <c r="G1171" s="2">
        <f>'Moving Avg'!F1171</f>
        <v>5.0280000000000005</v>
      </c>
      <c r="H1171" s="2">
        <f>'Moving Avg'!G1171</f>
        <v>5.397800000000001</v>
      </c>
      <c r="I1171" s="2">
        <f>'Moving Avg'!H1171</f>
        <v>4.7511999999999999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  <c r="M1171" s="7">
        <f t="shared" si="180"/>
        <v>25</v>
      </c>
      <c r="N1171" s="7">
        <f t="shared" si="181"/>
        <v>100</v>
      </c>
      <c r="O1171" s="7">
        <f t="shared" si="182"/>
        <v>0</v>
      </c>
      <c r="P1171" s="7">
        <f t="shared" si="183"/>
        <v>83.5</v>
      </c>
      <c r="Q1171" s="8">
        <f t="shared" si="184"/>
        <v>56.274999999999999</v>
      </c>
      <c r="R1171" s="8">
        <f t="shared" si="185"/>
        <v>45.875</v>
      </c>
      <c r="S1171" s="8">
        <f t="shared" si="186"/>
        <v>56.325000000000003</v>
      </c>
      <c r="T1171" s="8">
        <f t="shared" si="187"/>
        <v>52.125</v>
      </c>
      <c r="U1171" s="7">
        <f t="shared" si="188"/>
        <v>52.82500000000001</v>
      </c>
      <c r="V1171" s="7">
        <f t="shared" si="189"/>
        <v>52.650000000000006</v>
      </c>
    </row>
    <row r="1172" spans="1:22" ht="13.5" x14ac:dyDescent="0.25">
      <c r="A1172" s="3">
        <f>RSI!A1172</f>
        <v>44018</v>
      </c>
      <c r="B1172" s="2">
        <f>RSI!B1172</f>
        <v>4.83</v>
      </c>
      <c r="C1172" s="2">
        <f>RSI!I1172</f>
        <v>38.897296592452875</v>
      </c>
      <c r="D1172" s="2">
        <f>MACD!E1172</f>
        <v>0.26649223683205481</v>
      </c>
      <c r="E1172" s="2">
        <f>MACD!F1172</f>
        <v>0.32864096306850504</v>
      </c>
      <c r="F1172" s="2">
        <f>'Moving Avg'!D1172</f>
        <v>4.7459999999999996</v>
      </c>
      <c r="G1172" s="2">
        <f>'Moving Avg'!F1172</f>
        <v>4.9894999999999996</v>
      </c>
      <c r="H1172" s="2">
        <f>'Moving Avg'!G1172</f>
        <v>5.3848000000000003</v>
      </c>
      <c r="I1172" s="2">
        <f>'Moving Avg'!H1172</f>
        <v>4.7622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  <c r="M1172" s="7">
        <f t="shared" si="180"/>
        <v>25</v>
      </c>
      <c r="N1172" s="7">
        <f t="shared" si="181"/>
        <v>100</v>
      </c>
      <c r="O1172" s="7">
        <f t="shared" si="182"/>
        <v>0</v>
      </c>
      <c r="P1172" s="7">
        <f t="shared" si="183"/>
        <v>83.5</v>
      </c>
      <c r="Q1172" s="8">
        <f t="shared" si="184"/>
        <v>56.274999999999999</v>
      </c>
      <c r="R1172" s="8">
        <f t="shared" si="185"/>
        <v>45.875</v>
      </c>
      <c r="S1172" s="8">
        <f t="shared" si="186"/>
        <v>56.325000000000003</v>
      </c>
      <c r="T1172" s="8">
        <f t="shared" si="187"/>
        <v>52.125</v>
      </c>
      <c r="U1172" s="7">
        <f t="shared" si="188"/>
        <v>52.82500000000001</v>
      </c>
      <c r="V1172" s="7">
        <f t="shared" si="189"/>
        <v>52.650000000000006</v>
      </c>
    </row>
    <row r="1173" spans="1:22" ht="13.5" x14ac:dyDescent="0.25">
      <c r="A1173" s="3">
        <f>RSI!A1173</f>
        <v>44019</v>
      </c>
      <c r="B1173" s="2">
        <f>RSI!B1173</f>
        <v>4.83</v>
      </c>
      <c r="C1173" s="2">
        <f>RSI!I1173</f>
        <v>38.897296592452875</v>
      </c>
      <c r="D1173" s="2">
        <f>MACD!E1173</f>
        <v>0.19621810926222594</v>
      </c>
      <c r="E1173" s="2">
        <f>MACD!F1173</f>
        <v>0.30215639230724922</v>
      </c>
      <c r="F1173" s="2">
        <f>'Moving Avg'!D1173</f>
        <v>4.7739999999999991</v>
      </c>
      <c r="G1173" s="2">
        <f>'Moving Avg'!F1173</f>
        <v>4.9509999999999996</v>
      </c>
      <c r="H1173" s="2">
        <f>'Moving Avg'!G1173</f>
        <v>5.3685999999999998</v>
      </c>
      <c r="I1173" s="2">
        <f>'Moving Avg'!H1173</f>
        <v>4.7731500000000002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25</v>
      </c>
      <c r="N1173" s="7">
        <f t="shared" si="181"/>
        <v>100</v>
      </c>
      <c r="O1173" s="7">
        <f t="shared" si="182"/>
        <v>50</v>
      </c>
      <c r="P1173" s="7">
        <f t="shared" si="183"/>
        <v>83.5</v>
      </c>
      <c r="Q1173" s="8">
        <f t="shared" si="184"/>
        <v>63.774999999999999</v>
      </c>
      <c r="R1173" s="8">
        <f t="shared" si="185"/>
        <v>63.375</v>
      </c>
      <c r="S1173" s="8">
        <f t="shared" si="186"/>
        <v>68.825000000000003</v>
      </c>
      <c r="T1173" s="8">
        <f t="shared" si="187"/>
        <v>64.625</v>
      </c>
      <c r="U1173" s="7">
        <f t="shared" si="188"/>
        <v>65.325000000000003</v>
      </c>
      <c r="V1173" s="7">
        <f t="shared" si="189"/>
        <v>65.150000000000006</v>
      </c>
    </row>
    <row r="1174" spans="1:22" ht="13.5" x14ac:dyDescent="0.25">
      <c r="A1174" s="3">
        <f>RSI!A1174</f>
        <v>44020</v>
      </c>
      <c r="B1174" s="2">
        <f>RSI!B1174</f>
        <v>4.83</v>
      </c>
      <c r="C1174" s="2">
        <f>RSI!I1174</f>
        <v>38.897296592452875</v>
      </c>
      <c r="D1174" s="2">
        <f>MACD!E1174</f>
        <v>0.110205979579173</v>
      </c>
      <c r="E1174" s="2">
        <f>MACD!F1174</f>
        <v>0.26376630976163401</v>
      </c>
      <c r="F1174" s="2">
        <f>'Moving Avg'!D1174</f>
        <v>4.8019999999999996</v>
      </c>
      <c r="G1174" s="2">
        <f>'Moving Avg'!F1174</f>
        <v>4.9124999999999996</v>
      </c>
      <c r="H1174" s="2">
        <f>'Moving Avg'!G1174</f>
        <v>5.3524000000000003</v>
      </c>
      <c r="I1174" s="2">
        <f>'Moving Avg'!H1174</f>
        <v>4.7837500000000004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25</v>
      </c>
      <c r="N1174" s="7">
        <f t="shared" si="181"/>
        <v>100</v>
      </c>
      <c r="O1174" s="7">
        <f t="shared" si="182"/>
        <v>50</v>
      </c>
      <c r="P1174" s="7">
        <f t="shared" si="183"/>
        <v>83.5</v>
      </c>
      <c r="Q1174" s="8">
        <f t="shared" si="184"/>
        <v>63.774999999999999</v>
      </c>
      <c r="R1174" s="8">
        <f t="shared" si="185"/>
        <v>63.375</v>
      </c>
      <c r="S1174" s="8">
        <f t="shared" si="186"/>
        <v>68.825000000000003</v>
      </c>
      <c r="T1174" s="8">
        <f t="shared" si="187"/>
        <v>64.625</v>
      </c>
      <c r="U1174" s="7">
        <f t="shared" si="188"/>
        <v>65.325000000000003</v>
      </c>
      <c r="V1174" s="7">
        <f t="shared" si="189"/>
        <v>65.150000000000006</v>
      </c>
    </row>
    <row r="1175" spans="1:22" ht="13.5" x14ac:dyDescent="0.25">
      <c r="A1175" s="3">
        <f>RSI!A1175</f>
        <v>44021</v>
      </c>
      <c r="B1175" s="2">
        <f>RSI!B1175</f>
        <v>4.83</v>
      </c>
      <c r="C1175" s="2">
        <f>RSI!I1175</f>
        <v>38.897296592452875</v>
      </c>
      <c r="D1175" s="2">
        <f>MACD!E1175</f>
        <v>1.8484727211205865E-2</v>
      </c>
      <c r="E1175" s="2">
        <f>MACD!F1175</f>
        <v>0.21470999325154838</v>
      </c>
      <c r="F1175" s="2">
        <f>'Moving Avg'!D1175</f>
        <v>4.83</v>
      </c>
      <c r="G1175" s="2">
        <f>'Moving Avg'!F1175</f>
        <v>4.8739999999999997</v>
      </c>
      <c r="H1175" s="2">
        <f>'Moving Avg'!G1175</f>
        <v>5.3361999999999998</v>
      </c>
      <c r="I1175" s="2">
        <f>'Moving Avg'!H1175</f>
        <v>4.7939500000000006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25</v>
      </c>
      <c r="N1175" s="7">
        <f t="shared" si="181"/>
        <v>100</v>
      </c>
      <c r="O1175" s="7">
        <f t="shared" si="182"/>
        <v>50</v>
      </c>
      <c r="P1175" s="7">
        <f t="shared" si="183"/>
        <v>83.5</v>
      </c>
      <c r="Q1175" s="8">
        <f t="shared" si="184"/>
        <v>63.774999999999999</v>
      </c>
      <c r="R1175" s="8">
        <f t="shared" si="185"/>
        <v>63.375</v>
      </c>
      <c r="S1175" s="8">
        <f t="shared" si="186"/>
        <v>68.825000000000003</v>
      </c>
      <c r="T1175" s="8">
        <f t="shared" si="187"/>
        <v>64.625</v>
      </c>
      <c r="U1175" s="7">
        <f t="shared" si="188"/>
        <v>65.325000000000003</v>
      </c>
      <c r="V1175" s="7">
        <f t="shared" si="189"/>
        <v>65.150000000000006</v>
      </c>
    </row>
    <row r="1176" spans="1:22" ht="13.5" x14ac:dyDescent="0.25">
      <c r="A1176" s="3">
        <f>RSI!A1176</f>
        <v>44022</v>
      </c>
      <c r="B1176" s="2">
        <f>RSI!B1176</f>
        <v>4.83</v>
      </c>
      <c r="C1176" s="2">
        <f>RSI!I1176</f>
        <v>38.897296592452875</v>
      </c>
      <c r="D1176" s="2">
        <f>MACD!E1176</f>
        <v>-5.8145709569521919E-2</v>
      </c>
      <c r="E1176" s="2">
        <f>MACD!F1176</f>
        <v>0.16013885268733433</v>
      </c>
      <c r="F1176" s="2">
        <f>'Moving Avg'!D1176</f>
        <v>4.83</v>
      </c>
      <c r="G1176" s="2">
        <f>'Moving Avg'!F1176</f>
        <v>4.8354999999999997</v>
      </c>
      <c r="H1176" s="2">
        <f>'Moving Avg'!G1176</f>
        <v>5.3232000000000008</v>
      </c>
      <c r="I1176" s="2">
        <f>'Moving Avg'!H1176</f>
        <v>4.8041500000000008</v>
      </c>
      <c r="J1176" s="5" t="str">
        <f>OBV!F1176</f>
        <v>NEUTRAL</v>
      </c>
      <c r="K1176" s="5" t="str">
        <f>OBV!G1176</f>
        <v>NEUTRAL</v>
      </c>
      <c r="L1176" s="5" t="str">
        <f>OBV!H1176</f>
        <v>NEUTRAL</v>
      </c>
      <c r="M1176" s="7">
        <f t="shared" si="180"/>
        <v>25</v>
      </c>
      <c r="N1176" s="7">
        <f t="shared" si="181"/>
        <v>100</v>
      </c>
      <c r="O1176" s="7">
        <f t="shared" si="182"/>
        <v>50</v>
      </c>
      <c r="P1176" s="7">
        <f t="shared" si="183"/>
        <v>33</v>
      </c>
      <c r="Q1176" s="8">
        <f t="shared" si="184"/>
        <v>56.2</v>
      </c>
      <c r="R1176" s="8">
        <f t="shared" si="185"/>
        <v>50.75</v>
      </c>
      <c r="S1176" s="8">
        <f t="shared" si="186"/>
        <v>46.1</v>
      </c>
      <c r="T1176" s="8">
        <f t="shared" si="187"/>
        <v>52</v>
      </c>
      <c r="U1176" s="7">
        <f t="shared" si="188"/>
        <v>51.016666666666673</v>
      </c>
      <c r="V1176" s="7">
        <f t="shared" si="189"/>
        <v>51.262500000000003</v>
      </c>
    </row>
    <row r="1177" spans="1:22" ht="13.5" x14ac:dyDescent="0.25">
      <c r="A1177" s="3">
        <f>RSI!A1177</f>
        <v>44025</v>
      </c>
      <c r="B1177" s="2">
        <f>RSI!B1177</f>
        <v>4.88</v>
      </c>
      <c r="C1177" s="2">
        <f>RSI!I1177</f>
        <v>43.036085214059611</v>
      </c>
      <c r="D1177" s="2">
        <f>MACD!E1177</f>
        <v>-0.10578328015761951</v>
      </c>
      <c r="E1177" s="2">
        <f>MACD!F1177</f>
        <v>0.10695442611834356</v>
      </c>
      <c r="F1177" s="2">
        <f>'Moving Avg'!D1177</f>
        <v>4.84</v>
      </c>
      <c r="G1177" s="2">
        <f>'Moving Avg'!F1177</f>
        <v>4.7995000000000001</v>
      </c>
      <c r="H1177" s="2">
        <f>'Moving Avg'!G1177</f>
        <v>5.3112000000000013</v>
      </c>
      <c r="I1177" s="2">
        <f>'Moving Avg'!H1177</f>
        <v>4.8146000000000013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  <c r="M1177" s="7">
        <f t="shared" si="180"/>
        <v>25</v>
      </c>
      <c r="N1177" s="7">
        <f t="shared" si="181"/>
        <v>100</v>
      </c>
      <c r="O1177" s="7">
        <f t="shared" si="182"/>
        <v>50</v>
      </c>
      <c r="P1177" s="7">
        <f t="shared" si="183"/>
        <v>83.5</v>
      </c>
      <c r="Q1177" s="8">
        <f t="shared" si="184"/>
        <v>63.774999999999999</v>
      </c>
      <c r="R1177" s="8">
        <f t="shared" si="185"/>
        <v>63.375</v>
      </c>
      <c r="S1177" s="8">
        <f t="shared" si="186"/>
        <v>68.825000000000003</v>
      </c>
      <c r="T1177" s="8">
        <f t="shared" si="187"/>
        <v>64.625</v>
      </c>
      <c r="U1177" s="7">
        <f t="shared" si="188"/>
        <v>65.325000000000003</v>
      </c>
      <c r="V1177" s="7">
        <f t="shared" si="189"/>
        <v>65.150000000000006</v>
      </c>
    </row>
    <row r="1178" spans="1:22" ht="13.5" x14ac:dyDescent="0.25">
      <c r="A1178" s="3">
        <f>RSI!A1178</f>
        <v>44026</v>
      </c>
      <c r="B1178" s="2">
        <f>RSI!B1178</f>
        <v>4.97</v>
      </c>
      <c r="C1178" s="2">
        <f>RSI!I1178</f>
        <v>49.647454825305026</v>
      </c>
      <c r="D1178" s="2">
        <f>MACD!E1178</f>
        <v>-0.1322140459442176</v>
      </c>
      <c r="E1178" s="2">
        <f>MACD!F1178</f>
        <v>5.9120731705831334E-2</v>
      </c>
      <c r="F1178" s="2">
        <f>'Moving Avg'!D1178</f>
        <v>4.8680000000000003</v>
      </c>
      <c r="G1178" s="2">
        <f>'Moving Avg'!F1178</f>
        <v>4.7804999999999991</v>
      </c>
      <c r="H1178" s="2">
        <f>'Moving Avg'!G1178</f>
        <v>5.3010000000000028</v>
      </c>
      <c r="I1178" s="2">
        <f>'Moving Avg'!H1178</f>
        <v>4.8255000000000017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  <c r="M1178" s="7">
        <f t="shared" si="180"/>
        <v>25</v>
      </c>
      <c r="N1178" s="7">
        <f t="shared" si="181"/>
        <v>100</v>
      </c>
      <c r="O1178" s="7">
        <f t="shared" si="182"/>
        <v>50</v>
      </c>
      <c r="P1178" s="7">
        <f t="shared" si="183"/>
        <v>83.5</v>
      </c>
      <c r="Q1178" s="8">
        <f t="shared" si="184"/>
        <v>63.774999999999999</v>
      </c>
      <c r="R1178" s="8">
        <f t="shared" si="185"/>
        <v>63.375</v>
      </c>
      <c r="S1178" s="8">
        <f t="shared" si="186"/>
        <v>68.825000000000003</v>
      </c>
      <c r="T1178" s="8">
        <f t="shared" si="187"/>
        <v>64.625</v>
      </c>
      <c r="U1178" s="7">
        <f t="shared" si="188"/>
        <v>65.325000000000003</v>
      </c>
      <c r="V1178" s="7">
        <f t="shared" si="189"/>
        <v>65.150000000000006</v>
      </c>
    </row>
    <row r="1179" spans="1:22" ht="13.5" x14ac:dyDescent="0.25">
      <c r="A1179" s="3">
        <f>RSI!A1179</f>
        <v>44027</v>
      </c>
      <c r="B1179" s="2">
        <f>RSI!B1179</f>
        <v>5.0999999999999996</v>
      </c>
      <c r="C1179" s="2">
        <f>RSI!I1179</f>
        <v>57.347925848555263</v>
      </c>
      <c r="D1179" s="2">
        <f>MACD!E1179</f>
        <v>-0.16423571092295752</v>
      </c>
      <c r="E1179" s="2">
        <f>MACD!F1179</f>
        <v>1.4449443180073566E-2</v>
      </c>
      <c r="F1179" s="2">
        <f>'Moving Avg'!D1179</f>
        <v>4.9219999999999997</v>
      </c>
      <c r="G1179" s="2">
        <f>'Moving Avg'!F1179</f>
        <v>4.7799999999999985</v>
      </c>
      <c r="H1179" s="2">
        <f>'Moving Avg'!G1179</f>
        <v>5.2934000000000028</v>
      </c>
      <c r="I1179" s="2">
        <f>'Moving Avg'!H1179</f>
        <v>4.8370500000000014</v>
      </c>
      <c r="J1179" s="5" t="str">
        <f>OBV!F1179</f>
        <v>BULLISH</v>
      </c>
      <c r="K1179" s="5" t="str">
        <f>OBV!G1179</f>
        <v>NEUTRAL</v>
      </c>
      <c r="L1179" s="5" t="str">
        <f>OBV!H1179</f>
        <v>CONFIRMED BULLISH</v>
      </c>
      <c r="M1179" s="7">
        <f t="shared" si="180"/>
        <v>25</v>
      </c>
      <c r="N1179" s="7">
        <f t="shared" si="181"/>
        <v>100</v>
      </c>
      <c r="O1179" s="7">
        <f t="shared" si="182"/>
        <v>50</v>
      </c>
      <c r="P1179" s="7">
        <f t="shared" si="183"/>
        <v>83.5</v>
      </c>
      <c r="Q1179" s="8">
        <f t="shared" si="184"/>
        <v>63.774999999999999</v>
      </c>
      <c r="R1179" s="8">
        <f t="shared" si="185"/>
        <v>63.375</v>
      </c>
      <c r="S1179" s="8">
        <f t="shared" si="186"/>
        <v>68.825000000000003</v>
      </c>
      <c r="T1179" s="8">
        <f t="shared" si="187"/>
        <v>64.625</v>
      </c>
      <c r="U1179" s="7">
        <f t="shared" si="188"/>
        <v>65.325000000000003</v>
      </c>
      <c r="V1179" s="7">
        <f t="shared" si="189"/>
        <v>65.150000000000006</v>
      </c>
    </row>
    <row r="1180" spans="1:22" ht="13.5" x14ac:dyDescent="0.25">
      <c r="A1180" s="3">
        <f>RSI!A1180</f>
        <v>44028</v>
      </c>
      <c r="B1180" s="2">
        <f>RSI!B1180</f>
        <v>4.95</v>
      </c>
      <c r="C1180" s="2">
        <f>RSI!I1180</f>
        <v>48.190208080665393</v>
      </c>
      <c r="D1180" s="2">
        <f>MACD!E1180</f>
        <v>-0.18101353150831923</v>
      </c>
      <c r="E1180" s="2">
        <f>MACD!F1180</f>
        <v>-2.4643151757604995E-2</v>
      </c>
      <c r="F1180" s="2">
        <f>'Moving Avg'!D1180</f>
        <v>4.9459999999999997</v>
      </c>
      <c r="G1180" s="2">
        <f>'Moving Avg'!F1180</f>
        <v>4.7794999999999987</v>
      </c>
      <c r="H1180" s="2">
        <f>'Moving Avg'!G1180</f>
        <v>5.2828000000000017</v>
      </c>
      <c r="I1180" s="2">
        <f>'Moving Avg'!H1180</f>
        <v>4.8478000000000012</v>
      </c>
      <c r="J1180" s="5" t="str">
        <f>OBV!F1180</f>
        <v>BULLISH</v>
      </c>
      <c r="K1180" s="5" t="str">
        <f>OBV!G1180</f>
        <v>NEUTRAL</v>
      </c>
      <c r="L1180" s="5" t="str">
        <f>OBV!H1180</f>
        <v>CONFIRMED BULLISH</v>
      </c>
      <c r="M1180" s="7">
        <f t="shared" si="180"/>
        <v>25</v>
      </c>
      <c r="N1180" s="7">
        <f t="shared" si="181"/>
        <v>100</v>
      </c>
      <c r="O1180" s="7">
        <f t="shared" si="182"/>
        <v>50</v>
      </c>
      <c r="P1180" s="7">
        <f t="shared" si="183"/>
        <v>83.5</v>
      </c>
      <c r="Q1180" s="8">
        <f t="shared" si="184"/>
        <v>63.774999999999999</v>
      </c>
      <c r="R1180" s="8">
        <f t="shared" si="185"/>
        <v>63.375</v>
      </c>
      <c r="S1180" s="8">
        <f t="shared" si="186"/>
        <v>68.825000000000003</v>
      </c>
      <c r="T1180" s="8">
        <f t="shared" si="187"/>
        <v>64.625</v>
      </c>
      <c r="U1180" s="7">
        <f t="shared" si="188"/>
        <v>65.325000000000003</v>
      </c>
      <c r="V1180" s="7">
        <f t="shared" si="189"/>
        <v>65.150000000000006</v>
      </c>
    </row>
    <row r="1181" spans="1:22" ht="13.5" x14ac:dyDescent="0.25">
      <c r="A1181" s="3">
        <f>RSI!A1181</f>
        <v>44029</v>
      </c>
      <c r="B1181" s="2">
        <f>RSI!B1181</f>
        <v>4.95</v>
      </c>
      <c r="C1181" s="2">
        <f>RSI!I1181</f>
        <v>48.190208080665393</v>
      </c>
      <c r="D1181" s="2">
        <f>MACD!E1181</f>
        <v>-0.17352021679305096</v>
      </c>
      <c r="E1181" s="2">
        <f>MACD!F1181</f>
        <v>-5.4418564764694193E-2</v>
      </c>
      <c r="F1181" s="2">
        <f>'Moving Avg'!D1181</f>
        <v>4.97</v>
      </c>
      <c r="G1181" s="2">
        <f>'Moving Avg'!F1181</f>
        <v>4.778999999999999</v>
      </c>
      <c r="H1181" s="2">
        <f>'Moving Avg'!G1181</f>
        <v>5.2722000000000016</v>
      </c>
      <c r="I1181" s="2">
        <f>'Moving Avg'!H1181</f>
        <v>4.8579500000000015</v>
      </c>
      <c r="J1181" s="5" t="str">
        <f>OBV!F1181</f>
        <v>BULLISH</v>
      </c>
      <c r="K1181" s="5" t="str">
        <f>OBV!G1181</f>
        <v>NEUTRAL</v>
      </c>
      <c r="L1181" s="5" t="str">
        <f>OBV!H1181</f>
        <v>CONFIRMED BULLISH</v>
      </c>
      <c r="M1181" s="7">
        <f t="shared" si="180"/>
        <v>25</v>
      </c>
      <c r="N1181" s="7">
        <f t="shared" si="181"/>
        <v>100</v>
      </c>
      <c r="O1181" s="7">
        <f t="shared" si="182"/>
        <v>50</v>
      </c>
      <c r="P1181" s="7">
        <f t="shared" si="183"/>
        <v>83.5</v>
      </c>
      <c r="Q1181" s="8">
        <f t="shared" si="184"/>
        <v>63.774999999999999</v>
      </c>
      <c r="R1181" s="8">
        <f t="shared" si="185"/>
        <v>63.375</v>
      </c>
      <c r="S1181" s="8">
        <f t="shared" si="186"/>
        <v>68.825000000000003</v>
      </c>
      <c r="T1181" s="8">
        <f t="shared" si="187"/>
        <v>64.625</v>
      </c>
      <c r="U1181" s="7">
        <f t="shared" si="188"/>
        <v>65.325000000000003</v>
      </c>
      <c r="V1181" s="7">
        <f t="shared" si="189"/>
        <v>65.150000000000006</v>
      </c>
    </row>
    <row r="1182" spans="1:22" ht="13.5" x14ac:dyDescent="0.25">
      <c r="A1182" s="3">
        <f>RSI!A1182</f>
        <v>44032</v>
      </c>
      <c r="B1182" s="2">
        <f>RSI!B1182</f>
        <v>4.95</v>
      </c>
      <c r="C1182" s="2">
        <f>RSI!I1182</f>
        <v>48.190208080665393</v>
      </c>
      <c r="D1182" s="2">
        <f>MACD!E1182</f>
        <v>-0.16703946917518575</v>
      </c>
      <c r="E1182" s="2">
        <f>MACD!F1182</f>
        <v>-7.6942745646792515E-2</v>
      </c>
      <c r="F1182" s="2">
        <f>'Moving Avg'!D1182</f>
        <v>4.984</v>
      </c>
      <c r="G1182" s="2">
        <f>'Moving Avg'!F1182</f>
        <v>4.7784999999999993</v>
      </c>
      <c r="H1182" s="2">
        <f>'Moving Avg'!G1182</f>
        <v>5.2584</v>
      </c>
      <c r="I1182" s="2">
        <f>'Moving Avg'!H1182</f>
        <v>4.8674500000000016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  <c r="M1182" s="7">
        <f t="shared" si="180"/>
        <v>25</v>
      </c>
      <c r="N1182" s="7">
        <f t="shared" si="181"/>
        <v>100</v>
      </c>
      <c r="O1182" s="7">
        <f t="shared" si="182"/>
        <v>50</v>
      </c>
      <c r="P1182" s="7">
        <f t="shared" si="183"/>
        <v>83.5</v>
      </c>
      <c r="Q1182" s="8">
        <f t="shared" si="184"/>
        <v>63.774999999999999</v>
      </c>
      <c r="R1182" s="8">
        <f t="shared" si="185"/>
        <v>63.375</v>
      </c>
      <c r="S1182" s="8">
        <f t="shared" si="186"/>
        <v>68.825000000000003</v>
      </c>
      <c r="T1182" s="8">
        <f t="shared" si="187"/>
        <v>64.625</v>
      </c>
      <c r="U1182" s="7">
        <f t="shared" si="188"/>
        <v>65.325000000000003</v>
      </c>
      <c r="V1182" s="7">
        <f t="shared" si="189"/>
        <v>65.150000000000006</v>
      </c>
    </row>
    <row r="1183" spans="1:22" ht="13.5" x14ac:dyDescent="0.25">
      <c r="A1183" s="3">
        <f>RSI!A1183</f>
        <v>44033</v>
      </c>
      <c r="B1183" s="2">
        <f>RSI!B1183</f>
        <v>4.95</v>
      </c>
      <c r="C1183" s="2">
        <f>RSI!I1183</f>
        <v>48.190208080665393</v>
      </c>
      <c r="D1183" s="2">
        <f>MACD!E1183</f>
        <v>-0.16142589803098684</v>
      </c>
      <c r="E1183" s="2">
        <f>MACD!F1183</f>
        <v>-9.3839376123631385E-2</v>
      </c>
      <c r="F1183" s="2">
        <f>'Moving Avg'!D1183</f>
        <v>4.9799999999999995</v>
      </c>
      <c r="G1183" s="2">
        <f>'Moving Avg'!F1183</f>
        <v>4.7889999999999997</v>
      </c>
      <c r="H1183" s="2">
        <f>'Moving Avg'!G1183</f>
        <v>5.2413999999999996</v>
      </c>
      <c r="I1183" s="2">
        <f>'Moving Avg'!H1183</f>
        <v>4.8769500000000017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  <c r="M1183" s="7">
        <f t="shared" si="180"/>
        <v>25</v>
      </c>
      <c r="N1183" s="7">
        <f t="shared" si="181"/>
        <v>100</v>
      </c>
      <c r="O1183" s="7">
        <f t="shared" si="182"/>
        <v>50</v>
      </c>
      <c r="P1183" s="7">
        <f t="shared" si="183"/>
        <v>66.5</v>
      </c>
      <c r="Q1183" s="8">
        <f t="shared" si="184"/>
        <v>61.225000000000001</v>
      </c>
      <c r="R1183" s="8">
        <f t="shared" si="185"/>
        <v>59.125</v>
      </c>
      <c r="S1183" s="8">
        <f t="shared" si="186"/>
        <v>61.174999999999997</v>
      </c>
      <c r="T1183" s="8">
        <f t="shared" si="187"/>
        <v>60.375</v>
      </c>
      <c r="U1183" s="7">
        <f t="shared" si="188"/>
        <v>60.508333333333326</v>
      </c>
      <c r="V1183" s="7">
        <f t="shared" si="189"/>
        <v>60.474999999999994</v>
      </c>
    </row>
    <row r="1184" spans="1:22" ht="13.5" x14ac:dyDescent="0.25">
      <c r="A1184" s="3">
        <f>RSI!A1184</f>
        <v>44034</v>
      </c>
      <c r="B1184" s="2">
        <f>RSI!B1184</f>
        <v>4.95</v>
      </c>
      <c r="C1184" s="2">
        <f>RSI!I1184</f>
        <v>48.190208080665393</v>
      </c>
      <c r="D1184" s="2">
        <f>MACD!E1184</f>
        <v>-0.15655571097463739</v>
      </c>
      <c r="E1184" s="2">
        <f>MACD!F1184</f>
        <v>-0.10638264309383259</v>
      </c>
      <c r="F1184" s="2">
        <f>'Moving Avg'!D1184</f>
        <v>4.95</v>
      </c>
      <c r="G1184" s="2">
        <f>'Moving Avg'!F1184</f>
        <v>4.8085000000000004</v>
      </c>
      <c r="H1184" s="2">
        <f>'Moving Avg'!G1184</f>
        <v>5.2244000000000002</v>
      </c>
      <c r="I1184" s="2">
        <f>'Moving Avg'!H1184</f>
        <v>4.8864500000000017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  <c r="M1184" s="7">
        <f t="shared" si="180"/>
        <v>25</v>
      </c>
      <c r="N1184" s="7">
        <f t="shared" si="181"/>
        <v>100</v>
      </c>
      <c r="O1184" s="7">
        <f t="shared" si="182"/>
        <v>50</v>
      </c>
      <c r="P1184" s="7">
        <f t="shared" si="183"/>
        <v>33</v>
      </c>
      <c r="Q1184" s="8">
        <f t="shared" si="184"/>
        <v>56.2</v>
      </c>
      <c r="R1184" s="8">
        <f t="shared" si="185"/>
        <v>50.75</v>
      </c>
      <c r="S1184" s="8">
        <f t="shared" si="186"/>
        <v>46.1</v>
      </c>
      <c r="T1184" s="8">
        <f t="shared" si="187"/>
        <v>52</v>
      </c>
      <c r="U1184" s="7">
        <f t="shared" si="188"/>
        <v>51.016666666666673</v>
      </c>
      <c r="V1184" s="7">
        <f t="shared" si="189"/>
        <v>51.262500000000003</v>
      </c>
    </row>
    <row r="1185" spans="1:22" ht="13.5" x14ac:dyDescent="0.25">
      <c r="A1185" s="3">
        <f>RSI!A1185</f>
        <v>44035</v>
      </c>
      <c r="B1185" s="2">
        <f>RSI!B1185</f>
        <v>4.95</v>
      </c>
      <c r="C1185" s="2">
        <f>RSI!I1185</f>
        <v>48.190208080665393</v>
      </c>
      <c r="D1185" s="2">
        <f>MACD!E1185</f>
        <v>-0.15232344805613351</v>
      </c>
      <c r="E1185" s="2">
        <f>MACD!F1185</f>
        <v>-0.11557080408629278</v>
      </c>
      <c r="F1185" s="2">
        <f>'Moving Avg'!D1185</f>
        <v>4.95</v>
      </c>
      <c r="G1185" s="2">
        <f>'Moving Avg'!F1185</f>
        <v>4.8345000000000002</v>
      </c>
      <c r="H1185" s="2">
        <f>'Moving Avg'!G1185</f>
        <v>5.2073999999999998</v>
      </c>
      <c r="I1185" s="2">
        <f>'Moving Avg'!H1185</f>
        <v>4.8957000000000024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  <c r="M1185" s="7">
        <f t="shared" si="180"/>
        <v>25</v>
      </c>
      <c r="N1185" s="7">
        <f t="shared" si="181"/>
        <v>100</v>
      </c>
      <c r="O1185" s="7">
        <f t="shared" si="182"/>
        <v>50</v>
      </c>
      <c r="P1185" s="7">
        <f t="shared" si="183"/>
        <v>33</v>
      </c>
      <c r="Q1185" s="8">
        <f t="shared" si="184"/>
        <v>56.2</v>
      </c>
      <c r="R1185" s="8">
        <f t="shared" si="185"/>
        <v>50.75</v>
      </c>
      <c r="S1185" s="8">
        <f t="shared" si="186"/>
        <v>46.1</v>
      </c>
      <c r="T1185" s="8">
        <f t="shared" si="187"/>
        <v>52</v>
      </c>
      <c r="U1185" s="7">
        <f t="shared" si="188"/>
        <v>51.016666666666673</v>
      </c>
      <c r="V1185" s="7">
        <f t="shared" si="189"/>
        <v>51.262500000000003</v>
      </c>
    </row>
    <row r="1186" spans="1:22" ht="13.5" x14ac:dyDescent="0.25">
      <c r="A1186" s="3">
        <f>RSI!A1186</f>
        <v>44036</v>
      </c>
      <c r="B1186" s="2">
        <f>RSI!B1186</f>
        <v>4.95</v>
      </c>
      <c r="C1186" s="2">
        <f>RSI!I1186</f>
        <v>48.190208080665393</v>
      </c>
      <c r="D1186" s="2">
        <f>MACD!E1186</f>
        <v>-0.14863921416777792</v>
      </c>
      <c r="E1186" s="2">
        <f>MACD!F1186</f>
        <v>-0.12218448610258982</v>
      </c>
      <c r="F1186" s="2">
        <f>'Moving Avg'!D1186</f>
        <v>4.95</v>
      </c>
      <c r="G1186" s="2">
        <f>'Moving Avg'!F1186</f>
        <v>4.8605</v>
      </c>
      <c r="H1186" s="2">
        <f>'Moving Avg'!G1186</f>
        <v>5.1937999999999995</v>
      </c>
      <c r="I1186" s="2">
        <f>'Moving Avg'!H1186</f>
        <v>4.9044500000000033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  <c r="M1186" s="7">
        <f t="shared" si="180"/>
        <v>25</v>
      </c>
      <c r="N1186" s="7">
        <f t="shared" si="181"/>
        <v>100</v>
      </c>
      <c r="O1186" s="7">
        <f t="shared" si="182"/>
        <v>50</v>
      </c>
      <c r="P1186" s="7">
        <f t="shared" si="183"/>
        <v>33</v>
      </c>
      <c r="Q1186" s="8">
        <f t="shared" si="184"/>
        <v>56.2</v>
      </c>
      <c r="R1186" s="8">
        <f t="shared" si="185"/>
        <v>50.75</v>
      </c>
      <c r="S1186" s="8">
        <f t="shared" si="186"/>
        <v>46.1</v>
      </c>
      <c r="T1186" s="8">
        <f t="shared" si="187"/>
        <v>52</v>
      </c>
      <c r="U1186" s="7">
        <f t="shared" si="188"/>
        <v>51.016666666666673</v>
      </c>
      <c r="V1186" s="7">
        <f t="shared" si="189"/>
        <v>51.262500000000003</v>
      </c>
    </row>
    <row r="1187" spans="1:22" ht="13.5" x14ac:dyDescent="0.25">
      <c r="A1187" s="3">
        <f>RSI!A1187</f>
        <v>44039</v>
      </c>
      <c r="B1187" s="2">
        <f>RSI!B1187</f>
        <v>4.95</v>
      </c>
      <c r="C1187" s="2">
        <f>RSI!I1187</f>
        <v>48.190208080665393</v>
      </c>
      <c r="D1187" s="2">
        <f>MACD!E1187</f>
        <v>-0.13773402563225368</v>
      </c>
      <c r="E1187" s="2">
        <f>MACD!F1187</f>
        <v>-0.1252943940085226</v>
      </c>
      <c r="F1187" s="2">
        <f>'Moving Avg'!D1187</f>
        <v>4.95</v>
      </c>
      <c r="G1187" s="2">
        <f>'Moving Avg'!F1187</f>
        <v>4.8800000000000008</v>
      </c>
      <c r="H1187" s="2">
        <f>'Moving Avg'!G1187</f>
        <v>5.1802000000000001</v>
      </c>
      <c r="I1187" s="2">
        <f>'Moving Avg'!H1187</f>
        <v>4.912600000000003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  <c r="M1187" s="7">
        <f t="shared" si="180"/>
        <v>25</v>
      </c>
      <c r="N1187" s="7">
        <f t="shared" si="181"/>
        <v>45</v>
      </c>
      <c r="O1187" s="7">
        <f t="shared" si="182"/>
        <v>50</v>
      </c>
      <c r="P1187" s="7">
        <f t="shared" si="183"/>
        <v>33</v>
      </c>
      <c r="Q1187" s="8">
        <f t="shared" si="184"/>
        <v>36.950000000000003</v>
      </c>
      <c r="R1187" s="8">
        <f t="shared" si="185"/>
        <v>39.75</v>
      </c>
      <c r="S1187" s="8">
        <f t="shared" si="186"/>
        <v>37.85</v>
      </c>
      <c r="T1187" s="8">
        <f t="shared" si="187"/>
        <v>38.25</v>
      </c>
      <c r="U1187" s="7">
        <f t="shared" si="188"/>
        <v>38.183333333333337</v>
      </c>
      <c r="V1187" s="7">
        <f t="shared" si="189"/>
        <v>38.200000000000003</v>
      </c>
    </row>
    <row r="1188" spans="1:22" ht="13.5" x14ac:dyDescent="0.25">
      <c r="A1188" s="3">
        <f>RSI!A1188</f>
        <v>44040</v>
      </c>
      <c r="B1188" s="2">
        <f>RSI!B1188</f>
        <v>4.95</v>
      </c>
      <c r="C1188" s="2">
        <f>RSI!I1188</f>
        <v>48.190208080665393</v>
      </c>
      <c r="D1188" s="2">
        <f>MACD!E1188</f>
        <v>-0.11457202292627588</v>
      </c>
      <c r="E1188" s="2">
        <f>MACD!F1188</f>
        <v>-0.12314991979207326</v>
      </c>
      <c r="F1188" s="2">
        <f>'Moving Avg'!D1188</f>
        <v>4.95</v>
      </c>
      <c r="G1188" s="2">
        <f>'Moving Avg'!F1188</f>
        <v>4.8930000000000007</v>
      </c>
      <c r="H1188" s="2">
        <f>'Moving Avg'!G1188</f>
        <v>5.1633999999999993</v>
      </c>
      <c r="I1188" s="2">
        <f>'Moving Avg'!H1188</f>
        <v>4.9205000000000041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33</v>
      </c>
      <c r="Q1188" s="8">
        <f t="shared" si="184"/>
        <v>21.2</v>
      </c>
      <c r="R1188" s="8">
        <f t="shared" si="185"/>
        <v>30.75</v>
      </c>
      <c r="S1188" s="8">
        <f t="shared" si="186"/>
        <v>31.1</v>
      </c>
      <c r="T1188" s="8">
        <f t="shared" si="187"/>
        <v>27</v>
      </c>
      <c r="U1188" s="7">
        <f t="shared" si="188"/>
        <v>27.683333333333337</v>
      </c>
      <c r="V1188" s="7">
        <f t="shared" si="189"/>
        <v>27.512500000000003</v>
      </c>
    </row>
    <row r="1189" spans="1:22" ht="13.5" x14ac:dyDescent="0.25">
      <c r="A1189" s="3">
        <f>RSI!A1189</f>
        <v>44041</v>
      </c>
      <c r="B1189" s="2">
        <f>RSI!B1189</f>
        <v>4.8099999999999996</v>
      </c>
      <c r="C1189" s="2">
        <f>RSI!I1189</f>
        <v>37.345715204678513</v>
      </c>
      <c r="D1189" s="2">
        <f>MACD!E1189</f>
        <v>-6.4521200032118919E-2</v>
      </c>
      <c r="E1189" s="2">
        <f>MACD!F1189</f>
        <v>-0.11142417584008241</v>
      </c>
      <c r="F1189" s="2">
        <f>'Moving Avg'!D1189</f>
        <v>4.9219999999999997</v>
      </c>
      <c r="G1189" s="2">
        <f>'Moving Avg'!F1189</f>
        <v>4.8990000000000009</v>
      </c>
      <c r="H1189" s="2">
        <f>'Moving Avg'!G1189</f>
        <v>5.1437999999999979</v>
      </c>
      <c r="I1189" s="2">
        <f>'Moving Avg'!H1189</f>
        <v>4.9267000000000039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  <c r="M1189" s="7">
        <f t="shared" si="180"/>
        <v>25</v>
      </c>
      <c r="N1189" s="7">
        <f t="shared" si="181"/>
        <v>0</v>
      </c>
      <c r="O1189" s="7">
        <f t="shared" si="182"/>
        <v>0</v>
      </c>
      <c r="P1189" s="7">
        <f t="shared" si="183"/>
        <v>33</v>
      </c>
      <c r="Q1189" s="8">
        <f t="shared" si="184"/>
        <v>13.7</v>
      </c>
      <c r="R1189" s="8">
        <f t="shared" si="185"/>
        <v>13.25</v>
      </c>
      <c r="S1189" s="8">
        <f t="shared" si="186"/>
        <v>18.600000000000001</v>
      </c>
      <c r="T1189" s="8">
        <f t="shared" si="187"/>
        <v>14.5</v>
      </c>
      <c r="U1189" s="7">
        <f t="shared" si="188"/>
        <v>15.183333333333332</v>
      </c>
      <c r="V1189" s="7">
        <f t="shared" si="189"/>
        <v>15.012499999999999</v>
      </c>
    </row>
    <row r="1190" spans="1:22" ht="13.5" x14ac:dyDescent="0.25">
      <c r="A1190" s="3">
        <f>RSI!A1190</f>
        <v>44042</v>
      </c>
      <c r="B1190" s="2">
        <f>RSI!B1190</f>
        <v>4.8099999999999996</v>
      </c>
      <c r="C1190" s="2">
        <f>RSI!I1190</f>
        <v>37.345715204678505</v>
      </c>
      <c r="D1190" s="2">
        <f>MACD!E1190</f>
        <v>-4.4344387792741635E-2</v>
      </c>
      <c r="E1190" s="2">
        <f>MACD!F1190</f>
        <v>-9.8008218230614258E-2</v>
      </c>
      <c r="F1190" s="2">
        <f>'Moving Avg'!D1190</f>
        <v>4.8940000000000001</v>
      </c>
      <c r="G1190" s="2">
        <f>'Moving Avg'!F1190</f>
        <v>4.9050000000000011</v>
      </c>
      <c r="H1190" s="2">
        <f>'Moving Avg'!G1190</f>
        <v>5.1241999999999983</v>
      </c>
      <c r="I1190" s="2">
        <f>'Moving Avg'!H1190</f>
        <v>4.9321000000000037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  <c r="M1190" s="7">
        <f t="shared" si="180"/>
        <v>25</v>
      </c>
      <c r="N1190" s="7">
        <f t="shared" si="181"/>
        <v>0</v>
      </c>
      <c r="O1190" s="7">
        <f t="shared" si="182"/>
        <v>0</v>
      </c>
      <c r="P1190" s="7">
        <f t="shared" si="183"/>
        <v>33</v>
      </c>
      <c r="Q1190" s="8">
        <f t="shared" si="184"/>
        <v>13.7</v>
      </c>
      <c r="R1190" s="8">
        <f t="shared" si="185"/>
        <v>13.25</v>
      </c>
      <c r="S1190" s="8">
        <f t="shared" si="186"/>
        <v>18.600000000000001</v>
      </c>
      <c r="T1190" s="8">
        <f t="shared" si="187"/>
        <v>14.5</v>
      </c>
      <c r="U1190" s="7">
        <f t="shared" si="188"/>
        <v>15.183333333333332</v>
      </c>
      <c r="V1190" s="7">
        <f t="shared" si="189"/>
        <v>15.012499999999999</v>
      </c>
    </row>
    <row r="1191" spans="1:22" ht="13.5" x14ac:dyDescent="0.25">
      <c r="A1191" s="3">
        <f>RSI!A1191</f>
        <v>44046</v>
      </c>
      <c r="B1191" s="2">
        <f>RSI!B1191</f>
        <v>4.8099999999999996</v>
      </c>
      <c r="C1191" s="2">
        <f>RSI!I1191</f>
        <v>37.345715204678505</v>
      </c>
      <c r="D1191" s="2">
        <f>MACD!E1191</f>
        <v>-2.6435553271374701E-2</v>
      </c>
      <c r="E1191" s="2">
        <f>MACD!F1191</f>
        <v>-8.3693685238766344E-2</v>
      </c>
      <c r="F1191" s="2">
        <f>'Moving Avg'!D1191</f>
        <v>4.8659999999999997</v>
      </c>
      <c r="G1191" s="2">
        <f>'Moving Avg'!F1191</f>
        <v>4.9040000000000017</v>
      </c>
      <c r="H1191" s="2">
        <f>'Moving Avg'!G1191</f>
        <v>5.1045999999999987</v>
      </c>
      <c r="I1191" s="2">
        <f>'Moving Avg'!H1191</f>
        <v>4.9367000000000036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  <c r="M1191" s="7">
        <f t="shared" si="180"/>
        <v>25</v>
      </c>
      <c r="N1191" s="7">
        <f t="shared" si="181"/>
        <v>0</v>
      </c>
      <c r="O1191" s="7">
        <f t="shared" si="182"/>
        <v>0</v>
      </c>
      <c r="P1191" s="7">
        <f t="shared" si="183"/>
        <v>33</v>
      </c>
      <c r="Q1191" s="8">
        <f t="shared" si="184"/>
        <v>13.7</v>
      </c>
      <c r="R1191" s="8">
        <f t="shared" si="185"/>
        <v>13.25</v>
      </c>
      <c r="S1191" s="8">
        <f t="shared" si="186"/>
        <v>18.600000000000001</v>
      </c>
      <c r="T1191" s="8">
        <f t="shared" si="187"/>
        <v>14.5</v>
      </c>
      <c r="U1191" s="7">
        <f t="shared" si="188"/>
        <v>15.183333333333332</v>
      </c>
      <c r="V1191" s="7">
        <f t="shared" si="189"/>
        <v>15.012499999999999</v>
      </c>
    </row>
    <row r="1192" spans="1:22" ht="13.5" x14ac:dyDescent="0.25">
      <c r="A1192" s="3">
        <f>RSI!A1192</f>
        <v>44047</v>
      </c>
      <c r="B1192" s="2">
        <f>RSI!B1192</f>
        <v>4.95</v>
      </c>
      <c r="C1192" s="2">
        <f>RSI!I1192</f>
        <v>51.091976837185335</v>
      </c>
      <c r="D1192" s="2">
        <f>MACD!E1192</f>
        <v>-2.0878084022196042E-2</v>
      </c>
      <c r="E1192" s="2">
        <f>MACD!F1192</f>
        <v>-7.1130564995452283E-2</v>
      </c>
      <c r="F1192" s="2">
        <f>'Moving Avg'!D1192</f>
        <v>4.8659999999999997</v>
      </c>
      <c r="G1192" s="2">
        <f>'Moving Avg'!F1192</f>
        <v>4.9100000000000019</v>
      </c>
      <c r="H1192" s="2">
        <f>'Moving Avg'!G1192</f>
        <v>5.0877999999999988</v>
      </c>
      <c r="I1192" s="2">
        <f>'Moving Avg'!H1192</f>
        <v>4.9411500000000039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  <c r="M1192" s="7">
        <f t="shared" si="180"/>
        <v>25</v>
      </c>
      <c r="N1192" s="7">
        <f t="shared" si="181"/>
        <v>0</v>
      </c>
      <c r="O1192" s="7">
        <f t="shared" si="182"/>
        <v>0</v>
      </c>
      <c r="P1192" s="7">
        <f t="shared" si="183"/>
        <v>33</v>
      </c>
      <c r="Q1192" s="8">
        <f t="shared" si="184"/>
        <v>13.7</v>
      </c>
      <c r="R1192" s="8">
        <f t="shared" si="185"/>
        <v>13.25</v>
      </c>
      <c r="S1192" s="8">
        <f t="shared" si="186"/>
        <v>18.600000000000001</v>
      </c>
      <c r="T1192" s="8">
        <f t="shared" si="187"/>
        <v>14.5</v>
      </c>
      <c r="U1192" s="7">
        <f t="shared" si="188"/>
        <v>15.183333333333332</v>
      </c>
      <c r="V1192" s="7">
        <f t="shared" si="189"/>
        <v>15.012499999999999</v>
      </c>
    </row>
    <row r="1193" spans="1:22" ht="13.5" x14ac:dyDescent="0.25">
      <c r="A1193" s="3">
        <f>RSI!A1193</f>
        <v>44048</v>
      </c>
      <c r="B1193" s="2">
        <f>RSI!B1193</f>
        <v>4.96</v>
      </c>
      <c r="C1193" s="2">
        <f>RSI!I1193</f>
        <v>51.903689349282359</v>
      </c>
      <c r="D1193" s="2">
        <f>MACD!E1193</f>
        <v>-1.7026755305351138E-2</v>
      </c>
      <c r="E1193" s="2">
        <f>MACD!F1193</f>
        <v>-6.0309803057432054E-2</v>
      </c>
      <c r="F1193" s="2">
        <f>'Moving Avg'!D1193</f>
        <v>4.8680000000000003</v>
      </c>
      <c r="G1193" s="2">
        <f>'Moving Avg'!F1193</f>
        <v>4.916500000000001</v>
      </c>
      <c r="H1193" s="2">
        <f>'Moving Avg'!G1193</f>
        <v>5.0711999999999993</v>
      </c>
      <c r="I1193" s="2">
        <f>'Moving Avg'!H1193</f>
        <v>4.9455000000000036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  <c r="M1193" s="7">
        <f t="shared" si="180"/>
        <v>25</v>
      </c>
      <c r="N1193" s="7">
        <f t="shared" si="181"/>
        <v>0</v>
      </c>
      <c r="O1193" s="7">
        <f t="shared" si="182"/>
        <v>0</v>
      </c>
      <c r="P1193" s="7">
        <f t="shared" si="183"/>
        <v>83.5</v>
      </c>
      <c r="Q1193" s="8">
        <f t="shared" si="184"/>
        <v>21.274999999999999</v>
      </c>
      <c r="R1193" s="8">
        <f t="shared" si="185"/>
        <v>25.875</v>
      </c>
      <c r="S1193" s="8">
        <f t="shared" si="186"/>
        <v>41.325000000000003</v>
      </c>
      <c r="T1193" s="8">
        <f t="shared" si="187"/>
        <v>27.125</v>
      </c>
      <c r="U1193" s="7">
        <f t="shared" si="188"/>
        <v>29.491666666666664</v>
      </c>
      <c r="V1193" s="7">
        <f t="shared" si="189"/>
        <v>28.9</v>
      </c>
    </row>
    <row r="1194" spans="1:22" ht="13.5" x14ac:dyDescent="0.25">
      <c r="A1194" s="3">
        <f>RSI!A1194</f>
        <v>44049</v>
      </c>
      <c r="B1194" s="2">
        <f>RSI!B1194</f>
        <v>4.96</v>
      </c>
      <c r="C1194" s="2">
        <f>RSI!I1194</f>
        <v>51.903689349282345</v>
      </c>
      <c r="D1194" s="2">
        <f>MACD!E1194</f>
        <v>-1.392925553796065E-2</v>
      </c>
      <c r="E1194" s="2">
        <f>MACD!F1194</f>
        <v>-5.1033693553537776E-2</v>
      </c>
      <c r="F1194" s="2">
        <f>'Moving Avg'!D1194</f>
        <v>4.8980000000000006</v>
      </c>
      <c r="G1194" s="2">
        <f>'Moving Avg'!F1194</f>
        <v>4.923</v>
      </c>
      <c r="H1194" s="2">
        <f>'Moving Avg'!G1194</f>
        <v>5.0579999999999989</v>
      </c>
      <c r="I1194" s="2">
        <f>'Moving Avg'!H1194</f>
        <v>4.9498500000000032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  <c r="M1194" s="7">
        <f t="shared" si="180"/>
        <v>25</v>
      </c>
      <c r="N1194" s="7">
        <f t="shared" si="181"/>
        <v>0</v>
      </c>
      <c r="O1194" s="7">
        <f t="shared" si="182"/>
        <v>0</v>
      </c>
      <c r="P1194" s="7">
        <f t="shared" si="183"/>
        <v>83.5</v>
      </c>
      <c r="Q1194" s="8">
        <f t="shared" si="184"/>
        <v>21.274999999999999</v>
      </c>
      <c r="R1194" s="8">
        <f t="shared" si="185"/>
        <v>25.875</v>
      </c>
      <c r="S1194" s="8">
        <f t="shared" si="186"/>
        <v>41.325000000000003</v>
      </c>
      <c r="T1194" s="8">
        <f t="shared" si="187"/>
        <v>27.125</v>
      </c>
      <c r="U1194" s="7">
        <f t="shared" si="188"/>
        <v>29.491666666666664</v>
      </c>
      <c r="V1194" s="7">
        <f t="shared" si="189"/>
        <v>28.9</v>
      </c>
    </row>
    <row r="1195" spans="1:22" ht="13.5" x14ac:dyDescent="0.25">
      <c r="A1195" s="3">
        <f>RSI!A1195</f>
        <v>44050</v>
      </c>
      <c r="B1195" s="2">
        <f>RSI!B1195</f>
        <v>5.0999999999999996</v>
      </c>
      <c r="C1195" s="2">
        <f>RSI!I1195</f>
        <v>62.11324689686743</v>
      </c>
      <c r="D1195" s="2">
        <f>MACD!E1195</f>
        <v>-2.1828032010369647E-2</v>
      </c>
      <c r="E1195" s="2">
        <f>MACD!F1195</f>
        <v>-4.5192561244904152E-2</v>
      </c>
      <c r="F1195" s="2">
        <f>'Moving Avg'!D1195</f>
        <v>4.9560000000000004</v>
      </c>
      <c r="G1195" s="2">
        <f>'Moving Avg'!F1195</f>
        <v>4.9365000000000006</v>
      </c>
      <c r="H1195" s="2">
        <f>'Moving Avg'!G1195</f>
        <v>5.0475999999999992</v>
      </c>
      <c r="I1195" s="2">
        <f>'Moving Avg'!H1195</f>
        <v>4.9543000000000035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  <c r="M1195" s="7">
        <f t="shared" si="180"/>
        <v>25</v>
      </c>
      <c r="N1195" s="7">
        <f t="shared" si="181"/>
        <v>0</v>
      </c>
      <c r="O1195" s="7">
        <f t="shared" si="182"/>
        <v>50</v>
      </c>
      <c r="P1195" s="7">
        <f t="shared" si="183"/>
        <v>83.5</v>
      </c>
      <c r="Q1195" s="8">
        <f t="shared" si="184"/>
        <v>28.774999999999999</v>
      </c>
      <c r="R1195" s="8">
        <f t="shared" si="185"/>
        <v>43.375</v>
      </c>
      <c r="S1195" s="8">
        <f t="shared" si="186"/>
        <v>53.825000000000003</v>
      </c>
      <c r="T1195" s="8">
        <f t="shared" si="187"/>
        <v>39.625</v>
      </c>
      <c r="U1195" s="7">
        <f t="shared" si="188"/>
        <v>41.991666666666667</v>
      </c>
      <c r="V1195" s="7">
        <f t="shared" si="189"/>
        <v>41.400000000000006</v>
      </c>
    </row>
    <row r="1196" spans="1:22" ht="13.5" x14ac:dyDescent="0.25">
      <c r="A1196" s="3">
        <f>RSI!A1196</f>
        <v>44053</v>
      </c>
      <c r="B1196" s="2">
        <f>RSI!B1196</f>
        <v>5.0999999999999996</v>
      </c>
      <c r="C1196" s="2">
        <f>RSI!I1196</f>
        <v>62.113246896867437</v>
      </c>
      <c r="D1196" s="2">
        <f>MACD!E1196</f>
        <v>-2.9477181303449562E-2</v>
      </c>
      <c r="E1196" s="2">
        <f>MACD!F1196</f>
        <v>-4.2049485256613235E-2</v>
      </c>
      <c r="F1196" s="2">
        <f>'Moving Avg'!D1196</f>
        <v>5.0140000000000002</v>
      </c>
      <c r="G1196" s="2">
        <f>'Moving Avg'!F1196</f>
        <v>4.95</v>
      </c>
      <c r="H1196" s="2">
        <f>'Moving Avg'!G1196</f>
        <v>5.0341999999999993</v>
      </c>
      <c r="I1196" s="2">
        <f>'Moving Avg'!H1196</f>
        <v>4.9596500000000034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  <c r="M1196" s="7">
        <f t="shared" si="180"/>
        <v>25</v>
      </c>
      <c r="N1196" s="7">
        <f t="shared" si="181"/>
        <v>0</v>
      </c>
      <c r="O1196" s="7">
        <f t="shared" si="182"/>
        <v>50</v>
      </c>
      <c r="P1196" s="7">
        <f t="shared" si="183"/>
        <v>83.5</v>
      </c>
      <c r="Q1196" s="8">
        <f t="shared" si="184"/>
        <v>28.774999999999999</v>
      </c>
      <c r="R1196" s="8">
        <f t="shared" si="185"/>
        <v>43.375</v>
      </c>
      <c r="S1196" s="8">
        <f t="shared" si="186"/>
        <v>53.825000000000003</v>
      </c>
      <c r="T1196" s="8">
        <f t="shared" si="187"/>
        <v>39.625</v>
      </c>
      <c r="U1196" s="7">
        <f t="shared" si="188"/>
        <v>41.991666666666667</v>
      </c>
      <c r="V1196" s="7">
        <f t="shared" si="189"/>
        <v>41.400000000000006</v>
      </c>
    </row>
    <row r="1197" spans="1:22" ht="13.5" x14ac:dyDescent="0.25">
      <c r="A1197" s="3">
        <f>RSI!A1197</f>
        <v>44054</v>
      </c>
      <c r="B1197" s="2">
        <f>RSI!B1197</f>
        <v>5.0999999999999996</v>
      </c>
      <c r="C1197" s="2">
        <f>RSI!I1197</f>
        <v>62.113246896867437</v>
      </c>
      <c r="D1197" s="2">
        <f>MACD!E1197</f>
        <v>-3.6843583954114578E-2</v>
      </c>
      <c r="E1197" s="2">
        <f>MACD!F1197</f>
        <v>-4.1008304996113507E-2</v>
      </c>
      <c r="F1197" s="2">
        <f>'Moving Avg'!D1197</f>
        <v>5.0439999999999996</v>
      </c>
      <c r="G1197" s="2">
        <f>'Moving Avg'!F1197</f>
        <v>4.9609999999999994</v>
      </c>
      <c r="H1197" s="2">
        <f>'Moving Avg'!G1197</f>
        <v>5.0241999999999987</v>
      </c>
      <c r="I1197" s="2">
        <f>'Moving Avg'!H1197</f>
        <v>4.9644000000000048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  <c r="M1197" s="7">
        <f t="shared" si="180"/>
        <v>25</v>
      </c>
      <c r="N1197" s="7">
        <f t="shared" si="181"/>
        <v>0</v>
      </c>
      <c r="O1197" s="7">
        <f t="shared" si="182"/>
        <v>50</v>
      </c>
      <c r="P1197" s="7">
        <f t="shared" si="183"/>
        <v>83.5</v>
      </c>
      <c r="Q1197" s="8">
        <f t="shared" si="184"/>
        <v>28.774999999999999</v>
      </c>
      <c r="R1197" s="8">
        <f t="shared" si="185"/>
        <v>43.375</v>
      </c>
      <c r="S1197" s="8">
        <f t="shared" si="186"/>
        <v>53.825000000000003</v>
      </c>
      <c r="T1197" s="8">
        <f t="shared" si="187"/>
        <v>39.625</v>
      </c>
      <c r="U1197" s="7">
        <f t="shared" si="188"/>
        <v>41.991666666666667</v>
      </c>
      <c r="V1197" s="7">
        <f t="shared" si="189"/>
        <v>41.400000000000006</v>
      </c>
    </row>
    <row r="1198" spans="1:22" ht="13.5" x14ac:dyDescent="0.25">
      <c r="A1198" s="3">
        <f>RSI!A1198</f>
        <v>44055</v>
      </c>
      <c r="B1198" s="2">
        <f>RSI!B1198</f>
        <v>5.0999999999999996</v>
      </c>
      <c r="C1198" s="2">
        <f>RSI!I1198</f>
        <v>62.113246896867437</v>
      </c>
      <c r="D1198" s="2">
        <f>MACD!E1198</f>
        <v>-4.3904513849033044E-2</v>
      </c>
      <c r="E1198" s="2">
        <f>MACD!F1198</f>
        <v>-4.1587546766697417E-2</v>
      </c>
      <c r="F1198" s="2">
        <f>'Moving Avg'!D1198</f>
        <v>5.0720000000000001</v>
      </c>
      <c r="G1198" s="2">
        <f>'Moving Avg'!F1198</f>
        <v>4.9674999999999994</v>
      </c>
      <c r="H1198" s="2">
        <f>'Moving Avg'!G1198</f>
        <v>5.014199999999998</v>
      </c>
      <c r="I1198" s="2">
        <f>'Moving Avg'!H1198</f>
        <v>4.9691500000000044</v>
      </c>
      <c r="J1198" s="5" t="str">
        <f>OBV!F1198</f>
        <v>BULLISH</v>
      </c>
      <c r="K1198" s="5" t="str">
        <f>OBV!G1198</f>
        <v>NEUTRAL</v>
      </c>
      <c r="L1198" s="5" t="str">
        <f>OBV!H1198</f>
        <v>CONFIRMED BULLISH</v>
      </c>
      <c r="M1198" s="7">
        <f t="shared" si="180"/>
        <v>25</v>
      </c>
      <c r="N1198" s="7">
        <f t="shared" si="181"/>
        <v>45</v>
      </c>
      <c r="O1198" s="7">
        <f t="shared" si="182"/>
        <v>50</v>
      </c>
      <c r="P1198" s="7">
        <f t="shared" si="183"/>
        <v>83.5</v>
      </c>
      <c r="Q1198" s="8">
        <f t="shared" si="184"/>
        <v>44.524999999999999</v>
      </c>
      <c r="R1198" s="8">
        <f t="shared" si="185"/>
        <v>52.375</v>
      </c>
      <c r="S1198" s="8">
        <f t="shared" si="186"/>
        <v>60.575000000000003</v>
      </c>
      <c r="T1198" s="8">
        <f t="shared" si="187"/>
        <v>50.875</v>
      </c>
      <c r="U1198" s="7">
        <f t="shared" si="188"/>
        <v>52.491666666666674</v>
      </c>
      <c r="V1198" s="7">
        <f t="shared" si="189"/>
        <v>52.087500000000006</v>
      </c>
    </row>
    <row r="1199" spans="1:22" ht="13.5" x14ac:dyDescent="0.25">
      <c r="A1199" s="3">
        <f>RSI!A1199</f>
        <v>44057</v>
      </c>
      <c r="B1199" s="2">
        <f>RSI!B1199</f>
        <v>5.0999999999999996</v>
      </c>
      <c r="C1199" s="2">
        <f>RSI!I1199</f>
        <v>62.113246896867437</v>
      </c>
      <c r="D1199" s="2">
        <f>MACD!E1199</f>
        <v>-7.218410833822464E-2</v>
      </c>
      <c r="E1199" s="2">
        <f>MACD!F1199</f>
        <v>-4.7706859081002861E-2</v>
      </c>
      <c r="F1199" s="2">
        <f>'Moving Avg'!D1199</f>
        <v>5.0999999999999996</v>
      </c>
      <c r="G1199" s="2">
        <f>'Moving Avg'!F1199</f>
        <v>4.9674999999999994</v>
      </c>
      <c r="H1199" s="2">
        <f>'Moving Avg'!G1199</f>
        <v>5.0041999999999982</v>
      </c>
      <c r="I1199" s="2">
        <f>'Moving Avg'!H1199</f>
        <v>4.973900000000004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  <c r="M1199" s="7">
        <f t="shared" si="180"/>
        <v>25</v>
      </c>
      <c r="N1199" s="7">
        <f t="shared" si="181"/>
        <v>100</v>
      </c>
      <c r="O1199" s="7">
        <f t="shared" si="182"/>
        <v>50</v>
      </c>
      <c r="P1199" s="7">
        <f t="shared" si="183"/>
        <v>83.5</v>
      </c>
      <c r="Q1199" s="8">
        <f t="shared" si="184"/>
        <v>63.774999999999999</v>
      </c>
      <c r="R1199" s="8">
        <f t="shared" si="185"/>
        <v>63.375</v>
      </c>
      <c r="S1199" s="8">
        <f t="shared" si="186"/>
        <v>68.825000000000003</v>
      </c>
      <c r="T1199" s="8">
        <f t="shared" si="187"/>
        <v>64.625</v>
      </c>
      <c r="U1199" s="7">
        <f t="shared" si="188"/>
        <v>65.325000000000003</v>
      </c>
      <c r="V1199" s="7">
        <f t="shared" si="189"/>
        <v>65.150000000000006</v>
      </c>
    </row>
    <row r="1200" spans="1:22" ht="13.5" x14ac:dyDescent="0.25">
      <c r="A1200" s="3">
        <f>RSI!A1200</f>
        <v>44060</v>
      </c>
      <c r="B1200" s="2">
        <f>RSI!B1200</f>
        <v>5.0999999999999996</v>
      </c>
      <c r="C1200" s="2">
        <f>RSI!I1200</f>
        <v>62.113246896867437</v>
      </c>
      <c r="D1200" s="2">
        <f>MACD!E1200</f>
        <v>-9.6822718170630928E-2</v>
      </c>
      <c r="E1200" s="2">
        <f>MACD!F1200</f>
        <v>-5.7530030898928476E-2</v>
      </c>
      <c r="F1200" s="2">
        <f>'Moving Avg'!D1200</f>
        <v>5.0999999999999996</v>
      </c>
      <c r="G1200" s="2">
        <f>'Moving Avg'!F1200</f>
        <v>4.9749999999999988</v>
      </c>
      <c r="H1200" s="2">
        <f>'Moving Avg'!G1200</f>
        <v>4.9941999999999975</v>
      </c>
      <c r="I1200" s="2">
        <f>'Moving Avg'!H1200</f>
        <v>4.9787000000000043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  <c r="M1200" s="7">
        <f t="shared" si="180"/>
        <v>25</v>
      </c>
      <c r="N1200" s="7">
        <f t="shared" si="181"/>
        <v>100</v>
      </c>
      <c r="O1200" s="7">
        <f t="shared" si="182"/>
        <v>50</v>
      </c>
      <c r="P1200" s="7">
        <f t="shared" si="183"/>
        <v>33</v>
      </c>
      <c r="Q1200" s="8">
        <f t="shared" si="184"/>
        <v>56.2</v>
      </c>
      <c r="R1200" s="8">
        <f t="shared" si="185"/>
        <v>50.75</v>
      </c>
      <c r="S1200" s="8">
        <f t="shared" si="186"/>
        <v>46.1</v>
      </c>
      <c r="T1200" s="8">
        <f t="shared" si="187"/>
        <v>52</v>
      </c>
      <c r="U1200" s="7">
        <f t="shared" si="188"/>
        <v>51.016666666666673</v>
      </c>
      <c r="V1200" s="7">
        <f t="shared" si="189"/>
        <v>51.262500000000003</v>
      </c>
    </row>
    <row r="1201" spans="1:22" ht="13.5" x14ac:dyDescent="0.25">
      <c r="A1201" s="3">
        <f>RSI!A1201</f>
        <v>44061</v>
      </c>
      <c r="B1201" s="2">
        <f>RSI!B1201</f>
        <v>5.0999999999999996</v>
      </c>
      <c r="C1201" s="2">
        <f>RSI!I1201</f>
        <v>62.113246896867437</v>
      </c>
      <c r="D1201" s="2">
        <f>MACD!E1201</f>
        <v>-0.11832792281800764</v>
      </c>
      <c r="E1201" s="2">
        <f>MACD!F1201</f>
        <v>-6.9689609282744314E-2</v>
      </c>
      <c r="F1201" s="2">
        <f>'Moving Avg'!D1201</f>
        <v>5.0999999999999996</v>
      </c>
      <c r="G1201" s="2">
        <f>'Moving Avg'!F1201</f>
        <v>4.982499999999999</v>
      </c>
      <c r="H1201" s="2">
        <f>'Moving Avg'!G1201</f>
        <v>4.9841999999999977</v>
      </c>
      <c r="I1201" s="2">
        <f>'Moving Avg'!H1201</f>
        <v>4.9828000000000046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  <c r="M1201" s="7">
        <f t="shared" si="180"/>
        <v>25</v>
      </c>
      <c r="N1201" s="7">
        <f t="shared" si="181"/>
        <v>100</v>
      </c>
      <c r="O1201" s="7">
        <f t="shared" si="182"/>
        <v>50</v>
      </c>
      <c r="P1201" s="7">
        <f t="shared" si="183"/>
        <v>33</v>
      </c>
      <c r="Q1201" s="8">
        <f t="shared" si="184"/>
        <v>56.2</v>
      </c>
      <c r="R1201" s="8">
        <f t="shared" si="185"/>
        <v>50.75</v>
      </c>
      <c r="S1201" s="8">
        <f t="shared" si="186"/>
        <v>46.1</v>
      </c>
      <c r="T1201" s="8">
        <f t="shared" si="187"/>
        <v>52</v>
      </c>
      <c r="U1201" s="7">
        <f t="shared" si="188"/>
        <v>51.016666666666673</v>
      </c>
      <c r="V1201" s="7">
        <f t="shared" si="189"/>
        <v>51.262500000000003</v>
      </c>
    </row>
    <row r="1202" spans="1:22" ht="13.5" x14ac:dyDescent="0.25">
      <c r="A1202" s="3">
        <f>RSI!A1202</f>
        <v>44062</v>
      </c>
      <c r="B1202" s="2">
        <f>RSI!B1202</f>
        <v>5.1100000000000003</v>
      </c>
      <c r="C1202" s="2">
        <f>RSI!I1202</f>
        <v>63.054320441003014</v>
      </c>
      <c r="D1202" s="2">
        <f>MACD!E1202</f>
        <v>-0.11633538602814131</v>
      </c>
      <c r="E1202" s="2">
        <f>MACD!F1202</f>
        <v>-7.9018764631823724E-2</v>
      </c>
      <c r="F1202" s="2">
        <f>'Moving Avg'!D1202</f>
        <v>5.1019999999999994</v>
      </c>
      <c r="G1202" s="2">
        <f>'Moving Avg'!F1202</f>
        <v>4.990499999999999</v>
      </c>
      <c r="H1202" s="2">
        <f>'Moving Avg'!G1202</f>
        <v>4.9743999999999975</v>
      </c>
      <c r="I1202" s="2">
        <f>'Moving Avg'!H1202</f>
        <v>4.9860000000000051</v>
      </c>
      <c r="J1202" s="5" t="str">
        <f>OBV!F1202</f>
        <v>BULLISH</v>
      </c>
      <c r="K1202" s="5" t="str">
        <f>OBV!G1202</f>
        <v>STRONG</v>
      </c>
      <c r="L1202" s="5" t="str">
        <f>OBV!H1202</f>
        <v>CONFIRMED BULLISH</v>
      </c>
      <c r="M1202" s="7">
        <f t="shared" si="180"/>
        <v>25</v>
      </c>
      <c r="N1202" s="7">
        <f t="shared" si="181"/>
        <v>100</v>
      </c>
      <c r="O1202" s="7">
        <f t="shared" si="182"/>
        <v>50</v>
      </c>
      <c r="P1202" s="7">
        <f t="shared" si="183"/>
        <v>100</v>
      </c>
      <c r="Q1202" s="8">
        <f t="shared" si="184"/>
        <v>66.25</v>
      </c>
      <c r="R1202" s="8">
        <f t="shared" si="185"/>
        <v>67.5</v>
      </c>
      <c r="S1202" s="8">
        <f t="shared" si="186"/>
        <v>76.25</v>
      </c>
      <c r="T1202" s="8">
        <f t="shared" si="187"/>
        <v>68.75</v>
      </c>
      <c r="U1202" s="7">
        <f t="shared" si="188"/>
        <v>70</v>
      </c>
      <c r="V1202" s="7">
        <f t="shared" si="189"/>
        <v>69.6875</v>
      </c>
    </row>
    <row r="1203" spans="1:22" ht="13.5" x14ac:dyDescent="0.25">
      <c r="A1203" s="3">
        <f>RSI!A1203</f>
        <v>44064</v>
      </c>
      <c r="B1203" s="2">
        <f>RSI!B1203</f>
        <v>5.1100000000000003</v>
      </c>
      <c r="C1203" s="2">
        <f>RSI!I1203</f>
        <v>63.054320441003014</v>
      </c>
      <c r="D1203" s="2">
        <f>MACD!E1203</f>
        <v>-0.11373342260556107</v>
      </c>
      <c r="E1203" s="2">
        <f>MACD!F1203</f>
        <v>-8.5961696226571196E-2</v>
      </c>
      <c r="F1203" s="2">
        <f>'Moving Avg'!D1203</f>
        <v>5.1040000000000001</v>
      </c>
      <c r="G1203" s="2">
        <f>'Moving Avg'!F1203</f>
        <v>4.9984999999999982</v>
      </c>
      <c r="H1203" s="2">
        <f>'Moving Avg'!G1203</f>
        <v>4.9645999999999972</v>
      </c>
      <c r="I1203" s="2">
        <f>'Moving Avg'!H1203</f>
        <v>4.9893500000000044</v>
      </c>
      <c r="J1203" s="5" t="str">
        <f>OBV!F1203</f>
        <v>BULLISH</v>
      </c>
      <c r="K1203" s="5" t="str">
        <f>OBV!G1203</f>
        <v>STRONG</v>
      </c>
      <c r="L1203" s="5" t="str">
        <f>OBV!H1203</f>
        <v>CONFIRMED BULLISH</v>
      </c>
      <c r="M1203" s="7">
        <f t="shared" si="180"/>
        <v>25</v>
      </c>
      <c r="N1203" s="7">
        <f t="shared" si="181"/>
        <v>100</v>
      </c>
      <c r="O1203" s="7">
        <f t="shared" si="182"/>
        <v>50</v>
      </c>
      <c r="P1203" s="7">
        <f t="shared" si="183"/>
        <v>100</v>
      </c>
      <c r="Q1203" s="8">
        <f t="shared" si="184"/>
        <v>66.25</v>
      </c>
      <c r="R1203" s="8">
        <f t="shared" si="185"/>
        <v>67.5</v>
      </c>
      <c r="S1203" s="8">
        <f t="shared" si="186"/>
        <v>76.25</v>
      </c>
      <c r="T1203" s="8">
        <f t="shared" si="187"/>
        <v>68.75</v>
      </c>
      <c r="U1203" s="7">
        <f t="shared" si="188"/>
        <v>70</v>
      </c>
      <c r="V1203" s="7">
        <f t="shared" si="189"/>
        <v>69.6875</v>
      </c>
    </row>
    <row r="1204" spans="1:22" ht="13.5" x14ac:dyDescent="0.25">
      <c r="A1204" s="3">
        <f>RSI!A1204</f>
        <v>44067</v>
      </c>
      <c r="B1204" s="2">
        <f>RSI!B1204</f>
        <v>4.96</v>
      </c>
      <c r="C1204" s="2">
        <f>RSI!I1204</f>
        <v>44.028888532489411</v>
      </c>
      <c r="D1204" s="2">
        <f>MACD!E1204</f>
        <v>-0.10099703049264974</v>
      </c>
      <c r="E1204" s="2">
        <f>MACD!F1204</f>
        <v>-8.8968763079786906E-2</v>
      </c>
      <c r="F1204" s="2">
        <f>'Moving Avg'!D1204</f>
        <v>5.0759999999999996</v>
      </c>
      <c r="G1204" s="2">
        <f>'Moving Avg'!F1204</f>
        <v>4.9989999999999988</v>
      </c>
      <c r="H1204" s="2">
        <f>'Moving Avg'!G1204</f>
        <v>4.9517999999999978</v>
      </c>
      <c r="I1204" s="2">
        <f>'Moving Avg'!H1204</f>
        <v>4.9918000000000049</v>
      </c>
      <c r="J1204" s="5" t="str">
        <f>OBV!F1204</f>
        <v>BULLISH</v>
      </c>
      <c r="K1204" s="5" t="str">
        <f>OBV!G1204</f>
        <v>STRONG</v>
      </c>
      <c r="L1204" s="5" t="str">
        <f>OBV!H1204</f>
        <v>BULLISH DIVERGENCE</v>
      </c>
      <c r="M1204" s="7">
        <f t="shared" si="180"/>
        <v>25</v>
      </c>
      <c r="N1204" s="7">
        <f t="shared" si="181"/>
        <v>45</v>
      </c>
      <c r="O1204" s="7">
        <f t="shared" si="182"/>
        <v>50</v>
      </c>
      <c r="P1204" s="7">
        <f t="shared" si="183"/>
        <v>83</v>
      </c>
      <c r="Q1204" s="8">
        <f t="shared" si="184"/>
        <v>44.45</v>
      </c>
      <c r="R1204" s="8">
        <f t="shared" si="185"/>
        <v>52.25</v>
      </c>
      <c r="S1204" s="8">
        <f t="shared" si="186"/>
        <v>60.35</v>
      </c>
      <c r="T1204" s="8">
        <f t="shared" si="187"/>
        <v>50.75</v>
      </c>
      <c r="U1204" s="7">
        <f t="shared" si="188"/>
        <v>52.35</v>
      </c>
      <c r="V1204" s="7">
        <f t="shared" si="189"/>
        <v>51.95</v>
      </c>
    </row>
    <row r="1205" spans="1:22" ht="13.5" x14ac:dyDescent="0.25">
      <c r="A1205" s="3">
        <f>RSI!A1205</f>
        <v>44068</v>
      </c>
      <c r="B1205" s="2">
        <f>RSI!B1205</f>
        <v>4.82</v>
      </c>
      <c r="C1205" s="2">
        <f>RSI!I1205</f>
        <v>33.783186056954762</v>
      </c>
      <c r="D1205" s="2">
        <f>MACD!E1205</f>
        <v>-5.7958580484041455E-2</v>
      </c>
      <c r="E1205" s="2">
        <f>MACD!F1205</f>
        <v>-8.2766726560637827E-2</v>
      </c>
      <c r="F1205" s="2">
        <f>'Moving Avg'!D1205</f>
        <v>5.0200000000000005</v>
      </c>
      <c r="G1205" s="2">
        <f>'Moving Avg'!F1205</f>
        <v>4.9924999999999979</v>
      </c>
      <c r="H1205" s="2">
        <f>'Moving Avg'!G1205</f>
        <v>4.9361999999999986</v>
      </c>
      <c r="I1205" s="2">
        <f>'Moving Avg'!H1205</f>
        <v>4.9935500000000044</v>
      </c>
      <c r="J1205" s="5" t="str">
        <f>OBV!F1205</f>
        <v>BULLISH</v>
      </c>
      <c r="K1205" s="5" t="str">
        <f>OBV!G1205</f>
        <v>NEUTRAL</v>
      </c>
      <c r="L1205" s="5" t="str">
        <f>OBV!H1205</f>
        <v>BULLISH DIVERGENCE</v>
      </c>
      <c r="M1205" s="7">
        <f t="shared" si="180"/>
        <v>25</v>
      </c>
      <c r="N1205" s="7">
        <f t="shared" si="181"/>
        <v>0</v>
      </c>
      <c r="O1205" s="7">
        <f t="shared" si="182"/>
        <v>50</v>
      </c>
      <c r="P1205" s="7">
        <f t="shared" si="183"/>
        <v>66.5</v>
      </c>
      <c r="Q1205" s="8">
        <f t="shared" si="184"/>
        <v>26.225000000000001</v>
      </c>
      <c r="R1205" s="8">
        <f t="shared" si="185"/>
        <v>39.125</v>
      </c>
      <c r="S1205" s="8">
        <f t="shared" si="186"/>
        <v>46.174999999999997</v>
      </c>
      <c r="T1205" s="8">
        <f t="shared" si="187"/>
        <v>35.375</v>
      </c>
      <c r="U1205" s="7">
        <f t="shared" si="188"/>
        <v>37.174999999999997</v>
      </c>
      <c r="V1205" s="7">
        <f t="shared" si="189"/>
        <v>36.724999999999994</v>
      </c>
    </row>
    <row r="1206" spans="1:22" ht="13.5" x14ac:dyDescent="0.25">
      <c r="A1206" s="3">
        <f>RSI!A1206</f>
        <v>44069</v>
      </c>
      <c r="B1206" s="2">
        <f>RSI!B1206</f>
        <v>4.82</v>
      </c>
      <c r="C1206" s="2">
        <f>RSI!I1206</f>
        <v>33.783186056954762</v>
      </c>
      <c r="D1206" s="2">
        <f>MACD!E1206</f>
        <v>-2.0387617309387984E-2</v>
      </c>
      <c r="E1206" s="2">
        <f>MACD!F1206</f>
        <v>-7.0290904710387861E-2</v>
      </c>
      <c r="F1206" s="2">
        <f>'Moving Avg'!D1206</f>
        <v>4.9640000000000004</v>
      </c>
      <c r="G1206" s="2">
        <f>'Moving Avg'!F1206</f>
        <v>4.9859999999999989</v>
      </c>
      <c r="H1206" s="2">
        <f>'Moving Avg'!G1206</f>
        <v>4.9205999999999985</v>
      </c>
      <c r="I1206" s="2">
        <f>'Moving Avg'!H1206</f>
        <v>4.995950000000005</v>
      </c>
      <c r="J1206" s="5" t="str">
        <f>OBV!F1206</f>
        <v>BULLISH</v>
      </c>
      <c r="K1206" s="5" t="str">
        <f>OBV!G1206</f>
        <v>NEUTRAL</v>
      </c>
      <c r="L1206" s="5" t="str">
        <f>OBV!H1206</f>
        <v>BULLISH DIVERGENCE</v>
      </c>
      <c r="M1206" s="7">
        <f t="shared" si="180"/>
        <v>25</v>
      </c>
      <c r="N1206" s="7">
        <f t="shared" si="181"/>
        <v>0</v>
      </c>
      <c r="O1206" s="7">
        <f t="shared" si="182"/>
        <v>0</v>
      </c>
      <c r="P1206" s="7">
        <f t="shared" si="183"/>
        <v>66.5</v>
      </c>
      <c r="Q1206" s="8">
        <f t="shared" si="184"/>
        <v>18.725000000000001</v>
      </c>
      <c r="R1206" s="8">
        <f t="shared" si="185"/>
        <v>21.625</v>
      </c>
      <c r="S1206" s="8">
        <f t="shared" si="186"/>
        <v>33.674999999999997</v>
      </c>
      <c r="T1206" s="8">
        <f t="shared" si="187"/>
        <v>22.875</v>
      </c>
      <c r="U1206" s="7">
        <f t="shared" si="188"/>
        <v>24.675000000000001</v>
      </c>
      <c r="V1206" s="7">
        <f t="shared" si="189"/>
        <v>24.225000000000001</v>
      </c>
    </row>
    <row r="1207" spans="1:22" ht="13.5" x14ac:dyDescent="0.25">
      <c r="A1207" s="3">
        <f>RSI!A1207</f>
        <v>44070</v>
      </c>
      <c r="B1207" s="2">
        <f>RSI!B1207</f>
        <v>4.82</v>
      </c>
      <c r="C1207" s="2">
        <f>RSI!I1207</f>
        <v>33.783186056954762</v>
      </c>
      <c r="D1207" s="2">
        <f>MACD!E1207</f>
        <v>1.2471543209891855E-2</v>
      </c>
      <c r="E1207" s="2">
        <f>MACD!F1207</f>
        <v>-5.3738415126331915E-2</v>
      </c>
      <c r="F1207" s="2">
        <f>'Moving Avg'!D1207</f>
        <v>4.9060000000000006</v>
      </c>
      <c r="G1207" s="2">
        <f>'Moving Avg'!F1207</f>
        <v>4.9794999999999989</v>
      </c>
      <c r="H1207" s="2">
        <f>'Moving Avg'!G1207</f>
        <v>4.9049999999999985</v>
      </c>
      <c r="I1207" s="2">
        <f>'Moving Avg'!H1207</f>
        <v>4.9983500000000056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  <c r="M1207" s="7">
        <f t="shared" si="180"/>
        <v>25</v>
      </c>
      <c r="N1207" s="7">
        <f t="shared" si="181"/>
        <v>0</v>
      </c>
      <c r="O1207" s="7">
        <f t="shared" si="182"/>
        <v>0</v>
      </c>
      <c r="P1207" s="7">
        <f t="shared" si="183"/>
        <v>16.5</v>
      </c>
      <c r="Q1207" s="8">
        <f t="shared" si="184"/>
        <v>11.225</v>
      </c>
      <c r="R1207" s="8">
        <f t="shared" si="185"/>
        <v>9.125</v>
      </c>
      <c r="S1207" s="8">
        <f t="shared" si="186"/>
        <v>11.175000000000001</v>
      </c>
      <c r="T1207" s="8">
        <f t="shared" si="187"/>
        <v>10.375</v>
      </c>
      <c r="U1207" s="7">
        <f t="shared" si="188"/>
        <v>10.508333333333335</v>
      </c>
      <c r="V1207" s="7">
        <f t="shared" si="189"/>
        <v>10.475000000000001</v>
      </c>
    </row>
    <row r="1208" spans="1:22" ht="13.5" x14ac:dyDescent="0.25">
      <c r="A1208" s="3">
        <f>RSI!A1208</f>
        <v>44071</v>
      </c>
      <c r="B1208" s="2">
        <f>RSI!B1208</f>
        <v>4.82</v>
      </c>
      <c r="C1208" s="2">
        <f>RSI!I1208</f>
        <v>33.783186056954762</v>
      </c>
      <c r="D1208" s="2">
        <f>MACD!E1208</f>
        <v>4.1264657084428613E-2</v>
      </c>
      <c r="E1208" s="2">
        <f>MACD!F1208</f>
        <v>-3.4737800684179809E-2</v>
      </c>
      <c r="F1208" s="2">
        <f>'Moving Avg'!D1208</f>
        <v>4.8480000000000008</v>
      </c>
      <c r="G1208" s="2">
        <f>'Moving Avg'!F1208</f>
        <v>4.972999999999999</v>
      </c>
      <c r="H1208" s="2">
        <f>'Moving Avg'!G1208</f>
        <v>4.8943999999999992</v>
      </c>
      <c r="I1208" s="2">
        <f>'Moving Avg'!H1208</f>
        <v>5.0007500000000062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25</v>
      </c>
      <c r="N1208" s="7">
        <f t="shared" si="181"/>
        <v>0</v>
      </c>
      <c r="O1208" s="7">
        <f t="shared" si="182"/>
        <v>0</v>
      </c>
      <c r="P1208" s="7">
        <f t="shared" si="183"/>
        <v>16.5</v>
      </c>
      <c r="Q1208" s="8">
        <f t="shared" si="184"/>
        <v>11.225</v>
      </c>
      <c r="R1208" s="8">
        <f t="shared" si="185"/>
        <v>9.125</v>
      </c>
      <c r="S1208" s="8">
        <f t="shared" si="186"/>
        <v>11.175000000000001</v>
      </c>
      <c r="T1208" s="8">
        <f t="shared" si="187"/>
        <v>10.375</v>
      </c>
      <c r="U1208" s="7">
        <f t="shared" si="188"/>
        <v>10.508333333333335</v>
      </c>
      <c r="V1208" s="7">
        <f t="shared" si="189"/>
        <v>10.475000000000001</v>
      </c>
    </row>
    <row r="1209" spans="1:22" ht="13.5" x14ac:dyDescent="0.25">
      <c r="A1209" s="3">
        <f>RSI!A1209</f>
        <v>44074</v>
      </c>
      <c r="B1209" s="2">
        <f>RSI!B1209</f>
        <v>4.82</v>
      </c>
      <c r="C1209" s="2">
        <f>RSI!I1209</f>
        <v>33.783186056954762</v>
      </c>
      <c r="D1209" s="2">
        <f>MACD!E1209</f>
        <v>6.6543995224484398E-2</v>
      </c>
      <c r="E1209" s="2">
        <f>MACD!F1209</f>
        <v>-1.4481441502446967E-2</v>
      </c>
      <c r="F1209" s="2">
        <f>'Moving Avg'!D1209</f>
        <v>4.82</v>
      </c>
      <c r="G1209" s="2">
        <f>'Moving Avg'!F1209</f>
        <v>4.9734999999999987</v>
      </c>
      <c r="H1209" s="2">
        <f>'Moving Avg'!G1209</f>
        <v>4.8885999999999985</v>
      </c>
      <c r="I1209" s="2">
        <f>'Moving Avg'!H1209</f>
        <v>5.0025000000000066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  <c r="M1209" s="7">
        <f t="shared" si="180"/>
        <v>25</v>
      </c>
      <c r="N1209" s="7">
        <f t="shared" si="181"/>
        <v>0</v>
      </c>
      <c r="O1209" s="7">
        <f t="shared" si="182"/>
        <v>0</v>
      </c>
      <c r="P1209" s="7">
        <f t="shared" si="183"/>
        <v>16.5</v>
      </c>
      <c r="Q1209" s="8">
        <f t="shared" si="184"/>
        <v>11.225</v>
      </c>
      <c r="R1209" s="8">
        <f t="shared" si="185"/>
        <v>9.125</v>
      </c>
      <c r="S1209" s="8">
        <f t="shared" si="186"/>
        <v>11.175000000000001</v>
      </c>
      <c r="T1209" s="8">
        <f t="shared" si="187"/>
        <v>10.375</v>
      </c>
      <c r="U1209" s="7">
        <f t="shared" si="188"/>
        <v>10.508333333333335</v>
      </c>
      <c r="V1209" s="7">
        <f t="shared" si="189"/>
        <v>10.475000000000001</v>
      </c>
    </row>
    <row r="1210" spans="1:22" ht="13.5" x14ac:dyDescent="0.25">
      <c r="A1210" s="3">
        <f>RSI!A1210</f>
        <v>44075</v>
      </c>
      <c r="B1210" s="2">
        <f>RSI!B1210</f>
        <v>4.82</v>
      </c>
      <c r="C1210" s="2">
        <f>RSI!I1210</f>
        <v>33.783186056954762</v>
      </c>
      <c r="D1210" s="2">
        <f>MACD!E1210</f>
        <v>8.8782291542483627E-2</v>
      </c>
      <c r="E1210" s="2">
        <f>MACD!F1210</f>
        <v>6.1713051065391527E-3</v>
      </c>
      <c r="F1210" s="2">
        <f>'Moving Avg'!D1210</f>
        <v>4.82</v>
      </c>
      <c r="G1210" s="2">
        <f>'Moving Avg'!F1210</f>
        <v>4.9739999999999984</v>
      </c>
      <c r="H1210" s="2">
        <f>'Moving Avg'!G1210</f>
        <v>4.8857999999999988</v>
      </c>
      <c r="I1210" s="2">
        <f>'Moving Avg'!H1210</f>
        <v>5.004250000000007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  <c r="M1210" s="7">
        <f t="shared" si="180"/>
        <v>25</v>
      </c>
      <c r="N1210" s="7">
        <f t="shared" si="181"/>
        <v>0</v>
      </c>
      <c r="O1210" s="7">
        <f t="shared" si="182"/>
        <v>0</v>
      </c>
      <c r="P1210" s="7">
        <f t="shared" si="183"/>
        <v>33</v>
      </c>
      <c r="Q1210" s="8">
        <f t="shared" si="184"/>
        <v>13.7</v>
      </c>
      <c r="R1210" s="8">
        <f t="shared" si="185"/>
        <v>13.25</v>
      </c>
      <c r="S1210" s="8">
        <f t="shared" si="186"/>
        <v>18.600000000000001</v>
      </c>
      <c r="T1210" s="8">
        <f t="shared" si="187"/>
        <v>14.5</v>
      </c>
      <c r="U1210" s="7">
        <f t="shared" si="188"/>
        <v>15.183333333333332</v>
      </c>
      <c r="V1210" s="7">
        <f t="shared" si="189"/>
        <v>15.012499999999999</v>
      </c>
    </row>
    <row r="1211" spans="1:22" ht="13.5" x14ac:dyDescent="0.25">
      <c r="A1211" s="3">
        <f>RSI!A1211</f>
        <v>44076</v>
      </c>
      <c r="B1211" s="2">
        <f>RSI!B1211</f>
        <v>4.82</v>
      </c>
      <c r="C1211" s="2">
        <f>RSI!I1211</f>
        <v>33.783186056954762</v>
      </c>
      <c r="D1211" s="2">
        <f>MACD!E1211</f>
        <v>0.10838457735809559</v>
      </c>
      <c r="E1211" s="2">
        <f>MACD!F1211</f>
        <v>2.6613959556850444E-2</v>
      </c>
      <c r="F1211" s="2">
        <f>'Moving Avg'!D1211</f>
        <v>4.82</v>
      </c>
      <c r="G1211" s="2">
        <f>'Moving Avg'!F1211</f>
        <v>4.9744999999999973</v>
      </c>
      <c r="H1211" s="2">
        <f>'Moving Avg'!G1211</f>
        <v>4.8829999999999991</v>
      </c>
      <c r="I1211" s="2">
        <f>'Moving Avg'!H1211</f>
        <v>5.0060000000000073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33</v>
      </c>
      <c r="Q1211" s="8">
        <f t="shared" si="184"/>
        <v>13.7</v>
      </c>
      <c r="R1211" s="8">
        <f t="shared" si="185"/>
        <v>13.25</v>
      </c>
      <c r="S1211" s="8">
        <f t="shared" si="186"/>
        <v>18.600000000000001</v>
      </c>
      <c r="T1211" s="8">
        <f t="shared" si="187"/>
        <v>14.5</v>
      </c>
      <c r="U1211" s="7">
        <f t="shared" si="188"/>
        <v>15.183333333333332</v>
      </c>
      <c r="V1211" s="7">
        <f t="shared" si="189"/>
        <v>15.012499999999999</v>
      </c>
    </row>
    <row r="1212" spans="1:22" ht="13.5" x14ac:dyDescent="0.25">
      <c r="A1212" s="3">
        <f>RSI!A1212</f>
        <v>44077</v>
      </c>
      <c r="B1212" s="2">
        <f>RSI!B1212</f>
        <v>4.82</v>
      </c>
      <c r="C1212" s="2">
        <f>RSI!I1212</f>
        <v>33.783186056954776</v>
      </c>
      <c r="D1212" s="2">
        <f>MACD!E1212</f>
        <v>0.12723668644601815</v>
      </c>
      <c r="E1212" s="2">
        <f>MACD!F1212</f>
        <v>4.673850493468399E-2</v>
      </c>
      <c r="F1212" s="2">
        <f>'Moving Avg'!D1212</f>
        <v>4.82</v>
      </c>
      <c r="G1212" s="2">
        <f>'Moving Avg'!F1212</f>
        <v>4.9679999999999982</v>
      </c>
      <c r="H1212" s="2">
        <f>'Moving Avg'!G1212</f>
        <v>4.8801999999999994</v>
      </c>
      <c r="I1212" s="2">
        <f>'Moving Avg'!H1212</f>
        <v>5.0084000000000071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  <c r="M1212" s="7">
        <f t="shared" si="180"/>
        <v>25</v>
      </c>
      <c r="N1212" s="7">
        <f t="shared" si="181"/>
        <v>0</v>
      </c>
      <c r="O1212" s="7">
        <f t="shared" si="182"/>
        <v>0</v>
      </c>
      <c r="P1212" s="7">
        <f t="shared" si="183"/>
        <v>33</v>
      </c>
      <c r="Q1212" s="8">
        <f t="shared" si="184"/>
        <v>13.7</v>
      </c>
      <c r="R1212" s="8">
        <f t="shared" si="185"/>
        <v>13.25</v>
      </c>
      <c r="S1212" s="8">
        <f t="shared" si="186"/>
        <v>18.600000000000001</v>
      </c>
      <c r="T1212" s="8">
        <f t="shared" si="187"/>
        <v>14.5</v>
      </c>
      <c r="U1212" s="7">
        <f t="shared" si="188"/>
        <v>15.183333333333332</v>
      </c>
      <c r="V1212" s="7">
        <f t="shared" si="189"/>
        <v>15.012499999999999</v>
      </c>
    </row>
    <row r="1213" spans="1:22" ht="13.5" x14ac:dyDescent="0.25">
      <c r="A1213" s="3">
        <f>RSI!A1213</f>
        <v>44078</v>
      </c>
      <c r="B1213" s="2">
        <f>RSI!B1213</f>
        <v>4.82</v>
      </c>
      <c r="C1213" s="2">
        <f>RSI!I1213</f>
        <v>33.783186056954776</v>
      </c>
      <c r="D1213" s="2">
        <f>MACD!E1213</f>
        <v>0.14386170995996306</v>
      </c>
      <c r="E1213" s="2">
        <f>MACD!F1213</f>
        <v>6.6163145939739806E-2</v>
      </c>
      <c r="F1213" s="2">
        <f>'Moving Avg'!D1213</f>
        <v>4.82</v>
      </c>
      <c r="G1213" s="2">
        <f>'Moving Avg'!F1213</f>
        <v>4.9609999999999985</v>
      </c>
      <c r="H1213" s="2">
        <f>'Moving Avg'!G1213</f>
        <v>4.8817999999999993</v>
      </c>
      <c r="I1213" s="2">
        <f>'Moving Avg'!H1213</f>
        <v>5.0114500000000071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  <c r="M1213" s="7">
        <f t="shared" si="180"/>
        <v>25</v>
      </c>
      <c r="N1213" s="7">
        <f t="shared" si="181"/>
        <v>0</v>
      </c>
      <c r="O1213" s="7">
        <f t="shared" si="182"/>
        <v>0</v>
      </c>
      <c r="P1213" s="7">
        <f t="shared" si="183"/>
        <v>33</v>
      </c>
      <c r="Q1213" s="8">
        <f t="shared" si="184"/>
        <v>13.7</v>
      </c>
      <c r="R1213" s="8">
        <f t="shared" si="185"/>
        <v>13.25</v>
      </c>
      <c r="S1213" s="8">
        <f t="shared" si="186"/>
        <v>18.600000000000001</v>
      </c>
      <c r="T1213" s="8">
        <f t="shared" si="187"/>
        <v>14.5</v>
      </c>
      <c r="U1213" s="7">
        <f t="shared" si="188"/>
        <v>15.183333333333332</v>
      </c>
      <c r="V1213" s="7">
        <f t="shared" si="189"/>
        <v>15.012499999999999</v>
      </c>
    </row>
    <row r="1214" spans="1:22" ht="13.5" x14ac:dyDescent="0.25">
      <c r="A1214" s="3">
        <f>RSI!A1214</f>
        <v>44081</v>
      </c>
      <c r="B1214" s="2">
        <f>RSI!B1214</f>
        <v>4.6100000000000003</v>
      </c>
      <c r="C1214" s="2">
        <f>RSI!I1214</f>
        <v>20.108130066644748</v>
      </c>
      <c r="D1214" s="2">
        <f>MACD!E1214</f>
        <v>0.15103103938017703</v>
      </c>
      <c r="E1214" s="2">
        <f>MACD!F1214</f>
        <v>8.3136724627827258E-2</v>
      </c>
      <c r="F1214" s="2">
        <f>'Moving Avg'!D1214</f>
        <v>4.7780000000000005</v>
      </c>
      <c r="G1214" s="2">
        <f>'Moving Avg'!F1214</f>
        <v>4.9434999999999985</v>
      </c>
      <c r="H1214" s="2">
        <f>'Moving Avg'!G1214</f>
        <v>4.8827999999999996</v>
      </c>
      <c r="I1214" s="2">
        <f>'Moving Avg'!H1214</f>
        <v>5.0134500000000068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  <c r="M1214" s="7">
        <f t="shared" si="180"/>
        <v>50</v>
      </c>
      <c r="N1214" s="7">
        <f t="shared" si="181"/>
        <v>0</v>
      </c>
      <c r="O1214" s="7">
        <f t="shared" si="182"/>
        <v>0</v>
      </c>
      <c r="P1214" s="7">
        <f t="shared" si="183"/>
        <v>33</v>
      </c>
      <c r="Q1214" s="8">
        <f t="shared" si="184"/>
        <v>22.45</v>
      </c>
      <c r="R1214" s="8">
        <f t="shared" si="185"/>
        <v>18.25</v>
      </c>
      <c r="S1214" s="8">
        <f t="shared" si="186"/>
        <v>22.35</v>
      </c>
      <c r="T1214" s="8">
        <f t="shared" si="187"/>
        <v>20.75</v>
      </c>
      <c r="U1214" s="7">
        <f t="shared" si="188"/>
        <v>21.016666666666669</v>
      </c>
      <c r="V1214" s="7">
        <f t="shared" si="189"/>
        <v>20.950000000000003</v>
      </c>
    </row>
    <row r="1215" spans="1:22" ht="13.5" x14ac:dyDescent="0.25">
      <c r="A1215" s="3">
        <f>RSI!A1215</f>
        <v>44082</v>
      </c>
      <c r="B1215" s="2">
        <f>RSI!B1215</f>
        <v>4.57</v>
      </c>
      <c r="C1215" s="2">
        <f>RSI!I1215</f>
        <v>18.566487682194719</v>
      </c>
      <c r="D1215" s="2">
        <f>MACD!E1215</f>
        <v>0.14033998933185288</v>
      </c>
      <c r="E1215" s="2">
        <f>MACD!F1215</f>
        <v>9.4577377568632381E-2</v>
      </c>
      <c r="F1215" s="2">
        <f>'Moving Avg'!D1215</f>
        <v>4.7279999999999998</v>
      </c>
      <c r="G1215" s="2">
        <f>'Moving Avg'!F1215</f>
        <v>4.9169999999999989</v>
      </c>
      <c r="H1215" s="2">
        <f>'Moving Avg'!G1215</f>
        <v>4.8855999999999993</v>
      </c>
      <c r="I1215" s="2">
        <f>'Moving Avg'!H1215</f>
        <v>5.0148000000000073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  <c r="M1215" s="7">
        <f t="shared" si="180"/>
        <v>50</v>
      </c>
      <c r="N1215" s="7">
        <f t="shared" si="181"/>
        <v>0</v>
      </c>
      <c r="O1215" s="7">
        <f t="shared" si="182"/>
        <v>0</v>
      </c>
      <c r="P1215" s="7">
        <f t="shared" si="183"/>
        <v>16.5</v>
      </c>
      <c r="Q1215" s="8">
        <f t="shared" si="184"/>
        <v>19.975000000000001</v>
      </c>
      <c r="R1215" s="8">
        <f t="shared" si="185"/>
        <v>14.125</v>
      </c>
      <c r="S1215" s="8">
        <f t="shared" si="186"/>
        <v>14.925000000000001</v>
      </c>
      <c r="T1215" s="8">
        <f t="shared" si="187"/>
        <v>16.625</v>
      </c>
      <c r="U1215" s="7">
        <f t="shared" si="188"/>
        <v>16.341666666666669</v>
      </c>
      <c r="V1215" s="7">
        <f t="shared" si="189"/>
        <v>16.412500000000001</v>
      </c>
    </row>
    <row r="1216" spans="1:22" ht="13.5" x14ac:dyDescent="0.25">
      <c r="A1216" s="3">
        <f>RSI!A1216</f>
        <v>44083</v>
      </c>
      <c r="B1216" s="2">
        <f>RSI!B1216</f>
        <v>4.4400000000000004</v>
      </c>
      <c r="C1216" s="2">
        <f>RSI!I1216</f>
        <v>14.638453930812759</v>
      </c>
      <c r="D1216" s="2">
        <f>MACD!E1216</f>
        <v>0.14284312687995371</v>
      </c>
      <c r="E1216" s="2">
        <f>MACD!F1216</f>
        <v>0.10423052743089666</v>
      </c>
      <c r="F1216" s="2">
        <f>'Moving Avg'!D1216</f>
        <v>4.6520000000000001</v>
      </c>
      <c r="G1216" s="2">
        <f>'Moving Avg'!F1216</f>
        <v>4.8839999999999986</v>
      </c>
      <c r="H1216" s="2">
        <f>'Moving Avg'!G1216</f>
        <v>4.8857999999999997</v>
      </c>
      <c r="I1216" s="2">
        <f>'Moving Avg'!H1216</f>
        <v>5.0155000000000074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  <c r="M1216" s="7">
        <f t="shared" si="180"/>
        <v>50</v>
      </c>
      <c r="N1216" s="7">
        <f t="shared" si="181"/>
        <v>0</v>
      </c>
      <c r="O1216" s="7">
        <f t="shared" si="182"/>
        <v>0</v>
      </c>
      <c r="P1216" s="7">
        <f t="shared" si="183"/>
        <v>16.5</v>
      </c>
      <c r="Q1216" s="8">
        <f t="shared" si="184"/>
        <v>19.975000000000001</v>
      </c>
      <c r="R1216" s="8">
        <f t="shared" si="185"/>
        <v>14.125</v>
      </c>
      <c r="S1216" s="8">
        <f t="shared" si="186"/>
        <v>14.925000000000001</v>
      </c>
      <c r="T1216" s="8">
        <f t="shared" si="187"/>
        <v>16.625</v>
      </c>
      <c r="U1216" s="7">
        <f t="shared" si="188"/>
        <v>16.341666666666669</v>
      </c>
      <c r="V1216" s="7">
        <f t="shared" si="189"/>
        <v>16.412500000000001</v>
      </c>
    </row>
    <row r="1217" spans="1:22" ht="13.5" x14ac:dyDescent="0.25">
      <c r="A1217" s="3">
        <f>RSI!A1217</f>
        <v>44084</v>
      </c>
      <c r="B1217" s="2">
        <f>RSI!B1217</f>
        <v>4.3</v>
      </c>
      <c r="C1217" s="2">
        <f>RSI!I1217</f>
        <v>11.754336479490632</v>
      </c>
      <c r="D1217" s="2">
        <f>MACD!E1217</f>
        <v>0.15787728733068818</v>
      </c>
      <c r="E1217" s="2">
        <f>MACD!F1217</f>
        <v>0.11495987941085498</v>
      </c>
      <c r="F1217" s="2">
        <f>'Moving Avg'!D1217</f>
        <v>4.548</v>
      </c>
      <c r="G1217" s="2">
        <f>'Moving Avg'!F1217</f>
        <v>4.8439999999999994</v>
      </c>
      <c r="H1217" s="2">
        <f>'Moving Avg'!G1217</f>
        <v>4.8805999999999994</v>
      </c>
      <c r="I1217" s="2">
        <f>'Moving Avg'!H1217</f>
        <v>5.0160000000000062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  <c r="M1217" s="7">
        <f t="shared" si="180"/>
        <v>50</v>
      </c>
      <c r="N1217" s="7">
        <f t="shared" si="181"/>
        <v>0</v>
      </c>
      <c r="O1217" s="7">
        <f t="shared" si="182"/>
        <v>0</v>
      </c>
      <c r="P1217" s="7">
        <f t="shared" si="183"/>
        <v>16.5</v>
      </c>
      <c r="Q1217" s="8">
        <f t="shared" si="184"/>
        <v>19.975000000000001</v>
      </c>
      <c r="R1217" s="8">
        <f t="shared" si="185"/>
        <v>14.125</v>
      </c>
      <c r="S1217" s="8">
        <f t="shared" si="186"/>
        <v>14.925000000000001</v>
      </c>
      <c r="T1217" s="8">
        <f t="shared" si="187"/>
        <v>16.625</v>
      </c>
      <c r="U1217" s="7">
        <f t="shared" si="188"/>
        <v>16.341666666666669</v>
      </c>
      <c r="V1217" s="7">
        <f t="shared" si="189"/>
        <v>16.412500000000001</v>
      </c>
    </row>
    <row r="1218" spans="1:22" ht="13.5" x14ac:dyDescent="0.25">
      <c r="A1218" s="3">
        <f>RSI!A1218</f>
        <v>44085</v>
      </c>
      <c r="B1218" s="2">
        <f>RSI!B1218</f>
        <v>4.3099999999999996</v>
      </c>
      <c r="C1218" s="2">
        <f>RSI!I1218</f>
        <v>13.071789445169756</v>
      </c>
      <c r="D1218" s="2">
        <f>MACD!E1218</f>
        <v>0.17304220178832175</v>
      </c>
      <c r="E1218" s="2">
        <f>MACD!F1218</f>
        <v>0.12657634388634834</v>
      </c>
      <c r="F1218" s="2">
        <f>'Moving Avg'!D1218</f>
        <v>4.4459999999999997</v>
      </c>
      <c r="G1218" s="2">
        <f>'Moving Avg'!F1218</f>
        <v>4.8044999999999991</v>
      </c>
      <c r="H1218" s="2">
        <f>'Moving Avg'!G1218</f>
        <v>4.8729999999999993</v>
      </c>
      <c r="I1218" s="2">
        <f>'Moving Avg'!H1218</f>
        <v>5.0154500000000066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  <c r="M1218" s="7">
        <f t="shared" ref="M1218:M1281" si="190">IF(C1218&lt;30,50, IF(C1218&gt;70, 0, 25))</f>
        <v>50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19.975000000000001</v>
      </c>
      <c r="R1218" s="8">
        <f t="shared" si="185"/>
        <v>14.125</v>
      </c>
      <c r="S1218" s="8">
        <f t="shared" si="186"/>
        <v>14.925000000000001</v>
      </c>
      <c r="T1218" s="8">
        <f t="shared" si="187"/>
        <v>16.625</v>
      </c>
      <c r="U1218" s="7">
        <f t="shared" si="188"/>
        <v>16.341666666666669</v>
      </c>
      <c r="V1218" s="7">
        <f t="shared" si="189"/>
        <v>16.412500000000001</v>
      </c>
    </row>
    <row r="1219" spans="1:22" ht="13.5" x14ac:dyDescent="0.25">
      <c r="A1219" s="3">
        <f>RSI!A1219</f>
        <v>44088</v>
      </c>
      <c r="B1219" s="2">
        <f>RSI!B1219</f>
        <v>4.3099999999999996</v>
      </c>
      <c r="C1219" s="2">
        <f>RSI!I1219</f>
        <v>13.071789445169756</v>
      </c>
      <c r="D1219" s="2">
        <f>MACD!E1219</f>
        <v>0.18876351993275442</v>
      </c>
      <c r="E1219" s="2">
        <f>MACD!F1219</f>
        <v>0.13901377909562956</v>
      </c>
      <c r="F1219" s="2">
        <f>'Moving Avg'!D1219</f>
        <v>4.3860000000000001</v>
      </c>
      <c r="G1219" s="2">
        <f>'Moving Avg'!F1219</f>
        <v>4.7649999999999997</v>
      </c>
      <c r="H1219" s="2">
        <f>'Moving Avg'!G1219</f>
        <v>4.8653999999999993</v>
      </c>
      <c r="I1219" s="2">
        <f>'Moving Avg'!H1219</f>
        <v>5.0140000000000065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  <c r="M1219" s="7">
        <f t="shared" si="190"/>
        <v>50</v>
      </c>
      <c r="N1219" s="7">
        <f t="shared" si="191"/>
        <v>0</v>
      </c>
      <c r="O1219" s="7">
        <f t="shared" si="192"/>
        <v>0</v>
      </c>
      <c r="P1219" s="7">
        <f t="shared" si="193"/>
        <v>16.5</v>
      </c>
      <c r="Q1219" s="8">
        <f t="shared" ref="Q1219:Q1282" si="194">0.35*M1219+N1219*0.35+O1219*0.15+P1219*0.15</f>
        <v>19.975000000000001</v>
      </c>
      <c r="R1219" s="8">
        <f t="shared" ref="R1219:R1282" si="195">M1219*0.2+N1219*0.2+O1219*0.35+P1219*0.25</f>
        <v>14.125</v>
      </c>
      <c r="S1219" s="8">
        <f t="shared" ref="S1219:S1282" si="196">M1219*0.15+N1219*0.15+O1219*0.25+P1219*0.45</f>
        <v>14.925000000000001</v>
      </c>
      <c r="T1219" s="8">
        <f t="shared" ref="T1219:T1282" si="197">0.25*SUM(M1219:P1219)</f>
        <v>16.625</v>
      </c>
      <c r="U1219" s="7">
        <f t="shared" ref="U1219:U1282" si="198">SUM(Q1219:S1219)/3</f>
        <v>16.341666666666669</v>
      </c>
      <c r="V1219" s="7">
        <f t="shared" ref="V1219:V1282" si="199">SUM(Q1219:T1219)/4</f>
        <v>16.412500000000001</v>
      </c>
    </row>
    <row r="1220" spans="1:22" ht="13.5" x14ac:dyDescent="0.25">
      <c r="A1220" s="3">
        <f>RSI!A1220</f>
        <v>44089</v>
      </c>
      <c r="B1220" s="2">
        <f>RSI!B1220</f>
        <v>4.3099999999999996</v>
      </c>
      <c r="C1220" s="2">
        <f>RSI!I1220</f>
        <v>13.071789445169756</v>
      </c>
      <c r="D1220" s="2">
        <f>MACD!E1220</f>
        <v>0.20474160657089691</v>
      </c>
      <c r="E1220" s="2">
        <f>MACD!F1220</f>
        <v>0.15215934459068303</v>
      </c>
      <c r="F1220" s="2">
        <f>'Moving Avg'!D1220</f>
        <v>4.3339999999999996</v>
      </c>
      <c r="G1220" s="2">
        <f>'Moving Avg'!F1220</f>
        <v>4.7255000000000003</v>
      </c>
      <c r="H1220" s="2">
        <f>'Moving Avg'!G1220</f>
        <v>4.8578000000000001</v>
      </c>
      <c r="I1220" s="2">
        <f>'Moving Avg'!H1220</f>
        <v>5.012300000000006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  <c r="M1220" s="7">
        <f t="shared" si="190"/>
        <v>50</v>
      </c>
      <c r="N1220" s="7">
        <f t="shared" si="191"/>
        <v>0</v>
      </c>
      <c r="O1220" s="7">
        <f t="shared" si="192"/>
        <v>0</v>
      </c>
      <c r="P1220" s="7">
        <f t="shared" si="193"/>
        <v>16.5</v>
      </c>
      <c r="Q1220" s="8">
        <f t="shared" si="194"/>
        <v>19.975000000000001</v>
      </c>
      <c r="R1220" s="8">
        <f t="shared" si="195"/>
        <v>14.125</v>
      </c>
      <c r="S1220" s="8">
        <f t="shared" si="196"/>
        <v>14.925000000000001</v>
      </c>
      <c r="T1220" s="8">
        <f t="shared" si="197"/>
        <v>16.625</v>
      </c>
      <c r="U1220" s="7">
        <f t="shared" si="198"/>
        <v>16.341666666666669</v>
      </c>
      <c r="V1220" s="7">
        <f t="shared" si="199"/>
        <v>16.412500000000001</v>
      </c>
    </row>
    <row r="1221" spans="1:22" ht="13.5" x14ac:dyDescent="0.25">
      <c r="A1221" s="3">
        <f>RSI!A1221</f>
        <v>44090</v>
      </c>
      <c r="B1221" s="2">
        <f>RSI!B1221</f>
        <v>4.3099999999999996</v>
      </c>
      <c r="C1221" s="2">
        <f>RSI!I1221</f>
        <v>13.071789445169756</v>
      </c>
      <c r="D1221" s="2">
        <f>MACD!E1221</f>
        <v>0.22073877864840608</v>
      </c>
      <c r="E1221" s="2">
        <f>MACD!F1221</f>
        <v>0.16587523140222765</v>
      </c>
      <c r="F1221" s="2">
        <f>'Moving Avg'!D1221</f>
        <v>4.3079999999999989</v>
      </c>
      <c r="G1221" s="2">
        <f>'Moving Avg'!F1221</f>
        <v>4.6860000000000008</v>
      </c>
      <c r="H1221" s="2">
        <f>'Moving Avg'!G1221</f>
        <v>4.8473999999999995</v>
      </c>
      <c r="I1221" s="2">
        <f>'Moving Avg'!H1221</f>
        <v>5.0108500000000058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  <c r="M1221" s="7">
        <f t="shared" si="190"/>
        <v>50</v>
      </c>
      <c r="N1221" s="7">
        <f t="shared" si="191"/>
        <v>0</v>
      </c>
      <c r="O1221" s="7">
        <f t="shared" si="192"/>
        <v>0</v>
      </c>
      <c r="P1221" s="7">
        <f t="shared" si="193"/>
        <v>66.5</v>
      </c>
      <c r="Q1221" s="8">
        <f t="shared" si="194"/>
        <v>27.475000000000001</v>
      </c>
      <c r="R1221" s="8">
        <f t="shared" si="195"/>
        <v>26.625</v>
      </c>
      <c r="S1221" s="8">
        <f t="shared" si="196"/>
        <v>37.424999999999997</v>
      </c>
      <c r="T1221" s="8">
        <f t="shared" si="197"/>
        <v>29.125</v>
      </c>
      <c r="U1221" s="7">
        <f t="shared" si="198"/>
        <v>30.508333333333336</v>
      </c>
      <c r="V1221" s="7">
        <f t="shared" si="199"/>
        <v>30.162500000000001</v>
      </c>
    </row>
    <row r="1222" spans="1:22" ht="13.5" x14ac:dyDescent="0.25">
      <c r="A1222" s="3">
        <f>RSI!A1222</f>
        <v>44091</v>
      </c>
      <c r="B1222" s="2">
        <f>RSI!B1222</f>
        <v>4.5</v>
      </c>
      <c r="C1222" s="2">
        <f>RSI!I1222</f>
        <v>37.078519685554006</v>
      </c>
      <c r="D1222" s="2">
        <f>MACD!E1222</f>
        <v>0.22249452567610284</v>
      </c>
      <c r="E1222" s="2">
        <f>MACD!F1222</f>
        <v>0.1771990902570027</v>
      </c>
      <c r="F1222" s="2">
        <f>'Moving Avg'!D1222</f>
        <v>4.3479999999999999</v>
      </c>
      <c r="G1222" s="2">
        <f>'Moving Avg'!F1222</f>
        <v>4.6555000000000009</v>
      </c>
      <c r="H1222" s="2">
        <f>'Moving Avg'!G1222</f>
        <v>4.8407999999999998</v>
      </c>
      <c r="I1222" s="2">
        <f>'Moving Avg'!H1222</f>
        <v>5.0101000000000049</v>
      </c>
      <c r="J1222" s="5" t="str">
        <f>OBV!F1222</f>
        <v>BULLISH</v>
      </c>
      <c r="K1222" s="5" t="str">
        <f>OBV!G1222</f>
        <v>NEUTRAL</v>
      </c>
      <c r="L1222" s="5" t="str">
        <f>OBV!H1222</f>
        <v>CONFIRMED BULLISH</v>
      </c>
      <c r="M1222" s="7">
        <f t="shared" si="190"/>
        <v>25</v>
      </c>
      <c r="N1222" s="7">
        <f t="shared" si="191"/>
        <v>0</v>
      </c>
      <c r="O1222" s="7">
        <f t="shared" si="192"/>
        <v>0</v>
      </c>
      <c r="P1222" s="7">
        <f t="shared" si="193"/>
        <v>83.5</v>
      </c>
      <c r="Q1222" s="8">
        <f t="shared" si="194"/>
        <v>21.274999999999999</v>
      </c>
      <c r="R1222" s="8">
        <f t="shared" si="195"/>
        <v>25.875</v>
      </c>
      <c r="S1222" s="8">
        <f t="shared" si="196"/>
        <v>41.325000000000003</v>
      </c>
      <c r="T1222" s="8">
        <f t="shared" si="197"/>
        <v>27.125</v>
      </c>
      <c r="U1222" s="7">
        <f t="shared" si="198"/>
        <v>29.491666666666664</v>
      </c>
      <c r="V1222" s="7">
        <f t="shared" si="199"/>
        <v>28.9</v>
      </c>
    </row>
    <row r="1223" spans="1:22" ht="13.5" x14ac:dyDescent="0.25">
      <c r="A1223" s="3">
        <f>RSI!A1223</f>
        <v>44092</v>
      </c>
      <c r="B1223" s="2">
        <f>RSI!B1223</f>
        <v>4.7</v>
      </c>
      <c r="C1223" s="2">
        <f>RSI!I1223</f>
        <v>52.080422064880459</v>
      </c>
      <c r="D1223" s="2">
        <f>MACD!E1223</f>
        <v>0.21016646963596664</v>
      </c>
      <c r="E1223" s="2">
        <f>MACD!F1223</f>
        <v>0.18379256613279549</v>
      </c>
      <c r="F1223" s="2">
        <f>'Moving Avg'!D1223</f>
        <v>4.4260000000000002</v>
      </c>
      <c r="G1223" s="2">
        <f>'Moving Avg'!F1223</f>
        <v>4.6350000000000007</v>
      </c>
      <c r="H1223" s="2">
        <f>'Moving Avg'!G1223</f>
        <v>4.8381999999999996</v>
      </c>
      <c r="I1223" s="2">
        <f>'Moving Avg'!H1223</f>
        <v>5.0104000000000051</v>
      </c>
      <c r="J1223" s="5" t="str">
        <f>OBV!F1223</f>
        <v>BULLISH</v>
      </c>
      <c r="K1223" s="5" t="str">
        <f>OBV!G1223</f>
        <v>STRONG</v>
      </c>
      <c r="L1223" s="5" t="str">
        <f>OBV!H1223</f>
        <v>CONFIRMED BULLISH</v>
      </c>
      <c r="M1223" s="7">
        <f t="shared" si="190"/>
        <v>25</v>
      </c>
      <c r="N1223" s="7">
        <f t="shared" si="191"/>
        <v>0</v>
      </c>
      <c r="O1223" s="7">
        <f t="shared" si="192"/>
        <v>0</v>
      </c>
      <c r="P1223" s="7">
        <f t="shared" si="193"/>
        <v>100</v>
      </c>
      <c r="Q1223" s="8">
        <f t="shared" si="194"/>
        <v>23.75</v>
      </c>
      <c r="R1223" s="8">
        <f t="shared" si="195"/>
        <v>30</v>
      </c>
      <c r="S1223" s="8">
        <f t="shared" si="196"/>
        <v>48.75</v>
      </c>
      <c r="T1223" s="8">
        <f t="shared" si="197"/>
        <v>31.25</v>
      </c>
      <c r="U1223" s="7">
        <f t="shared" si="198"/>
        <v>34.166666666666664</v>
      </c>
      <c r="V1223" s="7">
        <f t="shared" si="199"/>
        <v>33.4375</v>
      </c>
    </row>
    <row r="1224" spans="1:22" ht="13.5" x14ac:dyDescent="0.25">
      <c r="A1224" s="3">
        <f>RSI!A1224</f>
        <v>44095</v>
      </c>
      <c r="B1224" s="2">
        <f>RSI!B1224</f>
        <v>4.84</v>
      </c>
      <c r="C1224" s="2">
        <f>RSI!I1224</f>
        <v>59.381030105906603</v>
      </c>
      <c r="D1224" s="2">
        <f>MACD!E1224</f>
        <v>0.1568021354776139</v>
      </c>
      <c r="E1224" s="2">
        <f>MACD!F1224</f>
        <v>0.17839448000175917</v>
      </c>
      <c r="F1224" s="2">
        <f>'Moving Avg'!D1224</f>
        <v>4.532</v>
      </c>
      <c r="G1224" s="2">
        <f>'Moving Avg'!F1224</f>
        <v>4.6290000000000004</v>
      </c>
      <c r="H1224" s="2">
        <f>'Moving Avg'!G1224</f>
        <v>4.8383999999999991</v>
      </c>
      <c r="I1224" s="2">
        <f>'Moving Avg'!H1224</f>
        <v>5.0124000000000057</v>
      </c>
      <c r="J1224" s="5" t="str">
        <f>OBV!F1224</f>
        <v>BULLISH</v>
      </c>
      <c r="K1224" s="5" t="str">
        <f>OBV!G1224</f>
        <v>STRONG</v>
      </c>
      <c r="L1224" s="5" t="str">
        <f>OBV!H1224</f>
        <v>CONFIRMED BULLISH</v>
      </c>
      <c r="M1224" s="7">
        <f t="shared" si="190"/>
        <v>25</v>
      </c>
      <c r="N1224" s="7">
        <f t="shared" si="191"/>
        <v>100</v>
      </c>
      <c r="O1224" s="7">
        <f t="shared" si="192"/>
        <v>0</v>
      </c>
      <c r="P1224" s="7">
        <f t="shared" si="193"/>
        <v>100</v>
      </c>
      <c r="Q1224" s="8">
        <f t="shared" si="194"/>
        <v>58.75</v>
      </c>
      <c r="R1224" s="8">
        <f t="shared" si="195"/>
        <v>50</v>
      </c>
      <c r="S1224" s="8">
        <f t="shared" si="196"/>
        <v>63.75</v>
      </c>
      <c r="T1224" s="8">
        <f t="shared" si="197"/>
        <v>56.25</v>
      </c>
      <c r="U1224" s="7">
        <f t="shared" si="198"/>
        <v>57.5</v>
      </c>
      <c r="V1224" s="7">
        <f t="shared" si="199"/>
        <v>57.1875</v>
      </c>
    </row>
    <row r="1225" spans="1:22" ht="13.5" x14ac:dyDescent="0.25">
      <c r="A1225" s="3">
        <f>RSI!A1225</f>
        <v>44096</v>
      </c>
      <c r="B1225" s="2">
        <f>RSI!B1225</f>
        <v>4.84</v>
      </c>
      <c r="C1225" s="2">
        <f>RSI!I1225</f>
        <v>59.381030105906618</v>
      </c>
      <c r="D1225" s="2">
        <f>MACD!E1225</f>
        <v>0.10443062426548444</v>
      </c>
      <c r="E1225" s="2">
        <f>MACD!F1225</f>
        <v>0.16360170885450426</v>
      </c>
      <c r="F1225" s="2">
        <f>'Moving Avg'!D1225</f>
        <v>4.6379999999999999</v>
      </c>
      <c r="G1225" s="2">
        <f>'Moving Avg'!F1225</f>
        <v>4.6300000000000008</v>
      </c>
      <c r="H1225" s="2">
        <f>'Moving Avg'!G1225</f>
        <v>4.8385999999999996</v>
      </c>
      <c r="I1225" s="2">
        <f>'Moving Avg'!H1225</f>
        <v>5.0147500000000056</v>
      </c>
      <c r="J1225" s="5" t="str">
        <f>OBV!F1225</f>
        <v>BULLISH</v>
      </c>
      <c r="K1225" s="5" t="str">
        <f>OBV!G1225</f>
        <v>STRONG</v>
      </c>
      <c r="L1225" s="5" t="str">
        <f>OBV!H1225</f>
        <v>CONFIRMED BULLISH</v>
      </c>
      <c r="M1225" s="7">
        <f t="shared" si="190"/>
        <v>25</v>
      </c>
      <c r="N1225" s="7">
        <f t="shared" si="191"/>
        <v>100</v>
      </c>
      <c r="O1225" s="7">
        <f t="shared" si="192"/>
        <v>0</v>
      </c>
      <c r="P1225" s="7">
        <f t="shared" si="193"/>
        <v>100</v>
      </c>
      <c r="Q1225" s="8">
        <f t="shared" si="194"/>
        <v>58.75</v>
      </c>
      <c r="R1225" s="8">
        <f t="shared" si="195"/>
        <v>50</v>
      </c>
      <c r="S1225" s="8">
        <f t="shared" si="196"/>
        <v>63.75</v>
      </c>
      <c r="T1225" s="8">
        <f t="shared" si="197"/>
        <v>56.25</v>
      </c>
      <c r="U1225" s="7">
        <f t="shared" si="198"/>
        <v>57.5</v>
      </c>
      <c r="V1225" s="7">
        <f t="shared" si="199"/>
        <v>57.1875</v>
      </c>
    </row>
    <row r="1226" spans="1:22" ht="13.5" x14ac:dyDescent="0.25">
      <c r="A1226" s="3">
        <f>RSI!A1226</f>
        <v>44097</v>
      </c>
      <c r="B1226" s="2">
        <f>RSI!B1226</f>
        <v>4.84</v>
      </c>
      <c r="C1226" s="2">
        <f>RSI!I1226</f>
        <v>59.381030105906611</v>
      </c>
      <c r="D1226" s="2">
        <f>MACD!E1226</f>
        <v>3.913179782560583E-2</v>
      </c>
      <c r="E1226" s="2">
        <f>MACD!F1226</f>
        <v>0.13870772664872458</v>
      </c>
      <c r="F1226" s="2">
        <f>'Moving Avg'!D1226</f>
        <v>4.7439999999999998</v>
      </c>
      <c r="G1226" s="2">
        <f>'Moving Avg'!F1226</f>
        <v>4.6310000000000011</v>
      </c>
      <c r="H1226" s="2">
        <f>'Moving Avg'!G1226</f>
        <v>4.8387999999999991</v>
      </c>
      <c r="I1226" s="2">
        <f>'Moving Avg'!H1226</f>
        <v>5.0177000000000058</v>
      </c>
      <c r="J1226" s="5" t="str">
        <f>OBV!F1226</f>
        <v>BULLISH</v>
      </c>
      <c r="K1226" s="5" t="str">
        <f>OBV!G1226</f>
        <v>STRONG</v>
      </c>
      <c r="L1226" s="5" t="str">
        <f>OBV!H1226</f>
        <v>CONFIRMED BULLISH</v>
      </c>
      <c r="M1226" s="7">
        <f t="shared" si="190"/>
        <v>25</v>
      </c>
      <c r="N1226" s="7">
        <f t="shared" si="191"/>
        <v>100</v>
      </c>
      <c r="O1226" s="7">
        <f t="shared" si="192"/>
        <v>0</v>
      </c>
      <c r="P1226" s="7">
        <f t="shared" si="193"/>
        <v>100</v>
      </c>
      <c r="Q1226" s="8">
        <f t="shared" si="194"/>
        <v>58.75</v>
      </c>
      <c r="R1226" s="8">
        <f t="shared" si="195"/>
        <v>50</v>
      </c>
      <c r="S1226" s="8">
        <f t="shared" si="196"/>
        <v>63.75</v>
      </c>
      <c r="T1226" s="8">
        <f t="shared" si="197"/>
        <v>56.25</v>
      </c>
      <c r="U1226" s="7">
        <f t="shared" si="198"/>
        <v>57.5</v>
      </c>
      <c r="V1226" s="7">
        <f t="shared" si="199"/>
        <v>57.1875</v>
      </c>
    </row>
    <row r="1227" spans="1:22" ht="13.5" x14ac:dyDescent="0.25">
      <c r="A1227" s="3">
        <f>RSI!A1227</f>
        <v>44098</v>
      </c>
      <c r="B1227" s="2">
        <f>RSI!B1227</f>
        <v>5.0599999999999996</v>
      </c>
      <c r="C1227" s="2">
        <f>RSI!I1227</f>
        <v>68.730975528643611</v>
      </c>
      <c r="D1227" s="2">
        <f>MACD!E1227</f>
        <v>-5.4867360186555914E-2</v>
      </c>
      <c r="E1227" s="2">
        <f>MACD!F1227</f>
        <v>9.9992709281668493E-2</v>
      </c>
      <c r="F1227" s="2">
        <f>'Moving Avg'!D1227</f>
        <v>4.8559999999999999</v>
      </c>
      <c r="G1227" s="2">
        <f>'Moving Avg'!F1227</f>
        <v>4.6430000000000007</v>
      </c>
      <c r="H1227" s="2">
        <f>'Moving Avg'!G1227</f>
        <v>4.8423999999999987</v>
      </c>
      <c r="I1227" s="2">
        <f>'Moving Avg'!H1227</f>
        <v>5.0217500000000062</v>
      </c>
      <c r="J1227" s="5" t="str">
        <f>OBV!F1227</f>
        <v>BULLISH</v>
      </c>
      <c r="K1227" s="5" t="str">
        <f>OBV!G1227</f>
        <v>STRONG</v>
      </c>
      <c r="L1227" s="5" t="str">
        <f>OBV!H1227</f>
        <v>CONFIRMED BULLISH</v>
      </c>
      <c r="M1227" s="7">
        <f t="shared" si="190"/>
        <v>25</v>
      </c>
      <c r="N1227" s="7">
        <f t="shared" si="191"/>
        <v>100</v>
      </c>
      <c r="O1227" s="7">
        <f t="shared" si="192"/>
        <v>0</v>
      </c>
      <c r="P1227" s="7">
        <f t="shared" si="193"/>
        <v>100</v>
      </c>
      <c r="Q1227" s="8">
        <f t="shared" si="194"/>
        <v>58.75</v>
      </c>
      <c r="R1227" s="8">
        <f t="shared" si="195"/>
        <v>50</v>
      </c>
      <c r="S1227" s="8">
        <f t="shared" si="196"/>
        <v>63.75</v>
      </c>
      <c r="T1227" s="8">
        <f t="shared" si="197"/>
        <v>56.25</v>
      </c>
      <c r="U1227" s="7">
        <f t="shared" si="198"/>
        <v>57.5</v>
      </c>
      <c r="V1227" s="7">
        <f t="shared" si="199"/>
        <v>57.1875</v>
      </c>
    </row>
    <row r="1228" spans="1:22" ht="13.5" x14ac:dyDescent="0.25">
      <c r="A1228" s="3">
        <f>RSI!A1228</f>
        <v>44099</v>
      </c>
      <c r="B1228" s="2">
        <f>RSI!B1228</f>
        <v>5.0999999999999996</v>
      </c>
      <c r="C1228" s="2">
        <f>RSI!I1228</f>
        <v>70.079536186842063</v>
      </c>
      <c r="D1228" s="2">
        <f>MACD!E1228</f>
        <v>-0.1379736251797139</v>
      </c>
      <c r="E1228" s="2">
        <f>MACD!F1228</f>
        <v>5.2399442389392023E-2</v>
      </c>
      <c r="F1228" s="2">
        <f>'Moving Avg'!D1228</f>
        <v>4.9359999999999999</v>
      </c>
      <c r="G1228" s="2">
        <f>'Moving Avg'!F1228</f>
        <v>4.6570000000000009</v>
      </c>
      <c r="H1228" s="2">
        <f>'Moving Avg'!G1228</f>
        <v>4.844999999999998</v>
      </c>
      <c r="I1228" s="2">
        <f>'Moving Avg'!H1228</f>
        <v>5.026000000000006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  <c r="M1228" s="7">
        <f t="shared" si="190"/>
        <v>0</v>
      </c>
      <c r="N1228" s="7">
        <f t="shared" si="191"/>
        <v>100</v>
      </c>
      <c r="O1228" s="7">
        <f t="shared" si="192"/>
        <v>0</v>
      </c>
      <c r="P1228" s="7">
        <f t="shared" si="193"/>
        <v>83.5</v>
      </c>
      <c r="Q1228" s="8">
        <f t="shared" si="194"/>
        <v>47.524999999999999</v>
      </c>
      <c r="R1228" s="8">
        <f t="shared" si="195"/>
        <v>40.875</v>
      </c>
      <c r="S1228" s="8">
        <f t="shared" si="196"/>
        <v>52.575000000000003</v>
      </c>
      <c r="T1228" s="8">
        <f t="shared" si="197"/>
        <v>45.875</v>
      </c>
      <c r="U1228" s="7">
        <f t="shared" si="198"/>
        <v>46.991666666666674</v>
      </c>
      <c r="V1228" s="7">
        <f t="shared" si="199"/>
        <v>46.712500000000006</v>
      </c>
    </row>
    <row r="1229" spans="1:22" ht="13.5" x14ac:dyDescent="0.25">
      <c r="A1229" s="3">
        <f>RSI!A1229</f>
        <v>44102</v>
      </c>
      <c r="B1229" s="2">
        <f>RSI!B1229</f>
        <v>5.0999999999999996</v>
      </c>
      <c r="C1229" s="2">
        <f>RSI!I1229</f>
        <v>70.079536186842063</v>
      </c>
      <c r="D1229" s="2">
        <f>MACD!E1229</f>
        <v>-0.21051587125492688</v>
      </c>
      <c r="E1229" s="2">
        <f>MACD!F1229</f>
        <v>-1.8362033947175865E-4</v>
      </c>
      <c r="F1229" s="2">
        <f>'Moving Avg'!D1229</f>
        <v>4.9879999999999995</v>
      </c>
      <c r="G1229" s="2">
        <f>'Moving Avg'!F1229</f>
        <v>4.6710000000000003</v>
      </c>
      <c r="H1229" s="2">
        <f>'Moving Avg'!G1229</f>
        <v>4.844999999999998</v>
      </c>
      <c r="I1229" s="2">
        <f>'Moving Avg'!H1229</f>
        <v>5.0302500000000068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  <c r="M1229" s="7">
        <f t="shared" si="190"/>
        <v>0</v>
      </c>
      <c r="N1229" s="7">
        <f t="shared" si="191"/>
        <v>100</v>
      </c>
      <c r="O1229" s="7">
        <f t="shared" si="192"/>
        <v>0</v>
      </c>
      <c r="P1229" s="7">
        <f t="shared" si="193"/>
        <v>83.5</v>
      </c>
      <c r="Q1229" s="8">
        <f t="shared" si="194"/>
        <v>47.524999999999999</v>
      </c>
      <c r="R1229" s="8">
        <f t="shared" si="195"/>
        <v>40.875</v>
      </c>
      <c r="S1229" s="8">
        <f t="shared" si="196"/>
        <v>52.575000000000003</v>
      </c>
      <c r="T1229" s="8">
        <f t="shared" si="197"/>
        <v>45.875</v>
      </c>
      <c r="U1229" s="7">
        <f t="shared" si="198"/>
        <v>46.991666666666674</v>
      </c>
      <c r="V1229" s="7">
        <f t="shared" si="199"/>
        <v>46.712500000000006</v>
      </c>
    </row>
    <row r="1230" spans="1:22" ht="13.5" x14ac:dyDescent="0.25">
      <c r="A1230" s="3">
        <f>RSI!A1230</f>
        <v>44103</v>
      </c>
      <c r="B1230" s="2">
        <f>RSI!B1230</f>
        <v>5.0999999999999996</v>
      </c>
      <c r="C1230" s="2">
        <f>RSI!I1230</f>
        <v>70.079536186842049</v>
      </c>
      <c r="D1230" s="2">
        <f>MACD!E1230</f>
        <v>-0.27395477206878383</v>
      </c>
      <c r="E1230" s="2">
        <f>MACD!F1230</f>
        <v>-5.4937850685334175E-2</v>
      </c>
      <c r="F1230" s="2">
        <f>'Moving Avg'!D1230</f>
        <v>5.0399999999999991</v>
      </c>
      <c r="G1230" s="2">
        <f>'Moving Avg'!F1230</f>
        <v>4.6850000000000005</v>
      </c>
      <c r="H1230" s="2">
        <f>'Moving Avg'!G1230</f>
        <v>4.8479999999999981</v>
      </c>
      <c r="I1230" s="2">
        <f>'Moving Avg'!H1230</f>
        <v>5.0345000000000066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  <c r="M1230" s="7">
        <f t="shared" si="190"/>
        <v>0</v>
      </c>
      <c r="N1230" s="7">
        <f t="shared" si="191"/>
        <v>100</v>
      </c>
      <c r="O1230" s="7">
        <f t="shared" si="192"/>
        <v>50</v>
      </c>
      <c r="P1230" s="7">
        <f t="shared" si="193"/>
        <v>83.5</v>
      </c>
      <c r="Q1230" s="8">
        <f t="shared" si="194"/>
        <v>55.024999999999999</v>
      </c>
      <c r="R1230" s="8">
        <f t="shared" si="195"/>
        <v>58.375</v>
      </c>
      <c r="S1230" s="8">
        <f t="shared" si="196"/>
        <v>65.075000000000003</v>
      </c>
      <c r="T1230" s="8">
        <f t="shared" si="197"/>
        <v>58.375</v>
      </c>
      <c r="U1230" s="7">
        <f t="shared" si="198"/>
        <v>59.491666666666674</v>
      </c>
      <c r="V1230" s="7">
        <f t="shared" si="199"/>
        <v>59.212500000000006</v>
      </c>
    </row>
    <row r="1231" spans="1:22" ht="13.5" x14ac:dyDescent="0.25">
      <c r="A1231" s="3">
        <f>RSI!A1231</f>
        <v>44104</v>
      </c>
      <c r="B1231" s="2">
        <f>RSI!B1231</f>
        <v>5.0999999999999996</v>
      </c>
      <c r="C1231" s="2">
        <f>RSI!I1231</f>
        <v>70.079536186842049</v>
      </c>
      <c r="D1231" s="2">
        <f>MACD!E1231</f>
        <v>-0.3295384718851242</v>
      </c>
      <c r="E1231" s="2">
        <f>MACD!F1231</f>
        <v>-0.10985797492529219</v>
      </c>
      <c r="F1231" s="2">
        <f>'Moving Avg'!D1231</f>
        <v>5.0920000000000005</v>
      </c>
      <c r="G1231" s="2">
        <f>'Moving Avg'!F1231</f>
        <v>4.6989999999999998</v>
      </c>
      <c r="H1231" s="2">
        <f>'Moving Avg'!G1231</f>
        <v>4.8509999999999982</v>
      </c>
      <c r="I1231" s="2">
        <f>'Moving Avg'!H1231</f>
        <v>5.038150000000007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  <c r="M1231" s="7">
        <f t="shared" si="190"/>
        <v>0</v>
      </c>
      <c r="N1231" s="7">
        <f t="shared" si="191"/>
        <v>100</v>
      </c>
      <c r="O1231" s="7">
        <f t="shared" si="192"/>
        <v>50</v>
      </c>
      <c r="P1231" s="7">
        <f t="shared" si="193"/>
        <v>83.5</v>
      </c>
      <c r="Q1231" s="8">
        <f t="shared" si="194"/>
        <v>55.024999999999999</v>
      </c>
      <c r="R1231" s="8">
        <f t="shared" si="195"/>
        <v>58.375</v>
      </c>
      <c r="S1231" s="8">
        <f t="shared" si="196"/>
        <v>65.075000000000003</v>
      </c>
      <c r="T1231" s="8">
        <f t="shared" si="197"/>
        <v>58.375</v>
      </c>
      <c r="U1231" s="7">
        <f t="shared" si="198"/>
        <v>59.491666666666674</v>
      </c>
      <c r="V1231" s="7">
        <f t="shared" si="199"/>
        <v>59.212500000000006</v>
      </c>
    </row>
    <row r="1232" spans="1:22" ht="13.5" x14ac:dyDescent="0.25">
      <c r="A1232" s="3">
        <f>RSI!A1232</f>
        <v>44105</v>
      </c>
      <c r="B1232" s="2">
        <f>RSI!B1232</f>
        <v>5.0999999999999996</v>
      </c>
      <c r="C1232" s="2">
        <f>RSI!I1232</f>
        <v>70.079536186842049</v>
      </c>
      <c r="D1232" s="2">
        <f>MACD!E1232</f>
        <v>-0.34910361023826653</v>
      </c>
      <c r="E1232" s="2">
        <f>MACD!F1232</f>
        <v>-0.15770710198788707</v>
      </c>
      <c r="F1232" s="2">
        <f>'Moving Avg'!D1232</f>
        <v>5.0999999999999996</v>
      </c>
      <c r="G1232" s="2">
        <f>'Moving Avg'!F1232</f>
        <v>4.7129999999999992</v>
      </c>
      <c r="H1232" s="2">
        <f>'Moving Avg'!G1232</f>
        <v>4.8539999999999983</v>
      </c>
      <c r="I1232" s="2">
        <f>'Moving Avg'!H1232</f>
        <v>5.0418500000000073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  <c r="M1232" s="7">
        <f t="shared" si="190"/>
        <v>0</v>
      </c>
      <c r="N1232" s="7">
        <f t="shared" si="191"/>
        <v>100</v>
      </c>
      <c r="O1232" s="7">
        <f t="shared" si="192"/>
        <v>50</v>
      </c>
      <c r="P1232" s="7">
        <f t="shared" si="193"/>
        <v>83.5</v>
      </c>
      <c r="Q1232" s="8">
        <f t="shared" si="194"/>
        <v>55.024999999999999</v>
      </c>
      <c r="R1232" s="8">
        <f t="shared" si="195"/>
        <v>58.375</v>
      </c>
      <c r="S1232" s="8">
        <f t="shared" si="196"/>
        <v>65.075000000000003</v>
      </c>
      <c r="T1232" s="8">
        <f t="shared" si="197"/>
        <v>58.375</v>
      </c>
      <c r="U1232" s="7">
        <f t="shared" si="198"/>
        <v>59.491666666666674</v>
      </c>
      <c r="V1232" s="7">
        <f t="shared" si="199"/>
        <v>59.212500000000006</v>
      </c>
    </row>
    <row r="1233" spans="1:22" ht="13.5" x14ac:dyDescent="0.25">
      <c r="A1233" s="3">
        <f>RSI!A1233</f>
        <v>44106</v>
      </c>
      <c r="B1233" s="2">
        <f>RSI!B1233</f>
        <v>5.0999999999999996</v>
      </c>
      <c r="C1233" s="2">
        <f>RSI!I1233</f>
        <v>70.079536186842049</v>
      </c>
      <c r="D1233" s="2">
        <f>MACD!E1233</f>
        <v>-0.33652240968601888</v>
      </c>
      <c r="E1233" s="2">
        <f>MACD!F1233</f>
        <v>-0.19347016352751345</v>
      </c>
      <c r="F1233" s="2">
        <f>'Moving Avg'!D1233</f>
        <v>5.0999999999999996</v>
      </c>
      <c r="G1233" s="2">
        <f>'Moving Avg'!F1233</f>
        <v>4.7269999999999985</v>
      </c>
      <c r="H1233" s="2">
        <f>'Moving Avg'!G1233</f>
        <v>4.8569999999999984</v>
      </c>
      <c r="I1233" s="2">
        <f>'Moving Avg'!H1233</f>
        <v>5.045350000000008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  <c r="M1233" s="7">
        <f t="shared" si="190"/>
        <v>0</v>
      </c>
      <c r="N1233" s="7">
        <f t="shared" si="191"/>
        <v>100</v>
      </c>
      <c r="O1233" s="7">
        <f t="shared" si="192"/>
        <v>50</v>
      </c>
      <c r="P1233" s="7">
        <f t="shared" si="193"/>
        <v>33</v>
      </c>
      <c r="Q1233" s="8">
        <f t="shared" si="194"/>
        <v>47.45</v>
      </c>
      <c r="R1233" s="8">
        <f t="shared" si="195"/>
        <v>45.75</v>
      </c>
      <c r="S1233" s="8">
        <f t="shared" si="196"/>
        <v>42.35</v>
      </c>
      <c r="T1233" s="8">
        <f t="shared" si="197"/>
        <v>45.75</v>
      </c>
      <c r="U1233" s="7">
        <f t="shared" si="198"/>
        <v>45.183333333333337</v>
      </c>
      <c r="V1233" s="7">
        <f t="shared" si="199"/>
        <v>45.325000000000003</v>
      </c>
    </row>
    <row r="1234" spans="1:22" ht="13.5" x14ac:dyDescent="0.25">
      <c r="A1234" s="3">
        <f>RSI!A1234</f>
        <v>44109</v>
      </c>
      <c r="B1234" s="2">
        <f>RSI!B1234</f>
        <v>4.95</v>
      </c>
      <c r="C1234" s="2">
        <f>RSI!I1234</f>
        <v>55.961225416573704</v>
      </c>
      <c r="D1234" s="2">
        <f>MACD!E1234</f>
        <v>-0.29473916241931786</v>
      </c>
      <c r="E1234" s="2">
        <f>MACD!F1234</f>
        <v>-0.21372396330587434</v>
      </c>
      <c r="F1234" s="2">
        <f>'Moving Avg'!D1234</f>
        <v>5.0699999999999994</v>
      </c>
      <c r="G1234" s="2">
        <f>'Moving Avg'!F1234</f>
        <v>4.7439999999999989</v>
      </c>
      <c r="H1234" s="2">
        <f>'Moving Avg'!G1234</f>
        <v>4.8569999999999984</v>
      </c>
      <c r="I1234" s="2">
        <f>'Moving Avg'!H1234</f>
        <v>5.0476000000000081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  <c r="M1234" s="7">
        <f t="shared" si="190"/>
        <v>25</v>
      </c>
      <c r="N1234" s="7">
        <f t="shared" si="191"/>
        <v>100</v>
      </c>
      <c r="O1234" s="7">
        <f t="shared" si="192"/>
        <v>50</v>
      </c>
      <c r="P1234" s="7">
        <f t="shared" si="193"/>
        <v>16.5</v>
      </c>
      <c r="Q1234" s="8">
        <f t="shared" si="194"/>
        <v>53.725000000000001</v>
      </c>
      <c r="R1234" s="8">
        <f t="shared" si="195"/>
        <v>46.625</v>
      </c>
      <c r="S1234" s="8">
        <f t="shared" si="196"/>
        <v>38.674999999999997</v>
      </c>
      <c r="T1234" s="8">
        <f t="shared" si="197"/>
        <v>47.875</v>
      </c>
      <c r="U1234" s="7">
        <f t="shared" si="198"/>
        <v>46.341666666666661</v>
      </c>
      <c r="V1234" s="7">
        <f t="shared" si="199"/>
        <v>46.724999999999994</v>
      </c>
    </row>
    <row r="1235" spans="1:22" ht="13.5" x14ac:dyDescent="0.25">
      <c r="A1235" s="3">
        <f>RSI!A1235</f>
        <v>44110</v>
      </c>
      <c r="B1235" s="2">
        <f>RSI!B1235</f>
        <v>4.95</v>
      </c>
      <c r="C1235" s="2">
        <f>RSI!I1235</f>
        <v>55.961225416573704</v>
      </c>
      <c r="D1235" s="2">
        <f>MACD!E1235</f>
        <v>-0.25989771043065613</v>
      </c>
      <c r="E1235" s="2">
        <f>MACD!F1235</f>
        <v>-0.2229587127308307</v>
      </c>
      <c r="F1235" s="2">
        <f>'Moving Avg'!D1235</f>
        <v>5.04</v>
      </c>
      <c r="G1235" s="2">
        <f>'Moving Avg'!F1235</f>
        <v>4.7629999999999999</v>
      </c>
      <c r="H1235" s="2">
        <f>'Moving Avg'!G1235</f>
        <v>4.8569999999999975</v>
      </c>
      <c r="I1235" s="2">
        <f>'Moving Avg'!H1235</f>
        <v>5.0498500000000082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  <c r="M1235" s="7">
        <f t="shared" si="190"/>
        <v>25</v>
      </c>
      <c r="N1235" s="7">
        <f t="shared" si="191"/>
        <v>100</v>
      </c>
      <c r="O1235" s="7">
        <f t="shared" si="192"/>
        <v>0</v>
      </c>
      <c r="P1235" s="7">
        <f t="shared" si="193"/>
        <v>16.5</v>
      </c>
      <c r="Q1235" s="8">
        <f t="shared" si="194"/>
        <v>46.225000000000001</v>
      </c>
      <c r="R1235" s="8">
        <f t="shared" si="195"/>
        <v>29.125</v>
      </c>
      <c r="S1235" s="8">
        <f t="shared" si="196"/>
        <v>26.175000000000001</v>
      </c>
      <c r="T1235" s="8">
        <f t="shared" si="197"/>
        <v>35.375</v>
      </c>
      <c r="U1235" s="7">
        <f t="shared" si="198"/>
        <v>33.841666666666661</v>
      </c>
      <c r="V1235" s="7">
        <f t="shared" si="199"/>
        <v>34.224999999999994</v>
      </c>
    </row>
    <row r="1236" spans="1:22" ht="13.5" x14ac:dyDescent="0.25">
      <c r="A1236" s="3">
        <f>RSI!A1236</f>
        <v>44111</v>
      </c>
      <c r="B1236" s="2">
        <f>RSI!B1236</f>
        <v>5.09</v>
      </c>
      <c r="C1236" s="2">
        <f>RSI!I1236</f>
        <v>63.845474375678371</v>
      </c>
      <c r="D1236" s="2">
        <f>MACD!E1236</f>
        <v>-0.24126241089047173</v>
      </c>
      <c r="E1236" s="2">
        <f>MACD!F1236</f>
        <v>-0.22661945236275893</v>
      </c>
      <c r="F1236" s="2">
        <f>'Moving Avg'!D1236</f>
        <v>5.0379999999999994</v>
      </c>
      <c r="G1236" s="2">
        <f>'Moving Avg'!F1236</f>
        <v>4.7954999999999997</v>
      </c>
      <c r="H1236" s="2">
        <f>'Moving Avg'!G1236</f>
        <v>4.8597999999999981</v>
      </c>
      <c r="I1236" s="2">
        <f>'Moving Avg'!H1236</f>
        <v>5.0528000000000084</v>
      </c>
      <c r="J1236" s="5" t="str">
        <f>OBV!F1236</f>
        <v>BULLISH</v>
      </c>
      <c r="K1236" s="5" t="str">
        <f>OBV!G1236</f>
        <v>NEUTRAL</v>
      </c>
      <c r="L1236" s="5" t="str">
        <f>OBV!H1236</f>
        <v>BULLISH DIVERGENCE</v>
      </c>
      <c r="M1236" s="7">
        <f t="shared" si="190"/>
        <v>25</v>
      </c>
      <c r="N1236" s="7">
        <f t="shared" si="191"/>
        <v>45</v>
      </c>
      <c r="O1236" s="7">
        <f t="shared" si="192"/>
        <v>0</v>
      </c>
      <c r="P1236" s="7">
        <f t="shared" si="193"/>
        <v>66.5</v>
      </c>
      <c r="Q1236" s="8">
        <f t="shared" si="194"/>
        <v>34.475000000000001</v>
      </c>
      <c r="R1236" s="8">
        <f t="shared" si="195"/>
        <v>30.625</v>
      </c>
      <c r="S1236" s="8">
        <f t="shared" si="196"/>
        <v>40.424999999999997</v>
      </c>
      <c r="T1236" s="8">
        <f t="shared" si="197"/>
        <v>34.125</v>
      </c>
      <c r="U1236" s="7">
        <f t="shared" si="198"/>
        <v>35.174999999999997</v>
      </c>
      <c r="V1236" s="7">
        <f t="shared" si="199"/>
        <v>34.912499999999994</v>
      </c>
    </row>
    <row r="1237" spans="1:22" ht="13.5" x14ac:dyDescent="0.25">
      <c r="A1237" s="3">
        <f>RSI!A1237</f>
        <v>44112</v>
      </c>
      <c r="B1237" s="2">
        <f>RSI!B1237</f>
        <v>5.0999999999999996</v>
      </c>
      <c r="C1237" s="2">
        <f>RSI!I1237</f>
        <v>64.33661327684672</v>
      </c>
      <c r="D1237" s="2">
        <f>MACD!E1237</f>
        <v>-0.19365626554257265</v>
      </c>
      <c r="E1237" s="2">
        <f>MACD!F1237</f>
        <v>-0.22002681499872168</v>
      </c>
      <c r="F1237" s="2">
        <f>'Moving Avg'!D1237</f>
        <v>5.0379999999999994</v>
      </c>
      <c r="G1237" s="2">
        <f>'Moving Avg'!F1237</f>
        <v>4.8354999999999997</v>
      </c>
      <c r="H1237" s="2">
        <f>'Moving Avg'!G1237</f>
        <v>4.8627999999999982</v>
      </c>
      <c r="I1237" s="2">
        <f>'Moving Avg'!H1237</f>
        <v>5.0558000000000085</v>
      </c>
      <c r="J1237" s="5" t="str">
        <f>OBV!F1237</f>
        <v>BULLISH</v>
      </c>
      <c r="K1237" s="5" t="str">
        <f>OBV!G1237</f>
        <v>NEUTRAL</v>
      </c>
      <c r="L1237" s="5" t="str">
        <f>OBV!H1237</f>
        <v>NEUTRAL</v>
      </c>
      <c r="M1237" s="7">
        <f t="shared" si="190"/>
        <v>25</v>
      </c>
      <c r="N1237" s="7">
        <f t="shared" si="191"/>
        <v>0</v>
      </c>
      <c r="O1237" s="7">
        <f t="shared" si="192"/>
        <v>0</v>
      </c>
      <c r="P1237" s="7">
        <f t="shared" si="193"/>
        <v>49.5</v>
      </c>
      <c r="Q1237" s="8">
        <f t="shared" si="194"/>
        <v>16.175000000000001</v>
      </c>
      <c r="R1237" s="8">
        <f t="shared" si="195"/>
        <v>17.375</v>
      </c>
      <c r="S1237" s="8">
        <f t="shared" si="196"/>
        <v>26.025000000000002</v>
      </c>
      <c r="T1237" s="8">
        <f t="shared" si="197"/>
        <v>18.625</v>
      </c>
      <c r="U1237" s="7">
        <f t="shared" si="198"/>
        <v>19.858333333333334</v>
      </c>
      <c r="V1237" s="7">
        <f t="shared" si="199"/>
        <v>19.55</v>
      </c>
    </row>
    <row r="1238" spans="1:22" ht="13.5" x14ac:dyDescent="0.25">
      <c r="A1238" s="3">
        <f>RSI!A1238</f>
        <v>44113</v>
      </c>
      <c r="B1238" s="2">
        <f>RSI!B1238</f>
        <v>5.0999999999999996</v>
      </c>
      <c r="C1238" s="2">
        <f>RSI!I1238</f>
        <v>64.33661327684672</v>
      </c>
      <c r="D1238" s="2">
        <f>MACD!E1238</f>
        <v>-0.14845308881082797</v>
      </c>
      <c r="E1238" s="2">
        <f>MACD!F1238</f>
        <v>-0.20571206976114292</v>
      </c>
      <c r="F1238" s="2">
        <f>'Moving Avg'!D1238</f>
        <v>5.0379999999999994</v>
      </c>
      <c r="G1238" s="2">
        <f>'Moving Avg'!F1238</f>
        <v>4.875</v>
      </c>
      <c r="H1238" s="2">
        <f>'Moving Avg'!G1238</f>
        <v>4.8657999999999983</v>
      </c>
      <c r="I1238" s="2">
        <f>'Moving Avg'!H1238</f>
        <v>5.0583000000000089</v>
      </c>
      <c r="J1238" s="5" t="str">
        <f>OBV!F1238</f>
        <v>BULLISH</v>
      </c>
      <c r="K1238" s="5" t="str">
        <f>OBV!G1238</f>
        <v>NEUTRAL</v>
      </c>
      <c r="L1238" s="5" t="str">
        <f>OBV!H1238</f>
        <v>NEUTRAL</v>
      </c>
      <c r="M1238" s="7">
        <f t="shared" si="190"/>
        <v>25</v>
      </c>
      <c r="N1238" s="7">
        <f t="shared" si="191"/>
        <v>0</v>
      </c>
      <c r="O1238" s="7">
        <f t="shared" si="192"/>
        <v>0</v>
      </c>
      <c r="P1238" s="7">
        <f t="shared" si="193"/>
        <v>49.5</v>
      </c>
      <c r="Q1238" s="8">
        <f t="shared" si="194"/>
        <v>16.175000000000001</v>
      </c>
      <c r="R1238" s="8">
        <f t="shared" si="195"/>
        <v>17.375</v>
      </c>
      <c r="S1238" s="8">
        <f t="shared" si="196"/>
        <v>26.025000000000002</v>
      </c>
      <c r="T1238" s="8">
        <f t="shared" si="197"/>
        <v>18.625</v>
      </c>
      <c r="U1238" s="7">
        <f t="shared" si="198"/>
        <v>19.858333333333334</v>
      </c>
      <c r="V1238" s="7">
        <f t="shared" si="199"/>
        <v>19.55</v>
      </c>
    </row>
    <row r="1239" spans="1:22" ht="13.5" x14ac:dyDescent="0.25">
      <c r="A1239" s="3">
        <f>RSI!A1239</f>
        <v>44116</v>
      </c>
      <c r="B1239" s="2">
        <f>RSI!B1239</f>
        <v>5.0999999999999996</v>
      </c>
      <c r="C1239" s="2">
        <f>RSI!I1239</f>
        <v>64.33661327684672</v>
      </c>
      <c r="D1239" s="2">
        <f>MACD!E1239</f>
        <v>-0.11134572141346855</v>
      </c>
      <c r="E1239" s="2">
        <f>MACD!F1239</f>
        <v>-0.18683880009160808</v>
      </c>
      <c r="F1239" s="2">
        <f>'Moving Avg'!D1239</f>
        <v>5.0679999999999996</v>
      </c>
      <c r="G1239" s="2">
        <f>'Moving Avg'!F1239</f>
        <v>4.9145000000000003</v>
      </c>
      <c r="H1239" s="2">
        <f>'Moving Avg'!G1239</f>
        <v>4.8715999999999982</v>
      </c>
      <c r="I1239" s="2">
        <f>'Moving Avg'!H1239</f>
        <v>5.0606500000000096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  <c r="M1239" s="7">
        <f t="shared" si="190"/>
        <v>25</v>
      </c>
      <c r="N1239" s="7">
        <f t="shared" si="191"/>
        <v>0</v>
      </c>
      <c r="O1239" s="7">
        <f t="shared" si="192"/>
        <v>50</v>
      </c>
      <c r="P1239" s="7">
        <f t="shared" si="193"/>
        <v>83.5</v>
      </c>
      <c r="Q1239" s="8">
        <f t="shared" si="194"/>
        <v>28.774999999999999</v>
      </c>
      <c r="R1239" s="8">
        <f t="shared" si="195"/>
        <v>43.375</v>
      </c>
      <c r="S1239" s="8">
        <f t="shared" si="196"/>
        <v>53.825000000000003</v>
      </c>
      <c r="T1239" s="8">
        <f t="shared" si="197"/>
        <v>39.625</v>
      </c>
      <c r="U1239" s="7">
        <f t="shared" si="198"/>
        <v>41.991666666666667</v>
      </c>
      <c r="V1239" s="7">
        <f t="shared" si="199"/>
        <v>41.400000000000006</v>
      </c>
    </row>
    <row r="1240" spans="1:22" ht="13.5" x14ac:dyDescent="0.25">
      <c r="A1240" s="3">
        <f>RSI!A1240</f>
        <v>44117</v>
      </c>
      <c r="B1240" s="2">
        <f>RSI!B1240</f>
        <v>4.95</v>
      </c>
      <c r="C1240" s="2">
        <f>RSI!I1240</f>
        <v>51.284685250346541</v>
      </c>
      <c r="D1240" s="2">
        <f>MACD!E1240</f>
        <v>-6.9892989447862597E-2</v>
      </c>
      <c r="E1240" s="2">
        <f>MACD!F1240</f>
        <v>-0.16344963796285897</v>
      </c>
      <c r="F1240" s="2">
        <f>'Moving Avg'!D1240</f>
        <v>5.0679999999999996</v>
      </c>
      <c r="G1240" s="2">
        <f>'Moving Avg'!F1240</f>
        <v>4.9464999999999995</v>
      </c>
      <c r="H1240" s="2">
        <f>'Moving Avg'!G1240</f>
        <v>4.8743999999999978</v>
      </c>
      <c r="I1240" s="2">
        <f>'Moving Avg'!H1240</f>
        <v>5.0622000000000096</v>
      </c>
      <c r="J1240" s="5" t="str">
        <f>OBV!F1240</f>
        <v>BULLISH</v>
      </c>
      <c r="K1240" s="5" t="str">
        <f>OBV!G1240</f>
        <v>NEUTRAL</v>
      </c>
      <c r="L1240" s="5" t="str">
        <f>OBV!H1240</f>
        <v>NEUTRAL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49.5</v>
      </c>
      <c r="Q1240" s="8">
        <f t="shared" si="194"/>
        <v>23.675000000000001</v>
      </c>
      <c r="R1240" s="8">
        <f t="shared" si="195"/>
        <v>34.875</v>
      </c>
      <c r="S1240" s="8">
        <f t="shared" si="196"/>
        <v>38.525000000000006</v>
      </c>
      <c r="T1240" s="8">
        <f t="shared" si="197"/>
        <v>31.125</v>
      </c>
      <c r="U1240" s="7">
        <f t="shared" si="198"/>
        <v>32.358333333333334</v>
      </c>
      <c r="V1240" s="7">
        <f t="shared" si="199"/>
        <v>32.049999999999997</v>
      </c>
    </row>
    <row r="1241" spans="1:22" ht="13.5" x14ac:dyDescent="0.25">
      <c r="A1241" s="3">
        <f>RSI!A1241</f>
        <v>44118</v>
      </c>
      <c r="B1241" s="2">
        <f>RSI!B1241</f>
        <v>4.7300000000000004</v>
      </c>
      <c r="C1241" s="2">
        <f>RSI!I1241</f>
        <v>38.839394862139407</v>
      </c>
      <c r="D1241" s="2">
        <f>MACD!E1241</f>
        <v>-1.8613578483951621E-2</v>
      </c>
      <c r="E1241" s="2">
        <f>MACD!F1241</f>
        <v>-0.13448242606707753</v>
      </c>
      <c r="F1241" s="2">
        <f>'Moving Avg'!D1241</f>
        <v>4.9960000000000004</v>
      </c>
      <c r="G1241" s="2">
        <f>'Moving Avg'!F1241</f>
        <v>4.9674999999999994</v>
      </c>
      <c r="H1241" s="2">
        <f>'Moving Avg'!G1241</f>
        <v>4.8727999999999971</v>
      </c>
      <c r="I1241" s="2">
        <f>'Moving Avg'!H1241</f>
        <v>5.0633000000000097</v>
      </c>
      <c r="J1241" s="5" t="str">
        <f>OBV!F1241</f>
        <v>BULLISH</v>
      </c>
      <c r="K1241" s="5" t="str">
        <f>OBV!G1241</f>
        <v>NEUTRAL</v>
      </c>
      <c r="L1241" s="5" t="str">
        <f>OBV!H1241</f>
        <v>BULLISH DIVERGENCE</v>
      </c>
      <c r="M1241" s="7">
        <f t="shared" si="190"/>
        <v>25</v>
      </c>
      <c r="N1241" s="7">
        <f t="shared" si="191"/>
        <v>0</v>
      </c>
      <c r="O1241" s="7">
        <f t="shared" si="192"/>
        <v>0</v>
      </c>
      <c r="P1241" s="7">
        <f t="shared" si="193"/>
        <v>66.5</v>
      </c>
      <c r="Q1241" s="8">
        <f t="shared" si="194"/>
        <v>18.725000000000001</v>
      </c>
      <c r="R1241" s="8">
        <f t="shared" si="195"/>
        <v>21.625</v>
      </c>
      <c r="S1241" s="8">
        <f t="shared" si="196"/>
        <v>33.674999999999997</v>
      </c>
      <c r="T1241" s="8">
        <f t="shared" si="197"/>
        <v>22.875</v>
      </c>
      <c r="U1241" s="7">
        <f t="shared" si="198"/>
        <v>24.675000000000001</v>
      </c>
      <c r="V1241" s="7">
        <f t="shared" si="199"/>
        <v>24.225000000000001</v>
      </c>
    </row>
    <row r="1242" spans="1:22" ht="13.5" x14ac:dyDescent="0.25">
      <c r="A1242" s="3">
        <f>RSI!A1242</f>
        <v>44120</v>
      </c>
      <c r="B1242" s="2">
        <f>RSI!B1242</f>
        <v>4.7300000000000004</v>
      </c>
      <c r="C1242" s="2">
        <f>RSI!I1242</f>
        <v>38.839394862139407</v>
      </c>
      <c r="D1242" s="2">
        <f>MACD!E1242</f>
        <v>2.599124296622346E-2</v>
      </c>
      <c r="E1242" s="2">
        <f>MACD!F1242</f>
        <v>-0.10238769226041733</v>
      </c>
      <c r="F1242" s="2">
        <f>'Moving Avg'!D1242</f>
        <v>4.9219999999999997</v>
      </c>
      <c r="G1242" s="2">
        <f>'Moving Avg'!F1242</f>
        <v>4.9790000000000001</v>
      </c>
      <c r="H1242" s="2">
        <f>'Moving Avg'!G1242</f>
        <v>4.8683999999999967</v>
      </c>
      <c r="I1242" s="2">
        <f>'Moving Avg'!H1242</f>
        <v>5.0637000000000105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0</v>
      </c>
      <c r="O1242" s="7">
        <f t="shared" si="192"/>
        <v>0</v>
      </c>
      <c r="P1242" s="7">
        <f t="shared" si="193"/>
        <v>33</v>
      </c>
      <c r="Q1242" s="8">
        <f t="shared" si="194"/>
        <v>13.7</v>
      </c>
      <c r="R1242" s="8">
        <f t="shared" si="195"/>
        <v>13.25</v>
      </c>
      <c r="S1242" s="8">
        <f t="shared" si="196"/>
        <v>18.600000000000001</v>
      </c>
      <c r="T1242" s="8">
        <f t="shared" si="197"/>
        <v>14.5</v>
      </c>
      <c r="U1242" s="7">
        <f t="shared" si="198"/>
        <v>15.183333333333332</v>
      </c>
      <c r="V1242" s="7">
        <f t="shared" si="199"/>
        <v>15.012499999999999</v>
      </c>
    </row>
    <row r="1243" spans="1:22" ht="13.5" x14ac:dyDescent="0.25">
      <c r="A1243" s="3">
        <f>RSI!A1243</f>
        <v>44123</v>
      </c>
      <c r="B1243" s="2">
        <f>RSI!B1243</f>
        <v>4.7300000000000004</v>
      </c>
      <c r="C1243" s="2">
        <f>RSI!I1243</f>
        <v>38.839394862139407</v>
      </c>
      <c r="D1243" s="2">
        <f>MACD!E1243</f>
        <v>6.4858368114180998E-2</v>
      </c>
      <c r="E1243" s="2">
        <f>MACD!F1243</f>
        <v>-6.8938480185497669E-2</v>
      </c>
      <c r="F1243" s="2">
        <f>'Moving Avg'!D1243</f>
        <v>4.8480000000000008</v>
      </c>
      <c r="G1243" s="2">
        <f>'Moving Avg'!F1243</f>
        <v>4.980500000000001</v>
      </c>
      <c r="H1243" s="2">
        <f>'Moving Avg'!G1243</f>
        <v>4.8637999999999968</v>
      </c>
      <c r="I1243" s="2">
        <f>'Moving Avg'!H1243</f>
        <v>5.0632500000000107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  <c r="M1243" s="7">
        <f t="shared" si="190"/>
        <v>25</v>
      </c>
      <c r="N1243" s="7">
        <f t="shared" si="191"/>
        <v>0</v>
      </c>
      <c r="O1243" s="7">
        <f t="shared" si="192"/>
        <v>0</v>
      </c>
      <c r="P1243" s="7">
        <f t="shared" si="193"/>
        <v>33</v>
      </c>
      <c r="Q1243" s="8">
        <f t="shared" si="194"/>
        <v>13.7</v>
      </c>
      <c r="R1243" s="8">
        <f t="shared" si="195"/>
        <v>13.25</v>
      </c>
      <c r="S1243" s="8">
        <f t="shared" si="196"/>
        <v>18.600000000000001</v>
      </c>
      <c r="T1243" s="8">
        <f t="shared" si="197"/>
        <v>14.5</v>
      </c>
      <c r="U1243" s="7">
        <f t="shared" si="198"/>
        <v>15.183333333333332</v>
      </c>
      <c r="V1243" s="7">
        <f t="shared" si="199"/>
        <v>15.012499999999999</v>
      </c>
    </row>
    <row r="1244" spans="1:22" ht="13.5" x14ac:dyDescent="0.25">
      <c r="A1244" s="3">
        <f>RSI!A1244</f>
        <v>44124</v>
      </c>
      <c r="B1244" s="2">
        <f>RSI!B1244</f>
        <v>4.59</v>
      </c>
      <c r="C1244" s="2">
        <f>RSI!I1244</f>
        <v>32.559474553315354</v>
      </c>
      <c r="D1244" s="2">
        <f>MACD!E1244</f>
        <v>8.6080664248744831E-2</v>
      </c>
      <c r="E1244" s="2">
        <f>MACD!F1244</f>
        <v>-3.7934651298649168E-2</v>
      </c>
      <c r="F1244" s="2">
        <f>'Moving Avg'!D1244</f>
        <v>4.7460000000000004</v>
      </c>
      <c r="G1244" s="2">
        <f>'Moving Avg'!F1244</f>
        <v>4.9680000000000009</v>
      </c>
      <c r="H1244" s="2">
        <f>'Moving Avg'!G1244</f>
        <v>4.8563999999999972</v>
      </c>
      <c r="I1244" s="2">
        <f>'Moving Avg'!H1244</f>
        <v>5.0621000000000116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  <c r="M1244" s="7">
        <f t="shared" si="190"/>
        <v>25</v>
      </c>
      <c r="N1244" s="7">
        <f t="shared" si="191"/>
        <v>0</v>
      </c>
      <c r="O1244" s="7">
        <f t="shared" si="192"/>
        <v>0</v>
      </c>
      <c r="P1244" s="7">
        <f t="shared" si="193"/>
        <v>16.5</v>
      </c>
      <c r="Q1244" s="8">
        <f t="shared" si="194"/>
        <v>11.225</v>
      </c>
      <c r="R1244" s="8">
        <f t="shared" si="195"/>
        <v>9.125</v>
      </c>
      <c r="S1244" s="8">
        <f t="shared" si="196"/>
        <v>11.175000000000001</v>
      </c>
      <c r="T1244" s="8">
        <f t="shared" si="197"/>
        <v>10.375</v>
      </c>
      <c r="U1244" s="7">
        <f t="shared" si="198"/>
        <v>10.508333333333335</v>
      </c>
      <c r="V1244" s="7">
        <f t="shared" si="199"/>
        <v>10.475000000000001</v>
      </c>
    </row>
    <row r="1245" spans="1:22" ht="13.5" x14ac:dyDescent="0.25">
      <c r="A1245" s="3">
        <f>RSI!A1245</f>
        <v>44125</v>
      </c>
      <c r="B1245" s="2">
        <f>RSI!B1245</f>
        <v>4.3899999999999997</v>
      </c>
      <c r="C1245" s="2">
        <f>RSI!I1245</f>
        <v>26.073590726799949</v>
      </c>
      <c r="D1245" s="2">
        <f>MACD!E1245</f>
        <v>0.12064422202655134</v>
      </c>
      <c r="E1245" s="2">
        <f>MACD!F1245</f>
        <v>-6.2188766336090662E-3</v>
      </c>
      <c r="F1245" s="2">
        <f>'Moving Avg'!D1245</f>
        <v>4.6340000000000003</v>
      </c>
      <c r="G1245" s="2">
        <f>'Moving Avg'!F1245</f>
        <v>4.9455000000000009</v>
      </c>
      <c r="H1245" s="2">
        <f>'Moving Avg'!G1245</f>
        <v>4.8421999999999974</v>
      </c>
      <c r="I1245" s="2">
        <f>'Moving Avg'!H1245</f>
        <v>5.0589000000000111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  <c r="M1245" s="7">
        <f t="shared" si="190"/>
        <v>50</v>
      </c>
      <c r="N1245" s="7">
        <f t="shared" si="191"/>
        <v>0</v>
      </c>
      <c r="O1245" s="7">
        <f t="shared" si="192"/>
        <v>0</v>
      </c>
      <c r="P1245" s="7">
        <f t="shared" si="193"/>
        <v>16.5</v>
      </c>
      <c r="Q1245" s="8">
        <f t="shared" si="194"/>
        <v>19.975000000000001</v>
      </c>
      <c r="R1245" s="8">
        <f t="shared" si="195"/>
        <v>14.125</v>
      </c>
      <c r="S1245" s="8">
        <f t="shared" si="196"/>
        <v>14.925000000000001</v>
      </c>
      <c r="T1245" s="8">
        <f t="shared" si="197"/>
        <v>16.625</v>
      </c>
      <c r="U1245" s="7">
        <f t="shared" si="198"/>
        <v>16.341666666666669</v>
      </c>
      <c r="V1245" s="7">
        <f t="shared" si="199"/>
        <v>16.412500000000001</v>
      </c>
    </row>
    <row r="1246" spans="1:22" ht="13.5" x14ac:dyDescent="0.25">
      <c r="A1246" s="3">
        <f>RSI!A1246</f>
        <v>44126</v>
      </c>
      <c r="B1246" s="2">
        <f>RSI!B1246</f>
        <v>4.3899999999999997</v>
      </c>
      <c r="C1246" s="2">
        <f>RSI!I1246</f>
        <v>26.073590726799949</v>
      </c>
      <c r="D1246" s="2">
        <f>MACD!E1246</f>
        <v>0.17426929752737852</v>
      </c>
      <c r="E1246" s="2">
        <f>MACD!F1246</f>
        <v>2.987875819858845E-2</v>
      </c>
      <c r="F1246" s="2">
        <f>'Moving Avg'!D1246</f>
        <v>4.5660000000000007</v>
      </c>
      <c r="G1246" s="2">
        <f>'Moving Avg'!F1246</f>
        <v>4.9230000000000009</v>
      </c>
      <c r="H1246" s="2">
        <f>'Moving Avg'!G1246</f>
        <v>4.8279999999999976</v>
      </c>
      <c r="I1246" s="2">
        <f>'Moving Avg'!H1246</f>
        <v>5.0546000000000104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  <c r="M1246" s="7">
        <f t="shared" si="190"/>
        <v>50</v>
      </c>
      <c r="N1246" s="7">
        <f t="shared" si="191"/>
        <v>0</v>
      </c>
      <c r="O1246" s="7">
        <f t="shared" si="192"/>
        <v>0</v>
      </c>
      <c r="P1246" s="7">
        <f t="shared" si="193"/>
        <v>16.5</v>
      </c>
      <c r="Q1246" s="8">
        <f t="shared" si="194"/>
        <v>19.975000000000001</v>
      </c>
      <c r="R1246" s="8">
        <f t="shared" si="195"/>
        <v>14.125</v>
      </c>
      <c r="S1246" s="8">
        <f t="shared" si="196"/>
        <v>14.925000000000001</v>
      </c>
      <c r="T1246" s="8">
        <f t="shared" si="197"/>
        <v>16.625</v>
      </c>
      <c r="U1246" s="7">
        <f t="shared" si="198"/>
        <v>16.341666666666669</v>
      </c>
      <c r="V1246" s="7">
        <f t="shared" si="199"/>
        <v>16.412500000000001</v>
      </c>
    </row>
    <row r="1247" spans="1:22" ht="13.5" x14ac:dyDescent="0.25">
      <c r="A1247" s="3">
        <f>RSI!A1247</f>
        <v>44127</v>
      </c>
      <c r="B1247" s="2">
        <f>RSI!B1247</f>
        <v>4.41</v>
      </c>
      <c r="C1247" s="2">
        <f>RSI!I1247</f>
        <v>27.742918281469201</v>
      </c>
      <c r="D1247" s="2">
        <f>MACD!E1247</f>
        <v>0.22233145870292859</v>
      </c>
      <c r="E1247" s="2">
        <f>MACD!F1247</f>
        <v>6.8369298299456482E-2</v>
      </c>
      <c r="F1247" s="2">
        <f>'Moving Avg'!D1247</f>
        <v>4.5020000000000007</v>
      </c>
      <c r="G1247" s="2">
        <f>'Moving Avg'!F1247</f>
        <v>4.8905000000000012</v>
      </c>
      <c r="H1247" s="2">
        <f>'Moving Avg'!G1247</f>
        <v>4.8141999999999969</v>
      </c>
      <c r="I1247" s="2">
        <f>'Moving Avg'!H1247</f>
        <v>5.0504500000000112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  <c r="M1247" s="7">
        <f t="shared" si="190"/>
        <v>50</v>
      </c>
      <c r="N1247" s="7">
        <f t="shared" si="191"/>
        <v>0</v>
      </c>
      <c r="O1247" s="7">
        <f t="shared" si="192"/>
        <v>0</v>
      </c>
      <c r="P1247" s="7">
        <f t="shared" si="193"/>
        <v>16.5</v>
      </c>
      <c r="Q1247" s="8">
        <f t="shared" si="194"/>
        <v>19.975000000000001</v>
      </c>
      <c r="R1247" s="8">
        <f t="shared" si="195"/>
        <v>14.125</v>
      </c>
      <c r="S1247" s="8">
        <f t="shared" si="196"/>
        <v>14.925000000000001</v>
      </c>
      <c r="T1247" s="8">
        <f t="shared" si="197"/>
        <v>16.625</v>
      </c>
      <c r="U1247" s="7">
        <f t="shared" si="198"/>
        <v>16.341666666666669</v>
      </c>
      <c r="V1247" s="7">
        <f t="shared" si="199"/>
        <v>16.412500000000001</v>
      </c>
    </row>
    <row r="1248" spans="1:22" ht="13.5" x14ac:dyDescent="0.25">
      <c r="A1248" s="3">
        <f>RSI!A1248</f>
        <v>44130</v>
      </c>
      <c r="B1248" s="2">
        <f>RSI!B1248</f>
        <v>4.3099999999999996</v>
      </c>
      <c r="C1248" s="2">
        <f>RSI!I1248</f>
        <v>24.735354930856488</v>
      </c>
      <c r="D1248" s="2">
        <f>MACD!E1248</f>
        <v>0.27272396151906619</v>
      </c>
      <c r="E1248" s="2">
        <f>MACD!F1248</f>
        <v>0.10924023094337842</v>
      </c>
      <c r="F1248" s="2">
        <f>'Moving Avg'!D1248</f>
        <v>4.4180000000000001</v>
      </c>
      <c r="G1248" s="2">
        <f>'Moving Avg'!F1248</f>
        <v>4.8510000000000009</v>
      </c>
      <c r="H1248" s="2">
        <f>'Moving Avg'!G1248</f>
        <v>4.7983999999999973</v>
      </c>
      <c r="I1248" s="2">
        <f>'Moving Avg'!H1248</f>
        <v>5.0465500000000105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  <c r="M1248" s="7">
        <f t="shared" si="190"/>
        <v>50</v>
      </c>
      <c r="N1248" s="7">
        <f t="shared" si="191"/>
        <v>0</v>
      </c>
      <c r="O1248" s="7">
        <f t="shared" si="192"/>
        <v>0</v>
      </c>
      <c r="P1248" s="7">
        <f t="shared" si="193"/>
        <v>16.5</v>
      </c>
      <c r="Q1248" s="8">
        <f t="shared" si="194"/>
        <v>19.975000000000001</v>
      </c>
      <c r="R1248" s="8">
        <f t="shared" si="195"/>
        <v>14.125</v>
      </c>
      <c r="S1248" s="8">
        <f t="shared" si="196"/>
        <v>14.925000000000001</v>
      </c>
      <c r="T1248" s="8">
        <f t="shared" si="197"/>
        <v>16.625</v>
      </c>
      <c r="U1248" s="7">
        <f t="shared" si="198"/>
        <v>16.341666666666669</v>
      </c>
      <c r="V1248" s="7">
        <f t="shared" si="199"/>
        <v>16.412500000000001</v>
      </c>
    </row>
    <row r="1249" spans="1:22" ht="13.5" x14ac:dyDescent="0.25">
      <c r="A1249" s="3">
        <f>RSI!A1249</f>
        <v>44131</v>
      </c>
      <c r="B1249" s="2">
        <f>RSI!B1249</f>
        <v>4.32</v>
      </c>
      <c r="C1249" s="2">
        <f>RSI!I1249</f>
        <v>25.603910151335072</v>
      </c>
      <c r="D1249" s="2">
        <f>MACD!E1249</f>
        <v>0.31735941003291668</v>
      </c>
      <c r="E1249" s="2">
        <f>MACD!F1249</f>
        <v>0.15086406676128608</v>
      </c>
      <c r="F1249" s="2">
        <f>'Moving Avg'!D1249</f>
        <v>4.3639999999999999</v>
      </c>
      <c r="G1249" s="2">
        <f>'Moving Avg'!F1249</f>
        <v>4.8120000000000003</v>
      </c>
      <c r="H1249" s="2">
        <f>'Moving Avg'!G1249</f>
        <v>4.7827999999999973</v>
      </c>
      <c r="I1249" s="2">
        <f>'Moving Avg'!H1249</f>
        <v>5.0438000000000107</v>
      </c>
      <c r="J1249" s="5" t="str">
        <f>OBV!F1249</f>
        <v>BULLISH</v>
      </c>
      <c r="K1249" s="5" t="str">
        <f>OBV!G1249</f>
        <v>NEUTRAL</v>
      </c>
      <c r="L1249" s="5" t="str">
        <f>OBV!H1249</f>
        <v>BULLISH DIVERGENCE</v>
      </c>
      <c r="M1249" s="7">
        <f t="shared" si="190"/>
        <v>50</v>
      </c>
      <c r="N1249" s="7">
        <f t="shared" si="191"/>
        <v>0</v>
      </c>
      <c r="O1249" s="7">
        <f t="shared" si="192"/>
        <v>0</v>
      </c>
      <c r="P1249" s="7">
        <f t="shared" si="193"/>
        <v>66.5</v>
      </c>
      <c r="Q1249" s="8">
        <f t="shared" si="194"/>
        <v>27.475000000000001</v>
      </c>
      <c r="R1249" s="8">
        <f t="shared" si="195"/>
        <v>26.625</v>
      </c>
      <c r="S1249" s="8">
        <f t="shared" si="196"/>
        <v>37.424999999999997</v>
      </c>
      <c r="T1249" s="8">
        <f t="shared" si="197"/>
        <v>29.125</v>
      </c>
      <c r="U1249" s="7">
        <f t="shared" si="198"/>
        <v>30.508333333333336</v>
      </c>
      <c r="V1249" s="7">
        <f t="shared" si="199"/>
        <v>30.162500000000001</v>
      </c>
    </row>
    <row r="1250" spans="1:22" ht="13.5" x14ac:dyDescent="0.25">
      <c r="A1250" s="3">
        <f>RSI!A1250</f>
        <v>44132</v>
      </c>
      <c r="B1250" s="2">
        <f>RSI!B1250</f>
        <v>4.32</v>
      </c>
      <c r="C1250" s="2">
        <f>RSI!I1250</f>
        <v>25.603910151335072</v>
      </c>
      <c r="D1250" s="2">
        <f>MACD!E1250</f>
        <v>0.33452553738669888</v>
      </c>
      <c r="E1250" s="2">
        <f>MACD!F1250</f>
        <v>0.18759636088636866</v>
      </c>
      <c r="F1250" s="2">
        <f>'Moving Avg'!D1250</f>
        <v>4.3499999999999996</v>
      </c>
      <c r="G1250" s="2">
        <f>'Moving Avg'!F1250</f>
        <v>4.7730000000000006</v>
      </c>
      <c r="H1250" s="2">
        <f>'Moving Avg'!G1250</f>
        <v>4.7671999999999972</v>
      </c>
      <c r="I1250" s="2">
        <f>'Moving Avg'!H1250</f>
        <v>5.0421000000000111</v>
      </c>
      <c r="J1250" s="5" t="str">
        <f>OBV!F1250</f>
        <v>BULLISH</v>
      </c>
      <c r="K1250" s="5" t="str">
        <f>OBV!G1250</f>
        <v>NEUTRAL</v>
      </c>
      <c r="L1250" s="5" t="str">
        <f>OBV!H1250</f>
        <v>BULLISH DIVERGENCE</v>
      </c>
      <c r="M1250" s="7">
        <f t="shared" si="190"/>
        <v>50</v>
      </c>
      <c r="N1250" s="7">
        <f t="shared" si="191"/>
        <v>0</v>
      </c>
      <c r="O1250" s="7">
        <f t="shared" si="192"/>
        <v>0</v>
      </c>
      <c r="P1250" s="7">
        <f t="shared" si="193"/>
        <v>66.5</v>
      </c>
      <c r="Q1250" s="8">
        <f t="shared" si="194"/>
        <v>27.475000000000001</v>
      </c>
      <c r="R1250" s="8">
        <f t="shared" si="195"/>
        <v>26.625</v>
      </c>
      <c r="S1250" s="8">
        <f t="shared" si="196"/>
        <v>37.424999999999997</v>
      </c>
      <c r="T1250" s="8">
        <f t="shared" si="197"/>
        <v>29.125</v>
      </c>
      <c r="U1250" s="7">
        <f t="shared" si="198"/>
        <v>30.508333333333336</v>
      </c>
      <c r="V1250" s="7">
        <f t="shared" si="199"/>
        <v>30.162500000000001</v>
      </c>
    </row>
    <row r="1251" spans="1:22" ht="13.5" x14ac:dyDescent="0.25">
      <c r="A1251" s="3">
        <f>RSI!A1251</f>
        <v>44134</v>
      </c>
      <c r="B1251" s="2">
        <f>RSI!B1251</f>
        <v>4.4400000000000004</v>
      </c>
      <c r="C1251" s="2">
        <f>RSI!I1251</f>
        <v>35.898830338505618</v>
      </c>
      <c r="D1251" s="2">
        <f>MACD!E1251</f>
        <v>0.30860697007257709</v>
      </c>
      <c r="E1251" s="2">
        <f>MACD!F1251</f>
        <v>0.21179848272361038</v>
      </c>
      <c r="F1251" s="2">
        <f>'Moving Avg'!D1251</f>
        <v>4.3600000000000003</v>
      </c>
      <c r="G1251" s="2">
        <f>'Moving Avg'!F1251</f>
        <v>4.74</v>
      </c>
      <c r="H1251" s="2">
        <f>'Moving Avg'!G1251</f>
        <v>4.7539999999999978</v>
      </c>
      <c r="I1251" s="2">
        <f>'Moving Avg'!H1251</f>
        <v>5.041000000000011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83.5</v>
      </c>
      <c r="Q1251" s="8">
        <f t="shared" si="194"/>
        <v>21.274999999999999</v>
      </c>
      <c r="R1251" s="8">
        <f t="shared" si="195"/>
        <v>25.875</v>
      </c>
      <c r="S1251" s="8">
        <f t="shared" si="196"/>
        <v>41.325000000000003</v>
      </c>
      <c r="T1251" s="8">
        <f t="shared" si="197"/>
        <v>27.125</v>
      </c>
      <c r="U1251" s="7">
        <f t="shared" si="198"/>
        <v>29.491666666666664</v>
      </c>
      <c r="V1251" s="7">
        <f t="shared" si="199"/>
        <v>28.9</v>
      </c>
    </row>
    <row r="1252" spans="1:22" ht="13.5" x14ac:dyDescent="0.25">
      <c r="A1252" s="3">
        <f>RSI!A1252</f>
        <v>44137</v>
      </c>
      <c r="B1252" s="2">
        <f>RSI!B1252</f>
        <v>4.4400000000000004</v>
      </c>
      <c r="C1252" s="2">
        <f>RSI!I1252</f>
        <v>35.898830338505618</v>
      </c>
      <c r="D1252" s="2">
        <f>MACD!E1252</f>
        <v>0.28808835499658336</v>
      </c>
      <c r="E1252" s="2">
        <f>MACD!F1252</f>
        <v>0.22705645717820497</v>
      </c>
      <c r="F1252" s="2">
        <f>'Moving Avg'!D1252</f>
        <v>4.3660000000000005</v>
      </c>
      <c r="G1252" s="2">
        <f>'Moving Avg'!F1252</f>
        <v>4.7070000000000007</v>
      </c>
      <c r="H1252" s="2">
        <f>'Moving Avg'!G1252</f>
        <v>4.7405999999999979</v>
      </c>
      <c r="I1252" s="2">
        <f>'Moving Avg'!H1252</f>
        <v>5.0399000000000118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83.5</v>
      </c>
      <c r="Q1252" s="8">
        <f t="shared" si="194"/>
        <v>21.274999999999999</v>
      </c>
      <c r="R1252" s="8">
        <f t="shared" si="195"/>
        <v>25.875</v>
      </c>
      <c r="S1252" s="8">
        <f t="shared" si="196"/>
        <v>41.325000000000003</v>
      </c>
      <c r="T1252" s="8">
        <f t="shared" si="197"/>
        <v>27.125</v>
      </c>
      <c r="U1252" s="7">
        <f t="shared" si="198"/>
        <v>29.491666666666664</v>
      </c>
      <c r="V1252" s="7">
        <f t="shared" si="199"/>
        <v>28.9</v>
      </c>
    </row>
    <row r="1253" spans="1:22" ht="13.5" x14ac:dyDescent="0.25">
      <c r="A1253" s="3">
        <f>RSI!A1253</f>
        <v>44138</v>
      </c>
      <c r="B1253" s="2">
        <f>RSI!B1253</f>
        <v>4.3099999999999996</v>
      </c>
      <c r="C1253" s="2">
        <f>RSI!I1253</f>
        <v>30.581818228977681</v>
      </c>
      <c r="D1253" s="2">
        <f>MACD!E1253</f>
        <v>0.2816639317319547</v>
      </c>
      <c r="E1253" s="2">
        <f>MACD!F1253</f>
        <v>0.23797795208895492</v>
      </c>
      <c r="F1253" s="2">
        <f>'Moving Avg'!D1253</f>
        <v>4.3660000000000005</v>
      </c>
      <c r="G1253" s="2">
        <f>'Moving Avg'!F1253</f>
        <v>4.6674999999999995</v>
      </c>
      <c r="H1253" s="2">
        <f>'Moving Avg'!G1253</f>
        <v>4.7245999999999979</v>
      </c>
      <c r="I1253" s="2">
        <f>'Moving Avg'!H1253</f>
        <v>5.0391500000000109</v>
      </c>
      <c r="J1253" s="5" t="str">
        <f>OBV!F1253</f>
        <v>BULLISH</v>
      </c>
      <c r="K1253" s="5" t="str">
        <f>OBV!G1253</f>
        <v>NEUTRAL</v>
      </c>
      <c r="L1253" s="5" t="str">
        <f>OBV!H1253</f>
        <v>NEUTRAL</v>
      </c>
      <c r="M1253" s="7">
        <f t="shared" si="190"/>
        <v>25</v>
      </c>
      <c r="N1253" s="7">
        <f t="shared" si="191"/>
        <v>0</v>
      </c>
      <c r="O1253" s="7">
        <f t="shared" si="192"/>
        <v>0</v>
      </c>
      <c r="P1253" s="7">
        <f t="shared" si="193"/>
        <v>49.5</v>
      </c>
      <c r="Q1253" s="8">
        <f t="shared" si="194"/>
        <v>16.175000000000001</v>
      </c>
      <c r="R1253" s="8">
        <f t="shared" si="195"/>
        <v>17.375</v>
      </c>
      <c r="S1253" s="8">
        <f t="shared" si="196"/>
        <v>26.025000000000002</v>
      </c>
      <c r="T1253" s="8">
        <f t="shared" si="197"/>
        <v>18.625</v>
      </c>
      <c r="U1253" s="7">
        <f t="shared" si="198"/>
        <v>19.858333333333334</v>
      </c>
      <c r="V1253" s="7">
        <f t="shared" si="199"/>
        <v>19.55</v>
      </c>
    </row>
    <row r="1254" spans="1:22" ht="13.5" x14ac:dyDescent="0.25">
      <c r="A1254" s="3">
        <f>RSI!A1254</f>
        <v>44139</v>
      </c>
      <c r="B1254" s="2">
        <f>RSI!B1254</f>
        <v>4.3099999999999996</v>
      </c>
      <c r="C1254" s="2">
        <f>RSI!I1254</f>
        <v>30.581818228977681</v>
      </c>
      <c r="D1254" s="2">
        <f>MACD!E1254</f>
        <v>0.2566685695533204</v>
      </c>
      <c r="E1254" s="2">
        <f>MACD!F1254</f>
        <v>0.24171607558182803</v>
      </c>
      <c r="F1254" s="2">
        <f>'Moving Avg'!D1254</f>
        <v>4.3639999999999999</v>
      </c>
      <c r="G1254" s="2">
        <f>'Moving Avg'!F1254</f>
        <v>4.6355000000000004</v>
      </c>
      <c r="H1254" s="2">
        <f>'Moving Avg'!G1254</f>
        <v>4.7115999999999971</v>
      </c>
      <c r="I1254" s="2">
        <f>'Moving Avg'!H1254</f>
        <v>5.0394000000000112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0</v>
      </c>
      <c r="O1254" s="7">
        <f t="shared" si="192"/>
        <v>0</v>
      </c>
      <c r="P1254" s="7">
        <f t="shared" si="193"/>
        <v>16.5</v>
      </c>
      <c r="Q1254" s="8">
        <f t="shared" si="194"/>
        <v>11.225</v>
      </c>
      <c r="R1254" s="8">
        <f t="shared" si="195"/>
        <v>9.125</v>
      </c>
      <c r="S1254" s="8">
        <f t="shared" si="196"/>
        <v>11.175000000000001</v>
      </c>
      <c r="T1254" s="8">
        <f t="shared" si="197"/>
        <v>10.375</v>
      </c>
      <c r="U1254" s="7">
        <f t="shared" si="198"/>
        <v>10.508333333333335</v>
      </c>
      <c r="V1254" s="7">
        <f t="shared" si="199"/>
        <v>10.475000000000001</v>
      </c>
    </row>
    <row r="1255" spans="1:22" ht="13.5" x14ac:dyDescent="0.25">
      <c r="A1255" s="3">
        <f>RSI!A1255</f>
        <v>44140</v>
      </c>
      <c r="B1255" s="2">
        <f>RSI!B1255</f>
        <v>4.3099999999999996</v>
      </c>
      <c r="C1255" s="2">
        <f>RSI!I1255</f>
        <v>30.581818228977681</v>
      </c>
      <c r="D1255" s="2">
        <f>MACD!E1255</f>
        <v>0.20658196306517862</v>
      </c>
      <c r="E1255" s="2">
        <f>MACD!F1255</f>
        <v>0.23468925307849814</v>
      </c>
      <c r="F1255" s="2">
        <f>'Moving Avg'!D1255</f>
        <v>4.3620000000000001</v>
      </c>
      <c r="G1255" s="2">
        <f>'Moving Avg'!F1255</f>
        <v>4.6034999999999995</v>
      </c>
      <c r="H1255" s="2">
        <f>'Moving Avg'!G1255</f>
        <v>4.7013999999999978</v>
      </c>
      <c r="I1255" s="2">
        <f>'Moving Avg'!H1255</f>
        <v>5.0406000000000111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  <c r="M1255" s="7">
        <f t="shared" si="190"/>
        <v>25</v>
      </c>
      <c r="N1255" s="7">
        <f t="shared" si="191"/>
        <v>100</v>
      </c>
      <c r="O1255" s="7">
        <f t="shared" si="192"/>
        <v>0</v>
      </c>
      <c r="P1255" s="7">
        <f t="shared" si="193"/>
        <v>16.5</v>
      </c>
      <c r="Q1255" s="8">
        <f t="shared" si="194"/>
        <v>46.225000000000001</v>
      </c>
      <c r="R1255" s="8">
        <f t="shared" si="195"/>
        <v>29.125</v>
      </c>
      <c r="S1255" s="8">
        <f t="shared" si="196"/>
        <v>26.175000000000001</v>
      </c>
      <c r="T1255" s="8">
        <f t="shared" si="197"/>
        <v>35.375</v>
      </c>
      <c r="U1255" s="7">
        <f t="shared" si="198"/>
        <v>33.841666666666661</v>
      </c>
      <c r="V1255" s="7">
        <f t="shared" si="199"/>
        <v>34.224999999999994</v>
      </c>
    </row>
    <row r="1256" spans="1:22" ht="13.5" x14ac:dyDescent="0.25">
      <c r="A1256" s="3">
        <f>RSI!A1256</f>
        <v>44141</v>
      </c>
      <c r="B1256" s="2">
        <f>RSI!B1256</f>
        <v>4.1100000000000003</v>
      </c>
      <c r="C1256" s="2">
        <f>RSI!I1256</f>
        <v>23.806574120931899</v>
      </c>
      <c r="D1256" s="2">
        <f>MACD!E1256</f>
        <v>0.18071260512643317</v>
      </c>
      <c r="E1256" s="2">
        <f>MACD!F1256</f>
        <v>0.22389392348808518</v>
      </c>
      <c r="F1256" s="2">
        <f>'Moving Avg'!D1256</f>
        <v>4.2959999999999994</v>
      </c>
      <c r="G1256" s="2">
        <f>'Moving Avg'!F1256</f>
        <v>4.5545</v>
      </c>
      <c r="H1256" s="2">
        <f>'Moving Avg'!G1256</f>
        <v>4.687199999999998</v>
      </c>
      <c r="I1256" s="2">
        <f>'Moving Avg'!H1256</f>
        <v>5.0411500000000107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  <c r="M1256" s="7">
        <f t="shared" si="190"/>
        <v>50</v>
      </c>
      <c r="N1256" s="7">
        <f t="shared" si="191"/>
        <v>100</v>
      </c>
      <c r="O1256" s="7">
        <f t="shared" si="192"/>
        <v>0</v>
      </c>
      <c r="P1256" s="7">
        <f t="shared" si="193"/>
        <v>16.5</v>
      </c>
      <c r="Q1256" s="8">
        <f t="shared" si="194"/>
        <v>54.975000000000001</v>
      </c>
      <c r="R1256" s="8">
        <f t="shared" si="195"/>
        <v>34.125</v>
      </c>
      <c r="S1256" s="8">
        <f t="shared" si="196"/>
        <v>29.925000000000001</v>
      </c>
      <c r="T1256" s="8">
        <f t="shared" si="197"/>
        <v>41.625</v>
      </c>
      <c r="U1256" s="7">
        <f t="shared" si="198"/>
        <v>39.674999999999997</v>
      </c>
      <c r="V1256" s="7">
        <f t="shared" si="199"/>
        <v>40.162499999999994</v>
      </c>
    </row>
    <row r="1257" spans="1:22" ht="13.5" x14ac:dyDescent="0.25">
      <c r="A1257" s="3">
        <f>RSI!A1257</f>
        <v>44144</v>
      </c>
      <c r="B1257" s="2">
        <f>RSI!B1257</f>
        <v>4.12</v>
      </c>
      <c r="C1257" s="2">
        <f>RSI!I1257</f>
        <v>24.704796034876907</v>
      </c>
      <c r="D1257" s="2">
        <f>MACD!E1257</f>
        <v>0.1639122522670009</v>
      </c>
      <c r="E1257" s="2">
        <f>MACD!F1257</f>
        <v>0.21189758924386831</v>
      </c>
      <c r="F1257" s="2">
        <f>'Moving Avg'!D1257</f>
        <v>4.2320000000000002</v>
      </c>
      <c r="G1257" s="2">
        <f>'Moving Avg'!F1257</f>
        <v>4.5055000000000005</v>
      </c>
      <c r="H1257" s="2">
        <f>'Moving Avg'!G1257</f>
        <v>4.6731999999999978</v>
      </c>
      <c r="I1257" s="2">
        <f>'Moving Avg'!H1257</f>
        <v>5.0408500000000114</v>
      </c>
      <c r="J1257" s="5" t="str">
        <f>OBV!F1257</f>
        <v>BEARISH</v>
      </c>
      <c r="K1257" s="5" t="str">
        <f>OBV!G1257</f>
        <v>NEUTRAL</v>
      </c>
      <c r="L1257" s="5" t="str">
        <f>OBV!H1257</f>
        <v>CONFIRMED BEARISH</v>
      </c>
      <c r="M1257" s="7">
        <f t="shared" si="190"/>
        <v>50</v>
      </c>
      <c r="N1257" s="7">
        <f t="shared" si="191"/>
        <v>100</v>
      </c>
      <c r="O1257" s="7">
        <f t="shared" si="192"/>
        <v>0</v>
      </c>
      <c r="P1257" s="7">
        <f t="shared" si="193"/>
        <v>16.5</v>
      </c>
      <c r="Q1257" s="8">
        <f t="shared" si="194"/>
        <v>54.975000000000001</v>
      </c>
      <c r="R1257" s="8">
        <f t="shared" si="195"/>
        <v>34.125</v>
      </c>
      <c r="S1257" s="8">
        <f t="shared" si="196"/>
        <v>29.925000000000001</v>
      </c>
      <c r="T1257" s="8">
        <f t="shared" si="197"/>
        <v>41.625</v>
      </c>
      <c r="U1257" s="7">
        <f t="shared" si="198"/>
        <v>39.674999999999997</v>
      </c>
      <c r="V1257" s="7">
        <f t="shared" si="199"/>
        <v>40.162499999999994</v>
      </c>
    </row>
    <row r="1258" spans="1:22" ht="13.5" x14ac:dyDescent="0.25">
      <c r="A1258" s="3">
        <f>RSI!A1258</f>
        <v>44145</v>
      </c>
      <c r="B1258" s="2">
        <f>RSI!B1258</f>
        <v>4.24</v>
      </c>
      <c r="C1258" s="2">
        <f>RSI!I1258</f>
        <v>34.659225081218608</v>
      </c>
      <c r="D1258" s="2">
        <f>MACD!E1258</f>
        <v>0.12791297578434602</v>
      </c>
      <c r="E1258" s="2">
        <f>MACD!F1258</f>
        <v>0.19510066655196387</v>
      </c>
      <c r="F1258" s="2">
        <f>'Moving Avg'!D1258</f>
        <v>4.2180000000000009</v>
      </c>
      <c r="G1258" s="2">
        <f>'Moving Avg'!F1258</f>
        <v>4.4625000000000004</v>
      </c>
      <c r="H1258" s="2">
        <f>'Moving Avg'!G1258</f>
        <v>4.6615999999999982</v>
      </c>
      <c r="I1258" s="2">
        <f>'Moving Avg'!H1258</f>
        <v>5.0416500000000113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100</v>
      </c>
      <c r="O1258" s="7">
        <f t="shared" si="192"/>
        <v>0</v>
      </c>
      <c r="P1258" s="7">
        <f t="shared" si="193"/>
        <v>16.5</v>
      </c>
      <c r="Q1258" s="8">
        <f t="shared" si="194"/>
        <v>46.225000000000001</v>
      </c>
      <c r="R1258" s="8">
        <f t="shared" si="195"/>
        <v>29.125</v>
      </c>
      <c r="S1258" s="8">
        <f t="shared" si="196"/>
        <v>26.175000000000001</v>
      </c>
      <c r="T1258" s="8">
        <f t="shared" si="197"/>
        <v>35.375</v>
      </c>
      <c r="U1258" s="7">
        <f t="shared" si="198"/>
        <v>33.841666666666661</v>
      </c>
      <c r="V1258" s="7">
        <f t="shared" si="199"/>
        <v>34.224999999999994</v>
      </c>
    </row>
    <row r="1259" spans="1:22" ht="13.5" x14ac:dyDescent="0.25">
      <c r="A1259" s="3">
        <f>RSI!A1259</f>
        <v>44146</v>
      </c>
      <c r="B1259" s="2">
        <f>RSI!B1259</f>
        <v>4.43</v>
      </c>
      <c r="C1259" s="2">
        <f>RSI!I1259</f>
        <v>46.679181363287263</v>
      </c>
      <c r="D1259" s="2">
        <f>MACD!E1259</f>
        <v>8.6512824969908309E-2</v>
      </c>
      <c r="E1259" s="2">
        <f>MACD!F1259</f>
        <v>0.17338309823555278</v>
      </c>
      <c r="F1259" s="2">
        <f>'Moving Avg'!D1259</f>
        <v>4.242</v>
      </c>
      <c r="G1259" s="2">
        <f>'Moving Avg'!F1259</f>
        <v>4.4290000000000003</v>
      </c>
      <c r="H1259" s="2">
        <f>'Moving Avg'!G1259</f>
        <v>4.6537999999999986</v>
      </c>
      <c r="I1259" s="2">
        <f>'Moving Avg'!H1259</f>
        <v>5.0439500000000104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  <c r="M1259" s="7">
        <f t="shared" si="190"/>
        <v>25</v>
      </c>
      <c r="N1259" s="7">
        <f t="shared" si="191"/>
        <v>100</v>
      </c>
      <c r="O1259" s="7">
        <f t="shared" si="192"/>
        <v>0</v>
      </c>
      <c r="P1259" s="7">
        <f t="shared" si="193"/>
        <v>83.5</v>
      </c>
      <c r="Q1259" s="8">
        <f t="shared" si="194"/>
        <v>56.274999999999999</v>
      </c>
      <c r="R1259" s="8">
        <f t="shared" si="195"/>
        <v>45.875</v>
      </c>
      <c r="S1259" s="8">
        <f t="shared" si="196"/>
        <v>56.325000000000003</v>
      </c>
      <c r="T1259" s="8">
        <f t="shared" si="197"/>
        <v>52.125</v>
      </c>
      <c r="U1259" s="7">
        <f t="shared" si="198"/>
        <v>52.82500000000001</v>
      </c>
      <c r="V1259" s="7">
        <f t="shared" si="199"/>
        <v>52.650000000000006</v>
      </c>
    </row>
    <row r="1260" spans="1:22" ht="13.5" x14ac:dyDescent="0.25">
      <c r="A1260" s="3">
        <f>RSI!A1260</f>
        <v>44147</v>
      </c>
      <c r="B1260" s="2">
        <f>RSI!B1260</f>
        <v>4.43</v>
      </c>
      <c r="C1260" s="2">
        <f>RSI!I1260</f>
        <v>46.679181363287263</v>
      </c>
      <c r="D1260" s="2">
        <f>MACD!E1260</f>
        <v>5.1837346981732146E-2</v>
      </c>
      <c r="E1260" s="2">
        <f>MACD!F1260</f>
        <v>0.14907394798478865</v>
      </c>
      <c r="F1260" s="2">
        <f>'Moving Avg'!D1260</f>
        <v>4.266</v>
      </c>
      <c r="G1260" s="2">
        <f>'Moving Avg'!F1260</f>
        <v>4.4030000000000005</v>
      </c>
      <c r="H1260" s="2">
        <f>'Moving Avg'!G1260</f>
        <v>4.645999999999999</v>
      </c>
      <c r="I1260" s="2">
        <f>'Moving Avg'!H1260</f>
        <v>5.0462500000000103</v>
      </c>
      <c r="J1260" s="5" t="str">
        <f>OBV!F1260</f>
        <v>BULLISH</v>
      </c>
      <c r="K1260" s="5" t="str">
        <f>OBV!G1260</f>
        <v>NEUTRAL</v>
      </c>
      <c r="L1260" s="5" t="str">
        <f>OBV!H1260</f>
        <v>CONFIRMED BULLISH</v>
      </c>
      <c r="M1260" s="7">
        <f t="shared" si="190"/>
        <v>25</v>
      </c>
      <c r="N1260" s="7">
        <f t="shared" si="191"/>
        <v>100</v>
      </c>
      <c r="O1260" s="7">
        <f t="shared" si="192"/>
        <v>0</v>
      </c>
      <c r="P1260" s="7">
        <f t="shared" si="193"/>
        <v>83.5</v>
      </c>
      <c r="Q1260" s="8">
        <f t="shared" si="194"/>
        <v>56.274999999999999</v>
      </c>
      <c r="R1260" s="8">
        <f t="shared" si="195"/>
        <v>45.875</v>
      </c>
      <c r="S1260" s="8">
        <f t="shared" si="196"/>
        <v>56.325000000000003</v>
      </c>
      <c r="T1260" s="8">
        <f t="shared" si="197"/>
        <v>52.125</v>
      </c>
      <c r="U1260" s="7">
        <f t="shared" si="198"/>
        <v>52.82500000000001</v>
      </c>
      <c r="V1260" s="7">
        <f t="shared" si="199"/>
        <v>52.650000000000006</v>
      </c>
    </row>
    <row r="1261" spans="1:22" ht="13.5" x14ac:dyDescent="0.25">
      <c r="A1261" s="3">
        <f>RSI!A1261</f>
        <v>44148</v>
      </c>
      <c r="B1261" s="2">
        <f>RSI!B1261</f>
        <v>4.43</v>
      </c>
      <c r="C1261" s="2">
        <f>RSI!I1261</f>
        <v>46.679181363287256</v>
      </c>
      <c r="D1261" s="2">
        <f>MACD!E1261</f>
        <v>4.1287187908582546E-2</v>
      </c>
      <c r="E1261" s="2">
        <f>MACD!F1261</f>
        <v>0.12751659596954742</v>
      </c>
      <c r="F1261" s="2">
        <f>'Moving Avg'!D1261</f>
        <v>4.33</v>
      </c>
      <c r="G1261" s="2">
        <f>'Moving Avg'!F1261</f>
        <v>4.3880000000000008</v>
      </c>
      <c r="H1261" s="2">
        <f>'Moving Avg'!G1261</f>
        <v>4.6381999999999985</v>
      </c>
      <c r="I1261" s="2">
        <f>'Moving Avg'!H1261</f>
        <v>5.0477000000000096</v>
      </c>
      <c r="J1261" s="5" t="str">
        <f>OBV!F1261</f>
        <v>BULLISH</v>
      </c>
      <c r="K1261" s="5" t="str">
        <f>OBV!G1261</f>
        <v>NEUTRAL</v>
      </c>
      <c r="L1261" s="5" t="str">
        <f>OBV!H1261</f>
        <v>CONFIRMED BULLISH</v>
      </c>
      <c r="M1261" s="7">
        <f t="shared" si="190"/>
        <v>25</v>
      </c>
      <c r="N1261" s="7">
        <f t="shared" si="191"/>
        <v>100</v>
      </c>
      <c r="O1261" s="7">
        <f t="shared" si="192"/>
        <v>0</v>
      </c>
      <c r="P1261" s="7">
        <f t="shared" si="193"/>
        <v>83.5</v>
      </c>
      <c r="Q1261" s="8">
        <f t="shared" si="194"/>
        <v>56.274999999999999</v>
      </c>
      <c r="R1261" s="8">
        <f t="shared" si="195"/>
        <v>45.875</v>
      </c>
      <c r="S1261" s="8">
        <f t="shared" si="196"/>
        <v>56.325000000000003</v>
      </c>
      <c r="T1261" s="8">
        <f t="shared" si="197"/>
        <v>52.125</v>
      </c>
      <c r="U1261" s="7">
        <f t="shared" si="198"/>
        <v>52.82500000000001</v>
      </c>
      <c r="V1261" s="7">
        <f t="shared" si="199"/>
        <v>52.650000000000006</v>
      </c>
    </row>
    <row r="1262" spans="1:22" ht="13.5" x14ac:dyDescent="0.25">
      <c r="A1262" s="3">
        <f>RSI!A1262</f>
        <v>44151</v>
      </c>
      <c r="B1262" s="2">
        <f>RSI!B1262</f>
        <v>4.3099999999999996</v>
      </c>
      <c r="C1262" s="2">
        <f>RSI!I1262</f>
        <v>40.763892587488463</v>
      </c>
      <c r="D1262" s="2">
        <f>MACD!E1262</f>
        <v>4.1553733501886292E-2</v>
      </c>
      <c r="E1262" s="2">
        <f>MACD!F1262</f>
        <v>0.11032402347601521</v>
      </c>
      <c r="F1262" s="2">
        <f>'Moving Avg'!D1262</f>
        <v>4.3680000000000003</v>
      </c>
      <c r="G1262" s="2">
        <f>'Moving Avg'!F1262</f>
        <v>4.367</v>
      </c>
      <c r="H1262" s="2">
        <f>'Moving Avg'!G1262</f>
        <v>4.6279999999999992</v>
      </c>
      <c r="I1262" s="2">
        <f>'Moving Avg'!H1262</f>
        <v>5.0485500000000094</v>
      </c>
      <c r="J1262" s="5" t="str">
        <f>OBV!F1262</f>
        <v>BEARISH</v>
      </c>
      <c r="K1262" s="5" t="str">
        <f>OBV!G1262</f>
        <v>NEUTRAL</v>
      </c>
      <c r="L1262" s="5" t="str">
        <f>OBV!H1262</f>
        <v>BEARISH DIVERGENCE</v>
      </c>
      <c r="M1262" s="7">
        <f t="shared" si="190"/>
        <v>25</v>
      </c>
      <c r="N1262" s="7">
        <f t="shared" si="191"/>
        <v>100</v>
      </c>
      <c r="O1262" s="7">
        <f t="shared" si="192"/>
        <v>0</v>
      </c>
      <c r="P1262" s="7">
        <f t="shared" si="193"/>
        <v>16.5</v>
      </c>
      <c r="Q1262" s="8">
        <f t="shared" si="194"/>
        <v>46.225000000000001</v>
      </c>
      <c r="R1262" s="8">
        <f t="shared" si="195"/>
        <v>29.125</v>
      </c>
      <c r="S1262" s="8">
        <f t="shared" si="196"/>
        <v>26.175000000000001</v>
      </c>
      <c r="T1262" s="8">
        <f t="shared" si="197"/>
        <v>35.375</v>
      </c>
      <c r="U1262" s="7">
        <f t="shared" si="198"/>
        <v>33.841666666666661</v>
      </c>
      <c r="V1262" s="7">
        <f t="shared" si="199"/>
        <v>34.224999999999994</v>
      </c>
    </row>
    <row r="1263" spans="1:22" ht="13.5" x14ac:dyDescent="0.25">
      <c r="A1263" s="3">
        <f>RSI!A1263</f>
        <v>44152</v>
      </c>
      <c r="B1263" s="2">
        <f>RSI!B1263</f>
        <v>4.3099999999999996</v>
      </c>
      <c r="C1263" s="2">
        <f>RSI!I1263</f>
        <v>40.763892587488449</v>
      </c>
      <c r="D1263" s="2">
        <f>MACD!E1263</f>
        <v>2.2770500180379294E-2</v>
      </c>
      <c r="E1263" s="2">
        <f>MACD!F1263</f>
        <v>9.2813318816888021E-2</v>
      </c>
      <c r="F1263" s="2">
        <f>'Moving Avg'!D1263</f>
        <v>4.3819999999999997</v>
      </c>
      <c r="G1263" s="2">
        <f>'Moving Avg'!F1263</f>
        <v>4.346000000000001</v>
      </c>
      <c r="H1263" s="2">
        <f>'Moving Avg'!G1263</f>
        <v>4.617799999999999</v>
      </c>
      <c r="I1263" s="2">
        <f>'Moving Avg'!H1263</f>
        <v>5.0494000000000092</v>
      </c>
      <c r="J1263" s="5" t="str">
        <f>OBV!F1263</f>
        <v>BEARISH</v>
      </c>
      <c r="K1263" s="5" t="str">
        <f>OBV!G1263</f>
        <v>NEUTRAL</v>
      </c>
      <c r="L1263" s="5" t="str">
        <f>OBV!H1263</f>
        <v>BEARISH DIVERGENCE</v>
      </c>
      <c r="M1263" s="7">
        <f t="shared" si="190"/>
        <v>25</v>
      </c>
      <c r="N1263" s="7">
        <f t="shared" si="191"/>
        <v>100</v>
      </c>
      <c r="O1263" s="7">
        <f t="shared" si="192"/>
        <v>0</v>
      </c>
      <c r="P1263" s="7">
        <f t="shared" si="193"/>
        <v>16.5</v>
      </c>
      <c r="Q1263" s="8">
        <f t="shared" si="194"/>
        <v>46.225000000000001</v>
      </c>
      <c r="R1263" s="8">
        <f t="shared" si="195"/>
        <v>29.125</v>
      </c>
      <c r="S1263" s="8">
        <f t="shared" si="196"/>
        <v>26.175000000000001</v>
      </c>
      <c r="T1263" s="8">
        <f t="shared" si="197"/>
        <v>35.375</v>
      </c>
      <c r="U1263" s="7">
        <f t="shared" si="198"/>
        <v>33.841666666666661</v>
      </c>
      <c r="V1263" s="7">
        <f t="shared" si="199"/>
        <v>34.224999999999994</v>
      </c>
    </row>
    <row r="1264" spans="1:22" ht="13.5" x14ac:dyDescent="0.25">
      <c r="A1264" s="3">
        <f>RSI!A1264</f>
        <v>44153</v>
      </c>
      <c r="B1264" s="2">
        <f>RSI!B1264</f>
        <v>4.3099999999999996</v>
      </c>
      <c r="C1264" s="2">
        <f>RSI!I1264</f>
        <v>40.763892587488463</v>
      </c>
      <c r="D1264" s="2">
        <f>MACD!E1264</f>
        <v>7.7947988580540084E-3</v>
      </c>
      <c r="E1264" s="2">
        <f>MACD!F1264</f>
        <v>7.5809614825121219E-2</v>
      </c>
      <c r="F1264" s="2">
        <f>'Moving Avg'!D1264</f>
        <v>4.3579999999999988</v>
      </c>
      <c r="G1264" s="2">
        <f>'Moving Avg'!F1264</f>
        <v>4.3320000000000007</v>
      </c>
      <c r="H1264" s="2">
        <f>'Moving Avg'!G1264</f>
        <v>4.6117999999999997</v>
      </c>
      <c r="I1264" s="2">
        <f>'Moving Avg'!H1264</f>
        <v>5.050250000000009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  <c r="M1264" s="7">
        <f t="shared" si="190"/>
        <v>25</v>
      </c>
      <c r="N1264" s="7">
        <f t="shared" si="191"/>
        <v>100</v>
      </c>
      <c r="O1264" s="7">
        <f t="shared" si="192"/>
        <v>0</v>
      </c>
      <c r="P1264" s="7">
        <f t="shared" si="193"/>
        <v>16.5</v>
      </c>
      <c r="Q1264" s="8">
        <f t="shared" si="194"/>
        <v>46.225000000000001</v>
      </c>
      <c r="R1264" s="8">
        <f t="shared" si="195"/>
        <v>29.125</v>
      </c>
      <c r="S1264" s="8">
        <f t="shared" si="196"/>
        <v>26.175000000000001</v>
      </c>
      <c r="T1264" s="8">
        <f t="shared" si="197"/>
        <v>35.375</v>
      </c>
      <c r="U1264" s="7">
        <f t="shared" si="198"/>
        <v>33.841666666666661</v>
      </c>
      <c r="V1264" s="7">
        <f t="shared" si="199"/>
        <v>34.224999999999994</v>
      </c>
    </row>
    <row r="1265" spans="1:22" ht="13.5" x14ac:dyDescent="0.25">
      <c r="A1265" s="3">
        <f>RSI!A1265</f>
        <v>44154</v>
      </c>
      <c r="B1265" s="2">
        <f>RSI!B1265</f>
        <v>4.4000000000000004</v>
      </c>
      <c r="C1265" s="2">
        <f>RSI!I1265</f>
        <v>47.04938158166815</v>
      </c>
      <c r="D1265" s="2">
        <f>MACD!E1265</f>
        <v>-1.0693796751836793E-2</v>
      </c>
      <c r="E1265" s="2">
        <f>MACD!F1265</f>
        <v>5.8508932509729619E-2</v>
      </c>
      <c r="F1265" s="2">
        <f>'Moving Avg'!D1265</f>
        <v>4.3519999999999994</v>
      </c>
      <c r="G1265" s="2">
        <f>'Moving Avg'!F1265</f>
        <v>4.3325000000000014</v>
      </c>
      <c r="H1265" s="2">
        <f>'Moving Avg'!G1265</f>
        <v>4.6083999999999996</v>
      </c>
      <c r="I1265" s="2">
        <f>'Moving Avg'!H1265</f>
        <v>5.0515500000000086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  <c r="M1265" s="7">
        <f t="shared" si="190"/>
        <v>25</v>
      </c>
      <c r="N1265" s="7">
        <f t="shared" si="191"/>
        <v>100</v>
      </c>
      <c r="O1265" s="7">
        <f t="shared" si="192"/>
        <v>0</v>
      </c>
      <c r="P1265" s="7">
        <f t="shared" si="193"/>
        <v>16.5</v>
      </c>
      <c r="Q1265" s="8">
        <f t="shared" si="194"/>
        <v>46.225000000000001</v>
      </c>
      <c r="R1265" s="8">
        <f t="shared" si="195"/>
        <v>29.125</v>
      </c>
      <c r="S1265" s="8">
        <f t="shared" si="196"/>
        <v>26.175000000000001</v>
      </c>
      <c r="T1265" s="8">
        <f t="shared" si="197"/>
        <v>35.375</v>
      </c>
      <c r="U1265" s="7">
        <f t="shared" si="198"/>
        <v>33.841666666666661</v>
      </c>
      <c r="V1265" s="7">
        <f t="shared" si="199"/>
        <v>34.224999999999994</v>
      </c>
    </row>
    <row r="1266" spans="1:22" ht="13.5" x14ac:dyDescent="0.25">
      <c r="A1266" s="3">
        <f>RSI!A1266</f>
        <v>44155</v>
      </c>
      <c r="B1266" s="2">
        <f>RSI!B1266</f>
        <v>4.4000000000000004</v>
      </c>
      <c r="C1266" s="2">
        <f>RSI!I1266</f>
        <v>47.04938158166815</v>
      </c>
      <c r="D1266" s="2">
        <f>MACD!E1266</f>
        <v>-5.6852168847883355E-2</v>
      </c>
      <c r="E1266" s="2">
        <f>MACD!F1266</f>
        <v>3.5436712238207026E-2</v>
      </c>
      <c r="F1266" s="2">
        <f>'Moving Avg'!D1266</f>
        <v>4.3459999999999992</v>
      </c>
      <c r="G1266" s="2">
        <f>'Moving Avg'!F1266</f>
        <v>4.3330000000000011</v>
      </c>
      <c r="H1266" s="2">
        <f>'Moving Avg'!G1266</f>
        <v>4.6076000000000006</v>
      </c>
      <c r="I1266" s="2">
        <f>'Moving Avg'!H1266</f>
        <v>5.0528500000000092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  <c r="M1266" s="7">
        <f t="shared" si="190"/>
        <v>25</v>
      </c>
      <c r="N1266" s="7">
        <f t="shared" si="191"/>
        <v>100</v>
      </c>
      <c r="O1266" s="7">
        <f t="shared" si="192"/>
        <v>0</v>
      </c>
      <c r="P1266" s="7">
        <f t="shared" si="193"/>
        <v>16.5</v>
      </c>
      <c r="Q1266" s="8">
        <f t="shared" si="194"/>
        <v>46.225000000000001</v>
      </c>
      <c r="R1266" s="8">
        <f t="shared" si="195"/>
        <v>29.125</v>
      </c>
      <c r="S1266" s="8">
        <f t="shared" si="196"/>
        <v>26.175000000000001</v>
      </c>
      <c r="T1266" s="8">
        <f t="shared" si="197"/>
        <v>35.375</v>
      </c>
      <c r="U1266" s="7">
        <f t="shared" si="198"/>
        <v>33.841666666666661</v>
      </c>
      <c r="V1266" s="7">
        <f t="shared" si="199"/>
        <v>34.224999999999994</v>
      </c>
    </row>
    <row r="1267" spans="1:22" ht="13.5" x14ac:dyDescent="0.25">
      <c r="A1267" s="3">
        <f>RSI!A1267</f>
        <v>44158</v>
      </c>
      <c r="B1267" s="2">
        <f>RSI!B1267</f>
        <v>4.4000000000000004</v>
      </c>
      <c r="C1267" s="2">
        <f>RSI!I1267</f>
        <v>47.04938158166815</v>
      </c>
      <c r="D1267" s="2">
        <f>MACD!E1267</f>
        <v>-9.4134629392103264E-2</v>
      </c>
      <c r="E1267" s="2">
        <f>MACD!F1267</f>
        <v>9.5224439121449692E-3</v>
      </c>
      <c r="F1267" s="2">
        <f>'Moving Avg'!D1267</f>
        <v>4.3639999999999999</v>
      </c>
      <c r="G1267" s="2">
        <f>'Moving Avg'!F1267</f>
        <v>4.3325000000000014</v>
      </c>
      <c r="H1267" s="2">
        <f>'Moving Avg'!G1267</f>
        <v>4.6096000000000004</v>
      </c>
      <c r="I1267" s="2">
        <f>'Moving Avg'!H1267</f>
        <v>5.0535500000000084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  <c r="M1267" s="7">
        <f t="shared" si="190"/>
        <v>25</v>
      </c>
      <c r="N1267" s="7">
        <f t="shared" si="191"/>
        <v>100</v>
      </c>
      <c r="O1267" s="7">
        <f t="shared" si="192"/>
        <v>0</v>
      </c>
      <c r="P1267" s="7">
        <f t="shared" si="193"/>
        <v>83.5</v>
      </c>
      <c r="Q1267" s="8">
        <f t="shared" si="194"/>
        <v>56.274999999999999</v>
      </c>
      <c r="R1267" s="8">
        <f t="shared" si="195"/>
        <v>45.875</v>
      </c>
      <c r="S1267" s="8">
        <f t="shared" si="196"/>
        <v>56.325000000000003</v>
      </c>
      <c r="T1267" s="8">
        <f t="shared" si="197"/>
        <v>52.125</v>
      </c>
      <c r="U1267" s="7">
        <f t="shared" si="198"/>
        <v>52.82500000000001</v>
      </c>
      <c r="V1267" s="7">
        <f t="shared" si="199"/>
        <v>52.650000000000006</v>
      </c>
    </row>
    <row r="1268" spans="1:22" ht="13.5" x14ac:dyDescent="0.25">
      <c r="A1268" s="3">
        <f>RSI!A1268</f>
        <v>44159</v>
      </c>
      <c r="B1268" s="2">
        <f>RSI!B1268</f>
        <v>4.4000000000000004</v>
      </c>
      <c r="C1268" s="2">
        <f>RSI!I1268</f>
        <v>47.04938158166815</v>
      </c>
      <c r="D1268" s="2">
        <f>MACD!E1268</f>
        <v>-0.10700111979692473</v>
      </c>
      <c r="E1268" s="2">
        <f>MACD!F1268</f>
        <v>-1.3782268829668969E-2</v>
      </c>
      <c r="F1268" s="2">
        <f>'Moving Avg'!D1268</f>
        <v>4.3820000000000006</v>
      </c>
      <c r="G1268" s="2">
        <f>'Moving Avg'!F1268</f>
        <v>4.3370000000000015</v>
      </c>
      <c r="H1268" s="2">
        <f>'Moving Avg'!G1268</f>
        <v>4.6114000000000006</v>
      </c>
      <c r="I1268" s="2">
        <f>'Moving Avg'!H1268</f>
        <v>5.0536500000000082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  <c r="M1268" s="7">
        <f t="shared" si="190"/>
        <v>25</v>
      </c>
      <c r="N1268" s="7">
        <f t="shared" si="191"/>
        <v>100</v>
      </c>
      <c r="O1268" s="7">
        <f t="shared" si="192"/>
        <v>0</v>
      </c>
      <c r="P1268" s="7">
        <f t="shared" si="193"/>
        <v>83.5</v>
      </c>
      <c r="Q1268" s="8">
        <f t="shared" si="194"/>
        <v>56.274999999999999</v>
      </c>
      <c r="R1268" s="8">
        <f t="shared" si="195"/>
        <v>45.875</v>
      </c>
      <c r="S1268" s="8">
        <f t="shared" si="196"/>
        <v>56.325000000000003</v>
      </c>
      <c r="T1268" s="8">
        <f t="shared" si="197"/>
        <v>52.125</v>
      </c>
      <c r="U1268" s="7">
        <f t="shared" si="198"/>
        <v>52.82500000000001</v>
      </c>
      <c r="V1268" s="7">
        <f t="shared" si="199"/>
        <v>52.650000000000006</v>
      </c>
    </row>
    <row r="1269" spans="1:22" ht="13.5" x14ac:dyDescent="0.25">
      <c r="A1269" s="3">
        <f>RSI!A1269</f>
        <v>44160</v>
      </c>
      <c r="B1269" s="2">
        <f>RSI!B1269</f>
        <v>4.3099999999999996</v>
      </c>
      <c r="C1269" s="2">
        <f>RSI!I1269</f>
        <v>41.173073232839187</v>
      </c>
      <c r="D1269" s="2">
        <f>MACD!E1269</f>
        <v>-8.1788243392759696E-2</v>
      </c>
      <c r="E1269" s="2">
        <f>MACD!F1269</f>
        <v>-2.7383463742287117E-2</v>
      </c>
      <c r="F1269" s="2">
        <f>'Moving Avg'!D1269</f>
        <v>4.3819999999999997</v>
      </c>
      <c r="G1269" s="2">
        <f>'Moving Avg'!F1269</f>
        <v>4.3365000000000018</v>
      </c>
      <c r="H1269" s="2">
        <f>'Moving Avg'!G1269</f>
        <v>4.6114000000000015</v>
      </c>
      <c r="I1269" s="2">
        <f>'Moving Avg'!H1269</f>
        <v>5.0523500000000077</v>
      </c>
      <c r="J1269" s="5" t="str">
        <f>OBV!F1269</f>
        <v>NEUTRAL</v>
      </c>
      <c r="K1269" s="5" t="str">
        <f>OBV!G1269</f>
        <v>NEUTRAL</v>
      </c>
      <c r="L1269" s="5" t="str">
        <f>OBV!H1269</f>
        <v>NEUTRAL</v>
      </c>
      <c r="M1269" s="7">
        <f t="shared" si="190"/>
        <v>25</v>
      </c>
      <c r="N1269" s="7">
        <f t="shared" si="191"/>
        <v>100</v>
      </c>
      <c r="O1269" s="7">
        <f t="shared" si="192"/>
        <v>0</v>
      </c>
      <c r="P1269" s="7">
        <f t="shared" si="193"/>
        <v>33</v>
      </c>
      <c r="Q1269" s="8">
        <f t="shared" si="194"/>
        <v>48.7</v>
      </c>
      <c r="R1269" s="8">
        <f t="shared" si="195"/>
        <v>33.25</v>
      </c>
      <c r="S1269" s="8">
        <f t="shared" si="196"/>
        <v>33.6</v>
      </c>
      <c r="T1269" s="8">
        <f t="shared" si="197"/>
        <v>39.5</v>
      </c>
      <c r="U1269" s="7">
        <f t="shared" si="198"/>
        <v>38.516666666666673</v>
      </c>
      <c r="V1269" s="7">
        <f t="shared" si="199"/>
        <v>38.762500000000003</v>
      </c>
    </row>
    <row r="1270" spans="1:22" ht="13.5" x14ac:dyDescent="0.25">
      <c r="A1270" s="3">
        <f>RSI!A1270</f>
        <v>44161</v>
      </c>
      <c r="B1270" s="2">
        <f>RSI!B1270</f>
        <v>4.3099999999999996</v>
      </c>
      <c r="C1270" s="2">
        <f>RSI!I1270</f>
        <v>41.173073232839187</v>
      </c>
      <c r="D1270" s="2">
        <f>MACD!E1270</f>
        <v>-5.9734984177042705E-2</v>
      </c>
      <c r="E1270" s="2">
        <f>MACD!F1270</f>
        <v>-3.385376782923824E-2</v>
      </c>
      <c r="F1270" s="2">
        <f>'Moving Avg'!D1270</f>
        <v>4.3639999999999999</v>
      </c>
      <c r="G1270" s="2">
        <f>'Moving Avg'!F1270</f>
        <v>4.3360000000000012</v>
      </c>
      <c r="H1270" s="2">
        <f>'Moving Avg'!G1270</f>
        <v>4.6114000000000015</v>
      </c>
      <c r="I1270" s="2">
        <f>'Moving Avg'!H1270</f>
        <v>5.0509500000000083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  <c r="M1270" s="7">
        <f t="shared" si="190"/>
        <v>25</v>
      </c>
      <c r="N1270" s="7">
        <f t="shared" si="191"/>
        <v>100</v>
      </c>
      <c r="O1270" s="7">
        <f t="shared" si="192"/>
        <v>0</v>
      </c>
      <c r="P1270" s="7">
        <f t="shared" si="193"/>
        <v>16.5</v>
      </c>
      <c r="Q1270" s="8">
        <f t="shared" si="194"/>
        <v>46.225000000000001</v>
      </c>
      <c r="R1270" s="8">
        <f t="shared" si="195"/>
        <v>29.125</v>
      </c>
      <c r="S1270" s="8">
        <f t="shared" si="196"/>
        <v>26.175000000000001</v>
      </c>
      <c r="T1270" s="8">
        <f t="shared" si="197"/>
        <v>35.375</v>
      </c>
      <c r="U1270" s="7">
        <f t="shared" si="198"/>
        <v>33.841666666666661</v>
      </c>
      <c r="V1270" s="7">
        <f t="shared" si="199"/>
        <v>34.224999999999994</v>
      </c>
    </row>
    <row r="1271" spans="1:22" ht="13.5" x14ac:dyDescent="0.25">
      <c r="A1271" s="3">
        <f>RSI!A1271</f>
        <v>44162</v>
      </c>
      <c r="B1271" s="2">
        <f>RSI!B1271</f>
        <v>4.3099999999999996</v>
      </c>
      <c r="C1271" s="2">
        <f>RSI!I1271</f>
        <v>41.173073232839187</v>
      </c>
      <c r="D1271" s="2">
        <f>MACD!E1271</f>
        <v>-4.0408527706871311E-2</v>
      </c>
      <c r="E1271" s="2">
        <f>MACD!F1271</f>
        <v>-3.5164719804764856E-2</v>
      </c>
      <c r="F1271" s="2">
        <f>'Moving Avg'!D1271</f>
        <v>4.3459999999999992</v>
      </c>
      <c r="G1271" s="2">
        <f>'Moving Avg'!F1271</f>
        <v>4.3295000000000012</v>
      </c>
      <c r="H1271" s="2">
        <f>'Moving Avg'!G1271</f>
        <v>4.6114000000000015</v>
      </c>
      <c r="I1271" s="2">
        <f>'Moving Avg'!H1271</f>
        <v>5.0489000000000077</v>
      </c>
      <c r="J1271" s="5" t="str">
        <f>OBV!F1271</f>
        <v>BEARISH</v>
      </c>
      <c r="K1271" s="5" t="str">
        <f>OBV!G1271</f>
        <v>NEUTRAL</v>
      </c>
      <c r="L1271" s="5" t="str">
        <f>OBV!H1271</f>
        <v>CONFIRMED BEARISH</v>
      </c>
      <c r="M1271" s="7">
        <f t="shared" si="190"/>
        <v>25</v>
      </c>
      <c r="N1271" s="7">
        <f t="shared" si="191"/>
        <v>45</v>
      </c>
      <c r="O1271" s="7">
        <f t="shared" si="192"/>
        <v>0</v>
      </c>
      <c r="P1271" s="7">
        <f t="shared" si="193"/>
        <v>16.5</v>
      </c>
      <c r="Q1271" s="8">
        <f t="shared" si="194"/>
        <v>26.975000000000001</v>
      </c>
      <c r="R1271" s="8">
        <f t="shared" si="195"/>
        <v>18.125</v>
      </c>
      <c r="S1271" s="8">
        <f t="shared" si="196"/>
        <v>17.925000000000001</v>
      </c>
      <c r="T1271" s="8">
        <f t="shared" si="197"/>
        <v>21.625</v>
      </c>
      <c r="U1271" s="7">
        <f t="shared" si="198"/>
        <v>21.008333333333336</v>
      </c>
      <c r="V1271" s="7">
        <f t="shared" si="199"/>
        <v>21.162500000000001</v>
      </c>
    </row>
    <row r="1272" spans="1:22" ht="13.5" x14ac:dyDescent="0.25">
      <c r="A1272" s="3">
        <f>RSI!A1272</f>
        <v>44165</v>
      </c>
      <c r="B1272" s="2">
        <f>RSI!B1272</f>
        <v>4.3099999999999996</v>
      </c>
      <c r="C1272" s="2">
        <f>RSI!I1272</f>
        <v>41.173073232839187</v>
      </c>
      <c r="D1272" s="2">
        <f>MACD!E1272</f>
        <v>-4.1900238133866452E-2</v>
      </c>
      <c r="E1272" s="2">
        <f>MACD!F1272</f>
        <v>-3.6511823470585181E-2</v>
      </c>
      <c r="F1272" s="2">
        <f>'Moving Avg'!D1272</f>
        <v>4.3279999999999994</v>
      </c>
      <c r="G1272" s="2">
        <f>'Moving Avg'!F1272</f>
        <v>4.3230000000000013</v>
      </c>
      <c r="H1272" s="2">
        <f>'Moving Avg'!G1272</f>
        <v>4.6076000000000015</v>
      </c>
      <c r="I1272" s="2">
        <f>'Moving Avg'!H1272</f>
        <v>5.0458000000000087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  <c r="M1272" s="7">
        <f t="shared" si="190"/>
        <v>25</v>
      </c>
      <c r="N1272" s="7">
        <f t="shared" si="191"/>
        <v>45</v>
      </c>
      <c r="O1272" s="7">
        <f t="shared" si="192"/>
        <v>0</v>
      </c>
      <c r="P1272" s="7">
        <f t="shared" si="193"/>
        <v>16.5</v>
      </c>
      <c r="Q1272" s="8">
        <f t="shared" si="194"/>
        <v>26.975000000000001</v>
      </c>
      <c r="R1272" s="8">
        <f t="shared" si="195"/>
        <v>18.125</v>
      </c>
      <c r="S1272" s="8">
        <f t="shared" si="196"/>
        <v>17.925000000000001</v>
      </c>
      <c r="T1272" s="8">
        <f t="shared" si="197"/>
        <v>21.625</v>
      </c>
      <c r="U1272" s="7">
        <f t="shared" si="198"/>
        <v>21.008333333333336</v>
      </c>
      <c r="V1272" s="7">
        <f t="shared" si="199"/>
        <v>21.162500000000001</v>
      </c>
    </row>
    <row r="1273" spans="1:22" ht="13.5" x14ac:dyDescent="0.25">
      <c r="A1273" s="3">
        <f>RSI!A1273</f>
        <v>44166</v>
      </c>
      <c r="B1273" s="2">
        <f>RSI!B1273</f>
        <v>4.3099999999999996</v>
      </c>
      <c r="C1273" s="2">
        <f>RSI!I1273</f>
        <v>41.17307323283918</v>
      </c>
      <c r="D1273" s="2">
        <f>MACD!E1273</f>
        <v>-4.2591461538106223E-2</v>
      </c>
      <c r="E1273" s="2">
        <f>MACD!F1273</f>
        <v>-3.7727751084089392E-2</v>
      </c>
      <c r="F1273" s="2">
        <f>'Moving Avg'!D1273</f>
        <v>4.3099999999999996</v>
      </c>
      <c r="G1273" s="2">
        <f>'Moving Avg'!F1273</f>
        <v>4.3230000000000013</v>
      </c>
      <c r="H1273" s="2">
        <f>'Moving Avg'!G1273</f>
        <v>4.5998000000000019</v>
      </c>
      <c r="I1273" s="2">
        <f>'Moving Avg'!H1273</f>
        <v>5.0424500000000076</v>
      </c>
      <c r="J1273" s="5" t="str">
        <f>OBV!F1273</f>
        <v>BEARISH</v>
      </c>
      <c r="K1273" s="5" t="str">
        <f>OBV!G1273</f>
        <v>NEUTRAL</v>
      </c>
      <c r="L1273" s="5" t="str">
        <f>OBV!H1273</f>
        <v>CONFIRMED BEARISH</v>
      </c>
      <c r="M1273" s="7">
        <f t="shared" si="190"/>
        <v>25</v>
      </c>
      <c r="N1273" s="7">
        <f t="shared" si="191"/>
        <v>45</v>
      </c>
      <c r="O1273" s="7">
        <f t="shared" si="192"/>
        <v>0</v>
      </c>
      <c r="P1273" s="7">
        <f t="shared" si="193"/>
        <v>16.5</v>
      </c>
      <c r="Q1273" s="8">
        <f t="shared" si="194"/>
        <v>26.975000000000001</v>
      </c>
      <c r="R1273" s="8">
        <f t="shared" si="195"/>
        <v>18.125</v>
      </c>
      <c r="S1273" s="8">
        <f t="shared" si="196"/>
        <v>17.925000000000001</v>
      </c>
      <c r="T1273" s="8">
        <f t="shared" si="197"/>
        <v>21.625</v>
      </c>
      <c r="U1273" s="7">
        <f t="shared" si="198"/>
        <v>21.008333333333336</v>
      </c>
      <c r="V1273" s="7">
        <f t="shared" si="199"/>
        <v>21.162500000000001</v>
      </c>
    </row>
    <row r="1274" spans="1:22" ht="13.5" x14ac:dyDescent="0.25">
      <c r="A1274" s="3">
        <f>RSI!A1274</f>
        <v>44167</v>
      </c>
      <c r="B1274" s="2">
        <f>RSI!B1274</f>
        <v>4.3099999999999996</v>
      </c>
      <c r="C1274" s="2">
        <f>RSI!I1274</f>
        <v>41.17307323283918</v>
      </c>
      <c r="D1274" s="2">
        <f>MACD!E1274</f>
        <v>-4.2647645555239144E-2</v>
      </c>
      <c r="E1274" s="2">
        <f>MACD!F1274</f>
        <v>-3.8711729978319342E-2</v>
      </c>
      <c r="F1274" s="2">
        <f>'Moving Avg'!D1274</f>
        <v>4.3099999999999996</v>
      </c>
      <c r="G1274" s="2">
        <f>'Moving Avg'!F1274</f>
        <v>4.3230000000000004</v>
      </c>
      <c r="H1274" s="2">
        <f>'Moving Avg'!G1274</f>
        <v>4.5892000000000017</v>
      </c>
      <c r="I1274" s="2">
        <f>'Moving Avg'!H1274</f>
        <v>5.0391000000000075</v>
      </c>
      <c r="J1274" s="5" t="str">
        <f>OBV!F1274</f>
        <v>NEUTRAL</v>
      </c>
      <c r="K1274" s="5" t="str">
        <f>OBV!G1274</f>
        <v>NEUTRAL</v>
      </c>
      <c r="L1274" s="5" t="str">
        <f>OBV!H1274</f>
        <v>NEUTRAL</v>
      </c>
      <c r="M1274" s="7">
        <f t="shared" si="190"/>
        <v>25</v>
      </c>
      <c r="N1274" s="7">
        <f t="shared" si="191"/>
        <v>45</v>
      </c>
      <c r="O1274" s="7">
        <f t="shared" si="192"/>
        <v>0</v>
      </c>
      <c r="P1274" s="7">
        <f t="shared" si="193"/>
        <v>33</v>
      </c>
      <c r="Q1274" s="8">
        <f t="shared" si="194"/>
        <v>29.45</v>
      </c>
      <c r="R1274" s="8">
        <f t="shared" si="195"/>
        <v>22.25</v>
      </c>
      <c r="S1274" s="8">
        <f t="shared" si="196"/>
        <v>25.35</v>
      </c>
      <c r="T1274" s="8">
        <f t="shared" si="197"/>
        <v>25.75</v>
      </c>
      <c r="U1274" s="7">
        <f t="shared" si="198"/>
        <v>25.683333333333337</v>
      </c>
      <c r="V1274" s="7">
        <f t="shared" si="199"/>
        <v>25.700000000000003</v>
      </c>
    </row>
    <row r="1275" spans="1:22" ht="13.5" x14ac:dyDescent="0.25">
      <c r="A1275" s="3">
        <f>RSI!A1275</f>
        <v>44168</v>
      </c>
      <c r="B1275" s="2">
        <f>RSI!B1275</f>
        <v>4.3099999999999996</v>
      </c>
      <c r="C1275" s="2">
        <f>RSI!I1275</f>
        <v>41.173073232839187</v>
      </c>
      <c r="D1275" s="2">
        <f>MACD!E1275</f>
        <v>-2.8359497471166506E-2</v>
      </c>
      <c r="E1275" s="2">
        <f>MACD!F1275</f>
        <v>-3.6641283476888775E-2</v>
      </c>
      <c r="F1275" s="2">
        <f>'Moving Avg'!D1275</f>
        <v>4.3099999999999996</v>
      </c>
      <c r="G1275" s="2">
        <f>'Moving Avg'!F1275</f>
        <v>4.3230000000000004</v>
      </c>
      <c r="H1275" s="2">
        <f>'Moving Avg'!G1275</f>
        <v>4.5786000000000024</v>
      </c>
      <c r="I1275" s="2">
        <f>'Moving Avg'!H1275</f>
        <v>5.0357500000000073</v>
      </c>
      <c r="J1275" s="5" t="str">
        <f>OBV!F1275</f>
        <v>NEUTRAL</v>
      </c>
      <c r="K1275" s="5" t="str">
        <f>OBV!G1275</f>
        <v>NEUTRAL</v>
      </c>
      <c r="L1275" s="5" t="str">
        <f>OBV!H1275</f>
        <v>NEUTRAL</v>
      </c>
      <c r="M1275" s="7">
        <f t="shared" si="190"/>
        <v>25</v>
      </c>
      <c r="N1275" s="7">
        <f t="shared" si="191"/>
        <v>0</v>
      </c>
      <c r="O1275" s="7">
        <f t="shared" si="192"/>
        <v>0</v>
      </c>
      <c r="P1275" s="7">
        <f t="shared" si="193"/>
        <v>33</v>
      </c>
      <c r="Q1275" s="8">
        <f t="shared" si="194"/>
        <v>13.7</v>
      </c>
      <c r="R1275" s="8">
        <f t="shared" si="195"/>
        <v>13.25</v>
      </c>
      <c r="S1275" s="8">
        <f t="shared" si="196"/>
        <v>18.600000000000001</v>
      </c>
      <c r="T1275" s="8">
        <f t="shared" si="197"/>
        <v>14.5</v>
      </c>
      <c r="U1275" s="7">
        <f t="shared" si="198"/>
        <v>15.183333333333332</v>
      </c>
      <c r="V1275" s="7">
        <f t="shared" si="199"/>
        <v>15.012499999999999</v>
      </c>
    </row>
    <row r="1276" spans="1:22" ht="13.5" x14ac:dyDescent="0.25">
      <c r="A1276" s="3">
        <f>RSI!A1276</f>
        <v>44169</v>
      </c>
      <c r="B1276" s="2">
        <f>RSI!B1276</f>
        <v>4.3099999999999996</v>
      </c>
      <c r="C1276" s="2">
        <f>RSI!I1276</f>
        <v>41.17307323283918</v>
      </c>
      <c r="D1276" s="2">
        <f>MACD!E1276</f>
        <v>-1.5816253274572034E-2</v>
      </c>
      <c r="E1276" s="2">
        <f>MACD!F1276</f>
        <v>-3.2476277436425428E-2</v>
      </c>
      <c r="F1276" s="2">
        <f>'Moving Avg'!D1276</f>
        <v>4.3099999999999996</v>
      </c>
      <c r="G1276" s="2">
        <f>'Moving Avg'!F1276</f>
        <v>4.3330000000000002</v>
      </c>
      <c r="H1276" s="2">
        <f>'Moving Avg'!G1276</f>
        <v>4.5680000000000023</v>
      </c>
      <c r="I1276" s="2">
        <f>'Moving Avg'!H1276</f>
        <v>5.0324000000000062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  <c r="M1276" s="7">
        <f t="shared" si="190"/>
        <v>25</v>
      </c>
      <c r="N1276" s="7">
        <f t="shared" si="191"/>
        <v>0</v>
      </c>
      <c r="O1276" s="7">
        <f t="shared" si="192"/>
        <v>0</v>
      </c>
      <c r="P1276" s="7">
        <f t="shared" si="193"/>
        <v>33</v>
      </c>
      <c r="Q1276" s="8">
        <f t="shared" si="194"/>
        <v>13.7</v>
      </c>
      <c r="R1276" s="8">
        <f t="shared" si="195"/>
        <v>13.25</v>
      </c>
      <c r="S1276" s="8">
        <f t="shared" si="196"/>
        <v>18.600000000000001</v>
      </c>
      <c r="T1276" s="8">
        <f t="shared" si="197"/>
        <v>14.5</v>
      </c>
      <c r="U1276" s="7">
        <f t="shared" si="198"/>
        <v>15.183333333333332</v>
      </c>
      <c r="V1276" s="7">
        <f t="shared" si="199"/>
        <v>15.012499999999999</v>
      </c>
    </row>
    <row r="1277" spans="1:22" ht="13.5" x14ac:dyDescent="0.25">
      <c r="A1277" s="3">
        <f>RSI!A1277</f>
        <v>44172</v>
      </c>
      <c r="B1277" s="2">
        <f>RSI!B1277</f>
        <v>4.3099999999999996</v>
      </c>
      <c r="C1277" s="2">
        <f>RSI!I1277</f>
        <v>41.17307323283918</v>
      </c>
      <c r="D1277" s="2">
        <f>MACD!E1277</f>
        <v>-4.7830419721170969E-3</v>
      </c>
      <c r="E1277" s="2">
        <f>MACD!F1277</f>
        <v>-2.6937630343563761E-2</v>
      </c>
      <c r="F1277" s="2">
        <f>'Moving Avg'!D1277</f>
        <v>4.3099999999999996</v>
      </c>
      <c r="G1277" s="2">
        <f>'Moving Avg'!F1277</f>
        <v>4.3425000000000002</v>
      </c>
      <c r="H1277" s="2">
        <f>'Moving Avg'!G1277</f>
        <v>4.5530000000000026</v>
      </c>
      <c r="I1277" s="2">
        <f>'Moving Avg'!H1277</f>
        <v>5.029050000000006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  <c r="M1277" s="7">
        <f t="shared" si="190"/>
        <v>25</v>
      </c>
      <c r="N1277" s="7">
        <f t="shared" si="191"/>
        <v>0</v>
      </c>
      <c r="O1277" s="7">
        <f t="shared" si="192"/>
        <v>0</v>
      </c>
      <c r="P1277" s="7">
        <f t="shared" si="193"/>
        <v>33</v>
      </c>
      <c r="Q1277" s="8">
        <f t="shared" si="194"/>
        <v>13.7</v>
      </c>
      <c r="R1277" s="8">
        <f t="shared" si="195"/>
        <v>13.25</v>
      </c>
      <c r="S1277" s="8">
        <f t="shared" si="196"/>
        <v>18.600000000000001</v>
      </c>
      <c r="T1277" s="8">
        <f t="shared" si="197"/>
        <v>14.5</v>
      </c>
      <c r="U1277" s="7">
        <f t="shared" si="198"/>
        <v>15.183333333333332</v>
      </c>
      <c r="V1277" s="7">
        <f t="shared" si="199"/>
        <v>15.012499999999999</v>
      </c>
    </row>
    <row r="1278" spans="1:22" ht="13.5" x14ac:dyDescent="0.25">
      <c r="A1278" s="3">
        <f>RSI!A1278</f>
        <v>44173</v>
      </c>
      <c r="B1278" s="2">
        <f>RSI!B1278</f>
        <v>4.3099999999999996</v>
      </c>
      <c r="C1278" s="2">
        <f>RSI!I1278</f>
        <v>41.173073232839165</v>
      </c>
      <c r="D1278" s="2">
        <f>MACD!E1278</f>
        <v>4.9413605237909053E-3</v>
      </c>
      <c r="E1278" s="2">
        <f>MACD!F1278</f>
        <v>-2.0561832170092831E-2</v>
      </c>
      <c r="F1278" s="2">
        <f>'Moving Avg'!D1278</f>
        <v>4.3099999999999996</v>
      </c>
      <c r="G1278" s="2">
        <f>'Moving Avg'!F1278</f>
        <v>4.346000000000001</v>
      </c>
      <c r="H1278" s="2">
        <f>'Moving Avg'!G1278</f>
        <v>4.5372000000000021</v>
      </c>
      <c r="I1278" s="2">
        <f>'Moving Avg'!H1278</f>
        <v>5.0258000000000047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  <c r="M1278" s="7">
        <f t="shared" si="190"/>
        <v>25</v>
      </c>
      <c r="N1278" s="7">
        <f t="shared" si="191"/>
        <v>0</v>
      </c>
      <c r="O1278" s="7">
        <f t="shared" si="192"/>
        <v>0</v>
      </c>
      <c r="P1278" s="7">
        <f t="shared" si="193"/>
        <v>33</v>
      </c>
      <c r="Q1278" s="8">
        <f t="shared" si="194"/>
        <v>13.7</v>
      </c>
      <c r="R1278" s="8">
        <f t="shared" si="195"/>
        <v>13.25</v>
      </c>
      <c r="S1278" s="8">
        <f t="shared" si="196"/>
        <v>18.600000000000001</v>
      </c>
      <c r="T1278" s="8">
        <f t="shared" si="197"/>
        <v>14.5</v>
      </c>
      <c r="U1278" s="7">
        <f t="shared" si="198"/>
        <v>15.183333333333332</v>
      </c>
      <c r="V1278" s="7">
        <f t="shared" si="199"/>
        <v>15.012499999999999</v>
      </c>
    </row>
    <row r="1279" spans="1:22" ht="13.5" x14ac:dyDescent="0.25">
      <c r="A1279" s="3">
        <f>RSI!A1279</f>
        <v>44174</v>
      </c>
      <c r="B1279" s="2">
        <f>RSI!B1279</f>
        <v>4.3099999999999996</v>
      </c>
      <c r="C1279" s="2">
        <f>RSI!I1279</f>
        <v>41.173073232839165</v>
      </c>
      <c r="D1279" s="2">
        <f>MACD!E1279</f>
        <v>-3.1663023324757233E-4</v>
      </c>
      <c r="E1279" s="2">
        <f>MACD!F1279</f>
        <v>-1.6512791782723777E-2</v>
      </c>
      <c r="F1279" s="2">
        <f>'Moving Avg'!D1279</f>
        <v>4.3099999999999996</v>
      </c>
      <c r="G1279" s="2">
        <f>'Moving Avg'!F1279</f>
        <v>4.3400000000000007</v>
      </c>
      <c r="H1279" s="2">
        <f>'Moving Avg'!G1279</f>
        <v>4.5214000000000016</v>
      </c>
      <c r="I1279" s="2">
        <f>'Moving Avg'!H1279</f>
        <v>5.0224000000000046</v>
      </c>
      <c r="J1279" s="5" t="str">
        <f>OBV!F1279</f>
        <v>NEUTRAL</v>
      </c>
      <c r="K1279" s="5" t="str">
        <f>OBV!G1279</f>
        <v>NEUTRAL</v>
      </c>
      <c r="L1279" s="5" t="str">
        <f>OBV!H1279</f>
        <v>NEUTRAL</v>
      </c>
      <c r="M1279" s="7">
        <f t="shared" si="190"/>
        <v>25</v>
      </c>
      <c r="N1279" s="7">
        <f t="shared" si="191"/>
        <v>0</v>
      </c>
      <c r="O1279" s="7">
        <f t="shared" si="192"/>
        <v>0</v>
      </c>
      <c r="P1279" s="7">
        <f t="shared" si="193"/>
        <v>33</v>
      </c>
      <c r="Q1279" s="8">
        <f t="shared" si="194"/>
        <v>13.7</v>
      </c>
      <c r="R1279" s="8">
        <f t="shared" si="195"/>
        <v>13.25</v>
      </c>
      <c r="S1279" s="8">
        <f t="shared" si="196"/>
        <v>18.600000000000001</v>
      </c>
      <c r="T1279" s="8">
        <f t="shared" si="197"/>
        <v>14.5</v>
      </c>
      <c r="U1279" s="7">
        <f t="shared" si="198"/>
        <v>15.183333333333332</v>
      </c>
      <c r="V1279" s="7">
        <f t="shared" si="199"/>
        <v>15.012499999999999</v>
      </c>
    </row>
    <row r="1280" spans="1:22" ht="13.5" x14ac:dyDescent="0.25">
      <c r="A1280" s="3">
        <f>RSI!A1280</f>
        <v>44175</v>
      </c>
      <c r="B1280" s="2">
        <f>RSI!B1280</f>
        <v>4.3099999999999996</v>
      </c>
      <c r="C1280" s="2">
        <f>RSI!I1280</f>
        <v>41.173073232839165</v>
      </c>
      <c r="D1280" s="2">
        <f>MACD!E1280</f>
        <v>-4.4325303393808468E-3</v>
      </c>
      <c r="E1280" s="2">
        <f>MACD!F1280</f>
        <v>-1.4096739494055191E-2</v>
      </c>
      <c r="F1280" s="2">
        <f>'Moving Avg'!D1280</f>
        <v>4.3099999999999996</v>
      </c>
      <c r="G1280" s="2">
        <f>'Moving Avg'!F1280</f>
        <v>4.3340000000000014</v>
      </c>
      <c r="H1280" s="2">
        <f>'Moving Avg'!G1280</f>
        <v>4.505600000000002</v>
      </c>
      <c r="I1280" s="2">
        <f>'Moving Avg'!H1280</f>
        <v>5.0190000000000037</v>
      </c>
      <c r="J1280" s="5" t="str">
        <f>OBV!F1280</f>
        <v>NEUTRAL</v>
      </c>
      <c r="K1280" s="5" t="str">
        <f>OBV!G1280</f>
        <v>NEUTRAL</v>
      </c>
      <c r="L1280" s="5" t="str">
        <f>OBV!H1280</f>
        <v>NEUTRAL</v>
      </c>
      <c r="M1280" s="7">
        <f t="shared" si="190"/>
        <v>25</v>
      </c>
      <c r="N1280" s="7">
        <f t="shared" si="191"/>
        <v>0</v>
      </c>
      <c r="O1280" s="7">
        <f t="shared" si="192"/>
        <v>0</v>
      </c>
      <c r="P1280" s="7">
        <f t="shared" si="193"/>
        <v>33</v>
      </c>
      <c r="Q1280" s="8">
        <f t="shared" si="194"/>
        <v>13.7</v>
      </c>
      <c r="R1280" s="8">
        <f t="shared" si="195"/>
        <v>13.25</v>
      </c>
      <c r="S1280" s="8">
        <f t="shared" si="196"/>
        <v>18.600000000000001</v>
      </c>
      <c r="T1280" s="8">
        <f t="shared" si="197"/>
        <v>14.5</v>
      </c>
      <c r="U1280" s="7">
        <f t="shared" si="198"/>
        <v>15.183333333333332</v>
      </c>
      <c r="V1280" s="7">
        <f t="shared" si="199"/>
        <v>15.012499999999999</v>
      </c>
    </row>
    <row r="1281" spans="1:22" ht="13.5" x14ac:dyDescent="0.25">
      <c r="A1281" s="3">
        <f>RSI!A1281</f>
        <v>44176</v>
      </c>
      <c r="B1281" s="2">
        <f>RSI!B1281</f>
        <v>4.3099999999999996</v>
      </c>
      <c r="C1281" s="2">
        <f>RSI!I1281</f>
        <v>41.17307323283918</v>
      </c>
      <c r="D1281" s="2">
        <f>MACD!E1281</f>
        <v>-7.6067252334803825E-3</v>
      </c>
      <c r="E1281" s="2">
        <f>MACD!F1281</f>
        <v>-1.279873664194023E-2</v>
      </c>
      <c r="F1281" s="2">
        <f>'Moving Avg'!D1281</f>
        <v>4.3099999999999996</v>
      </c>
      <c r="G1281" s="2">
        <f>'Moving Avg'!F1281</f>
        <v>4.3280000000000012</v>
      </c>
      <c r="H1281" s="2">
        <f>'Moving Avg'!G1281</f>
        <v>4.4898000000000016</v>
      </c>
      <c r="I1281" s="2">
        <f>'Moving Avg'!H1281</f>
        <v>5.0155500000000037</v>
      </c>
      <c r="J1281" s="5" t="str">
        <f>OBV!F1281</f>
        <v>NEUTRAL</v>
      </c>
      <c r="K1281" s="5" t="str">
        <f>OBV!G1281</f>
        <v>NEUTRAL</v>
      </c>
      <c r="L1281" s="5" t="str">
        <f>OBV!H1281</f>
        <v>NEUTRAL</v>
      </c>
      <c r="M1281" s="7">
        <f t="shared" si="190"/>
        <v>25</v>
      </c>
      <c r="N1281" s="7">
        <f t="shared" si="191"/>
        <v>0</v>
      </c>
      <c r="O1281" s="7">
        <f t="shared" si="192"/>
        <v>0</v>
      </c>
      <c r="P1281" s="7">
        <f t="shared" si="193"/>
        <v>33</v>
      </c>
      <c r="Q1281" s="8">
        <f t="shared" si="194"/>
        <v>13.7</v>
      </c>
      <c r="R1281" s="8">
        <f t="shared" si="195"/>
        <v>13.25</v>
      </c>
      <c r="S1281" s="8">
        <f t="shared" si="196"/>
        <v>18.600000000000001</v>
      </c>
      <c r="T1281" s="8">
        <f t="shared" si="197"/>
        <v>14.5</v>
      </c>
      <c r="U1281" s="7">
        <f t="shared" si="198"/>
        <v>15.183333333333332</v>
      </c>
      <c r="V1281" s="7">
        <f t="shared" si="199"/>
        <v>15.012499999999999</v>
      </c>
    </row>
    <row r="1282" spans="1:22" ht="13.5" x14ac:dyDescent="0.25">
      <c r="A1282" s="3">
        <f>RSI!A1282</f>
        <v>44179</v>
      </c>
      <c r="B1282" s="2">
        <f>RSI!B1282</f>
        <v>4.3099999999999996</v>
      </c>
      <c r="C1282" s="2">
        <f>RSI!I1282</f>
        <v>41.173073232839165</v>
      </c>
      <c r="D1282" s="2">
        <f>MACD!E1282</f>
        <v>-1.0006943737593588E-2</v>
      </c>
      <c r="E1282" s="2">
        <f>MACD!F1282</f>
        <v>-1.2240378061070901E-2</v>
      </c>
      <c r="F1282" s="2">
        <f>'Moving Avg'!D1282</f>
        <v>4.3099999999999996</v>
      </c>
      <c r="G1282" s="2">
        <f>'Moving Avg'!F1282</f>
        <v>4.3280000000000012</v>
      </c>
      <c r="H1282" s="2">
        <f>'Moving Avg'!G1282</f>
        <v>4.474000000000002</v>
      </c>
      <c r="I1282" s="2">
        <f>'Moving Avg'!H1282</f>
        <v>5.0113500000000029</v>
      </c>
      <c r="J1282" s="5" t="str">
        <f>OBV!F1282</f>
        <v>NEUTRAL</v>
      </c>
      <c r="K1282" s="5" t="str">
        <f>OBV!G1282</f>
        <v>NEUTRAL</v>
      </c>
      <c r="L1282" s="5" t="str">
        <f>OBV!H1282</f>
        <v>NEUTRAL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0</v>
      </c>
      <c r="P1282" s="7">
        <f t="shared" ref="P1282:P1345" si="203">IF(L1282="confirmed bullish", 34, IF(L1282="bullish divergence",17, 0))+IF(J1282="bullish",33,IF(J1282="bearish",0,16.5))+IF(K1282="strong",33,IF(K1282="weak",0,16.5))</f>
        <v>33</v>
      </c>
      <c r="Q1282" s="8">
        <f t="shared" si="194"/>
        <v>13.7</v>
      </c>
      <c r="R1282" s="8">
        <f t="shared" si="195"/>
        <v>13.25</v>
      </c>
      <c r="S1282" s="8">
        <f t="shared" si="196"/>
        <v>18.600000000000001</v>
      </c>
      <c r="T1282" s="8">
        <f t="shared" si="197"/>
        <v>14.5</v>
      </c>
      <c r="U1282" s="7">
        <f t="shared" si="198"/>
        <v>15.183333333333332</v>
      </c>
      <c r="V1282" s="7">
        <f t="shared" si="199"/>
        <v>15.012499999999999</v>
      </c>
    </row>
    <row r="1283" spans="1:22" ht="13.5" x14ac:dyDescent="0.25">
      <c r="A1283" s="3">
        <f>RSI!A1283</f>
        <v>44180</v>
      </c>
      <c r="B1283" s="2">
        <f>RSI!B1283</f>
        <v>4.1900000000000004</v>
      </c>
      <c r="C1283" s="2">
        <f>RSI!I1283</f>
        <v>28.009365491206765</v>
      </c>
      <c r="D1283" s="2">
        <f>MACD!E1283</f>
        <v>-2.8845286768550693E-3</v>
      </c>
      <c r="E1283" s="2">
        <f>MACD!F1283</f>
        <v>-1.0369208184227735E-2</v>
      </c>
      <c r="F1283" s="2">
        <f>'Moving Avg'!D1283</f>
        <v>4.2859999999999996</v>
      </c>
      <c r="G1283" s="2">
        <f>'Moving Avg'!F1283</f>
        <v>4.322000000000001</v>
      </c>
      <c r="H1283" s="2">
        <f>'Moving Avg'!G1283</f>
        <v>4.4558000000000018</v>
      </c>
      <c r="I1283" s="2">
        <f>'Moving Avg'!H1283</f>
        <v>5.0053500000000035</v>
      </c>
      <c r="J1283" s="5" t="str">
        <f>OBV!F1283</f>
        <v>NEUTRAL</v>
      </c>
      <c r="K1283" s="5" t="str">
        <f>OBV!G1283</f>
        <v>NEUTRAL</v>
      </c>
      <c r="L1283" s="5" t="str">
        <f>OBV!H1283</f>
        <v>NEUTRAL</v>
      </c>
      <c r="M1283" s="7">
        <f t="shared" si="200"/>
        <v>50</v>
      </c>
      <c r="N1283" s="7">
        <f t="shared" si="201"/>
        <v>0</v>
      </c>
      <c r="O1283" s="7">
        <f t="shared" si="202"/>
        <v>0</v>
      </c>
      <c r="P1283" s="7">
        <f t="shared" si="203"/>
        <v>33</v>
      </c>
      <c r="Q1283" s="8">
        <f t="shared" ref="Q1283:Q1346" si="204">0.35*M1283+N1283*0.35+O1283*0.15+P1283*0.15</f>
        <v>22.45</v>
      </c>
      <c r="R1283" s="8">
        <f t="shared" ref="R1283:R1346" si="205">M1283*0.2+N1283*0.2+O1283*0.35+P1283*0.25</f>
        <v>18.25</v>
      </c>
      <c r="S1283" s="8">
        <f t="shared" ref="S1283:S1346" si="206">M1283*0.15+N1283*0.15+O1283*0.25+P1283*0.45</f>
        <v>22.35</v>
      </c>
      <c r="T1283" s="8">
        <f t="shared" ref="T1283:T1346" si="207">0.25*SUM(M1283:P1283)</f>
        <v>20.75</v>
      </c>
      <c r="U1283" s="7">
        <f t="shared" ref="U1283:U1346" si="208">SUM(Q1283:S1283)/3</f>
        <v>21.016666666666669</v>
      </c>
      <c r="V1283" s="7">
        <f t="shared" ref="V1283:V1346" si="209">SUM(Q1283:T1283)/4</f>
        <v>20.950000000000003</v>
      </c>
    </row>
    <row r="1284" spans="1:22" ht="13.5" x14ac:dyDescent="0.25">
      <c r="A1284" s="3">
        <f>RSI!A1284</f>
        <v>44181</v>
      </c>
      <c r="B1284" s="2">
        <f>RSI!B1284</f>
        <v>4.05</v>
      </c>
      <c r="C1284" s="2">
        <f>RSI!I1284</f>
        <v>19.982496623323726</v>
      </c>
      <c r="D1284" s="2">
        <f>MACD!E1284</f>
        <v>1.4466474902662618E-2</v>
      </c>
      <c r="E1284" s="2">
        <f>MACD!F1284</f>
        <v>-5.402071566849664E-3</v>
      </c>
      <c r="F1284" s="2">
        <f>'Moving Avg'!D1284</f>
        <v>4.234</v>
      </c>
      <c r="G1284" s="2">
        <f>'Moving Avg'!F1284</f>
        <v>4.3090000000000002</v>
      </c>
      <c r="H1284" s="2">
        <f>'Moving Avg'!G1284</f>
        <v>4.437800000000002</v>
      </c>
      <c r="I1284" s="2">
        <f>'Moving Avg'!H1284</f>
        <v>4.9979000000000022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50</v>
      </c>
      <c r="N1284" s="7">
        <f t="shared" si="201"/>
        <v>0</v>
      </c>
      <c r="O1284" s="7">
        <f t="shared" si="202"/>
        <v>0</v>
      </c>
      <c r="P1284" s="7">
        <f t="shared" si="203"/>
        <v>16.5</v>
      </c>
      <c r="Q1284" s="8">
        <f t="shared" si="204"/>
        <v>19.975000000000001</v>
      </c>
      <c r="R1284" s="8">
        <f t="shared" si="205"/>
        <v>14.125</v>
      </c>
      <c r="S1284" s="8">
        <f t="shared" si="206"/>
        <v>14.925000000000001</v>
      </c>
      <c r="T1284" s="8">
        <f t="shared" si="207"/>
        <v>16.625</v>
      </c>
      <c r="U1284" s="7">
        <f t="shared" si="208"/>
        <v>16.341666666666669</v>
      </c>
      <c r="V1284" s="7">
        <f t="shared" si="209"/>
        <v>16.412500000000001</v>
      </c>
    </row>
    <row r="1285" spans="1:22" ht="13.5" x14ac:dyDescent="0.25">
      <c r="A1285" s="3">
        <f>RSI!A1285</f>
        <v>44182</v>
      </c>
      <c r="B1285" s="2">
        <f>RSI!B1285</f>
        <v>4.05</v>
      </c>
      <c r="C1285" s="2">
        <f>RSI!I1285</f>
        <v>19.982496623323726</v>
      </c>
      <c r="D1285" s="2">
        <f>MACD!E1285</f>
        <v>3.0858668876327933E-2</v>
      </c>
      <c r="E1285" s="2">
        <f>MACD!F1285</f>
        <v>1.850076521785855E-3</v>
      </c>
      <c r="F1285" s="2">
        <f>'Moving Avg'!D1285</f>
        <v>4.1820000000000004</v>
      </c>
      <c r="G1285" s="2">
        <f>'Moving Avg'!F1285</f>
        <v>4.291500000000001</v>
      </c>
      <c r="H1285" s="2">
        <f>'Moving Avg'!G1285</f>
        <v>4.4198000000000022</v>
      </c>
      <c r="I1285" s="2">
        <f>'Moving Avg'!H1285</f>
        <v>4.9902000000000024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  <c r="M1285" s="7">
        <f t="shared" si="200"/>
        <v>50</v>
      </c>
      <c r="N1285" s="7">
        <f t="shared" si="201"/>
        <v>0</v>
      </c>
      <c r="O1285" s="7">
        <f t="shared" si="202"/>
        <v>0</v>
      </c>
      <c r="P1285" s="7">
        <f t="shared" si="203"/>
        <v>16.5</v>
      </c>
      <c r="Q1285" s="8">
        <f t="shared" si="204"/>
        <v>19.975000000000001</v>
      </c>
      <c r="R1285" s="8">
        <f t="shared" si="205"/>
        <v>14.125</v>
      </c>
      <c r="S1285" s="8">
        <f t="shared" si="206"/>
        <v>14.925000000000001</v>
      </c>
      <c r="T1285" s="8">
        <f t="shared" si="207"/>
        <v>16.625</v>
      </c>
      <c r="U1285" s="7">
        <f t="shared" si="208"/>
        <v>16.341666666666669</v>
      </c>
      <c r="V1285" s="7">
        <f t="shared" si="209"/>
        <v>16.412500000000001</v>
      </c>
    </row>
    <row r="1286" spans="1:22" ht="13.5" x14ac:dyDescent="0.25">
      <c r="A1286" s="3">
        <f>RSI!A1286</f>
        <v>44183</v>
      </c>
      <c r="B1286" s="2">
        <f>RSI!B1286</f>
        <v>4.05</v>
      </c>
      <c r="C1286" s="2">
        <f>RSI!I1286</f>
        <v>19.982496623323726</v>
      </c>
      <c r="D1286" s="2">
        <f>MACD!E1286</f>
        <v>4.6312853113515295E-2</v>
      </c>
      <c r="E1286" s="2">
        <f>MACD!F1286</f>
        <v>1.0742631840131743E-2</v>
      </c>
      <c r="F1286" s="2">
        <f>'Moving Avg'!D1286</f>
        <v>4.1300000000000008</v>
      </c>
      <c r="G1286" s="2">
        <f>'Moving Avg'!F1286</f>
        <v>4.274</v>
      </c>
      <c r="H1286" s="2">
        <f>'Moving Avg'!G1286</f>
        <v>4.3990000000000018</v>
      </c>
      <c r="I1286" s="2">
        <f>'Moving Avg'!H1286</f>
        <v>4.9825000000000008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50</v>
      </c>
      <c r="N1286" s="7">
        <f t="shared" si="201"/>
        <v>0</v>
      </c>
      <c r="O1286" s="7">
        <f t="shared" si="202"/>
        <v>0</v>
      </c>
      <c r="P1286" s="7">
        <f t="shared" si="203"/>
        <v>16.5</v>
      </c>
      <c r="Q1286" s="8">
        <f t="shared" si="204"/>
        <v>19.975000000000001</v>
      </c>
      <c r="R1286" s="8">
        <f t="shared" si="205"/>
        <v>14.125</v>
      </c>
      <c r="S1286" s="8">
        <f t="shared" si="206"/>
        <v>14.925000000000001</v>
      </c>
      <c r="T1286" s="8">
        <f t="shared" si="207"/>
        <v>16.625</v>
      </c>
      <c r="U1286" s="7">
        <f t="shared" si="208"/>
        <v>16.341666666666669</v>
      </c>
      <c r="V1286" s="7">
        <f t="shared" si="209"/>
        <v>16.412500000000001</v>
      </c>
    </row>
    <row r="1287" spans="1:22" ht="13.5" x14ac:dyDescent="0.25">
      <c r="A1287" s="3">
        <f>RSI!A1287</f>
        <v>44186</v>
      </c>
      <c r="B1287" s="2">
        <f>RSI!B1287</f>
        <v>4.05</v>
      </c>
      <c r="C1287" s="2">
        <f>RSI!I1287</f>
        <v>19.982496623323726</v>
      </c>
      <c r="D1287" s="2">
        <f>MACD!E1287</f>
        <v>6.0856013377824425E-2</v>
      </c>
      <c r="E1287" s="2">
        <f>MACD!F1287</f>
        <v>2.0765308147670282E-2</v>
      </c>
      <c r="F1287" s="2">
        <f>'Moving Avg'!D1287</f>
        <v>4.0780000000000003</v>
      </c>
      <c r="G1287" s="2">
        <f>'Moving Avg'!F1287</f>
        <v>4.2565</v>
      </c>
      <c r="H1287" s="2">
        <f>'Moving Avg'!G1287</f>
        <v>4.3780000000000028</v>
      </c>
      <c r="I1287" s="2">
        <f>'Moving Avg'!H1287</f>
        <v>4.9731500000000004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  <c r="M1287" s="7">
        <f t="shared" si="200"/>
        <v>50</v>
      </c>
      <c r="N1287" s="7">
        <f t="shared" si="201"/>
        <v>0</v>
      </c>
      <c r="O1287" s="7">
        <f t="shared" si="202"/>
        <v>0</v>
      </c>
      <c r="P1287" s="7">
        <f t="shared" si="203"/>
        <v>16.5</v>
      </c>
      <c r="Q1287" s="8">
        <f t="shared" si="204"/>
        <v>19.975000000000001</v>
      </c>
      <c r="R1287" s="8">
        <f t="shared" si="205"/>
        <v>14.125</v>
      </c>
      <c r="S1287" s="8">
        <f t="shared" si="206"/>
        <v>14.925000000000001</v>
      </c>
      <c r="T1287" s="8">
        <f t="shared" si="207"/>
        <v>16.625</v>
      </c>
      <c r="U1287" s="7">
        <f t="shared" si="208"/>
        <v>16.341666666666669</v>
      </c>
      <c r="V1287" s="7">
        <f t="shared" si="209"/>
        <v>16.412500000000001</v>
      </c>
    </row>
    <row r="1288" spans="1:22" ht="13.5" x14ac:dyDescent="0.25">
      <c r="A1288" s="3">
        <f>RSI!A1288</f>
        <v>44187</v>
      </c>
      <c r="B1288" s="2">
        <f>RSI!B1288</f>
        <v>4.05</v>
      </c>
      <c r="C1288" s="2">
        <f>RSI!I1288</f>
        <v>19.982496623323726</v>
      </c>
      <c r="D1288" s="2">
        <f>MACD!E1288</f>
        <v>7.4519674401110514E-2</v>
      </c>
      <c r="E1288" s="2">
        <f>MACD!F1288</f>
        <v>3.151618139835833E-2</v>
      </c>
      <c r="F1288" s="2">
        <f>'Moving Avg'!D1288</f>
        <v>4.05</v>
      </c>
      <c r="G1288" s="2">
        <f>'Moving Avg'!F1288</f>
        <v>4.2389999999999999</v>
      </c>
      <c r="H1288" s="2">
        <f>'Moving Avg'!G1288</f>
        <v>4.3570000000000029</v>
      </c>
      <c r="I1288" s="2">
        <f>'Moving Avg'!H1288</f>
        <v>4.9623999999999997</v>
      </c>
      <c r="J1288" s="5" t="str">
        <f>OBV!F1288</f>
        <v>BEARISH</v>
      </c>
      <c r="K1288" s="5" t="str">
        <f>OBV!G1288</f>
        <v>NEUTRAL</v>
      </c>
      <c r="L1288" s="5" t="str">
        <f>OBV!H1288</f>
        <v>CONFIRMED BEARISH</v>
      </c>
      <c r="M1288" s="7">
        <f t="shared" si="200"/>
        <v>50</v>
      </c>
      <c r="N1288" s="7">
        <f t="shared" si="201"/>
        <v>0</v>
      </c>
      <c r="O1288" s="7">
        <f t="shared" si="202"/>
        <v>0</v>
      </c>
      <c r="P1288" s="7">
        <f t="shared" si="203"/>
        <v>16.5</v>
      </c>
      <c r="Q1288" s="8">
        <f t="shared" si="204"/>
        <v>19.975000000000001</v>
      </c>
      <c r="R1288" s="8">
        <f t="shared" si="205"/>
        <v>14.125</v>
      </c>
      <c r="S1288" s="8">
        <f t="shared" si="206"/>
        <v>14.925000000000001</v>
      </c>
      <c r="T1288" s="8">
        <f t="shared" si="207"/>
        <v>16.625</v>
      </c>
      <c r="U1288" s="7">
        <f t="shared" si="208"/>
        <v>16.341666666666669</v>
      </c>
      <c r="V1288" s="7">
        <f t="shared" si="209"/>
        <v>16.412500000000001</v>
      </c>
    </row>
    <row r="1289" spans="1:22" ht="13.5" x14ac:dyDescent="0.25">
      <c r="A1289" s="3">
        <f>RSI!A1289</f>
        <v>44188</v>
      </c>
      <c r="B1289" s="2">
        <f>RSI!B1289</f>
        <v>4.05</v>
      </c>
      <c r="C1289" s="2">
        <f>RSI!I1289</f>
        <v>19.98249662332374</v>
      </c>
      <c r="D1289" s="2">
        <f>MACD!E1289</f>
        <v>8.7338557830737962E-2</v>
      </c>
      <c r="E1289" s="2">
        <f>MACD!F1289</f>
        <v>4.2680656684834256E-2</v>
      </c>
      <c r="F1289" s="2">
        <f>'Moving Avg'!D1289</f>
        <v>4.05</v>
      </c>
      <c r="G1289" s="2">
        <f>'Moving Avg'!F1289</f>
        <v>4.226</v>
      </c>
      <c r="H1289" s="2">
        <f>'Moving Avg'!G1289</f>
        <v>4.336000000000003</v>
      </c>
      <c r="I1289" s="2">
        <f>'Moving Avg'!H1289</f>
        <v>4.9525499999999996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  <c r="M1289" s="7">
        <f t="shared" si="200"/>
        <v>50</v>
      </c>
      <c r="N1289" s="7">
        <f t="shared" si="201"/>
        <v>0</v>
      </c>
      <c r="O1289" s="7">
        <f t="shared" si="202"/>
        <v>0</v>
      </c>
      <c r="P1289" s="7">
        <f t="shared" si="203"/>
        <v>33</v>
      </c>
      <c r="Q1289" s="8">
        <f t="shared" si="204"/>
        <v>22.45</v>
      </c>
      <c r="R1289" s="8">
        <f t="shared" si="205"/>
        <v>18.25</v>
      </c>
      <c r="S1289" s="8">
        <f t="shared" si="206"/>
        <v>22.35</v>
      </c>
      <c r="T1289" s="8">
        <f t="shared" si="207"/>
        <v>20.75</v>
      </c>
      <c r="U1289" s="7">
        <f t="shared" si="208"/>
        <v>21.016666666666669</v>
      </c>
      <c r="V1289" s="7">
        <f t="shared" si="209"/>
        <v>20.950000000000003</v>
      </c>
    </row>
    <row r="1290" spans="1:22" ht="13.5" x14ac:dyDescent="0.25">
      <c r="A1290" s="3">
        <f>RSI!A1290</f>
        <v>44189</v>
      </c>
      <c r="B1290" s="2">
        <f>RSI!B1290</f>
        <v>4.05</v>
      </c>
      <c r="C1290" s="2">
        <f>RSI!I1290</f>
        <v>19.98249662332374</v>
      </c>
      <c r="D1290" s="2">
        <f>MACD!E1290</f>
        <v>9.9349494331662846E-2</v>
      </c>
      <c r="E1290" s="2">
        <f>MACD!F1290</f>
        <v>5.4014424214199976E-2</v>
      </c>
      <c r="F1290" s="2">
        <f>'Moving Avg'!D1290</f>
        <v>4.05</v>
      </c>
      <c r="G1290" s="2">
        <f>'Moving Avg'!F1290</f>
        <v>4.2129999999999992</v>
      </c>
      <c r="H1290" s="2">
        <f>'Moving Avg'!G1290</f>
        <v>4.3180000000000032</v>
      </c>
      <c r="I1290" s="2">
        <f>'Moving Avg'!H1290</f>
        <v>4.9427499999999984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  <c r="M1290" s="7">
        <f t="shared" si="200"/>
        <v>50</v>
      </c>
      <c r="N1290" s="7">
        <f t="shared" si="201"/>
        <v>0</v>
      </c>
      <c r="O1290" s="7">
        <f t="shared" si="202"/>
        <v>0</v>
      </c>
      <c r="P1290" s="7">
        <f t="shared" si="203"/>
        <v>33</v>
      </c>
      <c r="Q1290" s="8">
        <f t="shared" si="204"/>
        <v>22.45</v>
      </c>
      <c r="R1290" s="8">
        <f t="shared" si="205"/>
        <v>18.25</v>
      </c>
      <c r="S1290" s="8">
        <f t="shared" si="206"/>
        <v>22.35</v>
      </c>
      <c r="T1290" s="8">
        <f t="shared" si="207"/>
        <v>20.75</v>
      </c>
      <c r="U1290" s="7">
        <f t="shared" si="208"/>
        <v>21.016666666666669</v>
      </c>
      <c r="V1290" s="7">
        <f t="shared" si="209"/>
        <v>20.950000000000003</v>
      </c>
    </row>
    <row r="1291" spans="1:22" ht="13.5" x14ac:dyDescent="0.25">
      <c r="A1291" s="3">
        <f>RSI!A1291</f>
        <v>44190</v>
      </c>
      <c r="B1291" s="2">
        <f>RSI!B1291</f>
        <v>4.05</v>
      </c>
      <c r="C1291" s="2">
        <f>RSI!I1291</f>
        <v>19.982496623323726</v>
      </c>
      <c r="D1291" s="2">
        <f>MACD!E1291</f>
        <v>0.11059054721037498</v>
      </c>
      <c r="E1291" s="2">
        <f>MACD!F1291</f>
        <v>6.5329648813434976E-2</v>
      </c>
      <c r="F1291" s="2">
        <f>'Moving Avg'!D1291</f>
        <v>4.05</v>
      </c>
      <c r="G1291" s="2">
        <f>'Moving Avg'!F1291</f>
        <v>4.1999999999999993</v>
      </c>
      <c r="H1291" s="2">
        <f>'Moving Avg'!G1291</f>
        <v>4.3044000000000038</v>
      </c>
      <c r="I1291" s="2">
        <f>'Moving Avg'!H1291</f>
        <v>4.9337499999999981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  <c r="M1291" s="7">
        <f t="shared" si="200"/>
        <v>50</v>
      </c>
      <c r="N1291" s="7">
        <f t="shared" si="201"/>
        <v>0</v>
      </c>
      <c r="O1291" s="7">
        <f t="shared" si="202"/>
        <v>0</v>
      </c>
      <c r="P1291" s="7">
        <f t="shared" si="203"/>
        <v>33</v>
      </c>
      <c r="Q1291" s="8">
        <f t="shared" si="204"/>
        <v>22.45</v>
      </c>
      <c r="R1291" s="8">
        <f t="shared" si="205"/>
        <v>18.25</v>
      </c>
      <c r="S1291" s="8">
        <f t="shared" si="206"/>
        <v>22.35</v>
      </c>
      <c r="T1291" s="8">
        <f t="shared" si="207"/>
        <v>20.75</v>
      </c>
      <c r="U1291" s="7">
        <f t="shared" si="208"/>
        <v>21.016666666666669</v>
      </c>
      <c r="V1291" s="7">
        <f t="shared" si="209"/>
        <v>20.950000000000003</v>
      </c>
    </row>
    <row r="1292" spans="1:22" ht="13.5" x14ac:dyDescent="0.25">
      <c r="A1292" s="3">
        <f>RSI!A1292</f>
        <v>44193</v>
      </c>
      <c r="B1292" s="2">
        <f>RSI!B1292</f>
        <v>4.05</v>
      </c>
      <c r="C1292" s="2">
        <f>RSI!I1292</f>
        <v>19.982496623323726</v>
      </c>
      <c r="D1292" s="2">
        <f>MACD!E1292</f>
        <v>0.12110031174827807</v>
      </c>
      <c r="E1292" s="2">
        <f>MACD!F1292</f>
        <v>7.64837814004036E-2</v>
      </c>
      <c r="F1292" s="2">
        <f>'Moving Avg'!D1292</f>
        <v>4.05</v>
      </c>
      <c r="G1292" s="2">
        <f>'Moving Avg'!F1292</f>
        <v>4.1869999999999994</v>
      </c>
      <c r="H1292" s="2">
        <f>'Moving Avg'!G1292</f>
        <v>4.2908000000000035</v>
      </c>
      <c r="I1292" s="2">
        <f>'Moving Avg'!H1292</f>
        <v>4.9255999999999975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  <c r="M1292" s="7">
        <f t="shared" si="200"/>
        <v>50</v>
      </c>
      <c r="N1292" s="7">
        <f t="shared" si="201"/>
        <v>0</v>
      </c>
      <c r="O1292" s="7">
        <f t="shared" si="202"/>
        <v>0</v>
      </c>
      <c r="P1292" s="7">
        <f t="shared" si="203"/>
        <v>33</v>
      </c>
      <c r="Q1292" s="8">
        <f t="shared" si="204"/>
        <v>22.45</v>
      </c>
      <c r="R1292" s="8">
        <f t="shared" si="205"/>
        <v>18.25</v>
      </c>
      <c r="S1292" s="8">
        <f t="shared" si="206"/>
        <v>22.35</v>
      </c>
      <c r="T1292" s="8">
        <f t="shared" si="207"/>
        <v>20.75</v>
      </c>
      <c r="U1292" s="7">
        <f t="shared" si="208"/>
        <v>21.016666666666669</v>
      </c>
      <c r="V1292" s="7">
        <f t="shared" si="209"/>
        <v>20.950000000000003</v>
      </c>
    </row>
    <row r="1293" spans="1:22" ht="13.5" x14ac:dyDescent="0.25">
      <c r="A1293" s="3">
        <f>RSI!A1293</f>
        <v>44194</v>
      </c>
      <c r="B1293" s="2">
        <f>RSI!B1293</f>
        <v>4.05</v>
      </c>
      <c r="C1293" s="2">
        <f>RSI!I1293</f>
        <v>19.982496623323726</v>
      </c>
      <c r="D1293" s="2">
        <f>MACD!E1293</f>
        <v>0.11245582172243829</v>
      </c>
      <c r="E1293" s="2">
        <f>MACD!F1293</f>
        <v>8.3678189464810537E-2</v>
      </c>
      <c r="F1293" s="2">
        <f>'Moving Avg'!D1293</f>
        <v>4.05</v>
      </c>
      <c r="G1293" s="2">
        <f>'Moving Avg'!F1293</f>
        <v>4.1739999999999986</v>
      </c>
      <c r="H1293" s="2">
        <f>'Moving Avg'!G1293</f>
        <v>4.2772000000000041</v>
      </c>
      <c r="I1293" s="2">
        <f>'Moving Avg'!H1293</f>
        <v>4.9186999999999976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  <c r="M1293" s="7">
        <f t="shared" si="200"/>
        <v>50</v>
      </c>
      <c r="N1293" s="7">
        <f t="shared" si="201"/>
        <v>0</v>
      </c>
      <c r="O1293" s="7">
        <f t="shared" si="202"/>
        <v>0</v>
      </c>
      <c r="P1293" s="7">
        <f t="shared" si="203"/>
        <v>33</v>
      </c>
      <c r="Q1293" s="8">
        <f t="shared" si="204"/>
        <v>22.45</v>
      </c>
      <c r="R1293" s="8">
        <f t="shared" si="205"/>
        <v>18.25</v>
      </c>
      <c r="S1293" s="8">
        <f t="shared" si="206"/>
        <v>22.35</v>
      </c>
      <c r="T1293" s="8">
        <f t="shared" si="207"/>
        <v>20.75</v>
      </c>
      <c r="U1293" s="7">
        <f t="shared" si="208"/>
        <v>21.016666666666669</v>
      </c>
      <c r="V1293" s="7">
        <f t="shared" si="209"/>
        <v>20.950000000000003</v>
      </c>
    </row>
    <row r="1294" spans="1:22" ht="13.5" x14ac:dyDescent="0.25">
      <c r="A1294" s="3">
        <f>RSI!A1294</f>
        <v>44195</v>
      </c>
      <c r="B1294" s="2">
        <f>RSI!B1294</f>
        <v>3.87</v>
      </c>
      <c r="C1294" s="2">
        <f>RSI!I1294</f>
        <v>11.269824695593258</v>
      </c>
      <c r="D1294" s="2">
        <f>MACD!E1294</f>
        <v>9.7791838691112076E-2</v>
      </c>
      <c r="E1294" s="2">
        <f>MACD!F1294</f>
        <v>8.6500919310070853E-2</v>
      </c>
      <c r="F1294" s="2">
        <f>'Moving Avg'!D1294</f>
        <v>4.0140000000000002</v>
      </c>
      <c r="G1294" s="2">
        <f>'Moving Avg'!F1294</f>
        <v>4.1519999999999992</v>
      </c>
      <c r="H1294" s="2">
        <f>'Moving Avg'!G1294</f>
        <v>4.2628000000000039</v>
      </c>
      <c r="I1294" s="2">
        <f>'Moving Avg'!H1294</f>
        <v>4.9120999999999979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  <c r="M1294" s="7">
        <f t="shared" si="200"/>
        <v>50</v>
      </c>
      <c r="N1294" s="7">
        <f t="shared" si="201"/>
        <v>0</v>
      </c>
      <c r="O1294" s="7">
        <f t="shared" si="202"/>
        <v>0</v>
      </c>
      <c r="P1294" s="7">
        <f t="shared" si="203"/>
        <v>33</v>
      </c>
      <c r="Q1294" s="8">
        <f t="shared" si="204"/>
        <v>22.45</v>
      </c>
      <c r="R1294" s="8">
        <f t="shared" si="205"/>
        <v>18.25</v>
      </c>
      <c r="S1294" s="8">
        <f t="shared" si="206"/>
        <v>22.35</v>
      </c>
      <c r="T1294" s="8">
        <f t="shared" si="207"/>
        <v>20.75</v>
      </c>
      <c r="U1294" s="7">
        <f t="shared" si="208"/>
        <v>21.016666666666669</v>
      </c>
      <c r="V1294" s="7">
        <f t="shared" si="209"/>
        <v>20.950000000000003</v>
      </c>
    </row>
    <row r="1295" spans="1:22" ht="13.5" x14ac:dyDescent="0.25">
      <c r="A1295" s="3">
        <f>RSI!A1295</f>
        <v>44196</v>
      </c>
      <c r="B1295" s="2">
        <f>RSI!B1295</f>
        <v>3.84</v>
      </c>
      <c r="C1295" s="2">
        <f>RSI!I1295</f>
        <v>10.451870357461672</v>
      </c>
      <c r="D1295" s="2">
        <f>MACD!E1295</f>
        <v>8.9462030462112097E-2</v>
      </c>
      <c r="E1295" s="2">
        <f>MACD!F1295</f>
        <v>8.7093141540479105E-2</v>
      </c>
      <c r="F1295" s="2">
        <f>'Moving Avg'!D1295</f>
        <v>3.972</v>
      </c>
      <c r="G1295" s="2">
        <f>'Moving Avg'!F1295</f>
        <v>4.1284999999999989</v>
      </c>
      <c r="H1295" s="2">
        <f>'Moving Avg'!G1295</f>
        <v>4.2518000000000038</v>
      </c>
      <c r="I1295" s="2">
        <f>'Moving Avg'!H1295</f>
        <v>4.9053499999999977</v>
      </c>
      <c r="J1295" s="5" t="str">
        <f>OBV!F1295</f>
        <v>BEARISH</v>
      </c>
      <c r="K1295" s="5" t="str">
        <f>OBV!G1295</f>
        <v>WEAK</v>
      </c>
      <c r="L1295" s="5" t="str">
        <f>OBV!H1295</f>
        <v>CONFIRMED BEARISH</v>
      </c>
      <c r="M1295" s="7">
        <f t="shared" si="200"/>
        <v>50</v>
      </c>
      <c r="N1295" s="7">
        <f t="shared" si="201"/>
        <v>0</v>
      </c>
      <c r="O1295" s="7">
        <f t="shared" si="202"/>
        <v>0</v>
      </c>
      <c r="P1295" s="7">
        <f t="shared" si="203"/>
        <v>0</v>
      </c>
      <c r="Q1295" s="8">
        <f t="shared" si="204"/>
        <v>17.5</v>
      </c>
      <c r="R1295" s="8">
        <f t="shared" si="205"/>
        <v>10</v>
      </c>
      <c r="S1295" s="8">
        <f t="shared" si="206"/>
        <v>7.5</v>
      </c>
      <c r="T1295" s="8">
        <f t="shared" si="207"/>
        <v>12.5</v>
      </c>
      <c r="U1295" s="7">
        <f t="shared" si="208"/>
        <v>11.666666666666666</v>
      </c>
      <c r="V1295" s="7">
        <f t="shared" si="209"/>
        <v>11.875</v>
      </c>
    </row>
    <row r="1296" spans="1:22" ht="13.5" x14ac:dyDescent="0.25">
      <c r="A1296" s="3">
        <f>RSI!A1296</f>
        <v>44200</v>
      </c>
      <c r="B1296" s="2">
        <f>RSI!B1296</f>
        <v>3.84</v>
      </c>
      <c r="C1296" s="2">
        <f>RSI!I1296</f>
        <v>10.451870357461672</v>
      </c>
      <c r="D1296" s="2">
        <f>MACD!E1296</f>
        <v>8.430947950819867E-2</v>
      </c>
      <c r="E1296" s="2">
        <f>MACD!F1296</f>
        <v>8.6536409134023023E-2</v>
      </c>
      <c r="F1296" s="2">
        <f>'Moving Avg'!D1296</f>
        <v>3.9299999999999997</v>
      </c>
      <c r="G1296" s="2">
        <f>'Moving Avg'!F1296</f>
        <v>4.1049999999999986</v>
      </c>
      <c r="H1296" s="2">
        <f>'Moving Avg'!G1296</f>
        <v>4.2408000000000037</v>
      </c>
      <c r="I1296" s="2">
        <f>'Moving Avg'!H1296</f>
        <v>4.8993499999999974</v>
      </c>
      <c r="J1296" s="5" t="str">
        <f>OBV!F1296</f>
        <v>BEARISH</v>
      </c>
      <c r="K1296" s="5" t="str">
        <f>OBV!G1296</f>
        <v>WEAK</v>
      </c>
      <c r="L1296" s="5" t="str">
        <f>OBV!H1296</f>
        <v>CONFIRMED BEARISH</v>
      </c>
      <c r="M1296" s="7">
        <f t="shared" si="200"/>
        <v>50</v>
      </c>
      <c r="N1296" s="7">
        <f t="shared" si="201"/>
        <v>45</v>
      </c>
      <c r="O1296" s="7">
        <f t="shared" si="202"/>
        <v>0</v>
      </c>
      <c r="P1296" s="7">
        <f t="shared" si="203"/>
        <v>0</v>
      </c>
      <c r="Q1296" s="8">
        <f t="shared" si="204"/>
        <v>33.25</v>
      </c>
      <c r="R1296" s="8">
        <f t="shared" si="205"/>
        <v>19</v>
      </c>
      <c r="S1296" s="8">
        <f t="shared" si="206"/>
        <v>14.25</v>
      </c>
      <c r="T1296" s="8">
        <f t="shared" si="207"/>
        <v>23.75</v>
      </c>
      <c r="U1296" s="7">
        <f t="shared" si="208"/>
        <v>22.166666666666668</v>
      </c>
      <c r="V1296" s="7">
        <f t="shared" si="209"/>
        <v>22.5625</v>
      </c>
    </row>
    <row r="1297" spans="1:22" ht="13.5" x14ac:dyDescent="0.25">
      <c r="A1297" s="3">
        <f>RSI!A1297</f>
        <v>44201</v>
      </c>
      <c r="B1297" s="2">
        <f>RSI!B1297</f>
        <v>3.73</v>
      </c>
      <c r="C1297" s="2">
        <f>RSI!I1297</f>
        <v>7.9868165397689381</v>
      </c>
      <c r="D1297" s="2">
        <f>MACD!E1297</f>
        <v>8.9853099364725963E-2</v>
      </c>
      <c r="E1297" s="2">
        <f>MACD!F1297</f>
        <v>8.7199747180163614E-2</v>
      </c>
      <c r="F1297" s="2">
        <f>'Moving Avg'!D1297</f>
        <v>3.8659999999999997</v>
      </c>
      <c r="G1297" s="2">
        <f>'Moving Avg'!F1297</f>
        <v>4.0759999999999996</v>
      </c>
      <c r="H1297" s="2">
        <f>'Moving Avg'!G1297</f>
        <v>4.2272000000000034</v>
      </c>
      <c r="I1297" s="2">
        <f>'Moving Avg'!H1297</f>
        <v>4.8927999999999967</v>
      </c>
      <c r="J1297" s="5" t="str">
        <f>OBV!F1297</f>
        <v>BEARISH</v>
      </c>
      <c r="K1297" s="5" t="str">
        <f>OBV!G1297</f>
        <v>WEAK</v>
      </c>
      <c r="L1297" s="5" t="str">
        <f>OBV!H1297</f>
        <v>CONFIRMED BEARISH</v>
      </c>
      <c r="M1297" s="7">
        <f t="shared" si="200"/>
        <v>50</v>
      </c>
      <c r="N1297" s="7">
        <f t="shared" si="201"/>
        <v>0</v>
      </c>
      <c r="O1297" s="7">
        <f t="shared" si="202"/>
        <v>0</v>
      </c>
      <c r="P1297" s="7">
        <f t="shared" si="203"/>
        <v>0</v>
      </c>
      <c r="Q1297" s="8">
        <f t="shared" si="204"/>
        <v>17.5</v>
      </c>
      <c r="R1297" s="8">
        <f t="shared" si="205"/>
        <v>10</v>
      </c>
      <c r="S1297" s="8">
        <f t="shared" si="206"/>
        <v>7.5</v>
      </c>
      <c r="T1297" s="8">
        <f t="shared" si="207"/>
        <v>12.5</v>
      </c>
      <c r="U1297" s="7">
        <f t="shared" si="208"/>
        <v>11.666666666666666</v>
      </c>
      <c r="V1297" s="7">
        <f t="shared" si="209"/>
        <v>11.875</v>
      </c>
    </row>
    <row r="1298" spans="1:22" ht="13.5" x14ac:dyDescent="0.25">
      <c r="A1298" s="3">
        <f>RSI!A1298</f>
        <v>44202</v>
      </c>
      <c r="B1298" s="2">
        <f>RSI!B1298</f>
        <v>3.73</v>
      </c>
      <c r="C1298" s="2">
        <f>RSI!I1298</f>
        <v>7.9868165397689381</v>
      </c>
      <c r="D1298" s="2">
        <f>MACD!E1298</f>
        <v>9.6819147977505793E-2</v>
      </c>
      <c r="E1298" s="2">
        <f>MACD!F1298</f>
        <v>8.9123627339632056E-2</v>
      </c>
      <c r="F1298" s="2">
        <f>'Moving Avg'!D1298</f>
        <v>3.8020000000000005</v>
      </c>
      <c r="G1298" s="2">
        <f>'Moving Avg'!F1298</f>
        <v>4.0469999999999997</v>
      </c>
      <c r="H1298" s="2">
        <f>'Moving Avg'!G1298</f>
        <v>4.2156000000000029</v>
      </c>
      <c r="I1298" s="2">
        <f>'Moving Avg'!H1298</f>
        <v>4.8862499999999969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  <c r="M1298" s="7">
        <f t="shared" si="200"/>
        <v>50</v>
      </c>
      <c r="N1298" s="7">
        <f t="shared" si="201"/>
        <v>0</v>
      </c>
      <c r="O1298" s="7">
        <f t="shared" si="202"/>
        <v>0</v>
      </c>
      <c r="P1298" s="7">
        <f t="shared" si="203"/>
        <v>0</v>
      </c>
      <c r="Q1298" s="8">
        <f t="shared" si="204"/>
        <v>17.5</v>
      </c>
      <c r="R1298" s="8">
        <f t="shared" si="205"/>
        <v>10</v>
      </c>
      <c r="S1298" s="8">
        <f t="shared" si="206"/>
        <v>7.5</v>
      </c>
      <c r="T1298" s="8">
        <f t="shared" si="207"/>
        <v>12.5</v>
      </c>
      <c r="U1298" s="7">
        <f t="shared" si="208"/>
        <v>11.666666666666666</v>
      </c>
      <c r="V1298" s="7">
        <f t="shared" si="209"/>
        <v>11.875</v>
      </c>
    </row>
    <row r="1299" spans="1:22" ht="13.5" x14ac:dyDescent="0.25">
      <c r="A1299" s="3">
        <f>RSI!A1299</f>
        <v>44203</v>
      </c>
      <c r="B1299" s="2">
        <f>RSI!B1299</f>
        <v>3.83</v>
      </c>
      <c r="C1299" s="2">
        <f>RSI!I1299</f>
        <v>26.310564257871292</v>
      </c>
      <c r="D1299" s="2">
        <f>MACD!E1299</f>
        <v>9.7412842497747398E-2</v>
      </c>
      <c r="E1299" s="2">
        <f>MACD!F1299</f>
        <v>9.0781470371255127E-2</v>
      </c>
      <c r="F1299" s="2">
        <f>'Moving Avg'!D1299</f>
        <v>3.7939999999999996</v>
      </c>
      <c r="G1299" s="2">
        <f>'Moving Avg'!F1299</f>
        <v>4.0229999999999997</v>
      </c>
      <c r="H1299" s="2">
        <f>'Moving Avg'!G1299</f>
        <v>4.2058000000000035</v>
      </c>
      <c r="I1299" s="2">
        <f>'Moving Avg'!H1299</f>
        <v>4.8801999999999977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  <c r="M1299" s="7">
        <f t="shared" si="200"/>
        <v>50</v>
      </c>
      <c r="N1299" s="7">
        <f t="shared" si="201"/>
        <v>0</v>
      </c>
      <c r="O1299" s="7">
        <f t="shared" si="202"/>
        <v>0</v>
      </c>
      <c r="P1299" s="7">
        <f t="shared" si="203"/>
        <v>0</v>
      </c>
      <c r="Q1299" s="8">
        <f t="shared" si="204"/>
        <v>17.5</v>
      </c>
      <c r="R1299" s="8">
        <f t="shared" si="205"/>
        <v>10</v>
      </c>
      <c r="S1299" s="8">
        <f t="shared" si="206"/>
        <v>7.5</v>
      </c>
      <c r="T1299" s="8">
        <f t="shared" si="207"/>
        <v>12.5</v>
      </c>
      <c r="U1299" s="7">
        <f t="shared" si="208"/>
        <v>11.666666666666666</v>
      </c>
      <c r="V1299" s="7">
        <f t="shared" si="209"/>
        <v>11.875</v>
      </c>
    </row>
    <row r="1300" spans="1:22" ht="13.5" x14ac:dyDescent="0.25">
      <c r="A1300" s="3">
        <f>RSI!A1300</f>
        <v>44204</v>
      </c>
      <c r="B1300" s="2">
        <f>RSI!B1300</f>
        <v>3.83</v>
      </c>
      <c r="C1300" s="2">
        <f>RSI!I1300</f>
        <v>26.310564257871292</v>
      </c>
      <c r="D1300" s="2">
        <f>MACD!E1300</f>
        <v>9.9274992421038988E-2</v>
      </c>
      <c r="E1300" s="2">
        <f>MACD!F1300</f>
        <v>9.2480174781211899E-2</v>
      </c>
      <c r="F1300" s="2">
        <f>'Moving Avg'!D1300</f>
        <v>3.7920000000000003</v>
      </c>
      <c r="G1300" s="2">
        <f>'Moving Avg'!F1300</f>
        <v>3.9989999999999997</v>
      </c>
      <c r="H1300" s="2">
        <f>'Moving Avg'!G1300</f>
        <v>4.1960000000000033</v>
      </c>
      <c r="I1300" s="2">
        <f>'Moving Avg'!H1300</f>
        <v>4.8748999999999976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50</v>
      </c>
      <c r="N1300" s="7">
        <f t="shared" si="201"/>
        <v>0</v>
      </c>
      <c r="O1300" s="7">
        <f t="shared" si="202"/>
        <v>0</v>
      </c>
      <c r="P1300" s="7">
        <f t="shared" si="203"/>
        <v>16.5</v>
      </c>
      <c r="Q1300" s="8">
        <f t="shared" si="204"/>
        <v>19.975000000000001</v>
      </c>
      <c r="R1300" s="8">
        <f t="shared" si="205"/>
        <v>14.125</v>
      </c>
      <c r="S1300" s="8">
        <f t="shared" si="206"/>
        <v>14.925000000000001</v>
      </c>
      <c r="T1300" s="8">
        <f t="shared" si="207"/>
        <v>16.625</v>
      </c>
      <c r="U1300" s="7">
        <f t="shared" si="208"/>
        <v>16.341666666666669</v>
      </c>
      <c r="V1300" s="7">
        <f t="shared" si="209"/>
        <v>16.412500000000001</v>
      </c>
    </row>
    <row r="1301" spans="1:22" ht="13.5" x14ac:dyDescent="0.25">
      <c r="A1301" s="3">
        <f>RSI!A1301</f>
        <v>44207</v>
      </c>
      <c r="B1301" s="2">
        <f>RSI!B1301</f>
        <v>3.83</v>
      </c>
      <c r="C1301" s="2">
        <f>RSI!I1301</f>
        <v>26.310564257871292</v>
      </c>
      <c r="D1301" s="2">
        <f>MACD!E1301</f>
        <v>0.10210972535329255</v>
      </c>
      <c r="E1301" s="2">
        <f>MACD!F1301</f>
        <v>9.4406084895628045E-2</v>
      </c>
      <c r="F1301" s="2">
        <f>'Moving Avg'!D1301</f>
        <v>3.79</v>
      </c>
      <c r="G1301" s="2">
        <f>'Moving Avg'!F1301</f>
        <v>3.9750000000000001</v>
      </c>
      <c r="H1301" s="2">
        <f>'Moving Avg'!G1301</f>
        <v>4.1838000000000033</v>
      </c>
      <c r="I1301" s="2">
        <f>'Moving Avg'!H1301</f>
        <v>4.8688999999999982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50</v>
      </c>
      <c r="N1301" s="7">
        <f t="shared" si="201"/>
        <v>0</v>
      </c>
      <c r="O1301" s="7">
        <f t="shared" si="202"/>
        <v>0</v>
      </c>
      <c r="P1301" s="7">
        <f t="shared" si="203"/>
        <v>16.5</v>
      </c>
      <c r="Q1301" s="8">
        <f t="shared" si="204"/>
        <v>19.975000000000001</v>
      </c>
      <c r="R1301" s="8">
        <f t="shared" si="205"/>
        <v>14.125</v>
      </c>
      <c r="S1301" s="8">
        <f t="shared" si="206"/>
        <v>14.925000000000001</v>
      </c>
      <c r="T1301" s="8">
        <f t="shared" si="207"/>
        <v>16.625</v>
      </c>
      <c r="U1301" s="7">
        <f t="shared" si="208"/>
        <v>16.341666666666669</v>
      </c>
      <c r="V1301" s="7">
        <f t="shared" si="209"/>
        <v>16.412500000000001</v>
      </c>
    </row>
    <row r="1302" spans="1:22" ht="13.5" x14ac:dyDescent="0.25">
      <c r="A1302" s="3">
        <f>RSI!A1302</f>
        <v>44208</v>
      </c>
      <c r="B1302" s="2">
        <f>RSI!B1302</f>
        <v>3.83</v>
      </c>
      <c r="C1302" s="2">
        <f>RSI!I1302</f>
        <v>26.310564257871292</v>
      </c>
      <c r="D1302" s="2">
        <f>MACD!E1302</f>
        <v>0.10567414887168702</v>
      </c>
      <c r="E1302" s="2">
        <f>MACD!F1302</f>
        <v>9.6659697690839846E-2</v>
      </c>
      <c r="F1302" s="2">
        <f>'Moving Avg'!D1302</f>
        <v>3.81</v>
      </c>
      <c r="G1302" s="2">
        <f>'Moving Avg'!F1302</f>
        <v>3.9509999999999992</v>
      </c>
      <c r="H1302" s="2">
        <f>'Moving Avg'!G1302</f>
        <v>4.1716000000000033</v>
      </c>
      <c r="I1302" s="2">
        <f>'Moving Avg'!H1302</f>
        <v>4.862899999999998</v>
      </c>
      <c r="J1302" s="5" t="str">
        <f>OBV!F1302</f>
        <v>BULLISH</v>
      </c>
      <c r="K1302" s="5" t="str">
        <f>OBV!G1302</f>
        <v>NEUTRAL</v>
      </c>
      <c r="L1302" s="5" t="str">
        <f>OBV!H1302</f>
        <v>CONFIRMED BULLISH</v>
      </c>
      <c r="M1302" s="7">
        <f t="shared" si="200"/>
        <v>50</v>
      </c>
      <c r="N1302" s="7">
        <f t="shared" si="201"/>
        <v>0</v>
      </c>
      <c r="O1302" s="7">
        <f t="shared" si="202"/>
        <v>0</v>
      </c>
      <c r="P1302" s="7">
        <f t="shared" si="203"/>
        <v>83.5</v>
      </c>
      <c r="Q1302" s="8">
        <f t="shared" si="204"/>
        <v>30.024999999999999</v>
      </c>
      <c r="R1302" s="8">
        <f t="shared" si="205"/>
        <v>30.875</v>
      </c>
      <c r="S1302" s="8">
        <f t="shared" si="206"/>
        <v>45.075000000000003</v>
      </c>
      <c r="T1302" s="8">
        <f t="shared" si="207"/>
        <v>33.375</v>
      </c>
      <c r="U1302" s="7">
        <f t="shared" si="208"/>
        <v>35.324999999999996</v>
      </c>
      <c r="V1302" s="7">
        <f t="shared" si="209"/>
        <v>34.837499999999999</v>
      </c>
    </row>
    <row r="1303" spans="1:22" ht="13.5" x14ac:dyDescent="0.25">
      <c r="A1303" s="3">
        <f>RSI!A1303</f>
        <v>44209</v>
      </c>
      <c r="B1303" s="2">
        <f>RSI!B1303</f>
        <v>3.83</v>
      </c>
      <c r="C1303" s="2">
        <f>RSI!I1303</f>
        <v>26.310564257871292</v>
      </c>
      <c r="D1303" s="2">
        <f>MACD!E1303</f>
        <v>0.10976964708271808</v>
      </c>
      <c r="E1303" s="2">
        <f>MACD!F1303</f>
        <v>9.9281687569215502E-2</v>
      </c>
      <c r="F1303" s="2">
        <f>'Moving Avg'!D1303</f>
        <v>3.8299999999999996</v>
      </c>
      <c r="G1303" s="2">
        <f>'Moving Avg'!F1303</f>
        <v>3.9329999999999989</v>
      </c>
      <c r="H1303" s="2">
        <f>'Moving Avg'!G1303</f>
        <v>4.1620000000000044</v>
      </c>
      <c r="I1303" s="2">
        <f>'Moving Avg'!H1303</f>
        <v>4.8561499999999986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  <c r="M1303" s="7">
        <f t="shared" si="200"/>
        <v>50</v>
      </c>
      <c r="N1303" s="7">
        <f t="shared" si="201"/>
        <v>0</v>
      </c>
      <c r="O1303" s="7">
        <f t="shared" si="202"/>
        <v>0</v>
      </c>
      <c r="P1303" s="7">
        <f t="shared" si="203"/>
        <v>83.5</v>
      </c>
      <c r="Q1303" s="8">
        <f t="shared" si="204"/>
        <v>30.024999999999999</v>
      </c>
      <c r="R1303" s="8">
        <f t="shared" si="205"/>
        <v>30.875</v>
      </c>
      <c r="S1303" s="8">
        <f t="shared" si="206"/>
        <v>45.075000000000003</v>
      </c>
      <c r="T1303" s="8">
        <f t="shared" si="207"/>
        <v>33.375</v>
      </c>
      <c r="U1303" s="7">
        <f t="shared" si="208"/>
        <v>35.324999999999996</v>
      </c>
      <c r="V1303" s="7">
        <f t="shared" si="209"/>
        <v>34.837499999999999</v>
      </c>
    </row>
    <row r="1304" spans="1:22" ht="13.5" x14ac:dyDescent="0.25">
      <c r="A1304" s="3">
        <f>RSI!A1304</f>
        <v>44211</v>
      </c>
      <c r="B1304" s="2">
        <f>RSI!B1304</f>
        <v>3.83</v>
      </c>
      <c r="C1304" s="2">
        <f>RSI!I1304</f>
        <v>26.310564257871292</v>
      </c>
      <c r="D1304" s="2">
        <f>MACD!E1304</f>
        <v>8.6542249418052997E-2</v>
      </c>
      <c r="E1304" s="2">
        <f>MACD!F1304</f>
        <v>9.6733799938983012E-2</v>
      </c>
      <c r="F1304" s="2">
        <f>'Moving Avg'!D1304</f>
        <v>3.8299999999999996</v>
      </c>
      <c r="G1304" s="2">
        <f>'Moving Avg'!F1304</f>
        <v>3.9219999999999993</v>
      </c>
      <c r="H1304" s="2">
        <f>'Moving Avg'!G1304</f>
        <v>4.1524000000000036</v>
      </c>
      <c r="I1304" s="2">
        <f>'Moving Avg'!H1304</f>
        <v>4.8486499999999984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  <c r="M1304" s="7">
        <f t="shared" si="200"/>
        <v>50</v>
      </c>
      <c r="N1304" s="7">
        <f t="shared" si="201"/>
        <v>45</v>
      </c>
      <c r="O1304" s="7">
        <f t="shared" si="202"/>
        <v>0</v>
      </c>
      <c r="P1304" s="7">
        <f t="shared" si="203"/>
        <v>33</v>
      </c>
      <c r="Q1304" s="8">
        <f t="shared" si="204"/>
        <v>38.200000000000003</v>
      </c>
      <c r="R1304" s="8">
        <f t="shared" si="205"/>
        <v>27.25</v>
      </c>
      <c r="S1304" s="8">
        <f t="shared" si="206"/>
        <v>29.1</v>
      </c>
      <c r="T1304" s="8">
        <f t="shared" si="207"/>
        <v>32</v>
      </c>
      <c r="U1304" s="7">
        <f t="shared" si="208"/>
        <v>31.516666666666669</v>
      </c>
      <c r="V1304" s="7">
        <f t="shared" si="209"/>
        <v>31.637500000000003</v>
      </c>
    </row>
    <row r="1305" spans="1:22" ht="13.5" x14ac:dyDescent="0.25">
      <c r="A1305" s="3">
        <f>RSI!A1305</f>
        <v>44214</v>
      </c>
      <c r="B1305" s="2">
        <f>RSI!B1305</f>
        <v>3.83</v>
      </c>
      <c r="C1305" s="2">
        <f>RSI!I1305</f>
        <v>26.310564257871292</v>
      </c>
      <c r="D1305" s="2">
        <f>MACD!E1305</f>
        <v>6.3198365214477192E-2</v>
      </c>
      <c r="E1305" s="2">
        <f>MACD!F1305</f>
        <v>9.0026712994081853E-2</v>
      </c>
      <c r="F1305" s="2">
        <f>'Moving Avg'!D1305</f>
        <v>3.8299999999999996</v>
      </c>
      <c r="G1305" s="2">
        <f>'Moving Avg'!F1305</f>
        <v>3.9109999999999991</v>
      </c>
      <c r="H1305" s="2">
        <f>'Moving Avg'!G1305</f>
        <v>4.1428000000000038</v>
      </c>
      <c r="I1305" s="2">
        <f>'Moving Avg'!H1305</f>
        <v>4.8403999999999989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  <c r="M1305" s="7">
        <f t="shared" si="200"/>
        <v>50</v>
      </c>
      <c r="N1305" s="7">
        <f t="shared" si="201"/>
        <v>100</v>
      </c>
      <c r="O1305" s="7">
        <f t="shared" si="202"/>
        <v>0</v>
      </c>
      <c r="P1305" s="7">
        <f t="shared" si="203"/>
        <v>33</v>
      </c>
      <c r="Q1305" s="8">
        <f t="shared" si="204"/>
        <v>57.45</v>
      </c>
      <c r="R1305" s="8">
        <f t="shared" si="205"/>
        <v>38.25</v>
      </c>
      <c r="S1305" s="8">
        <f t="shared" si="206"/>
        <v>37.35</v>
      </c>
      <c r="T1305" s="8">
        <f t="shared" si="207"/>
        <v>45.75</v>
      </c>
      <c r="U1305" s="7">
        <f t="shared" si="208"/>
        <v>44.35</v>
      </c>
      <c r="V1305" s="7">
        <f t="shared" si="209"/>
        <v>44.7</v>
      </c>
    </row>
    <row r="1306" spans="1:22" ht="13.5" x14ac:dyDescent="0.25">
      <c r="A1306" s="3">
        <f>RSI!A1306</f>
        <v>44215</v>
      </c>
      <c r="B1306" s="2">
        <f>RSI!B1306</f>
        <v>3.83</v>
      </c>
      <c r="C1306" s="2">
        <f>RSI!I1306</f>
        <v>26.310564257871292</v>
      </c>
      <c r="D1306" s="2">
        <f>MACD!E1306</f>
        <v>4.4302748072479137E-2</v>
      </c>
      <c r="E1306" s="2">
        <f>MACD!F1306</f>
        <v>8.0881920009761313E-2</v>
      </c>
      <c r="F1306" s="2">
        <f>'Moving Avg'!D1306</f>
        <v>3.8299999999999996</v>
      </c>
      <c r="G1306" s="2">
        <f>'Moving Avg'!F1306</f>
        <v>3.8999999999999995</v>
      </c>
      <c r="H1306" s="2">
        <f>'Moving Avg'!G1306</f>
        <v>4.1372000000000035</v>
      </c>
      <c r="I1306" s="2">
        <f>'Moving Avg'!H1306</f>
        <v>4.8320499999999988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  <c r="M1306" s="7">
        <f t="shared" si="200"/>
        <v>50</v>
      </c>
      <c r="N1306" s="7">
        <f t="shared" si="201"/>
        <v>100</v>
      </c>
      <c r="O1306" s="7">
        <f t="shared" si="202"/>
        <v>0</v>
      </c>
      <c r="P1306" s="7">
        <f t="shared" si="203"/>
        <v>33</v>
      </c>
      <c r="Q1306" s="8">
        <f t="shared" si="204"/>
        <v>57.45</v>
      </c>
      <c r="R1306" s="8">
        <f t="shared" si="205"/>
        <v>38.25</v>
      </c>
      <c r="S1306" s="8">
        <f t="shared" si="206"/>
        <v>37.35</v>
      </c>
      <c r="T1306" s="8">
        <f t="shared" si="207"/>
        <v>45.75</v>
      </c>
      <c r="U1306" s="7">
        <f t="shared" si="208"/>
        <v>44.35</v>
      </c>
      <c r="V1306" s="7">
        <f t="shared" si="209"/>
        <v>44.7</v>
      </c>
    </row>
    <row r="1307" spans="1:22" ht="13.5" x14ac:dyDescent="0.25">
      <c r="A1307" s="3">
        <f>RSI!A1307</f>
        <v>44216</v>
      </c>
      <c r="B1307" s="2">
        <f>RSI!B1307</f>
        <v>3.83</v>
      </c>
      <c r="C1307" s="2">
        <f>RSI!I1307</f>
        <v>26.310564257871292</v>
      </c>
      <c r="D1307" s="2">
        <f>MACD!E1307</f>
        <v>1.2184498196868621E-2</v>
      </c>
      <c r="E1307" s="2">
        <f>MACD!F1307</f>
        <v>6.714243564718278E-2</v>
      </c>
      <c r="F1307" s="2">
        <f>'Moving Avg'!D1307</f>
        <v>3.8299999999999996</v>
      </c>
      <c r="G1307" s="2">
        <f>'Moving Avg'!F1307</f>
        <v>3.8889999999999993</v>
      </c>
      <c r="H1307" s="2">
        <f>'Moving Avg'!G1307</f>
        <v>4.1314000000000037</v>
      </c>
      <c r="I1307" s="2">
        <f>'Moving Avg'!H1307</f>
        <v>4.8236999999999988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  <c r="M1307" s="7">
        <f t="shared" si="200"/>
        <v>50</v>
      </c>
      <c r="N1307" s="7">
        <f t="shared" si="201"/>
        <v>100</v>
      </c>
      <c r="O1307" s="7">
        <f t="shared" si="202"/>
        <v>0</v>
      </c>
      <c r="P1307" s="7">
        <f t="shared" si="203"/>
        <v>33</v>
      </c>
      <c r="Q1307" s="8">
        <f t="shared" si="204"/>
        <v>57.45</v>
      </c>
      <c r="R1307" s="8">
        <f t="shared" si="205"/>
        <v>38.25</v>
      </c>
      <c r="S1307" s="8">
        <f t="shared" si="206"/>
        <v>37.35</v>
      </c>
      <c r="T1307" s="8">
        <f t="shared" si="207"/>
        <v>45.75</v>
      </c>
      <c r="U1307" s="7">
        <f t="shared" si="208"/>
        <v>44.35</v>
      </c>
      <c r="V1307" s="7">
        <f t="shared" si="209"/>
        <v>44.7</v>
      </c>
    </row>
    <row r="1308" spans="1:22" ht="13.5" x14ac:dyDescent="0.25">
      <c r="A1308" s="3">
        <f>RSI!A1308</f>
        <v>44217</v>
      </c>
      <c r="B1308" s="2">
        <f>RSI!B1308</f>
        <v>3.94</v>
      </c>
      <c r="C1308" s="2">
        <f>RSI!I1308</f>
        <v>48.353163602534018</v>
      </c>
      <c r="D1308" s="2">
        <f>MACD!E1308</f>
        <v>-2.2405976756352253E-2</v>
      </c>
      <c r="E1308" s="2">
        <f>MACD!F1308</f>
        <v>4.9232753166475775E-2</v>
      </c>
      <c r="F1308" s="2">
        <f>'Moving Avg'!D1308</f>
        <v>3.8520000000000003</v>
      </c>
      <c r="G1308" s="2">
        <f>'Moving Avg'!F1308</f>
        <v>3.8834999999999993</v>
      </c>
      <c r="H1308" s="2">
        <f>'Moving Avg'!G1308</f>
        <v>4.1254000000000035</v>
      </c>
      <c r="I1308" s="2">
        <f>'Moving Avg'!H1308</f>
        <v>4.8158999999999983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  <c r="M1308" s="7">
        <f t="shared" si="200"/>
        <v>25</v>
      </c>
      <c r="N1308" s="7">
        <f t="shared" si="201"/>
        <v>100</v>
      </c>
      <c r="O1308" s="7">
        <f t="shared" si="202"/>
        <v>0</v>
      </c>
      <c r="P1308" s="7">
        <f t="shared" si="203"/>
        <v>83.5</v>
      </c>
      <c r="Q1308" s="8">
        <f t="shared" si="204"/>
        <v>56.274999999999999</v>
      </c>
      <c r="R1308" s="8">
        <f t="shared" si="205"/>
        <v>45.875</v>
      </c>
      <c r="S1308" s="8">
        <f t="shared" si="206"/>
        <v>56.325000000000003</v>
      </c>
      <c r="T1308" s="8">
        <f t="shared" si="207"/>
        <v>52.125</v>
      </c>
      <c r="U1308" s="7">
        <f t="shared" si="208"/>
        <v>52.82500000000001</v>
      </c>
      <c r="V1308" s="7">
        <f t="shared" si="209"/>
        <v>52.650000000000006</v>
      </c>
    </row>
    <row r="1309" spans="1:22" ht="13.5" x14ac:dyDescent="0.25">
      <c r="A1309" s="3">
        <f>RSI!A1309</f>
        <v>44218</v>
      </c>
      <c r="B1309" s="2">
        <f>RSI!B1309</f>
        <v>3.94</v>
      </c>
      <c r="C1309" s="2">
        <f>RSI!I1309</f>
        <v>48.353163602534018</v>
      </c>
      <c r="D1309" s="2">
        <f>MACD!E1309</f>
        <v>-3.6259984463218764E-2</v>
      </c>
      <c r="E1309" s="2">
        <f>MACD!F1309</f>
        <v>3.2134205640536866E-2</v>
      </c>
      <c r="F1309" s="2">
        <f>'Moving Avg'!D1309</f>
        <v>3.8740000000000001</v>
      </c>
      <c r="G1309" s="2">
        <f>'Moving Avg'!F1309</f>
        <v>3.8779999999999992</v>
      </c>
      <c r="H1309" s="2">
        <f>'Moving Avg'!G1309</f>
        <v>4.1156000000000033</v>
      </c>
      <c r="I1309" s="2">
        <f>'Moving Avg'!H1309</f>
        <v>4.8080999999999987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  <c r="M1309" s="7">
        <f t="shared" si="200"/>
        <v>25</v>
      </c>
      <c r="N1309" s="7">
        <f t="shared" si="201"/>
        <v>100</v>
      </c>
      <c r="O1309" s="7">
        <f t="shared" si="202"/>
        <v>0</v>
      </c>
      <c r="P1309" s="7">
        <f t="shared" si="203"/>
        <v>83.5</v>
      </c>
      <c r="Q1309" s="8">
        <f t="shared" si="204"/>
        <v>56.274999999999999</v>
      </c>
      <c r="R1309" s="8">
        <f t="shared" si="205"/>
        <v>45.875</v>
      </c>
      <c r="S1309" s="8">
        <f t="shared" si="206"/>
        <v>56.325000000000003</v>
      </c>
      <c r="T1309" s="8">
        <f t="shared" si="207"/>
        <v>52.125</v>
      </c>
      <c r="U1309" s="7">
        <f t="shared" si="208"/>
        <v>52.82500000000001</v>
      </c>
      <c r="V1309" s="7">
        <f t="shared" si="209"/>
        <v>52.650000000000006</v>
      </c>
    </row>
    <row r="1310" spans="1:22" ht="13.5" x14ac:dyDescent="0.25">
      <c r="A1310" s="3">
        <f>RSI!A1310</f>
        <v>44221</v>
      </c>
      <c r="B1310" s="2">
        <f>RSI!B1310</f>
        <v>3.94</v>
      </c>
      <c r="C1310" s="2">
        <f>RSI!I1310</f>
        <v>48.353163602534018</v>
      </c>
      <c r="D1310" s="2">
        <f>MACD!E1310</f>
        <v>-4.7954606063035143E-2</v>
      </c>
      <c r="E1310" s="2">
        <f>MACD!F1310</f>
        <v>1.6116443299822467E-2</v>
      </c>
      <c r="F1310" s="2">
        <f>'Moving Avg'!D1310</f>
        <v>3.8959999999999999</v>
      </c>
      <c r="G1310" s="2">
        <f>'Moving Avg'!F1310</f>
        <v>3.8724999999999996</v>
      </c>
      <c r="H1310" s="2">
        <f>'Moving Avg'!G1310</f>
        <v>4.105800000000003</v>
      </c>
      <c r="I1310" s="2">
        <f>'Moving Avg'!H1310</f>
        <v>4.8002999999999982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  <c r="M1310" s="7">
        <f t="shared" si="200"/>
        <v>25</v>
      </c>
      <c r="N1310" s="7">
        <f t="shared" si="201"/>
        <v>100</v>
      </c>
      <c r="O1310" s="7">
        <f t="shared" si="202"/>
        <v>0</v>
      </c>
      <c r="P1310" s="7">
        <f t="shared" si="203"/>
        <v>83.5</v>
      </c>
      <c r="Q1310" s="8">
        <f t="shared" si="204"/>
        <v>56.274999999999999</v>
      </c>
      <c r="R1310" s="8">
        <f t="shared" si="205"/>
        <v>45.875</v>
      </c>
      <c r="S1310" s="8">
        <f t="shared" si="206"/>
        <v>56.325000000000003</v>
      </c>
      <c r="T1310" s="8">
        <f t="shared" si="207"/>
        <v>52.125</v>
      </c>
      <c r="U1310" s="7">
        <f t="shared" si="208"/>
        <v>52.82500000000001</v>
      </c>
      <c r="V1310" s="7">
        <f t="shared" si="209"/>
        <v>52.650000000000006</v>
      </c>
    </row>
    <row r="1311" spans="1:22" ht="13.5" x14ac:dyDescent="0.25">
      <c r="A1311" s="3">
        <f>RSI!A1311</f>
        <v>44222</v>
      </c>
      <c r="B1311" s="2">
        <f>RSI!B1311</f>
        <v>3.94</v>
      </c>
      <c r="C1311" s="2">
        <f>RSI!I1311</f>
        <v>48.353163602534018</v>
      </c>
      <c r="D1311" s="2">
        <f>MACD!E1311</f>
        <v>-5.7824128899778948E-2</v>
      </c>
      <c r="E1311" s="2">
        <f>MACD!F1311</f>
        <v>1.3283288599021843E-3</v>
      </c>
      <c r="F1311" s="2">
        <f>'Moving Avg'!D1311</f>
        <v>3.9180000000000001</v>
      </c>
      <c r="G1311" s="2">
        <f>'Moving Avg'!F1311</f>
        <v>3.8669999999999987</v>
      </c>
      <c r="H1311" s="2">
        <f>'Moving Avg'!G1311</f>
        <v>4.0960000000000019</v>
      </c>
      <c r="I1311" s="2">
        <f>'Moving Avg'!H1311</f>
        <v>4.7924999999999978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  <c r="M1311" s="7">
        <f t="shared" si="200"/>
        <v>25</v>
      </c>
      <c r="N1311" s="7">
        <f t="shared" si="201"/>
        <v>100</v>
      </c>
      <c r="O1311" s="7">
        <f t="shared" si="202"/>
        <v>0</v>
      </c>
      <c r="P1311" s="7">
        <f t="shared" si="203"/>
        <v>83.5</v>
      </c>
      <c r="Q1311" s="8">
        <f t="shared" si="204"/>
        <v>56.274999999999999</v>
      </c>
      <c r="R1311" s="8">
        <f t="shared" si="205"/>
        <v>45.875</v>
      </c>
      <c r="S1311" s="8">
        <f t="shared" si="206"/>
        <v>56.325000000000003</v>
      </c>
      <c r="T1311" s="8">
        <f t="shared" si="207"/>
        <v>52.125</v>
      </c>
      <c r="U1311" s="7">
        <f t="shared" si="208"/>
        <v>52.82500000000001</v>
      </c>
      <c r="V1311" s="7">
        <f t="shared" si="209"/>
        <v>52.650000000000006</v>
      </c>
    </row>
    <row r="1312" spans="1:22" ht="13.5" x14ac:dyDescent="0.25">
      <c r="A1312" s="3">
        <f>RSI!A1312</f>
        <v>44223</v>
      </c>
      <c r="B1312" s="2">
        <f>RSI!B1312</f>
        <v>3.94</v>
      </c>
      <c r="C1312" s="2">
        <f>RSI!I1312</f>
        <v>48.353163602534018</v>
      </c>
      <c r="D1312" s="2">
        <f>MACD!E1312</f>
        <v>-6.6151257858483525E-2</v>
      </c>
      <c r="E1312" s="2">
        <f>MACD!F1312</f>
        <v>-1.2167588483774958E-2</v>
      </c>
      <c r="F1312" s="2">
        <f>'Moving Avg'!D1312</f>
        <v>3.94</v>
      </c>
      <c r="G1312" s="2">
        <f>'Moving Avg'!F1312</f>
        <v>3.8614999999999986</v>
      </c>
      <c r="H1312" s="2">
        <f>'Moving Avg'!G1312</f>
        <v>4.0886000000000022</v>
      </c>
      <c r="I1312" s="2">
        <f>'Moving Avg'!H1312</f>
        <v>4.7846999999999973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  <c r="M1312" s="7">
        <f t="shared" si="200"/>
        <v>25</v>
      </c>
      <c r="N1312" s="7">
        <f t="shared" si="201"/>
        <v>100</v>
      </c>
      <c r="O1312" s="7">
        <f t="shared" si="202"/>
        <v>0</v>
      </c>
      <c r="P1312" s="7">
        <f t="shared" si="203"/>
        <v>83.5</v>
      </c>
      <c r="Q1312" s="8">
        <f t="shared" si="204"/>
        <v>56.274999999999999</v>
      </c>
      <c r="R1312" s="8">
        <f t="shared" si="205"/>
        <v>45.875</v>
      </c>
      <c r="S1312" s="8">
        <f t="shared" si="206"/>
        <v>56.325000000000003</v>
      </c>
      <c r="T1312" s="8">
        <f t="shared" si="207"/>
        <v>52.125</v>
      </c>
      <c r="U1312" s="7">
        <f t="shared" si="208"/>
        <v>52.82500000000001</v>
      </c>
      <c r="V1312" s="7">
        <f t="shared" si="209"/>
        <v>52.650000000000006</v>
      </c>
    </row>
    <row r="1313" spans="1:22" ht="13.5" x14ac:dyDescent="0.25">
      <c r="A1313" s="3">
        <f>RSI!A1313</f>
        <v>44224</v>
      </c>
      <c r="B1313" s="2">
        <f>RSI!B1313</f>
        <v>3.77</v>
      </c>
      <c r="C1313" s="2">
        <f>RSI!I1313</f>
        <v>28.960344333194641</v>
      </c>
      <c r="D1313" s="2">
        <f>MACD!E1313</f>
        <v>-6.0582469916061754E-2</v>
      </c>
      <c r="E1313" s="2">
        <f>MACD!F1313</f>
        <v>-2.1850564770232318E-2</v>
      </c>
      <c r="F1313" s="2">
        <f>'Moving Avg'!D1313</f>
        <v>3.9060000000000001</v>
      </c>
      <c r="G1313" s="2">
        <f>'Moving Avg'!F1313</f>
        <v>3.8474999999999988</v>
      </c>
      <c r="H1313" s="2">
        <f>'Moving Avg'!G1313</f>
        <v>4.0778000000000016</v>
      </c>
      <c r="I1313" s="2">
        <f>'Moving Avg'!H1313</f>
        <v>4.776049999999997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  <c r="M1313" s="7">
        <f t="shared" si="200"/>
        <v>50</v>
      </c>
      <c r="N1313" s="7">
        <f t="shared" si="201"/>
        <v>100</v>
      </c>
      <c r="O1313" s="7">
        <f t="shared" si="202"/>
        <v>0</v>
      </c>
      <c r="P1313" s="7">
        <f t="shared" si="203"/>
        <v>33</v>
      </c>
      <c r="Q1313" s="8">
        <f t="shared" si="204"/>
        <v>57.45</v>
      </c>
      <c r="R1313" s="8">
        <f t="shared" si="205"/>
        <v>38.25</v>
      </c>
      <c r="S1313" s="8">
        <f t="shared" si="206"/>
        <v>37.35</v>
      </c>
      <c r="T1313" s="8">
        <f t="shared" si="207"/>
        <v>45.75</v>
      </c>
      <c r="U1313" s="7">
        <f t="shared" si="208"/>
        <v>44.35</v>
      </c>
      <c r="V1313" s="7">
        <f t="shared" si="209"/>
        <v>44.7</v>
      </c>
    </row>
    <row r="1314" spans="1:22" ht="13.5" x14ac:dyDescent="0.25">
      <c r="A1314" s="3">
        <f>RSI!A1314</f>
        <v>44225</v>
      </c>
      <c r="B1314" s="2">
        <f>RSI!B1314</f>
        <v>3.71</v>
      </c>
      <c r="C1314" s="2">
        <f>RSI!I1314</f>
        <v>25.129558083460822</v>
      </c>
      <c r="D1314" s="2">
        <f>MACD!E1314</f>
        <v>-5.0400855774095366E-2</v>
      </c>
      <c r="E1314" s="2">
        <f>MACD!F1314</f>
        <v>-2.7560622971004929E-2</v>
      </c>
      <c r="F1314" s="2">
        <f>'Moving Avg'!D1314</f>
        <v>3.8600000000000003</v>
      </c>
      <c r="G1314" s="2">
        <f>'Moving Avg'!F1314</f>
        <v>3.8394999999999984</v>
      </c>
      <c r="H1314" s="2">
        <f>'Moving Avg'!G1314</f>
        <v>4.0658000000000012</v>
      </c>
      <c r="I1314" s="2">
        <f>'Moving Avg'!H1314</f>
        <v>4.7662999999999975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  <c r="M1314" s="7">
        <f t="shared" si="200"/>
        <v>50</v>
      </c>
      <c r="N1314" s="7">
        <f t="shared" si="201"/>
        <v>100</v>
      </c>
      <c r="O1314" s="7">
        <f t="shared" si="202"/>
        <v>0</v>
      </c>
      <c r="P1314" s="7">
        <f t="shared" si="203"/>
        <v>16.5</v>
      </c>
      <c r="Q1314" s="8">
        <f t="shared" si="204"/>
        <v>54.975000000000001</v>
      </c>
      <c r="R1314" s="8">
        <f t="shared" si="205"/>
        <v>34.125</v>
      </c>
      <c r="S1314" s="8">
        <f t="shared" si="206"/>
        <v>29.925000000000001</v>
      </c>
      <c r="T1314" s="8">
        <f t="shared" si="207"/>
        <v>41.625</v>
      </c>
      <c r="U1314" s="7">
        <f t="shared" si="208"/>
        <v>39.674999999999997</v>
      </c>
      <c r="V1314" s="7">
        <f t="shared" si="209"/>
        <v>40.162499999999994</v>
      </c>
    </row>
    <row r="1315" spans="1:22" ht="13.5" x14ac:dyDescent="0.25">
      <c r="A1315" s="3">
        <f>RSI!A1315</f>
        <v>44228</v>
      </c>
      <c r="B1315" s="2">
        <f>RSI!B1315</f>
        <v>3.71</v>
      </c>
      <c r="C1315" s="2">
        <f>RSI!I1315</f>
        <v>25.129558083460822</v>
      </c>
      <c r="D1315" s="2">
        <f>MACD!E1315</f>
        <v>-4.0481917562878333E-2</v>
      </c>
      <c r="E1315" s="2">
        <f>MACD!F1315</f>
        <v>-3.014488188937961E-2</v>
      </c>
      <c r="F1315" s="2">
        <f>'Moving Avg'!D1315</f>
        <v>3.8140000000000001</v>
      </c>
      <c r="G1315" s="2">
        <f>'Moving Avg'!F1315</f>
        <v>3.8329999999999984</v>
      </c>
      <c r="H1315" s="2">
        <f>'Moving Avg'!G1315</f>
        <v>4.0520000000000023</v>
      </c>
      <c r="I1315" s="2">
        <f>'Moving Avg'!H1315</f>
        <v>4.7565499999999972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  <c r="M1315" s="7">
        <f t="shared" si="200"/>
        <v>50</v>
      </c>
      <c r="N1315" s="7">
        <f t="shared" si="201"/>
        <v>45</v>
      </c>
      <c r="O1315" s="7">
        <f t="shared" si="202"/>
        <v>0</v>
      </c>
      <c r="P1315" s="7">
        <f t="shared" si="203"/>
        <v>16.5</v>
      </c>
      <c r="Q1315" s="8">
        <f t="shared" si="204"/>
        <v>35.725000000000001</v>
      </c>
      <c r="R1315" s="8">
        <f t="shared" si="205"/>
        <v>23.125</v>
      </c>
      <c r="S1315" s="8">
        <f t="shared" si="206"/>
        <v>21.675000000000001</v>
      </c>
      <c r="T1315" s="8">
        <f t="shared" si="207"/>
        <v>27.875</v>
      </c>
      <c r="U1315" s="7">
        <f t="shared" si="208"/>
        <v>26.841666666666669</v>
      </c>
      <c r="V1315" s="7">
        <f t="shared" si="209"/>
        <v>27.1</v>
      </c>
    </row>
    <row r="1316" spans="1:22" ht="13.5" x14ac:dyDescent="0.25">
      <c r="A1316" s="3">
        <f>RSI!A1316</f>
        <v>44229</v>
      </c>
      <c r="B1316" s="2">
        <f>RSI!B1316</f>
        <v>3.6</v>
      </c>
      <c r="C1316" s="2">
        <f>RSI!I1316</f>
        <v>19.613289149248899</v>
      </c>
      <c r="D1316" s="2">
        <f>MACD!E1316</f>
        <v>-2.2733667767048438E-2</v>
      </c>
      <c r="E1316" s="2">
        <f>MACD!F1316</f>
        <v>-2.8662639064913377E-2</v>
      </c>
      <c r="F1316" s="2">
        <f>'Moving Avg'!D1316</f>
        <v>3.746</v>
      </c>
      <c r="G1316" s="2">
        <f>'Moving Avg'!F1316</f>
        <v>3.820999999999998</v>
      </c>
      <c r="H1316" s="2">
        <f>'Moving Avg'!G1316</f>
        <v>4.0360000000000023</v>
      </c>
      <c r="I1316" s="2">
        <f>'Moving Avg'!H1316</f>
        <v>4.747049999999998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  <c r="M1316" s="7">
        <f t="shared" si="200"/>
        <v>50</v>
      </c>
      <c r="N1316" s="7">
        <f t="shared" si="201"/>
        <v>0</v>
      </c>
      <c r="O1316" s="7">
        <f t="shared" si="202"/>
        <v>0</v>
      </c>
      <c r="P1316" s="7">
        <f t="shared" si="203"/>
        <v>16.5</v>
      </c>
      <c r="Q1316" s="8">
        <f t="shared" si="204"/>
        <v>19.975000000000001</v>
      </c>
      <c r="R1316" s="8">
        <f t="shared" si="205"/>
        <v>14.125</v>
      </c>
      <c r="S1316" s="8">
        <f t="shared" si="206"/>
        <v>14.925000000000001</v>
      </c>
      <c r="T1316" s="8">
        <f t="shared" si="207"/>
        <v>16.625</v>
      </c>
      <c r="U1316" s="7">
        <f t="shared" si="208"/>
        <v>16.341666666666669</v>
      </c>
      <c r="V1316" s="7">
        <f t="shared" si="209"/>
        <v>16.412500000000001</v>
      </c>
    </row>
    <row r="1317" spans="1:22" ht="13.5" x14ac:dyDescent="0.25">
      <c r="A1317" s="3">
        <f>RSI!A1317</f>
        <v>44230</v>
      </c>
      <c r="B1317" s="2">
        <f>RSI!B1317</f>
        <v>3.6</v>
      </c>
      <c r="C1317" s="2">
        <f>RSI!I1317</f>
        <v>19.613289149248899</v>
      </c>
      <c r="D1317" s="2">
        <f>MACD!E1317</f>
        <v>-5.9481880949077137E-3</v>
      </c>
      <c r="E1317" s="2">
        <f>MACD!F1317</f>
        <v>-2.4119748870912245E-2</v>
      </c>
      <c r="F1317" s="2">
        <f>'Moving Avg'!D1317</f>
        <v>3.6779999999999999</v>
      </c>
      <c r="G1317" s="2">
        <f>'Moving Avg'!F1317</f>
        <v>3.814499999999998</v>
      </c>
      <c r="H1317" s="2">
        <f>'Moving Avg'!G1317</f>
        <v>4.0200000000000022</v>
      </c>
      <c r="I1317" s="2">
        <f>'Moving Avg'!H1317</f>
        <v>4.738349999999997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  <c r="M1317" s="7">
        <f t="shared" si="200"/>
        <v>50</v>
      </c>
      <c r="N1317" s="7">
        <f t="shared" si="201"/>
        <v>0</v>
      </c>
      <c r="O1317" s="7">
        <f t="shared" si="202"/>
        <v>0</v>
      </c>
      <c r="P1317" s="7">
        <f t="shared" si="203"/>
        <v>16.5</v>
      </c>
      <c r="Q1317" s="8">
        <f t="shared" si="204"/>
        <v>19.975000000000001</v>
      </c>
      <c r="R1317" s="8">
        <f t="shared" si="205"/>
        <v>14.125</v>
      </c>
      <c r="S1317" s="8">
        <f t="shared" si="206"/>
        <v>14.925000000000001</v>
      </c>
      <c r="T1317" s="8">
        <f t="shared" si="207"/>
        <v>16.625</v>
      </c>
      <c r="U1317" s="7">
        <f t="shared" si="208"/>
        <v>16.341666666666669</v>
      </c>
      <c r="V1317" s="7">
        <f t="shared" si="209"/>
        <v>16.412500000000001</v>
      </c>
    </row>
    <row r="1318" spans="1:22" ht="13.5" x14ac:dyDescent="0.25">
      <c r="A1318" s="3">
        <f>RSI!A1318</f>
        <v>44231</v>
      </c>
      <c r="B1318" s="2">
        <f>RSI!B1318</f>
        <v>3.6</v>
      </c>
      <c r="C1318" s="2">
        <f>RSI!I1318</f>
        <v>19.613289149248899</v>
      </c>
      <c r="D1318" s="2">
        <f>MACD!E1318</f>
        <v>2.6814773905713629E-2</v>
      </c>
      <c r="E1318" s="2">
        <f>MACD!F1318</f>
        <v>-1.393284431558707E-2</v>
      </c>
      <c r="F1318" s="2">
        <f>'Moving Avg'!D1318</f>
        <v>3.6439999999999997</v>
      </c>
      <c r="G1318" s="2">
        <f>'Moving Avg'!F1318</f>
        <v>3.8079999999999985</v>
      </c>
      <c r="H1318" s="2">
        <f>'Moving Avg'!G1318</f>
        <v>4.0040000000000022</v>
      </c>
      <c r="I1318" s="2">
        <f>'Moving Avg'!H1318</f>
        <v>4.7304499999999976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50</v>
      </c>
      <c r="N1318" s="7">
        <f t="shared" si="201"/>
        <v>0</v>
      </c>
      <c r="O1318" s="7">
        <f t="shared" si="202"/>
        <v>0</v>
      </c>
      <c r="P1318" s="7">
        <f t="shared" si="203"/>
        <v>16.5</v>
      </c>
      <c r="Q1318" s="8">
        <f t="shared" si="204"/>
        <v>19.975000000000001</v>
      </c>
      <c r="R1318" s="8">
        <f t="shared" si="205"/>
        <v>14.125</v>
      </c>
      <c r="S1318" s="8">
        <f t="shared" si="206"/>
        <v>14.925000000000001</v>
      </c>
      <c r="T1318" s="8">
        <f t="shared" si="207"/>
        <v>16.625</v>
      </c>
      <c r="U1318" s="7">
        <f t="shared" si="208"/>
        <v>16.341666666666669</v>
      </c>
      <c r="V1318" s="7">
        <f t="shared" si="209"/>
        <v>16.412500000000001</v>
      </c>
    </row>
    <row r="1319" spans="1:22" ht="13.5" x14ac:dyDescent="0.25">
      <c r="A1319" s="3">
        <f>RSI!A1319</f>
        <v>44232</v>
      </c>
      <c r="B1319" s="2">
        <f>RSI!B1319</f>
        <v>3.6</v>
      </c>
      <c r="C1319" s="2">
        <f>RSI!I1319</f>
        <v>19.613289149248899</v>
      </c>
      <c r="D1319" s="2">
        <f>MACD!E1319</f>
        <v>5.6052823633770732E-2</v>
      </c>
      <c r="E1319" s="2">
        <f>MACD!F1319</f>
        <v>6.4289274284491313E-5</v>
      </c>
      <c r="F1319" s="2">
        <f>'Moving Avg'!D1319</f>
        <v>3.6219999999999999</v>
      </c>
      <c r="G1319" s="2">
        <f>'Moving Avg'!F1319</f>
        <v>3.7964999999999982</v>
      </c>
      <c r="H1319" s="2">
        <f>'Moving Avg'!G1319</f>
        <v>3.9898000000000011</v>
      </c>
      <c r="I1319" s="2">
        <f>'Moving Avg'!H1319</f>
        <v>4.7217999999999982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50</v>
      </c>
      <c r="N1319" s="7">
        <f t="shared" si="201"/>
        <v>0</v>
      </c>
      <c r="O1319" s="7">
        <f t="shared" si="202"/>
        <v>0</v>
      </c>
      <c r="P1319" s="7">
        <f t="shared" si="203"/>
        <v>16.5</v>
      </c>
      <c r="Q1319" s="8">
        <f t="shared" si="204"/>
        <v>19.975000000000001</v>
      </c>
      <c r="R1319" s="8">
        <f t="shared" si="205"/>
        <v>14.125</v>
      </c>
      <c r="S1319" s="8">
        <f t="shared" si="206"/>
        <v>14.925000000000001</v>
      </c>
      <c r="T1319" s="8">
        <f t="shared" si="207"/>
        <v>16.625</v>
      </c>
      <c r="U1319" s="7">
        <f t="shared" si="208"/>
        <v>16.341666666666669</v>
      </c>
      <c r="V1319" s="7">
        <f t="shared" si="209"/>
        <v>16.412500000000001</v>
      </c>
    </row>
    <row r="1320" spans="1:22" ht="13.5" x14ac:dyDescent="0.25">
      <c r="A1320" s="3">
        <f>RSI!A1320</f>
        <v>44235</v>
      </c>
      <c r="B1320" s="2">
        <f>RSI!B1320</f>
        <v>3.5</v>
      </c>
      <c r="C1320" s="2">
        <f>RSI!I1320</f>
        <v>15.462834026007258</v>
      </c>
      <c r="D1320" s="2">
        <f>MACD!E1320</f>
        <v>8.9603400216906604E-2</v>
      </c>
      <c r="E1320" s="2">
        <f>MACD!F1320</f>
        <v>1.7972111462808915E-2</v>
      </c>
      <c r="F1320" s="2">
        <f>'Moving Avg'!D1320</f>
        <v>3.5799999999999996</v>
      </c>
      <c r="G1320" s="2">
        <f>'Moving Avg'!F1320</f>
        <v>3.7799999999999989</v>
      </c>
      <c r="H1320" s="2">
        <f>'Moving Avg'!G1320</f>
        <v>3.9736000000000011</v>
      </c>
      <c r="I1320" s="2">
        <f>'Moving Avg'!H1320</f>
        <v>4.7126499999999991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50</v>
      </c>
      <c r="N1320" s="7">
        <f t="shared" si="201"/>
        <v>0</v>
      </c>
      <c r="O1320" s="7">
        <f t="shared" si="202"/>
        <v>0</v>
      </c>
      <c r="P1320" s="7">
        <f t="shared" si="203"/>
        <v>16.5</v>
      </c>
      <c r="Q1320" s="8">
        <f t="shared" si="204"/>
        <v>19.975000000000001</v>
      </c>
      <c r="R1320" s="8">
        <f t="shared" si="205"/>
        <v>14.125</v>
      </c>
      <c r="S1320" s="8">
        <f t="shared" si="206"/>
        <v>14.925000000000001</v>
      </c>
      <c r="T1320" s="8">
        <f t="shared" si="207"/>
        <v>16.625</v>
      </c>
      <c r="U1320" s="7">
        <f t="shared" si="208"/>
        <v>16.341666666666669</v>
      </c>
      <c r="V1320" s="7">
        <f t="shared" si="209"/>
        <v>16.412500000000001</v>
      </c>
    </row>
    <row r="1321" spans="1:22" ht="13.5" x14ac:dyDescent="0.25">
      <c r="A1321" s="3">
        <f>RSI!A1321</f>
        <v>44236</v>
      </c>
      <c r="B1321" s="2">
        <f>RSI!B1321</f>
        <v>3.5</v>
      </c>
      <c r="C1321" s="2">
        <f>RSI!I1321</f>
        <v>15.462834026007258</v>
      </c>
      <c r="D1321" s="2">
        <f>MACD!E1321</f>
        <v>0.11988258813569486</v>
      </c>
      <c r="E1321" s="2">
        <f>MACD!F1321</f>
        <v>3.8354206797386103E-2</v>
      </c>
      <c r="F1321" s="2">
        <f>'Moving Avg'!D1321</f>
        <v>3.56</v>
      </c>
      <c r="G1321" s="2">
        <f>'Moving Avg'!F1321</f>
        <v>3.7634999999999996</v>
      </c>
      <c r="H1321" s="2">
        <f>'Moving Avg'!G1321</f>
        <v>3.9574000000000007</v>
      </c>
      <c r="I1321" s="2">
        <f>'Moving Avg'!H1321</f>
        <v>4.7034999999999991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  <c r="M1321" s="7">
        <f t="shared" si="200"/>
        <v>50</v>
      </c>
      <c r="N1321" s="7">
        <f t="shared" si="201"/>
        <v>0</v>
      </c>
      <c r="O1321" s="7">
        <f t="shared" si="202"/>
        <v>0</v>
      </c>
      <c r="P1321" s="7">
        <f t="shared" si="203"/>
        <v>16.5</v>
      </c>
      <c r="Q1321" s="8">
        <f t="shared" si="204"/>
        <v>19.975000000000001</v>
      </c>
      <c r="R1321" s="8">
        <f t="shared" si="205"/>
        <v>14.125</v>
      </c>
      <c r="S1321" s="8">
        <f t="shared" si="206"/>
        <v>14.925000000000001</v>
      </c>
      <c r="T1321" s="8">
        <f t="shared" si="207"/>
        <v>16.625</v>
      </c>
      <c r="U1321" s="7">
        <f t="shared" si="208"/>
        <v>16.341666666666669</v>
      </c>
      <c r="V1321" s="7">
        <f t="shared" si="209"/>
        <v>16.412500000000001</v>
      </c>
    </row>
    <row r="1322" spans="1:22" ht="13.5" x14ac:dyDescent="0.25">
      <c r="A1322" s="3">
        <f>RSI!A1322</f>
        <v>44237</v>
      </c>
      <c r="B1322" s="2">
        <f>RSI!B1322</f>
        <v>3.5</v>
      </c>
      <c r="C1322" s="2">
        <f>RSI!I1322</f>
        <v>15.462834026007258</v>
      </c>
      <c r="D1322" s="2">
        <f>MACD!E1322</f>
        <v>0.14725366028704556</v>
      </c>
      <c r="E1322" s="2">
        <f>MACD!F1322</f>
        <v>6.0134097495317992E-2</v>
      </c>
      <c r="F1322" s="2">
        <f>'Moving Avg'!D1322</f>
        <v>3.54</v>
      </c>
      <c r="G1322" s="2">
        <f>'Moving Avg'!F1322</f>
        <v>3.7470000000000008</v>
      </c>
      <c r="H1322" s="2">
        <f>'Moving Avg'!G1322</f>
        <v>3.9412000000000007</v>
      </c>
      <c r="I1322" s="2">
        <f>'Moving Avg'!H1322</f>
        <v>4.6935999999999991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50</v>
      </c>
      <c r="N1322" s="7">
        <f t="shared" si="201"/>
        <v>0</v>
      </c>
      <c r="O1322" s="7">
        <f t="shared" si="202"/>
        <v>0</v>
      </c>
      <c r="P1322" s="7">
        <f t="shared" si="203"/>
        <v>16.5</v>
      </c>
      <c r="Q1322" s="8">
        <f t="shared" si="204"/>
        <v>19.975000000000001</v>
      </c>
      <c r="R1322" s="8">
        <f t="shared" si="205"/>
        <v>14.125</v>
      </c>
      <c r="S1322" s="8">
        <f t="shared" si="206"/>
        <v>14.925000000000001</v>
      </c>
      <c r="T1322" s="8">
        <f t="shared" si="207"/>
        <v>16.625</v>
      </c>
      <c r="U1322" s="7">
        <f t="shared" si="208"/>
        <v>16.341666666666669</v>
      </c>
      <c r="V1322" s="7">
        <f t="shared" si="209"/>
        <v>16.412500000000001</v>
      </c>
    </row>
    <row r="1323" spans="1:22" ht="13.5" x14ac:dyDescent="0.25">
      <c r="A1323" s="3">
        <f>RSI!A1323</f>
        <v>44238</v>
      </c>
      <c r="B1323" s="2">
        <f>RSI!B1323</f>
        <v>3.6</v>
      </c>
      <c r="C1323" s="2">
        <f>RSI!I1323</f>
        <v>33.135270640573424</v>
      </c>
      <c r="D1323" s="2">
        <f>MACD!E1323</f>
        <v>0.1384731195476534</v>
      </c>
      <c r="E1323" s="2">
        <f>MACD!F1323</f>
        <v>7.5801901905785077E-2</v>
      </c>
      <c r="F1323" s="2">
        <f>'Moving Avg'!D1323</f>
        <v>3.54</v>
      </c>
      <c r="G1323" s="2">
        <f>'Moving Avg'!F1323</f>
        <v>3.7355000000000005</v>
      </c>
      <c r="H1323" s="2">
        <f>'Moving Avg'!G1323</f>
        <v>3.927</v>
      </c>
      <c r="I1323" s="2">
        <f>'Moving Avg'!H1323</f>
        <v>4.6833999999999989</v>
      </c>
      <c r="J1323" s="5" t="str">
        <f>OBV!F1323</f>
        <v>BEARISH</v>
      </c>
      <c r="K1323" s="5" t="str">
        <f>OBV!G1323</f>
        <v>NEUTRAL</v>
      </c>
      <c r="L1323" s="5" t="str">
        <f>OBV!H1323</f>
        <v>NEUTRAL</v>
      </c>
      <c r="M1323" s="7">
        <f t="shared" si="200"/>
        <v>25</v>
      </c>
      <c r="N1323" s="7">
        <f t="shared" si="201"/>
        <v>0</v>
      </c>
      <c r="O1323" s="7">
        <f t="shared" si="202"/>
        <v>0</v>
      </c>
      <c r="P1323" s="7">
        <f t="shared" si="203"/>
        <v>16.5</v>
      </c>
      <c r="Q1323" s="8">
        <f t="shared" si="204"/>
        <v>11.225</v>
      </c>
      <c r="R1323" s="8">
        <f t="shared" si="205"/>
        <v>9.125</v>
      </c>
      <c r="S1323" s="8">
        <f t="shared" si="206"/>
        <v>11.175000000000001</v>
      </c>
      <c r="T1323" s="8">
        <f t="shared" si="207"/>
        <v>10.375</v>
      </c>
      <c r="U1323" s="7">
        <f t="shared" si="208"/>
        <v>10.508333333333335</v>
      </c>
      <c r="V1323" s="7">
        <f t="shared" si="209"/>
        <v>10.475000000000001</v>
      </c>
    </row>
    <row r="1324" spans="1:22" ht="13.5" x14ac:dyDescent="0.25">
      <c r="A1324" s="3">
        <f>RSI!A1324</f>
        <v>44239</v>
      </c>
      <c r="B1324" s="2">
        <f>RSI!B1324</f>
        <v>3.5</v>
      </c>
      <c r="C1324" s="2">
        <f>RSI!I1324</f>
        <v>27.046329610702074</v>
      </c>
      <c r="D1324" s="2">
        <f>MACD!E1324</f>
        <v>0.13012969737807056</v>
      </c>
      <c r="E1324" s="2">
        <f>MACD!F1324</f>
        <v>8.6667461000242182E-2</v>
      </c>
      <c r="F1324" s="2">
        <f>'Moving Avg'!D1324</f>
        <v>3.5200000000000005</v>
      </c>
      <c r="G1324" s="2">
        <f>'Moving Avg'!F1324</f>
        <v>3.7190000000000003</v>
      </c>
      <c r="H1324" s="2">
        <f>'Moving Avg'!G1324</f>
        <v>3.9108000000000001</v>
      </c>
      <c r="I1324" s="2">
        <f>'Moving Avg'!H1324</f>
        <v>4.672699999999999</v>
      </c>
      <c r="J1324" s="5" t="str">
        <f>OBV!F1324</f>
        <v>BEARISH</v>
      </c>
      <c r="K1324" s="5" t="str">
        <f>OBV!G1324</f>
        <v>NEUTRAL</v>
      </c>
      <c r="L1324" s="5" t="str">
        <f>OBV!H1324</f>
        <v>CONFIRMED BEARISH</v>
      </c>
      <c r="M1324" s="7">
        <f t="shared" si="200"/>
        <v>50</v>
      </c>
      <c r="N1324" s="7">
        <f t="shared" si="201"/>
        <v>0</v>
      </c>
      <c r="O1324" s="7">
        <f t="shared" si="202"/>
        <v>0</v>
      </c>
      <c r="P1324" s="7">
        <f t="shared" si="203"/>
        <v>16.5</v>
      </c>
      <c r="Q1324" s="8">
        <f t="shared" si="204"/>
        <v>19.975000000000001</v>
      </c>
      <c r="R1324" s="8">
        <f t="shared" si="205"/>
        <v>14.125</v>
      </c>
      <c r="S1324" s="8">
        <f t="shared" si="206"/>
        <v>14.925000000000001</v>
      </c>
      <c r="T1324" s="8">
        <f t="shared" si="207"/>
        <v>16.625</v>
      </c>
      <c r="U1324" s="7">
        <f t="shared" si="208"/>
        <v>16.341666666666669</v>
      </c>
      <c r="V1324" s="7">
        <f t="shared" si="209"/>
        <v>16.412500000000001</v>
      </c>
    </row>
    <row r="1325" spans="1:22" ht="13.5" x14ac:dyDescent="0.25">
      <c r="A1325" s="3">
        <f>RSI!A1325</f>
        <v>44242</v>
      </c>
      <c r="B1325" s="2">
        <f>RSI!B1325</f>
        <v>3.5</v>
      </c>
      <c r="C1325" s="2">
        <f>RSI!I1325</f>
        <v>27.046329610702074</v>
      </c>
      <c r="D1325" s="2">
        <f>MACD!E1325</f>
        <v>0.12450303103576976</v>
      </c>
      <c r="E1325" s="2">
        <f>MACD!F1325</f>
        <v>9.4234575007347707E-2</v>
      </c>
      <c r="F1325" s="2">
        <f>'Moving Avg'!D1325</f>
        <v>3.5200000000000005</v>
      </c>
      <c r="G1325" s="2">
        <f>'Moving Avg'!F1325</f>
        <v>3.7025000000000006</v>
      </c>
      <c r="H1325" s="2">
        <f>'Moving Avg'!G1325</f>
        <v>3.8945999999999992</v>
      </c>
      <c r="I1325" s="2">
        <f>'Moving Avg'!H1325</f>
        <v>4.6619999999999981</v>
      </c>
      <c r="J1325" s="5" t="str">
        <f>OBV!F1325</f>
        <v>BEARISH</v>
      </c>
      <c r="K1325" s="5" t="str">
        <f>OBV!G1325</f>
        <v>NEUTRAL</v>
      </c>
      <c r="L1325" s="5" t="str">
        <f>OBV!H1325</f>
        <v>NEUTRAL</v>
      </c>
      <c r="M1325" s="7">
        <f t="shared" si="200"/>
        <v>50</v>
      </c>
      <c r="N1325" s="7">
        <f t="shared" si="201"/>
        <v>0</v>
      </c>
      <c r="O1325" s="7">
        <f t="shared" si="202"/>
        <v>0</v>
      </c>
      <c r="P1325" s="7">
        <f t="shared" si="203"/>
        <v>16.5</v>
      </c>
      <c r="Q1325" s="8">
        <f t="shared" si="204"/>
        <v>19.975000000000001</v>
      </c>
      <c r="R1325" s="8">
        <f t="shared" si="205"/>
        <v>14.125</v>
      </c>
      <c r="S1325" s="8">
        <f t="shared" si="206"/>
        <v>14.925000000000001</v>
      </c>
      <c r="T1325" s="8">
        <f t="shared" si="207"/>
        <v>16.625</v>
      </c>
      <c r="U1325" s="7">
        <f t="shared" si="208"/>
        <v>16.341666666666669</v>
      </c>
      <c r="V1325" s="7">
        <f t="shared" si="209"/>
        <v>16.412500000000001</v>
      </c>
    </row>
    <row r="1326" spans="1:22" ht="13.5" x14ac:dyDescent="0.25">
      <c r="A1326" s="3">
        <f>RSI!A1326</f>
        <v>44243</v>
      </c>
      <c r="B1326" s="2">
        <f>RSI!B1326</f>
        <v>3.5</v>
      </c>
      <c r="C1326" s="2">
        <f>RSI!I1326</f>
        <v>27.046329610702074</v>
      </c>
      <c r="D1326" s="2">
        <f>MACD!E1326</f>
        <v>0.10414592172444248</v>
      </c>
      <c r="E1326" s="2">
        <f>MACD!F1326</f>
        <v>9.6216844350766662E-2</v>
      </c>
      <c r="F1326" s="2">
        <f>'Moving Avg'!D1326</f>
        <v>3.5200000000000005</v>
      </c>
      <c r="G1326" s="2">
        <f>'Moving Avg'!F1326</f>
        <v>3.6859999999999999</v>
      </c>
      <c r="H1326" s="2">
        <f>'Moving Avg'!G1326</f>
        <v>3.8783999999999992</v>
      </c>
      <c r="I1326" s="2">
        <f>'Moving Avg'!H1326</f>
        <v>4.652099999999999</v>
      </c>
      <c r="J1326" s="5" t="str">
        <f>OBV!F1326</f>
        <v>BEARISH</v>
      </c>
      <c r="K1326" s="5" t="str">
        <f>OBV!G1326</f>
        <v>NEUTRAL</v>
      </c>
      <c r="L1326" s="5" t="str">
        <f>OBV!H1326</f>
        <v>NEUTRAL</v>
      </c>
      <c r="M1326" s="7">
        <f t="shared" si="200"/>
        <v>50</v>
      </c>
      <c r="N1326" s="7">
        <f t="shared" si="201"/>
        <v>0</v>
      </c>
      <c r="O1326" s="7">
        <f t="shared" si="202"/>
        <v>0</v>
      </c>
      <c r="P1326" s="7">
        <f t="shared" si="203"/>
        <v>16.5</v>
      </c>
      <c r="Q1326" s="8">
        <f t="shared" si="204"/>
        <v>19.975000000000001</v>
      </c>
      <c r="R1326" s="8">
        <f t="shared" si="205"/>
        <v>14.125</v>
      </c>
      <c r="S1326" s="8">
        <f t="shared" si="206"/>
        <v>14.925000000000001</v>
      </c>
      <c r="T1326" s="8">
        <f t="shared" si="207"/>
        <v>16.625</v>
      </c>
      <c r="U1326" s="7">
        <f t="shared" si="208"/>
        <v>16.341666666666669</v>
      </c>
      <c r="V1326" s="7">
        <f t="shared" si="209"/>
        <v>16.412500000000001</v>
      </c>
    </row>
    <row r="1327" spans="1:22" ht="13.5" x14ac:dyDescent="0.25">
      <c r="A1327" s="3">
        <f>RSI!A1327</f>
        <v>44244</v>
      </c>
      <c r="B1327" s="2">
        <f>RSI!B1327</f>
        <v>3.6</v>
      </c>
      <c r="C1327" s="2">
        <f>RSI!I1327</f>
        <v>40.664529039118911</v>
      </c>
      <c r="D1327" s="2">
        <f>MACD!E1327</f>
        <v>8.0741965178821928E-2</v>
      </c>
      <c r="E1327" s="2">
        <f>MACD!F1327</f>
        <v>9.3121868516377729E-2</v>
      </c>
      <c r="F1327" s="2">
        <f>'Moving Avg'!D1327</f>
        <v>3.54</v>
      </c>
      <c r="G1327" s="2">
        <f>'Moving Avg'!F1327</f>
        <v>3.6745000000000005</v>
      </c>
      <c r="H1327" s="2">
        <f>'Moving Avg'!G1327</f>
        <v>3.8641999999999994</v>
      </c>
      <c r="I1327" s="2">
        <f>'Moving Avg'!H1327</f>
        <v>4.6426999999999987</v>
      </c>
      <c r="J1327" s="5" t="str">
        <f>OBV!F1327</f>
        <v>BEARISH</v>
      </c>
      <c r="K1327" s="5" t="str">
        <f>OBV!G1327</f>
        <v>NEUTRAL</v>
      </c>
      <c r="L1327" s="5" t="str">
        <f>OBV!H1327</f>
        <v>BEARISH DIVERGENCE</v>
      </c>
      <c r="M1327" s="7">
        <f t="shared" si="200"/>
        <v>25</v>
      </c>
      <c r="N1327" s="7">
        <f t="shared" si="201"/>
        <v>45</v>
      </c>
      <c r="O1327" s="7">
        <f t="shared" si="202"/>
        <v>0</v>
      </c>
      <c r="P1327" s="7">
        <f t="shared" si="203"/>
        <v>16.5</v>
      </c>
      <c r="Q1327" s="8">
        <f t="shared" si="204"/>
        <v>26.975000000000001</v>
      </c>
      <c r="R1327" s="8">
        <f t="shared" si="205"/>
        <v>18.125</v>
      </c>
      <c r="S1327" s="8">
        <f t="shared" si="206"/>
        <v>17.925000000000001</v>
      </c>
      <c r="T1327" s="8">
        <f t="shared" si="207"/>
        <v>21.625</v>
      </c>
      <c r="U1327" s="7">
        <f t="shared" si="208"/>
        <v>21.008333333333336</v>
      </c>
      <c r="V1327" s="7">
        <f t="shared" si="209"/>
        <v>21.162500000000001</v>
      </c>
    </row>
    <row r="1328" spans="1:22" ht="13.5" x14ac:dyDescent="0.25">
      <c r="A1328" s="3">
        <f>RSI!A1328</f>
        <v>44245</v>
      </c>
      <c r="B1328" s="2">
        <f>RSI!B1328</f>
        <v>3.6</v>
      </c>
      <c r="C1328" s="2">
        <f>RSI!I1328</f>
        <v>40.664529039118904</v>
      </c>
      <c r="D1328" s="2">
        <f>MACD!E1328</f>
        <v>6.1485395632494999E-2</v>
      </c>
      <c r="E1328" s="2">
        <f>MACD!F1328</f>
        <v>8.6794573939601188E-2</v>
      </c>
      <c r="F1328" s="2">
        <f>'Moving Avg'!D1328</f>
        <v>3.54</v>
      </c>
      <c r="G1328" s="2">
        <f>'Moving Avg'!F1328</f>
        <v>3.6575000000000002</v>
      </c>
      <c r="H1328" s="2">
        <f>'Moving Avg'!G1328</f>
        <v>3.8499999999999996</v>
      </c>
      <c r="I1328" s="2">
        <f>'Moving Avg'!H1328</f>
        <v>4.6332999999999993</v>
      </c>
      <c r="J1328" s="5" t="str">
        <f>OBV!F1328</f>
        <v>BEARISH</v>
      </c>
      <c r="K1328" s="5" t="str">
        <f>OBV!G1328</f>
        <v>NEUTRAL</v>
      </c>
      <c r="L1328" s="5" t="str">
        <f>OBV!H1328</f>
        <v>NEUTRAL</v>
      </c>
      <c r="M1328" s="7">
        <f t="shared" si="200"/>
        <v>25</v>
      </c>
      <c r="N1328" s="7">
        <f t="shared" si="201"/>
        <v>100</v>
      </c>
      <c r="O1328" s="7">
        <f t="shared" si="202"/>
        <v>0</v>
      </c>
      <c r="P1328" s="7">
        <f t="shared" si="203"/>
        <v>16.5</v>
      </c>
      <c r="Q1328" s="8">
        <f t="shared" si="204"/>
        <v>46.225000000000001</v>
      </c>
      <c r="R1328" s="8">
        <f t="shared" si="205"/>
        <v>29.125</v>
      </c>
      <c r="S1328" s="8">
        <f t="shared" si="206"/>
        <v>26.175000000000001</v>
      </c>
      <c r="T1328" s="8">
        <f t="shared" si="207"/>
        <v>35.375</v>
      </c>
      <c r="U1328" s="7">
        <f t="shared" si="208"/>
        <v>33.841666666666661</v>
      </c>
      <c r="V1328" s="7">
        <f t="shared" si="209"/>
        <v>34.224999999999994</v>
      </c>
    </row>
    <row r="1329" spans="1:22" ht="13.5" x14ac:dyDescent="0.25">
      <c r="A1329" s="3">
        <f>RSI!A1329</f>
        <v>44246</v>
      </c>
      <c r="B1329" s="2">
        <f>RSI!B1329</f>
        <v>3.6</v>
      </c>
      <c r="C1329" s="2">
        <f>RSI!I1329</f>
        <v>40.664529039118911</v>
      </c>
      <c r="D1329" s="2">
        <f>MACD!E1329</f>
        <v>4.5697651450814725E-2</v>
      </c>
      <c r="E1329" s="2">
        <f>MACD!F1329</f>
        <v>7.8575189441843898E-2</v>
      </c>
      <c r="F1329" s="2">
        <f>'Moving Avg'!D1329</f>
        <v>3.56</v>
      </c>
      <c r="G1329" s="2">
        <f>'Moving Avg'!F1329</f>
        <v>3.6404999999999994</v>
      </c>
      <c r="H1329" s="2">
        <f>'Moving Avg'!G1329</f>
        <v>3.8357999999999994</v>
      </c>
      <c r="I1329" s="2">
        <f>'Moving Avg'!H1329</f>
        <v>4.623899999999999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  <c r="M1329" s="7">
        <f t="shared" si="200"/>
        <v>25</v>
      </c>
      <c r="N1329" s="7">
        <f t="shared" si="201"/>
        <v>100</v>
      </c>
      <c r="O1329" s="7">
        <f t="shared" si="202"/>
        <v>0</v>
      </c>
      <c r="P1329" s="7">
        <f t="shared" si="203"/>
        <v>83.5</v>
      </c>
      <c r="Q1329" s="8">
        <f t="shared" si="204"/>
        <v>56.274999999999999</v>
      </c>
      <c r="R1329" s="8">
        <f t="shared" si="205"/>
        <v>45.875</v>
      </c>
      <c r="S1329" s="8">
        <f t="shared" si="206"/>
        <v>56.325000000000003</v>
      </c>
      <c r="T1329" s="8">
        <f t="shared" si="207"/>
        <v>52.125</v>
      </c>
      <c r="U1329" s="7">
        <f t="shared" si="208"/>
        <v>52.82500000000001</v>
      </c>
      <c r="V1329" s="7">
        <f t="shared" si="209"/>
        <v>52.650000000000006</v>
      </c>
    </row>
    <row r="1330" spans="1:22" ht="13.5" x14ac:dyDescent="0.25">
      <c r="A1330" s="3">
        <f>RSI!A1330</f>
        <v>44249</v>
      </c>
      <c r="B1330" s="2">
        <f>RSI!B1330</f>
        <v>3.6</v>
      </c>
      <c r="C1330" s="2">
        <f>RSI!I1330</f>
        <v>40.664529039118904</v>
      </c>
      <c r="D1330" s="2">
        <f>MACD!E1330</f>
        <v>1.7422949867436976E-2</v>
      </c>
      <c r="E1330" s="2">
        <f>MACD!F1330</f>
        <v>6.6344741526962514E-2</v>
      </c>
      <c r="F1330" s="2">
        <f>'Moving Avg'!D1330</f>
        <v>3.5799999999999996</v>
      </c>
      <c r="G1330" s="2">
        <f>'Moving Avg'!F1330</f>
        <v>3.6234999999999999</v>
      </c>
      <c r="H1330" s="2">
        <f>'Moving Avg'!G1330</f>
        <v>3.8215999999999983</v>
      </c>
      <c r="I1330" s="2">
        <f>'Moving Avg'!H1330</f>
        <v>4.6144999999999996</v>
      </c>
      <c r="J1330" s="5" t="str">
        <f>OBV!F1330</f>
        <v>BULLISH</v>
      </c>
      <c r="K1330" s="5" t="str">
        <f>OBV!G1330</f>
        <v>NEUTRAL</v>
      </c>
      <c r="L1330" s="5" t="str">
        <f>OBV!H1330</f>
        <v>CONFIRMED BULLISH</v>
      </c>
      <c r="M1330" s="7">
        <f t="shared" si="200"/>
        <v>25</v>
      </c>
      <c r="N1330" s="7">
        <f t="shared" si="201"/>
        <v>100</v>
      </c>
      <c r="O1330" s="7">
        <f t="shared" si="202"/>
        <v>0</v>
      </c>
      <c r="P1330" s="7">
        <f t="shared" si="203"/>
        <v>83.5</v>
      </c>
      <c r="Q1330" s="8">
        <f t="shared" si="204"/>
        <v>56.274999999999999</v>
      </c>
      <c r="R1330" s="8">
        <f t="shared" si="205"/>
        <v>45.875</v>
      </c>
      <c r="S1330" s="8">
        <f t="shared" si="206"/>
        <v>56.325000000000003</v>
      </c>
      <c r="T1330" s="8">
        <f t="shared" si="207"/>
        <v>52.125</v>
      </c>
      <c r="U1330" s="7">
        <f t="shared" si="208"/>
        <v>52.82500000000001</v>
      </c>
      <c r="V1330" s="7">
        <f t="shared" si="209"/>
        <v>52.650000000000006</v>
      </c>
    </row>
    <row r="1331" spans="1:22" ht="13.5" x14ac:dyDescent="0.25">
      <c r="A1331" s="3">
        <f>RSI!A1331</f>
        <v>44250</v>
      </c>
      <c r="B1331" s="2">
        <f>RSI!B1331</f>
        <v>3.6</v>
      </c>
      <c r="C1331" s="2">
        <f>RSI!I1331</f>
        <v>40.664529039118911</v>
      </c>
      <c r="D1331" s="2">
        <f>MACD!E1331</f>
        <v>-6.0677473829855444E-3</v>
      </c>
      <c r="E1331" s="2">
        <f>MACD!F1331</f>
        <v>5.1862243744972905E-2</v>
      </c>
      <c r="F1331" s="2">
        <f>'Moving Avg'!D1331</f>
        <v>3.6</v>
      </c>
      <c r="G1331" s="2">
        <f>'Moving Avg'!F1331</f>
        <v>3.6064999999999996</v>
      </c>
      <c r="H1331" s="2">
        <f>'Moving Avg'!G1331</f>
        <v>3.8073999999999986</v>
      </c>
      <c r="I1331" s="2">
        <f>'Moving Avg'!H1331</f>
        <v>4.6050999999999993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  <c r="M1331" s="7">
        <f t="shared" si="200"/>
        <v>25</v>
      </c>
      <c r="N1331" s="7">
        <f t="shared" si="201"/>
        <v>100</v>
      </c>
      <c r="O1331" s="7">
        <f t="shared" si="202"/>
        <v>0</v>
      </c>
      <c r="P1331" s="7">
        <f t="shared" si="203"/>
        <v>83.5</v>
      </c>
      <c r="Q1331" s="8">
        <f t="shared" si="204"/>
        <v>56.274999999999999</v>
      </c>
      <c r="R1331" s="8">
        <f t="shared" si="205"/>
        <v>45.875</v>
      </c>
      <c r="S1331" s="8">
        <f t="shared" si="206"/>
        <v>56.325000000000003</v>
      </c>
      <c r="T1331" s="8">
        <f t="shared" si="207"/>
        <v>52.125</v>
      </c>
      <c r="U1331" s="7">
        <f t="shared" si="208"/>
        <v>52.82500000000001</v>
      </c>
      <c r="V1331" s="7">
        <f t="shared" si="209"/>
        <v>52.650000000000006</v>
      </c>
    </row>
    <row r="1332" spans="1:22" ht="13.5" x14ac:dyDescent="0.25">
      <c r="A1332" s="3">
        <f>RSI!A1332</f>
        <v>44251</v>
      </c>
      <c r="B1332" s="2">
        <f>RSI!B1332</f>
        <v>3.6</v>
      </c>
      <c r="C1332" s="2">
        <f>RSI!I1332</f>
        <v>40.664529039118911</v>
      </c>
      <c r="D1332" s="2">
        <f>MACD!E1332</f>
        <v>-2.5542592836929945E-2</v>
      </c>
      <c r="E1332" s="2">
        <f>MACD!F1332</f>
        <v>3.6381276428592332E-2</v>
      </c>
      <c r="F1332" s="2">
        <f>'Moving Avg'!D1332</f>
        <v>3.6</v>
      </c>
      <c r="G1332" s="2">
        <f>'Moving Avg'!F1332</f>
        <v>3.5894999999999997</v>
      </c>
      <c r="H1332" s="2">
        <f>'Moving Avg'!G1332</f>
        <v>3.7931999999999975</v>
      </c>
      <c r="I1332" s="2">
        <f>'Moving Avg'!H1332</f>
        <v>4.5948999999999991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  <c r="M1332" s="7">
        <f t="shared" si="200"/>
        <v>25</v>
      </c>
      <c r="N1332" s="7">
        <f t="shared" si="201"/>
        <v>100</v>
      </c>
      <c r="O1332" s="7">
        <f t="shared" si="202"/>
        <v>0</v>
      </c>
      <c r="P1332" s="7">
        <f t="shared" si="203"/>
        <v>33</v>
      </c>
      <c r="Q1332" s="8">
        <f t="shared" si="204"/>
        <v>48.7</v>
      </c>
      <c r="R1332" s="8">
        <f t="shared" si="205"/>
        <v>33.25</v>
      </c>
      <c r="S1332" s="8">
        <f t="shared" si="206"/>
        <v>33.6</v>
      </c>
      <c r="T1332" s="8">
        <f t="shared" si="207"/>
        <v>39.5</v>
      </c>
      <c r="U1332" s="7">
        <f t="shared" si="208"/>
        <v>38.516666666666673</v>
      </c>
      <c r="V1332" s="7">
        <f t="shared" si="209"/>
        <v>38.762500000000003</v>
      </c>
    </row>
    <row r="1333" spans="1:22" ht="13.5" x14ac:dyDescent="0.25">
      <c r="A1333" s="3">
        <f>RSI!A1333</f>
        <v>44252</v>
      </c>
      <c r="B1333" s="2">
        <f>RSI!B1333</f>
        <v>3.6</v>
      </c>
      <c r="C1333" s="2">
        <f>RSI!I1333</f>
        <v>40.664529039118911</v>
      </c>
      <c r="D1333" s="2">
        <f>MACD!E1333</f>
        <v>-2.6264564712961125E-2</v>
      </c>
      <c r="E1333" s="2">
        <f>MACD!F1333</f>
        <v>2.3852108200281642E-2</v>
      </c>
      <c r="F1333" s="2">
        <f>'Moving Avg'!D1333</f>
        <v>3.6</v>
      </c>
      <c r="G1333" s="2">
        <f>'Moving Avg'!F1333</f>
        <v>3.5809999999999995</v>
      </c>
      <c r="H1333" s="2">
        <f>'Moving Avg'!G1333</f>
        <v>3.7813999999999974</v>
      </c>
      <c r="I1333" s="2">
        <f>'Moving Avg'!H1333</f>
        <v>4.583899999999999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  <c r="M1333" s="7">
        <f t="shared" si="200"/>
        <v>25</v>
      </c>
      <c r="N1333" s="7">
        <f t="shared" si="201"/>
        <v>100</v>
      </c>
      <c r="O1333" s="7">
        <f t="shared" si="202"/>
        <v>0</v>
      </c>
      <c r="P1333" s="7">
        <f t="shared" si="203"/>
        <v>33</v>
      </c>
      <c r="Q1333" s="8">
        <f t="shared" si="204"/>
        <v>48.7</v>
      </c>
      <c r="R1333" s="8">
        <f t="shared" si="205"/>
        <v>33.25</v>
      </c>
      <c r="S1333" s="8">
        <f t="shared" si="206"/>
        <v>33.6</v>
      </c>
      <c r="T1333" s="8">
        <f t="shared" si="207"/>
        <v>39.5</v>
      </c>
      <c r="U1333" s="7">
        <f t="shared" si="208"/>
        <v>38.516666666666673</v>
      </c>
      <c r="V1333" s="7">
        <f t="shared" si="209"/>
        <v>38.762500000000003</v>
      </c>
    </row>
    <row r="1334" spans="1:22" ht="13.5" x14ac:dyDescent="0.25">
      <c r="A1334" s="3">
        <f>RSI!A1334</f>
        <v>44253</v>
      </c>
      <c r="B1334" s="2">
        <f>RSI!B1334</f>
        <v>3.6</v>
      </c>
      <c r="C1334" s="2">
        <f>RSI!I1334</f>
        <v>40.664529039118911</v>
      </c>
      <c r="D1334" s="2">
        <f>MACD!E1334</f>
        <v>-4.191551630001733E-2</v>
      </c>
      <c r="E1334" s="2">
        <f>MACD!F1334</f>
        <v>1.0698583300221848E-2</v>
      </c>
      <c r="F1334" s="2">
        <f>'Moving Avg'!D1334</f>
        <v>3.6</v>
      </c>
      <c r="G1334" s="2">
        <f>'Moving Avg'!F1334</f>
        <v>3.5754999999999995</v>
      </c>
      <c r="H1334" s="2">
        <f>'Moving Avg'!G1334</f>
        <v>3.772399999999998</v>
      </c>
      <c r="I1334" s="2">
        <f>'Moving Avg'!H1334</f>
        <v>4.5728999999999989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  <c r="M1334" s="7">
        <f t="shared" si="200"/>
        <v>25</v>
      </c>
      <c r="N1334" s="7">
        <f t="shared" si="201"/>
        <v>100</v>
      </c>
      <c r="O1334" s="7">
        <f t="shared" si="202"/>
        <v>0</v>
      </c>
      <c r="P1334" s="7">
        <f t="shared" si="203"/>
        <v>33</v>
      </c>
      <c r="Q1334" s="8">
        <f t="shared" si="204"/>
        <v>48.7</v>
      </c>
      <c r="R1334" s="8">
        <f t="shared" si="205"/>
        <v>33.25</v>
      </c>
      <c r="S1334" s="8">
        <f t="shared" si="206"/>
        <v>33.6</v>
      </c>
      <c r="T1334" s="8">
        <f t="shared" si="207"/>
        <v>39.5</v>
      </c>
      <c r="U1334" s="7">
        <f t="shared" si="208"/>
        <v>38.516666666666673</v>
      </c>
      <c r="V1334" s="7">
        <f t="shared" si="209"/>
        <v>38.762500000000003</v>
      </c>
    </row>
    <row r="1335" spans="1:22" ht="13.5" x14ac:dyDescent="0.25">
      <c r="A1335" s="3">
        <f>RSI!A1335</f>
        <v>44256</v>
      </c>
      <c r="B1335" s="2">
        <f>RSI!B1335</f>
        <v>3.5</v>
      </c>
      <c r="C1335" s="2">
        <f>RSI!I1335</f>
        <v>30.398505729086324</v>
      </c>
      <c r="D1335" s="2">
        <f>MACD!E1335</f>
        <v>-4.7432181887597125E-2</v>
      </c>
      <c r="E1335" s="2">
        <f>MACD!F1335</f>
        <v>-9.2756973734194753E-4</v>
      </c>
      <c r="F1335" s="2">
        <f>'Moving Avg'!D1335</f>
        <v>3.5799999999999996</v>
      </c>
      <c r="G1335" s="2">
        <f>'Moving Avg'!F1335</f>
        <v>3.5649999999999999</v>
      </c>
      <c r="H1335" s="2">
        <f>'Moving Avg'!G1335</f>
        <v>3.7613999999999974</v>
      </c>
      <c r="I1335" s="2">
        <f>'Moving Avg'!H1335</f>
        <v>4.561399999999999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  <c r="M1335" s="7">
        <f t="shared" si="200"/>
        <v>25</v>
      </c>
      <c r="N1335" s="7">
        <f t="shared" si="201"/>
        <v>100</v>
      </c>
      <c r="O1335" s="7">
        <f t="shared" si="202"/>
        <v>0</v>
      </c>
      <c r="P1335" s="7">
        <f t="shared" si="203"/>
        <v>16.5</v>
      </c>
      <c r="Q1335" s="8">
        <f t="shared" si="204"/>
        <v>46.225000000000001</v>
      </c>
      <c r="R1335" s="8">
        <f t="shared" si="205"/>
        <v>29.125</v>
      </c>
      <c r="S1335" s="8">
        <f t="shared" si="206"/>
        <v>26.175000000000001</v>
      </c>
      <c r="T1335" s="8">
        <f t="shared" si="207"/>
        <v>35.375</v>
      </c>
      <c r="U1335" s="7">
        <f t="shared" si="208"/>
        <v>33.841666666666661</v>
      </c>
      <c r="V1335" s="7">
        <f t="shared" si="209"/>
        <v>34.224999999999994</v>
      </c>
    </row>
    <row r="1336" spans="1:22" ht="13.5" x14ac:dyDescent="0.25">
      <c r="A1336" s="3">
        <f>RSI!A1336</f>
        <v>44257</v>
      </c>
      <c r="B1336" s="2">
        <f>RSI!B1336</f>
        <v>3.5</v>
      </c>
      <c r="C1336" s="2">
        <f>RSI!I1336</f>
        <v>30.398505729086324</v>
      </c>
      <c r="D1336" s="2">
        <f>MACD!E1336</f>
        <v>-5.1213818095670938E-2</v>
      </c>
      <c r="E1336" s="2">
        <f>MACD!F1336</f>
        <v>-1.0984819409007746E-2</v>
      </c>
      <c r="F1336" s="2">
        <f>'Moving Avg'!D1336</f>
        <v>3.56</v>
      </c>
      <c r="G1336" s="2">
        <f>'Moving Avg'!F1336</f>
        <v>3.5600000000000009</v>
      </c>
      <c r="H1336" s="2">
        <f>'Moving Avg'!G1336</f>
        <v>3.7503999999999977</v>
      </c>
      <c r="I1336" s="2">
        <f>'Moving Avg'!H1336</f>
        <v>4.550749999999999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  <c r="M1336" s="7">
        <f t="shared" si="200"/>
        <v>25</v>
      </c>
      <c r="N1336" s="7">
        <f t="shared" si="201"/>
        <v>100</v>
      </c>
      <c r="O1336" s="7">
        <f t="shared" si="202"/>
        <v>0</v>
      </c>
      <c r="P1336" s="7">
        <f t="shared" si="203"/>
        <v>16.5</v>
      </c>
      <c r="Q1336" s="8">
        <f t="shared" si="204"/>
        <v>46.225000000000001</v>
      </c>
      <c r="R1336" s="8">
        <f t="shared" si="205"/>
        <v>29.125</v>
      </c>
      <c r="S1336" s="8">
        <f t="shared" si="206"/>
        <v>26.175000000000001</v>
      </c>
      <c r="T1336" s="8">
        <f t="shared" si="207"/>
        <v>35.375</v>
      </c>
      <c r="U1336" s="7">
        <f t="shared" si="208"/>
        <v>33.841666666666661</v>
      </c>
      <c r="V1336" s="7">
        <f t="shared" si="209"/>
        <v>34.224999999999994</v>
      </c>
    </row>
    <row r="1337" spans="1:22" ht="13.5" x14ac:dyDescent="0.25">
      <c r="A1337" s="3">
        <f>RSI!A1337</f>
        <v>44258</v>
      </c>
      <c r="B1337" s="2">
        <f>RSI!B1337</f>
        <v>3.5</v>
      </c>
      <c r="C1337" s="2">
        <f>RSI!I1337</f>
        <v>30.398505729086324</v>
      </c>
      <c r="D1337" s="2">
        <f>MACD!E1337</f>
        <v>-3.8208389847345092E-2</v>
      </c>
      <c r="E1337" s="2">
        <f>MACD!F1337</f>
        <v>-1.6429533496675218E-2</v>
      </c>
      <c r="F1337" s="2">
        <f>'Moving Avg'!D1337</f>
        <v>3.54</v>
      </c>
      <c r="G1337" s="2">
        <f>'Moving Avg'!F1337</f>
        <v>3.5550000000000006</v>
      </c>
      <c r="H1337" s="2">
        <f>'Moving Avg'!G1337</f>
        <v>3.7393999999999976</v>
      </c>
      <c r="I1337" s="2">
        <f>'Moving Avg'!H1337</f>
        <v>4.5400999999999989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100</v>
      </c>
      <c r="O1337" s="7">
        <f t="shared" si="202"/>
        <v>0</v>
      </c>
      <c r="P1337" s="7">
        <f t="shared" si="203"/>
        <v>16.5</v>
      </c>
      <c r="Q1337" s="8">
        <f t="shared" si="204"/>
        <v>46.225000000000001</v>
      </c>
      <c r="R1337" s="8">
        <f t="shared" si="205"/>
        <v>29.125</v>
      </c>
      <c r="S1337" s="8">
        <f t="shared" si="206"/>
        <v>26.175000000000001</v>
      </c>
      <c r="T1337" s="8">
        <f t="shared" si="207"/>
        <v>35.375</v>
      </c>
      <c r="U1337" s="7">
        <f t="shared" si="208"/>
        <v>33.841666666666661</v>
      </c>
      <c r="V1337" s="7">
        <f t="shared" si="209"/>
        <v>34.224999999999994</v>
      </c>
    </row>
    <row r="1338" spans="1:22" ht="13.5" x14ac:dyDescent="0.25">
      <c r="A1338" s="3">
        <f>RSI!A1338</f>
        <v>44259</v>
      </c>
      <c r="B1338" s="2">
        <f>RSI!B1338</f>
        <v>3.4</v>
      </c>
      <c r="C1338" s="2">
        <f>RSI!I1338</f>
        <v>23.111250326089461</v>
      </c>
      <c r="D1338" s="2">
        <f>MACD!E1338</f>
        <v>-1.9036519967917886E-2</v>
      </c>
      <c r="E1338" s="2">
        <f>MACD!F1338</f>
        <v>-1.6950930790923753E-2</v>
      </c>
      <c r="F1338" s="2">
        <f>'Moving Avg'!D1338</f>
        <v>3.5</v>
      </c>
      <c r="G1338" s="2">
        <f>'Moving Avg'!F1338</f>
        <v>3.5450000000000004</v>
      </c>
      <c r="H1338" s="2">
        <f>'Moving Avg'!G1338</f>
        <v>3.7263999999999977</v>
      </c>
      <c r="I1338" s="2">
        <f>'Moving Avg'!H1338</f>
        <v>4.5281499999999983</v>
      </c>
      <c r="J1338" s="5" t="str">
        <f>OBV!F1338</f>
        <v>BEARISH</v>
      </c>
      <c r="K1338" s="5" t="str">
        <f>OBV!G1338</f>
        <v>WEAK</v>
      </c>
      <c r="L1338" s="5" t="str">
        <f>OBV!H1338</f>
        <v>CONFIRMED BEARISH</v>
      </c>
      <c r="M1338" s="7">
        <f t="shared" si="200"/>
        <v>50</v>
      </c>
      <c r="N1338" s="7">
        <f t="shared" si="201"/>
        <v>45</v>
      </c>
      <c r="O1338" s="7">
        <f t="shared" si="202"/>
        <v>0</v>
      </c>
      <c r="P1338" s="7">
        <f t="shared" si="203"/>
        <v>0</v>
      </c>
      <c r="Q1338" s="8">
        <f t="shared" si="204"/>
        <v>33.25</v>
      </c>
      <c r="R1338" s="8">
        <f t="shared" si="205"/>
        <v>19</v>
      </c>
      <c r="S1338" s="8">
        <f t="shared" si="206"/>
        <v>14.25</v>
      </c>
      <c r="T1338" s="8">
        <f t="shared" si="207"/>
        <v>23.75</v>
      </c>
      <c r="U1338" s="7">
        <f t="shared" si="208"/>
        <v>22.166666666666668</v>
      </c>
      <c r="V1338" s="7">
        <f t="shared" si="209"/>
        <v>22.5625</v>
      </c>
    </row>
    <row r="1339" spans="1:22" ht="13.5" x14ac:dyDescent="0.25">
      <c r="A1339" s="3">
        <f>RSI!A1339</f>
        <v>44260</v>
      </c>
      <c r="B1339" s="2">
        <f>RSI!B1339</f>
        <v>3.32</v>
      </c>
      <c r="C1339" s="2">
        <f>RSI!I1339</f>
        <v>19.155114621967542</v>
      </c>
      <c r="D1339" s="2">
        <f>MACD!E1339</f>
        <v>4.4062444101848897E-3</v>
      </c>
      <c r="E1339" s="2">
        <f>MACD!F1339</f>
        <v>-1.2679495750702026E-2</v>
      </c>
      <c r="F1339" s="2">
        <f>'Moving Avg'!D1339</f>
        <v>3.444</v>
      </c>
      <c r="G1339" s="2">
        <f>'Moving Avg'!F1339</f>
        <v>3.5310000000000001</v>
      </c>
      <c r="H1339" s="2">
        <f>'Moving Avg'!G1339</f>
        <v>3.711799999999998</v>
      </c>
      <c r="I1339" s="2">
        <f>'Moving Avg'!H1339</f>
        <v>4.5157999999999978</v>
      </c>
      <c r="J1339" s="5" t="str">
        <f>OBV!F1339</f>
        <v>BEARISH</v>
      </c>
      <c r="K1339" s="5" t="str">
        <f>OBV!G1339</f>
        <v>WEAK</v>
      </c>
      <c r="L1339" s="5" t="str">
        <f>OBV!H1339</f>
        <v>CONFIRMED BEARISH</v>
      </c>
      <c r="M1339" s="7">
        <f t="shared" si="200"/>
        <v>50</v>
      </c>
      <c r="N1339" s="7">
        <f t="shared" si="201"/>
        <v>0</v>
      </c>
      <c r="O1339" s="7">
        <f t="shared" si="202"/>
        <v>0</v>
      </c>
      <c r="P1339" s="7">
        <f t="shared" si="203"/>
        <v>0</v>
      </c>
      <c r="Q1339" s="8">
        <f t="shared" si="204"/>
        <v>17.5</v>
      </c>
      <c r="R1339" s="8">
        <f t="shared" si="205"/>
        <v>10</v>
      </c>
      <c r="S1339" s="8">
        <f t="shared" si="206"/>
        <v>7.5</v>
      </c>
      <c r="T1339" s="8">
        <f t="shared" si="207"/>
        <v>12.5</v>
      </c>
      <c r="U1339" s="7">
        <f t="shared" si="208"/>
        <v>11.666666666666666</v>
      </c>
      <c r="V1339" s="7">
        <f t="shared" si="209"/>
        <v>11.875</v>
      </c>
    </row>
    <row r="1340" spans="1:22" ht="13.5" x14ac:dyDescent="0.25">
      <c r="A1340" s="3">
        <f>RSI!A1340</f>
        <v>44263</v>
      </c>
      <c r="B1340" s="2">
        <f>RSI!B1340</f>
        <v>3.46</v>
      </c>
      <c r="C1340" s="2">
        <f>RSI!I1340</f>
        <v>38.87448355528619</v>
      </c>
      <c r="D1340" s="2">
        <f>MACD!E1340</f>
        <v>1.5543381807157974E-2</v>
      </c>
      <c r="E1340" s="2">
        <f>MACD!F1340</f>
        <v>-7.0349202391300257E-3</v>
      </c>
      <c r="F1340" s="2">
        <f>'Moving Avg'!D1340</f>
        <v>3.4359999999999999</v>
      </c>
      <c r="G1340" s="2">
        <f>'Moving Avg'!F1340</f>
        <v>3.5289999999999999</v>
      </c>
      <c r="H1340" s="2">
        <f>'Moving Avg'!G1340</f>
        <v>3.6999999999999975</v>
      </c>
      <c r="I1340" s="2">
        <f>'Moving Avg'!H1340</f>
        <v>4.5041499999999983</v>
      </c>
      <c r="J1340" s="5" t="str">
        <f>OBV!F1340</f>
        <v>BEARISH</v>
      </c>
      <c r="K1340" s="5" t="str">
        <f>OBV!G1340</f>
        <v>WEAK</v>
      </c>
      <c r="L1340" s="5" t="str">
        <f>OBV!H1340</f>
        <v>CONFIRMED BEARISH</v>
      </c>
      <c r="M1340" s="7">
        <f t="shared" si="200"/>
        <v>25</v>
      </c>
      <c r="N1340" s="7">
        <f t="shared" si="201"/>
        <v>0</v>
      </c>
      <c r="O1340" s="7">
        <f t="shared" si="202"/>
        <v>0</v>
      </c>
      <c r="P1340" s="7">
        <f t="shared" si="203"/>
        <v>0</v>
      </c>
      <c r="Q1340" s="8">
        <f t="shared" si="204"/>
        <v>8.75</v>
      </c>
      <c r="R1340" s="8">
        <f t="shared" si="205"/>
        <v>5</v>
      </c>
      <c r="S1340" s="8">
        <f t="shared" si="206"/>
        <v>3.75</v>
      </c>
      <c r="T1340" s="8">
        <f t="shared" si="207"/>
        <v>6.25</v>
      </c>
      <c r="U1340" s="7">
        <f t="shared" si="208"/>
        <v>5.833333333333333</v>
      </c>
      <c r="V1340" s="7">
        <f t="shared" si="209"/>
        <v>5.9375</v>
      </c>
    </row>
    <row r="1341" spans="1:22" ht="13.5" x14ac:dyDescent="0.25">
      <c r="A1341" s="3">
        <f>RSI!A1341</f>
        <v>44264</v>
      </c>
      <c r="B1341" s="2">
        <f>RSI!B1341</f>
        <v>3.61</v>
      </c>
      <c r="C1341" s="2">
        <f>RSI!I1341</f>
        <v>52.299414954800177</v>
      </c>
      <c r="D1341" s="2">
        <f>MACD!E1341</f>
        <v>1.4576257183052999E-2</v>
      </c>
      <c r="E1341" s="2">
        <f>MACD!F1341</f>
        <v>-2.7126847546934214E-3</v>
      </c>
      <c r="F1341" s="2">
        <f>'Moving Avg'!D1341</f>
        <v>3.4579999999999997</v>
      </c>
      <c r="G1341" s="2">
        <f>'Moving Avg'!F1341</f>
        <v>3.5345000000000004</v>
      </c>
      <c r="H1341" s="2">
        <f>'Moving Avg'!G1341</f>
        <v>3.6911999999999976</v>
      </c>
      <c r="I1341" s="2">
        <f>'Moving Avg'!H1341</f>
        <v>4.4932499999999989</v>
      </c>
      <c r="J1341" s="5" t="str">
        <f>OBV!F1341</f>
        <v>BEARISH</v>
      </c>
      <c r="K1341" s="5" t="str">
        <f>OBV!G1341</f>
        <v>WEAK</v>
      </c>
      <c r="L1341" s="5" t="str">
        <f>OBV!H1341</f>
        <v>BEARISH DIVERGENCE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0</v>
      </c>
      <c r="Q1341" s="8">
        <f t="shared" si="204"/>
        <v>8.75</v>
      </c>
      <c r="R1341" s="8">
        <f t="shared" si="205"/>
        <v>5</v>
      </c>
      <c r="S1341" s="8">
        <f t="shared" si="206"/>
        <v>3.75</v>
      </c>
      <c r="T1341" s="8">
        <f t="shared" si="207"/>
        <v>6.25</v>
      </c>
      <c r="U1341" s="7">
        <f t="shared" si="208"/>
        <v>5.833333333333333</v>
      </c>
      <c r="V1341" s="7">
        <f t="shared" si="209"/>
        <v>5.9375</v>
      </c>
    </row>
    <row r="1342" spans="1:22" ht="13.5" x14ac:dyDescent="0.25">
      <c r="A1342" s="3">
        <f>RSI!A1342</f>
        <v>44265</v>
      </c>
      <c r="B1342" s="2">
        <f>RSI!B1342</f>
        <v>3.77</v>
      </c>
      <c r="C1342" s="2">
        <f>RSI!I1342</f>
        <v>61.909365411704648</v>
      </c>
      <c r="D1342" s="2">
        <f>MACD!E1342</f>
        <v>1.6866153016819041E-3</v>
      </c>
      <c r="E1342" s="2">
        <f>MACD!F1342</f>
        <v>-1.8328247434183562E-3</v>
      </c>
      <c r="F1342" s="2">
        <f>'Moving Avg'!D1342</f>
        <v>3.5119999999999996</v>
      </c>
      <c r="G1342" s="2">
        <f>'Moving Avg'!F1342</f>
        <v>3.5480000000000005</v>
      </c>
      <c r="H1342" s="2">
        <f>'Moving Avg'!G1342</f>
        <v>3.6855999999999982</v>
      </c>
      <c r="I1342" s="2">
        <f>'Moving Avg'!H1342</f>
        <v>4.4831499999999984</v>
      </c>
      <c r="J1342" s="5" t="str">
        <f>OBV!F1342</f>
        <v>BEARISH</v>
      </c>
      <c r="K1342" s="5" t="str">
        <f>OBV!G1342</f>
        <v>WEAK</v>
      </c>
      <c r="L1342" s="5" t="str">
        <f>OBV!H1342</f>
        <v>BEARISH DIVERGENCE</v>
      </c>
      <c r="M1342" s="7">
        <f t="shared" si="200"/>
        <v>25</v>
      </c>
      <c r="N1342" s="7">
        <f t="shared" si="201"/>
        <v>0</v>
      </c>
      <c r="O1342" s="7">
        <f t="shared" si="202"/>
        <v>0</v>
      </c>
      <c r="P1342" s="7">
        <f t="shared" si="203"/>
        <v>0</v>
      </c>
      <c r="Q1342" s="8">
        <f t="shared" si="204"/>
        <v>8.75</v>
      </c>
      <c r="R1342" s="8">
        <f t="shared" si="205"/>
        <v>5</v>
      </c>
      <c r="S1342" s="8">
        <f t="shared" si="206"/>
        <v>3.75</v>
      </c>
      <c r="T1342" s="8">
        <f t="shared" si="207"/>
        <v>6.25</v>
      </c>
      <c r="U1342" s="7">
        <f t="shared" si="208"/>
        <v>5.833333333333333</v>
      </c>
      <c r="V1342" s="7">
        <f t="shared" si="209"/>
        <v>5.9375</v>
      </c>
    </row>
    <row r="1343" spans="1:22" ht="13.5" x14ac:dyDescent="0.25">
      <c r="A1343" s="3">
        <f>RSI!A1343</f>
        <v>44266</v>
      </c>
      <c r="B1343" s="2">
        <f>RSI!B1343</f>
        <v>3.93</v>
      </c>
      <c r="C1343" s="2">
        <f>RSI!I1343</f>
        <v>68.700206898411565</v>
      </c>
      <c r="D1343" s="2">
        <f>MACD!E1343</f>
        <v>-2.2220501446419405E-2</v>
      </c>
      <c r="E1343" s="2">
        <f>MACD!F1343</f>
        <v>-5.9103600840185663E-3</v>
      </c>
      <c r="F1343" s="2">
        <f>'Moving Avg'!D1343</f>
        <v>3.6179999999999999</v>
      </c>
      <c r="G1343" s="2">
        <f>'Moving Avg'!F1343</f>
        <v>3.5645000000000002</v>
      </c>
      <c r="H1343" s="2">
        <f>'Moving Avg'!G1343</f>
        <v>3.6831999999999989</v>
      </c>
      <c r="I1343" s="2">
        <f>'Moving Avg'!H1343</f>
        <v>4.4738499999999979</v>
      </c>
      <c r="J1343" s="5" t="str">
        <f>OBV!F1343</f>
        <v>BEARISH</v>
      </c>
      <c r="K1343" s="5" t="str">
        <f>OBV!G1343</f>
        <v>NEUTRAL</v>
      </c>
      <c r="L1343" s="5" t="str">
        <f>OBV!H1343</f>
        <v>BEARISH DIVERGENCE</v>
      </c>
      <c r="M1343" s="7">
        <f t="shared" si="200"/>
        <v>25</v>
      </c>
      <c r="N1343" s="7">
        <f t="shared" si="201"/>
        <v>45</v>
      </c>
      <c r="O1343" s="7">
        <f t="shared" si="202"/>
        <v>0</v>
      </c>
      <c r="P1343" s="7">
        <f t="shared" si="203"/>
        <v>16.5</v>
      </c>
      <c r="Q1343" s="8">
        <f t="shared" si="204"/>
        <v>26.975000000000001</v>
      </c>
      <c r="R1343" s="8">
        <f t="shared" si="205"/>
        <v>18.125</v>
      </c>
      <c r="S1343" s="8">
        <f t="shared" si="206"/>
        <v>17.925000000000001</v>
      </c>
      <c r="T1343" s="8">
        <f t="shared" si="207"/>
        <v>21.625</v>
      </c>
      <c r="U1343" s="7">
        <f t="shared" si="208"/>
        <v>21.008333333333336</v>
      </c>
      <c r="V1343" s="7">
        <f t="shared" si="209"/>
        <v>21.162500000000001</v>
      </c>
    </row>
    <row r="1344" spans="1:22" ht="13.5" x14ac:dyDescent="0.25">
      <c r="A1344" s="3">
        <f>RSI!A1344</f>
        <v>44267</v>
      </c>
      <c r="B1344" s="2">
        <f>RSI!B1344</f>
        <v>3.88</v>
      </c>
      <c r="C1344" s="2">
        <f>RSI!I1344</f>
        <v>64.811610213293562</v>
      </c>
      <c r="D1344" s="2">
        <f>MACD!E1344</f>
        <v>-4.0754903440556767E-2</v>
      </c>
      <c r="E1344" s="2">
        <f>MACD!F1344</f>
        <v>-1.2879268755326207E-2</v>
      </c>
      <c r="F1344" s="2">
        <f>'Moving Avg'!D1344</f>
        <v>3.7299999999999995</v>
      </c>
      <c r="G1344" s="2">
        <f>'Moving Avg'!F1344</f>
        <v>3.5834999999999999</v>
      </c>
      <c r="H1344" s="2">
        <f>'Moving Avg'!G1344</f>
        <v>3.6833999999999985</v>
      </c>
      <c r="I1344" s="2">
        <f>'Moving Avg'!H1344</f>
        <v>4.4651499999999986</v>
      </c>
      <c r="J1344" s="5" t="str">
        <f>OBV!F1344</f>
        <v>BEARISH</v>
      </c>
      <c r="K1344" s="5" t="str">
        <f>OBV!G1344</f>
        <v>NEUTRAL</v>
      </c>
      <c r="L1344" s="5" t="str">
        <f>OBV!H1344</f>
        <v>BEARISH DIVERGENCE</v>
      </c>
      <c r="M1344" s="7">
        <f t="shared" si="200"/>
        <v>25</v>
      </c>
      <c r="N1344" s="7">
        <f t="shared" si="201"/>
        <v>100</v>
      </c>
      <c r="O1344" s="7">
        <f t="shared" si="202"/>
        <v>0</v>
      </c>
      <c r="P1344" s="7">
        <f t="shared" si="203"/>
        <v>16.5</v>
      </c>
      <c r="Q1344" s="8">
        <f t="shared" si="204"/>
        <v>46.225000000000001</v>
      </c>
      <c r="R1344" s="8">
        <f t="shared" si="205"/>
        <v>29.125</v>
      </c>
      <c r="S1344" s="8">
        <f t="shared" si="206"/>
        <v>26.175000000000001</v>
      </c>
      <c r="T1344" s="8">
        <f t="shared" si="207"/>
        <v>35.375</v>
      </c>
      <c r="U1344" s="7">
        <f t="shared" si="208"/>
        <v>33.841666666666661</v>
      </c>
      <c r="V1344" s="7">
        <f t="shared" si="209"/>
        <v>34.224999999999994</v>
      </c>
    </row>
    <row r="1345" spans="1:22" ht="13.5" x14ac:dyDescent="0.25">
      <c r="A1345" s="3">
        <f>RSI!A1345</f>
        <v>44270</v>
      </c>
      <c r="B1345" s="2">
        <f>RSI!B1345</f>
        <v>3.88</v>
      </c>
      <c r="C1345" s="2">
        <f>RSI!I1345</f>
        <v>64.811610213293562</v>
      </c>
      <c r="D1345" s="2">
        <f>MACD!E1345</f>
        <v>-7.3387213795615303E-2</v>
      </c>
      <c r="E1345" s="2">
        <f>MACD!F1345</f>
        <v>-2.4980857763384028E-2</v>
      </c>
      <c r="F1345" s="2">
        <f>'Moving Avg'!D1345</f>
        <v>3.8140000000000001</v>
      </c>
      <c r="G1345" s="2">
        <f>'Moving Avg'!F1345</f>
        <v>3.6025</v>
      </c>
      <c r="H1345" s="2">
        <f>'Moving Avg'!G1345</f>
        <v>3.6841999999999984</v>
      </c>
      <c r="I1345" s="2">
        <f>'Moving Avg'!H1345</f>
        <v>4.4564499999999985</v>
      </c>
      <c r="J1345" s="5" t="str">
        <f>OBV!F1345</f>
        <v>BEARISH</v>
      </c>
      <c r="K1345" s="5" t="str">
        <f>OBV!G1345</f>
        <v>NEUTRAL</v>
      </c>
      <c r="L1345" s="5" t="str">
        <f>OBV!H1345</f>
        <v>BEARISH DIVERGENCE</v>
      </c>
      <c r="M1345" s="7">
        <f t="shared" si="200"/>
        <v>25</v>
      </c>
      <c r="N1345" s="7">
        <f t="shared" si="201"/>
        <v>100</v>
      </c>
      <c r="O1345" s="7">
        <f t="shared" si="202"/>
        <v>0</v>
      </c>
      <c r="P1345" s="7">
        <f t="shared" si="203"/>
        <v>16.5</v>
      </c>
      <c r="Q1345" s="8">
        <f t="shared" si="204"/>
        <v>46.225000000000001</v>
      </c>
      <c r="R1345" s="8">
        <f t="shared" si="205"/>
        <v>29.125</v>
      </c>
      <c r="S1345" s="8">
        <f t="shared" si="206"/>
        <v>26.175000000000001</v>
      </c>
      <c r="T1345" s="8">
        <f t="shared" si="207"/>
        <v>35.375</v>
      </c>
      <c r="U1345" s="7">
        <f t="shared" si="208"/>
        <v>33.841666666666661</v>
      </c>
      <c r="V1345" s="7">
        <f t="shared" si="209"/>
        <v>34.224999999999994</v>
      </c>
    </row>
    <row r="1346" spans="1:22" ht="13.5" x14ac:dyDescent="0.25">
      <c r="A1346" s="3">
        <f>RSI!A1346</f>
        <v>44271</v>
      </c>
      <c r="B1346" s="2">
        <f>RSI!B1346</f>
        <v>3.99</v>
      </c>
      <c r="C1346" s="2">
        <f>RSI!I1346</f>
        <v>69.252202644579143</v>
      </c>
      <c r="D1346" s="2">
        <f>MACD!E1346</f>
        <v>-0.11059614967156639</v>
      </c>
      <c r="E1346" s="2">
        <f>MACD!F1346</f>
        <v>-4.2103916145020501E-2</v>
      </c>
      <c r="F1346" s="2">
        <f>'Moving Avg'!D1346</f>
        <v>3.8900000000000006</v>
      </c>
      <c r="G1346" s="2">
        <f>'Moving Avg'!F1346</f>
        <v>3.6269999999999998</v>
      </c>
      <c r="H1346" s="2">
        <f>'Moving Avg'!G1346</f>
        <v>3.6871999999999985</v>
      </c>
      <c r="I1346" s="2">
        <f>'Moving Avg'!H1346</f>
        <v>4.4475499999999979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100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83.5</v>
      </c>
      <c r="Q1346" s="8">
        <f t="shared" si="204"/>
        <v>56.274999999999999</v>
      </c>
      <c r="R1346" s="8">
        <f t="shared" si="205"/>
        <v>45.875</v>
      </c>
      <c r="S1346" s="8">
        <f t="shared" si="206"/>
        <v>56.325000000000003</v>
      </c>
      <c r="T1346" s="8">
        <f t="shared" si="207"/>
        <v>52.125</v>
      </c>
      <c r="U1346" s="7">
        <f t="shared" si="208"/>
        <v>52.82500000000001</v>
      </c>
      <c r="V1346" s="7">
        <f t="shared" si="209"/>
        <v>52.650000000000006</v>
      </c>
    </row>
    <row r="1347" spans="1:22" ht="13.5" x14ac:dyDescent="0.25">
      <c r="A1347" s="3">
        <f>RSI!A1347</f>
        <v>44272</v>
      </c>
      <c r="B1347" s="2">
        <f>RSI!B1347</f>
        <v>4.08</v>
      </c>
      <c r="C1347" s="2">
        <f>RSI!I1347</f>
        <v>72.329012679313166</v>
      </c>
      <c r="D1347" s="2">
        <f>MACD!E1347</f>
        <v>-0.15073880712797738</v>
      </c>
      <c r="E1347" s="2">
        <f>MACD!F1347</f>
        <v>-6.3830894341611877E-2</v>
      </c>
      <c r="F1347" s="2">
        <f>'Moving Avg'!D1347</f>
        <v>3.9520000000000004</v>
      </c>
      <c r="G1347" s="2">
        <f>'Moving Avg'!F1347</f>
        <v>3.6509999999999998</v>
      </c>
      <c r="H1347" s="2">
        <f>'Moving Avg'!G1347</f>
        <v>3.694199999999999</v>
      </c>
      <c r="I1347" s="2">
        <f>'Moving Avg'!H1347</f>
        <v>4.4399499999999978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  <c r="M1347" s="7">
        <f t="shared" si="210"/>
        <v>0</v>
      </c>
      <c r="N1347" s="7">
        <f t="shared" si="211"/>
        <v>100</v>
      </c>
      <c r="O1347" s="7">
        <f t="shared" si="212"/>
        <v>0</v>
      </c>
      <c r="P1347" s="7">
        <f t="shared" si="213"/>
        <v>83.5</v>
      </c>
      <c r="Q1347" s="8">
        <f t="shared" ref="Q1347:Q1410" si="214">0.35*M1347+N1347*0.35+O1347*0.15+P1347*0.15</f>
        <v>47.524999999999999</v>
      </c>
      <c r="R1347" s="8">
        <f t="shared" ref="R1347:R1410" si="215">M1347*0.2+N1347*0.2+O1347*0.35+P1347*0.25</f>
        <v>40.875</v>
      </c>
      <c r="S1347" s="8">
        <f t="shared" ref="S1347:S1410" si="216">M1347*0.15+N1347*0.15+O1347*0.25+P1347*0.45</f>
        <v>52.575000000000003</v>
      </c>
      <c r="T1347" s="8">
        <f t="shared" ref="T1347:T1410" si="217">0.25*SUM(M1347:P1347)</f>
        <v>45.875</v>
      </c>
      <c r="U1347" s="7">
        <f t="shared" ref="U1347:U1410" si="218">SUM(Q1347:S1347)/3</f>
        <v>46.991666666666674</v>
      </c>
      <c r="V1347" s="7">
        <f t="shared" ref="V1347:V1410" si="219">SUM(Q1347:T1347)/4</f>
        <v>46.712500000000006</v>
      </c>
    </row>
    <row r="1348" spans="1:22" ht="13.5" x14ac:dyDescent="0.25">
      <c r="A1348" s="3">
        <f>RSI!A1348</f>
        <v>44273</v>
      </c>
      <c r="B1348" s="2">
        <f>RSI!B1348</f>
        <v>4.08</v>
      </c>
      <c r="C1348" s="2">
        <f>RSI!I1348</f>
        <v>72.329012679313166</v>
      </c>
      <c r="D1348" s="2">
        <f>MACD!E1348</f>
        <v>-0.20246608795988941</v>
      </c>
      <c r="E1348" s="2">
        <f>MACD!F1348</f>
        <v>-9.1557933065267383E-2</v>
      </c>
      <c r="F1348" s="2">
        <f>'Moving Avg'!D1348</f>
        <v>3.9820000000000002</v>
      </c>
      <c r="G1348" s="2">
        <f>'Moving Avg'!F1348</f>
        <v>3.6749999999999998</v>
      </c>
      <c r="H1348" s="2">
        <f>'Moving Avg'!G1348</f>
        <v>3.7011999999999996</v>
      </c>
      <c r="I1348" s="2">
        <f>'Moving Avg'!H1348</f>
        <v>4.4323499999999969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  <c r="M1348" s="7">
        <f t="shared" si="210"/>
        <v>0</v>
      </c>
      <c r="N1348" s="7">
        <f t="shared" si="211"/>
        <v>100</v>
      </c>
      <c r="O1348" s="7">
        <f t="shared" si="212"/>
        <v>0</v>
      </c>
      <c r="P1348" s="7">
        <f t="shared" si="213"/>
        <v>83.5</v>
      </c>
      <c r="Q1348" s="8">
        <f t="shared" si="214"/>
        <v>47.524999999999999</v>
      </c>
      <c r="R1348" s="8">
        <f t="shared" si="215"/>
        <v>40.875</v>
      </c>
      <c r="S1348" s="8">
        <f t="shared" si="216"/>
        <v>52.575000000000003</v>
      </c>
      <c r="T1348" s="8">
        <f t="shared" si="217"/>
        <v>45.875</v>
      </c>
      <c r="U1348" s="7">
        <f t="shared" si="218"/>
        <v>46.991666666666674</v>
      </c>
      <c r="V1348" s="7">
        <f t="shared" si="219"/>
        <v>46.712500000000006</v>
      </c>
    </row>
    <row r="1349" spans="1:22" ht="13.5" x14ac:dyDescent="0.25">
      <c r="A1349" s="3">
        <f>RSI!A1349</f>
        <v>44274</v>
      </c>
      <c r="B1349" s="2">
        <f>RSI!B1349</f>
        <v>4.2</v>
      </c>
      <c r="C1349" s="2">
        <f>RSI!I1349</f>
        <v>76.036983170290142</v>
      </c>
      <c r="D1349" s="2">
        <f>MACD!E1349</f>
        <v>-0.26963172293691562</v>
      </c>
      <c r="E1349" s="2">
        <f>MACD!F1349</f>
        <v>-0.12717269103959705</v>
      </c>
      <c r="F1349" s="2">
        <f>'Moving Avg'!D1349</f>
        <v>4.0460000000000003</v>
      </c>
      <c r="G1349" s="2">
        <f>'Moving Avg'!F1349</f>
        <v>3.7050000000000005</v>
      </c>
      <c r="H1349" s="2">
        <f>'Moving Avg'!G1349</f>
        <v>3.7085999999999997</v>
      </c>
      <c r="I1349" s="2">
        <f>'Moving Avg'!H1349</f>
        <v>4.4253499999999981</v>
      </c>
      <c r="J1349" s="5" t="str">
        <f>OBV!F1349</f>
        <v>BULLISH</v>
      </c>
      <c r="K1349" s="5" t="str">
        <f>OBV!G1349</f>
        <v>STRONG</v>
      </c>
      <c r="L1349" s="5" t="str">
        <f>OBV!H1349</f>
        <v>CONFIRMED BULLISH</v>
      </c>
      <c r="M1349" s="7">
        <f t="shared" si="210"/>
        <v>0</v>
      </c>
      <c r="N1349" s="7">
        <f t="shared" si="211"/>
        <v>100</v>
      </c>
      <c r="O1349" s="7">
        <f t="shared" si="212"/>
        <v>0</v>
      </c>
      <c r="P1349" s="7">
        <f t="shared" si="213"/>
        <v>100</v>
      </c>
      <c r="Q1349" s="8">
        <f t="shared" si="214"/>
        <v>50</v>
      </c>
      <c r="R1349" s="8">
        <f t="shared" si="215"/>
        <v>45</v>
      </c>
      <c r="S1349" s="8">
        <f t="shared" si="216"/>
        <v>60</v>
      </c>
      <c r="T1349" s="8">
        <f t="shared" si="217"/>
        <v>50</v>
      </c>
      <c r="U1349" s="7">
        <f t="shared" si="218"/>
        <v>51.666666666666664</v>
      </c>
      <c r="V1349" s="7">
        <f t="shared" si="219"/>
        <v>51.25</v>
      </c>
    </row>
    <row r="1350" spans="1:22" ht="13.5" x14ac:dyDescent="0.25">
      <c r="A1350" s="3">
        <f>RSI!A1350</f>
        <v>44277</v>
      </c>
      <c r="B1350" s="2">
        <f>RSI!B1350</f>
        <v>4.2</v>
      </c>
      <c r="C1350" s="2">
        <f>RSI!I1350</f>
        <v>76.036983170290142</v>
      </c>
      <c r="D1350" s="2">
        <f>MACD!E1350</f>
        <v>-0.30767167372590309</v>
      </c>
      <c r="E1350" s="2">
        <f>MACD!F1350</f>
        <v>-0.16327248757685825</v>
      </c>
      <c r="F1350" s="2">
        <f>'Moving Avg'!D1350</f>
        <v>4.1100000000000003</v>
      </c>
      <c r="G1350" s="2">
        <f>'Moving Avg'!F1350</f>
        <v>3.7350000000000008</v>
      </c>
      <c r="H1350" s="2">
        <f>'Moving Avg'!G1350</f>
        <v>3.7159999999999997</v>
      </c>
      <c r="I1350" s="2">
        <f>'Moving Avg'!H1350</f>
        <v>4.4183499999999984</v>
      </c>
      <c r="J1350" s="5" t="str">
        <f>OBV!F1350</f>
        <v>BULLISH</v>
      </c>
      <c r="K1350" s="5" t="str">
        <f>OBV!G1350</f>
        <v>STRONG</v>
      </c>
      <c r="L1350" s="5" t="str">
        <f>OBV!H1350</f>
        <v>CONFIRMED BULLISH</v>
      </c>
      <c r="M1350" s="7">
        <f t="shared" si="210"/>
        <v>0</v>
      </c>
      <c r="N1350" s="7">
        <f t="shared" si="211"/>
        <v>100</v>
      </c>
      <c r="O1350" s="7">
        <f t="shared" si="212"/>
        <v>0</v>
      </c>
      <c r="P1350" s="7">
        <f t="shared" si="213"/>
        <v>100</v>
      </c>
      <c r="Q1350" s="8">
        <f t="shared" si="214"/>
        <v>50</v>
      </c>
      <c r="R1350" s="8">
        <f t="shared" si="215"/>
        <v>45</v>
      </c>
      <c r="S1350" s="8">
        <f t="shared" si="216"/>
        <v>60</v>
      </c>
      <c r="T1350" s="8">
        <f t="shared" si="217"/>
        <v>50</v>
      </c>
      <c r="U1350" s="7">
        <f t="shared" si="218"/>
        <v>51.666666666666664</v>
      </c>
      <c r="V1350" s="7">
        <f t="shared" si="219"/>
        <v>51.25</v>
      </c>
    </row>
    <row r="1351" spans="1:22" ht="13.5" x14ac:dyDescent="0.25">
      <c r="A1351" s="3">
        <f>RSI!A1351</f>
        <v>44278</v>
      </c>
      <c r="B1351" s="2">
        <f>RSI!B1351</f>
        <v>4.2</v>
      </c>
      <c r="C1351" s="2">
        <f>RSI!I1351</f>
        <v>76.036983170290142</v>
      </c>
      <c r="D1351" s="2">
        <f>MACD!E1351</f>
        <v>-0.3193249494298005</v>
      </c>
      <c r="E1351" s="2">
        <f>MACD!F1351</f>
        <v>-0.19448297994744673</v>
      </c>
      <c r="F1351" s="2">
        <f>'Moving Avg'!D1351</f>
        <v>4.1519999999999992</v>
      </c>
      <c r="G1351" s="2">
        <f>'Moving Avg'!F1351</f>
        <v>3.7650000000000006</v>
      </c>
      <c r="H1351" s="2">
        <f>'Moving Avg'!G1351</f>
        <v>3.7233999999999998</v>
      </c>
      <c r="I1351" s="2">
        <f>'Moving Avg'!H1351</f>
        <v>4.4113499999999979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  <c r="M1351" s="7">
        <f t="shared" si="210"/>
        <v>0</v>
      </c>
      <c r="N1351" s="7">
        <f t="shared" si="211"/>
        <v>100</v>
      </c>
      <c r="O1351" s="7">
        <f t="shared" si="212"/>
        <v>0</v>
      </c>
      <c r="P1351" s="7">
        <f t="shared" si="213"/>
        <v>83.5</v>
      </c>
      <c r="Q1351" s="8">
        <f t="shared" si="214"/>
        <v>47.524999999999999</v>
      </c>
      <c r="R1351" s="8">
        <f t="shared" si="215"/>
        <v>40.875</v>
      </c>
      <c r="S1351" s="8">
        <f t="shared" si="216"/>
        <v>52.575000000000003</v>
      </c>
      <c r="T1351" s="8">
        <f t="shared" si="217"/>
        <v>45.875</v>
      </c>
      <c r="U1351" s="7">
        <f t="shared" si="218"/>
        <v>46.991666666666674</v>
      </c>
      <c r="V1351" s="7">
        <f t="shared" si="219"/>
        <v>46.712500000000006</v>
      </c>
    </row>
    <row r="1352" spans="1:22" ht="13.5" x14ac:dyDescent="0.25">
      <c r="A1352" s="3">
        <f>RSI!A1352</f>
        <v>44279</v>
      </c>
      <c r="B1352" s="2">
        <f>RSI!B1352</f>
        <v>4.3</v>
      </c>
      <c r="C1352" s="2">
        <f>RSI!I1352</f>
        <v>78.970054146701955</v>
      </c>
      <c r="D1352" s="2">
        <f>MACD!E1352</f>
        <v>-0.31433164749490716</v>
      </c>
      <c r="E1352" s="2">
        <f>MACD!F1352</f>
        <v>-0.21845271345693884</v>
      </c>
      <c r="F1352" s="2">
        <f>'Moving Avg'!D1352</f>
        <v>4.1959999999999997</v>
      </c>
      <c r="G1352" s="2">
        <f>'Moving Avg'!F1352</f>
        <v>3.8</v>
      </c>
      <c r="H1352" s="2">
        <f>'Moving Avg'!G1352</f>
        <v>3.7328000000000001</v>
      </c>
      <c r="I1352" s="2">
        <f>'Moving Avg'!H1352</f>
        <v>4.4048499999999988</v>
      </c>
      <c r="J1352" s="5" t="str">
        <f>OBV!F1352</f>
        <v>BULLISH</v>
      </c>
      <c r="K1352" s="5" t="str">
        <f>OBV!G1352</f>
        <v>STRONG</v>
      </c>
      <c r="L1352" s="5" t="str">
        <f>OBV!H1352</f>
        <v>CONFIRMED BULLISH</v>
      </c>
      <c r="M1352" s="7">
        <f t="shared" si="210"/>
        <v>0</v>
      </c>
      <c r="N1352" s="7">
        <f t="shared" si="211"/>
        <v>100</v>
      </c>
      <c r="O1352" s="7">
        <f t="shared" si="212"/>
        <v>0</v>
      </c>
      <c r="P1352" s="7">
        <f t="shared" si="213"/>
        <v>100</v>
      </c>
      <c r="Q1352" s="8">
        <f t="shared" si="214"/>
        <v>50</v>
      </c>
      <c r="R1352" s="8">
        <f t="shared" si="215"/>
        <v>45</v>
      </c>
      <c r="S1352" s="8">
        <f t="shared" si="216"/>
        <v>60</v>
      </c>
      <c r="T1352" s="8">
        <f t="shared" si="217"/>
        <v>50</v>
      </c>
      <c r="U1352" s="7">
        <f t="shared" si="218"/>
        <v>51.666666666666664</v>
      </c>
      <c r="V1352" s="7">
        <f t="shared" si="219"/>
        <v>51.25</v>
      </c>
    </row>
    <row r="1353" spans="1:22" ht="13.5" x14ac:dyDescent="0.25">
      <c r="A1353" s="3">
        <f>RSI!A1353</f>
        <v>44280</v>
      </c>
      <c r="B1353" s="2">
        <f>RSI!B1353</f>
        <v>4.45</v>
      </c>
      <c r="C1353" s="2">
        <f>RSI!I1353</f>
        <v>82.441727172697384</v>
      </c>
      <c r="D1353" s="2">
        <f>MACD!E1353</f>
        <v>-0.299373001847969</v>
      </c>
      <c r="E1353" s="2">
        <f>MACD!F1353</f>
        <v>-0.23463677113514489</v>
      </c>
      <c r="F1353" s="2">
        <f>'Moving Avg'!D1353</f>
        <v>4.2700000000000005</v>
      </c>
      <c r="G1353" s="2">
        <f>'Moving Avg'!F1353</f>
        <v>3.8425000000000002</v>
      </c>
      <c r="H1353" s="2">
        <f>'Moving Avg'!G1353</f>
        <v>3.7451999999999996</v>
      </c>
      <c r="I1353" s="2">
        <f>'Moving Avg'!H1353</f>
        <v>4.3990999999999989</v>
      </c>
      <c r="J1353" s="5" t="str">
        <f>OBV!F1353</f>
        <v>BULLISH</v>
      </c>
      <c r="K1353" s="5" t="str">
        <f>OBV!G1353</f>
        <v>STRONG</v>
      </c>
      <c r="L1353" s="5" t="str">
        <f>OBV!H1353</f>
        <v>CONFIRMED BULLISH</v>
      </c>
      <c r="M1353" s="7">
        <f t="shared" si="210"/>
        <v>0</v>
      </c>
      <c r="N1353" s="7">
        <f t="shared" si="211"/>
        <v>100</v>
      </c>
      <c r="O1353" s="7">
        <f t="shared" si="212"/>
        <v>0</v>
      </c>
      <c r="P1353" s="7">
        <f t="shared" si="213"/>
        <v>100</v>
      </c>
      <c r="Q1353" s="8">
        <f t="shared" si="214"/>
        <v>50</v>
      </c>
      <c r="R1353" s="8">
        <f t="shared" si="215"/>
        <v>45</v>
      </c>
      <c r="S1353" s="8">
        <f t="shared" si="216"/>
        <v>60</v>
      </c>
      <c r="T1353" s="8">
        <f t="shared" si="217"/>
        <v>50</v>
      </c>
      <c r="U1353" s="7">
        <f t="shared" si="218"/>
        <v>51.666666666666664</v>
      </c>
      <c r="V1353" s="7">
        <f t="shared" si="219"/>
        <v>51.25</v>
      </c>
    </row>
    <row r="1354" spans="1:22" ht="13.5" x14ac:dyDescent="0.25">
      <c r="A1354" s="3">
        <f>RSI!A1354</f>
        <v>44281</v>
      </c>
      <c r="B1354" s="2">
        <f>RSI!B1354</f>
        <v>4.4800000000000004</v>
      </c>
      <c r="C1354" s="2">
        <f>RSI!I1354</f>
        <v>83.044596876196721</v>
      </c>
      <c r="D1354" s="2">
        <f>MACD!E1354</f>
        <v>-0.30008206292973583</v>
      </c>
      <c r="E1354" s="2">
        <f>MACD!F1354</f>
        <v>-0.2477258294940631</v>
      </c>
      <c r="F1354" s="2">
        <f>'Moving Avg'!D1354</f>
        <v>4.3259999999999996</v>
      </c>
      <c r="G1354" s="2">
        <f>'Moving Avg'!F1354</f>
        <v>3.8865000000000003</v>
      </c>
      <c r="H1354" s="2">
        <f>'Moving Avg'!G1354</f>
        <v>3.7581999999999995</v>
      </c>
      <c r="I1354" s="2">
        <f>'Moving Avg'!H1354</f>
        <v>4.3934999999999995</v>
      </c>
      <c r="J1354" s="5" t="str">
        <f>OBV!F1354</f>
        <v>BULLISH</v>
      </c>
      <c r="K1354" s="5" t="str">
        <f>OBV!G1354</f>
        <v>STRONG</v>
      </c>
      <c r="L1354" s="5" t="str">
        <f>OBV!H1354</f>
        <v>CONFIRMED BULLISH</v>
      </c>
      <c r="M1354" s="7">
        <f t="shared" si="210"/>
        <v>0</v>
      </c>
      <c r="N1354" s="7">
        <f t="shared" si="211"/>
        <v>100</v>
      </c>
      <c r="O1354" s="7">
        <f t="shared" si="212"/>
        <v>0</v>
      </c>
      <c r="P1354" s="7">
        <f t="shared" si="213"/>
        <v>100</v>
      </c>
      <c r="Q1354" s="8">
        <f t="shared" si="214"/>
        <v>50</v>
      </c>
      <c r="R1354" s="8">
        <f t="shared" si="215"/>
        <v>45</v>
      </c>
      <c r="S1354" s="8">
        <f t="shared" si="216"/>
        <v>60</v>
      </c>
      <c r="T1354" s="8">
        <f t="shared" si="217"/>
        <v>50</v>
      </c>
      <c r="U1354" s="7">
        <f t="shared" si="218"/>
        <v>51.666666666666664</v>
      </c>
      <c r="V1354" s="7">
        <f t="shared" si="219"/>
        <v>51.25</v>
      </c>
    </row>
    <row r="1355" spans="1:22" ht="13.5" x14ac:dyDescent="0.25">
      <c r="A1355" s="3">
        <f>RSI!A1355</f>
        <v>44284</v>
      </c>
      <c r="B1355" s="2">
        <f>RSI!B1355</f>
        <v>4.5</v>
      </c>
      <c r="C1355" s="2">
        <f>RSI!I1355</f>
        <v>83.452509578329142</v>
      </c>
      <c r="D1355" s="2">
        <f>MACD!E1355</f>
        <v>-0.30553694482650773</v>
      </c>
      <c r="E1355" s="2">
        <f>MACD!F1355</f>
        <v>-0.25928805256055204</v>
      </c>
      <c r="F1355" s="2">
        <f>'Moving Avg'!D1355</f>
        <v>4.3860000000000001</v>
      </c>
      <c r="G1355" s="2">
        <f>'Moving Avg'!F1355</f>
        <v>3.936500000000001</v>
      </c>
      <c r="H1355" s="2">
        <f>'Moving Avg'!G1355</f>
        <v>3.771599999999999</v>
      </c>
      <c r="I1355" s="2">
        <f>'Moving Avg'!H1355</f>
        <v>4.3879999999999999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  <c r="M1355" s="7">
        <f t="shared" si="210"/>
        <v>0</v>
      </c>
      <c r="N1355" s="7">
        <f t="shared" si="211"/>
        <v>100</v>
      </c>
      <c r="O1355" s="7">
        <f t="shared" si="212"/>
        <v>0</v>
      </c>
      <c r="P1355" s="7">
        <f t="shared" si="213"/>
        <v>100</v>
      </c>
      <c r="Q1355" s="8">
        <f t="shared" si="214"/>
        <v>50</v>
      </c>
      <c r="R1355" s="8">
        <f t="shared" si="215"/>
        <v>45</v>
      </c>
      <c r="S1355" s="8">
        <f t="shared" si="216"/>
        <v>60</v>
      </c>
      <c r="T1355" s="8">
        <f t="shared" si="217"/>
        <v>50</v>
      </c>
      <c r="U1355" s="7">
        <f t="shared" si="218"/>
        <v>51.666666666666664</v>
      </c>
      <c r="V1355" s="7">
        <f t="shared" si="219"/>
        <v>51.25</v>
      </c>
    </row>
    <row r="1356" spans="1:22" ht="13.5" x14ac:dyDescent="0.25">
      <c r="A1356" s="3">
        <f>RSI!A1356</f>
        <v>44285</v>
      </c>
      <c r="B1356" s="2">
        <f>RSI!B1356</f>
        <v>4.5</v>
      </c>
      <c r="C1356" s="2">
        <f>RSI!I1356</f>
        <v>83.452509578329142</v>
      </c>
      <c r="D1356" s="2">
        <f>MACD!E1356</f>
        <v>-0.2964712603316535</v>
      </c>
      <c r="E1356" s="2">
        <f>MACD!F1356</f>
        <v>-0.26672469411477234</v>
      </c>
      <c r="F1356" s="2">
        <f>'Moving Avg'!D1356</f>
        <v>4.4459999999999997</v>
      </c>
      <c r="G1356" s="2">
        <f>'Moving Avg'!F1356</f>
        <v>3.9865000000000004</v>
      </c>
      <c r="H1356" s="2">
        <f>'Moving Avg'!G1356</f>
        <v>3.7849999999999988</v>
      </c>
      <c r="I1356" s="2">
        <f>'Moving Avg'!H1356</f>
        <v>4.3825000000000003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  <c r="M1356" s="7">
        <f t="shared" si="210"/>
        <v>0</v>
      </c>
      <c r="N1356" s="7">
        <f t="shared" si="211"/>
        <v>100</v>
      </c>
      <c r="O1356" s="7">
        <f t="shared" si="212"/>
        <v>50</v>
      </c>
      <c r="P1356" s="7">
        <f t="shared" si="213"/>
        <v>100</v>
      </c>
      <c r="Q1356" s="8">
        <f t="shared" si="214"/>
        <v>57.5</v>
      </c>
      <c r="R1356" s="8">
        <f t="shared" si="215"/>
        <v>62.5</v>
      </c>
      <c r="S1356" s="8">
        <f t="shared" si="216"/>
        <v>72.5</v>
      </c>
      <c r="T1356" s="8">
        <f t="shared" si="217"/>
        <v>62.5</v>
      </c>
      <c r="U1356" s="7">
        <f t="shared" si="218"/>
        <v>64.166666666666671</v>
      </c>
      <c r="V1356" s="7">
        <f t="shared" si="219"/>
        <v>63.75</v>
      </c>
    </row>
    <row r="1357" spans="1:22" ht="13.5" x14ac:dyDescent="0.25">
      <c r="A1357" s="3">
        <f>RSI!A1357</f>
        <v>44286</v>
      </c>
      <c r="B1357" s="2">
        <f>RSI!B1357</f>
        <v>4.5</v>
      </c>
      <c r="C1357" s="2">
        <f>RSI!I1357</f>
        <v>83.452509578329142</v>
      </c>
      <c r="D1357" s="2">
        <f>MACD!E1357</f>
        <v>-0.27795573817378605</v>
      </c>
      <c r="E1357" s="2">
        <f>MACD!F1357</f>
        <v>-0.26897090292657511</v>
      </c>
      <c r="F1357" s="2">
        <f>'Moving Avg'!D1357</f>
        <v>4.4859999999999998</v>
      </c>
      <c r="G1357" s="2">
        <f>'Moving Avg'!F1357</f>
        <v>4.0365000000000002</v>
      </c>
      <c r="H1357" s="2">
        <f>'Moving Avg'!G1357</f>
        <v>3.7983999999999987</v>
      </c>
      <c r="I1357" s="2">
        <f>'Moving Avg'!H1357</f>
        <v>4.3770000000000007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  <c r="M1357" s="7">
        <f t="shared" si="210"/>
        <v>0</v>
      </c>
      <c r="N1357" s="7">
        <f t="shared" si="211"/>
        <v>45</v>
      </c>
      <c r="O1357" s="7">
        <f t="shared" si="212"/>
        <v>50</v>
      </c>
      <c r="P1357" s="7">
        <f t="shared" si="213"/>
        <v>100</v>
      </c>
      <c r="Q1357" s="8">
        <f t="shared" si="214"/>
        <v>38.25</v>
      </c>
      <c r="R1357" s="8">
        <f t="shared" si="215"/>
        <v>51.5</v>
      </c>
      <c r="S1357" s="8">
        <f t="shared" si="216"/>
        <v>64.25</v>
      </c>
      <c r="T1357" s="8">
        <f t="shared" si="217"/>
        <v>48.75</v>
      </c>
      <c r="U1357" s="7">
        <f t="shared" si="218"/>
        <v>51.333333333333336</v>
      </c>
      <c r="V1357" s="7">
        <f t="shared" si="219"/>
        <v>50.6875</v>
      </c>
    </row>
    <row r="1358" spans="1:22" ht="13.5" x14ac:dyDescent="0.25">
      <c r="A1358" s="3">
        <f>RSI!A1358</f>
        <v>44287</v>
      </c>
      <c r="B1358" s="2">
        <f>RSI!B1358</f>
        <v>4.5999999999999996</v>
      </c>
      <c r="C1358" s="2">
        <f>RSI!I1358</f>
        <v>85.613869782679203</v>
      </c>
      <c r="D1358" s="2">
        <f>MACD!E1358</f>
        <v>-0.27247542037860484</v>
      </c>
      <c r="E1358" s="2">
        <f>MACD!F1358</f>
        <v>-0.26967180641698107</v>
      </c>
      <c r="F1358" s="2">
        <f>'Moving Avg'!D1358</f>
        <v>4.516</v>
      </c>
      <c r="G1358" s="2">
        <f>'Moving Avg'!F1358</f>
        <v>4.0964999999999998</v>
      </c>
      <c r="H1358" s="2">
        <f>'Moving Avg'!G1358</f>
        <v>3.811599999999999</v>
      </c>
      <c r="I1358" s="2">
        <f>'Moving Avg'!H1358</f>
        <v>4.3732500000000014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  <c r="M1358" s="7">
        <f t="shared" si="210"/>
        <v>0</v>
      </c>
      <c r="N1358" s="7">
        <f t="shared" si="211"/>
        <v>45</v>
      </c>
      <c r="O1358" s="7">
        <f t="shared" si="212"/>
        <v>50</v>
      </c>
      <c r="P1358" s="7">
        <f t="shared" si="213"/>
        <v>83.5</v>
      </c>
      <c r="Q1358" s="8">
        <f t="shared" si="214"/>
        <v>35.774999999999999</v>
      </c>
      <c r="R1358" s="8">
        <f t="shared" si="215"/>
        <v>47.375</v>
      </c>
      <c r="S1358" s="8">
        <f t="shared" si="216"/>
        <v>56.825000000000003</v>
      </c>
      <c r="T1358" s="8">
        <f t="shared" si="217"/>
        <v>44.625</v>
      </c>
      <c r="U1358" s="7">
        <f t="shared" si="218"/>
        <v>46.658333333333339</v>
      </c>
      <c r="V1358" s="7">
        <f t="shared" si="219"/>
        <v>46.150000000000006</v>
      </c>
    </row>
    <row r="1359" spans="1:22" ht="13.5" x14ac:dyDescent="0.25">
      <c r="A1359" s="3">
        <f>RSI!A1359</f>
        <v>44288</v>
      </c>
      <c r="B1359" s="2">
        <f>RSI!B1359</f>
        <v>4.7300000000000004</v>
      </c>
      <c r="C1359" s="2">
        <f>RSI!I1359</f>
        <v>87.837860752808723</v>
      </c>
      <c r="D1359" s="2">
        <f>MACD!E1359</f>
        <v>-0.26217060819857885</v>
      </c>
      <c r="E1359" s="2">
        <f>MACD!F1359</f>
        <v>-0.26817156677330062</v>
      </c>
      <c r="F1359" s="2">
        <f>'Moving Avg'!D1359</f>
        <v>4.5660000000000007</v>
      </c>
      <c r="G1359" s="2">
        <f>'Moving Avg'!F1359</f>
        <v>4.1669999999999998</v>
      </c>
      <c r="H1359" s="2">
        <f>'Moving Avg'!G1359</f>
        <v>3.8273999999999986</v>
      </c>
      <c r="I1359" s="2">
        <f>'Moving Avg'!H1359</f>
        <v>4.3713500000000014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  <c r="M1359" s="7">
        <f t="shared" si="210"/>
        <v>0</v>
      </c>
      <c r="N1359" s="7">
        <f t="shared" si="211"/>
        <v>0</v>
      </c>
      <c r="O1359" s="7">
        <f t="shared" si="212"/>
        <v>50</v>
      </c>
      <c r="P1359" s="7">
        <f t="shared" si="213"/>
        <v>83.5</v>
      </c>
      <c r="Q1359" s="8">
        <f t="shared" si="214"/>
        <v>20.024999999999999</v>
      </c>
      <c r="R1359" s="8">
        <f t="shared" si="215"/>
        <v>38.375</v>
      </c>
      <c r="S1359" s="8">
        <f t="shared" si="216"/>
        <v>50.075000000000003</v>
      </c>
      <c r="T1359" s="8">
        <f t="shared" si="217"/>
        <v>33.375</v>
      </c>
      <c r="U1359" s="7">
        <f t="shared" si="218"/>
        <v>36.158333333333331</v>
      </c>
      <c r="V1359" s="7">
        <f t="shared" si="219"/>
        <v>35.462499999999999</v>
      </c>
    </row>
    <row r="1360" spans="1:22" ht="13.5" x14ac:dyDescent="0.25">
      <c r="A1360" s="3">
        <f>RSI!A1360</f>
        <v>44291</v>
      </c>
      <c r="B1360" s="2">
        <f>RSI!B1360</f>
        <v>4.7300000000000004</v>
      </c>
      <c r="C1360" s="2">
        <f>RSI!I1360</f>
        <v>87.837860752808723</v>
      </c>
      <c r="D1360" s="2">
        <f>MACD!E1360</f>
        <v>-0.25714922420341813</v>
      </c>
      <c r="E1360" s="2">
        <f>MACD!F1360</f>
        <v>-0.26596709825932413</v>
      </c>
      <c r="F1360" s="2">
        <f>'Moving Avg'!D1360</f>
        <v>4.6120000000000001</v>
      </c>
      <c r="G1360" s="2">
        <f>'Moving Avg'!F1360</f>
        <v>4.230500000000001</v>
      </c>
      <c r="H1360" s="2">
        <f>'Moving Avg'!G1360</f>
        <v>3.8431999999999982</v>
      </c>
      <c r="I1360" s="2">
        <f>'Moving Avg'!H1360</f>
        <v>4.3702000000000014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  <c r="M1360" s="7">
        <f t="shared" si="210"/>
        <v>0</v>
      </c>
      <c r="N1360" s="7">
        <f t="shared" si="211"/>
        <v>0</v>
      </c>
      <c r="O1360" s="7">
        <f t="shared" si="212"/>
        <v>50</v>
      </c>
      <c r="P1360" s="7">
        <f t="shared" si="213"/>
        <v>83.5</v>
      </c>
      <c r="Q1360" s="8">
        <f t="shared" si="214"/>
        <v>20.024999999999999</v>
      </c>
      <c r="R1360" s="8">
        <f t="shared" si="215"/>
        <v>38.375</v>
      </c>
      <c r="S1360" s="8">
        <f t="shared" si="216"/>
        <v>50.075000000000003</v>
      </c>
      <c r="T1360" s="8">
        <f t="shared" si="217"/>
        <v>33.375</v>
      </c>
      <c r="U1360" s="7">
        <f t="shared" si="218"/>
        <v>36.158333333333331</v>
      </c>
      <c r="V1360" s="7">
        <f t="shared" si="219"/>
        <v>35.462499999999999</v>
      </c>
    </row>
    <row r="1361" spans="1:22" ht="13.5" x14ac:dyDescent="0.25">
      <c r="A1361" s="3">
        <f>RSI!A1361</f>
        <v>44292</v>
      </c>
      <c r="B1361" s="2">
        <f>RSI!B1361</f>
        <v>4.8</v>
      </c>
      <c r="C1361" s="2">
        <f>RSI!I1361</f>
        <v>88.908635375318966</v>
      </c>
      <c r="D1361" s="2">
        <f>MACD!E1361</f>
        <v>-0.26150968717924972</v>
      </c>
      <c r="E1361" s="2">
        <f>MACD!F1361</f>
        <v>-0.26507561604330926</v>
      </c>
      <c r="F1361" s="2">
        <f>'Moving Avg'!D1361</f>
        <v>4.6720000000000006</v>
      </c>
      <c r="G1361" s="2">
        <f>'Moving Avg'!F1361</f>
        <v>4.29</v>
      </c>
      <c r="H1361" s="2">
        <f>'Moving Avg'!G1361</f>
        <v>3.8603999999999985</v>
      </c>
      <c r="I1361" s="2">
        <f>'Moving Avg'!H1361</f>
        <v>4.3694000000000015</v>
      </c>
      <c r="J1361" s="5" t="str">
        <f>OBV!F1361</f>
        <v>BULLISH</v>
      </c>
      <c r="K1361" s="5" t="str">
        <f>OBV!G1361</f>
        <v>NEUTRAL</v>
      </c>
      <c r="L1361" s="5" t="str">
        <f>OBV!H1361</f>
        <v>CONFIRMED BULLISH</v>
      </c>
      <c r="M1361" s="7">
        <f t="shared" si="210"/>
        <v>0</v>
      </c>
      <c r="N1361" s="7">
        <f t="shared" si="211"/>
        <v>0</v>
      </c>
      <c r="O1361" s="7">
        <f t="shared" si="212"/>
        <v>50</v>
      </c>
      <c r="P1361" s="7">
        <f t="shared" si="213"/>
        <v>83.5</v>
      </c>
      <c r="Q1361" s="8">
        <f t="shared" si="214"/>
        <v>20.024999999999999</v>
      </c>
      <c r="R1361" s="8">
        <f t="shared" si="215"/>
        <v>38.375</v>
      </c>
      <c r="S1361" s="8">
        <f t="shared" si="216"/>
        <v>50.075000000000003</v>
      </c>
      <c r="T1361" s="8">
        <f t="shared" si="217"/>
        <v>33.375</v>
      </c>
      <c r="U1361" s="7">
        <f t="shared" si="218"/>
        <v>36.158333333333331</v>
      </c>
      <c r="V1361" s="7">
        <f t="shared" si="219"/>
        <v>35.462499999999999</v>
      </c>
    </row>
    <row r="1362" spans="1:22" ht="13.5" x14ac:dyDescent="0.25">
      <c r="A1362" s="3">
        <f>RSI!A1362</f>
        <v>44293</v>
      </c>
      <c r="B1362" s="2">
        <f>RSI!B1362</f>
        <v>4.9400000000000004</v>
      </c>
      <c r="C1362" s="2">
        <f>RSI!I1362</f>
        <v>90.676612057510482</v>
      </c>
      <c r="D1362" s="2">
        <f>MACD!E1362</f>
        <v>-0.26376919877365612</v>
      </c>
      <c r="E1362" s="2">
        <f>MACD!F1362</f>
        <v>-0.26481433258937864</v>
      </c>
      <c r="F1362" s="2">
        <f>'Moving Avg'!D1362</f>
        <v>4.76</v>
      </c>
      <c r="G1362" s="2">
        <f>'Moving Avg'!F1362</f>
        <v>4.3484999999999996</v>
      </c>
      <c r="H1362" s="2">
        <f>'Moving Avg'!G1362</f>
        <v>3.8803999999999981</v>
      </c>
      <c r="I1362" s="2">
        <f>'Moving Avg'!H1362</f>
        <v>4.3693000000000026</v>
      </c>
      <c r="J1362" s="5" t="str">
        <f>OBV!F1362</f>
        <v>BULLISH</v>
      </c>
      <c r="K1362" s="5" t="str">
        <f>OBV!G1362</f>
        <v>NEUTRAL</v>
      </c>
      <c r="L1362" s="5" t="str">
        <f>OBV!H1362</f>
        <v>CONFIRMED BULLISH</v>
      </c>
      <c r="M1362" s="7">
        <f t="shared" si="210"/>
        <v>0</v>
      </c>
      <c r="N1362" s="7">
        <f t="shared" si="211"/>
        <v>0</v>
      </c>
      <c r="O1362" s="7">
        <f t="shared" si="212"/>
        <v>50</v>
      </c>
      <c r="P1362" s="7">
        <f t="shared" si="213"/>
        <v>83.5</v>
      </c>
      <c r="Q1362" s="8">
        <f t="shared" si="214"/>
        <v>20.024999999999999</v>
      </c>
      <c r="R1362" s="8">
        <f t="shared" si="215"/>
        <v>38.375</v>
      </c>
      <c r="S1362" s="8">
        <f t="shared" si="216"/>
        <v>50.075000000000003</v>
      </c>
      <c r="T1362" s="8">
        <f t="shared" si="217"/>
        <v>33.375</v>
      </c>
      <c r="U1362" s="7">
        <f t="shared" si="218"/>
        <v>36.158333333333331</v>
      </c>
      <c r="V1362" s="7">
        <f t="shared" si="219"/>
        <v>35.462499999999999</v>
      </c>
    </row>
    <row r="1363" spans="1:22" ht="13.5" x14ac:dyDescent="0.25">
      <c r="A1363" s="3">
        <f>RSI!A1363</f>
        <v>44294</v>
      </c>
      <c r="B1363" s="2">
        <f>RSI!B1363</f>
        <v>5.09</v>
      </c>
      <c r="C1363" s="2">
        <f>RSI!I1363</f>
        <v>92.125014418461959</v>
      </c>
      <c r="D1363" s="2">
        <f>MACD!E1363</f>
        <v>-0.25786118992285001</v>
      </c>
      <c r="E1363" s="2">
        <f>MACD!F1363</f>
        <v>-0.26342370405607296</v>
      </c>
      <c r="F1363" s="2">
        <f>'Moving Avg'!D1363</f>
        <v>4.8580000000000005</v>
      </c>
      <c r="G1363" s="2">
        <f>'Moving Avg'!F1363</f>
        <v>4.4064999999999994</v>
      </c>
      <c r="H1363" s="2">
        <f>'Moving Avg'!G1363</f>
        <v>3.9067999999999983</v>
      </c>
      <c r="I1363" s="2">
        <f>'Moving Avg'!H1363</f>
        <v>4.3710500000000021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  <c r="M1363" s="7">
        <f t="shared" si="210"/>
        <v>0</v>
      </c>
      <c r="N1363" s="7">
        <f t="shared" si="211"/>
        <v>0</v>
      </c>
      <c r="O1363" s="7">
        <f t="shared" si="212"/>
        <v>50</v>
      </c>
      <c r="P1363" s="7">
        <f t="shared" si="213"/>
        <v>83.5</v>
      </c>
      <c r="Q1363" s="8">
        <f t="shared" si="214"/>
        <v>20.024999999999999</v>
      </c>
      <c r="R1363" s="8">
        <f t="shared" si="215"/>
        <v>38.375</v>
      </c>
      <c r="S1363" s="8">
        <f t="shared" si="216"/>
        <v>50.075000000000003</v>
      </c>
      <c r="T1363" s="8">
        <f t="shared" si="217"/>
        <v>33.375</v>
      </c>
      <c r="U1363" s="7">
        <f t="shared" si="218"/>
        <v>36.158333333333331</v>
      </c>
      <c r="V1363" s="7">
        <f t="shared" si="219"/>
        <v>35.462499999999999</v>
      </c>
    </row>
    <row r="1364" spans="1:22" ht="13.5" x14ac:dyDescent="0.25">
      <c r="A1364" s="3">
        <f>RSI!A1364</f>
        <v>44298</v>
      </c>
      <c r="B1364" s="2">
        <f>RSI!B1364</f>
        <v>5.24</v>
      </c>
      <c r="C1364" s="2">
        <f>RSI!I1364</f>
        <v>93.253684024960009</v>
      </c>
      <c r="D1364" s="2">
        <f>MACD!E1364</f>
        <v>-0.26408299278990732</v>
      </c>
      <c r="E1364" s="2">
        <f>MACD!F1364</f>
        <v>-0.26355556180283984</v>
      </c>
      <c r="F1364" s="2">
        <f>'Moving Avg'!D1364</f>
        <v>4.9600000000000009</v>
      </c>
      <c r="G1364" s="2">
        <f>'Moving Avg'!F1364</f>
        <v>4.4744999999999999</v>
      </c>
      <c r="H1364" s="2">
        <f>'Moving Avg'!G1364</f>
        <v>3.9373999999999989</v>
      </c>
      <c r="I1364" s="2">
        <f>'Moving Avg'!H1364</f>
        <v>4.3744500000000031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  <c r="M1364" s="7">
        <f t="shared" si="210"/>
        <v>0</v>
      </c>
      <c r="N1364" s="7">
        <f t="shared" si="211"/>
        <v>45</v>
      </c>
      <c r="O1364" s="7">
        <f t="shared" si="212"/>
        <v>50</v>
      </c>
      <c r="P1364" s="7">
        <f t="shared" si="213"/>
        <v>83.5</v>
      </c>
      <c r="Q1364" s="8">
        <f t="shared" si="214"/>
        <v>35.774999999999999</v>
      </c>
      <c r="R1364" s="8">
        <f t="shared" si="215"/>
        <v>47.375</v>
      </c>
      <c r="S1364" s="8">
        <f t="shared" si="216"/>
        <v>56.825000000000003</v>
      </c>
      <c r="T1364" s="8">
        <f t="shared" si="217"/>
        <v>44.625</v>
      </c>
      <c r="U1364" s="7">
        <f t="shared" si="218"/>
        <v>46.658333333333339</v>
      </c>
      <c r="V1364" s="7">
        <f t="shared" si="219"/>
        <v>46.150000000000006</v>
      </c>
    </row>
    <row r="1365" spans="1:22" ht="13.5" x14ac:dyDescent="0.25">
      <c r="A1365" s="3">
        <f>RSI!A1365</f>
        <v>44299</v>
      </c>
      <c r="B1365" s="2">
        <f>RSI!B1365</f>
        <v>5.24</v>
      </c>
      <c r="C1365" s="2">
        <f>RSI!I1365</f>
        <v>93.253684024960009</v>
      </c>
      <c r="D1365" s="2">
        <f>MACD!E1365</f>
        <v>-0.27153217745452629</v>
      </c>
      <c r="E1365" s="2">
        <f>MACD!F1365</f>
        <v>-0.26515088493317712</v>
      </c>
      <c r="F1365" s="2">
        <f>'Moving Avg'!D1365</f>
        <v>5.0620000000000003</v>
      </c>
      <c r="G1365" s="2">
        <f>'Moving Avg'!F1365</f>
        <v>4.5424999999999995</v>
      </c>
      <c r="H1365" s="2">
        <f>'Moving Avg'!G1365</f>
        <v>3.9679999999999991</v>
      </c>
      <c r="I1365" s="2">
        <f>'Moving Avg'!H1365</f>
        <v>4.3785000000000034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  <c r="M1365" s="7">
        <f t="shared" si="210"/>
        <v>0</v>
      </c>
      <c r="N1365" s="7">
        <f t="shared" si="211"/>
        <v>45</v>
      </c>
      <c r="O1365" s="7">
        <f t="shared" si="212"/>
        <v>50</v>
      </c>
      <c r="P1365" s="7">
        <f t="shared" si="213"/>
        <v>83.5</v>
      </c>
      <c r="Q1365" s="8">
        <f t="shared" si="214"/>
        <v>35.774999999999999</v>
      </c>
      <c r="R1365" s="8">
        <f t="shared" si="215"/>
        <v>47.375</v>
      </c>
      <c r="S1365" s="8">
        <f t="shared" si="216"/>
        <v>56.825000000000003</v>
      </c>
      <c r="T1365" s="8">
        <f t="shared" si="217"/>
        <v>44.625</v>
      </c>
      <c r="U1365" s="7">
        <f t="shared" si="218"/>
        <v>46.658333333333339</v>
      </c>
      <c r="V1365" s="7">
        <f t="shared" si="219"/>
        <v>46.150000000000006</v>
      </c>
    </row>
    <row r="1366" spans="1:22" ht="13.5" x14ac:dyDescent="0.25">
      <c r="A1366" s="3">
        <f>RSI!A1366</f>
        <v>44300</v>
      </c>
      <c r="B1366" s="2">
        <f>RSI!B1366</f>
        <v>5.39</v>
      </c>
      <c r="C1366" s="2">
        <f>RSI!I1366</f>
        <v>94.215234692431849</v>
      </c>
      <c r="D1366" s="2">
        <f>MACD!E1366</f>
        <v>-0.29381820900139743</v>
      </c>
      <c r="E1366" s="2">
        <f>MACD!F1366</f>
        <v>-0.27088434974682118</v>
      </c>
      <c r="F1366" s="2">
        <f>'Moving Avg'!D1366</f>
        <v>5.1800000000000006</v>
      </c>
      <c r="G1366" s="2">
        <f>'Moving Avg'!F1366</f>
        <v>4.6124999999999989</v>
      </c>
      <c r="H1366" s="2">
        <f>'Moving Avg'!G1366</f>
        <v>4.0037999999999991</v>
      </c>
      <c r="I1366" s="2">
        <f>'Moving Avg'!H1366</f>
        <v>4.3833000000000029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  <c r="M1366" s="7">
        <f t="shared" si="210"/>
        <v>0</v>
      </c>
      <c r="N1366" s="7">
        <f t="shared" si="211"/>
        <v>100</v>
      </c>
      <c r="O1366" s="7">
        <f t="shared" si="212"/>
        <v>50</v>
      </c>
      <c r="P1366" s="7">
        <f t="shared" si="213"/>
        <v>83.5</v>
      </c>
      <c r="Q1366" s="8">
        <f t="shared" si="214"/>
        <v>55.024999999999999</v>
      </c>
      <c r="R1366" s="8">
        <f t="shared" si="215"/>
        <v>58.375</v>
      </c>
      <c r="S1366" s="8">
        <f t="shared" si="216"/>
        <v>65.075000000000003</v>
      </c>
      <c r="T1366" s="8">
        <f t="shared" si="217"/>
        <v>58.375</v>
      </c>
      <c r="U1366" s="7">
        <f t="shared" si="218"/>
        <v>59.491666666666674</v>
      </c>
      <c r="V1366" s="7">
        <f t="shared" si="219"/>
        <v>59.212500000000006</v>
      </c>
    </row>
    <row r="1367" spans="1:22" ht="13.5" x14ac:dyDescent="0.25">
      <c r="A1367" s="3">
        <f>RSI!A1367</f>
        <v>44301</v>
      </c>
      <c r="B1367" s="2">
        <f>RSI!B1367</f>
        <v>5.49</v>
      </c>
      <c r="C1367" s="2">
        <f>RSI!I1367</f>
        <v>94.752233613553244</v>
      </c>
      <c r="D1367" s="2">
        <f>MACD!E1367</f>
        <v>-0.3254802769198708</v>
      </c>
      <c r="E1367" s="2">
        <f>MACD!F1367</f>
        <v>-0.28180353518143114</v>
      </c>
      <c r="F1367" s="2">
        <f>'Moving Avg'!D1367</f>
        <v>5.2900000000000009</v>
      </c>
      <c r="G1367" s="2">
        <f>'Moving Avg'!F1367</f>
        <v>4.6829999999999989</v>
      </c>
      <c r="H1367" s="2">
        <f>'Moving Avg'!G1367</f>
        <v>4.0415999999999999</v>
      </c>
      <c r="I1367" s="2">
        <f>'Moving Avg'!H1367</f>
        <v>4.3879500000000036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0</v>
      </c>
      <c r="N1367" s="7">
        <f t="shared" si="211"/>
        <v>100</v>
      </c>
      <c r="O1367" s="7">
        <f t="shared" si="212"/>
        <v>50</v>
      </c>
      <c r="P1367" s="7">
        <f t="shared" si="213"/>
        <v>83.5</v>
      </c>
      <c r="Q1367" s="8">
        <f t="shared" si="214"/>
        <v>55.024999999999999</v>
      </c>
      <c r="R1367" s="8">
        <f t="shared" si="215"/>
        <v>58.375</v>
      </c>
      <c r="S1367" s="8">
        <f t="shared" si="216"/>
        <v>65.075000000000003</v>
      </c>
      <c r="T1367" s="8">
        <f t="shared" si="217"/>
        <v>58.375</v>
      </c>
      <c r="U1367" s="7">
        <f t="shared" si="218"/>
        <v>59.491666666666674</v>
      </c>
      <c r="V1367" s="7">
        <f t="shared" si="219"/>
        <v>59.212500000000006</v>
      </c>
    </row>
    <row r="1368" spans="1:22" ht="13.5" x14ac:dyDescent="0.25">
      <c r="A1368" s="3">
        <f>RSI!A1368</f>
        <v>44302</v>
      </c>
      <c r="B1368" s="2">
        <f>RSI!B1368</f>
        <v>5.66</v>
      </c>
      <c r="C1368" s="2">
        <f>RSI!I1368</f>
        <v>95.514538055372171</v>
      </c>
      <c r="D1368" s="2">
        <f>MACD!E1368</f>
        <v>-0.35506759193383175</v>
      </c>
      <c r="E1368" s="2">
        <f>MACD!F1368</f>
        <v>-0.29645634653191127</v>
      </c>
      <c r="F1368" s="2">
        <f>'Moving Avg'!D1368</f>
        <v>5.4039999999999999</v>
      </c>
      <c r="G1368" s="2">
        <f>'Moving Avg'!F1368</f>
        <v>4.7619999999999987</v>
      </c>
      <c r="H1368" s="2">
        <f>'Moving Avg'!G1368</f>
        <v>4.0827999999999989</v>
      </c>
      <c r="I1368" s="2">
        <f>'Moving Avg'!H1368</f>
        <v>4.3928000000000038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0</v>
      </c>
      <c r="N1368" s="7">
        <f t="shared" si="211"/>
        <v>100</v>
      </c>
      <c r="O1368" s="7">
        <f t="shared" si="212"/>
        <v>50</v>
      </c>
      <c r="P1368" s="7">
        <f t="shared" si="213"/>
        <v>83.5</v>
      </c>
      <c r="Q1368" s="8">
        <f t="shared" si="214"/>
        <v>55.024999999999999</v>
      </c>
      <c r="R1368" s="8">
        <f t="shared" si="215"/>
        <v>58.375</v>
      </c>
      <c r="S1368" s="8">
        <f t="shared" si="216"/>
        <v>65.075000000000003</v>
      </c>
      <c r="T1368" s="8">
        <f t="shared" si="217"/>
        <v>58.375</v>
      </c>
      <c r="U1368" s="7">
        <f t="shared" si="218"/>
        <v>59.491666666666674</v>
      </c>
      <c r="V1368" s="7">
        <f t="shared" si="219"/>
        <v>59.212500000000006</v>
      </c>
    </row>
    <row r="1369" spans="1:22" ht="13.5" x14ac:dyDescent="0.25">
      <c r="A1369" s="3">
        <f>RSI!A1369</f>
        <v>44305</v>
      </c>
      <c r="B1369" s="2">
        <f>RSI!B1369</f>
        <v>5.82</v>
      </c>
      <c r="C1369" s="2">
        <f>RSI!I1369</f>
        <v>96.090196214260729</v>
      </c>
      <c r="D1369" s="2">
        <f>MACD!E1369</f>
        <v>-0.37813380635293292</v>
      </c>
      <c r="E1369" s="2">
        <f>MACD!F1369</f>
        <v>-0.31279183849611564</v>
      </c>
      <c r="F1369" s="2">
        <f>'Moving Avg'!D1369</f>
        <v>5.52</v>
      </c>
      <c r="G1369" s="2">
        <f>'Moving Avg'!F1369</f>
        <v>4.8429999999999991</v>
      </c>
      <c r="H1369" s="2">
        <f>'Moving Avg'!G1369</f>
        <v>4.1271999999999993</v>
      </c>
      <c r="I1369" s="2">
        <f>'Moving Avg'!H1369</f>
        <v>4.398450000000004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0</v>
      </c>
      <c r="N1369" s="7">
        <f t="shared" si="211"/>
        <v>100</v>
      </c>
      <c r="O1369" s="7">
        <f t="shared" si="212"/>
        <v>50</v>
      </c>
      <c r="P1369" s="7">
        <f t="shared" si="213"/>
        <v>83.5</v>
      </c>
      <c r="Q1369" s="8">
        <f t="shared" si="214"/>
        <v>55.024999999999999</v>
      </c>
      <c r="R1369" s="8">
        <f t="shared" si="215"/>
        <v>58.375</v>
      </c>
      <c r="S1369" s="8">
        <f t="shared" si="216"/>
        <v>65.075000000000003</v>
      </c>
      <c r="T1369" s="8">
        <f t="shared" si="217"/>
        <v>58.375</v>
      </c>
      <c r="U1369" s="7">
        <f t="shared" si="218"/>
        <v>59.491666666666674</v>
      </c>
      <c r="V1369" s="7">
        <f t="shared" si="219"/>
        <v>59.212500000000006</v>
      </c>
    </row>
    <row r="1370" spans="1:22" ht="13.5" x14ac:dyDescent="0.25">
      <c r="A1370" s="3">
        <f>RSI!A1370</f>
        <v>44306</v>
      </c>
      <c r="B1370" s="2">
        <f>RSI!B1370</f>
        <v>5.98</v>
      </c>
      <c r="C1370" s="2">
        <f>RSI!I1370</f>
        <v>96.564956528751082</v>
      </c>
      <c r="D1370" s="2">
        <f>MACD!E1370</f>
        <v>-0.41616991387384772</v>
      </c>
      <c r="E1370" s="2">
        <f>MACD!F1370</f>
        <v>-0.33346745357166208</v>
      </c>
      <c r="F1370" s="2">
        <f>'Moving Avg'!D1370</f>
        <v>5.6680000000000001</v>
      </c>
      <c r="G1370" s="2">
        <f>'Moving Avg'!F1370</f>
        <v>4.9320000000000004</v>
      </c>
      <c r="H1370" s="2">
        <f>'Moving Avg'!G1370</f>
        <v>4.1767999999999992</v>
      </c>
      <c r="I1370" s="2">
        <f>'Moving Avg'!H1370</f>
        <v>4.4049000000000049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0</v>
      </c>
      <c r="N1370" s="7">
        <f t="shared" si="211"/>
        <v>100</v>
      </c>
      <c r="O1370" s="7">
        <f t="shared" si="212"/>
        <v>50</v>
      </c>
      <c r="P1370" s="7">
        <f t="shared" si="213"/>
        <v>83.5</v>
      </c>
      <c r="Q1370" s="8">
        <f t="shared" si="214"/>
        <v>55.024999999999999</v>
      </c>
      <c r="R1370" s="8">
        <f t="shared" si="215"/>
        <v>58.375</v>
      </c>
      <c r="S1370" s="8">
        <f t="shared" si="216"/>
        <v>65.075000000000003</v>
      </c>
      <c r="T1370" s="8">
        <f t="shared" si="217"/>
        <v>58.375</v>
      </c>
      <c r="U1370" s="7">
        <f t="shared" si="218"/>
        <v>59.491666666666674</v>
      </c>
      <c r="V1370" s="7">
        <f t="shared" si="219"/>
        <v>59.212500000000006</v>
      </c>
    </row>
    <row r="1371" spans="1:22" ht="13.5" x14ac:dyDescent="0.25">
      <c r="A1371" s="3">
        <f>RSI!A1371</f>
        <v>44307</v>
      </c>
      <c r="B1371" s="2">
        <f>RSI!B1371</f>
        <v>5.98</v>
      </c>
      <c r="C1371" s="2">
        <f>RSI!I1371</f>
        <v>96.564956528751082</v>
      </c>
      <c r="D1371" s="2">
        <f>MACD!E1371</f>
        <v>-0.4447033894087653</v>
      </c>
      <c r="E1371" s="2">
        <f>MACD!F1371</f>
        <v>-0.35571464073908277</v>
      </c>
      <c r="F1371" s="2">
        <f>'Moving Avg'!D1371</f>
        <v>5.7859999999999996</v>
      </c>
      <c r="G1371" s="2">
        <f>'Moving Avg'!F1371</f>
        <v>5.0210000000000008</v>
      </c>
      <c r="H1371" s="2">
        <f>'Moving Avg'!G1371</f>
        <v>4.226399999999999</v>
      </c>
      <c r="I1371" s="2">
        <f>'Moving Avg'!H1371</f>
        <v>4.4106500000000057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  <c r="M1371" s="7">
        <f t="shared" si="210"/>
        <v>0</v>
      </c>
      <c r="N1371" s="7">
        <f t="shared" si="211"/>
        <v>100</v>
      </c>
      <c r="O1371" s="7">
        <f t="shared" si="212"/>
        <v>50</v>
      </c>
      <c r="P1371" s="7">
        <f t="shared" si="213"/>
        <v>83.5</v>
      </c>
      <c r="Q1371" s="8">
        <f t="shared" si="214"/>
        <v>55.024999999999999</v>
      </c>
      <c r="R1371" s="8">
        <f t="shared" si="215"/>
        <v>58.375</v>
      </c>
      <c r="S1371" s="8">
        <f t="shared" si="216"/>
        <v>65.075000000000003</v>
      </c>
      <c r="T1371" s="8">
        <f t="shared" si="217"/>
        <v>58.375</v>
      </c>
      <c r="U1371" s="7">
        <f t="shared" si="218"/>
        <v>59.491666666666674</v>
      </c>
      <c r="V1371" s="7">
        <f t="shared" si="219"/>
        <v>59.212500000000006</v>
      </c>
    </row>
    <row r="1372" spans="1:22" ht="13.5" x14ac:dyDescent="0.25">
      <c r="A1372" s="3">
        <f>RSI!A1372</f>
        <v>44308</v>
      </c>
      <c r="B1372" s="2">
        <f>RSI!B1372</f>
        <v>5.98</v>
      </c>
      <c r="C1372" s="2">
        <f>RSI!I1372</f>
        <v>96.564956528751082</v>
      </c>
      <c r="D1372" s="2">
        <f>MACD!E1372</f>
        <v>-0.45389966352405686</v>
      </c>
      <c r="E1372" s="2">
        <f>MACD!F1372</f>
        <v>-0.37535164529607762</v>
      </c>
      <c r="F1372" s="2">
        <f>'Moving Avg'!D1372</f>
        <v>5.8840000000000003</v>
      </c>
      <c r="G1372" s="2">
        <f>'Moving Avg'!F1372</f>
        <v>5.1050000000000004</v>
      </c>
      <c r="H1372" s="2">
        <f>'Moving Avg'!G1372</f>
        <v>4.2759999999999989</v>
      </c>
      <c r="I1372" s="2">
        <f>'Moving Avg'!H1372</f>
        <v>4.4164000000000065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  <c r="M1372" s="7">
        <f t="shared" si="210"/>
        <v>0</v>
      </c>
      <c r="N1372" s="7">
        <f t="shared" si="211"/>
        <v>100</v>
      </c>
      <c r="O1372" s="7">
        <f t="shared" si="212"/>
        <v>50</v>
      </c>
      <c r="P1372" s="7">
        <f t="shared" si="213"/>
        <v>83.5</v>
      </c>
      <c r="Q1372" s="8">
        <f t="shared" si="214"/>
        <v>55.024999999999999</v>
      </c>
      <c r="R1372" s="8">
        <f t="shared" si="215"/>
        <v>58.375</v>
      </c>
      <c r="S1372" s="8">
        <f t="shared" si="216"/>
        <v>65.075000000000003</v>
      </c>
      <c r="T1372" s="8">
        <f t="shared" si="217"/>
        <v>58.375</v>
      </c>
      <c r="U1372" s="7">
        <f t="shared" si="218"/>
        <v>59.491666666666674</v>
      </c>
      <c r="V1372" s="7">
        <f t="shared" si="219"/>
        <v>59.212500000000006</v>
      </c>
    </row>
    <row r="1373" spans="1:22" ht="13.5" x14ac:dyDescent="0.25">
      <c r="A1373" s="3">
        <f>RSI!A1373</f>
        <v>44309</v>
      </c>
      <c r="B1373" s="2">
        <f>RSI!B1373</f>
        <v>5.98</v>
      </c>
      <c r="C1373" s="2">
        <f>RSI!I1373</f>
        <v>96.564956528751082</v>
      </c>
      <c r="D1373" s="2">
        <f>MACD!E1373</f>
        <v>-0.44470700462835566</v>
      </c>
      <c r="E1373" s="2">
        <f>MACD!F1373</f>
        <v>-0.38922271716253326</v>
      </c>
      <c r="F1373" s="2">
        <f>'Moving Avg'!D1373</f>
        <v>5.9480000000000004</v>
      </c>
      <c r="G1373" s="2">
        <f>'Moving Avg'!F1373</f>
        <v>5.1814999999999998</v>
      </c>
      <c r="H1373" s="2">
        <f>'Moving Avg'!G1373</f>
        <v>4.323599999999999</v>
      </c>
      <c r="I1373" s="2">
        <f>'Moving Avg'!H1373</f>
        <v>4.4221500000000056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0</v>
      </c>
      <c r="N1373" s="7">
        <f t="shared" si="211"/>
        <v>100</v>
      </c>
      <c r="O1373" s="7">
        <f t="shared" si="212"/>
        <v>50</v>
      </c>
      <c r="P1373" s="7">
        <f t="shared" si="213"/>
        <v>83.5</v>
      </c>
      <c r="Q1373" s="8">
        <f t="shared" si="214"/>
        <v>55.024999999999999</v>
      </c>
      <c r="R1373" s="8">
        <f t="shared" si="215"/>
        <v>58.375</v>
      </c>
      <c r="S1373" s="8">
        <f t="shared" si="216"/>
        <v>65.075000000000003</v>
      </c>
      <c r="T1373" s="8">
        <f t="shared" si="217"/>
        <v>58.375</v>
      </c>
      <c r="U1373" s="7">
        <f t="shared" si="218"/>
        <v>59.491666666666674</v>
      </c>
      <c r="V1373" s="7">
        <f t="shared" si="219"/>
        <v>59.212500000000006</v>
      </c>
    </row>
    <row r="1374" spans="1:22" ht="13.5" x14ac:dyDescent="0.25">
      <c r="A1374" s="3">
        <f>RSI!A1374</f>
        <v>44312</v>
      </c>
      <c r="B1374" s="2">
        <f>RSI!B1374</f>
        <v>5.98</v>
      </c>
      <c r="C1374" s="2">
        <f>RSI!I1374</f>
        <v>96.564956528751082</v>
      </c>
      <c r="D1374" s="2">
        <f>MACD!E1374</f>
        <v>-0.41950241997071736</v>
      </c>
      <c r="E1374" s="2">
        <f>MACD!F1374</f>
        <v>-0.39527865772417009</v>
      </c>
      <c r="F1374" s="2">
        <f>'Moving Avg'!D1374</f>
        <v>5.98</v>
      </c>
      <c r="G1374" s="2">
        <f>'Moving Avg'!F1374</f>
        <v>5.2565000000000017</v>
      </c>
      <c r="H1374" s="2">
        <f>'Moving Avg'!G1374</f>
        <v>4.3731999999999989</v>
      </c>
      <c r="I1374" s="2">
        <f>'Moving Avg'!H1374</f>
        <v>4.4279000000000064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  <c r="M1374" s="7">
        <f t="shared" si="210"/>
        <v>0</v>
      </c>
      <c r="N1374" s="7">
        <f t="shared" si="211"/>
        <v>100</v>
      </c>
      <c r="O1374" s="7">
        <f t="shared" si="212"/>
        <v>50</v>
      </c>
      <c r="P1374" s="7">
        <f t="shared" si="213"/>
        <v>83.5</v>
      </c>
      <c r="Q1374" s="8">
        <f t="shared" si="214"/>
        <v>55.024999999999999</v>
      </c>
      <c r="R1374" s="8">
        <f t="shared" si="215"/>
        <v>58.375</v>
      </c>
      <c r="S1374" s="8">
        <f t="shared" si="216"/>
        <v>65.075000000000003</v>
      </c>
      <c r="T1374" s="8">
        <f t="shared" si="217"/>
        <v>58.375</v>
      </c>
      <c r="U1374" s="7">
        <f t="shared" si="218"/>
        <v>59.491666666666674</v>
      </c>
      <c r="V1374" s="7">
        <f t="shared" si="219"/>
        <v>59.212500000000006</v>
      </c>
    </row>
    <row r="1375" spans="1:22" ht="13.5" x14ac:dyDescent="0.25">
      <c r="A1375" s="3">
        <f>RSI!A1375</f>
        <v>44313</v>
      </c>
      <c r="B1375" s="2">
        <f>RSI!B1375</f>
        <v>5.98</v>
      </c>
      <c r="C1375" s="2">
        <f>RSI!I1375</f>
        <v>96.564956528751082</v>
      </c>
      <c r="D1375" s="2">
        <f>MACD!E1375</f>
        <v>-0.4034076323333009</v>
      </c>
      <c r="E1375" s="2">
        <f>MACD!F1375</f>
        <v>-0.39690445264599628</v>
      </c>
      <c r="F1375" s="2">
        <f>'Moving Avg'!D1375</f>
        <v>5.98</v>
      </c>
      <c r="G1375" s="2">
        <f>'Moving Avg'!F1375</f>
        <v>5.3305000000000025</v>
      </c>
      <c r="H1375" s="2">
        <f>'Moving Avg'!G1375</f>
        <v>4.4227999999999987</v>
      </c>
      <c r="I1375" s="2">
        <f>'Moving Avg'!H1375</f>
        <v>4.4336500000000072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  <c r="M1375" s="7">
        <f t="shared" si="210"/>
        <v>0</v>
      </c>
      <c r="N1375" s="7">
        <f t="shared" si="211"/>
        <v>45</v>
      </c>
      <c r="O1375" s="7">
        <f t="shared" si="212"/>
        <v>50</v>
      </c>
      <c r="P1375" s="7">
        <f t="shared" si="213"/>
        <v>33</v>
      </c>
      <c r="Q1375" s="8">
        <f t="shared" si="214"/>
        <v>28.2</v>
      </c>
      <c r="R1375" s="8">
        <f t="shared" si="215"/>
        <v>34.75</v>
      </c>
      <c r="S1375" s="8">
        <f t="shared" si="216"/>
        <v>34.1</v>
      </c>
      <c r="T1375" s="8">
        <f t="shared" si="217"/>
        <v>32</v>
      </c>
      <c r="U1375" s="7">
        <f t="shared" si="218"/>
        <v>32.35</v>
      </c>
      <c r="V1375" s="7">
        <f t="shared" si="219"/>
        <v>32.262500000000003</v>
      </c>
    </row>
    <row r="1376" spans="1:22" ht="13.5" x14ac:dyDescent="0.25">
      <c r="A1376" s="3">
        <f>RSI!A1376</f>
        <v>44314</v>
      </c>
      <c r="B1376" s="2">
        <f>RSI!B1376</f>
        <v>6</v>
      </c>
      <c r="C1376" s="2">
        <f>RSI!I1376</f>
        <v>96.644408851735548</v>
      </c>
      <c r="D1376" s="2">
        <f>MACD!E1376</f>
        <v>-0.37303812484149734</v>
      </c>
      <c r="E1376" s="2">
        <f>MACD!F1376</f>
        <v>-0.39213118708509653</v>
      </c>
      <c r="F1376" s="2">
        <f>'Moving Avg'!D1376</f>
        <v>5.984</v>
      </c>
      <c r="G1376" s="2">
        <f>'Moving Avg'!F1376</f>
        <v>5.4055000000000017</v>
      </c>
      <c r="H1376" s="2">
        <f>'Moving Avg'!G1376</f>
        <v>4.4727999999999986</v>
      </c>
      <c r="I1376" s="2">
        <f>'Moving Avg'!H1376</f>
        <v>4.4395000000000069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  <c r="M1376" s="7">
        <f t="shared" si="210"/>
        <v>0</v>
      </c>
      <c r="N1376" s="7">
        <f t="shared" si="211"/>
        <v>0</v>
      </c>
      <c r="O1376" s="7">
        <f t="shared" si="212"/>
        <v>50</v>
      </c>
      <c r="P1376" s="7">
        <f t="shared" si="213"/>
        <v>83.5</v>
      </c>
      <c r="Q1376" s="8">
        <f t="shared" si="214"/>
        <v>20.024999999999999</v>
      </c>
      <c r="R1376" s="8">
        <f t="shared" si="215"/>
        <v>38.375</v>
      </c>
      <c r="S1376" s="8">
        <f t="shared" si="216"/>
        <v>50.075000000000003</v>
      </c>
      <c r="T1376" s="8">
        <f t="shared" si="217"/>
        <v>33.375</v>
      </c>
      <c r="U1376" s="7">
        <f t="shared" si="218"/>
        <v>36.158333333333331</v>
      </c>
      <c r="V1376" s="7">
        <f t="shared" si="219"/>
        <v>35.462499999999999</v>
      </c>
    </row>
    <row r="1377" spans="1:22" ht="13.5" x14ac:dyDescent="0.25">
      <c r="A1377" s="3">
        <f>RSI!A1377</f>
        <v>44315</v>
      </c>
      <c r="B1377" s="2">
        <f>RSI!B1377</f>
        <v>6.18</v>
      </c>
      <c r="C1377" s="2">
        <f>RSI!I1377</f>
        <v>97.25891248639627</v>
      </c>
      <c r="D1377" s="2">
        <f>MACD!E1377</f>
        <v>-0.34989348934402642</v>
      </c>
      <c r="E1377" s="2">
        <f>MACD!F1377</f>
        <v>-0.38368364753688255</v>
      </c>
      <c r="F1377" s="2">
        <f>'Moving Avg'!D1377</f>
        <v>6.024</v>
      </c>
      <c r="G1377" s="2">
        <f>'Moving Avg'!F1377</f>
        <v>5.4895000000000014</v>
      </c>
      <c r="H1377" s="2">
        <f>'Moving Avg'!G1377</f>
        <v>4.5243999999999991</v>
      </c>
      <c r="I1377" s="2">
        <f>'Moving Avg'!H1377</f>
        <v>4.4460000000000068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  <c r="M1377" s="7">
        <f t="shared" si="210"/>
        <v>0</v>
      </c>
      <c r="N1377" s="7">
        <f t="shared" si="211"/>
        <v>0</v>
      </c>
      <c r="O1377" s="7">
        <f t="shared" si="212"/>
        <v>50</v>
      </c>
      <c r="P1377" s="7">
        <f t="shared" si="213"/>
        <v>83.5</v>
      </c>
      <c r="Q1377" s="8">
        <f t="shared" si="214"/>
        <v>20.024999999999999</v>
      </c>
      <c r="R1377" s="8">
        <f t="shared" si="215"/>
        <v>38.375</v>
      </c>
      <c r="S1377" s="8">
        <f t="shared" si="216"/>
        <v>50.075000000000003</v>
      </c>
      <c r="T1377" s="8">
        <f t="shared" si="217"/>
        <v>33.375</v>
      </c>
      <c r="U1377" s="7">
        <f t="shared" si="218"/>
        <v>36.158333333333331</v>
      </c>
      <c r="V1377" s="7">
        <f t="shared" si="219"/>
        <v>35.462499999999999</v>
      </c>
    </row>
    <row r="1378" spans="1:22" ht="13.5" x14ac:dyDescent="0.25">
      <c r="A1378" s="3">
        <f>RSI!A1378</f>
        <v>44316</v>
      </c>
      <c r="B1378" s="2">
        <f>RSI!B1378</f>
        <v>6.18</v>
      </c>
      <c r="C1378" s="2">
        <f>RSI!I1378</f>
        <v>97.25891248639627</v>
      </c>
      <c r="D1378" s="2">
        <f>MACD!E1378</f>
        <v>-0.30948223943183173</v>
      </c>
      <c r="E1378" s="2">
        <f>MACD!F1378</f>
        <v>-0.36884336591587241</v>
      </c>
      <c r="F1378" s="2">
        <f>'Moving Avg'!D1378</f>
        <v>6.0640000000000001</v>
      </c>
      <c r="G1378" s="2">
        <f>'Moving Avg'!F1378</f>
        <v>5.568500000000002</v>
      </c>
      <c r="H1378" s="2">
        <f>'Moving Avg'!G1378</f>
        <v>4.5759999999999996</v>
      </c>
      <c r="I1378" s="2">
        <f>'Moving Avg'!H1378</f>
        <v>4.4520500000000069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0</v>
      </c>
      <c r="N1378" s="7">
        <f t="shared" si="211"/>
        <v>0</v>
      </c>
      <c r="O1378" s="7">
        <f t="shared" si="212"/>
        <v>50</v>
      </c>
      <c r="P1378" s="7">
        <f t="shared" si="213"/>
        <v>83.5</v>
      </c>
      <c r="Q1378" s="8">
        <f t="shared" si="214"/>
        <v>20.024999999999999</v>
      </c>
      <c r="R1378" s="8">
        <f t="shared" si="215"/>
        <v>38.375</v>
      </c>
      <c r="S1378" s="8">
        <f t="shared" si="216"/>
        <v>50.075000000000003</v>
      </c>
      <c r="T1378" s="8">
        <f t="shared" si="217"/>
        <v>33.375</v>
      </c>
      <c r="U1378" s="7">
        <f t="shared" si="218"/>
        <v>36.158333333333331</v>
      </c>
      <c r="V1378" s="7">
        <f t="shared" si="219"/>
        <v>35.462499999999999</v>
      </c>
    </row>
    <row r="1379" spans="1:22" ht="13.5" x14ac:dyDescent="0.25">
      <c r="A1379" s="3">
        <f>RSI!A1379</f>
        <v>44319</v>
      </c>
      <c r="B1379" s="2">
        <f>RSI!B1379</f>
        <v>6.24</v>
      </c>
      <c r="C1379" s="2">
        <f>RSI!I1379</f>
        <v>97.440138289222119</v>
      </c>
      <c r="D1379" s="2">
        <f>MACD!E1379</f>
        <v>-0.26004912637319677</v>
      </c>
      <c r="E1379" s="2">
        <f>MACD!F1379</f>
        <v>-0.34708451800733731</v>
      </c>
      <c r="F1379" s="2">
        <f>'Moving Avg'!D1379</f>
        <v>6.1159999999999997</v>
      </c>
      <c r="G1379" s="2">
        <f>'Moving Avg'!F1379</f>
        <v>5.6440000000000019</v>
      </c>
      <c r="H1379" s="2">
        <f>'Moving Avg'!G1379</f>
        <v>4.6288</v>
      </c>
      <c r="I1379" s="2">
        <f>'Moving Avg'!H1379</f>
        <v>4.457750000000007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  <c r="M1379" s="7">
        <f t="shared" si="210"/>
        <v>0</v>
      </c>
      <c r="N1379" s="7">
        <f t="shared" si="211"/>
        <v>0</v>
      </c>
      <c r="O1379" s="7">
        <f t="shared" si="212"/>
        <v>50</v>
      </c>
      <c r="P1379" s="7">
        <f t="shared" si="213"/>
        <v>83.5</v>
      </c>
      <c r="Q1379" s="8">
        <f t="shared" si="214"/>
        <v>20.024999999999999</v>
      </c>
      <c r="R1379" s="8">
        <f t="shared" si="215"/>
        <v>38.375</v>
      </c>
      <c r="S1379" s="8">
        <f t="shared" si="216"/>
        <v>50.075000000000003</v>
      </c>
      <c r="T1379" s="8">
        <f t="shared" si="217"/>
        <v>33.375</v>
      </c>
      <c r="U1379" s="7">
        <f t="shared" si="218"/>
        <v>36.158333333333331</v>
      </c>
      <c r="V1379" s="7">
        <f t="shared" si="219"/>
        <v>35.462499999999999</v>
      </c>
    </row>
    <row r="1380" spans="1:22" ht="13.5" x14ac:dyDescent="0.25">
      <c r="A1380" s="3">
        <f>RSI!A1380</f>
        <v>44320</v>
      </c>
      <c r="B1380" s="2">
        <f>RSI!B1380</f>
        <v>6.24</v>
      </c>
      <c r="C1380" s="2">
        <f>RSI!I1380</f>
        <v>97.440138289222119</v>
      </c>
      <c r="D1380" s="2">
        <f>MACD!E1380</f>
        <v>-0.19852689675320434</v>
      </c>
      <c r="E1380" s="2">
        <f>MACD!F1380</f>
        <v>-0.31737299375651074</v>
      </c>
      <c r="F1380" s="2">
        <f>'Moving Avg'!D1380</f>
        <v>6.168000000000001</v>
      </c>
      <c r="G1380" s="2">
        <f>'Moving Avg'!F1380</f>
        <v>5.7195000000000009</v>
      </c>
      <c r="H1380" s="2">
        <f>'Moving Avg'!G1380</f>
        <v>4.6816000000000004</v>
      </c>
      <c r="I1380" s="2">
        <f>'Moving Avg'!H1380</f>
        <v>4.4642000000000071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  <c r="M1380" s="7">
        <f t="shared" si="210"/>
        <v>0</v>
      </c>
      <c r="N1380" s="7">
        <f t="shared" si="211"/>
        <v>0</v>
      </c>
      <c r="O1380" s="7">
        <f t="shared" si="212"/>
        <v>50</v>
      </c>
      <c r="P1380" s="7">
        <f t="shared" si="213"/>
        <v>83.5</v>
      </c>
      <c r="Q1380" s="8">
        <f t="shared" si="214"/>
        <v>20.024999999999999</v>
      </c>
      <c r="R1380" s="8">
        <f t="shared" si="215"/>
        <v>38.375</v>
      </c>
      <c r="S1380" s="8">
        <f t="shared" si="216"/>
        <v>50.075000000000003</v>
      </c>
      <c r="T1380" s="8">
        <f t="shared" si="217"/>
        <v>33.375</v>
      </c>
      <c r="U1380" s="7">
        <f t="shared" si="218"/>
        <v>36.158333333333331</v>
      </c>
      <c r="V1380" s="7">
        <f t="shared" si="219"/>
        <v>35.462499999999999</v>
      </c>
    </row>
    <row r="1381" spans="1:22" ht="13.5" x14ac:dyDescent="0.25">
      <c r="A1381" s="3">
        <f>RSI!A1381</f>
        <v>44321</v>
      </c>
      <c r="B1381" s="2">
        <f>RSI!B1381</f>
        <v>6.24</v>
      </c>
      <c r="C1381" s="2">
        <f>RSI!I1381</f>
        <v>97.440138289222119</v>
      </c>
      <c r="D1381" s="2">
        <f>MACD!E1381</f>
        <v>-0.1510262678856531</v>
      </c>
      <c r="E1381" s="2">
        <f>MACD!F1381</f>
        <v>-0.28410364858233922</v>
      </c>
      <c r="F1381" s="2">
        <f>'Moving Avg'!D1381</f>
        <v>6.2160000000000011</v>
      </c>
      <c r="G1381" s="2">
        <f>'Moving Avg'!F1381</f>
        <v>5.7915000000000001</v>
      </c>
      <c r="H1381" s="2">
        <f>'Moving Avg'!G1381</f>
        <v>4.7343999999999999</v>
      </c>
      <c r="I1381" s="2">
        <f>'Moving Avg'!H1381</f>
        <v>4.470650000000008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  <c r="M1381" s="7">
        <f t="shared" si="210"/>
        <v>0</v>
      </c>
      <c r="N1381" s="7">
        <f t="shared" si="211"/>
        <v>0</v>
      </c>
      <c r="O1381" s="7">
        <f t="shared" si="212"/>
        <v>50</v>
      </c>
      <c r="P1381" s="7">
        <f t="shared" si="213"/>
        <v>83.5</v>
      </c>
      <c r="Q1381" s="8">
        <f t="shared" si="214"/>
        <v>20.024999999999999</v>
      </c>
      <c r="R1381" s="8">
        <f t="shared" si="215"/>
        <v>38.375</v>
      </c>
      <c r="S1381" s="8">
        <f t="shared" si="216"/>
        <v>50.075000000000003</v>
      </c>
      <c r="T1381" s="8">
        <f t="shared" si="217"/>
        <v>33.375</v>
      </c>
      <c r="U1381" s="7">
        <f t="shared" si="218"/>
        <v>36.158333333333331</v>
      </c>
      <c r="V1381" s="7">
        <f t="shared" si="219"/>
        <v>35.462499999999999</v>
      </c>
    </row>
    <row r="1382" spans="1:22" ht="13.5" x14ac:dyDescent="0.25">
      <c r="A1382" s="3">
        <f>RSI!A1382</f>
        <v>44322</v>
      </c>
      <c r="B1382" s="2">
        <f>RSI!B1382</f>
        <v>6.24</v>
      </c>
      <c r="C1382" s="2">
        <f>RSI!I1382</f>
        <v>97.440138289222119</v>
      </c>
      <c r="D1382" s="2">
        <f>MACD!E1382</f>
        <v>-0.11505254136109677</v>
      </c>
      <c r="E1382" s="2">
        <f>MACD!F1382</f>
        <v>-0.25029342713809072</v>
      </c>
      <c r="F1382" s="2">
        <f>'Moving Avg'!D1382</f>
        <v>6.2279999999999998</v>
      </c>
      <c r="G1382" s="2">
        <f>'Moving Avg'!F1382</f>
        <v>5.8564999999999996</v>
      </c>
      <c r="H1382" s="2">
        <f>'Moving Avg'!G1382</f>
        <v>4.7871999999999995</v>
      </c>
      <c r="I1382" s="2">
        <f>'Moving Avg'!H1382</f>
        <v>4.4771000000000081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0</v>
      </c>
      <c r="N1382" s="7">
        <f t="shared" si="211"/>
        <v>0</v>
      </c>
      <c r="O1382" s="7">
        <f t="shared" si="212"/>
        <v>50</v>
      </c>
      <c r="P1382" s="7">
        <f t="shared" si="213"/>
        <v>83.5</v>
      </c>
      <c r="Q1382" s="8">
        <f t="shared" si="214"/>
        <v>20.024999999999999</v>
      </c>
      <c r="R1382" s="8">
        <f t="shared" si="215"/>
        <v>38.375</v>
      </c>
      <c r="S1382" s="8">
        <f t="shared" si="216"/>
        <v>50.075000000000003</v>
      </c>
      <c r="T1382" s="8">
        <f t="shared" si="217"/>
        <v>33.375</v>
      </c>
      <c r="U1382" s="7">
        <f t="shared" si="218"/>
        <v>36.158333333333331</v>
      </c>
      <c r="V1382" s="7">
        <f t="shared" si="219"/>
        <v>35.462499999999999</v>
      </c>
    </row>
    <row r="1383" spans="1:22" ht="13.5" x14ac:dyDescent="0.25">
      <c r="A1383" s="3">
        <f>RSI!A1383</f>
        <v>44323</v>
      </c>
      <c r="B1383" s="2">
        <f>RSI!B1383</f>
        <v>6.2</v>
      </c>
      <c r="C1383" s="2">
        <f>RSI!I1383</f>
        <v>91.986708993239191</v>
      </c>
      <c r="D1383" s="2">
        <f>MACD!E1383</f>
        <v>-8.5556857715235246E-2</v>
      </c>
      <c r="E1383" s="2">
        <f>MACD!F1383</f>
        <v>-0.21734611325351963</v>
      </c>
      <c r="F1383" s="2">
        <f>'Moving Avg'!D1383</f>
        <v>6.2320000000000002</v>
      </c>
      <c r="G1383" s="2">
        <f>'Moving Avg'!F1383</f>
        <v>5.9120000000000008</v>
      </c>
      <c r="H1383" s="2">
        <f>'Moving Avg'!G1383</f>
        <v>4.8391999999999999</v>
      </c>
      <c r="I1383" s="2">
        <f>'Moving Avg'!H1383</f>
        <v>4.4833500000000077</v>
      </c>
      <c r="J1383" s="5" t="str">
        <f>OBV!F1383</f>
        <v>BEARISH</v>
      </c>
      <c r="K1383" s="5" t="str">
        <f>OBV!G1383</f>
        <v>NEUTRAL</v>
      </c>
      <c r="L1383" s="5" t="str">
        <f>OBV!H1383</f>
        <v>BEARISH DIVERGENCE</v>
      </c>
      <c r="M1383" s="7">
        <f t="shared" si="210"/>
        <v>0</v>
      </c>
      <c r="N1383" s="7">
        <f t="shared" si="211"/>
        <v>0</v>
      </c>
      <c r="O1383" s="7">
        <f t="shared" si="212"/>
        <v>50</v>
      </c>
      <c r="P1383" s="7">
        <f t="shared" si="213"/>
        <v>16.5</v>
      </c>
      <c r="Q1383" s="8">
        <f t="shared" si="214"/>
        <v>9.9749999999999996</v>
      </c>
      <c r="R1383" s="8">
        <f t="shared" si="215"/>
        <v>21.625</v>
      </c>
      <c r="S1383" s="8">
        <f t="shared" si="216"/>
        <v>19.925000000000001</v>
      </c>
      <c r="T1383" s="8">
        <f t="shared" si="217"/>
        <v>16.625</v>
      </c>
      <c r="U1383" s="7">
        <f t="shared" si="218"/>
        <v>17.175000000000001</v>
      </c>
      <c r="V1383" s="7">
        <f t="shared" si="219"/>
        <v>17.037500000000001</v>
      </c>
    </row>
    <row r="1384" spans="1:22" ht="13.5" x14ac:dyDescent="0.25">
      <c r="A1384" s="3">
        <f>RSI!A1384</f>
        <v>44326</v>
      </c>
      <c r="B1384" s="2">
        <f>RSI!B1384</f>
        <v>6.2</v>
      </c>
      <c r="C1384" s="2">
        <f>RSI!I1384</f>
        <v>91.986708993239191</v>
      </c>
      <c r="D1384" s="2">
        <f>MACD!E1384</f>
        <v>-6.3979819443232167E-2</v>
      </c>
      <c r="E1384" s="2">
        <f>MACD!F1384</f>
        <v>-0.18667285449146215</v>
      </c>
      <c r="F1384" s="2">
        <f>'Moving Avg'!D1384</f>
        <v>6.2239999999999993</v>
      </c>
      <c r="G1384" s="2">
        <f>'Moving Avg'!F1384</f>
        <v>5.9600000000000009</v>
      </c>
      <c r="H1384" s="2">
        <f>'Moving Avg'!G1384</f>
        <v>4.8911999999999987</v>
      </c>
      <c r="I1384" s="2">
        <f>'Moving Avg'!H1384</f>
        <v>4.4896000000000074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  <c r="M1384" s="7">
        <f t="shared" si="210"/>
        <v>0</v>
      </c>
      <c r="N1384" s="7">
        <f t="shared" si="211"/>
        <v>0</v>
      </c>
      <c r="O1384" s="7">
        <f t="shared" si="212"/>
        <v>50</v>
      </c>
      <c r="P1384" s="7">
        <f t="shared" si="213"/>
        <v>16.5</v>
      </c>
      <c r="Q1384" s="8">
        <f t="shared" si="214"/>
        <v>9.9749999999999996</v>
      </c>
      <c r="R1384" s="8">
        <f t="shared" si="215"/>
        <v>21.625</v>
      </c>
      <c r="S1384" s="8">
        <f t="shared" si="216"/>
        <v>19.925000000000001</v>
      </c>
      <c r="T1384" s="8">
        <f t="shared" si="217"/>
        <v>16.625</v>
      </c>
      <c r="U1384" s="7">
        <f t="shared" si="218"/>
        <v>17.175000000000001</v>
      </c>
      <c r="V1384" s="7">
        <f t="shared" si="219"/>
        <v>17.037500000000001</v>
      </c>
    </row>
    <row r="1385" spans="1:22" ht="13.5" x14ac:dyDescent="0.25">
      <c r="A1385" s="3">
        <f>RSI!A1385</f>
        <v>44327</v>
      </c>
      <c r="B1385" s="2">
        <f>RSI!B1385</f>
        <v>6.2</v>
      </c>
      <c r="C1385" s="2">
        <f>RSI!I1385</f>
        <v>91.986708993239191</v>
      </c>
      <c r="D1385" s="2">
        <f>MACD!E1385</f>
        <v>-4.8852740233621184E-2</v>
      </c>
      <c r="E1385" s="2">
        <f>MACD!F1385</f>
        <v>-0.15910883163989395</v>
      </c>
      <c r="F1385" s="2">
        <f>'Moving Avg'!D1385</f>
        <v>6.2159999999999993</v>
      </c>
      <c r="G1385" s="2">
        <f>'Moving Avg'!F1385</f>
        <v>6.0080000000000009</v>
      </c>
      <c r="H1385" s="2">
        <f>'Moving Avg'!G1385</f>
        <v>4.9451999999999989</v>
      </c>
      <c r="I1385" s="2">
        <f>'Moving Avg'!H1385</f>
        <v>4.4958500000000079</v>
      </c>
      <c r="J1385" s="5" t="str">
        <f>OBV!F1385</f>
        <v>BEARISH</v>
      </c>
      <c r="K1385" s="5" t="str">
        <f>OBV!G1385</f>
        <v>NEUTRAL</v>
      </c>
      <c r="L1385" s="5" t="str">
        <f>OBV!H1385</f>
        <v>CONFIRMED BEARISH</v>
      </c>
      <c r="M1385" s="7">
        <f t="shared" si="210"/>
        <v>0</v>
      </c>
      <c r="N1385" s="7">
        <f t="shared" si="211"/>
        <v>0</v>
      </c>
      <c r="O1385" s="7">
        <f t="shared" si="212"/>
        <v>50</v>
      </c>
      <c r="P1385" s="7">
        <f t="shared" si="213"/>
        <v>16.5</v>
      </c>
      <c r="Q1385" s="8">
        <f t="shared" si="214"/>
        <v>9.9749999999999996</v>
      </c>
      <c r="R1385" s="8">
        <f t="shared" si="215"/>
        <v>21.625</v>
      </c>
      <c r="S1385" s="8">
        <f t="shared" si="216"/>
        <v>19.925000000000001</v>
      </c>
      <c r="T1385" s="8">
        <f t="shared" si="217"/>
        <v>16.625</v>
      </c>
      <c r="U1385" s="7">
        <f t="shared" si="218"/>
        <v>17.175000000000001</v>
      </c>
      <c r="V1385" s="7">
        <f t="shared" si="219"/>
        <v>17.037500000000001</v>
      </c>
    </row>
    <row r="1386" spans="1:22" ht="13.5" x14ac:dyDescent="0.25">
      <c r="A1386" s="3">
        <f>RSI!A1386</f>
        <v>44333</v>
      </c>
      <c r="B1386" s="2">
        <f>RSI!B1386</f>
        <v>6.2</v>
      </c>
      <c r="C1386" s="2">
        <f>RSI!I1386</f>
        <v>91.986708993239191</v>
      </c>
      <c r="D1386" s="2">
        <f>MACD!E1386</f>
        <v>-3.5874513043941292E-2</v>
      </c>
      <c r="E1386" s="2">
        <f>MACD!F1386</f>
        <v>-0.13446196792070342</v>
      </c>
      <c r="F1386" s="2">
        <f>'Moving Avg'!D1386</f>
        <v>6.2080000000000002</v>
      </c>
      <c r="G1386" s="2">
        <f>'Moving Avg'!F1386</f>
        <v>6.0484999999999998</v>
      </c>
      <c r="H1386" s="2">
        <f>'Moving Avg'!G1386</f>
        <v>4.9991999999999983</v>
      </c>
      <c r="I1386" s="2">
        <f>'Moving Avg'!H1386</f>
        <v>4.5021000000000075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  <c r="M1386" s="7">
        <f t="shared" si="210"/>
        <v>0</v>
      </c>
      <c r="N1386" s="7">
        <f t="shared" si="211"/>
        <v>0</v>
      </c>
      <c r="O1386" s="7">
        <f t="shared" si="212"/>
        <v>50</v>
      </c>
      <c r="P1386" s="7">
        <f t="shared" si="213"/>
        <v>16.5</v>
      </c>
      <c r="Q1386" s="8">
        <f t="shared" si="214"/>
        <v>9.9749999999999996</v>
      </c>
      <c r="R1386" s="8">
        <f t="shared" si="215"/>
        <v>21.625</v>
      </c>
      <c r="S1386" s="8">
        <f t="shared" si="216"/>
        <v>19.925000000000001</v>
      </c>
      <c r="T1386" s="8">
        <f t="shared" si="217"/>
        <v>16.625</v>
      </c>
      <c r="U1386" s="7">
        <f t="shared" si="218"/>
        <v>17.175000000000001</v>
      </c>
      <c r="V1386" s="7">
        <f t="shared" si="219"/>
        <v>17.037500000000001</v>
      </c>
    </row>
    <row r="1387" spans="1:22" ht="13.5" x14ac:dyDescent="0.25">
      <c r="A1387" s="3">
        <f>RSI!A1387</f>
        <v>44334</v>
      </c>
      <c r="B1387" s="2">
        <f>RSI!B1387</f>
        <v>6.2</v>
      </c>
      <c r="C1387" s="2">
        <f>RSI!I1387</f>
        <v>91.986708993239191</v>
      </c>
      <c r="D1387" s="2">
        <f>MACD!E1387</f>
        <v>1.1554544420011581E-4</v>
      </c>
      <c r="E1387" s="2">
        <f>MACD!F1387</f>
        <v>-0.10754646524772271</v>
      </c>
      <c r="F1387" s="2">
        <f>'Moving Avg'!D1387</f>
        <v>6.2</v>
      </c>
      <c r="G1387" s="2">
        <f>'Moving Avg'!F1387</f>
        <v>6.0840000000000005</v>
      </c>
      <c r="H1387" s="2">
        <f>'Moving Avg'!G1387</f>
        <v>5.0531999999999986</v>
      </c>
      <c r="I1387" s="2">
        <f>'Moving Avg'!H1387</f>
        <v>4.5083500000000081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  <c r="M1387" s="7">
        <f t="shared" si="210"/>
        <v>0</v>
      </c>
      <c r="N1387" s="7">
        <f t="shared" si="211"/>
        <v>0</v>
      </c>
      <c r="O1387" s="7">
        <f t="shared" si="212"/>
        <v>50</v>
      </c>
      <c r="P1387" s="7">
        <f t="shared" si="213"/>
        <v>16.5</v>
      </c>
      <c r="Q1387" s="8">
        <f t="shared" si="214"/>
        <v>9.9749999999999996</v>
      </c>
      <c r="R1387" s="8">
        <f t="shared" si="215"/>
        <v>21.625</v>
      </c>
      <c r="S1387" s="8">
        <f t="shared" si="216"/>
        <v>19.925000000000001</v>
      </c>
      <c r="T1387" s="8">
        <f t="shared" si="217"/>
        <v>16.625</v>
      </c>
      <c r="U1387" s="7">
        <f t="shared" si="218"/>
        <v>17.175000000000001</v>
      </c>
      <c r="V1387" s="7">
        <f t="shared" si="219"/>
        <v>17.037500000000001</v>
      </c>
    </row>
    <row r="1388" spans="1:22" ht="13.5" x14ac:dyDescent="0.25">
      <c r="A1388" s="3">
        <f>RSI!A1388</f>
        <v>44335</v>
      </c>
      <c r="B1388" s="2">
        <f>RSI!B1388</f>
        <v>6.2</v>
      </c>
      <c r="C1388" s="2">
        <f>RSI!I1388</f>
        <v>91.986708993239191</v>
      </c>
      <c r="D1388" s="2">
        <f>MACD!E1388</f>
        <v>2.8083647730417383E-2</v>
      </c>
      <c r="E1388" s="2">
        <f>MACD!F1388</f>
        <v>-8.0420442652094706E-2</v>
      </c>
      <c r="F1388" s="2">
        <f>'Moving Avg'!D1388</f>
        <v>6.2</v>
      </c>
      <c r="G1388" s="2">
        <f>'Moving Avg'!F1388</f>
        <v>6.1109999999999998</v>
      </c>
      <c r="H1388" s="2">
        <f>'Moving Avg'!G1388</f>
        <v>5.1091999999999977</v>
      </c>
      <c r="I1388" s="2">
        <f>'Moving Avg'!H1388</f>
        <v>4.5146000000000068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  <c r="M1388" s="7">
        <f t="shared" si="210"/>
        <v>0</v>
      </c>
      <c r="N1388" s="7">
        <f t="shared" si="211"/>
        <v>0</v>
      </c>
      <c r="O1388" s="7">
        <f t="shared" si="212"/>
        <v>50</v>
      </c>
      <c r="P1388" s="7">
        <f t="shared" si="213"/>
        <v>33</v>
      </c>
      <c r="Q1388" s="8">
        <f t="shared" si="214"/>
        <v>12.45</v>
      </c>
      <c r="R1388" s="8">
        <f t="shared" si="215"/>
        <v>25.75</v>
      </c>
      <c r="S1388" s="8">
        <f t="shared" si="216"/>
        <v>27.35</v>
      </c>
      <c r="T1388" s="8">
        <f t="shared" si="217"/>
        <v>20.75</v>
      </c>
      <c r="U1388" s="7">
        <f t="shared" si="218"/>
        <v>21.850000000000005</v>
      </c>
      <c r="V1388" s="7">
        <f t="shared" si="219"/>
        <v>21.575000000000003</v>
      </c>
    </row>
    <row r="1389" spans="1:22" ht="13.5" x14ac:dyDescent="0.25">
      <c r="A1389" s="3">
        <f>RSI!A1389</f>
        <v>44336</v>
      </c>
      <c r="B1389" s="2">
        <f>RSI!B1389</f>
        <v>6.2</v>
      </c>
      <c r="C1389" s="2">
        <f>RSI!I1389</f>
        <v>91.986708993239191</v>
      </c>
      <c r="D1389" s="2">
        <f>MACD!E1389</f>
        <v>5.8678786014714213E-2</v>
      </c>
      <c r="E1389" s="2">
        <f>MACD!F1389</f>
        <v>-5.2600596918732923E-2</v>
      </c>
      <c r="F1389" s="2">
        <f>'Moving Avg'!D1389</f>
        <v>6.2</v>
      </c>
      <c r="G1389" s="2">
        <f>'Moving Avg'!F1389</f>
        <v>6.1300000000000008</v>
      </c>
      <c r="H1389" s="2">
        <f>'Moving Avg'!G1389</f>
        <v>5.1667999999999985</v>
      </c>
      <c r="I1389" s="2">
        <f>'Moving Avg'!H1389</f>
        <v>4.5215500000000075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0</v>
      </c>
      <c r="N1389" s="7">
        <f t="shared" si="211"/>
        <v>0</v>
      </c>
      <c r="O1389" s="7">
        <f t="shared" si="212"/>
        <v>50</v>
      </c>
      <c r="P1389" s="7">
        <f t="shared" si="213"/>
        <v>33</v>
      </c>
      <c r="Q1389" s="8">
        <f t="shared" si="214"/>
        <v>12.45</v>
      </c>
      <c r="R1389" s="8">
        <f t="shared" si="215"/>
        <v>25.75</v>
      </c>
      <c r="S1389" s="8">
        <f t="shared" si="216"/>
        <v>27.35</v>
      </c>
      <c r="T1389" s="8">
        <f t="shared" si="217"/>
        <v>20.75</v>
      </c>
      <c r="U1389" s="7">
        <f t="shared" si="218"/>
        <v>21.850000000000005</v>
      </c>
      <c r="V1389" s="7">
        <f t="shared" si="219"/>
        <v>21.575000000000003</v>
      </c>
    </row>
    <row r="1390" spans="1:22" ht="13.5" x14ac:dyDescent="0.25">
      <c r="A1390" s="3">
        <f>RSI!A1390</f>
        <v>44337</v>
      </c>
      <c r="B1390" s="2">
        <f>RSI!B1390</f>
        <v>6.2</v>
      </c>
      <c r="C1390" s="2">
        <f>RSI!I1390</f>
        <v>91.986708993239191</v>
      </c>
      <c r="D1390" s="2">
        <f>MACD!E1390</f>
        <v>8.2436472294266316E-2</v>
      </c>
      <c r="E1390" s="2">
        <f>MACD!F1390</f>
        <v>-2.5593183076133074E-2</v>
      </c>
      <c r="F1390" s="2">
        <f>'Moving Avg'!D1390</f>
        <v>6.2</v>
      </c>
      <c r="G1390" s="2">
        <f>'Moving Avg'!F1390</f>
        <v>6.1410000000000009</v>
      </c>
      <c r="H1390" s="2">
        <f>'Moving Avg'!G1390</f>
        <v>5.2215999999999987</v>
      </c>
      <c r="I1390" s="2">
        <f>'Moving Avg'!H1390</f>
        <v>4.5285000000000073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  <c r="M1390" s="7">
        <f t="shared" si="210"/>
        <v>0</v>
      </c>
      <c r="N1390" s="7">
        <f t="shared" si="211"/>
        <v>0</v>
      </c>
      <c r="O1390" s="7">
        <f t="shared" si="212"/>
        <v>50</v>
      </c>
      <c r="P1390" s="7">
        <f t="shared" si="213"/>
        <v>33</v>
      </c>
      <c r="Q1390" s="8">
        <f t="shared" si="214"/>
        <v>12.45</v>
      </c>
      <c r="R1390" s="8">
        <f t="shared" si="215"/>
        <v>25.75</v>
      </c>
      <c r="S1390" s="8">
        <f t="shared" si="216"/>
        <v>27.35</v>
      </c>
      <c r="T1390" s="8">
        <f t="shared" si="217"/>
        <v>20.75</v>
      </c>
      <c r="U1390" s="7">
        <f t="shared" si="218"/>
        <v>21.850000000000005</v>
      </c>
      <c r="V1390" s="7">
        <f t="shared" si="219"/>
        <v>21.575000000000003</v>
      </c>
    </row>
    <row r="1391" spans="1:22" ht="13.5" x14ac:dyDescent="0.25">
      <c r="A1391" s="3">
        <f>RSI!A1391</f>
        <v>44340</v>
      </c>
      <c r="B1391" s="2">
        <f>RSI!B1391</f>
        <v>6.2</v>
      </c>
      <c r="C1391" s="2">
        <f>RSI!I1391</f>
        <v>91.986708993239191</v>
      </c>
      <c r="D1391" s="2">
        <f>MACD!E1391</f>
        <v>0.1005664376438391</v>
      </c>
      <c r="E1391" s="2">
        <f>MACD!F1391</f>
        <v>-3.612589321386403E-4</v>
      </c>
      <c r="F1391" s="2">
        <f>'Moving Avg'!D1391</f>
        <v>6.2</v>
      </c>
      <c r="G1391" s="2">
        <f>'Moving Avg'!F1391</f>
        <v>6.1520000000000019</v>
      </c>
      <c r="H1391" s="2">
        <f>'Moving Avg'!G1391</f>
        <v>5.2733999999999979</v>
      </c>
      <c r="I1391" s="2">
        <f>'Moving Avg'!H1391</f>
        <v>4.5354500000000071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  <c r="M1391" s="7">
        <f t="shared" si="210"/>
        <v>0</v>
      </c>
      <c r="N1391" s="7">
        <f t="shared" si="211"/>
        <v>0</v>
      </c>
      <c r="O1391" s="7">
        <f t="shared" si="212"/>
        <v>50</v>
      </c>
      <c r="P1391" s="7">
        <f t="shared" si="213"/>
        <v>33</v>
      </c>
      <c r="Q1391" s="8">
        <f t="shared" si="214"/>
        <v>12.45</v>
      </c>
      <c r="R1391" s="8">
        <f t="shared" si="215"/>
        <v>25.75</v>
      </c>
      <c r="S1391" s="8">
        <f t="shared" si="216"/>
        <v>27.35</v>
      </c>
      <c r="T1391" s="8">
        <f t="shared" si="217"/>
        <v>20.75</v>
      </c>
      <c r="U1391" s="7">
        <f t="shared" si="218"/>
        <v>21.850000000000005</v>
      </c>
      <c r="V1391" s="7">
        <f t="shared" si="219"/>
        <v>21.575000000000003</v>
      </c>
    </row>
    <row r="1392" spans="1:22" ht="13.5" x14ac:dyDescent="0.25">
      <c r="A1392" s="3">
        <f>RSI!A1392</f>
        <v>44341</v>
      </c>
      <c r="B1392" s="2">
        <f>RSI!B1392</f>
        <v>6.2</v>
      </c>
      <c r="C1392" s="2">
        <f>RSI!I1392</f>
        <v>91.986708993239191</v>
      </c>
      <c r="D1392" s="2">
        <f>MACD!E1392</f>
        <v>0.11408061063687924</v>
      </c>
      <c r="E1392" s="2">
        <f>MACD!F1392</f>
        <v>2.2527114981664938E-2</v>
      </c>
      <c r="F1392" s="2">
        <f>'Moving Avg'!D1392</f>
        <v>6.2</v>
      </c>
      <c r="G1392" s="2">
        <f>'Moving Avg'!F1392</f>
        <v>6.163000000000002</v>
      </c>
      <c r="H1392" s="2">
        <f>'Moving Avg'!G1392</f>
        <v>5.3219999999999974</v>
      </c>
      <c r="I1392" s="2">
        <f>'Moving Avg'!H1392</f>
        <v>4.5417000000000067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  <c r="M1392" s="7">
        <f t="shared" si="210"/>
        <v>0</v>
      </c>
      <c r="N1392" s="7">
        <f t="shared" si="211"/>
        <v>0</v>
      </c>
      <c r="O1392" s="7">
        <f t="shared" si="212"/>
        <v>50</v>
      </c>
      <c r="P1392" s="7">
        <f t="shared" si="213"/>
        <v>33</v>
      </c>
      <c r="Q1392" s="8">
        <f t="shared" si="214"/>
        <v>12.45</v>
      </c>
      <c r="R1392" s="8">
        <f t="shared" si="215"/>
        <v>25.75</v>
      </c>
      <c r="S1392" s="8">
        <f t="shared" si="216"/>
        <v>27.35</v>
      </c>
      <c r="T1392" s="8">
        <f t="shared" si="217"/>
        <v>20.75</v>
      </c>
      <c r="U1392" s="7">
        <f t="shared" si="218"/>
        <v>21.850000000000005</v>
      </c>
      <c r="V1392" s="7">
        <f t="shared" si="219"/>
        <v>21.575000000000003</v>
      </c>
    </row>
    <row r="1393" spans="1:22" ht="13.5" x14ac:dyDescent="0.25">
      <c r="A1393" s="3">
        <f>RSI!A1393</f>
        <v>44342</v>
      </c>
      <c r="B1393" s="2">
        <f>RSI!B1393</f>
        <v>6.2</v>
      </c>
      <c r="C1393" s="2">
        <f>RSI!I1393</f>
        <v>91.986708993239191</v>
      </c>
      <c r="D1393" s="2">
        <f>MACD!E1393</f>
        <v>0.11767056827374045</v>
      </c>
      <c r="E1393" s="2">
        <f>MACD!F1393</f>
        <v>4.1555805640080046E-2</v>
      </c>
      <c r="F1393" s="2">
        <f>'Moving Avg'!D1393</f>
        <v>6.2</v>
      </c>
      <c r="G1393" s="2">
        <f>'Moving Avg'!F1393</f>
        <v>6.1740000000000013</v>
      </c>
      <c r="H1393" s="2">
        <f>'Moving Avg'!G1393</f>
        <v>5.3673999999999982</v>
      </c>
      <c r="I1393" s="2">
        <f>'Moving Avg'!H1393</f>
        <v>4.5479000000000065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  <c r="M1393" s="7">
        <f t="shared" si="210"/>
        <v>0</v>
      </c>
      <c r="N1393" s="7">
        <f t="shared" si="211"/>
        <v>0</v>
      </c>
      <c r="O1393" s="7">
        <f t="shared" si="212"/>
        <v>50</v>
      </c>
      <c r="P1393" s="7">
        <f t="shared" si="213"/>
        <v>33</v>
      </c>
      <c r="Q1393" s="8">
        <f t="shared" si="214"/>
        <v>12.45</v>
      </c>
      <c r="R1393" s="8">
        <f t="shared" si="215"/>
        <v>25.75</v>
      </c>
      <c r="S1393" s="8">
        <f t="shared" si="216"/>
        <v>27.35</v>
      </c>
      <c r="T1393" s="8">
        <f t="shared" si="217"/>
        <v>20.75</v>
      </c>
      <c r="U1393" s="7">
        <f t="shared" si="218"/>
        <v>21.850000000000005</v>
      </c>
      <c r="V1393" s="7">
        <f t="shared" si="219"/>
        <v>21.575000000000003</v>
      </c>
    </row>
    <row r="1394" spans="1:22" ht="13.5" x14ac:dyDescent="0.25">
      <c r="A1394" s="3">
        <f>RSI!A1394</f>
        <v>44343</v>
      </c>
      <c r="B1394" s="2">
        <f>RSI!B1394</f>
        <v>6.2</v>
      </c>
      <c r="C1394" s="2">
        <f>RSI!I1394</f>
        <v>91.986708993239191</v>
      </c>
      <c r="D1394" s="2">
        <f>MACD!E1394</f>
        <v>0.11914223800890333</v>
      </c>
      <c r="E1394" s="2">
        <f>MACD!F1394</f>
        <v>5.707309211384471E-2</v>
      </c>
      <c r="F1394" s="2">
        <f>'Moving Avg'!D1394</f>
        <v>6.2</v>
      </c>
      <c r="G1394" s="2">
        <f>'Moving Avg'!F1394</f>
        <v>6.1850000000000014</v>
      </c>
      <c r="H1394" s="2">
        <f>'Moving Avg'!G1394</f>
        <v>5.4137999999999975</v>
      </c>
      <c r="I1394" s="2">
        <f>'Moving Avg'!H1394</f>
        <v>4.5541000000000063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  <c r="M1394" s="7">
        <f t="shared" si="210"/>
        <v>0</v>
      </c>
      <c r="N1394" s="7">
        <f t="shared" si="211"/>
        <v>0</v>
      </c>
      <c r="O1394" s="7">
        <f t="shared" si="212"/>
        <v>50</v>
      </c>
      <c r="P1394" s="7">
        <f t="shared" si="213"/>
        <v>33</v>
      </c>
      <c r="Q1394" s="8">
        <f t="shared" si="214"/>
        <v>12.45</v>
      </c>
      <c r="R1394" s="8">
        <f t="shared" si="215"/>
        <v>25.75</v>
      </c>
      <c r="S1394" s="8">
        <f t="shared" si="216"/>
        <v>27.35</v>
      </c>
      <c r="T1394" s="8">
        <f t="shared" si="217"/>
        <v>20.75</v>
      </c>
      <c r="U1394" s="7">
        <f t="shared" si="218"/>
        <v>21.850000000000005</v>
      </c>
      <c r="V1394" s="7">
        <f t="shared" si="219"/>
        <v>21.575000000000003</v>
      </c>
    </row>
    <row r="1395" spans="1:22" ht="13.5" x14ac:dyDescent="0.25">
      <c r="A1395" s="3">
        <f>RSI!A1395</f>
        <v>44344</v>
      </c>
      <c r="B1395" s="2">
        <f>RSI!B1395</f>
        <v>6.2</v>
      </c>
      <c r="C1395" s="2">
        <f>RSI!I1395</f>
        <v>91.986708993239191</v>
      </c>
      <c r="D1395" s="2">
        <f>MACD!E1395</f>
        <v>0.11893750930558156</v>
      </c>
      <c r="E1395" s="2">
        <f>MACD!F1395</f>
        <v>6.9445975552192091E-2</v>
      </c>
      <c r="F1395" s="2">
        <f>'Moving Avg'!D1395</f>
        <v>6.2</v>
      </c>
      <c r="G1395" s="2">
        <f>'Moving Avg'!F1395</f>
        <v>6.1960000000000024</v>
      </c>
      <c r="H1395" s="2">
        <f>'Moving Avg'!G1395</f>
        <v>5.4601999999999977</v>
      </c>
      <c r="I1395" s="2">
        <f>'Moving Avg'!H1395</f>
        <v>4.5596000000000068</v>
      </c>
      <c r="J1395" s="5" t="str">
        <f>OBV!F1395</f>
        <v>NEUTRAL</v>
      </c>
      <c r="K1395" s="5" t="str">
        <f>OBV!G1395</f>
        <v>NEUTRAL</v>
      </c>
      <c r="L1395" s="5" t="str">
        <f>OBV!H1395</f>
        <v>NEUTRAL</v>
      </c>
      <c r="M1395" s="7">
        <f t="shared" si="210"/>
        <v>0</v>
      </c>
      <c r="N1395" s="7">
        <f t="shared" si="211"/>
        <v>0</v>
      </c>
      <c r="O1395" s="7">
        <f t="shared" si="212"/>
        <v>50</v>
      </c>
      <c r="P1395" s="7">
        <f t="shared" si="213"/>
        <v>33</v>
      </c>
      <c r="Q1395" s="8">
        <f t="shared" si="214"/>
        <v>12.45</v>
      </c>
      <c r="R1395" s="8">
        <f t="shared" si="215"/>
        <v>25.75</v>
      </c>
      <c r="S1395" s="8">
        <f t="shared" si="216"/>
        <v>27.35</v>
      </c>
      <c r="T1395" s="8">
        <f t="shared" si="217"/>
        <v>20.75</v>
      </c>
      <c r="U1395" s="7">
        <f t="shared" si="218"/>
        <v>21.850000000000005</v>
      </c>
      <c r="V1395" s="7">
        <f t="shared" si="219"/>
        <v>21.575000000000003</v>
      </c>
    </row>
    <row r="1396" spans="1:22" ht="13.5" x14ac:dyDescent="0.25">
      <c r="A1396" s="3">
        <f>RSI!A1396</f>
        <v>44347</v>
      </c>
      <c r="B1396" s="2">
        <f>RSI!B1396</f>
        <v>6.2</v>
      </c>
      <c r="C1396" s="2">
        <f>RSI!I1396</f>
        <v>91.986708993239191</v>
      </c>
      <c r="D1396" s="2">
        <f>MACD!E1396</f>
        <v>0.11742169611288755</v>
      </c>
      <c r="E1396" s="2">
        <f>MACD!F1396</f>
        <v>7.9041119664331194E-2</v>
      </c>
      <c r="F1396" s="2">
        <f>'Moving Avg'!D1396</f>
        <v>6.2</v>
      </c>
      <c r="G1396" s="2">
        <f>'Moving Avg'!F1396</f>
        <v>6.2060000000000022</v>
      </c>
      <c r="H1396" s="2">
        <f>'Moving Avg'!G1396</f>
        <v>5.5043999999999969</v>
      </c>
      <c r="I1396" s="2">
        <f>'Moving Avg'!H1396</f>
        <v>4.5651000000000064</v>
      </c>
      <c r="J1396" s="5" t="str">
        <f>OBV!F1396</f>
        <v>NEUTRAL</v>
      </c>
      <c r="K1396" s="5" t="str">
        <f>OBV!G1396</f>
        <v>NEUTRAL</v>
      </c>
      <c r="L1396" s="5" t="str">
        <f>OBV!H1396</f>
        <v>NEUTRAL</v>
      </c>
      <c r="M1396" s="7">
        <f t="shared" si="210"/>
        <v>0</v>
      </c>
      <c r="N1396" s="7">
        <f t="shared" si="211"/>
        <v>0</v>
      </c>
      <c r="O1396" s="7">
        <f t="shared" si="212"/>
        <v>50</v>
      </c>
      <c r="P1396" s="7">
        <f t="shared" si="213"/>
        <v>33</v>
      </c>
      <c r="Q1396" s="8">
        <f t="shared" si="214"/>
        <v>12.45</v>
      </c>
      <c r="R1396" s="8">
        <f t="shared" si="215"/>
        <v>25.75</v>
      </c>
      <c r="S1396" s="8">
        <f t="shared" si="216"/>
        <v>27.35</v>
      </c>
      <c r="T1396" s="8">
        <f t="shared" si="217"/>
        <v>20.75</v>
      </c>
      <c r="U1396" s="7">
        <f t="shared" si="218"/>
        <v>21.850000000000005</v>
      </c>
      <c r="V1396" s="7">
        <f t="shared" si="219"/>
        <v>21.575000000000003</v>
      </c>
    </row>
    <row r="1397" spans="1:22" ht="13.5" x14ac:dyDescent="0.25">
      <c r="A1397" s="3">
        <f>RSI!A1397</f>
        <v>44348</v>
      </c>
      <c r="B1397" s="2">
        <f>RSI!B1397</f>
        <v>6.2</v>
      </c>
      <c r="C1397" s="2">
        <f>RSI!I1397</f>
        <v>91.986708993239191</v>
      </c>
      <c r="D1397" s="2">
        <f>MACD!E1397</f>
        <v>0.11489595419709708</v>
      </c>
      <c r="E1397" s="2">
        <f>MACD!F1397</f>
        <v>8.6212086570884375E-2</v>
      </c>
      <c r="F1397" s="2">
        <f>'Moving Avg'!D1397</f>
        <v>6.2</v>
      </c>
      <c r="G1397" s="2">
        <f>'Moving Avg'!F1397</f>
        <v>6.2070000000000025</v>
      </c>
      <c r="H1397" s="2">
        <f>'Moving Avg'!G1397</f>
        <v>5.5467999999999975</v>
      </c>
      <c r="I1397" s="2">
        <f>'Moving Avg'!H1397</f>
        <v>4.570600000000006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  <c r="M1397" s="7">
        <f t="shared" si="210"/>
        <v>0</v>
      </c>
      <c r="N1397" s="7">
        <f t="shared" si="211"/>
        <v>0</v>
      </c>
      <c r="O1397" s="7">
        <f t="shared" si="212"/>
        <v>50</v>
      </c>
      <c r="P1397" s="7">
        <f t="shared" si="213"/>
        <v>33</v>
      </c>
      <c r="Q1397" s="8">
        <f t="shared" si="214"/>
        <v>12.45</v>
      </c>
      <c r="R1397" s="8">
        <f t="shared" si="215"/>
        <v>25.75</v>
      </c>
      <c r="S1397" s="8">
        <f t="shared" si="216"/>
        <v>27.35</v>
      </c>
      <c r="T1397" s="8">
        <f t="shared" si="217"/>
        <v>20.75</v>
      </c>
      <c r="U1397" s="7">
        <f t="shared" si="218"/>
        <v>21.850000000000005</v>
      </c>
      <c r="V1397" s="7">
        <f t="shared" si="219"/>
        <v>21.575000000000003</v>
      </c>
    </row>
    <row r="1398" spans="1:22" ht="13.5" x14ac:dyDescent="0.25">
      <c r="A1398" s="3">
        <f>RSI!A1398</f>
        <v>44349</v>
      </c>
      <c r="B1398" s="2">
        <f>RSI!B1398</f>
        <v>6.02</v>
      </c>
      <c r="C1398" s="2">
        <f>RSI!I1398</f>
        <v>52.103949280318069</v>
      </c>
      <c r="D1398" s="2">
        <f>MACD!E1398</f>
        <v>0.124941074300712</v>
      </c>
      <c r="E1398" s="2">
        <f>MACD!F1398</f>
        <v>9.3957884116849896E-2</v>
      </c>
      <c r="F1398" s="2">
        <f>'Moving Avg'!D1398</f>
        <v>6.1639999999999997</v>
      </c>
      <c r="G1398" s="2">
        <f>'Moving Avg'!F1398</f>
        <v>6.1990000000000016</v>
      </c>
      <c r="H1398" s="2">
        <f>'Moving Avg'!G1398</f>
        <v>5.5855999999999968</v>
      </c>
      <c r="I1398" s="2">
        <f>'Moving Avg'!H1398</f>
        <v>4.5752000000000059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  <c r="M1398" s="7">
        <f t="shared" si="210"/>
        <v>25</v>
      </c>
      <c r="N1398" s="7">
        <f t="shared" si="211"/>
        <v>0</v>
      </c>
      <c r="O1398" s="7">
        <f t="shared" si="212"/>
        <v>50</v>
      </c>
      <c r="P1398" s="7">
        <f t="shared" si="213"/>
        <v>33</v>
      </c>
      <c r="Q1398" s="8">
        <f t="shared" si="214"/>
        <v>21.2</v>
      </c>
      <c r="R1398" s="8">
        <f t="shared" si="215"/>
        <v>30.75</v>
      </c>
      <c r="S1398" s="8">
        <f t="shared" si="216"/>
        <v>31.1</v>
      </c>
      <c r="T1398" s="8">
        <f t="shared" si="217"/>
        <v>27</v>
      </c>
      <c r="U1398" s="7">
        <f t="shared" si="218"/>
        <v>27.683333333333337</v>
      </c>
      <c r="V1398" s="7">
        <f t="shared" si="219"/>
        <v>27.512500000000003</v>
      </c>
    </row>
    <row r="1399" spans="1:22" ht="13.5" x14ac:dyDescent="0.25">
      <c r="A1399" s="3">
        <f>RSI!A1399</f>
        <v>44350</v>
      </c>
      <c r="B1399" s="2">
        <f>RSI!B1399</f>
        <v>5.75</v>
      </c>
      <c r="C1399" s="2">
        <f>RSI!I1399</f>
        <v>30.642464791969175</v>
      </c>
      <c r="D1399" s="2">
        <f>MACD!E1399</f>
        <v>0.15343863478872244</v>
      </c>
      <c r="E1399" s="2">
        <f>MACD!F1399</f>
        <v>0.10585403425122442</v>
      </c>
      <c r="F1399" s="2">
        <f>'Moving Avg'!D1399</f>
        <v>6.0739999999999998</v>
      </c>
      <c r="G1399" s="2">
        <f>'Moving Avg'!F1399</f>
        <v>6.174500000000001</v>
      </c>
      <c r="H1399" s="2">
        <f>'Moving Avg'!G1399</f>
        <v>5.6165999999999974</v>
      </c>
      <c r="I1399" s="2">
        <f>'Moving Avg'!H1399</f>
        <v>4.5784500000000055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33</v>
      </c>
      <c r="Q1399" s="8">
        <f t="shared" si="214"/>
        <v>21.2</v>
      </c>
      <c r="R1399" s="8">
        <f t="shared" si="215"/>
        <v>30.75</v>
      </c>
      <c r="S1399" s="8">
        <f t="shared" si="216"/>
        <v>31.1</v>
      </c>
      <c r="T1399" s="8">
        <f t="shared" si="217"/>
        <v>27</v>
      </c>
      <c r="U1399" s="7">
        <f t="shared" si="218"/>
        <v>27.683333333333337</v>
      </c>
      <c r="V1399" s="7">
        <f t="shared" si="219"/>
        <v>27.512500000000003</v>
      </c>
    </row>
    <row r="1400" spans="1:22" ht="13.5" x14ac:dyDescent="0.25">
      <c r="A1400" s="3">
        <f>RSI!A1400</f>
        <v>44351</v>
      </c>
      <c r="B1400" s="2">
        <f>RSI!B1400</f>
        <v>5.5</v>
      </c>
      <c r="C1400" s="2">
        <f>RSI!I1400</f>
        <v>21.721091825888166</v>
      </c>
      <c r="D1400" s="2">
        <f>MACD!E1400</f>
        <v>0.19766391853529708</v>
      </c>
      <c r="E1400" s="2">
        <f>MACD!F1400</f>
        <v>0.12421601110803895</v>
      </c>
      <c r="F1400" s="2">
        <f>'Moving Avg'!D1400</f>
        <v>5.9340000000000002</v>
      </c>
      <c r="G1400" s="2">
        <f>'Moving Avg'!F1400</f>
        <v>6.1375000000000011</v>
      </c>
      <c r="H1400" s="2">
        <f>'Moving Avg'!G1400</f>
        <v>5.6425999999999981</v>
      </c>
      <c r="I1400" s="2">
        <f>'Moving Avg'!H1400</f>
        <v>4.5804500000000052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50</v>
      </c>
      <c r="N1400" s="7">
        <f t="shared" si="211"/>
        <v>0</v>
      </c>
      <c r="O1400" s="7">
        <f t="shared" si="212"/>
        <v>50</v>
      </c>
      <c r="P1400" s="7">
        <f t="shared" si="213"/>
        <v>16.5</v>
      </c>
      <c r="Q1400" s="8">
        <f t="shared" si="214"/>
        <v>27.475000000000001</v>
      </c>
      <c r="R1400" s="8">
        <f t="shared" si="215"/>
        <v>31.625</v>
      </c>
      <c r="S1400" s="8">
        <f t="shared" si="216"/>
        <v>27.425000000000001</v>
      </c>
      <c r="T1400" s="8">
        <f t="shared" si="217"/>
        <v>29.125</v>
      </c>
      <c r="U1400" s="7">
        <f t="shared" si="218"/>
        <v>28.841666666666669</v>
      </c>
      <c r="V1400" s="7">
        <f t="shared" si="219"/>
        <v>28.912500000000001</v>
      </c>
    </row>
    <row r="1401" spans="1:22" ht="13.5" x14ac:dyDescent="0.25">
      <c r="A1401" s="3">
        <f>RSI!A1401</f>
        <v>44354</v>
      </c>
      <c r="B1401" s="2">
        <f>RSI!B1401</f>
        <v>5.34</v>
      </c>
      <c r="C1401" s="2">
        <f>RSI!I1401</f>
        <v>18.090877333062949</v>
      </c>
      <c r="D1401" s="2">
        <f>MACD!E1401</f>
        <v>0.24988983692893552</v>
      </c>
      <c r="E1401" s="2">
        <f>MACD!F1401</f>
        <v>0.14935077627221827</v>
      </c>
      <c r="F1401" s="2">
        <f>'Moving Avg'!D1401</f>
        <v>5.7619999999999996</v>
      </c>
      <c r="G1401" s="2">
        <f>'Moving Avg'!F1401</f>
        <v>6.0925000000000011</v>
      </c>
      <c r="H1401" s="2">
        <f>'Moving Avg'!G1401</f>
        <v>5.6653999999999973</v>
      </c>
      <c r="I1401" s="2">
        <f>'Moving Avg'!H1401</f>
        <v>4.581650000000006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50</v>
      </c>
      <c r="N1401" s="7">
        <f t="shared" si="211"/>
        <v>0</v>
      </c>
      <c r="O1401" s="7">
        <f t="shared" si="212"/>
        <v>50</v>
      </c>
      <c r="P1401" s="7">
        <f t="shared" si="213"/>
        <v>16.5</v>
      </c>
      <c r="Q1401" s="8">
        <f t="shared" si="214"/>
        <v>27.475000000000001</v>
      </c>
      <c r="R1401" s="8">
        <f t="shared" si="215"/>
        <v>31.625</v>
      </c>
      <c r="S1401" s="8">
        <f t="shared" si="216"/>
        <v>27.425000000000001</v>
      </c>
      <c r="T1401" s="8">
        <f t="shared" si="217"/>
        <v>29.125</v>
      </c>
      <c r="U1401" s="7">
        <f t="shared" si="218"/>
        <v>28.841666666666669</v>
      </c>
      <c r="V1401" s="7">
        <f t="shared" si="219"/>
        <v>28.912500000000001</v>
      </c>
    </row>
    <row r="1402" spans="1:22" ht="13.5" x14ac:dyDescent="0.25">
      <c r="A1402" s="3">
        <f>RSI!A1402</f>
        <v>44355</v>
      </c>
      <c r="B1402" s="2">
        <f>RSI!B1402</f>
        <v>5.18</v>
      </c>
      <c r="C1402" s="2">
        <f>RSI!I1402</f>
        <v>15.331452222539369</v>
      </c>
      <c r="D1402" s="2">
        <f>MACD!E1402</f>
        <v>0.30961225348316557</v>
      </c>
      <c r="E1402" s="2">
        <f>MACD!F1402</f>
        <v>0.18140307171440773</v>
      </c>
      <c r="F1402" s="2">
        <f>'Moving Avg'!D1402</f>
        <v>5.5579999999999998</v>
      </c>
      <c r="G1402" s="2">
        <f>'Moving Avg'!F1402</f>
        <v>6.0395000000000012</v>
      </c>
      <c r="H1402" s="2">
        <f>'Moving Avg'!G1402</f>
        <v>5.6829999999999972</v>
      </c>
      <c r="I1402" s="2">
        <f>'Moving Avg'!H1402</f>
        <v>4.5820000000000052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50</v>
      </c>
      <c r="N1402" s="7">
        <f t="shared" si="211"/>
        <v>0</v>
      </c>
      <c r="O1402" s="7">
        <f t="shared" si="212"/>
        <v>50</v>
      </c>
      <c r="P1402" s="7">
        <f t="shared" si="213"/>
        <v>16.5</v>
      </c>
      <c r="Q1402" s="8">
        <f t="shared" si="214"/>
        <v>27.475000000000001</v>
      </c>
      <c r="R1402" s="8">
        <f t="shared" si="215"/>
        <v>31.625</v>
      </c>
      <c r="S1402" s="8">
        <f t="shared" si="216"/>
        <v>27.425000000000001</v>
      </c>
      <c r="T1402" s="8">
        <f t="shared" si="217"/>
        <v>29.125</v>
      </c>
      <c r="U1402" s="7">
        <f t="shared" si="218"/>
        <v>28.841666666666669</v>
      </c>
      <c r="V1402" s="7">
        <f t="shared" si="219"/>
        <v>28.912500000000001</v>
      </c>
    </row>
    <row r="1403" spans="1:22" ht="13.5" x14ac:dyDescent="0.25">
      <c r="A1403" s="3">
        <f>RSI!A1403</f>
        <v>44356</v>
      </c>
      <c r="B1403" s="2">
        <f>RSI!B1403</f>
        <v>4.95</v>
      </c>
      <c r="C1403" s="2">
        <f>RSI!I1403</f>
        <v>12.402781134375132</v>
      </c>
      <c r="D1403" s="2">
        <f>MACD!E1403</f>
        <v>0.3815359444759876</v>
      </c>
      <c r="E1403" s="2">
        <f>MACD!F1403</f>
        <v>0.22142964626672371</v>
      </c>
      <c r="F1403" s="2">
        <f>'Moving Avg'!D1403</f>
        <v>5.3439999999999994</v>
      </c>
      <c r="G1403" s="2">
        <f>'Moving Avg'!F1403</f>
        <v>5.9770000000000021</v>
      </c>
      <c r="H1403" s="2">
        <f>'Moving Avg'!G1403</f>
        <v>5.692999999999997</v>
      </c>
      <c r="I1403" s="2">
        <f>'Moving Avg'!H1403</f>
        <v>4.5812000000000062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50</v>
      </c>
      <c r="N1403" s="7">
        <f t="shared" si="211"/>
        <v>0</v>
      </c>
      <c r="O1403" s="7">
        <f t="shared" si="212"/>
        <v>50</v>
      </c>
      <c r="P1403" s="7">
        <f t="shared" si="213"/>
        <v>16.5</v>
      </c>
      <c r="Q1403" s="8">
        <f t="shared" si="214"/>
        <v>27.475000000000001</v>
      </c>
      <c r="R1403" s="8">
        <f t="shared" si="215"/>
        <v>31.625</v>
      </c>
      <c r="S1403" s="8">
        <f t="shared" si="216"/>
        <v>27.425000000000001</v>
      </c>
      <c r="T1403" s="8">
        <f t="shared" si="217"/>
        <v>29.125</v>
      </c>
      <c r="U1403" s="7">
        <f t="shared" si="218"/>
        <v>28.841666666666669</v>
      </c>
      <c r="V1403" s="7">
        <f t="shared" si="219"/>
        <v>28.912500000000001</v>
      </c>
    </row>
    <row r="1404" spans="1:22" ht="13.5" x14ac:dyDescent="0.25">
      <c r="A1404" s="3">
        <f>RSI!A1404</f>
        <v>44357</v>
      </c>
      <c r="B1404" s="2">
        <f>RSI!B1404</f>
        <v>4.7300000000000004</v>
      </c>
      <c r="C1404" s="2">
        <f>RSI!I1404</f>
        <v>10.363514971101949</v>
      </c>
      <c r="D1404" s="2">
        <f>MACD!E1404</f>
        <v>0.46407973719713258</v>
      </c>
      <c r="E1404" s="2">
        <f>MACD!F1404</f>
        <v>0.2699596644528055</v>
      </c>
      <c r="F1404" s="2">
        <f>'Moving Avg'!D1404</f>
        <v>5.14</v>
      </c>
      <c r="G1404" s="2">
        <f>'Moving Avg'!F1404</f>
        <v>5.9035000000000011</v>
      </c>
      <c r="H1404" s="2">
        <f>'Moving Avg'!G1404</f>
        <v>5.6979999999999986</v>
      </c>
      <c r="I1404" s="2">
        <f>'Moving Avg'!H1404</f>
        <v>4.5800500000000053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  <c r="M1404" s="7">
        <f t="shared" si="210"/>
        <v>50</v>
      </c>
      <c r="N1404" s="7">
        <f t="shared" si="211"/>
        <v>0</v>
      </c>
      <c r="O1404" s="7">
        <f t="shared" si="212"/>
        <v>50</v>
      </c>
      <c r="P1404" s="7">
        <f t="shared" si="213"/>
        <v>16.5</v>
      </c>
      <c r="Q1404" s="8">
        <f t="shared" si="214"/>
        <v>27.475000000000001</v>
      </c>
      <c r="R1404" s="8">
        <f t="shared" si="215"/>
        <v>31.625</v>
      </c>
      <c r="S1404" s="8">
        <f t="shared" si="216"/>
        <v>27.425000000000001</v>
      </c>
      <c r="T1404" s="8">
        <f t="shared" si="217"/>
        <v>29.125</v>
      </c>
      <c r="U1404" s="7">
        <f t="shared" si="218"/>
        <v>28.841666666666669</v>
      </c>
      <c r="V1404" s="7">
        <f t="shared" si="219"/>
        <v>28.912500000000001</v>
      </c>
    </row>
    <row r="1405" spans="1:22" ht="13.5" x14ac:dyDescent="0.25">
      <c r="A1405" s="3">
        <f>RSI!A1405</f>
        <v>44358</v>
      </c>
      <c r="B1405" s="2">
        <f>RSI!B1405</f>
        <v>4.7300000000000004</v>
      </c>
      <c r="C1405" s="2">
        <f>RSI!I1405</f>
        <v>10.363514971101949</v>
      </c>
      <c r="D1405" s="2">
        <f>MACD!E1405</f>
        <v>0.54021427864877491</v>
      </c>
      <c r="E1405" s="2">
        <f>MACD!F1405</f>
        <v>0.32401058729199939</v>
      </c>
      <c r="F1405" s="2">
        <f>'Moving Avg'!D1405</f>
        <v>4.9859999999999998</v>
      </c>
      <c r="G1405" s="2">
        <f>'Moving Avg'!F1405</f>
        <v>5.8300000000000018</v>
      </c>
      <c r="H1405" s="2">
        <f>'Moving Avg'!G1405</f>
        <v>5.7025999999999986</v>
      </c>
      <c r="I1405" s="2">
        <f>'Moving Avg'!H1405</f>
        <v>4.5796000000000063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  <c r="M1405" s="7">
        <f t="shared" si="210"/>
        <v>50</v>
      </c>
      <c r="N1405" s="7">
        <f t="shared" si="211"/>
        <v>0</v>
      </c>
      <c r="O1405" s="7">
        <f t="shared" si="212"/>
        <v>50</v>
      </c>
      <c r="P1405" s="7">
        <f t="shared" si="213"/>
        <v>16.5</v>
      </c>
      <c r="Q1405" s="8">
        <f t="shared" si="214"/>
        <v>27.475000000000001</v>
      </c>
      <c r="R1405" s="8">
        <f t="shared" si="215"/>
        <v>31.625</v>
      </c>
      <c r="S1405" s="8">
        <f t="shared" si="216"/>
        <v>27.425000000000001</v>
      </c>
      <c r="T1405" s="8">
        <f t="shared" si="217"/>
        <v>29.125</v>
      </c>
      <c r="U1405" s="7">
        <f t="shared" si="218"/>
        <v>28.841666666666669</v>
      </c>
      <c r="V1405" s="7">
        <f t="shared" si="219"/>
        <v>28.912500000000001</v>
      </c>
    </row>
    <row r="1406" spans="1:22" ht="13.5" x14ac:dyDescent="0.25">
      <c r="A1406" s="3">
        <f>RSI!A1406</f>
        <v>44361</v>
      </c>
      <c r="B1406" s="2">
        <f>RSI!B1406</f>
        <v>4.5199999999999996</v>
      </c>
      <c r="C1406" s="2">
        <f>RSI!I1406</f>
        <v>8.767625513962841</v>
      </c>
      <c r="D1406" s="2">
        <f>MACD!E1406</f>
        <v>0.62601525239409384</v>
      </c>
      <c r="E1406" s="2">
        <f>MACD!F1406</f>
        <v>0.38441152031241832</v>
      </c>
      <c r="F1406" s="2">
        <f>'Moving Avg'!D1406</f>
        <v>4.8220000000000001</v>
      </c>
      <c r="G1406" s="2">
        <f>'Moving Avg'!F1406</f>
        <v>5.7460000000000004</v>
      </c>
      <c r="H1406" s="2">
        <f>'Moving Avg'!G1406</f>
        <v>5.7029999999999985</v>
      </c>
      <c r="I1406" s="2">
        <f>'Moving Avg'!H1406</f>
        <v>4.5781000000000054</v>
      </c>
      <c r="J1406" s="5" t="str">
        <f>OBV!F1406</f>
        <v>NEUTRAL</v>
      </c>
      <c r="K1406" s="5" t="str">
        <f>OBV!G1406</f>
        <v>NEUTRAL</v>
      </c>
      <c r="L1406" s="5" t="str">
        <f>OBV!H1406</f>
        <v>NEUTRAL</v>
      </c>
      <c r="M1406" s="7">
        <f t="shared" si="210"/>
        <v>50</v>
      </c>
      <c r="N1406" s="7">
        <f t="shared" si="211"/>
        <v>0</v>
      </c>
      <c r="O1406" s="7">
        <f t="shared" si="212"/>
        <v>50</v>
      </c>
      <c r="P1406" s="7">
        <f t="shared" si="213"/>
        <v>33</v>
      </c>
      <c r="Q1406" s="8">
        <f t="shared" si="214"/>
        <v>29.95</v>
      </c>
      <c r="R1406" s="8">
        <f t="shared" si="215"/>
        <v>35.75</v>
      </c>
      <c r="S1406" s="8">
        <f t="shared" si="216"/>
        <v>34.85</v>
      </c>
      <c r="T1406" s="8">
        <f t="shared" si="217"/>
        <v>33.25</v>
      </c>
      <c r="U1406" s="7">
        <f t="shared" si="218"/>
        <v>33.516666666666673</v>
      </c>
      <c r="V1406" s="7">
        <f t="shared" si="219"/>
        <v>33.450000000000003</v>
      </c>
    </row>
    <row r="1407" spans="1:22" ht="13.5" x14ac:dyDescent="0.25">
      <c r="A1407" s="3">
        <f>RSI!A1407</f>
        <v>44362</v>
      </c>
      <c r="B1407" s="2">
        <f>RSI!B1407</f>
        <v>4.32</v>
      </c>
      <c r="C1407" s="2">
        <f>RSI!I1407</f>
        <v>7.5717466625365972</v>
      </c>
      <c r="D1407" s="2">
        <f>MACD!E1407</f>
        <v>0.72006427453194544</v>
      </c>
      <c r="E1407" s="2">
        <f>MACD!F1407</f>
        <v>0.45154207115632378</v>
      </c>
      <c r="F1407" s="2">
        <f>'Moving Avg'!D1407</f>
        <v>4.6500000000000004</v>
      </c>
      <c r="G1407" s="2">
        <f>'Moving Avg'!F1407</f>
        <v>5.652000000000001</v>
      </c>
      <c r="H1407" s="2">
        <f>'Moving Avg'!G1407</f>
        <v>5.6993999999999971</v>
      </c>
      <c r="I1407" s="2">
        <f>'Moving Avg'!H1407</f>
        <v>4.5756000000000059</v>
      </c>
      <c r="J1407" s="5" t="str">
        <f>OBV!F1407</f>
        <v>NEUTRAL</v>
      </c>
      <c r="K1407" s="5" t="str">
        <f>OBV!G1407</f>
        <v>NEUTRAL</v>
      </c>
      <c r="L1407" s="5" t="str">
        <f>OBV!H1407</f>
        <v>NEUTRAL</v>
      </c>
      <c r="M1407" s="7">
        <f t="shared" si="210"/>
        <v>50</v>
      </c>
      <c r="N1407" s="7">
        <f t="shared" si="211"/>
        <v>0</v>
      </c>
      <c r="O1407" s="7">
        <f t="shared" si="212"/>
        <v>50</v>
      </c>
      <c r="P1407" s="7">
        <f t="shared" si="213"/>
        <v>33</v>
      </c>
      <c r="Q1407" s="8">
        <f t="shared" si="214"/>
        <v>29.95</v>
      </c>
      <c r="R1407" s="8">
        <f t="shared" si="215"/>
        <v>35.75</v>
      </c>
      <c r="S1407" s="8">
        <f t="shared" si="216"/>
        <v>34.85</v>
      </c>
      <c r="T1407" s="8">
        <f t="shared" si="217"/>
        <v>33.25</v>
      </c>
      <c r="U1407" s="7">
        <f t="shared" si="218"/>
        <v>33.516666666666673</v>
      </c>
      <c r="V1407" s="7">
        <f t="shared" si="219"/>
        <v>33.450000000000003</v>
      </c>
    </row>
    <row r="1408" spans="1:22" ht="13.5" x14ac:dyDescent="0.25">
      <c r="A1408" s="3">
        <f>RSI!A1408</f>
        <v>44363</v>
      </c>
      <c r="B1408" s="2">
        <f>RSI!B1408</f>
        <v>4.13</v>
      </c>
      <c r="C1408" s="2">
        <f>RSI!I1408</f>
        <v>6.6445365169104349</v>
      </c>
      <c r="D1408" s="2">
        <f>MACD!E1408</f>
        <v>0.79334981296437146</v>
      </c>
      <c r="E1408" s="2">
        <f>MACD!F1408</f>
        <v>0.5199036195179334</v>
      </c>
      <c r="F1408" s="2">
        <f>'Moving Avg'!D1408</f>
        <v>4.4859999999999998</v>
      </c>
      <c r="G1408" s="2">
        <f>'Moving Avg'!F1408</f>
        <v>5.5484999999999998</v>
      </c>
      <c r="H1408" s="2">
        <f>'Moving Avg'!G1408</f>
        <v>5.6899999999999977</v>
      </c>
      <c r="I1408" s="2">
        <f>'Moving Avg'!H1408</f>
        <v>4.5721500000000059</v>
      </c>
      <c r="J1408" s="5" t="str">
        <f>OBV!F1408</f>
        <v>NEUTRAL</v>
      </c>
      <c r="K1408" s="5" t="str">
        <f>OBV!G1408</f>
        <v>NEUTRAL</v>
      </c>
      <c r="L1408" s="5" t="str">
        <f>OBV!H1408</f>
        <v>NEUTRAL</v>
      </c>
      <c r="M1408" s="7">
        <f t="shared" si="210"/>
        <v>50</v>
      </c>
      <c r="N1408" s="7">
        <f t="shared" si="211"/>
        <v>0</v>
      </c>
      <c r="O1408" s="7">
        <f t="shared" si="212"/>
        <v>0</v>
      </c>
      <c r="P1408" s="7">
        <f t="shared" si="213"/>
        <v>33</v>
      </c>
      <c r="Q1408" s="8">
        <f t="shared" si="214"/>
        <v>22.45</v>
      </c>
      <c r="R1408" s="8">
        <f t="shared" si="215"/>
        <v>18.25</v>
      </c>
      <c r="S1408" s="8">
        <f t="shared" si="216"/>
        <v>22.35</v>
      </c>
      <c r="T1408" s="8">
        <f t="shared" si="217"/>
        <v>20.75</v>
      </c>
      <c r="U1408" s="7">
        <f t="shared" si="218"/>
        <v>21.016666666666669</v>
      </c>
      <c r="V1408" s="7">
        <f t="shared" si="219"/>
        <v>20.950000000000003</v>
      </c>
    </row>
    <row r="1409" spans="1:22" ht="13.5" x14ac:dyDescent="0.25">
      <c r="A1409" s="3">
        <f>RSI!A1409</f>
        <v>44364</v>
      </c>
      <c r="B1409" s="2">
        <f>RSI!B1409</f>
        <v>3.95</v>
      </c>
      <c r="C1409" s="2">
        <f>RSI!I1409</f>
        <v>5.9065935853049183</v>
      </c>
      <c r="D1409" s="2">
        <f>MACD!E1409</f>
        <v>0.83505956742892895</v>
      </c>
      <c r="E1409" s="2">
        <f>MACD!F1409</f>
        <v>0.58293480910013251</v>
      </c>
      <c r="F1409" s="2">
        <f>'Moving Avg'!D1409</f>
        <v>4.33</v>
      </c>
      <c r="G1409" s="2">
        <f>'Moving Avg'!F1409</f>
        <v>5.4360000000000008</v>
      </c>
      <c r="H1409" s="2">
        <f>'Moving Avg'!G1409</f>
        <v>5.6743999999999968</v>
      </c>
      <c r="I1409" s="2">
        <f>'Moving Avg'!H1409</f>
        <v>4.5678000000000063</v>
      </c>
      <c r="J1409" s="5" t="str">
        <f>OBV!F1409</f>
        <v>NEUTRAL</v>
      </c>
      <c r="K1409" s="5" t="str">
        <f>OBV!G1409</f>
        <v>NEUTRAL</v>
      </c>
      <c r="L1409" s="5" t="str">
        <f>OBV!H1409</f>
        <v>NEUTRAL</v>
      </c>
      <c r="M1409" s="7">
        <f t="shared" si="210"/>
        <v>50</v>
      </c>
      <c r="N1409" s="7">
        <f t="shared" si="211"/>
        <v>0</v>
      </c>
      <c r="O1409" s="7">
        <f t="shared" si="212"/>
        <v>0</v>
      </c>
      <c r="P1409" s="7">
        <f t="shared" si="213"/>
        <v>33</v>
      </c>
      <c r="Q1409" s="8">
        <f t="shared" si="214"/>
        <v>22.45</v>
      </c>
      <c r="R1409" s="8">
        <f t="shared" si="215"/>
        <v>18.25</v>
      </c>
      <c r="S1409" s="8">
        <f t="shared" si="216"/>
        <v>22.35</v>
      </c>
      <c r="T1409" s="8">
        <f t="shared" si="217"/>
        <v>20.75</v>
      </c>
      <c r="U1409" s="7">
        <f t="shared" si="218"/>
        <v>21.016666666666669</v>
      </c>
      <c r="V1409" s="7">
        <f t="shared" si="219"/>
        <v>20.950000000000003</v>
      </c>
    </row>
    <row r="1410" spans="1:22" ht="13.5" x14ac:dyDescent="0.25">
      <c r="A1410" s="3">
        <f>RSI!A1410</f>
        <v>44365</v>
      </c>
      <c r="B1410" s="2">
        <f>RSI!B1410</f>
        <v>3.95</v>
      </c>
      <c r="C1410" s="2">
        <f>RSI!I1410</f>
        <v>5.9065935853049183</v>
      </c>
      <c r="D1410" s="2">
        <f>MACD!E1410</f>
        <v>0.84027308369114362</v>
      </c>
      <c r="E1410" s="2">
        <f>MACD!F1410</f>
        <v>0.63440246401833478</v>
      </c>
      <c r="F1410" s="2">
        <f>'Moving Avg'!D1410</f>
        <v>4.1739999999999995</v>
      </c>
      <c r="G1410" s="2">
        <f>'Moving Avg'!F1410</f>
        <v>5.3235000000000001</v>
      </c>
      <c r="H1410" s="2">
        <f>'Moving Avg'!G1410</f>
        <v>5.6587999999999967</v>
      </c>
      <c r="I1410" s="2">
        <f>'Moving Avg'!H1410</f>
        <v>4.5634500000000067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  <c r="M1410" s="7">
        <f t="shared" ref="M1410:M1473" si="220">IF(C1410&lt;30,50, IF(C1410&gt;70, 0, 25))</f>
        <v>50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33</v>
      </c>
      <c r="Q1410" s="8">
        <f t="shared" si="214"/>
        <v>22.45</v>
      </c>
      <c r="R1410" s="8">
        <f t="shared" si="215"/>
        <v>18.25</v>
      </c>
      <c r="S1410" s="8">
        <f t="shared" si="216"/>
        <v>22.35</v>
      </c>
      <c r="T1410" s="8">
        <f t="shared" si="217"/>
        <v>20.75</v>
      </c>
      <c r="U1410" s="7">
        <f t="shared" si="218"/>
        <v>21.016666666666669</v>
      </c>
      <c r="V1410" s="7">
        <f t="shared" si="219"/>
        <v>20.950000000000003</v>
      </c>
    </row>
    <row r="1411" spans="1:22" ht="13.5" x14ac:dyDescent="0.25">
      <c r="A1411" s="3">
        <f>RSI!A1411</f>
        <v>44368</v>
      </c>
      <c r="B1411" s="2">
        <f>RSI!B1411</f>
        <v>3.95</v>
      </c>
      <c r="C1411" s="2">
        <f>RSI!I1411</f>
        <v>5.9065935853049183</v>
      </c>
      <c r="D1411" s="2">
        <f>MACD!E1411</f>
        <v>0.8278304188402732</v>
      </c>
      <c r="E1411" s="2">
        <f>MACD!F1411</f>
        <v>0.67308805498272251</v>
      </c>
      <c r="F1411" s="2">
        <f>'Moving Avg'!D1411</f>
        <v>4.0599999999999996</v>
      </c>
      <c r="G1411" s="2">
        <f>'Moving Avg'!F1411</f>
        <v>5.2110000000000003</v>
      </c>
      <c r="H1411" s="2">
        <f>'Moving Avg'!G1411</f>
        <v>5.6417999999999946</v>
      </c>
      <c r="I1411" s="2">
        <f>'Moving Avg'!H1411</f>
        <v>4.559100000000007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  <c r="M1411" s="7">
        <f t="shared" si="220"/>
        <v>50</v>
      </c>
      <c r="N1411" s="7">
        <f t="shared" si="221"/>
        <v>0</v>
      </c>
      <c r="O1411" s="7">
        <f t="shared" si="222"/>
        <v>0</v>
      </c>
      <c r="P1411" s="7">
        <f t="shared" si="223"/>
        <v>33</v>
      </c>
      <c r="Q1411" s="8">
        <f t="shared" ref="Q1411:Q1474" si="224">0.35*M1411+N1411*0.35+O1411*0.15+P1411*0.15</f>
        <v>22.45</v>
      </c>
      <c r="R1411" s="8">
        <f t="shared" ref="R1411:R1474" si="225">M1411*0.2+N1411*0.2+O1411*0.35+P1411*0.25</f>
        <v>18.25</v>
      </c>
      <c r="S1411" s="8">
        <f t="shared" ref="S1411:S1474" si="226">M1411*0.15+N1411*0.15+O1411*0.25+P1411*0.45</f>
        <v>22.35</v>
      </c>
      <c r="T1411" s="8">
        <f t="shared" ref="T1411:T1474" si="227">0.25*SUM(M1411:P1411)</f>
        <v>20.75</v>
      </c>
      <c r="U1411" s="7">
        <f t="shared" ref="U1411:U1474" si="228">SUM(Q1411:S1411)/3</f>
        <v>21.016666666666669</v>
      </c>
      <c r="V1411" s="7">
        <f t="shared" ref="V1411:V1474" si="229">SUM(Q1411:T1411)/4</f>
        <v>20.950000000000003</v>
      </c>
    </row>
    <row r="1412" spans="1:22" ht="13.5" x14ac:dyDescent="0.25">
      <c r="A1412" s="3">
        <f>RSI!A1412</f>
        <v>44369</v>
      </c>
      <c r="B1412" s="2">
        <f>RSI!B1412</f>
        <v>3.95</v>
      </c>
      <c r="C1412" s="2">
        <f>RSI!I1412</f>
        <v>5.9065935853049183</v>
      </c>
      <c r="D1412" s="2">
        <f>MACD!E1412</f>
        <v>0.79987299858571426</v>
      </c>
      <c r="E1412" s="2">
        <f>MACD!F1412</f>
        <v>0.69844504370332094</v>
      </c>
      <c r="F1412" s="2">
        <f>'Moving Avg'!D1412</f>
        <v>3.9859999999999998</v>
      </c>
      <c r="G1412" s="2">
        <f>'Moving Avg'!F1412</f>
        <v>5.0984999999999996</v>
      </c>
      <c r="H1412" s="2">
        <f>'Moving Avg'!G1412</f>
        <v>5.6219999999999963</v>
      </c>
      <c r="I1412" s="2">
        <f>'Moving Avg'!H1412</f>
        <v>4.5547500000000074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  <c r="M1412" s="7">
        <f t="shared" si="220"/>
        <v>50</v>
      </c>
      <c r="N1412" s="7">
        <f t="shared" si="221"/>
        <v>0</v>
      </c>
      <c r="O1412" s="7">
        <f t="shared" si="222"/>
        <v>0</v>
      </c>
      <c r="P1412" s="7">
        <f t="shared" si="223"/>
        <v>33</v>
      </c>
      <c r="Q1412" s="8">
        <f t="shared" si="224"/>
        <v>22.45</v>
      </c>
      <c r="R1412" s="8">
        <f t="shared" si="225"/>
        <v>18.25</v>
      </c>
      <c r="S1412" s="8">
        <f t="shared" si="226"/>
        <v>22.35</v>
      </c>
      <c r="T1412" s="8">
        <f t="shared" si="227"/>
        <v>20.75</v>
      </c>
      <c r="U1412" s="7">
        <f t="shared" si="228"/>
        <v>21.016666666666669</v>
      </c>
      <c r="V1412" s="7">
        <f t="shared" si="229"/>
        <v>20.950000000000003</v>
      </c>
    </row>
    <row r="1413" spans="1:22" ht="13.5" x14ac:dyDescent="0.25">
      <c r="A1413" s="3">
        <f>RSI!A1413</f>
        <v>44370</v>
      </c>
      <c r="B1413" s="2">
        <f>RSI!B1413</f>
        <v>4.0599999999999996</v>
      </c>
      <c r="C1413" s="2">
        <f>RSI!I1413</f>
        <v>13.777713582253639</v>
      </c>
      <c r="D1413" s="2">
        <f>MACD!E1413</f>
        <v>0.73933800552489704</v>
      </c>
      <c r="E1413" s="2">
        <f>MACD!F1413</f>
        <v>0.70662363606763623</v>
      </c>
      <c r="F1413" s="2">
        <f>'Moving Avg'!D1413</f>
        <v>3.972</v>
      </c>
      <c r="G1413" s="2">
        <f>'Moving Avg'!F1413</f>
        <v>4.9915000000000003</v>
      </c>
      <c r="H1413" s="2">
        <f>'Moving Avg'!G1413</f>
        <v>5.6013999999999964</v>
      </c>
      <c r="I1413" s="2">
        <f>'Moving Avg'!H1413</f>
        <v>4.5509500000000074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  <c r="M1413" s="7">
        <f t="shared" si="220"/>
        <v>50</v>
      </c>
      <c r="N1413" s="7">
        <f t="shared" si="221"/>
        <v>0</v>
      </c>
      <c r="O1413" s="7">
        <f t="shared" si="222"/>
        <v>0</v>
      </c>
      <c r="P1413" s="7">
        <f t="shared" si="223"/>
        <v>33</v>
      </c>
      <c r="Q1413" s="8">
        <f t="shared" si="224"/>
        <v>22.45</v>
      </c>
      <c r="R1413" s="8">
        <f t="shared" si="225"/>
        <v>18.25</v>
      </c>
      <c r="S1413" s="8">
        <f t="shared" si="226"/>
        <v>22.35</v>
      </c>
      <c r="T1413" s="8">
        <f t="shared" si="227"/>
        <v>20.75</v>
      </c>
      <c r="U1413" s="7">
        <f t="shared" si="228"/>
        <v>21.016666666666669</v>
      </c>
      <c r="V1413" s="7">
        <f t="shared" si="229"/>
        <v>20.950000000000003</v>
      </c>
    </row>
    <row r="1414" spans="1:22" ht="13.5" x14ac:dyDescent="0.25">
      <c r="A1414" s="3">
        <f>RSI!A1414</f>
        <v>44371</v>
      </c>
      <c r="B1414" s="2">
        <f>RSI!B1414</f>
        <v>4.24</v>
      </c>
      <c r="C1414" s="2">
        <f>RSI!I1414</f>
        <v>24.855190041358782</v>
      </c>
      <c r="D1414" s="2">
        <f>MACD!E1414</f>
        <v>0.64644776303536933</v>
      </c>
      <c r="E1414" s="2">
        <f>MACD!F1414</f>
        <v>0.69458846146118292</v>
      </c>
      <c r="F1414" s="2">
        <f>'Moving Avg'!D1414</f>
        <v>4.0299999999999994</v>
      </c>
      <c r="G1414" s="2">
        <f>'Moving Avg'!F1414</f>
        <v>4.8935000000000013</v>
      </c>
      <c r="H1414" s="2">
        <f>'Moving Avg'!G1414</f>
        <v>5.5813999999999977</v>
      </c>
      <c r="I1414" s="2">
        <f>'Moving Avg'!H1414</f>
        <v>4.5491000000000072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  <c r="M1414" s="7">
        <f t="shared" si="220"/>
        <v>50</v>
      </c>
      <c r="N1414" s="7">
        <f t="shared" si="221"/>
        <v>100</v>
      </c>
      <c r="O1414" s="7">
        <f t="shared" si="222"/>
        <v>0</v>
      </c>
      <c r="P1414" s="7">
        <f t="shared" si="223"/>
        <v>83.5</v>
      </c>
      <c r="Q1414" s="8">
        <f t="shared" si="224"/>
        <v>65.025000000000006</v>
      </c>
      <c r="R1414" s="8">
        <f t="shared" si="225"/>
        <v>50.875</v>
      </c>
      <c r="S1414" s="8">
        <f t="shared" si="226"/>
        <v>60.075000000000003</v>
      </c>
      <c r="T1414" s="8">
        <f t="shared" si="227"/>
        <v>58.375</v>
      </c>
      <c r="U1414" s="7">
        <f t="shared" si="228"/>
        <v>58.658333333333339</v>
      </c>
      <c r="V1414" s="7">
        <f t="shared" si="229"/>
        <v>58.587500000000006</v>
      </c>
    </row>
    <row r="1415" spans="1:22" ht="13.5" x14ac:dyDescent="0.25">
      <c r="A1415" s="3">
        <f>RSI!A1415</f>
        <v>44372</v>
      </c>
      <c r="B1415" s="2">
        <f>RSI!B1415</f>
        <v>4.43</v>
      </c>
      <c r="C1415" s="2">
        <f>RSI!I1415</f>
        <v>34.431194734774536</v>
      </c>
      <c r="D1415" s="2">
        <f>MACD!E1415</f>
        <v>0.55781355295912505</v>
      </c>
      <c r="E1415" s="2">
        <f>MACD!F1415</f>
        <v>0.6672334797607713</v>
      </c>
      <c r="F1415" s="2">
        <f>'Moving Avg'!D1415</f>
        <v>4.1260000000000003</v>
      </c>
      <c r="G1415" s="2">
        <f>'Moving Avg'!F1415</f>
        <v>4.8050000000000015</v>
      </c>
      <c r="H1415" s="2">
        <f>'Moving Avg'!G1415</f>
        <v>5.5651999999999973</v>
      </c>
      <c r="I1415" s="2">
        <f>'Moving Avg'!H1415</f>
        <v>4.548400000000008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  <c r="M1415" s="7">
        <f t="shared" si="220"/>
        <v>25</v>
      </c>
      <c r="N1415" s="7">
        <f t="shared" si="221"/>
        <v>100</v>
      </c>
      <c r="O1415" s="7">
        <f t="shared" si="222"/>
        <v>0</v>
      </c>
      <c r="P1415" s="7">
        <f t="shared" si="223"/>
        <v>83.5</v>
      </c>
      <c r="Q1415" s="8">
        <f t="shared" si="224"/>
        <v>56.274999999999999</v>
      </c>
      <c r="R1415" s="8">
        <f t="shared" si="225"/>
        <v>45.875</v>
      </c>
      <c r="S1415" s="8">
        <f t="shared" si="226"/>
        <v>56.325000000000003</v>
      </c>
      <c r="T1415" s="8">
        <f t="shared" si="227"/>
        <v>52.125</v>
      </c>
      <c r="U1415" s="7">
        <f t="shared" si="228"/>
        <v>52.82500000000001</v>
      </c>
      <c r="V1415" s="7">
        <f t="shared" si="229"/>
        <v>52.650000000000006</v>
      </c>
    </row>
    <row r="1416" spans="1:22" ht="13.5" x14ac:dyDescent="0.25">
      <c r="A1416" s="3">
        <f>RSI!A1416</f>
        <v>44375</v>
      </c>
      <c r="B1416" s="2">
        <f>RSI!B1416</f>
        <v>4.62</v>
      </c>
      <c r="C1416" s="2">
        <f>RSI!I1416</f>
        <v>42.343744857054837</v>
      </c>
      <c r="D1416" s="2">
        <f>MACD!E1416</f>
        <v>0.43905098320754732</v>
      </c>
      <c r="E1416" s="2">
        <f>MACD!F1416</f>
        <v>0.62159698045012657</v>
      </c>
      <c r="F1416" s="2">
        <f>'Moving Avg'!D1416</f>
        <v>4.26</v>
      </c>
      <c r="G1416" s="2">
        <f>'Moving Avg'!F1416</f>
        <v>4.7260000000000009</v>
      </c>
      <c r="H1416" s="2">
        <f>'Moving Avg'!G1416</f>
        <v>5.5497999999999976</v>
      </c>
      <c r="I1416" s="2">
        <f>'Moving Avg'!H1416</f>
        <v>4.5493000000000077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  <c r="M1416" s="7">
        <f t="shared" si="220"/>
        <v>25</v>
      </c>
      <c r="N1416" s="7">
        <f t="shared" si="221"/>
        <v>100</v>
      </c>
      <c r="O1416" s="7">
        <f t="shared" si="222"/>
        <v>0</v>
      </c>
      <c r="P1416" s="7">
        <f t="shared" si="223"/>
        <v>83.5</v>
      </c>
      <c r="Q1416" s="8">
        <f t="shared" si="224"/>
        <v>56.274999999999999</v>
      </c>
      <c r="R1416" s="8">
        <f t="shared" si="225"/>
        <v>45.875</v>
      </c>
      <c r="S1416" s="8">
        <f t="shared" si="226"/>
        <v>56.325000000000003</v>
      </c>
      <c r="T1416" s="8">
        <f t="shared" si="227"/>
        <v>52.125</v>
      </c>
      <c r="U1416" s="7">
        <f t="shared" si="228"/>
        <v>52.82500000000001</v>
      </c>
      <c r="V1416" s="7">
        <f t="shared" si="229"/>
        <v>52.650000000000006</v>
      </c>
    </row>
    <row r="1417" spans="1:22" ht="13.5" x14ac:dyDescent="0.25">
      <c r="A1417" s="3">
        <f>RSI!A1417</f>
        <v>44376</v>
      </c>
      <c r="B1417" s="2">
        <f>RSI!B1417</f>
        <v>4.62</v>
      </c>
      <c r="C1417" s="2">
        <f>RSI!I1417</f>
        <v>42.34374485705483</v>
      </c>
      <c r="D1417" s="2">
        <f>MACD!E1417</f>
        <v>0.3090911239069376</v>
      </c>
      <c r="E1417" s="2">
        <f>MACD!F1417</f>
        <v>0.55909580914148882</v>
      </c>
      <c r="F1417" s="2">
        <f>'Moving Avg'!D1417</f>
        <v>4.3940000000000001</v>
      </c>
      <c r="G1417" s="2">
        <f>'Moving Avg'!F1417</f>
        <v>4.6470000000000011</v>
      </c>
      <c r="H1417" s="2">
        <f>'Moving Avg'!G1417</f>
        <v>5.5323999999999982</v>
      </c>
      <c r="I1417" s="2">
        <f>'Moving Avg'!H1417</f>
        <v>4.5509000000000075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  <c r="M1417" s="7">
        <f t="shared" si="220"/>
        <v>25</v>
      </c>
      <c r="N1417" s="7">
        <f t="shared" si="221"/>
        <v>100</v>
      </c>
      <c r="O1417" s="7">
        <f t="shared" si="222"/>
        <v>0</v>
      </c>
      <c r="P1417" s="7">
        <f t="shared" si="223"/>
        <v>83.5</v>
      </c>
      <c r="Q1417" s="8">
        <f t="shared" si="224"/>
        <v>56.274999999999999</v>
      </c>
      <c r="R1417" s="8">
        <f t="shared" si="225"/>
        <v>45.875</v>
      </c>
      <c r="S1417" s="8">
        <f t="shared" si="226"/>
        <v>56.325000000000003</v>
      </c>
      <c r="T1417" s="8">
        <f t="shared" si="227"/>
        <v>52.125</v>
      </c>
      <c r="U1417" s="7">
        <f t="shared" si="228"/>
        <v>52.82500000000001</v>
      </c>
      <c r="V1417" s="7">
        <f t="shared" si="229"/>
        <v>52.650000000000006</v>
      </c>
    </row>
    <row r="1418" spans="1:22" ht="13.5" x14ac:dyDescent="0.25">
      <c r="A1418" s="3">
        <f>RSI!A1418</f>
        <v>44377</v>
      </c>
      <c r="B1418" s="2">
        <f>RSI!B1418</f>
        <v>4.62</v>
      </c>
      <c r="C1418" s="2">
        <f>RSI!I1418</f>
        <v>42.34374485705483</v>
      </c>
      <c r="D1418" s="2">
        <f>MACD!E1418</f>
        <v>0.17109874270096803</v>
      </c>
      <c r="E1418" s="2">
        <f>MACD!F1418</f>
        <v>0.48149639585338466</v>
      </c>
      <c r="F1418" s="2">
        <f>'Moving Avg'!D1418</f>
        <v>4.5060000000000002</v>
      </c>
      <c r="G1418" s="2">
        <f>'Moving Avg'!F1418</f>
        <v>4.5770000000000008</v>
      </c>
      <c r="H1418" s="2">
        <f>'Moving Avg'!G1418</f>
        <v>5.5115999999999978</v>
      </c>
      <c r="I1418" s="2">
        <f>'Moving Avg'!H1418</f>
        <v>4.5524500000000065</v>
      </c>
      <c r="J1418" s="5" t="str">
        <f>OBV!F1418</f>
        <v>BULLISH</v>
      </c>
      <c r="K1418" s="5" t="str">
        <f>OBV!G1418</f>
        <v>NEUTRAL</v>
      </c>
      <c r="L1418" s="5" t="str">
        <f>OBV!H1418</f>
        <v>CONFIRMED BULLISH</v>
      </c>
      <c r="M1418" s="7">
        <f t="shared" si="220"/>
        <v>25</v>
      </c>
      <c r="N1418" s="7">
        <f t="shared" si="221"/>
        <v>100</v>
      </c>
      <c r="O1418" s="7">
        <f t="shared" si="222"/>
        <v>0</v>
      </c>
      <c r="P1418" s="7">
        <f t="shared" si="223"/>
        <v>83.5</v>
      </c>
      <c r="Q1418" s="8">
        <f t="shared" si="224"/>
        <v>56.274999999999999</v>
      </c>
      <c r="R1418" s="8">
        <f t="shared" si="225"/>
        <v>45.875</v>
      </c>
      <c r="S1418" s="8">
        <f t="shared" si="226"/>
        <v>56.325000000000003</v>
      </c>
      <c r="T1418" s="8">
        <f t="shared" si="227"/>
        <v>52.125</v>
      </c>
      <c r="U1418" s="7">
        <f t="shared" si="228"/>
        <v>52.82500000000001</v>
      </c>
      <c r="V1418" s="7">
        <f t="shared" si="229"/>
        <v>52.650000000000006</v>
      </c>
    </row>
    <row r="1419" spans="1:22" ht="13.5" x14ac:dyDescent="0.25">
      <c r="A1419" s="3">
        <f>RSI!A1419</f>
        <v>44378</v>
      </c>
      <c r="B1419" s="2">
        <f>RSI!B1419</f>
        <v>4.75</v>
      </c>
      <c r="C1419" s="2">
        <f>RSI!I1419</f>
        <v>47.733695625613258</v>
      </c>
      <c r="D1419" s="2">
        <f>MACD!E1419</f>
        <v>1.812922759428659E-2</v>
      </c>
      <c r="E1419" s="2">
        <f>MACD!F1419</f>
        <v>0.38882296220156504</v>
      </c>
      <c r="F1419" s="2">
        <f>'Moving Avg'!D1419</f>
        <v>4.6080000000000005</v>
      </c>
      <c r="G1419" s="2">
        <f>'Moving Avg'!F1419</f>
        <v>4.527000000000001</v>
      </c>
      <c r="H1419" s="2">
        <f>'Moving Avg'!G1419</f>
        <v>5.490199999999998</v>
      </c>
      <c r="I1419" s="2">
        <f>'Moving Avg'!H1419</f>
        <v>4.5546500000000067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  <c r="M1419" s="7">
        <f t="shared" si="220"/>
        <v>25</v>
      </c>
      <c r="N1419" s="7">
        <f t="shared" si="221"/>
        <v>100</v>
      </c>
      <c r="O1419" s="7">
        <f t="shared" si="222"/>
        <v>50</v>
      </c>
      <c r="P1419" s="7">
        <f t="shared" si="223"/>
        <v>83.5</v>
      </c>
      <c r="Q1419" s="8">
        <f t="shared" si="224"/>
        <v>63.774999999999999</v>
      </c>
      <c r="R1419" s="8">
        <f t="shared" si="225"/>
        <v>63.375</v>
      </c>
      <c r="S1419" s="8">
        <f t="shared" si="226"/>
        <v>68.825000000000003</v>
      </c>
      <c r="T1419" s="8">
        <f t="shared" si="227"/>
        <v>64.625</v>
      </c>
      <c r="U1419" s="7">
        <f t="shared" si="228"/>
        <v>65.325000000000003</v>
      </c>
      <c r="V1419" s="7">
        <f t="shared" si="229"/>
        <v>65.150000000000006</v>
      </c>
    </row>
    <row r="1420" spans="1:22" ht="13.5" x14ac:dyDescent="0.25">
      <c r="A1420" s="3">
        <f>RSI!A1420</f>
        <v>44379</v>
      </c>
      <c r="B1420" s="2">
        <f>RSI!B1420</f>
        <v>4.8899999999999997</v>
      </c>
      <c r="C1420" s="2">
        <f>RSI!I1420</f>
        <v>52.846101641737874</v>
      </c>
      <c r="D1420" s="2">
        <f>MACD!E1420</f>
        <v>-0.12141246347327694</v>
      </c>
      <c r="E1420" s="2">
        <f>MACD!F1420</f>
        <v>0.28677587706659668</v>
      </c>
      <c r="F1420" s="2">
        <f>'Moving Avg'!D1420</f>
        <v>4.7</v>
      </c>
      <c r="G1420" s="2">
        <f>'Moving Avg'!F1420</f>
        <v>4.4965000000000011</v>
      </c>
      <c r="H1420" s="2">
        <f>'Moving Avg'!G1420</f>
        <v>5.4683999999999982</v>
      </c>
      <c r="I1420" s="2">
        <f>'Moving Avg'!H1420</f>
        <v>4.5575500000000071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  <c r="M1420" s="7">
        <f t="shared" si="220"/>
        <v>25</v>
      </c>
      <c r="N1420" s="7">
        <f t="shared" si="221"/>
        <v>100</v>
      </c>
      <c r="O1420" s="7">
        <f t="shared" si="222"/>
        <v>50</v>
      </c>
      <c r="P1420" s="7">
        <f t="shared" si="223"/>
        <v>83.5</v>
      </c>
      <c r="Q1420" s="8">
        <f t="shared" si="224"/>
        <v>63.774999999999999</v>
      </c>
      <c r="R1420" s="8">
        <f t="shared" si="225"/>
        <v>63.375</v>
      </c>
      <c r="S1420" s="8">
        <f t="shared" si="226"/>
        <v>68.825000000000003</v>
      </c>
      <c r="T1420" s="8">
        <f t="shared" si="227"/>
        <v>64.625</v>
      </c>
      <c r="U1420" s="7">
        <f t="shared" si="228"/>
        <v>65.325000000000003</v>
      </c>
      <c r="V1420" s="7">
        <f t="shared" si="229"/>
        <v>65.150000000000006</v>
      </c>
    </row>
    <row r="1421" spans="1:22" ht="13.5" x14ac:dyDescent="0.25">
      <c r="A1421" s="3">
        <f>RSI!A1421</f>
        <v>44382</v>
      </c>
      <c r="B1421" s="2">
        <f>RSI!B1421</f>
        <v>4.8899999999999997</v>
      </c>
      <c r="C1421" s="2">
        <f>RSI!I1421</f>
        <v>52.846101641737874</v>
      </c>
      <c r="D1421" s="2">
        <f>MACD!E1421</f>
        <v>-0.24006863210486351</v>
      </c>
      <c r="E1421" s="2">
        <f>MACD!F1421</f>
        <v>0.18140697523230465</v>
      </c>
      <c r="F1421" s="2">
        <f>'Moving Avg'!D1421</f>
        <v>4.7539999999999996</v>
      </c>
      <c r="G1421" s="2">
        <f>'Moving Avg'!F1421</f>
        <v>4.474000000000002</v>
      </c>
      <c r="H1421" s="2">
        <f>'Moving Avg'!G1421</f>
        <v>5.4465999999999983</v>
      </c>
      <c r="I1421" s="2">
        <f>'Moving Avg'!H1421</f>
        <v>4.5604500000000074</v>
      </c>
      <c r="J1421" s="5" t="str">
        <f>OBV!F1421</f>
        <v>NEUTRAL</v>
      </c>
      <c r="K1421" s="5" t="str">
        <f>OBV!G1421</f>
        <v>NEUTRAL</v>
      </c>
      <c r="L1421" s="5" t="str">
        <f>OBV!H1421</f>
        <v>NEUTRAL</v>
      </c>
      <c r="M1421" s="7">
        <f t="shared" si="220"/>
        <v>25</v>
      </c>
      <c r="N1421" s="7">
        <f t="shared" si="221"/>
        <v>100</v>
      </c>
      <c r="O1421" s="7">
        <f t="shared" si="222"/>
        <v>50</v>
      </c>
      <c r="P1421" s="7">
        <f t="shared" si="223"/>
        <v>33</v>
      </c>
      <c r="Q1421" s="8">
        <f t="shared" si="224"/>
        <v>56.2</v>
      </c>
      <c r="R1421" s="8">
        <f t="shared" si="225"/>
        <v>50.75</v>
      </c>
      <c r="S1421" s="8">
        <f t="shared" si="226"/>
        <v>46.1</v>
      </c>
      <c r="T1421" s="8">
        <f t="shared" si="227"/>
        <v>52</v>
      </c>
      <c r="U1421" s="7">
        <f t="shared" si="228"/>
        <v>51.016666666666673</v>
      </c>
      <c r="V1421" s="7">
        <f t="shared" si="229"/>
        <v>51.262500000000003</v>
      </c>
    </row>
    <row r="1422" spans="1:22" ht="13.5" x14ac:dyDescent="0.25">
      <c r="A1422" s="3">
        <f>RSI!A1422</f>
        <v>44383</v>
      </c>
      <c r="B1422" s="2">
        <f>RSI!B1422</f>
        <v>5.03</v>
      </c>
      <c r="C1422" s="2">
        <f>RSI!I1422</f>
        <v>57.650323033782421</v>
      </c>
      <c r="D1422" s="2">
        <f>MACD!E1422</f>
        <v>-0.35137966300306012</v>
      </c>
      <c r="E1422" s="2">
        <f>MACD!F1422</f>
        <v>7.4849647585231702E-2</v>
      </c>
      <c r="F1422" s="2">
        <f>'Moving Avg'!D1422</f>
        <v>4.8360000000000003</v>
      </c>
      <c r="G1422" s="2">
        <f>'Moving Avg'!F1422</f>
        <v>4.4665000000000008</v>
      </c>
      <c r="H1422" s="2">
        <f>'Moving Avg'!G1422</f>
        <v>5.4275999999999973</v>
      </c>
      <c r="I1422" s="2">
        <f>'Moving Avg'!H1422</f>
        <v>4.5631000000000066</v>
      </c>
      <c r="J1422" s="5" t="str">
        <f>OBV!F1422</f>
        <v>NEUTRAL</v>
      </c>
      <c r="K1422" s="5" t="str">
        <f>OBV!G1422</f>
        <v>NEUTRAL</v>
      </c>
      <c r="L1422" s="5" t="str">
        <f>OBV!H1422</f>
        <v>NEUTRAL</v>
      </c>
      <c r="M1422" s="7">
        <f t="shared" si="220"/>
        <v>25</v>
      </c>
      <c r="N1422" s="7">
        <f t="shared" si="221"/>
        <v>100</v>
      </c>
      <c r="O1422" s="7">
        <f t="shared" si="222"/>
        <v>50</v>
      </c>
      <c r="P1422" s="7">
        <f t="shared" si="223"/>
        <v>33</v>
      </c>
      <c r="Q1422" s="8">
        <f t="shared" si="224"/>
        <v>56.2</v>
      </c>
      <c r="R1422" s="8">
        <f t="shared" si="225"/>
        <v>50.75</v>
      </c>
      <c r="S1422" s="8">
        <f t="shared" si="226"/>
        <v>46.1</v>
      </c>
      <c r="T1422" s="8">
        <f t="shared" si="227"/>
        <v>52</v>
      </c>
      <c r="U1422" s="7">
        <f t="shared" si="228"/>
        <v>51.016666666666673</v>
      </c>
      <c r="V1422" s="7">
        <f t="shared" si="229"/>
        <v>51.262500000000003</v>
      </c>
    </row>
    <row r="1423" spans="1:22" ht="13.5" x14ac:dyDescent="0.25">
      <c r="A1423" s="3">
        <f>RSI!A1423</f>
        <v>44384</v>
      </c>
      <c r="B1423" s="2">
        <f>RSI!B1423</f>
        <v>5.03</v>
      </c>
      <c r="C1423" s="2">
        <f>RSI!I1423</f>
        <v>57.650323033782421</v>
      </c>
      <c r="D1423" s="2">
        <f>MACD!E1423</f>
        <v>-0.42996944888622668</v>
      </c>
      <c r="E1423" s="2">
        <f>MACD!F1423</f>
        <v>-2.6114171709059976E-2</v>
      </c>
      <c r="F1423" s="2">
        <f>'Moving Avg'!D1423</f>
        <v>4.918000000000001</v>
      </c>
      <c r="G1423" s="2">
        <f>'Moving Avg'!F1423</f>
        <v>4.4705000000000004</v>
      </c>
      <c r="H1423" s="2">
        <f>'Moving Avg'!G1423</f>
        <v>5.4085999999999981</v>
      </c>
      <c r="I1423" s="2">
        <f>'Moving Avg'!H1423</f>
        <v>4.5647500000000072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  <c r="M1423" s="7">
        <f t="shared" si="220"/>
        <v>25</v>
      </c>
      <c r="N1423" s="7">
        <f t="shared" si="221"/>
        <v>100</v>
      </c>
      <c r="O1423" s="7">
        <f t="shared" si="222"/>
        <v>50</v>
      </c>
      <c r="P1423" s="7">
        <f t="shared" si="223"/>
        <v>33</v>
      </c>
      <c r="Q1423" s="8">
        <f t="shared" si="224"/>
        <v>56.2</v>
      </c>
      <c r="R1423" s="8">
        <f t="shared" si="225"/>
        <v>50.75</v>
      </c>
      <c r="S1423" s="8">
        <f t="shared" si="226"/>
        <v>46.1</v>
      </c>
      <c r="T1423" s="8">
        <f t="shared" si="227"/>
        <v>52</v>
      </c>
      <c r="U1423" s="7">
        <f t="shared" si="228"/>
        <v>51.016666666666673</v>
      </c>
      <c r="V1423" s="7">
        <f t="shared" si="229"/>
        <v>51.262500000000003</v>
      </c>
    </row>
    <row r="1424" spans="1:22" ht="13.5" x14ac:dyDescent="0.25">
      <c r="A1424" s="3">
        <f>RSI!A1424</f>
        <v>44385</v>
      </c>
      <c r="B1424" s="2">
        <f>RSI!B1424</f>
        <v>5.15</v>
      </c>
      <c r="C1424" s="2">
        <f>RSI!I1424</f>
        <v>61.545076223366991</v>
      </c>
      <c r="D1424" s="2">
        <f>MACD!E1424</f>
        <v>-0.47889341846550249</v>
      </c>
      <c r="E1424" s="2">
        <f>MACD!F1424</f>
        <v>-0.11667002106034847</v>
      </c>
      <c r="F1424" s="2">
        <f>'Moving Avg'!D1424</f>
        <v>4.9980000000000002</v>
      </c>
      <c r="G1424" s="2">
        <f>'Moving Avg'!F1424</f>
        <v>4.4915000000000003</v>
      </c>
      <c r="H1424" s="2">
        <f>'Moving Avg'!G1424</f>
        <v>5.3919999999999986</v>
      </c>
      <c r="I1424" s="2">
        <f>'Moving Avg'!H1424</f>
        <v>4.5663000000000071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  <c r="M1424" s="7">
        <f t="shared" si="220"/>
        <v>25</v>
      </c>
      <c r="N1424" s="7">
        <f t="shared" si="221"/>
        <v>100</v>
      </c>
      <c r="O1424" s="7">
        <f t="shared" si="222"/>
        <v>50</v>
      </c>
      <c r="P1424" s="7">
        <f t="shared" si="223"/>
        <v>83.5</v>
      </c>
      <c r="Q1424" s="8">
        <f t="shared" si="224"/>
        <v>63.774999999999999</v>
      </c>
      <c r="R1424" s="8">
        <f t="shared" si="225"/>
        <v>63.375</v>
      </c>
      <c r="S1424" s="8">
        <f t="shared" si="226"/>
        <v>68.825000000000003</v>
      </c>
      <c r="T1424" s="8">
        <f t="shared" si="227"/>
        <v>64.625</v>
      </c>
      <c r="U1424" s="7">
        <f t="shared" si="228"/>
        <v>65.325000000000003</v>
      </c>
      <c r="V1424" s="7">
        <f t="shared" si="229"/>
        <v>65.150000000000006</v>
      </c>
    </row>
    <row r="1425" spans="1:22" ht="13.5" x14ac:dyDescent="0.25">
      <c r="A1425" s="3">
        <f>RSI!A1425</f>
        <v>44386</v>
      </c>
      <c r="B1425" s="2">
        <f>RSI!B1425</f>
        <v>5.3</v>
      </c>
      <c r="C1425" s="2">
        <f>RSI!I1425</f>
        <v>65.781379410328498</v>
      </c>
      <c r="D1425" s="2">
        <f>MACD!E1425</f>
        <v>-0.5040174012587757</v>
      </c>
      <c r="E1425" s="2">
        <f>MACD!F1425</f>
        <v>-0.19413949710003392</v>
      </c>
      <c r="F1425" s="2">
        <f>'Moving Avg'!D1425</f>
        <v>5.08</v>
      </c>
      <c r="G1425" s="2">
        <f>'Moving Avg'!F1425</f>
        <v>4.5199999999999996</v>
      </c>
      <c r="H1425" s="2">
        <f>'Moving Avg'!G1425</f>
        <v>5.3783999999999992</v>
      </c>
      <c r="I1425" s="2">
        <f>'Moving Avg'!H1425</f>
        <v>4.5686000000000062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  <c r="M1425" s="7">
        <f t="shared" si="220"/>
        <v>25</v>
      </c>
      <c r="N1425" s="7">
        <f t="shared" si="221"/>
        <v>100</v>
      </c>
      <c r="O1425" s="7">
        <f t="shared" si="222"/>
        <v>50</v>
      </c>
      <c r="P1425" s="7">
        <f t="shared" si="223"/>
        <v>83.5</v>
      </c>
      <c r="Q1425" s="8">
        <f t="shared" si="224"/>
        <v>63.774999999999999</v>
      </c>
      <c r="R1425" s="8">
        <f t="shared" si="225"/>
        <v>63.375</v>
      </c>
      <c r="S1425" s="8">
        <f t="shared" si="226"/>
        <v>68.825000000000003</v>
      </c>
      <c r="T1425" s="8">
        <f t="shared" si="227"/>
        <v>64.625</v>
      </c>
      <c r="U1425" s="7">
        <f t="shared" si="228"/>
        <v>65.325000000000003</v>
      </c>
      <c r="V1425" s="7">
        <f t="shared" si="229"/>
        <v>65.150000000000006</v>
      </c>
    </row>
    <row r="1426" spans="1:22" ht="13.5" x14ac:dyDescent="0.25">
      <c r="A1426" s="3">
        <f>RSI!A1426</f>
        <v>44389</v>
      </c>
      <c r="B1426" s="2">
        <f>RSI!B1426</f>
        <v>5.45</v>
      </c>
      <c r="C1426" s="2">
        <f>RSI!I1426</f>
        <v>69.410430841896485</v>
      </c>
      <c r="D1426" s="2">
        <f>MACD!E1426</f>
        <v>-0.50975251710810632</v>
      </c>
      <c r="E1426" s="2">
        <f>MACD!F1426</f>
        <v>-0.25726210110164838</v>
      </c>
      <c r="F1426" s="2">
        <f>'Moving Avg'!D1426</f>
        <v>5.1920000000000002</v>
      </c>
      <c r="G1426" s="2">
        <f>'Moving Avg'!F1426</f>
        <v>4.5664999999999996</v>
      </c>
      <c r="H1426" s="2">
        <f>'Moving Avg'!G1426</f>
        <v>5.3673999999999999</v>
      </c>
      <c r="I1426" s="2">
        <f>'Moving Avg'!H1426</f>
        <v>4.5716500000000062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  <c r="M1426" s="7">
        <f t="shared" si="220"/>
        <v>25</v>
      </c>
      <c r="N1426" s="7">
        <f t="shared" si="221"/>
        <v>100</v>
      </c>
      <c r="O1426" s="7">
        <f t="shared" si="222"/>
        <v>50</v>
      </c>
      <c r="P1426" s="7">
        <f t="shared" si="223"/>
        <v>83.5</v>
      </c>
      <c r="Q1426" s="8">
        <f t="shared" si="224"/>
        <v>63.774999999999999</v>
      </c>
      <c r="R1426" s="8">
        <f t="shared" si="225"/>
        <v>63.375</v>
      </c>
      <c r="S1426" s="8">
        <f t="shared" si="226"/>
        <v>68.825000000000003</v>
      </c>
      <c r="T1426" s="8">
        <f t="shared" si="227"/>
        <v>64.625</v>
      </c>
      <c r="U1426" s="7">
        <f t="shared" si="228"/>
        <v>65.325000000000003</v>
      </c>
      <c r="V1426" s="7">
        <f t="shared" si="229"/>
        <v>65.150000000000006</v>
      </c>
    </row>
    <row r="1427" spans="1:22" ht="13.5" x14ac:dyDescent="0.25">
      <c r="A1427" s="3">
        <f>RSI!A1427</f>
        <v>44390</v>
      </c>
      <c r="B1427" s="2">
        <f>RSI!B1427</f>
        <v>5.61</v>
      </c>
      <c r="C1427" s="2">
        <f>RSI!I1427</f>
        <v>72.732368295596601</v>
      </c>
      <c r="D1427" s="2">
        <f>MACD!E1427</f>
        <v>-0.52974723730791684</v>
      </c>
      <c r="E1427" s="2">
        <f>MACD!F1427</f>
        <v>-0.31175912834290209</v>
      </c>
      <c r="F1427" s="2">
        <f>'Moving Avg'!D1427</f>
        <v>5.3079999999999998</v>
      </c>
      <c r="G1427" s="2">
        <f>'Moving Avg'!F1427</f>
        <v>4.6309999999999993</v>
      </c>
      <c r="H1427" s="2">
        <f>'Moving Avg'!G1427</f>
        <v>5.3559999999999999</v>
      </c>
      <c r="I1427" s="2">
        <f>'Moving Avg'!H1427</f>
        <v>4.574400000000006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  <c r="M1427" s="7">
        <f t="shared" si="220"/>
        <v>0</v>
      </c>
      <c r="N1427" s="7">
        <f t="shared" si="221"/>
        <v>100</v>
      </c>
      <c r="O1427" s="7">
        <f t="shared" si="222"/>
        <v>50</v>
      </c>
      <c r="P1427" s="7">
        <f t="shared" si="223"/>
        <v>83.5</v>
      </c>
      <c r="Q1427" s="8">
        <f t="shared" si="224"/>
        <v>55.024999999999999</v>
      </c>
      <c r="R1427" s="8">
        <f t="shared" si="225"/>
        <v>58.375</v>
      </c>
      <c r="S1427" s="8">
        <f t="shared" si="226"/>
        <v>65.075000000000003</v>
      </c>
      <c r="T1427" s="8">
        <f t="shared" si="227"/>
        <v>58.375</v>
      </c>
      <c r="U1427" s="7">
        <f t="shared" si="228"/>
        <v>59.491666666666674</v>
      </c>
      <c r="V1427" s="7">
        <f t="shared" si="229"/>
        <v>59.212500000000006</v>
      </c>
    </row>
    <row r="1428" spans="1:22" ht="13.5" x14ac:dyDescent="0.25">
      <c r="A1428" s="3">
        <f>RSI!A1428</f>
        <v>44391</v>
      </c>
      <c r="B1428" s="2">
        <f>RSI!B1428</f>
        <v>5.77</v>
      </c>
      <c r="C1428" s="2">
        <f>RSI!I1428</f>
        <v>75.587434574335433</v>
      </c>
      <c r="D1428" s="2">
        <f>MACD!E1428</f>
        <v>-0.5625095139623788</v>
      </c>
      <c r="E1428" s="2">
        <f>MACD!F1428</f>
        <v>-0.36190920546679745</v>
      </c>
      <c r="F1428" s="2">
        <f>'Moving Avg'!D1428</f>
        <v>5.4559999999999995</v>
      </c>
      <c r="G1428" s="2">
        <f>'Moving Avg'!F1428</f>
        <v>4.7129999999999992</v>
      </c>
      <c r="H1428" s="2">
        <f>'Moving Avg'!G1428</f>
        <v>5.3477999999999994</v>
      </c>
      <c r="I1428" s="2">
        <f>'Moving Avg'!H1428</f>
        <v>4.5777500000000053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  <c r="M1428" s="7">
        <f t="shared" si="220"/>
        <v>0</v>
      </c>
      <c r="N1428" s="7">
        <f t="shared" si="221"/>
        <v>100</v>
      </c>
      <c r="O1428" s="7">
        <f t="shared" si="222"/>
        <v>50</v>
      </c>
      <c r="P1428" s="7">
        <f t="shared" si="223"/>
        <v>83.5</v>
      </c>
      <c r="Q1428" s="8">
        <f t="shared" si="224"/>
        <v>55.024999999999999</v>
      </c>
      <c r="R1428" s="8">
        <f t="shared" si="225"/>
        <v>58.375</v>
      </c>
      <c r="S1428" s="8">
        <f t="shared" si="226"/>
        <v>65.075000000000003</v>
      </c>
      <c r="T1428" s="8">
        <f t="shared" si="227"/>
        <v>58.375</v>
      </c>
      <c r="U1428" s="7">
        <f t="shared" si="228"/>
        <v>59.491666666666674</v>
      </c>
      <c r="V1428" s="7">
        <f t="shared" si="229"/>
        <v>59.212500000000006</v>
      </c>
    </row>
    <row r="1429" spans="1:22" ht="13.5" x14ac:dyDescent="0.25">
      <c r="A1429" s="3">
        <f>RSI!A1429</f>
        <v>44392</v>
      </c>
      <c r="B1429" s="2">
        <f>RSI!B1429</f>
        <v>5.77</v>
      </c>
      <c r="C1429" s="2">
        <f>RSI!I1429</f>
        <v>75.587434574335433</v>
      </c>
      <c r="D1429" s="2">
        <f>MACD!E1429</f>
        <v>-0.57487301260661638</v>
      </c>
      <c r="E1429" s="2">
        <f>MACD!F1429</f>
        <v>-0.40450196689476126</v>
      </c>
      <c r="F1429" s="2">
        <f>'Moving Avg'!D1429</f>
        <v>5.58</v>
      </c>
      <c r="G1429" s="2">
        <f>'Moving Avg'!F1429</f>
        <v>4.8040000000000003</v>
      </c>
      <c r="H1429" s="2">
        <f>'Moving Avg'!G1429</f>
        <v>5.3383999999999991</v>
      </c>
      <c r="I1429" s="2">
        <f>'Moving Avg'!H1429</f>
        <v>4.5811000000000055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  <c r="M1429" s="7">
        <f t="shared" si="220"/>
        <v>0</v>
      </c>
      <c r="N1429" s="7">
        <f t="shared" si="221"/>
        <v>100</v>
      </c>
      <c r="O1429" s="7">
        <f t="shared" si="222"/>
        <v>50</v>
      </c>
      <c r="P1429" s="7">
        <f t="shared" si="223"/>
        <v>83.5</v>
      </c>
      <c r="Q1429" s="8">
        <f t="shared" si="224"/>
        <v>55.024999999999999</v>
      </c>
      <c r="R1429" s="8">
        <f t="shared" si="225"/>
        <v>58.375</v>
      </c>
      <c r="S1429" s="8">
        <f t="shared" si="226"/>
        <v>65.075000000000003</v>
      </c>
      <c r="T1429" s="8">
        <f t="shared" si="227"/>
        <v>58.375</v>
      </c>
      <c r="U1429" s="7">
        <f t="shared" si="228"/>
        <v>59.491666666666674</v>
      </c>
      <c r="V1429" s="7">
        <f t="shared" si="229"/>
        <v>59.212500000000006</v>
      </c>
    </row>
    <row r="1430" spans="1:22" ht="13.5" x14ac:dyDescent="0.25">
      <c r="A1430" s="3">
        <f>RSI!A1430</f>
        <v>44393</v>
      </c>
      <c r="B1430" s="2">
        <f>RSI!B1430</f>
        <v>5.94</v>
      </c>
      <c r="C1430" s="2">
        <f>RSI!I1430</f>
        <v>78.37726443124555</v>
      </c>
      <c r="D1430" s="2">
        <f>MACD!E1430</f>
        <v>-0.58068631766855106</v>
      </c>
      <c r="E1430" s="2">
        <f>MACD!F1430</f>
        <v>-0.43973883704951927</v>
      </c>
      <c r="F1430" s="2">
        <f>'Moving Avg'!D1430</f>
        <v>5.7080000000000002</v>
      </c>
      <c r="G1430" s="2">
        <f>'Moving Avg'!F1430</f>
        <v>4.9034999999999993</v>
      </c>
      <c r="H1430" s="2">
        <f>'Moving Avg'!G1430</f>
        <v>5.3323999999999998</v>
      </c>
      <c r="I1430" s="2">
        <f>'Moving Avg'!H1430</f>
        <v>4.5853000000000064</v>
      </c>
      <c r="J1430" s="5" t="str">
        <f>OBV!F1430</f>
        <v>BULLISH</v>
      </c>
      <c r="K1430" s="5" t="str">
        <f>OBV!G1430</f>
        <v>NEUTRAL</v>
      </c>
      <c r="L1430" s="5" t="str">
        <f>OBV!H1430</f>
        <v>CONFIRMED BULLISH</v>
      </c>
      <c r="M1430" s="7">
        <f t="shared" si="220"/>
        <v>0</v>
      </c>
      <c r="N1430" s="7">
        <f t="shared" si="221"/>
        <v>100</v>
      </c>
      <c r="O1430" s="7">
        <f t="shared" si="222"/>
        <v>50</v>
      </c>
      <c r="P1430" s="7">
        <f t="shared" si="223"/>
        <v>83.5</v>
      </c>
      <c r="Q1430" s="8">
        <f t="shared" si="224"/>
        <v>55.024999999999999</v>
      </c>
      <c r="R1430" s="8">
        <f t="shared" si="225"/>
        <v>58.375</v>
      </c>
      <c r="S1430" s="8">
        <f t="shared" si="226"/>
        <v>65.075000000000003</v>
      </c>
      <c r="T1430" s="8">
        <f t="shared" si="227"/>
        <v>58.375</v>
      </c>
      <c r="U1430" s="7">
        <f t="shared" si="228"/>
        <v>59.491666666666674</v>
      </c>
      <c r="V1430" s="7">
        <f t="shared" si="229"/>
        <v>59.212500000000006</v>
      </c>
    </row>
    <row r="1431" spans="1:22" ht="13.5" x14ac:dyDescent="0.25">
      <c r="A1431" s="3">
        <f>RSI!A1431</f>
        <v>44396</v>
      </c>
      <c r="B1431" s="2">
        <f>RSI!B1431</f>
        <v>6.11</v>
      </c>
      <c r="C1431" s="2">
        <f>RSI!I1431</f>
        <v>80.746744962571185</v>
      </c>
      <c r="D1431" s="2">
        <f>MACD!E1431</f>
        <v>-0.60318179807128036</v>
      </c>
      <c r="E1431" s="2">
        <f>MACD!F1431</f>
        <v>-0.47242742925387149</v>
      </c>
      <c r="F1431" s="2">
        <f>'Moving Avg'!D1431</f>
        <v>5.84</v>
      </c>
      <c r="G1431" s="2">
        <f>'Moving Avg'!F1431</f>
        <v>5.0114999999999998</v>
      </c>
      <c r="H1431" s="2">
        <f>'Moving Avg'!G1431</f>
        <v>5.3298000000000005</v>
      </c>
      <c r="I1431" s="2">
        <f>'Moving Avg'!H1431</f>
        <v>4.5903500000000053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  <c r="M1431" s="7">
        <f t="shared" si="220"/>
        <v>0</v>
      </c>
      <c r="N1431" s="7">
        <f t="shared" si="221"/>
        <v>100</v>
      </c>
      <c r="O1431" s="7">
        <f t="shared" si="222"/>
        <v>50</v>
      </c>
      <c r="P1431" s="7">
        <f t="shared" si="223"/>
        <v>83.5</v>
      </c>
      <c r="Q1431" s="8">
        <f t="shared" si="224"/>
        <v>55.024999999999999</v>
      </c>
      <c r="R1431" s="8">
        <f t="shared" si="225"/>
        <v>58.375</v>
      </c>
      <c r="S1431" s="8">
        <f t="shared" si="226"/>
        <v>65.075000000000003</v>
      </c>
      <c r="T1431" s="8">
        <f t="shared" si="227"/>
        <v>58.375</v>
      </c>
      <c r="U1431" s="7">
        <f t="shared" si="228"/>
        <v>59.491666666666674</v>
      </c>
      <c r="V1431" s="7">
        <f t="shared" si="229"/>
        <v>59.212500000000006</v>
      </c>
    </row>
    <row r="1432" spans="1:22" ht="13.5" x14ac:dyDescent="0.25">
      <c r="A1432" s="3">
        <f>RSI!A1432</f>
        <v>44399</v>
      </c>
      <c r="B1432" s="2">
        <f>RSI!B1432</f>
        <v>6.11</v>
      </c>
      <c r="C1432" s="2">
        <f>RSI!I1432</f>
        <v>80.746744962571185</v>
      </c>
      <c r="D1432" s="2">
        <f>MACD!E1432</f>
        <v>-0.60629726792445737</v>
      </c>
      <c r="E1432" s="2">
        <f>MACD!F1432</f>
        <v>-0.49920139698798871</v>
      </c>
      <c r="F1432" s="2">
        <f>'Moving Avg'!D1432</f>
        <v>5.9399999999999995</v>
      </c>
      <c r="G1432" s="2">
        <f>'Moving Avg'!F1432</f>
        <v>5.1194999999999995</v>
      </c>
      <c r="H1432" s="2">
        <f>'Moving Avg'!G1432</f>
        <v>5.3272000000000004</v>
      </c>
      <c r="I1432" s="2">
        <f>'Moving Avg'!H1432</f>
        <v>4.5954000000000059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0</v>
      </c>
      <c r="N1432" s="7">
        <f t="shared" si="221"/>
        <v>100</v>
      </c>
      <c r="O1432" s="7">
        <f t="shared" si="222"/>
        <v>50</v>
      </c>
      <c r="P1432" s="7">
        <f t="shared" si="223"/>
        <v>83.5</v>
      </c>
      <c r="Q1432" s="8">
        <f t="shared" si="224"/>
        <v>55.024999999999999</v>
      </c>
      <c r="R1432" s="8">
        <f t="shared" si="225"/>
        <v>58.375</v>
      </c>
      <c r="S1432" s="8">
        <f t="shared" si="226"/>
        <v>65.075000000000003</v>
      </c>
      <c r="T1432" s="8">
        <f t="shared" si="227"/>
        <v>58.375</v>
      </c>
      <c r="U1432" s="7">
        <f t="shared" si="228"/>
        <v>59.491666666666674</v>
      </c>
      <c r="V1432" s="7">
        <f t="shared" si="229"/>
        <v>59.212500000000006</v>
      </c>
    </row>
    <row r="1433" spans="1:22" ht="13.5" x14ac:dyDescent="0.25">
      <c r="A1433" s="3">
        <f>RSI!A1433</f>
        <v>44400</v>
      </c>
      <c r="B1433" s="2">
        <f>RSI!B1433</f>
        <v>6.11</v>
      </c>
      <c r="C1433" s="2">
        <f>RSI!I1433</f>
        <v>80.746744962571185</v>
      </c>
      <c r="D1433" s="2">
        <f>MACD!E1433</f>
        <v>-0.61413648484162575</v>
      </c>
      <c r="E1433" s="2">
        <f>MACD!F1433</f>
        <v>-0.52218841455871612</v>
      </c>
      <c r="F1433" s="2">
        <f>'Moving Avg'!D1433</f>
        <v>6.008</v>
      </c>
      <c r="G1433" s="2">
        <f>'Moving Avg'!F1433</f>
        <v>5.2219999999999995</v>
      </c>
      <c r="H1433" s="2">
        <f>'Moving Avg'!G1433</f>
        <v>5.325400000000001</v>
      </c>
      <c r="I1433" s="2">
        <f>'Moving Avg'!H1433</f>
        <v>4.6004500000000057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  <c r="M1433" s="7">
        <f t="shared" si="220"/>
        <v>0</v>
      </c>
      <c r="N1433" s="7">
        <f t="shared" si="221"/>
        <v>100</v>
      </c>
      <c r="O1433" s="7">
        <f t="shared" si="222"/>
        <v>50</v>
      </c>
      <c r="P1433" s="7">
        <f t="shared" si="223"/>
        <v>83.5</v>
      </c>
      <c r="Q1433" s="8">
        <f t="shared" si="224"/>
        <v>55.024999999999999</v>
      </c>
      <c r="R1433" s="8">
        <f t="shared" si="225"/>
        <v>58.375</v>
      </c>
      <c r="S1433" s="8">
        <f t="shared" si="226"/>
        <v>65.075000000000003</v>
      </c>
      <c r="T1433" s="8">
        <f t="shared" si="227"/>
        <v>58.375</v>
      </c>
      <c r="U1433" s="7">
        <f t="shared" si="228"/>
        <v>59.491666666666674</v>
      </c>
      <c r="V1433" s="7">
        <f t="shared" si="229"/>
        <v>59.212500000000006</v>
      </c>
    </row>
    <row r="1434" spans="1:22" ht="13.5" x14ac:dyDescent="0.25">
      <c r="A1434" s="3">
        <f>RSI!A1434</f>
        <v>44403</v>
      </c>
      <c r="B1434" s="2">
        <f>RSI!B1434</f>
        <v>6.11</v>
      </c>
      <c r="C1434" s="2">
        <f>RSI!I1434</f>
        <v>80.746744962571185</v>
      </c>
      <c r="D1434" s="2">
        <f>MACD!E1434</f>
        <v>-0.60712576892383385</v>
      </c>
      <c r="E1434" s="2">
        <f>MACD!F1434</f>
        <v>-0.53917588543173967</v>
      </c>
      <c r="F1434" s="2">
        <f>'Moving Avg'!D1434</f>
        <v>6.0759999999999996</v>
      </c>
      <c r="G1434" s="2">
        <f>'Moving Avg'!F1434</f>
        <v>5.3154999999999992</v>
      </c>
      <c r="H1434" s="2">
        <f>'Moving Avg'!G1434</f>
        <v>5.3236000000000017</v>
      </c>
      <c r="I1434" s="2">
        <f>'Moving Avg'!H1434</f>
        <v>4.6062500000000055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  <c r="M1434" s="7">
        <f t="shared" si="220"/>
        <v>0</v>
      </c>
      <c r="N1434" s="7">
        <f t="shared" si="221"/>
        <v>100</v>
      </c>
      <c r="O1434" s="7">
        <f t="shared" si="222"/>
        <v>50</v>
      </c>
      <c r="P1434" s="7">
        <f t="shared" si="223"/>
        <v>83.5</v>
      </c>
      <c r="Q1434" s="8">
        <f t="shared" si="224"/>
        <v>55.024999999999999</v>
      </c>
      <c r="R1434" s="8">
        <f t="shared" si="225"/>
        <v>58.375</v>
      </c>
      <c r="S1434" s="8">
        <f t="shared" si="226"/>
        <v>65.075000000000003</v>
      </c>
      <c r="T1434" s="8">
        <f t="shared" si="227"/>
        <v>58.375</v>
      </c>
      <c r="U1434" s="7">
        <f t="shared" si="228"/>
        <v>59.491666666666674</v>
      </c>
      <c r="V1434" s="7">
        <f t="shared" si="229"/>
        <v>59.212500000000006</v>
      </c>
    </row>
    <row r="1435" spans="1:22" ht="13.5" x14ac:dyDescent="0.25">
      <c r="A1435" s="3">
        <f>RSI!A1435</f>
        <v>44404</v>
      </c>
      <c r="B1435" s="2">
        <f>RSI!B1435</f>
        <v>6.11</v>
      </c>
      <c r="C1435" s="2">
        <f>RSI!I1435</f>
        <v>80.746744962571185</v>
      </c>
      <c r="D1435" s="2">
        <f>MACD!E1435</f>
        <v>-0.5825774784591955</v>
      </c>
      <c r="E1435" s="2">
        <f>MACD!F1435</f>
        <v>-0.54785620403723079</v>
      </c>
      <c r="F1435" s="2">
        <f>'Moving Avg'!D1435</f>
        <v>6.11</v>
      </c>
      <c r="G1435" s="2">
        <f>'Moving Avg'!F1435</f>
        <v>5.3994999999999997</v>
      </c>
      <c r="H1435" s="2">
        <f>'Moving Avg'!G1435</f>
        <v>5.3218000000000014</v>
      </c>
      <c r="I1435" s="2">
        <f>'Moving Avg'!H1435</f>
        <v>4.6120500000000062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  <c r="M1435" s="7">
        <f t="shared" si="220"/>
        <v>0</v>
      </c>
      <c r="N1435" s="7">
        <f t="shared" si="221"/>
        <v>100</v>
      </c>
      <c r="O1435" s="7">
        <f t="shared" si="222"/>
        <v>50</v>
      </c>
      <c r="P1435" s="7">
        <f t="shared" si="223"/>
        <v>83.5</v>
      </c>
      <c r="Q1435" s="8">
        <f t="shared" si="224"/>
        <v>55.024999999999999</v>
      </c>
      <c r="R1435" s="8">
        <f t="shared" si="225"/>
        <v>58.375</v>
      </c>
      <c r="S1435" s="8">
        <f t="shared" si="226"/>
        <v>65.075000000000003</v>
      </c>
      <c r="T1435" s="8">
        <f t="shared" si="227"/>
        <v>58.375</v>
      </c>
      <c r="U1435" s="7">
        <f t="shared" si="228"/>
        <v>59.491666666666674</v>
      </c>
      <c r="V1435" s="7">
        <f t="shared" si="229"/>
        <v>59.212500000000006</v>
      </c>
    </row>
    <row r="1436" spans="1:22" ht="13.5" x14ac:dyDescent="0.25">
      <c r="A1436" s="3">
        <f>RSI!A1436</f>
        <v>44405</v>
      </c>
      <c r="B1436" s="2">
        <f>RSI!B1436</f>
        <v>6.11</v>
      </c>
      <c r="C1436" s="2">
        <f>RSI!I1436</f>
        <v>80.746744962571185</v>
      </c>
      <c r="D1436" s="2">
        <f>MACD!E1436</f>
        <v>-0.54285927392468736</v>
      </c>
      <c r="E1436" s="2">
        <f>MACD!F1436</f>
        <v>-0.54685681801472219</v>
      </c>
      <c r="F1436" s="2">
        <f>'Moving Avg'!D1436</f>
        <v>6.11</v>
      </c>
      <c r="G1436" s="2">
        <f>'Moving Avg'!F1436</f>
        <v>5.4739999999999993</v>
      </c>
      <c r="H1436" s="2">
        <f>'Moving Avg'!G1436</f>
        <v>5.3200000000000021</v>
      </c>
      <c r="I1436" s="2">
        <f>'Moving Avg'!H1436</f>
        <v>4.6171500000000059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  <c r="M1436" s="7">
        <f t="shared" si="220"/>
        <v>0</v>
      </c>
      <c r="N1436" s="7">
        <f t="shared" si="221"/>
        <v>0</v>
      </c>
      <c r="O1436" s="7">
        <f t="shared" si="222"/>
        <v>50</v>
      </c>
      <c r="P1436" s="7">
        <f t="shared" si="223"/>
        <v>33</v>
      </c>
      <c r="Q1436" s="8">
        <f t="shared" si="224"/>
        <v>12.45</v>
      </c>
      <c r="R1436" s="8">
        <f t="shared" si="225"/>
        <v>25.75</v>
      </c>
      <c r="S1436" s="8">
        <f t="shared" si="226"/>
        <v>27.35</v>
      </c>
      <c r="T1436" s="8">
        <f t="shared" si="227"/>
        <v>20.75</v>
      </c>
      <c r="U1436" s="7">
        <f t="shared" si="228"/>
        <v>21.850000000000005</v>
      </c>
      <c r="V1436" s="7">
        <f t="shared" si="229"/>
        <v>21.575000000000003</v>
      </c>
    </row>
    <row r="1437" spans="1:22" ht="13.5" x14ac:dyDescent="0.25">
      <c r="A1437" s="3">
        <f>RSI!A1437</f>
        <v>44406</v>
      </c>
      <c r="B1437" s="2">
        <f>RSI!B1437</f>
        <v>6.11</v>
      </c>
      <c r="C1437" s="2">
        <f>RSI!I1437</f>
        <v>80.746744962571185</v>
      </c>
      <c r="D1437" s="2">
        <f>MACD!E1437</f>
        <v>-0.48846057494266848</v>
      </c>
      <c r="E1437" s="2">
        <f>MACD!F1437</f>
        <v>-0.53517756940031147</v>
      </c>
      <c r="F1437" s="2">
        <f>'Moving Avg'!D1437</f>
        <v>6.11</v>
      </c>
      <c r="G1437" s="2">
        <f>'Moving Avg'!F1437</f>
        <v>5.5484999999999998</v>
      </c>
      <c r="H1437" s="2">
        <f>'Moving Avg'!G1437</f>
        <v>5.3182000000000027</v>
      </c>
      <c r="I1437" s="2">
        <f>'Moving Avg'!H1437</f>
        <v>4.6222000000000056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  <c r="M1437" s="7">
        <f t="shared" si="220"/>
        <v>0</v>
      </c>
      <c r="N1437" s="7">
        <f t="shared" si="221"/>
        <v>0</v>
      </c>
      <c r="O1437" s="7">
        <f t="shared" si="222"/>
        <v>50</v>
      </c>
      <c r="P1437" s="7">
        <f t="shared" si="223"/>
        <v>33</v>
      </c>
      <c r="Q1437" s="8">
        <f t="shared" si="224"/>
        <v>12.45</v>
      </c>
      <c r="R1437" s="8">
        <f t="shared" si="225"/>
        <v>25.75</v>
      </c>
      <c r="S1437" s="8">
        <f t="shared" si="226"/>
        <v>27.35</v>
      </c>
      <c r="T1437" s="8">
        <f t="shared" si="227"/>
        <v>20.75</v>
      </c>
      <c r="U1437" s="7">
        <f t="shared" si="228"/>
        <v>21.850000000000005</v>
      </c>
      <c r="V1437" s="7">
        <f t="shared" si="229"/>
        <v>21.575000000000003</v>
      </c>
    </row>
    <row r="1438" spans="1:22" ht="13.5" x14ac:dyDescent="0.25">
      <c r="A1438" s="3">
        <f>RSI!A1438</f>
        <v>44407</v>
      </c>
      <c r="B1438" s="2">
        <f>RSI!B1438</f>
        <v>6.11</v>
      </c>
      <c r="C1438" s="2">
        <f>RSI!I1438</f>
        <v>80.746744962571185</v>
      </c>
      <c r="D1438" s="2">
        <f>MACD!E1438</f>
        <v>-0.42135663044174088</v>
      </c>
      <c r="E1438" s="2">
        <f>MACD!F1438</f>
        <v>-0.5124133816085974</v>
      </c>
      <c r="F1438" s="2">
        <f>'Moving Avg'!D1438</f>
        <v>6.11</v>
      </c>
      <c r="G1438" s="2">
        <f>'Moving Avg'!F1438</f>
        <v>5.6229999999999993</v>
      </c>
      <c r="H1438" s="2">
        <f>'Moving Avg'!G1438</f>
        <v>5.3164000000000033</v>
      </c>
      <c r="I1438" s="2">
        <f>'Moving Avg'!H1438</f>
        <v>4.6272500000000063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  <c r="M1438" s="7">
        <f t="shared" si="220"/>
        <v>0</v>
      </c>
      <c r="N1438" s="7">
        <f t="shared" si="221"/>
        <v>0</v>
      </c>
      <c r="O1438" s="7">
        <f t="shared" si="222"/>
        <v>50</v>
      </c>
      <c r="P1438" s="7">
        <f t="shared" si="223"/>
        <v>33</v>
      </c>
      <c r="Q1438" s="8">
        <f t="shared" si="224"/>
        <v>12.45</v>
      </c>
      <c r="R1438" s="8">
        <f t="shared" si="225"/>
        <v>25.75</v>
      </c>
      <c r="S1438" s="8">
        <f t="shared" si="226"/>
        <v>27.35</v>
      </c>
      <c r="T1438" s="8">
        <f t="shared" si="227"/>
        <v>20.75</v>
      </c>
      <c r="U1438" s="7">
        <f t="shared" si="228"/>
        <v>21.850000000000005</v>
      </c>
      <c r="V1438" s="7">
        <f t="shared" si="229"/>
        <v>21.575000000000003</v>
      </c>
    </row>
    <row r="1439" spans="1:22" ht="13.5" x14ac:dyDescent="0.25">
      <c r="A1439" s="3">
        <f>RSI!A1439</f>
        <v>44410</v>
      </c>
      <c r="B1439" s="2">
        <f>RSI!B1439</f>
        <v>6.11</v>
      </c>
      <c r="C1439" s="2">
        <f>RSI!I1439</f>
        <v>80.746744962571185</v>
      </c>
      <c r="D1439" s="2">
        <f>MACD!E1439</f>
        <v>-0.36785517386190492</v>
      </c>
      <c r="E1439" s="2">
        <f>MACD!F1439</f>
        <v>-0.48350174005925889</v>
      </c>
      <c r="F1439" s="2">
        <f>'Moving Avg'!D1439</f>
        <v>6.11</v>
      </c>
      <c r="G1439" s="2">
        <f>'Moving Avg'!F1439</f>
        <v>5.6909999999999998</v>
      </c>
      <c r="H1439" s="2">
        <f>'Moving Avg'!G1439</f>
        <v>5.314600000000004</v>
      </c>
      <c r="I1439" s="2">
        <f>'Moving Avg'!H1439</f>
        <v>4.6323000000000061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  <c r="M1439" s="7">
        <f t="shared" si="220"/>
        <v>0</v>
      </c>
      <c r="N1439" s="7">
        <f t="shared" si="221"/>
        <v>0</v>
      </c>
      <c r="O1439" s="7">
        <f t="shared" si="222"/>
        <v>50</v>
      </c>
      <c r="P1439" s="7">
        <f t="shared" si="223"/>
        <v>33</v>
      </c>
      <c r="Q1439" s="8">
        <f t="shared" si="224"/>
        <v>12.45</v>
      </c>
      <c r="R1439" s="8">
        <f t="shared" si="225"/>
        <v>25.75</v>
      </c>
      <c r="S1439" s="8">
        <f t="shared" si="226"/>
        <v>27.35</v>
      </c>
      <c r="T1439" s="8">
        <f t="shared" si="227"/>
        <v>20.75</v>
      </c>
      <c r="U1439" s="7">
        <f t="shared" si="228"/>
        <v>21.850000000000005</v>
      </c>
      <c r="V1439" s="7">
        <f t="shared" si="229"/>
        <v>21.575000000000003</v>
      </c>
    </row>
    <row r="1440" spans="1:22" ht="13.5" x14ac:dyDescent="0.25">
      <c r="A1440" s="3">
        <f>RSI!A1440</f>
        <v>44411</v>
      </c>
      <c r="B1440" s="2">
        <f>RSI!B1440</f>
        <v>6.11</v>
      </c>
      <c r="C1440" s="2">
        <f>RSI!I1440</f>
        <v>80.746744962571185</v>
      </c>
      <c r="D1440" s="2">
        <f>MACD!E1440</f>
        <v>-0.29946679421830869</v>
      </c>
      <c r="E1440" s="2">
        <f>MACD!F1440</f>
        <v>-0.44669475089106891</v>
      </c>
      <c r="F1440" s="2">
        <f>'Moving Avg'!D1440</f>
        <v>6.11</v>
      </c>
      <c r="G1440" s="2">
        <f>'Moving Avg'!F1440</f>
        <v>5.7519999999999998</v>
      </c>
      <c r="H1440" s="2">
        <f>'Moving Avg'!G1440</f>
        <v>5.3128000000000029</v>
      </c>
      <c r="I1440" s="2">
        <f>'Moving Avg'!H1440</f>
        <v>4.6381000000000059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  <c r="M1440" s="7">
        <f t="shared" si="220"/>
        <v>0</v>
      </c>
      <c r="N1440" s="7">
        <f t="shared" si="221"/>
        <v>0</v>
      </c>
      <c r="O1440" s="7">
        <f t="shared" si="222"/>
        <v>50</v>
      </c>
      <c r="P1440" s="7">
        <f t="shared" si="223"/>
        <v>33</v>
      </c>
      <c r="Q1440" s="8">
        <f t="shared" si="224"/>
        <v>12.45</v>
      </c>
      <c r="R1440" s="8">
        <f t="shared" si="225"/>
        <v>25.75</v>
      </c>
      <c r="S1440" s="8">
        <f t="shared" si="226"/>
        <v>27.35</v>
      </c>
      <c r="T1440" s="8">
        <f t="shared" si="227"/>
        <v>20.75</v>
      </c>
      <c r="U1440" s="7">
        <f t="shared" si="228"/>
        <v>21.850000000000005</v>
      </c>
      <c r="V1440" s="7">
        <f t="shared" si="229"/>
        <v>21.575000000000003</v>
      </c>
    </row>
    <row r="1441" spans="1:22" ht="13.5" x14ac:dyDescent="0.25">
      <c r="A1441" s="3">
        <f>RSI!A1441</f>
        <v>44412</v>
      </c>
      <c r="B1441" s="2">
        <f>RSI!B1441</f>
        <v>6.11</v>
      </c>
      <c r="C1441" s="2">
        <f>RSI!I1441</f>
        <v>80.746744962571185</v>
      </c>
      <c r="D1441" s="2">
        <f>MACD!E1441</f>
        <v>-0.21825690368023931</v>
      </c>
      <c r="E1441" s="2">
        <f>MACD!F1441</f>
        <v>-0.40100718144890302</v>
      </c>
      <c r="F1441" s="2">
        <f>'Moving Avg'!D1441</f>
        <v>6.11</v>
      </c>
      <c r="G1441" s="2">
        <f>'Moving Avg'!F1441</f>
        <v>5.8129999999999997</v>
      </c>
      <c r="H1441" s="2">
        <f>'Moving Avg'!G1441</f>
        <v>5.3110000000000035</v>
      </c>
      <c r="I1441" s="2">
        <f>'Moving Avg'!H1441</f>
        <v>4.6450000000000067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  <c r="M1441" s="7">
        <f t="shared" si="220"/>
        <v>0</v>
      </c>
      <c r="N1441" s="7">
        <f t="shared" si="221"/>
        <v>0</v>
      </c>
      <c r="O1441" s="7">
        <f t="shared" si="222"/>
        <v>50</v>
      </c>
      <c r="P1441" s="7">
        <f t="shared" si="223"/>
        <v>33</v>
      </c>
      <c r="Q1441" s="8">
        <f t="shared" si="224"/>
        <v>12.45</v>
      </c>
      <c r="R1441" s="8">
        <f t="shared" si="225"/>
        <v>25.75</v>
      </c>
      <c r="S1441" s="8">
        <f t="shared" si="226"/>
        <v>27.35</v>
      </c>
      <c r="T1441" s="8">
        <f t="shared" si="227"/>
        <v>20.75</v>
      </c>
      <c r="U1441" s="7">
        <f t="shared" si="228"/>
        <v>21.850000000000005</v>
      </c>
      <c r="V1441" s="7">
        <f t="shared" si="229"/>
        <v>21.575000000000003</v>
      </c>
    </row>
    <row r="1442" spans="1:22" ht="13.5" x14ac:dyDescent="0.25">
      <c r="A1442" s="3">
        <f>RSI!A1442</f>
        <v>44413</v>
      </c>
      <c r="B1442" s="2">
        <f>RSI!B1442</f>
        <v>6.11</v>
      </c>
      <c r="C1442" s="2">
        <f>RSI!I1442</f>
        <v>80.746744962571185</v>
      </c>
      <c r="D1442" s="2">
        <f>MACD!E1442</f>
        <v>-0.15214366290334436</v>
      </c>
      <c r="E1442" s="2">
        <f>MACD!F1442</f>
        <v>-0.35123447773979127</v>
      </c>
      <c r="F1442" s="2">
        <f>'Moving Avg'!D1442</f>
        <v>6.11</v>
      </c>
      <c r="G1442" s="2">
        <f>'Moving Avg'!F1442</f>
        <v>5.8669999999999991</v>
      </c>
      <c r="H1442" s="2">
        <f>'Moving Avg'!G1442</f>
        <v>5.3092000000000033</v>
      </c>
      <c r="I1442" s="2">
        <f>'Moving Avg'!H1442</f>
        <v>4.6519000000000066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0</v>
      </c>
      <c r="N1442" s="7">
        <f t="shared" si="221"/>
        <v>0</v>
      </c>
      <c r="O1442" s="7">
        <f t="shared" si="222"/>
        <v>50</v>
      </c>
      <c r="P1442" s="7">
        <f t="shared" si="223"/>
        <v>33</v>
      </c>
      <c r="Q1442" s="8">
        <f t="shared" si="224"/>
        <v>12.45</v>
      </c>
      <c r="R1442" s="8">
        <f t="shared" si="225"/>
        <v>25.75</v>
      </c>
      <c r="S1442" s="8">
        <f t="shared" si="226"/>
        <v>27.35</v>
      </c>
      <c r="T1442" s="8">
        <f t="shared" si="227"/>
        <v>20.75</v>
      </c>
      <c r="U1442" s="7">
        <f t="shared" si="228"/>
        <v>21.850000000000005</v>
      </c>
      <c r="V1442" s="7">
        <f t="shared" si="229"/>
        <v>21.575000000000003</v>
      </c>
    </row>
    <row r="1443" spans="1:22" ht="13.5" x14ac:dyDescent="0.25">
      <c r="A1443" s="3">
        <f>RSI!A1443</f>
        <v>44414</v>
      </c>
      <c r="B1443" s="2">
        <f>RSI!B1443</f>
        <v>6.11</v>
      </c>
      <c r="C1443" s="2">
        <f>RSI!I1443</f>
        <v>80.746744962571185</v>
      </c>
      <c r="D1443" s="2">
        <f>MACD!E1443</f>
        <v>-9.8611708871266579E-2</v>
      </c>
      <c r="E1443" s="2">
        <f>MACD!F1443</f>
        <v>-0.30070992396608631</v>
      </c>
      <c r="F1443" s="2">
        <f>'Moving Avg'!D1443</f>
        <v>6.11</v>
      </c>
      <c r="G1443" s="2">
        <f>'Moving Avg'!F1443</f>
        <v>5.9209999999999994</v>
      </c>
      <c r="H1443" s="2">
        <f>'Moving Avg'!G1443</f>
        <v>5.3074000000000039</v>
      </c>
      <c r="I1443" s="2">
        <f>'Moving Avg'!H1443</f>
        <v>4.6588000000000074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  <c r="M1443" s="7">
        <f t="shared" si="220"/>
        <v>0</v>
      </c>
      <c r="N1443" s="7">
        <f t="shared" si="221"/>
        <v>0</v>
      </c>
      <c r="O1443" s="7">
        <f t="shared" si="222"/>
        <v>50</v>
      </c>
      <c r="P1443" s="7">
        <f t="shared" si="223"/>
        <v>33</v>
      </c>
      <c r="Q1443" s="8">
        <f t="shared" si="224"/>
        <v>12.45</v>
      </c>
      <c r="R1443" s="8">
        <f t="shared" si="225"/>
        <v>25.75</v>
      </c>
      <c r="S1443" s="8">
        <f t="shared" si="226"/>
        <v>27.35</v>
      </c>
      <c r="T1443" s="8">
        <f t="shared" si="227"/>
        <v>20.75</v>
      </c>
      <c r="U1443" s="7">
        <f t="shared" si="228"/>
        <v>21.850000000000005</v>
      </c>
      <c r="V1443" s="7">
        <f t="shared" si="229"/>
        <v>21.575000000000003</v>
      </c>
    </row>
    <row r="1444" spans="1:22" ht="13.5" x14ac:dyDescent="0.25">
      <c r="A1444" s="3">
        <f>RSI!A1444</f>
        <v>44417</v>
      </c>
      <c r="B1444" s="2">
        <f>RSI!B1444</f>
        <v>6.11</v>
      </c>
      <c r="C1444" s="2">
        <f>RSI!I1444</f>
        <v>80.746744962571185</v>
      </c>
      <c r="D1444" s="2">
        <f>MACD!E1444</f>
        <v>-5.5546939086917213E-2</v>
      </c>
      <c r="E1444" s="2">
        <f>MACD!F1444</f>
        <v>-0.25167732699025253</v>
      </c>
      <c r="F1444" s="2">
        <f>'Moving Avg'!D1444</f>
        <v>6.11</v>
      </c>
      <c r="G1444" s="2">
        <f>'Moving Avg'!F1444</f>
        <v>5.9689999999999994</v>
      </c>
      <c r="H1444" s="2">
        <f>'Moving Avg'!G1444</f>
        <v>5.3056000000000054</v>
      </c>
      <c r="I1444" s="2">
        <f>'Moving Avg'!H1444</f>
        <v>4.6664000000000074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  <c r="M1444" s="7">
        <f t="shared" si="220"/>
        <v>0</v>
      </c>
      <c r="N1444" s="7">
        <f t="shared" si="221"/>
        <v>0</v>
      </c>
      <c r="O1444" s="7">
        <f t="shared" si="222"/>
        <v>50</v>
      </c>
      <c r="P1444" s="7">
        <f t="shared" si="223"/>
        <v>33</v>
      </c>
      <c r="Q1444" s="8">
        <f t="shared" si="224"/>
        <v>12.45</v>
      </c>
      <c r="R1444" s="8">
        <f t="shared" si="225"/>
        <v>25.75</v>
      </c>
      <c r="S1444" s="8">
        <f t="shared" si="226"/>
        <v>27.35</v>
      </c>
      <c r="T1444" s="8">
        <f t="shared" si="227"/>
        <v>20.75</v>
      </c>
      <c r="U1444" s="7">
        <f t="shared" si="228"/>
        <v>21.850000000000005</v>
      </c>
      <c r="V1444" s="7">
        <f t="shared" si="229"/>
        <v>21.575000000000003</v>
      </c>
    </row>
    <row r="1445" spans="1:22" ht="13.5" x14ac:dyDescent="0.25">
      <c r="A1445" s="3">
        <f>RSI!A1445</f>
        <v>44419</v>
      </c>
      <c r="B1445" s="2">
        <f>RSI!B1445</f>
        <v>6.11</v>
      </c>
      <c r="C1445" s="2">
        <f>RSI!I1445</f>
        <v>80.746744962571199</v>
      </c>
      <c r="D1445" s="2">
        <f>MACD!E1445</f>
        <v>-2.1173721289072134E-2</v>
      </c>
      <c r="E1445" s="2">
        <f>MACD!F1445</f>
        <v>-0.20557660585001644</v>
      </c>
      <c r="F1445" s="2">
        <f>'Moving Avg'!D1445</f>
        <v>6.11</v>
      </c>
      <c r="G1445" s="2">
        <f>'Moving Avg'!F1445</f>
        <v>6.0095000000000001</v>
      </c>
      <c r="H1445" s="2">
        <f>'Moving Avg'!G1445</f>
        <v>5.3038000000000061</v>
      </c>
      <c r="I1445" s="2">
        <f>'Moving Avg'!H1445</f>
        <v>4.6750000000000078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  <c r="M1445" s="7">
        <f t="shared" si="220"/>
        <v>0</v>
      </c>
      <c r="N1445" s="7">
        <f t="shared" si="221"/>
        <v>0</v>
      </c>
      <c r="O1445" s="7">
        <f t="shared" si="222"/>
        <v>50</v>
      </c>
      <c r="P1445" s="7">
        <f t="shared" si="223"/>
        <v>33</v>
      </c>
      <c r="Q1445" s="8">
        <f t="shared" si="224"/>
        <v>12.45</v>
      </c>
      <c r="R1445" s="8">
        <f t="shared" si="225"/>
        <v>25.75</v>
      </c>
      <c r="S1445" s="8">
        <f t="shared" si="226"/>
        <v>27.35</v>
      </c>
      <c r="T1445" s="8">
        <f t="shared" si="227"/>
        <v>20.75</v>
      </c>
      <c r="U1445" s="7">
        <f t="shared" si="228"/>
        <v>21.850000000000005</v>
      </c>
      <c r="V1445" s="7">
        <f t="shared" si="229"/>
        <v>21.575000000000003</v>
      </c>
    </row>
    <row r="1446" spans="1:22" ht="13.5" x14ac:dyDescent="0.25">
      <c r="A1446" s="3">
        <f>RSI!A1446</f>
        <v>44420</v>
      </c>
      <c r="B1446" s="2">
        <f>RSI!B1446</f>
        <v>6.11</v>
      </c>
      <c r="C1446" s="2">
        <f>RSI!I1446</f>
        <v>80.746744962571199</v>
      </c>
      <c r="D1446" s="2">
        <f>MACD!E1446</f>
        <v>5.99815842478435E-3</v>
      </c>
      <c r="E1446" s="2">
        <f>MACD!F1446</f>
        <v>-0.16326165299505629</v>
      </c>
      <c r="F1446" s="2">
        <f>'Moving Avg'!D1446</f>
        <v>6.11</v>
      </c>
      <c r="G1446" s="2">
        <f>'Moving Avg'!F1446</f>
        <v>6.0424999999999995</v>
      </c>
      <c r="H1446" s="2">
        <f>'Moving Avg'!G1446</f>
        <v>5.3020000000000049</v>
      </c>
      <c r="I1446" s="2">
        <f>'Moving Avg'!H1446</f>
        <v>4.6836000000000073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  <c r="M1446" s="7">
        <f t="shared" si="220"/>
        <v>0</v>
      </c>
      <c r="N1446" s="7">
        <f t="shared" si="221"/>
        <v>0</v>
      </c>
      <c r="O1446" s="7">
        <f t="shared" si="222"/>
        <v>50</v>
      </c>
      <c r="P1446" s="7">
        <f t="shared" si="223"/>
        <v>33</v>
      </c>
      <c r="Q1446" s="8">
        <f t="shared" si="224"/>
        <v>12.45</v>
      </c>
      <c r="R1446" s="8">
        <f t="shared" si="225"/>
        <v>25.75</v>
      </c>
      <c r="S1446" s="8">
        <f t="shared" si="226"/>
        <v>27.35</v>
      </c>
      <c r="T1446" s="8">
        <f t="shared" si="227"/>
        <v>20.75</v>
      </c>
      <c r="U1446" s="7">
        <f t="shared" si="228"/>
        <v>21.850000000000005</v>
      </c>
      <c r="V1446" s="7">
        <f t="shared" si="229"/>
        <v>21.575000000000003</v>
      </c>
    </row>
    <row r="1447" spans="1:22" ht="13.5" x14ac:dyDescent="0.25">
      <c r="A1447" s="3">
        <f>RSI!A1447</f>
        <v>44424</v>
      </c>
      <c r="B1447" s="2">
        <f>RSI!B1447</f>
        <v>6.11</v>
      </c>
      <c r="C1447" s="2">
        <f>RSI!I1447</f>
        <v>80.746744962571199</v>
      </c>
      <c r="D1447" s="2">
        <f>MACD!E1447</f>
        <v>2.7218313090344282E-2</v>
      </c>
      <c r="E1447" s="2">
        <f>MACD!F1447</f>
        <v>-0.12516565977797617</v>
      </c>
      <c r="F1447" s="2">
        <f>'Moving Avg'!D1447</f>
        <v>6.11</v>
      </c>
      <c r="G1447" s="2">
        <f>'Moving Avg'!F1447</f>
        <v>6.0674999999999999</v>
      </c>
      <c r="H1447" s="2">
        <f>'Moving Avg'!G1447</f>
        <v>5.3002000000000056</v>
      </c>
      <c r="I1447" s="2">
        <f>'Moving Avg'!H1447</f>
        <v>4.6921000000000079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  <c r="M1447" s="7">
        <f t="shared" si="220"/>
        <v>0</v>
      </c>
      <c r="N1447" s="7">
        <f t="shared" si="221"/>
        <v>0</v>
      </c>
      <c r="O1447" s="7">
        <f t="shared" si="222"/>
        <v>50</v>
      </c>
      <c r="P1447" s="7">
        <f t="shared" si="223"/>
        <v>33</v>
      </c>
      <c r="Q1447" s="8">
        <f t="shared" si="224"/>
        <v>12.45</v>
      </c>
      <c r="R1447" s="8">
        <f t="shared" si="225"/>
        <v>25.75</v>
      </c>
      <c r="S1447" s="8">
        <f t="shared" si="226"/>
        <v>27.35</v>
      </c>
      <c r="T1447" s="8">
        <f t="shared" si="227"/>
        <v>20.75</v>
      </c>
      <c r="U1447" s="7">
        <f t="shared" si="228"/>
        <v>21.850000000000005</v>
      </c>
      <c r="V1447" s="7">
        <f t="shared" si="229"/>
        <v>21.575000000000003</v>
      </c>
    </row>
    <row r="1448" spans="1:22" ht="13.5" x14ac:dyDescent="0.25">
      <c r="A1448" s="3">
        <f>RSI!A1448</f>
        <v>44425</v>
      </c>
      <c r="B1448" s="2">
        <f>RSI!B1448</f>
        <v>6.11</v>
      </c>
      <c r="C1448" s="2">
        <f>RSI!I1448</f>
        <v>80.746744962571199</v>
      </c>
      <c r="D1448" s="2">
        <f>MACD!E1448</f>
        <v>4.3533610186263338E-2</v>
      </c>
      <c r="E1448" s="2">
        <f>MACD!F1448</f>
        <v>-9.1425805785128267E-2</v>
      </c>
      <c r="F1448" s="2">
        <f>'Moving Avg'!D1448</f>
        <v>6.11</v>
      </c>
      <c r="G1448" s="2">
        <f>'Moving Avg'!F1448</f>
        <v>6.0845000000000002</v>
      </c>
      <c r="H1448" s="2">
        <f>'Moving Avg'!G1448</f>
        <v>5.3020000000000058</v>
      </c>
      <c r="I1448" s="2">
        <f>'Moving Avg'!H1448</f>
        <v>4.7011000000000074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  <c r="M1448" s="7">
        <f t="shared" si="220"/>
        <v>0</v>
      </c>
      <c r="N1448" s="7">
        <f t="shared" si="221"/>
        <v>0</v>
      </c>
      <c r="O1448" s="7">
        <f t="shared" si="222"/>
        <v>50</v>
      </c>
      <c r="P1448" s="7">
        <f t="shared" si="223"/>
        <v>33</v>
      </c>
      <c r="Q1448" s="8">
        <f t="shared" si="224"/>
        <v>12.45</v>
      </c>
      <c r="R1448" s="8">
        <f t="shared" si="225"/>
        <v>25.75</v>
      </c>
      <c r="S1448" s="8">
        <f t="shared" si="226"/>
        <v>27.35</v>
      </c>
      <c r="T1448" s="8">
        <f t="shared" si="227"/>
        <v>20.75</v>
      </c>
      <c r="U1448" s="7">
        <f t="shared" si="228"/>
        <v>21.850000000000005</v>
      </c>
      <c r="V1448" s="7">
        <f t="shared" si="229"/>
        <v>21.575000000000003</v>
      </c>
    </row>
    <row r="1449" spans="1:22" ht="13.5" x14ac:dyDescent="0.25">
      <c r="A1449" s="3">
        <f>RSI!A1449</f>
        <v>44426</v>
      </c>
      <c r="B1449" s="2">
        <f>RSI!B1449</f>
        <v>6.11</v>
      </c>
      <c r="C1449" s="2">
        <f>RSI!I1449</f>
        <v>80.746744962571185</v>
      </c>
      <c r="D1449" s="2">
        <f>MACD!E1449</f>
        <v>5.5820140843336752E-2</v>
      </c>
      <c r="E1449" s="2">
        <f>MACD!F1449</f>
        <v>-6.1976616459435266E-2</v>
      </c>
      <c r="F1449" s="2">
        <f>'Moving Avg'!D1449</f>
        <v>6.11</v>
      </c>
      <c r="G1449" s="2">
        <f>'Moving Avg'!F1449</f>
        <v>6.1014999999999997</v>
      </c>
      <c r="H1449" s="2">
        <f>'Moving Avg'!G1449</f>
        <v>5.3092000000000068</v>
      </c>
      <c r="I1449" s="2">
        <f>'Moving Avg'!H1449</f>
        <v>4.7100500000000078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  <c r="M1449" s="7">
        <f t="shared" si="220"/>
        <v>0</v>
      </c>
      <c r="N1449" s="7">
        <f t="shared" si="221"/>
        <v>0</v>
      </c>
      <c r="O1449" s="7">
        <f t="shared" si="222"/>
        <v>50</v>
      </c>
      <c r="P1449" s="7">
        <f t="shared" si="223"/>
        <v>33</v>
      </c>
      <c r="Q1449" s="8">
        <f t="shared" si="224"/>
        <v>12.45</v>
      </c>
      <c r="R1449" s="8">
        <f t="shared" si="225"/>
        <v>25.75</v>
      </c>
      <c r="S1449" s="8">
        <f t="shared" si="226"/>
        <v>27.35</v>
      </c>
      <c r="T1449" s="8">
        <f t="shared" si="227"/>
        <v>20.75</v>
      </c>
      <c r="U1449" s="7">
        <f t="shared" si="228"/>
        <v>21.850000000000005</v>
      </c>
      <c r="V1449" s="7">
        <f t="shared" si="229"/>
        <v>21.575000000000003</v>
      </c>
    </row>
    <row r="1450" spans="1:22" ht="13.5" x14ac:dyDescent="0.25">
      <c r="A1450" s="3">
        <f>RSI!A1450</f>
        <v>44427</v>
      </c>
      <c r="B1450" s="2">
        <f>RSI!B1450</f>
        <v>6.11</v>
      </c>
      <c r="C1450" s="2">
        <f>RSI!I1450</f>
        <v>80.746744962571199</v>
      </c>
      <c r="D1450" s="2">
        <f>MACD!E1450</f>
        <v>6.4810213114908422E-2</v>
      </c>
      <c r="E1450" s="2">
        <f>MACD!F1450</f>
        <v>-3.661925054456653E-2</v>
      </c>
      <c r="F1450" s="2">
        <f>'Moving Avg'!D1450</f>
        <v>6.11</v>
      </c>
      <c r="G1450" s="2">
        <f>'Moving Avg'!F1450</f>
        <v>6.11</v>
      </c>
      <c r="H1450" s="2">
        <f>'Moving Avg'!G1450</f>
        <v>5.3214000000000059</v>
      </c>
      <c r="I1450" s="2">
        <f>'Moving Avg'!H1450</f>
        <v>4.7190000000000074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  <c r="M1450" s="7">
        <f t="shared" si="220"/>
        <v>0</v>
      </c>
      <c r="N1450" s="7">
        <f t="shared" si="221"/>
        <v>0</v>
      </c>
      <c r="O1450" s="7">
        <f t="shared" si="222"/>
        <v>50</v>
      </c>
      <c r="P1450" s="7">
        <f t="shared" si="223"/>
        <v>33</v>
      </c>
      <c r="Q1450" s="8">
        <f t="shared" si="224"/>
        <v>12.45</v>
      </c>
      <c r="R1450" s="8">
        <f t="shared" si="225"/>
        <v>25.75</v>
      </c>
      <c r="S1450" s="8">
        <f t="shared" si="226"/>
        <v>27.35</v>
      </c>
      <c r="T1450" s="8">
        <f t="shared" si="227"/>
        <v>20.75</v>
      </c>
      <c r="U1450" s="7">
        <f t="shared" si="228"/>
        <v>21.850000000000005</v>
      </c>
      <c r="V1450" s="7">
        <f t="shared" si="229"/>
        <v>21.575000000000003</v>
      </c>
    </row>
    <row r="1451" spans="1:22" ht="13.5" x14ac:dyDescent="0.25">
      <c r="A1451" s="3">
        <f>RSI!A1451</f>
        <v>44428</v>
      </c>
      <c r="B1451" s="2">
        <f>RSI!B1451</f>
        <v>6.11</v>
      </c>
      <c r="C1451" s="2">
        <f>RSI!I1451</f>
        <v>80.746744962571199</v>
      </c>
      <c r="D1451" s="2">
        <f>MACD!E1451</f>
        <v>7.1115139104146685E-2</v>
      </c>
      <c r="E1451" s="2">
        <f>MACD!F1451</f>
        <v>-1.5072372614823887E-2</v>
      </c>
      <c r="F1451" s="2">
        <f>'Moving Avg'!D1451</f>
        <v>6.11</v>
      </c>
      <c r="G1451" s="2">
        <f>'Moving Avg'!F1451</f>
        <v>6.11</v>
      </c>
      <c r="H1451" s="2">
        <f>'Moving Avg'!G1451</f>
        <v>5.3368000000000064</v>
      </c>
      <c r="I1451" s="2">
        <f>'Moving Avg'!H1451</f>
        <v>4.7273500000000084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  <c r="M1451" s="7">
        <f t="shared" si="220"/>
        <v>0</v>
      </c>
      <c r="N1451" s="7">
        <f t="shared" si="221"/>
        <v>0</v>
      </c>
      <c r="O1451" s="7">
        <f t="shared" si="222"/>
        <v>50</v>
      </c>
      <c r="P1451" s="7">
        <f t="shared" si="223"/>
        <v>33</v>
      </c>
      <c r="Q1451" s="8">
        <f t="shared" si="224"/>
        <v>12.45</v>
      </c>
      <c r="R1451" s="8">
        <f t="shared" si="225"/>
        <v>25.75</v>
      </c>
      <c r="S1451" s="8">
        <f t="shared" si="226"/>
        <v>27.35</v>
      </c>
      <c r="T1451" s="8">
        <f t="shared" si="227"/>
        <v>20.75</v>
      </c>
      <c r="U1451" s="7">
        <f t="shared" si="228"/>
        <v>21.850000000000005</v>
      </c>
      <c r="V1451" s="7">
        <f t="shared" si="229"/>
        <v>21.575000000000003</v>
      </c>
    </row>
    <row r="1452" spans="1:22" ht="13.5" x14ac:dyDescent="0.25">
      <c r="A1452" s="3">
        <f>RSI!A1452</f>
        <v>44431</v>
      </c>
      <c r="B1452" s="2">
        <f>RSI!B1452</f>
        <v>6.11</v>
      </c>
      <c r="C1452" s="2">
        <f>RSI!I1452</f>
        <v>80.746744962571199</v>
      </c>
      <c r="D1452" s="2">
        <f>MACD!E1452</f>
        <v>7.5244466997662407E-2</v>
      </c>
      <c r="E1452" s="2">
        <f>MACD!F1452</f>
        <v>2.9909953076733727E-3</v>
      </c>
      <c r="F1452" s="2">
        <f>'Moving Avg'!D1452</f>
        <v>6.11</v>
      </c>
      <c r="G1452" s="2">
        <f>'Moving Avg'!F1452</f>
        <v>6.11</v>
      </c>
      <c r="H1452" s="2">
        <f>'Moving Avg'!G1452</f>
        <v>5.3554000000000066</v>
      </c>
      <c r="I1452" s="2">
        <f>'Moving Avg'!H1452</f>
        <v>4.7357000000000076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  <c r="M1452" s="7">
        <f t="shared" si="220"/>
        <v>0</v>
      </c>
      <c r="N1452" s="7">
        <f t="shared" si="221"/>
        <v>0</v>
      </c>
      <c r="O1452" s="7">
        <f t="shared" si="222"/>
        <v>50</v>
      </c>
      <c r="P1452" s="7">
        <f t="shared" si="223"/>
        <v>33</v>
      </c>
      <c r="Q1452" s="8">
        <f t="shared" si="224"/>
        <v>12.45</v>
      </c>
      <c r="R1452" s="8">
        <f t="shared" si="225"/>
        <v>25.75</v>
      </c>
      <c r="S1452" s="8">
        <f t="shared" si="226"/>
        <v>27.35</v>
      </c>
      <c r="T1452" s="8">
        <f t="shared" si="227"/>
        <v>20.75</v>
      </c>
      <c r="U1452" s="7">
        <f t="shared" si="228"/>
        <v>21.850000000000005</v>
      </c>
      <c r="V1452" s="7">
        <f t="shared" si="229"/>
        <v>21.575000000000003</v>
      </c>
    </row>
    <row r="1453" spans="1:22" ht="13.5" x14ac:dyDescent="0.25">
      <c r="A1453" s="3">
        <f>RSI!A1453</f>
        <v>44432</v>
      </c>
      <c r="B1453" s="2">
        <f>RSI!B1453</f>
        <v>6.11</v>
      </c>
      <c r="C1453" s="2">
        <f>RSI!I1453</f>
        <v>80.746744962571199</v>
      </c>
      <c r="D1453" s="2">
        <f>MACD!E1453</f>
        <v>7.7622208600869769E-2</v>
      </c>
      <c r="E1453" s="2">
        <f>MACD!F1453</f>
        <v>1.7917237966312654E-2</v>
      </c>
      <c r="F1453" s="2">
        <f>'Moving Avg'!D1453</f>
        <v>6.11</v>
      </c>
      <c r="G1453" s="2">
        <f>'Moving Avg'!F1453</f>
        <v>6.11</v>
      </c>
      <c r="H1453" s="2">
        <f>'Moving Avg'!G1453</f>
        <v>5.3786000000000058</v>
      </c>
      <c r="I1453" s="2">
        <f>'Moving Avg'!H1453</f>
        <v>4.7447000000000088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  <c r="M1453" s="7">
        <f t="shared" si="220"/>
        <v>0</v>
      </c>
      <c r="N1453" s="7">
        <f t="shared" si="221"/>
        <v>0</v>
      </c>
      <c r="O1453" s="7">
        <f t="shared" si="222"/>
        <v>50</v>
      </c>
      <c r="P1453" s="7">
        <f t="shared" si="223"/>
        <v>33</v>
      </c>
      <c r="Q1453" s="8">
        <f t="shared" si="224"/>
        <v>12.45</v>
      </c>
      <c r="R1453" s="8">
        <f t="shared" si="225"/>
        <v>25.75</v>
      </c>
      <c r="S1453" s="8">
        <f t="shared" si="226"/>
        <v>27.35</v>
      </c>
      <c r="T1453" s="8">
        <f t="shared" si="227"/>
        <v>20.75</v>
      </c>
      <c r="U1453" s="7">
        <f t="shared" si="228"/>
        <v>21.850000000000005</v>
      </c>
      <c r="V1453" s="7">
        <f t="shared" si="229"/>
        <v>21.575000000000003</v>
      </c>
    </row>
    <row r="1454" spans="1:22" ht="13.5" x14ac:dyDescent="0.25">
      <c r="A1454" s="3">
        <f>RSI!A1454</f>
        <v>44433</v>
      </c>
      <c r="B1454" s="2">
        <f>RSI!B1454</f>
        <v>6.11</v>
      </c>
      <c r="C1454" s="2">
        <f>RSI!I1454</f>
        <v>80.746744962571199</v>
      </c>
      <c r="D1454" s="2">
        <f>MACD!E1454</f>
        <v>7.8600527992547242E-2</v>
      </c>
      <c r="E1454" s="2">
        <f>MACD!F1454</f>
        <v>3.0053895971559573E-2</v>
      </c>
      <c r="F1454" s="2">
        <f>'Moving Avg'!D1454</f>
        <v>6.11</v>
      </c>
      <c r="G1454" s="2">
        <f>'Moving Avg'!F1454</f>
        <v>6.11</v>
      </c>
      <c r="H1454" s="2">
        <f>'Moving Avg'!G1454</f>
        <v>5.4062000000000054</v>
      </c>
      <c r="I1454" s="2">
        <f>'Moving Avg'!H1454</f>
        <v>4.7537000000000083</v>
      </c>
      <c r="J1454" s="5" t="str">
        <f>OBV!F1454</f>
        <v>NEUTRAL</v>
      </c>
      <c r="K1454" s="5" t="str">
        <f>OBV!G1454</f>
        <v>NEUTRAL</v>
      </c>
      <c r="L1454" s="5" t="str">
        <f>OBV!H1454</f>
        <v>NEUTRAL</v>
      </c>
      <c r="M1454" s="7">
        <f t="shared" si="220"/>
        <v>0</v>
      </c>
      <c r="N1454" s="7">
        <f t="shared" si="221"/>
        <v>0</v>
      </c>
      <c r="O1454" s="7">
        <f t="shared" si="222"/>
        <v>50</v>
      </c>
      <c r="P1454" s="7">
        <f t="shared" si="223"/>
        <v>33</v>
      </c>
      <c r="Q1454" s="8">
        <f t="shared" si="224"/>
        <v>12.45</v>
      </c>
      <c r="R1454" s="8">
        <f t="shared" si="225"/>
        <v>25.75</v>
      </c>
      <c r="S1454" s="8">
        <f t="shared" si="226"/>
        <v>27.35</v>
      </c>
      <c r="T1454" s="8">
        <f t="shared" si="227"/>
        <v>20.75</v>
      </c>
      <c r="U1454" s="7">
        <f t="shared" si="228"/>
        <v>21.850000000000005</v>
      </c>
      <c r="V1454" s="7">
        <f t="shared" si="229"/>
        <v>21.575000000000003</v>
      </c>
    </row>
    <row r="1455" spans="1:22" ht="13.5" x14ac:dyDescent="0.25">
      <c r="A1455" s="3">
        <f>RSI!A1455</f>
        <v>44434</v>
      </c>
      <c r="B1455" s="2">
        <f>RSI!B1455</f>
        <v>6.11</v>
      </c>
      <c r="C1455" s="2">
        <f>RSI!I1455</f>
        <v>80.746744962571199</v>
      </c>
      <c r="D1455" s="2">
        <f>MACD!E1455</f>
        <v>7.8471285031695537E-2</v>
      </c>
      <c r="E1455" s="2">
        <f>MACD!F1455</f>
        <v>3.9737373783586771E-2</v>
      </c>
      <c r="F1455" s="2">
        <f>'Moving Avg'!D1455</f>
        <v>6.11</v>
      </c>
      <c r="G1455" s="2">
        <f>'Moving Avg'!F1455</f>
        <v>6.11</v>
      </c>
      <c r="H1455" s="2">
        <f>'Moving Avg'!G1455</f>
        <v>5.433800000000006</v>
      </c>
      <c r="I1455" s="2">
        <f>'Moving Avg'!H1455</f>
        <v>4.7627000000000086</v>
      </c>
      <c r="J1455" s="5" t="str">
        <f>OBV!F1455</f>
        <v>NEUTRAL</v>
      </c>
      <c r="K1455" s="5" t="str">
        <f>OBV!G1455</f>
        <v>NEUTRAL</v>
      </c>
      <c r="L1455" s="5" t="str">
        <f>OBV!H1455</f>
        <v>NEUTRAL</v>
      </c>
      <c r="M1455" s="7">
        <f t="shared" si="220"/>
        <v>0</v>
      </c>
      <c r="N1455" s="7">
        <f t="shared" si="221"/>
        <v>0</v>
      </c>
      <c r="O1455" s="7">
        <f t="shared" si="222"/>
        <v>50</v>
      </c>
      <c r="P1455" s="7">
        <f t="shared" si="223"/>
        <v>33</v>
      </c>
      <c r="Q1455" s="8">
        <f t="shared" si="224"/>
        <v>12.45</v>
      </c>
      <c r="R1455" s="8">
        <f t="shared" si="225"/>
        <v>25.75</v>
      </c>
      <c r="S1455" s="8">
        <f t="shared" si="226"/>
        <v>27.35</v>
      </c>
      <c r="T1455" s="8">
        <f t="shared" si="227"/>
        <v>20.75</v>
      </c>
      <c r="U1455" s="7">
        <f t="shared" si="228"/>
        <v>21.850000000000005</v>
      </c>
      <c r="V1455" s="7">
        <f t="shared" si="229"/>
        <v>21.575000000000003</v>
      </c>
    </row>
    <row r="1456" spans="1:22" ht="13.5" x14ac:dyDescent="0.25">
      <c r="A1456" s="3">
        <f>RSI!A1456</f>
        <v>44435</v>
      </c>
      <c r="B1456" s="2">
        <f>RSI!B1456</f>
        <v>6.11</v>
      </c>
      <c r="C1456" s="2">
        <f>RSI!I1456</f>
        <v>80.746744962571199</v>
      </c>
      <c r="D1456" s="2">
        <f>MACD!E1456</f>
        <v>7.7475766643202881E-2</v>
      </c>
      <c r="E1456" s="2">
        <f>MACD!F1456</f>
        <v>4.7285052355509997E-2</v>
      </c>
      <c r="F1456" s="2">
        <f>'Moving Avg'!D1456</f>
        <v>6.11</v>
      </c>
      <c r="G1456" s="2">
        <f>'Moving Avg'!F1456</f>
        <v>6.11</v>
      </c>
      <c r="H1456" s="2">
        <f>'Moving Avg'!G1456</f>
        <v>5.4656000000000065</v>
      </c>
      <c r="I1456" s="2">
        <f>'Moving Avg'!H1456</f>
        <v>4.7727000000000084</v>
      </c>
      <c r="J1456" s="5" t="str">
        <f>OBV!F1456</f>
        <v>NEUTRAL</v>
      </c>
      <c r="K1456" s="5" t="str">
        <f>OBV!G1456</f>
        <v>NEUTRAL</v>
      </c>
      <c r="L1456" s="5" t="str">
        <f>OBV!H1456</f>
        <v>NEUTRAL</v>
      </c>
      <c r="M1456" s="7">
        <f t="shared" si="220"/>
        <v>0</v>
      </c>
      <c r="N1456" s="7">
        <f t="shared" si="221"/>
        <v>0</v>
      </c>
      <c r="O1456" s="7">
        <f t="shared" si="222"/>
        <v>50</v>
      </c>
      <c r="P1456" s="7">
        <f t="shared" si="223"/>
        <v>33</v>
      </c>
      <c r="Q1456" s="8">
        <f t="shared" si="224"/>
        <v>12.45</v>
      </c>
      <c r="R1456" s="8">
        <f t="shared" si="225"/>
        <v>25.75</v>
      </c>
      <c r="S1456" s="8">
        <f t="shared" si="226"/>
        <v>27.35</v>
      </c>
      <c r="T1456" s="8">
        <f t="shared" si="227"/>
        <v>20.75</v>
      </c>
      <c r="U1456" s="7">
        <f t="shared" si="228"/>
        <v>21.850000000000005</v>
      </c>
      <c r="V1456" s="7">
        <f t="shared" si="229"/>
        <v>21.575000000000003</v>
      </c>
    </row>
    <row r="1457" spans="1:22" ht="13.5" x14ac:dyDescent="0.25">
      <c r="A1457" s="3">
        <f>RSI!A1457</f>
        <v>44438</v>
      </c>
      <c r="B1457" s="2">
        <f>RSI!B1457</f>
        <v>6.11</v>
      </c>
      <c r="C1457" s="2">
        <f>RSI!I1457</f>
        <v>80.746744962571199</v>
      </c>
      <c r="D1457" s="2">
        <f>MACD!E1457</f>
        <v>7.5812887374232751E-2</v>
      </c>
      <c r="E1457" s="2">
        <f>MACD!F1457</f>
        <v>5.2990619359254545E-2</v>
      </c>
      <c r="F1457" s="2">
        <f>'Moving Avg'!D1457</f>
        <v>6.11</v>
      </c>
      <c r="G1457" s="2">
        <f>'Moving Avg'!F1457</f>
        <v>6.11</v>
      </c>
      <c r="H1457" s="2">
        <f>'Moving Avg'!G1457</f>
        <v>5.5014000000000056</v>
      </c>
      <c r="I1457" s="2">
        <f>'Moving Avg'!H1457</f>
        <v>4.7826500000000083</v>
      </c>
      <c r="J1457" s="5" t="str">
        <f>OBV!F1457</f>
        <v>NEUTRAL</v>
      </c>
      <c r="K1457" s="5" t="str">
        <f>OBV!G1457</f>
        <v>NEUTRAL</v>
      </c>
      <c r="L1457" s="5" t="str">
        <f>OBV!H1457</f>
        <v>NEUTRAL</v>
      </c>
      <c r="M1457" s="7">
        <f t="shared" si="220"/>
        <v>0</v>
      </c>
      <c r="N1457" s="7">
        <f t="shared" si="221"/>
        <v>0</v>
      </c>
      <c r="O1457" s="7">
        <f t="shared" si="222"/>
        <v>50</v>
      </c>
      <c r="P1457" s="7">
        <f t="shared" si="223"/>
        <v>33</v>
      </c>
      <c r="Q1457" s="8">
        <f t="shared" si="224"/>
        <v>12.45</v>
      </c>
      <c r="R1457" s="8">
        <f t="shared" si="225"/>
        <v>25.75</v>
      </c>
      <c r="S1457" s="8">
        <f t="shared" si="226"/>
        <v>27.35</v>
      </c>
      <c r="T1457" s="8">
        <f t="shared" si="227"/>
        <v>20.75</v>
      </c>
      <c r="U1457" s="7">
        <f t="shared" si="228"/>
        <v>21.850000000000005</v>
      </c>
      <c r="V1457" s="7">
        <f t="shared" si="229"/>
        <v>21.575000000000003</v>
      </c>
    </row>
    <row r="1458" spans="1:22" ht="13.5" x14ac:dyDescent="0.25">
      <c r="A1458" s="3">
        <f>RSI!A1458</f>
        <v>44439</v>
      </c>
      <c r="B1458" s="2">
        <f>RSI!B1458</f>
        <v>6.11</v>
      </c>
      <c r="C1458" s="2">
        <f>RSI!I1458</f>
        <v>80.746744962571199</v>
      </c>
      <c r="D1458" s="2">
        <f>MACD!E1458</f>
        <v>7.364609720766957E-2</v>
      </c>
      <c r="E1458" s="2">
        <f>MACD!F1458</f>
        <v>5.7121714928937556E-2</v>
      </c>
      <c r="F1458" s="2">
        <f>'Moving Avg'!D1458</f>
        <v>6.11</v>
      </c>
      <c r="G1458" s="2">
        <f>'Moving Avg'!F1458</f>
        <v>6.11</v>
      </c>
      <c r="H1458" s="2">
        <f>'Moving Avg'!G1458</f>
        <v>5.5410000000000057</v>
      </c>
      <c r="I1458" s="2">
        <f>'Moving Avg'!H1458</f>
        <v>4.7920000000000087</v>
      </c>
      <c r="J1458" s="5" t="str">
        <f>OBV!F1458</f>
        <v>NEUTRAL</v>
      </c>
      <c r="K1458" s="5" t="str">
        <f>OBV!G1458</f>
        <v>NEUTRAL</v>
      </c>
      <c r="L1458" s="5" t="str">
        <f>OBV!H1458</f>
        <v>NEUTRAL</v>
      </c>
      <c r="M1458" s="7">
        <f t="shared" si="220"/>
        <v>0</v>
      </c>
      <c r="N1458" s="7">
        <f t="shared" si="221"/>
        <v>0</v>
      </c>
      <c r="O1458" s="7">
        <f t="shared" si="222"/>
        <v>50</v>
      </c>
      <c r="P1458" s="7">
        <f t="shared" si="223"/>
        <v>33</v>
      </c>
      <c r="Q1458" s="8">
        <f t="shared" si="224"/>
        <v>12.45</v>
      </c>
      <c r="R1458" s="8">
        <f t="shared" si="225"/>
        <v>25.75</v>
      </c>
      <c r="S1458" s="8">
        <f t="shared" si="226"/>
        <v>27.35</v>
      </c>
      <c r="T1458" s="8">
        <f t="shared" si="227"/>
        <v>20.75</v>
      </c>
      <c r="U1458" s="7">
        <f t="shared" si="228"/>
        <v>21.850000000000005</v>
      </c>
      <c r="V1458" s="7">
        <f t="shared" si="229"/>
        <v>21.575000000000003</v>
      </c>
    </row>
    <row r="1459" spans="1:22" ht="13.5" x14ac:dyDescent="0.25">
      <c r="A1459" s="3">
        <f>RSI!A1459</f>
        <v>44440</v>
      </c>
      <c r="B1459" s="2">
        <f>RSI!B1459</f>
        <v>6.11</v>
      </c>
      <c r="C1459" s="2">
        <f>RSI!I1459</f>
        <v>80.746744962571199</v>
      </c>
      <c r="D1459" s="2">
        <f>MACD!E1459</f>
        <v>7.1109197821243697E-2</v>
      </c>
      <c r="E1459" s="2">
        <f>MACD!F1459</f>
        <v>5.9919211507398783E-2</v>
      </c>
      <c r="F1459" s="2">
        <f>'Moving Avg'!D1459</f>
        <v>6.11</v>
      </c>
      <c r="G1459" s="2">
        <f>'Moving Avg'!F1459</f>
        <v>6.11</v>
      </c>
      <c r="H1459" s="2">
        <f>'Moving Avg'!G1459</f>
        <v>5.5842000000000063</v>
      </c>
      <c r="I1459" s="2">
        <f>'Moving Avg'!H1459</f>
        <v>4.8004000000000078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  <c r="M1459" s="7">
        <f t="shared" si="220"/>
        <v>0</v>
      </c>
      <c r="N1459" s="7">
        <f t="shared" si="221"/>
        <v>0</v>
      </c>
      <c r="O1459" s="7">
        <f t="shared" si="222"/>
        <v>50</v>
      </c>
      <c r="P1459" s="7">
        <f t="shared" si="223"/>
        <v>33</v>
      </c>
      <c r="Q1459" s="8">
        <f t="shared" si="224"/>
        <v>12.45</v>
      </c>
      <c r="R1459" s="8">
        <f t="shared" si="225"/>
        <v>25.75</v>
      </c>
      <c r="S1459" s="8">
        <f t="shared" si="226"/>
        <v>27.35</v>
      </c>
      <c r="T1459" s="8">
        <f t="shared" si="227"/>
        <v>20.75</v>
      </c>
      <c r="U1459" s="7">
        <f t="shared" si="228"/>
        <v>21.850000000000005</v>
      </c>
      <c r="V1459" s="7">
        <f t="shared" si="229"/>
        <v>21.575000000000003</v>
      </c>
    </row>
    <row r="1460" spans="1:22" ht="13.5" x14ac:dyDescent="0.25">
      <c r="A1460" s="3">
        <f>RSI!A1460</f>
        <v>44441</v>
      </c>
      <c r="B1460" s="2">
        <f>RSI!B1460</f>
        <v>6.11</v>
      </c>
      <c r="C1460" s="2">
        <f>RSI!I1460</f>
        <v>80.746744962571199</v>
      </c>
      <c r="D1460" s="2">
        <f>MACD!E1460</f>
        <v>6.8311237358132715E-2</v>
      </c>
      <c r="E1460" s="2">
        <f>MACD!F1460</f>
        <v>6.1597616677545576E-2</v>
      </c>
      <c r="F1460" s="2">
        <f>'Moving Avg'!D1460</f>
        <v>6.11</v>
      </c>
      <c r="G1460" s="2">
        <f>'Moving Avg'!F1460</f>
        <v>6.11</v>
      </c>
      <c r="H1460" s="2">
        <f>'Moving Avg'!G1460</f>
        <v>5.6274000000000068</v>
      </c>
      <c r="I1460" s="2">
        <f>'Moving Avg'!H1460</f>
        <v>4.8088000000000077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  <c r="M1460" s="7">
        <f t="shared" si="220"/>
        <v>0</v>
      </c>
      <c r="N1460" s="7">
        <f t="shared" si="221"/>
        <v>0</v>
      </c>
      <c r="O1460" s="7">
        <f t="shared" si="222"/>
        <v>50</v>
      </c>
      <c r="P1460" s="7">
        <f t="shared" si="223"/>
        <v>33</v>
      </c>
      <c r="Q1460" s="8">
        <f t="shared" si="224"/>
        <v>12.45</v>
      </c>
      <c r="R1460" s="8">
        <f t="shared" si="225"/>
        <v>25.75</v>
      </c>
      <c r="S1460" s="8">
        <f t="shared" si="226"/>
        <v>27.35</v>
      </c>
      <c r="T1460" s="8">
        <f t="shared" si="227"/>
        <v>20.75</v>
      </c>
      <c r="U1460" s="7">
        <f t="shared" si="228"/>
        <v>21.850000000000005</v>
      </c>
      <c r="V1460" s="7">
        <f t="shared" si="229"/>
        <v>21.575000000000003</v>
      </c>
    </row>
    <row r="1461" spans="1:22" ht="13.5" x14ac:dyDescent="0.25">
      <c r="A1461" s="3">
        <f>RSI!A1461</f>
        <v>44442</v>
      </c>
      <c r="B1461" s="2">
        <f>RSI!B1461</f>
        <v>6.11</v>
      </c>
      <c r="C1461" s="2">
        <f>RSI!I1461</f>
        <v>80.746744962571213</v>
      </c>
      <c r="D1461" s="2">
        <f>MACD!E1461</f>
        <v>6.534062745275282E-2</v>
      </c>
      <c r="E1461" s="2">
        <f>MACD!F1461</f>
        <v>6.2346218832587029E-2</v>
      </c>
      <c r="F1461" s="2">
        <f>'Moving Avg'!D1461</f>
        <v>6.11</v>
      </c>
      <c r="G1461" s="2">
        <f>'Moving Avg'!F1461</f>
        <v>6.11</v>
      </c>
      <c r="H1461" s="2">
        <f>'Moving Avg'!G1461</f>
        <v>5.6706000000000065</v>
      </c>
      <c r="I1461" s="2">
        <f>'Moving Avg'!H1461</f>
        <v>4.8172000000000077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  <c r="M1461" s="7">
        <f t="shared" si="220"/>
        <v>0</v>
      </c>
      <c r="N1461" s="7">
        <f t="shared" si="221"/>
        <v>0</v>
      </c>
      <c r="O1461" s="7">
        <f t="shared" si="222"/>
        <v>50</v>
      </c>
      <c r="P1461" s="7">
        <f t="shared" si="223"/>
        <v>33</v>
      </c>
      <c r="Q1461" s="8">
        <f t="shared" si="224"/>
        <v>12.45</v>
      </c>
      <c r="R1461" s="8">
        <f t="shared" si="225"/>
        <v>25.75</v>
      </c>
      <c r="S1461" s="8">
        <f t="shared" si="226"/>
        <v>27.35</v>
      </c>
      <c r="T1461" s="8">
        <f t="shared" si="227"/>
        <v>20.75</v>
      </c>
      <c r="U1461" s="7">
        <f t="shared" si="228"/>
        <v>21.850000000000005</v>
      </c>
      <c r="V1461" s="7">
        <f t="shared" si="229"/>
        <v>21.575000000000003</v>
      </c>
    </row>
    <row r="1462" spans="1:22" ht="13.5" x14ac:dyDescent="0.25">
      <c r="A1462" s="3">
        <f>RSI!A1462</f>
        <v>44445</v>
      </c>
      <c r="B1462" s="2">
        <f>RSI!B1462</f>
        <v>6.11</v>
      </c>
      <c r="C1462" s="2">
        <f>RSI!I1462</f>
        <v>80.746744962571213</v>
      </c>
      <c r="D1462" s="2">
        <f>MACD!E1462</f>
        <v>6.2268603994660943E-2</v>
      </c>
      <c r="E1462" s="2">
        <f>MACD!F1462</f>
        <v>6.2330695865001812E-2</v>
      </c>
      <c r="F1462" s="2">
        <f>'Moving Avg'!D1462</f>
        <v>6.11</v>
      </c>
      <c r="G1462" s="2">
        <f>'Moving Avg'!F1462</f>
        <v>6.11</v>
      </c>
      <c r="H1462" s="2">
        <f>'Moving Avg'!G1462</f>
        <v>5.7138000000000071</v>
      </c>
      <c r="I1462" s="2">
        <f>'Moving Avg'!H1462</f>
        <v>4.826200000000008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  <c r="M1462" s="7">
        <f t="shared" si="220"/>
        <v>0</v>
      </c>
      <c r="N1462" s="7">
        <f t="shared" si="221"/>
        <v>45</v>
      </c>
      <c r="O1462" s="7">
        <f t="shared" si="222"/>
        <v>50</v>
      </c>
      <c r="P1462" s="7">
        <f t="shared" si="223"/>
        <v>33</v>
      </c>
      <c r="Q1462" s="8">
        <f t="shared" si="224"/>
        <v>28.2</v>
      </c>
      <c r="R1462" s="8">
        <f t="shared" si="225"/>
        <v>34.75</v>
      </c>
      <c r="S1462" s="8">
        <f t="shared" si="226"/>
        <v>34.1</v>
      </c>
      <c r="T1462" s="8">
        <f t="shared" si="227"/>
        <v>32</v>
      </c>
      <c r="U1462" s="7">
        <f t="shared" si="228"/>
        <v>32.35</v>
      </c>
      <c r="V1462" s="7">
        <f t="shared" si="229"/>
        <v>32.262500000000003</v>
      </c>
    </row>
    <row r="1463" spans="1:22" ht="13.5" x14ac:dyDescent="0.25">
      <c r="A1463" s="3">
        <f>RSI!A1463</f>
        <v>44446</v>
      </c>
      <c r="B1463" s="2">
        <f>RSI!B1463</f>
        <v>6.11</v>
      </c>
      <c r="C1463" s="2">
        <f>RSI!I1463</f>
        <v>80.746744962571213</v>
      </c>
      <c r="D1463" s="2">
        <f>MACD!E1463</f>
        <v>5.9152134288239289E-2</v>
      </c>
      <c r="E1463" s="2">
        <f>MACD!F1463</f>
        <v>6.1694983549649314E-2</v>
      </c>
      <c r="F1463" s="2">
        <f>'Moving Avg'!D1463</f>
        <v>6.11</v>
      </c>
      <c r="G1463" s="2">
        <f>'Moving Avg'!F1463</f>
        <v>6.11</v>
      </c>
      <c r="H1463" s="2">
        <f>'Moving Avg'!G1463</f>
        <v>5.7548000000000066</v>
      </c>
      <c r="I1463" s="2">
        <f>'Moving Avg'!H1463</f>
        <v>4.8352000000000075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  <c r="M1463" s="7">
        <f t="shared" si="220"/>
        <v>0</v>
      </c>
      <c r="N1463" s="7">
        <f t="shared" si="221"/>
        <v>45</v>
      </c>
      <c r="O1463" s="7">
        <f t="shared" si="222"/>
        <v>50</v>
      </c>
      <c r="P1463" s="7">
        <f t="shared" si="223"/>
        <v>33</v>
      </c>
      <c r="Q1463" s="8">
        <f t="shared" si="224"/>
        <v>28.2</v>
      </c>
      <c r="R1463" s="8">
        <f t="shared" si="225"/>
        <v>34.75</v>
      </c>
      <c r="S1463" s="8">
        <f t="shared" si="226"/>
        <v>34.1</v>
      </c>
      <c r="T1463" s="8">
        <f t="shared" si="227"/>
        <v>32</v>
      </c>
      <c r="U1463" s="7">
        <f t="shared" si="228"/>
        <v>32.35</v>
      </c>
      <c r="V1463" s="7">
        <f t="shared" si="229"/>
        <v>32.262500000000003</v>
      </c>
    </row>
    <row r="1464" spans="1:22" ht="13.5" x14ac:dyDescent="0.25">
      <c r="A1464" s="3">
        <f>RSI!A1464</f>
        <v>44447</v>
      </c>
      <c r="B1464" s="2">
        <f>RSI!B1464</f>
        <v>6.11</v>
      </c>
      <c r="C1464" s="2">
        <f>RSI!I1464</f>
        <v>80.746744962571213</v>
      </c>
      <c r="D1464" s="2">
        <f>MACD!E1464</f>
        <v>5.603635734687451E-2</v>
      </c>
      <c r="E1464" s="2">
        <f>MACD!F1464</f>
        <v>6.0563258309094356E-2</v>
      </c>
      <c r="F1464" s="2">
        <f>'Moving Avg'!D1464</f>
        <v>6.11</v>
      </c>
      <c r="G1464" s="2">
        <f>'Moving Avg'!F1464</f>
        <v>6.11</v>
      </c>
      <c r="H1464" s="2">
        <f>'Moving Avg'!G1464</f>
        <v>5.7922000000000073</v>
      </c>
      <c r="I1464" s="2">
        <f>'Moving Avg'!H1464</f>
        <v>4.8442000000000078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  <c r="M1464" s="7">
        <f t="shared" si="220"/>
        <v>0</v>
      </c>
      <c r="N1464" s="7">
        <f t="shared" si="221"/>
        <v>45</v>
      </c>
      <c r="O1464" s="7">
        <f t="shared" si="222"/>
        <v>50</v>
      </c>
      <c r="P1464" s="7">
        <f t="shared" si="223"/>
        <v>33</v>
      </c>
      <c r="Q1464" s="8">
        <f t="shared" si="224"/>
        <v>28.2</v>
      </c>
      <c r="R1464" s="8">
        <f t="shared" si="225"/>
        <v>34.75</v>
      </c>
      <c r="S1464" s="8">
        <f t="shared" si="226"/>
        <v>34.1</v>
      </c>
      <c r="T1464" s="8">
        <f t="shared" si="227"/>
        <v>32</v>
      </c>
      <c r="U1464" s="7">
        <f t="shared" si="228"/>
        <v>32.35</v>
      </c>
      <c r="V1464" s="7">
        <f t="shared" si="229"/>
        <v>32.262500000000003</v>
      </c>
    </row>
    <row r="1465" spans="1:22" ht="13.5" x14ac:dyDescent="0.25">
      <c r="A1465" s="3">
        <f>RSI!A1465</f>
        <v>44448</v>
      </c>
      <c r="B1465" s="2">
        <f>RSI!B1465</f>
        <v>6.11</v>
      </c>
      <c r="C1465" s="2">
        <f>RSI!I1465</f>
        <v>80.746744962571213</v>
      </c>
      <c r="D1465" s="2">
        <f>MACD!E1465</f>
        <v>5.2956630599687138E-2</v>
      </c>
      <c r="E1465" s="2">
        <f>MACD!F1465</f>
        <v>5.9041932767212917E-2</v>
      </c>
      <c r="F1465" s="2">
        <f>'Moving Avg'!D1465</f>
        <v>6.11</v>
      </c>
      <c r="G1465" s="2">
        <f>'Moving Avg'!F1465</f>
        <v>6.11</v>
      </c>
      <c r="H1465" s="2">
        <f>'Moving Avg'!G1465</f>
        <v>5.8258000000000072</v>
      </c>
      <c r="I1465" s="2">
        <f>'Moving Avg'!H1465</f>
        <v>4.8527500000000074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  <c r="M1465" s="7">
        <f t="shared" si="220"/>
        <v>0</v>
      </c>
      <c r="N1465" s="7">
        <f t="shared" si="221"/>
        <v>45</v>
      </c>
      <c r="O1465" s="7">
        <f t="shared" si="222"/>
        <v>50</v>
      </c>
      <c r="P1465" s="7">
        <f t="shared" si="223"/>
        <v>33</v>
      </c>
      <c r="Q1465" s="8">
        <f t="shared" si="224"/>
        <v>28.2</v>
      </c>
      <c r="R1465" s="8">
        <f t="shared" si="225"/>
        <v>34.75</v>
      </c>
      <c r="S1465" s="8">
        <f t="shared" si="226"/>
        <v>34.1</v>
      </c>
      <c r="T1465" s="8">
        <f t="shared" si="227"/>
        <v>32</v>
      </c>
      <c r="U1465" s="7">
        <f t="shared" si="228"/>
        <v>32.35</v>
      </c>
      <c r="V1465" s="7">
        <f t="shared" si="229"/>
        <v>32.262500000000003</v>
      </c>
    </row>
    <row r="1466" spans="1:22" ht="13.5" x14ac:dyDescent="0.25">
      <c r="A1466" s="3">
        <f>RSI!A1466</f>
        <v>44449</v>
      </c>
      <c r="B1466" s="2">
        <f>RSI!B1466</f>
        <v>6.11</v>
      </c>
      <c r="C1466" s="2">
        <f>RSI!I1466</f>
        <v>80.746744962571213</v>
      </c>
      <c r="D1466" s="2">
        <f>MACD!E1466</f>
        <v>4.994024490773441E-2</v>
      </c>
      <c r="E1466" s="2">
        <f>MACD!F1466</f>
        <v>5.7221595195317221E-2</v>
      </c>
      <c r="F1466" s="2">
        <f>'Moving Avg'!D1466</f>
        <v>6.11</v>
      </c>
      <c r="G1466" s="2">
        <f>'Moving Avg'!F1466</f>
        <v>6.11</v>
      </c>
      <c r="H1466" s="2">
        <f>'Moving Avg'!G1466</f>
        <v>5.8556000000000061</v>
      </c>
      <c r="I1466" s="2">
        <f>'Moving Avg'!H1466</f>
        <v>4.8613000000000071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  <c r="M1466" s="7">
        <f t="shared" si="220"/>
        <v>0</v>
      </c>
      <c r="N1466" s="7">
        <f t="shared" si="221"/>
        <v>45</v>
      </c>
      <c r="O1466" s="7">
        <f t="shared" si="222"/>
        <v>50</v>
      </c>
      <c r="P1466" s="7">
        <f t="shared" si="223"/>
        <v>33</v>
      </c>
      <c r="Q1466" s="8">
        <f t="shared" si="224"/>
        <v>28.2</v>
      </c>
      <c r="R1466" s="8">
        <f t="shared" si="225"/>
        <v>34.75</v>
      </c>
      <c r="S1466" s="8">
        <f t="shared" si="226"/>
        <v>34.1</v>
      </c>
      <c r="T1466" s="8">
        <f t="shared" si="227"/>
        <v>32</v>
      </c>
      <c r="U1466" s="7">
        <f t="shared" si="228"/>
        <v>32.35</v>
      </c>
      <c r="V1466" s="7">
        <f t="shared" si="229"/>
        <v>32.262500000000003</v>
      </c>
    </row>
    <row r="1467" spans="1:22" ht="13.5" x14ac:dyDescent="0.25">
      <c r="A1467" s="3">
        <f>RSI!A1467</f>
        <v>44452</v>
      </c>
      <c r="B1467" s="2">
        <f>RSI!B1467</f>
        <v>6.11</v>
      </c>
      <c r="C1467" s="2">
        <f>RSI!I1467</f>
        <v>80.746744962571213</v>
      </c>
      <c r="D1467" s="2">
        <f>MACD!E1467</f>
        <v>4.7007860164379522E-2</v>
      </c>
      <c r="E1467" s="2">
        <f>MACD!F1467</f>
        <v>5.5178848189129687E-2</v>
      </c>
      <c r="F1467" s="2">
        <f>'Moving Avg'!D1467</f>
        <v>6.11</v>
      </c>
      <c r="G1467" s="2">
        <f>'Moving Avg'!F1467</f>
        <v>6.11</v>
      </c>
      <c r="H1467" s="2">
        <f>'Moving Avg'!G1467</f>
        <v>5.8854000000000077</v>
      </c>
      <c r="I1467" s="2">
        <f>'Moving Avg'!H1467</f>
        <v>4.8698500000000067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  <c r="M1467" s="7">
        <f t="shared" si="220"/>
        <v>0</v>
      </c>
      <c r="N1467" s="7">
        <f t="shared" si="221"/>
        <v>45</v>
      </c>
      <c r="O1467" s="7">
        <f t="shared" si="222"/>
        <v>50</v>
      </c>
      <c r="P1467" s="7">
        <f t="shared" si="223"/>
        <v>33</v>
      </c>
      <c r="Q1467" s="8">
        <f t="shared" si="224"/>
        <v>28.2</v>
      </c>
      <c r="R1467" s="8">
        <f t="shared" si="225"/>
        <v>34.75</v>
      </c>
      <c r="S1467" s="8">
        <f t="shared" si="226"/>
        <v>34.1</v>
      </c>
      <c r="T1467" s="8">
        <f t="shared" si="227"/>
        <v>32</v>
      </c>
      <c r="U1467" s="7">
        <f t="shared" si="228"/>
        <v>32.35</v>
      </c>
      <c r="V1467" s="7">
        <f t="shared" si="229"/>
        <v>32.262500000000003</v>
      </c>
    </row>
    <row r="1468" spans="1:22" ht="13.5" x14ac:dyDescent="0.25">
      <c r="A1468" s="3">
        <f>RSI!A1468</f>
        <v>44453</v>
      </c>
      <c r="B1468" s="2">
        <f>RSI!B1468</f>
        <v>6.12</v>
      </c>
      <c r="C1468" s="2">
        <f>RSI!I1468</f>
        <v>82.497505762913292</v>
      </c>
      <c r="D1468" s="2">
        <f>MACD!E1468</f>
        <v>4.3433964879250553E-2</v>
      </c>
      <c r="E1468" s="2">
        <f>MACD!F1468</f>
        <v>5.2829871527153863E-2</v>
      </c>
      <c r="F1468" s="2">
        <f>'Moving Avg'!D1468</f>
        <v>6.1120000000000001</v>
      </c>
      <c r="G1468" s="2">
        <f>'Moving Avg'!F1468</f>
        <v>6.1105</v>
      </c>
      <c r="H1468" s="2">
        <f>'Moving Avg'!G1468</f>
        <v>5.9154000000000062</v>
      </c>
      <c r="I1468" s="2">
        <f>'Moving Avg'!H1468</f>
        <v>4.8784500000000062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0</v>
      </c>
      <c r="N1468" s="7">
        <f t="shared" si="221"/>
        <v>45</v>
      </c>
      <c r="O1468" s="7">
        <f t="shared" si="222"/>
        <v>50</v>
      </c>
      <c r="P1468" s="7">
        <f t="shared" si="223"/>
        <v>83.5</v>
      </c>
      <c r="Q1468" s="8">
        <f t="shared" si="224"/>
        <v>35.774999999999999</v>
      </c>
      <c r="R1468" s="8">
        <f t="shared" si="225"/>
        <v>47.375</v>
      </c>
      <c r="S1468" s="8">
        <f t="shared" si="226"/>
        <v>56.825000000000003</v>
      </c>
      <c r="T1468" s="8">
        <f t="shared" si="227"/>
        <v>44.625</v>
      </c>
      <c r="U1468" s="7">
        <f t="shared" si="228"/>
        <v>46.658333333333339</v>
      </c>
      <c r="V1468" s="7">
        <f t="shared" si="229"/>
        <v>46.150000000000006</v>
      </c>
    </row>
    <row r="1469" spans="1:22" ht="13.5" x14ac:dyDescent="0.25">
      <c r="A1469" s="3">
        <f>RSI!A1469</f>
        <v>44454</v>
      </c>
      <c r="B1469" s="2">
        <f>RSI!B1469</f>
        <v>6.12</v>
      </c>
      <c r="C1469" s="2">
        <f>RSI!I1469</f>
        <v>82.497505762913292</v>
      </c>
      <c r="D1469" s="2">
        <f>MACD!E1469</f>
        <v>4.0024970397976034E-2</v>
      </c>
      <c r="E1469" s="2">
        <f>MACD!F1469</f>
        <v>5.02688913013183E-2</v>
      </c>
      <c r="F1469" s="2">
        <f>'Moving Avg'!D1469</f>
        <v>6.1140000000000008</v>
      </c>
      <c r="G1469" s="2">
        <f>'Moving Avg'!F1469</f>
        <v>6.1110000000000007</v>
      </c>
      <c r="H1469" s="2">
        <f>'Moving Avg'!G1469</f>
        <v>5.9428000000000063</v>
      </c>
      <c r="I1469" s="2">
        <f>'Moving Avg'!H1469</f>
        <v>4.8875000000000055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  <c r="M1469" s="7">
        <f t="shared" si="220"/>
        <v>0</v>
      </c>
      <c r="N1469" s="7">
        <f t="shared" si="221"/>
        <v>45</v>
      </c>
      <c r="O1469" s="7">
        <f t="shared" si="222"/>
        <v>50</v>
      </c>
      <c r="P1469" s="7">
        <f t="shared" si="223"/>
        <v>83.5</v>
      </c>
      <c r="Q1469" s="8">
        <f t="shared" si="224"/>
        <v>35.774999999999999</v>
      </c>
      <c r="R1469" s="8">
        <f t="shared" si="225"/>
        <v>47.375</v>
      </c>
      <c r="S1469" s="8">
        <f t="shared" si="226"/>
        <v>56.825000000000003</v>
      </c>
      <c r="T1469" s="8">
        <f t="shared" si="227"/>
        <v>44.625</v>
      </c>
      <c r="U1469" s="7">
        <f t="shared" si="228"/>
        <v>46.658333333333339</v>
      </c>
      <c r="V1469" s="7">
        <f t="shared" si="229"/>
        <v>46.150000000000006</v>
      </c>
    </row>
    <row r="1470" spans="1:22" ht="13.5" x14ac:dyDescent="0.25">
      <c r="A1470" s="3">
        <f>RSI!A1470</f>
        <v>44455</v>
      </c>
      <c r="B1470" s="2">
        <f>RSI!B1470</f>
        <v>6.12</v>
      </c>
      <c r="C1470" s="2">
        <f>RSI!I1470</f>
        <v>82.497505762913292</v>
      </c>
      <c r="D1470" s="2">
        <f>MACD!E1470</f>
        <v>3.6784020643153781E-2</v>
      </c>
      <c r="E1470" s="2">
        <f>MACD!F1470</f>
        <v>4.7571917169685396E-2</v>
      </c>
      <c r="F1470" s="2">
        <f>'Moving Avg'!D1470</f>
        <v>6.1160000000000005</v>
      </c>
      <c r="G1470" s="2">
        <f>'Moving Avg'!F1470</f>
        <v>6.1115000000000013</v>
      </c>
      <c r="H1470" s="2">
        <f>'Moving Avg'!G1470</f>
        <v>5.9674000000000067</v>
      </c>
      <c r="I1470" s="2">
        <f>'Moving Avg'!H1470</f>
        <v>4.8965500000000057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  <c r="M1470" s="7">
        <f t="shared" si="220"/>
        <v>0</v>
      </c>
      <c r="N1470" s="7">
        <f t="shared" si="221"/>
        <v>45</v>
      </c>
      <c r="O1470" s="7">
        <f t="shared" si="222"/>
        <v>50</v>
      </c>
      <c r="P1470" s="7">
        <f t="shared" si="223"/>
        <v>83.5</v>
      </c>
      <c r="Q1470" s="8">
        <f t="shared" si="224"/>
        <v>35.774999999999999</v>
      </c>
      <c r="R1470" s="8">
        <f t="shared" si="225"/>
        <v>47.375</v>
      </c>
      <c r="S1470" s="8">
        <f t="shared" si="226"/>
        <v>56.825000000000003</v>
      </c>
      <c r="T1470" s="8">
        <f t="shared" si="227"/>
        <v>44.625</v>
      </c>
      <c r="U1470" s="7">
        <f t="shared" si="228"/>
        <v>46.658333333333339</v>
      </c>
      <c r="V1470" s="7">
        <f t="shared" si="229"/>
        <v>46.150000000000006</v>
      </c>
    </row>
    <row r="1471" spans="1:22" ht="13.5" x14ac:dyDescent="0.25">
      <c r="A1471" s="3">
        <f>RSI!A1471</f>
        <v>44456</v>
      </c>
      <c r="B1471" s="2">
        <f>RSI!B1471</f>
        <v>6.12</v>
      </c>
      <c r="C1471" s="2">
        <f>RSI!I1471</f>
        <v>82.497505762913292</v>
      </c>
      <c r="D1471" s="2">
        <f>MACD!E1471</f>
        <v>3.3711663762388433E-2</v>
      </c>
      <c r="E1471" s="2">
        <f>MACD!F1471</f>
        <v>4.4799866488226009E-2</v>
      </c>
      <c r="F1471" s="2">
        <f>'Moving Avg'!D1471</f>
        <v>6.1180000000000003</v>
      </c>
      <c r="G1471" s="2">
        <f>'Moving Avg'!F1471</f>
        <v>6.112000000000001</v>
      </c>
      <c r="H1471" s="2">
        <f>'Moving Avg'!G1471</f>
        <v>5.9920000000000062</v>
      </c>
      <c r="I1471" s="2">
        <f>'Moving Avg'!H1471</f>
        <v>4.905600000000006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  <c r="M1471" s="7">
        <f t="shared" si="220"/>
        <v>0</v>
      </c>
      <c r="N1471" s="7">
        <f t="shared" si="221"/>
        <v>45</v>
      </c>
      <c r="O1471" s="7">
        <f t="shared" si="222"/>
        <v>50</v>
      </c>
      <c r="P1471" s="7">
        <f t="shared" si="223"/>
        <v>83.5</v>
      </c>
      <c r="Q1471" s="8">
        <f t="shared" si="224"/>
        <v>35.774999999999999</v>
      </c>
      <c r="R1471" s="8">
        <f t="shared" si="225"/>
        <v>47.375</v>
      </c>
      <c r="S1471" s="8">
        <f t="shared" si="226"/>
        <v>56.825000000000003</v>
      </c>
      <c r="T1471" s="8">
        <f t="shared" si="227"/>
        <v>44.625</v>
      </c>
      <c r="U1471" s="7">
        <f t="shared" si="228"/>
        <v>46.658333333333339</v>
      </c>
      <c r="V1471" s="7">
        <f t="shared" si="229"/>
        <v>46.150000000000006</v>
      </c>
    </row>
    <row r="1472" spans="1:22" ht="13.5" x14ac:dyDescent="0.25">
      <c r="A1472" s="3">
        <f>RSI!A1472</f>
        <v>44459</v>
      </c>
      <c r="B1472" s="2">
        <f>RSI!B1472</f>
        <v>6.12</v>
      </c>
      <c r="C1472" s="2">
        <f>RSI!I1472</f>
        <v>82.497505762913292</v>
      </c>
      <c r="D1472" s="2">
        <f>MACD!E1472</f>
        <v>3.0806407929738988E-2</v>
      </c>
      <c r="E1472" s="2">
        <f>MACD!F1472</f>
        <v>4.2001174776528608E-2</v>
      </c>
      <c r="F1472" s="2">
        <f>'Moving Avg'!D1472</f>
        <v>6.12</v>
      </c>
      <c r="G1472" s="2">
        <f>'Moving Avg'!F1472</f>
        <v>6.1125000000000016</v>
      </c>
      <c r="H1472" s="2">
        <f>'Moving Avg'!G1472</f>
        <v>6.0138000000000069</v>
      </c>
      <c r="I1472" s="2">
        <f>'Moving Avg'!H1472</f>
        <v>4.9146500000000053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  <c r="M1472" s="7">
        <f t="shared" si="220"/>
        <v>0</v>
      </c>
      <c r="N1472" s="7">
        <f t="shared" si="221"/>
        <v>45</v>
      </c>
      <c r="O1472" s="7">
        <f t="shared" si="222"/>
        <v>50</v>
      </c>
      <c r="P1472" s="7">
        <f t="shared" si="223"/>
        <v>83.5</v>
      </c>
      <c r="Q1472" s="8">
        <f t="shared" si="224"/>
        <v>35.774999999999999</v>
      </c>
      <c r="R1472" s="8">
        <f t="shared" si="225"/>
        <v>47.375</v>
      </c>
      <c r="S1472" s="8">
        <f t="shared" si="226"/>
        <v>56.825000000000003</v>
      </c>
      <c r="T1472" s="8">
        <f t="shared" si="227"/>
        <v>44.625</v>
      </c>
      <c r="U1472" s="7">
        <f t="shared" si="228"/>
        <v>46.658333333333339</v>
      </c>
      <c r="V1472" s="7">
        <f t="shared" si="229"/>
        <v>46.150000000000006</v>
      </c>
    </row>
    <row r="1473" spans="1:22" ht="13.5" x14ac:dyDescent="0.25">
      <c r="A1473" s="3">
        <f>RSI!A1473</f>
        <v>44460</v>
      </c>
      <c r="B1473" s="2">
        <f>RSI!B1473</f>
        <v>6.12</v>
      </c>
      <c r="C1473" s="2">
        <f>RSI!I1473</f>
        <v>82.497505762913292</v>
      </c>
      <c r="D1473" s="2">
        <f>MACD!E1473</f>
        <v>2.8065180050258931E-2</v>
      </c>
      <c r="E1473" s="2">
        <f>MACD!F1473</f>
        <v>3.9213975831274672E-2</v>
      </c>
      <c r="F1473" s="2">
        <f>'Moving Avg'!D1473</f>
        <v>6.12</v>
      </c>
      <c r="G1473" s="2">
        <f>'Moving Avg'!F1473</f>
        <v>6.1130000000000013</v>
      </c>
      <c r="H1473" s="2">
        <f>'Moving Avg'!G1473</f>
        <v>6.0356000000000058</v>
      </c>
      <c r="I1473" s="2">
        <f>'Moving Avg'!H1473</f>
        <v>4.9237000000000055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  <c r="M1473" s="7">
        <f t="shared" si="220"/>
        <v>0</v>
      </c>
      <c r="N1473" s="7">
        <f t="shared" si="221"/>
        <v>45</v>
      </c>
      <c r="O1473" s="7">
        <f t="shared" si="222"/>
        <v>50</v>
      </c>
      <c r="P1473" s="7">
        <f t="shared" si="223"/>
        <v>33</v>
      </c>
      <c r="Q1473" s="8">
        <f t="shared" si="224"/>
        <v>28.2</v>
      </c>
      <c r="R1473" s="8">
        <f t="shared" si="225"/>
        <v>34.75</v>
      </c>
      <c r="S1473" s="8">
        <f t="shared" si="226"/>
        <v>34.1</v>
      </c>
      <c r="T1473" s="8">
        <f t="shared" si="227"/>
        <v>32</v>
      </c>
      <c r="U1473" s="7">
        <f t="shared" si="228"/>
        <v>32.35</v>
      </c>
      <c r="V1473" s="7">
        <f t="shared" si="229"/>
        <v>32.262500000000003</v>
      </c>
    </row>
    <row r="1474" spans="1:22" ht="13.5" x14ac:dyDescent="0.25">
      <c r="A1474" s="3">
        <f>RSI!A1474</f>
        <v>44461</v>
      </c>
      <c r="B1474" s="2">
        <f>RSI!B1474</f>
        <v>6.12</v>
      </c>
      <c r="C1474" s="2">
        <f>RSI!I1474</f>
        <v>82.497505762913292</v>
      </c>
      <c r="D1474" s="2">
        <f>MACD!E1474</f>
        <v>2.5483703164053573E-2</v>
      </c>
      <c r="E1474" s="2">
        <f>MACD!F1474</f>
        <v>3.6467921297830455E-2</v>
      </c>
      <c r="F1474" s="2">
        <f>'Moving Avg'!D1474</f>
        <v>6.12</v>
      </c>
      <c r="G1474" s="2">
        <f>'Moving Avg'!F1474</f>
        <v>6.1135000000000019</v>
      </c>
      <c r="H1474" s="2">
        <f>'Moving Avg'!G1474</f>
        <v>6.0550000000000059</v>
      </c>
      <c r="I1474" s="2">
        <f>'Moving Avg'!H1474</f>
        <v>4.9327500000000057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0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28.2</v>
      </c>
      <c r="R1474" s="8">
        <f t="shared" si="225"/>
        <v>34.75</v>
      </c>
      <c r="S1474" s="8">
        <f t="shared" si="226"/>
        <v>34.1</v>
      </c>
      <c r="T1474" s="8">
        <f t="shared" si="227"/>
        <v>32</v>
      </c>
      <c r="U1474" s="7">
        <f t="shared" si="228"/>
        <v>32.35</v>
      </c>
      <c r="V1474" s="7">
        <f t="shared" si="229"/>
        <v>32.262500000000003</v>
      </c>
    </row>
    <row r="1475" spans="1:22" ht="13.5" x14ac:dyDescent="0.25">
      <c r="A1475" s="3">
        <f>RSI!A1475</f>
        <v>44462</v>
      </c>
      <c r="B1475" s="2">
        <f>RSI!B1475</f>
        <v>6.12</v>
      </c>
      <c r="C1475" s="2">
        <f>RSI!I1475</f>
        <v>82.497505762913292</v>
      </c>
      <c r="D1475" s="2">
        <f>MACD!E1475</f>
        <v>2.3056805852479378E-2</v>
      </c>
      <c r="E1475" s="2">
        <f>MACD!F1475</f>
        <v>3.3785698208760241E-2</v>
      </c>
      <c r="F1475" s="2">
        <f>'Moving Avg'!D1475</f>
        <v>6.12</v>
      </c>
      <c r="G1475" s="2">
        <f>'Moving Avg'!F1475</f>
        <v>6.1140000000000025</v>
      </c>
      <c r="H1475" s="2">
        <f>'Moving Avg'!G1475</f>
        <v>6.0714000000000059</v>
      </c>
      <c r="I1475" s="2">
        <f>'Moving Avg'!H1475</f>
        <v>4.9418000000000042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  <c r="M1475" s="7">
        <f t="shared" si="230"/>
        <v>0</v>
      </c>
      <c r="N1475" s="7">
        <f t="shared" si="231"/>
        <v>45</v>
      </c>
      <c r="O1475" s="7">
        <f t="shared" si="232"/>
        <v>50</v>
      </c>
      <c r="P1475" s="7">
        <f t="shared" si="233"/>
        <v>33</v>
      </c>
      <c r="Q1475" s="8">
        <f t="shared" ref="Q1475:Q1538" si="234">0.35*M1475+N1475*0.35+O1475*0.15+P1475*0.15</f>
        <v>28.2</v>
      </c>
      <c r="R1475" s="8">
        <f t="shared" ref="R1475:R1538" si="235">M1475*0.2+N1475*0.2+O1475*0.35+P1475*0.25</f>
        <v>34.75</v>
      </c>
      <c r="S1475" s="8">
        <f t="shared" ref="S1475:S1538" si="236">M1475*0.15+N1475*0.15+O1475*0.25+P1475*0.45</f>
        <v>34.1</v>
      </c>
      <c r="T1475" s="8">
        <f t="shared" ref="T1475:T1538" si="237">0.25*SUM(M1475:P1475)</f>
        <v>32</v>
      </c>
      <c r="U1475" s="7">
        <f t="shared" ref="U1475:U1538" si="238">SUM(Q1475:S1475)/3</f>
        <v>32.35</v>
      </c>
      <c r="V1475" s="7">
        <f t="shared" ref="V1475:V1538" si="239">SUM(Q1475:T1475)/4</f>
        <v>32.262500000000003</v>
      </c>
    </row>
    <row r="1476" spans="1:22" ht="13.5" x14ac:dyDescent="0.25">
      <c r="A1476" s="3">
        <f>RSI!A1476</f>
        <v>44463</v>
      </c>
      <c r="B1476" s="2">
        <f>RSI!B1476</f>
        <v>6.12</v>
      </c>
      <c r="C1476" s="2">
        <f>RSI!I1476</f>
        <v>82.497505762913292</v>
      </c>
      <c r="D1476" s="2">
        <f>MACD!E1476</f>
        <v>2.0778674843667133E-2</v>
      </c>
      <c r="E1476" s="2">
        <f>MACD!F1476</f>
        <v>3.1184293535741623E-2</v>
      </c>
      <c r="F1476" s="2">
        <f>'Moving Avg'!D1476</f>
        <v>6.12</v>
      </c>
      <c r="G1476" s="2">
        <f>'Moving Avg'!F1476</f>
        <v>6.1145000000000023</v>
      </c>
      <c r="H1476" s="2">
        <f>'Moving Avg'!G1476</f>
        <v>6.0848000000000058</v>
      </c>
      <c r="I1476" s="2">
        <f>'Moving Avg'!H1476</f>
        <v>4.9508500000000053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  <c r="M1476" s="7">
        <f t="shared" si="230"/>
        <v>0</v>
      </c>
      <c r="N1476" s="7">
        <f t="shared" si="231"/>
        <v>45</v>
      </c>
      <c r="O1476" s="7">
        <f t="shared" si="232"/>
        <v>50</v>
      </c>
      <c r="P1476" s="7">
        <f t="shared" si="233"/>
        <v>33</v>
      </c>
      <c r="Q1476" s="8">
        <f t="shared" si="234"/>
        <v>28.2</v>
      </c>
      <c r="R1476" s="8">
        <f t="shared" si="235"/>
        <v>34.75</v>
      </c>
      <c r="S1476" s="8">
        <f t="shared" si="236"/>
        <v>34.1</v>
      </c>
      <c r="T1476" s="8">
        <f t="shared" si="237"/>
        <v>32</v>
      </c>
      <c r="U1476" s="7">
        <f t="shared" si="238"/>
        <v>32.35</v>
      </c>
      <c r="V1476" s="7">
        <f t="shared" si="239"/>
        <v>32.262500000000003</v>
      </c>
    </row>
    <row r="1477" spans="1:22" ht="13.5" x14ac:dyDescent="0.25">
      <c r="A1477" s="3">
        <f>RSI!A1477</f>
        <v>44466</v>
      </c>
      <c r="B1477" s="2">
        <f>RSI!B1477</f>
        <v>6.12</v>
      </c>
      <c r="C1477" s="2">
        <f>RSI!I1477</f>
        <v>82.497505762913292</v>
      </c>
      <c r="D1477" s="2">
        <f>MACD!E1477</f>
        <v>1.8643060237406139E-2</v>
      </c>
      <c r="E1477" s="2">
        <f>MACD!F1477</f>
        <v>2.8676046876074529E-2</v>
      </c>
      <c r="F1477" s="2">
        <f>'Moving Avg'!D1477</f>
        <v>6.12</v>
      </c>
      <c r="G1477" s="2">
        <f>'Moving Avg'!F1477</f>
        <v>6.115000000000002</v>
      </c>
      <c r="H1477" s="2">
        <f>'Moving Avg'!G1477</f>
        <v>6.095000000000006</v>
      </c>
      <c r="I1477" s="2">
        <f>'Moving Avg'!H1477</f>
        <v>4.9599000000000046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  <c r="M1477" s="7">
        <f t="shared" si="230"/>
        <v>0</v>
      </c>
      <c r="N1477" s="7">
        <f t="shared" si="231"/>
        <v>45</v>
      </c>
      <c r="O1477" s="7">
        <f t="shared" si="232"/>
        <v>50</v>
      </c>
      <c r="P1477" s="7">
        <f t="shared" si="233"/>
        <v>33</v>
      </c>
      <c r="Q1477" s="8">
        <f t="shared" si="234"/>
        <v>28.2</v>
      </c>
      <c r="R1477" s="8">
        <f t="shared" si="235"/>
        <v>34.75</v>
      </c>
      <c r="S1477" s="8">
        <f t="shared" si="236"/>
        <v>34.1</v>
      </c>
      <c r="T1477" s="8">
        <f t="shared" si="237"/>
        <v>32</v>
      </c>
      <c r="U1477" s="7">
        <f t="shared" si="238"/>
        <v>32.35</v>
      </c>
      <c r="V1477" s="7">
        <f t="shared" si="239"/>
        <v>32.262500000000003</v>
      </c>
    </row>
    <row r="1478" spans="1:22" ht="13.5" x14ac:dyDescent="0.25">
      <c r="A1478" s="3">
        <f>RSI!A1478</f>
        <v>44467</v>
      </c>
      <c r="B1478" s="2">
        <f>RSI!B1478</f>
        <v>6.12</v>
      </c>
      <c r="C1478" s="2">
        <f>RSI!I1478</f>
        <v>82.497505762913292</v>
      </c>
      <c r="D1478" s="2">
        <f>MACD!E1478</f>
        <v>1.8181902808142247E-2</v>
      </c>
      <c r="E1478" s="2">
        <f>MACD!F1478</f>
        <v>2.6577218062488073E-2</v>
      </c>
      <c r="F1478" s="2">
        <f>'Moving Avg'!D1478</f>
        <v>6.12</v>
      </c>
      <c r="G1478" s="2">
        <f>'Moving Avg'!F1478</f>
        <v>6.1155000000000026</v>
      </c>
      <c r="H1478" s="2">
        <f>'Moving Avg'!G1478</f>
        <v>6.1020000000000048</v>
      </c>
      <c r="I1478" s="2">
        <f>'Moving Avg'!H1478</f>
        <v>4.968950000000004</v>
      </c>
      <c r="J1478" s="5" t="str">
        <f>OBV!F1478</f>
        <v>NEUTRAL</v>
      </c>
      <c r="K1478" s="5" t="str">
        <f>OBV!G1478</f>
        <v>NEUTRAL</v>
      </c>
      <c r="L1478" s="5" t="str">
        <f>OBV!H1478</f>
        <v>NEUTRAL</v>
      </c>
      <c r="M1478" s="7">
        <f t="shared" si="230"/>
        <v>0</v>
      </c>
      <c r="N1478" s="7">
        <f t="shared" si="231"/>
        <v>45</v>
      </c>
      <c r="O1478" s="7">
        <f t="shared" si="232"/>
        <v>50</v>
      </c>
      <c r="P1478" s="7">
        <f t="shared" si="233"/>
        <v>33</v>
      </c>
      <c r="Q1478" s="8">
        <f t="shared" si="234"/>
        <v>28.2</v>
      </c>
      <c r="R1478" s="8">
        <f t="shared" si="235"/>
        <v>34.75</v>
      </c>
      <c r="S1478" s="8">
        <f t="shared" si="236"/>
        <v>34.1</v>
      </c>
      <c r="T1478" s="8">
        <f t="shared" si="237"/>
        <v>32</v>
      </c>
      <c r="U1478" s="7">
        <f t="shared" si="238"/>
        <v>32.35</v>
      </c>
      <c r="V1478" s="7">
        <f t="shared" si="239"/>
        <v>32.262500000000003</v>
      </c>
    </row>
    <row r="1479" spans="1:22" ht="13.5" x14ac:dyDescent="0.25">
      <c r="A1479" s="3">
        <f>RSI!A1479</f>
        <v>44468</v>
      </c>
      <c r="B1479" s="2">
        <f>RSI!B1479</f>
        <v>6.12</v>
      </c>
      <c r="C1479" s="2">
        <f>RSI!I1479</f>
        <v>82.497505762913292</v>
      </c>
      <c r="D1479" s="2">
        <f>MACD!E1479</f>
        <v>1.7613395958340661E-2</v>
      </c>
      <c r="E1479" s="2">
        <f>MACD!F1479</f>
        <v>2.4784453641658592E-2</v>
      </c>
      <c r="F1479" s="2">
        <f>'Moving Avg'!D1479</f>
        <v>6.12</v>
      </c>
      <c r="G1479" s="2">
        <f>'Moving Avg'!F1479</f>
        <v>6.1160000000000014</v>
      </c>
      <c r="H1479" s="2">
        <f>'Moving Avg'!G1479</f>
        <v>6.1090000000000053</v>
      </c>
      <c r="I1479" s="2">
        <f>'Moving Avg'!H1479</f>
        <v>4.9780000000000042</v>
      </c>
      <c r="J1479" s="5" t="str">
        <f>OBV!F1479</f>
        <v>NEUTRAL</v>
      </c>
      <c r="K1479" s="5" t="str">
        <f>OBV!G1479</f>
        <v>NEUTRAL</v>
      </c>
      <c r="L1479" s="5" t="str">
        <f>OBV!H1479</f>
        <v>NEUTRAL</v>
      </c>
      <c r="M1479" s="7">
        <f t="shared" si="230"/>
        <v>0</v>
      </c>
      <c r="N1479" s="7">
        <f t="shared" si="231"/>
        <v>45</v>
      </c>
      <c r="O1479" s="7">
        <f t="shared" si="232"/>
        <v>50</v>
      </c>
      <c r="P1479" s="7">
        <f t="shared" si="233"/>
        <v>33</v>
      </c>
      <c r="Q1479" s="8">
        <f t="shared" si="234"/>
        <v>28.2</v>
      </c>
      <c r="R1479" s="8">
        <f t="shared" si="235"/>
        <v>34.75</v>
      </c>
      <c r="S1479" s="8">
        <f t="shared" si="236"/>
        <v>34.1</v>
      </c>
      <c r="T1479" s="8">
        <f t="shared" si="237"/>
        <v>32</v>
      </c>
      <c r="U1479" s="7">
        <f t="shared" si="238"/>
        <v>32.35</v>
      </c>
      <c r="V1479" s="7">
        <f t="shared" si="239"/>
        <v>32.262500000000003</v>
      </c>
    </row>
    <row r="1480" spans="1:22" ht="13.5" x14ac:dyDescent="0.25">
      <c r="A1480" s="3">
        <f>RSI!A1480</f>
        <v>44469</v>
      </c>
      <c r="B1480" s="2">
        <f>RSI!B1480</f>
        <v>6.12</v>
      </c>
      <c r="C1480" s="2">
        <f>RSI!I1480</f>
        <v>82.497505762913292</v>
      </c>
      <c r="D1480" s="2">
        <f>MACD!E1480</f>
        <v>1.6967262147717932E-2</v>
      </c>
      <c r="E1480" s="2">
        <f>MACD!F1480</f>
        <v>2.3221015342870462E-2</v>
      </c>
      <c r="F1480" s="2">
        <f>'Moving Avg'!D1480</f>
        <v>6.12</v>
      </c>
      <c r="G1480" s="2">
        <f>'Moving Avg'!F1480</f>
        <v>6.116500000000002</v>
      </c>
      <c r="H1480" s="2">
        <f>'Moving Avg'!G1480</f>
        <v>6.1126000000000058</v>
      </c>
      <c r="I1480" s="2">
        <f>'Moving Avg'!H1480</f>
        <v>4.9870500000000044</v>
      </c>
      <c r="J1480" s="5" t="str">
        <f>OBV!F1480</f>
        <v>NEUTRAL</v>
      </c>
      <c r="K1480" s="5" t="str">
        <f>OBV!G1480</f>
        <v>NEUTRAL</v>
      </c>
      <c r="L1480" s="5" t="str">
        <f>OBV!H1480</f>
        <v>NEUTRAL</v>
      </c>
      <c r="M1480" s="7">
        <f t="shared" si="230"/>
        <v>0</v>
      </c>
      <c r="N1480" s="7">
        <f t="shared" si="231"/>
        <v>45</v>
      </c>
      <c r="O1480" s="7">
        <f t="shared" si="232"/>
        <v>50</v>
      </c>
      <c r="P1480" s="7">
        <f t="shared" si="233"/>
        <v>33</v>
      </c>
      <c r="Q1480" s="8">
        <f t="shared" si="234"/>
        <v>28.2</v>
      </c>
      <c r="R1480" s="8">
        <f t="shared" si="235"/>
        <v>34.75</v>
      </c>
      <c r="S1480" s="8">
        <f t="shared" si="236"/>
        <v>34.1</v>
      </c>
      <c r="T1480" s="8">
        <f t="shared" si="237"/>
        <v>32</v>
      </c>
      <c r="U1480" s="7">
        <f t="shared" si="238"/>
        <v>32.35</v>
      </c>
      <c r="V1480" s="7">
        <f t="shared" si="239"/>
        <v>32.262500000000003</v>
      </c>
    </row>
    <row r="1481" spans="1:22" ht="13.5" x14ac:dyDescent="0.25">
      <c r="A1481" s="3">
        <f>RSI!A1481</f>
        <v>44470</v>
      </c>
      <c r="B1481" s="2">
        <f>RSI!B1481</f>
        <v>6.12</v>
      </c>
      <c r="C1481" s="2">
        <f>RSI!I1481</f>
        <v>82.497505762913292</v>
      </c>
      <c r="D1481" s="2">
        <f>MACD!E1481</f>
        <v>1.6267672841415504E-2</v>
      </c>
      <c r="E1481" s="2">
        <f>MACD!F1481</f>
        <v>2.1830346842579472E-2</v>
      </c>
      <c r="F1481" s="2">
        <f>'Moving Avg'!D1481</f>
        <v>6.12</v>
      </c>
      <c r="G1481" s="2">
        <f>'Moving Avg'!F1481</f>
        <v>6.1170000000000018</v>
      </c>
      <c r="H1481" s="2">
        <f>'Moving Avg'!G1481</f>
        <v>6.1128000000000053</v>
      </c>
      <c r="I1481" s="2">
        <f>'Moving Avg'!H1481</f>
        <v>4.9961000000000038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  <c r="M1481" s="7">
        <f t="shared" si="230"/>
        <v>0</v>
      </c>
      <c r="N1481" s="7">
        <f t="shared" si="231"/>
        <v>45</v>
      </c>
      <c r="O1481" s="7">
        <f t="shared" si="232"/>
        <v>50</v>
      </c>
      <c r="P1481" s="7">
        <f t="shared" si="233"/>
        <v>33</v>
      </c>
      <c r="Q1481" s="8">
        <f t="shared" si="234"/>
        <v>28.2</v>
      </c>
      <c r="R1481" s="8">
        <f t="shared" si="235"/>
        <v>34.75</v>
      </c>
      <c r="S1481" s="8">
        <f t="shared" si="236"/>
        <v>34.1</v>
      </c>
      <c r="T1481" s="8">
        <f t="shared" si="237"/>
        <v>32</v>
      </c>
      <c r="U1481" s="7">
        <f t="shared" si="238"/>
        <v>32.35</v>
      </c>
      <c r="V1481" s="7">
        <f t="shared" si="239"/>
        <v>32.262500000000003</v>
      </c>
    </row>
    <row r="1482" spans="1:22" ht="13.5" x14ac:dyDescent="0.25">
      <c r="A1482" s="3">
        <f>RSI!A1482</f>
        <v>44473</v>
      </c>
      <c r="B1482" s="2">
        <f>RSI!B1482</f>
        <v>6.12</v>
      </c>
      <c r="C1482" s="2">
        <f>RSI!I1482</f>
        <v>82.497505762913292</v>
      </c>
      <c r="D1482" s="2">
        <f>MACD!E1482</f>
        <v>1.5534174976461479E-2</v>
      </c>
      <c r="E1482" s="2">
        <f>MACD!F1482</f>
        <v>2.0571112469355873E-2</v>
      </c>
      <c r="F1482" s="2">
        <f>'Moving Avg'!D1482</f>
        <v>6.12</v>
      </c>
      <c r="G1482" s="2">
        <f>'Moving Avg'!F1482</f>
        <v>6.1175000000000015</v>
      </c>
      <c r="H1482" s="2">
        <f>'Moving Avg'!G1482</f>
        <v>6.1130000000000049</v>
      </c>
      <c r="I1482" s="2">
        <f>'Moving Avg'!H1482</f>
        <v>5.005150000000004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  <c r="M1482" s="7">
        <f t="shared" si="230"/>
        <v>0</v>
      </c>
      <c r="N1482" s="7">
        <f t="shared" si="231"/>
        <v>45</v>
      </c>
      <c r="O1482" s="7">
        <f t="shared" si="232"/>
        <v>50</v>
      </c>
      <c r="P1482" s="7">
        <f t="shared" si="233"/>
        <v>33</v>
      </c>
      <c r="Q1482" s="8">
        <f t="shared" si="234"/>
        <v>28.2</v>
      </c>
      <c r="R1482" s="8">
        <f t="shared" si="235"/>
        <v>34.75</v>
      </c>
      <c r="S1482" s="8">
        <f t="shared" si="236"/>
        <v>34.1</v>
      </c>
      <c r="T1482" s="8">
        <f t="shared" si="237"/>
        <v>32</v>
      </c>
      <c r="U1482" s="7">
        <f t="shared" si="238"/>
        <v>32.35</v>
      </c>
      <c r="V1482" s="7">
        <f t="shared" si="239"/>
        <v>32.262500000000003</v>
      </c>
    </row>
    <row r="1483" spans="1:22" ht="13.5" x14ac:dyDescent="0.25">
      <c r="A1483" s="3">
        <f>RSI!A1483</f>
        <v>44474</v>
      </c>
      <c r="B1483" s="2">
        <f>RSI!B1483</f>
        <v>6.12</v>
      </c>
      <c r="C1483" s="2">
        <f>RSI!I1483</f>
        <v>82.497505762913292</v>
      </c>
      <c r="D1483" s="2">
        <f>MACD!E1483</f>
        <v>1.4782469526980258E-2</v>
      </c>
      <c r="E1483" s="2">
        <f>MACD!F1483</f>
        <v>1.941338388088075E-2</v>
      </c>
      <c r="F1483" s="2">
        <f>'Moving Avg'!D1483</f>
        <v>6.12</v>
      </c>
      <c r="G1483" s="2">
        <f>'Moving Avg'!F1483</f>
        <v>6.1180000000000012</v>
      </c>
      <c r="H1483" s="2">
        <f>'Moving Avg'!G1483</f>
        <v>6.1132000000000053</v>
      </c>
      <c r="I1483" s="2">
        <f>'Moving Avg'!H1483</f>
        <v>5.0148000000000037</v>
      </c>
      <c r="J1483" s="5" t="str">
        <f>OBV!F1483</f>
        <v>NEUTRAL</v>
      </c>
      <c r="K1483" s="5" t="str">
        <f>OBV!G1483</f>
        <v>NEUTRAL</v>
      </c>
      <c r="L1483" s="5" t="str">
        <f>OBV!H1483</f>
        <v>NEUTRAL</v>
      </c>
      <c r="M1483" s="7">
        <f t="shared" si="230"/>
        <v>0</v>
      </c>
      <c r="N1483" s="7">
        <f t="shared" si="231"/>
        <v>45</v>
      </c>
      <c r="O1483" s="7">
        <f t="shared" si="232"/>
        <v>50</v>
      </c>
      <c r="P1483" s="7">
        <f t="shared" si="233"/>
        <v>33</v>
      </c>
      <c r="Q1483" s="8">
        <f t="shared" si="234"/>
        <v>28.2</v>
      </c>
      <c r="R1483" s="8">
        <f t="shared" si="235"/>
        <v>34.75</v>
      </c>
      <c r="S1483" s="8">
        <f t="shared" si="236"/>
        <v>34.1</v>
      </c>
      <c r="T1483" s="8">
        <f t="shared" si="237"/>
        <v>32</v>
      </c>
      <c r="U1483" s="7">
        <f t="shared" si="238"/>
        <v>32.35</v>
      </c>
      <c r="V1483" s="7">
        <f t="shared" si="239"/>
        <v>32.262500000000003</v>
      </c>
    </row>
    <row r="1484" spans="1:22" ht="13.5" x14ac:dyDescent="0.25">
      <c r="A1484" s="3">
        <f>RSI!A1484</f>
        <v>44475</v>
      </c>
      <c r="B1484" s="2">
        <f>RSI!B1484</f>
        <v>6.12</v>
      </c>
      <c r="C1484" s="2">
        <f>RSI!I1484</f>
        <v>82.497505762913292</v>
      </c>
      <c r="D1484" s="2">
        <f>MACD!E1484</f>
        <v>1.4025065319812846E-2</v>
      </c>
      <c r="E1484" s="2">
        <f>MACD!F1484</f>
        <v>1.833572016866717E-2</v>
      </c>
      <c r="F1484" s="2">
        <f>'Moving Avg'!D1484</f>
        <v>6.12</v>
      </c>
      <c r="G1484" s="2">
        <f>'Moving Avg'!F1484</f>
        <v>6.1185000000000018</v>
      </c>
      <c r="H1484" s="2">
        <f>'Moving Avg'!G1484</f>
        <v>6.1134000000000048</v>
      </c>
      <c r="I1484" s="2">
        <f>'Moving Avg'!H1484</f>
        <v>5.0251500000000036</v>
      </c>
      <c r="J1484" s="5" t="str">
        <f>OBV!F1484</f>
        <v>NEUTRAL</v>
      </c>
      <c r="K1484" s="5" t="str">
        <f>OBV!G1484</f>
        <v>NEUTRAL</v>
      </c>
      <c r="L1484" s="5" t="str">
        <f>OBV!H1484</f>
        <v>NEUTRAL</v>
      </c>
      <c r="M1484" s="7">
        <f t="shared" si="230"/>
        <v>0</v>
      </c>
      <c r="N1484" s="7">
        <f t="shared" si="231"/>
        <v>45</v>
      </c>
      <c r="O1484" s="7">
        <f t="shared" si="232"/>
        <v>50</v>
      </c>
      <c r="P1484" s="7">
        <f t="shared" si="233"/>
        <v>33</v>
      </c>
      <c r="Q1484" s="8">
        <f t="shared" si="234"/>
        <v>28.2</v>
      </c>
      <c r="R1484" s="8">
        <f t="shared" si="235"/>
        <v>34.75</v>
      </c>
      <c r="S1484" s="8">
        <f t="shared" si="236"/>
        <v>34.1</v>
      </c>
      <c r="T1484" s="8">
        <f t="shared" si="237"/>
        <v>32</v>
      </c>
      <c r="U1484" s="7">
        <f t="shared" si="238"/>
        <v>32.35</v>
      </c>
      <c r="V1484" s="7">
        <f t="shared" si="239"/>
        <v>32.262500000000003</v>
      </c>
    </row>
    <row r="1485" spans="1:22" ht="13.5" x14ac:dyDescent="0.25">
      <c r="A1485" s="3">
        <f>RSI!A1485</f>
        <v>44476</v>
      </c>
      <c r="B1485" s="2">
        <f>RSI!B1485</f>
        <v>6.12</v>
      </c>
      <c r="C1485" s="2">
        <f>RSI!I1485</f>
        <v>82.497505762913278</v>
      </c>
      <c r="D1485" s="2">
        <f>MACD!E1485</f>
        <v>1.3271827660981117E-2</v>
      </c>
      <c r="E1485" s="2">
        <f>MACD!F1485</f>
        <v>1.732294166712996E-2</v>
      </c>
      <c r="F1485" s="2">
        <f>'Moving Avg'!D1485</f>
        <v>6.12</v>
      </c>
      <c r="G1485" s="2">
        <f>'Moving Avg'!F1485</f>
        <v>6.1190000000000015</v>
      </c>
      <c r="H1485" s="2">
        <f>'Moving Avg'!G1485</f>
        <v>6.1136000000000044</v>
      </c>
      <c r="I1485" s="2">
        <f>'Moving Avg'!H1485</f>
        <v>5.0355000000000034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  <c r="M1485" s="7">
        <f t="shared" si="230"/>
        <v>0</v>
      </c>
      <c r="N1485" s="7">
        <f t="shared" si="231"/>
        <v>45</v>
      </c>
      <c r="O1485" s="7">
        <f t="shared" si="232"/>
        <v>50</v>
      </c>
      <c r="P1485" s="7">
        <f t="shared" si="233"/>
        <v>33</v>
      </c>
      <c r="Q1485" s="8">
        <f t="shared" si="234"/>
        <v>28.2</v>
      </c>
      <c r="R1485" s="8">
        <f t="shared" si="235"/>
        <v>34.75</v>
      </c>
      <c r="S1485" s="8">
        <f t="shared" si="236"/>
        <v>34.1</v>
      </c>
      <c r="T1485" s="8">
        <f t="shared" si="237"/>
        <v>32</v>
      </c>
      <c r="U1485" s="7">
        <f t="shared" si="238"/>
        <v>32.35</v>
      </c>
      <c r="V1485" s="7">
        <f t="shared" si="239"/>
        <v>32.262500000000003</v>
      </c>
    </row>
    <row r="1486" spans="1:22" ht="13.5" x14ac:dyDescent="0.25">
      <c r="A1486" s="3">
        <f>RSI!A1486</f>
        <v>44477</v>
      </c>
      <c r="B1486" s="2">
        <f>RSI!B1486</f>
        <v>6.12</v>
      </c>
      <c r="C1486" s="2">
        <f>RSI!I1486</f>
        <v>82.497505762913278</v>
      </c>
      <c r="D1486" s="2">
        <f>MACD!E1486</f>
        <v>1.2530438296813884E-2</v>
      </c>
      <c r="E1486" s="2">
        <f>MACD!F1486</f>
        <v>1.6364440993066748E-2</v>
      </c>
      <c r="F1486" s="2">
        <f>'Moving Avg'!D1486</f>
        <v>6.12</v>
      </c>
      <c r="G1486" s="2">
        <f>'Moving Avg'!F1486</f>
        <v>6.1195000000000013</v>
      </c>
      <c r="H1486" s="2">
        <f>'Moving Avg'!G1486</f>
        <v>6.1138000000000048</v>
      </c>
      <c r="I1486" s="2">
        <f>'Moving Avg'!H1486</f>
        <v>5.0458500000000042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  <c r="M1486" s="7">
        <f t="shared" si="230"/>
        <v>0</v>
      </c>
      <c r="N1486" s="7">
        <f t="shared" si="231"/>
        <v>45</v>
      </c>
      <c r="O1486" s="7">
        <f t="shared" si="232"/>
        <v>50</v>
      </c>
      <c r="P1486" s="7">
        <f t="shared" si="233"/>
        <v>33</v>
      </c>
      <c r="Q1486" s="8">
        <f t="shared" si="234"/>
        <v>28.2</v>
      </c>
      <c r="R1486" s="8">
        <f t="shared" si="235"/>
        <v>34.75</v>
      </c>
      <c r="S1486" s="8">
        <f t="shared" si="236"/>
        <v>34.1</v>
      </c>
      <c r="T1486" s="8">
        <f t="shared" si="237"/>
        <v>32</v>
      </c>
      <c r="U1486" s="7">
        <f t="shared" si="238"/>
        <v>32.35</v>
      </c>
      <c r="V1486" s="7">
        <f t="shared" si="239"/>
        <v>32.262500000000003</v>
      </c>
    </row>
    <row r="1487" spans="1:22" ht="13.5" x14ac:dyDescent="0.25">
      <c r="A1487" s="3">
        <f>RSI!A1487</f>
        <v>44480</v>
      </c>
      <c r="B1487" s="2">
        <f>RSI!B1487</f>
        <v>6.12</v>
      </c>
      <c r="C1487" s="2">
        <f>RSI!I1487</f>
        <v>82.497505762913278</v>
      </c>
      <c r="D1487" s="2">
        <f>MACD!E1487</f>
        <v>1.1806780666234751E-2</v>
      </c>
      <c r="E1487" s="2">
        <f>MACD!F1487</f>
        <v>1.5452908927700348E-2</v>
      </c>
      <c r="F1487" s="2">
        <f>'Moving Avg'!D1487</f>
        <v>6.12</v>
      </c>
      <c r="G1487" s="2">
        <f>'Moving Avg'!F1487</f>
        <v>6.1200000000000019</v>
      </c>
      <c r="H1487" s="2">
        <f>'Moving Avg'!G1487</f>
        <v>6.1140000000000043</v>
      </c>
      <c r="I1487" s="2">
        <f>'Moving Avg'!H1487</f>
        <v>5.0562000000000031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  <c r="M1487" s="7">
        <f t="shared" si="230"/>
        <v>0</v>
      </c>
      <c r="N1487" s="7">
        <f t="shared" si="231"/>
        <v>45</v>
      </c>
      <c r="O1487" s="7">
        <f t="shared" si="232"/>
        <v>50</v>
      </c>
      <c r="P1487" s="7">
        <f t="shared" si="233"/>
        <v>33</v>
      </c>
      <c r="Q1487" s="8">
        <f t="shared" si="234"/>
        <v>28.2</v>
      </c>
      <c r="R1487" s="8">
        <f t="shared" si="235"/>
        <v>34.75</v>
      </c>
      <c r="S1487" s="8">
        <f t="shared" si="236"/>
        <v>34.1</v>
      </c>
      <c r="T1487" s="8">
        <f t="shared" si="237"/>
        <v>32</v>
      </c>
      <c r="U1487" s="7">
        <f t="shared" si="238"/>
        <v>32.35</v>
      </c>
      <c r="V1487" s="7">
        <f t="shared" si="239"/>
        <v>32.262500000000003</v>
      </c>
    </row>
    <row r="1488" spans="1:22" ht="13.5" x14ac:dyDescent="0.25">
      <c r="A1488" s="3">
        <f>RSI!A1488</f>
        <v>44481</v>
      </c>
      <c r="B1488" s="2">
        <f>RSI!B1488</f>
        <v>6.12</v>
      </c>
      <c r="C1488" s="2">
        <f>RSI!I1488</f>
        <v>82.497505762913278</v>
      </c>
      <c r="D1488" s="2">
        <f>MACD!E1488</f>
        <v>1.1105262230126201E-2</v>
      </c>
      <c r="E1488" s="2">
        <f>MACD!F1488</f>
        <v>1.458337958818552E-2</v>
      </c>
      <c r="F1488" s="2">
        <f>'Moving Avg'!D1488</f>
        <v>6.12</v>
      </c>
      <c r="G1488" s="2">
        <f>'Moving Avg'!F1488</f>
        <v>6.1200000000000019</v>
      </c>
      <c r="H1488" s="2">
        <f>'Moving Avg'!G1488</f>
        <v>6.1142000000000039</v>
      </c>
      <c r="I1488" s="2">
        <f>'Moving Avg'!H1488</f>
        <v>5.066550000000003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  <c r="M1488" s="7">
        <f t="shared" si="230"/>
        <v>0</v>
      </c>
      <c r="N1488" s="7">
        <f t="shared" si="231"/>
        <v>45</v>
      </c>
      <c r="O1488" s="7">
        <f t="shared" si="232"/>
        <v>50</v>
      </c>
      <c r="P1488" s="7">
        <f t="shared" si="233"/>
        <v>33</v>
      </c>
      <c r="Q1488" s="8">
        <f t="shared" si="234"/>
        <v>28.2</v>
      </c>
      <c r="R1488" s="8">
        <f t="shared" si="235"/>
        <v>34.75</v>
      </c>
      <c r="S1488" s="8">
        <f t="shared" si="236"/>
        <v>34.1</v>
      </c>
      <c r="T1488" s="8">
        <f t="shared" si="237"/>
        <v>32</v>
      </c>
      <c r="U1488" s="7">
        <f t="shared" si="238"/>
        <v>32.35</v>
      </c>
      <c r="V1488" s="7">
        <f t="shared" si="239"/>
        <v>32.262500000000003</v>
      </c>
    </row>
    <row r="1489" spans="1:22" ht="13.5" x14ac:dyDescent="0.25">
      <c r="A1489" s="3">
        <f>RSI!A1489</f>
        <v>44482</v>
      </c>
      <c r="B1489" s="2">
        <f>RSI!B1489</f>
        <v>6.12</v>
      </c>
      <c r="C1489" s="2">
        <f>RSI!I1489</f>
        <v>82.497505762913278</v>
      </c>
      <c r="D1489" s="2">
        <f>MACD!E1489</f>
        <v>1.0429083828842778E-2</v>
      </c>
      <c r="E1489" s="2">
        <f>MACD!F1489</f>
        <v>1.3752520436316971E-2</v>
      </c>
      <c r="F1489" s="2">
        <f>'Moving Avg'!D1489</f>
        <v>6.12</v>
      </c>
      <c r="G1489" s="2">
        <f>'Moving Avg'!F1489</f>
        <v>6.1200000000000019</v>
      </c>
      <c r="H1489" s="2">
        <f>'Moving Avg'!G1489</f>
        <v>6.1144000000000043</v>
      </c>
      <c r="I1489" s="2">
        <f>'Moving Avg'!H1489</f>
        <v>5.0769000000000037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  <c r="M1489" s="7">
        <f t="shared" si="230"/>
        <v>0</v>
      </c>
      <c r="N1489" s="7">
        <f t="shared" si="231"/>
        <v>45</v>
      </c>
      <c r="O1489" s="7">
        <f t="shared" si="232"/>
        <v>50</v>
      </c>
      <c r="P1489" s="7">
        <f t="shared" si="233"/>
        <v>33</v>
      </c>
      <c r="Q1489" s="8">
        <f t="shared" si="234"/>
        <v>28.2</v>
      </c>
      <c r="R1489" s="8">
        <f t="shared" si="235"/>
        <v>34.75</v>
      </c>
      <c r="S1489" s="8">
        <f t="shared" si="236"/>
        <v>34.1</v>
      </c>
      <c r="T1489" s="8">
        <f t="shared" si="237"/>
        <v>32</v>
      </c>
      <c r="U1489" s="7">
        <f t="shared" si="238"/>
        <v>32.35</v>
      </c>
      <c r="V1489" s="7">
        <f t="shared" si="239"/>
        <v>32.262500000000003</v>
      </c>
    </row>
    <row r="1490" spans="1:22" ht="13.5" x14ac:dyDescent="0.25">
      <c r="A1490" s="3">
        <f>RSI!A1490</f>
        <v>44483</v>
      </c>
      <c r="B1490" s="2">
        <f>RSI!B1490</f>
        <v>6.12</v>
      </c>
      <c r="C1490" s="2">
        <f>RSI!I1490</f>
        <v>82.497505762913278</v>
      </c>
      <c r="D1490" s="2">
        <f>MACD!E1490</f>
        <v>9.7804644679646557E-3</v>
      </c>
      <c r="E1490" s="2">
        <f>MACD!F1490</f>
        <v>1.2958109242646509E-2</v>
      </c>
      <c r="F1490" s="2">
        <f>'Moving Avg'!D1490</f>
        <v>6.12</v>
      </c>
      <c r="G1490" s="2">
        <f>'Moving Avg'!F1490</f>
        <v>6.1200000000000019</v>
      </c>
      <c r="H1490" s="2">
        <f>'Moving Avg'!G1490</f>
        <v>6.1146000000000038</v>
      </c>
      <c r="I1490" s="2">
        <f>'Moving Avg'!H1490</f>
        <v>5.0872500000000027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  <c r="M1490" s="7">
        <f t="shared" si="230"/>
        <v>0</v>
      </c>
      <c r="N1490" s="7">
        <f t="shared" si="231"/>
        <v>45</v>
      </c>
      <c r="O1490" s="7">
        <f t="shared" si="232"/>
        <v>50</v>
      </c>
      <c r="P1490" s="7">
        <f t="shared" si="233"/>
        <v>33</v>
      </c>
      <c r="Q1490" s="8">
        <f t="shared" si="234"/>
        <v>28.2</v>
      </c>
      <c r="R1490" s="8">
        <f t="shared" si="235"/>
        <v>34.75</v>
      </c>
      <c r="S1490" s="8">
        <f t="shared" si="236"/>
        <v>34.1</v>
      </c>
      <c r="T1490" s="8">
        <f t="shared" si="237"/>
        <v>32</v>
      </c>
      <c r="U1490" s="7">
        <f t="shared" si="238"/>
        <v>32.35</v>
      </c>
      <c r="V1490" s="7">
        <f t="shared" si="239"/>
        <v>32.262500000000003</v>
      </c>
    </row>
    <row r="1491" spans="1:22" ht="13.5" x14ac:dyDescent="0.25">
      <c r="A1491" s="3">
        <f>RSI!A1491</f>
        <v>44488</v>
      </c>
      <c r="B1491" s="2">
        <f>RSI!B1491</f>
        <v>6.12</v>
      </c>
      <c r="C1491" s="2">
        <f>RSI!I1491</f>
        <v>82.497505762913292</v>
      </c>
      <c r="D1491" s="2">
        <f>MACD!E1491</f>
        <v>9.1608286214874823E-3</v>
      </c>
      <c r="E1491" s="2">
        <f>MACD!F1491</f>
        <v>1.2198653118414705E-2</v>
      </c>
      <c r="F1491" s="2">
        <f>'Moving Avg'!D1491</f>
        <v>6.12</v>
      </c>
      <c r="G1491" s="2">
        <f>'Moving Avg'!F1491</f>
        <v>6.1200000000000019</v>
      </c>
      <c r="H1491" s="2">
        <f>'Moving Avg'!G1491</f>
        <v>6.1148000000000033</v>
      </c>
      <c r="I1491" s="2">
        <f>'Moving Avg'!H1491</f>
        <v>5.0976000000000035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  <c r="M1491" s="7">
        <f t="shared" si="230"/>
        <v>0</v>
      </c>
      <c r="N1491" s="7">
        <f t="shared" si="231"/>
        <v>45</v>
      </c>
      <c r="O1491" s="7">
        <f t="shared" si="232"/>
        <v>50</v>
      </c>
      <c r="P1491" s="7">
        <f t="shared" si="233"/>
        <v>33</v>
      </c>
      <c r="Q1491" s="8">
        <f t="shared" si="234"/>
        <v>28.2</v>
      </c>
      <c r="R1491" s="8">
        <f t="shared" si="235"/>
        <v>34.75</v>
      </c>
      <c r="S1491" s="8">
        <f t="shared" si="236"/>
        <v>34.1</v>
      </c>
      <c r="T1491" s="8">
        <f t="shared" si="237"/>
        <v>32</v>
      </c>
      <c r="U1491" s="7">
        <f t="shared" si="238"/>
        <v>32.35</v>
      </c>
      <c r="V1491" s="7">
        <f t="shared" si="239"/>
        <v>32.262500000000003</v>
      </c>
    </row>
    <row r="1492" spans="1:22" ht="13.5" x14ac:dyDescent="0.25">
      <c r="A1492" s="3">
        <f>RSI!A1492</f>
        <v>44489</v>
      </c>
      <c r="B1492" s="2">
        <f>RSI!B1492</f>
        <v>6.12</v>
      </c>
      <c r="C1492" s="2">
        <f>RSI!I1492</f>
        <v>82.497505762913292</v>
      </c>
      <c r="D1492" s="2">
        <f>MACD!E1492</f>
        <v>8.5709620338310089E-3</v>
      </c>
      <c r="E1492" s="2">
        <f>MACD!F1492</f>
        <v>1.1473114901497968E-2</v>
      </c>
      <c r="F1492" s="2">
        <f>'Moving Avg'!D1492</f>
        <v>6.12</v>
      </c>
      <c r="G1492" s="2">
        <f>'Moving Avg'!F1492</f>
        <v>6.1200000000000019</v>
      </c>
      <c r="H1492" s="2">
        <f>'Moving Avg'!G1492</f>
        <v>6.1150000000000038</v>
      </c>
      <c r="I1492" s="2">
        <f>'Moving Avg'!H1492</f>
        <v>5.1079500000000033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  <c r="M1492" s="7">
        <f t="shared" si="230"/>
        <v>0</v>
      </c>
      <c r="N1492" s="7">
        <f t="shared" si="231"/>
        <v>45</v>
      </c>
      <c r="O1492" s="7">
        <f t="shared" si="232"/>
        <v>50</v>
      </c>
      <c r="P1492" s="7">
        <f t="shared" si="233"/>
        <v>33</v>
      </c>
      <c r="Q1492" s="8">
        <f t="shared" si="234"/>
        <v>28.2</v>
      </c>
      <c r="R1492" s="8">
        <f t="shared" si="235"/>
        <v>34.75</v>
      </c>
      <c r="S1492" s="8">
        <f t="shared" si="236"/>
        <v>34.1</v>
      </c>
      <c r="T1492" s="8">
        <f t="shared" si="237"/>
        <v>32</v>
      </c>
      <c r="U1492" s="7">
        <f t="shared" si="238"/>
        <v>32.35</v>
      </c>
      <c r="V1492" s="7">
        <f t="shared" si="239"/>
        <v>32.262500000000003</v>
      </c>
    </row>
    <row r="1493" spans="1:22" ht="13.5" x14ac:dyDescent="0.25">
      <c r="A1493" s="3">
        <f>RSI!A1493</f>
        <v>44490</v>
      </c>
      <c r="B1493" s="2">
        <f>RSI!B1493</f>
        <v>6.12</v>
      </c>
      <c r="C1493" s="2">
        <f>RSI!I1493</f>
        <v>82.497505762913292</v>
      </c>
      <c r="D1493" s="2">
        <f>MACD!E1493</f>
        <v>8.0111410659089444E-3</v>
      </c>
      <c r="E1493" s="2">
        <f>MACD!F1493</f>
        <v>1.0780720134380164E-2</v>
      </c>
      <c r="F1493" s="2">
        <f>'Moving Avg'!D1493</f>
        <v>6.12</v>
      </c>
      <c r="G1493" s="2">
        <f>'Moving Avg'!F1493</f>
        <v>6.1200000000000019</v>
      </c>
      <c r="H1493" s="2">
        <f>'Moving Avg'!G1493</f>
        <v>6.1152000000000033</v>
      </c>
      <c r="I1493" s="2">
        <f>'Moving Avg'!H1493</f>
        <v>5.1183000000000023</v>
      </c>
      <c r="J1493" s="5" t="str">
        <f>OBV!F1493</f>
        <v>NEUTRAL</v>
      </c>
      <c r="K1493" s="5" t="str">
        <f>OBV!G1493</f>
        <v>NEUTRAL</v>
      </c>
      <c r="L1493" s="5" t="str">
        <f>OBV!H1493</f>
        <v>NEUTRAL</v>
      </c>
      <c r="M1493" s="7">
        <f t="shared" si="230"/>
        <v>0</v>
      </c>
      <c r="N1493" s="7">
        <f t="shared" si="231"/>
        <v>45</v>
      </c>
      <c r="O1493" s="7">
        <f t="shared" si="232"/>
        <v>50</v>
      </c>
      <c r="P1493" s="7">
        <f t="shared" si="233"/>
        <v>33</v>
      </c>
      <c r="Q1493" s="8">
        <f t="shared" si="234"/>
        <v>28.2</v>
      </c>
      <c r="R1493" s="8">
        <f t="shared" si="235"/>
        <v>34.75</v>
      </c>
      <c r="S1493" s="8">
        <f t="shared" si="236"/>
        <v>34.1</v>
      </c>
      <c r="T1493" s="8">
        <f t="shared" si="237"/>
        <v>32</v>
      </c>
      <c r="U1493" s="7">
        <f t="shared" si="238"/>
        <v>32.35</v>
      </c>
      <c r="V1493" s="7">
        <f t="shared" si="239"/>
        <v>32.262500000000003</v>
      </c>
    </row>
    <row r="1494" spans="1:22" ht="13.5" x14ac:dyDescent="0.25">
      <c r="A1494" s="3">
        <f>RSI!A1494</f>
        <v>44491</v>
      </c>
      <c r="B1494" s="2">
        <f>RSI!B1494</f>
        <v>6.12</v>
      </c>
      <c r="C1494" s="2">
        <f>RSI!I1494</f>
        <v>82.497505762913292</v>
      </c>
      <c r="D1494" s="2">
        <f>MACD!E1494</f>
        <v>7.4812398395787127E-3</v>
      </c>
      <c r="E1494" s="2">
        <f>MACD!F1494</f>
        <v>1.0120824075419874E-2</v>
      </c>
      <c r="F1494" s="2">
        <f>'Moving Avg'!D1494</f>
        <v>6.12</v>
      </c>
      <c r="G1494" s="2">
        <f>'Moving Avg'!F1494</f>
        <v>6.1200000000000019</v>
      </c>
      <c r="H1494" s="2">
        <f>'Moving Avg'!G1494</f>
        <v>6.1154000000000028</v>
      </c>
      <c r="I1494" s="2">
        <f>'Moving Avg'!H1494</f>
        <v>5.1295500000000027</v>
      </c>
      <c r="J1494" s="5" t="str">
        <f>OBV!F1494</f>
        <v>NEUTRAL</v>
      </c>
      <c r="K1494" s="5" t="str">
        <f>OBV!G1494</f>
        <v>NEUTRAL</v>
      </c>
      <c r="L1494" s="5" t="str">
        <f>OBV!H1494</f>
        <v>NEUTRAL</v>
      </c>
      <c r="M1494" s="7">
        <f t="shared" si="230"/>
        <v>0</v>
      </c>
      <c r="N1494" s="7">
        <f t="shared" si="231"/>
        <v>45</v>
      </c>
      <c r="O1494" s="7">
        <f t="shared" si="232"/>
        <v>50</v>
      </c>
      <c r="P1494" s="7">
        <f t="shared" si="233"/>
        <v>33</v>
      </c>
      <c r="Q1494" s="8">
        <f t="shared" si="234"/>
        <v>28.2</v>
      </c>
      <c r="R1494" s="8">
        <f t="shared" si="235"/>
        <v>34.75</v>
      </c>
      <c r="S1494" s="8">
        <f t="shared" si="236"/>
        <v>34.1</v>
      </c>
      <c r="T1494" s="8">
        <f t="shared" si="237"/>
        <v>32</v>
      </c>
      <c r="U1494" s="7">
        <f t="shared" si="238"/>
        <v>32.35</v>
      </c>
      <c r="V1494" s="7">
        <f t="shared" si="239"/>
        <v>32.262500000000003</v>
      </c>
    </row>
    <row r="1495" spans="1:22" ht="13.5" x14ac:dyDescent="0.25">
      <c r="A1495" s="3">
        <f>RSI!A1495</f>
        <v>44494</v>
      </c>
      <c r="B1495" s="2">
        <f>RSI!B1495</f>
        <v>6.12</v>
      </c>
      <c r="C1495" s="2">
        <f>RSI!I1495</f>
        <v>82.497505762913292</v>
      </c>
      <c r="D1495" s="2">
        <f>MACD!E1495</f>
        <v>6.9808187666460242E-3</v>
      </c>
      <c r="E1495" s="2">
        <f>MACD!F1495</f>
        <v>9.4928230136651047E-3</v>
      </c>
      <c r="F1495" s="2">
        <f>'Moving Avg'!D1495</f>
        <v>6.12</v>
      </c>
      <c r="G1495" s="2">
        <f>'Moving Avg'!F1495</f>
        <v>6.1200000000000019</v>
      </c>
      <c r="H1495" s="2">
        <f>'Moving Avg'!G1495</f>
        <v>6.1156000000000033</v>
      </c>
      <c r="I1495" s="2">
        <f>'Moving Avg'!H1495</f>
        <v>5.1409500000000028</v>
      </c>
      <c r="J1495" s="5" t="str">
        <f>OBV!F1495</f>
        <v>NEUTRAL</v>
      </c>
      <c r="K1495" s="5" t="str">
        <f>OBV!G1495</f>
        <v>NEUTRAL</v>
      </c>
      <c r="L1495" s="5" t="str">
        <f>OBV!H1495</f>
        <v>NEUTRAL</v>
      </c>
      <c r="M1495" s="7">
        <f t="shared" si="230"/>
        <v>0</v>
      </c>
      <c r="N1495" s="7">
        <f t="shared" si="231"/>
        <v>45</v>
      </c>
      <c r="O1495" s="7">
        <f t="shared" si="232"/>
        <v>50</v>
      </c>
      <c r="P1495" s="7">
        <f t="shared" si="233"/>
        <v>33</v>
      </c>
      <c r="Q1495" s="8">
        <f t="shared" si="234"/>
        <v>28.2</v>
      </c>
      <c r="R1495" s="8">
        <f t="shared" si="235"/>
        <v>34.75</v>
      </c>
      <c r="S1495" s="8">
        <f t="shared" si="236"/>
        <v>34.1</v>
      </c>
      <c r="T1495" s="8">
        <f t="shared" si="237"/>
        <v>32</v>
      </c>
      <c r="U1495" s="7">
        <f t="shared" si="238"/>
        <v>32.35</v>
      </c>
      <c r="V1495" s="7">
        <f t="shared" si="239"/>
        <v>32.262500000000003</v>
      </c>
    </row>
    <row r="1496" spans="1:22" ht="13.5" x14ac:dyDescent="0.25">
      <c r="A1496" s="3">
        <f>RSI!A1496</f>
        <v>44495</v>
      </c>
      <c r="B1496" s="2">
        <f>RSI!B1496</f>
        <v>6.12</v>
      </c>
      <c r="C1496" s="2">
        <f>RSI!I1496</f>
        <v>82.497505762913292</v>
      </c>
      <c r="D1496" s="2">
        <f>MACD!E1496</f>
        <v>6.5091974842435008E-3</v>
      </c>
      <c r="E1496" s="2">
        <f>MACD!F1496</f>
        <v>8.8960979077807832E-3</v>
      </c>
      <c r="F1496" s="2">
        <f>'Moving Avg'!D1496</f>
        <v>6.12</v>
      </c>
      <c r="G1496" s="2">
        <f>'Moving Avg'!F1496</f>
        <v>6.1200000000000019</v>
      </c>
      <c r="H1496" s="2">
        <f>'Moving Avg'!G1496</f>
        <v>6.1158000000000028</v>
      </c>
      <c r="I1496" s="2">
        <f>'Moving Avg'!H1496</f>
        <v>5.152350000000002</v>
      </c>
      <c r="J1496" s="5" t="str">
        <f>OBV!F1496</f>
        <v>NEUTRAL</v>
      </c>
      <c r="K1496" s="5" t="str">
        <f>OBV!G1496</f>
        <v>NEUTRAL</v>
      </c>
      <c r="L1496" s="5" t="str">
        <f>OBV!H1496</f>
        <v>NEUTRAL</v>
      </c>
      <c r="M1496" s="7">
        <f t="shared" si="230"/>
        <v>0</v>
      </c>
      <c r="N1496" s="7">
        <f t="shared" si="231"/>
        <v>45</v>
      </c>
      <c r="O1496" s="7">
        <f t="shared" si="232"/>
        <v>50</v>
      </c>
      <c r="P1496" s="7">
        <f t="shared" si="233"/>
        <v>33</v>
      </c>
      <c r="Q1496" s="8">
        <f t="shared" si="234"/>
        <v>28.2</v>
      </c>
      <c r="R1496" s="8">
        <f t="shared" si="235"/>
        <v>34.75</v>
      </c>
      <c r="S1496" s="8">
        <f t="shared" si="236"/>
        <v>34.1</v>
      </c>
      <c r="T1496" s="8">
        <f t="shared" si="237"/>
        <v>32</v>
      </c>
      <c r="U1496" s="7">
        <f t="shared" si="238"/>
        <v>32.35</v>
      </c>
      <c r="V1496" s="7">
        <f t="shared" si="239"/>
        <v>32.262500000000003</v>
      </c>
    </row>
    <row r="1497" spans="1:22" ht="13.5" x14ac:dyDescent="0.25">
      <c r="A1497" s="3">
        <f>RSI!A1497</f>
        <v>44496</v>
      </c>
      <c r="B1497" s="2">
        <f>RSI!B1497</f>
        <v>6.12</v>
      </c>
      <c r="C1497" s="2">
        <f>RSI!I1497</f>
        <v>82.497505762913292</v>
      </c>
      <c r="D1497" s="2">
        <f>MACD!E1497</f>
        <v>6.065514741800726E-3</v>
      </c>
      <c r="E1497" s="2">
        <f>MACD!F1497</f>
        <v>8.3299812745847718E-3</v>
      </c>
      <c r="F1497" s="2">
        <f>'Moving Avg'!D1497</f>
        <v>6.12</v>
      </c>
      <c r="G1497" s="2">
        <f>'Moving Avg'!F1497</f>
        <v>6.1200000000000019</v>
      </c>
      <c r="H1497" s="2">
        <f>'Moving Avg'!G1497</f>
        <v>6.1160000000000023</v>
      </c>
      <c r="I1497" s="2">
        <f>'Moving Avg'!H1497</f>
        <v>5.1643000000000017</v>
      </c>
      <c r="J1497" s="5" t="str">
        <f>OBV!F1497</f>
        <v>NEUTRAL</v>
      </c>
      <c r="K1497" s="5" t="str">
        <f>OBV!G1497</f>
        <v>NEUTRAL</v>
      </c>
      <c r="L1497" s="5" t="str">
        <f>OBV!H1497</f>
        <v>NEUTRAL</v>
      </c>
      <c r="M1497" s="7">
        <f t="shared" si="230"/>
        <v>0</v>
      </c>
      <c r="N1497" s="7">
        <f t="shared" si="231"/>
        <v>45</v>
      </c>
      <c r="O1497" s="7">
        <f t="shared" si="232"/>
        <v>50</v>
      </c>
      <c r="P1497" s="7">
        <f t="shared" si="233"/>
        <v>33</v>
      </c>
      <c r="Q1497" s="8">
        <f t="shared" si="234"/>
        <v>28.2</v>
      </c>
      <c r="R1497" s="8">
        <f t="shared" si="235"/>
        <v>34.75</v>
      </c>
      <c r="S1497" s="8">
        <f t="shared" si="236"/>
        <v>34.1</v>
      </c>
      <c r="T1497" s="8">
        <f t="shared" si="237"/>
        <v>32</v>
      </c>
      <c r="U1497" s="7">
        <f t="shared" si="238"/>
        <v>32.35</v>
      </c>
      <c r="V1497" s="7">
        <f t="shared" si="239"/>
        <v>32.262500000000003</v>
      </c>
    </row>
    <row r="1498" spans="1:22" ht="13.5" x14ac:dyDescent="0.25">
      <c r="A1498" s="3">
        <f>RSI!A1498</f>
        <v>44497</v>
      </c>
      <c r="B1498" s="2">
        <f>RSI!B1498</f>
        <v>6.12</v>
      </c>
      <c r="C1498" s="2">
        <f>RSI!I1498</f>
        <v>82.497505762913292</v>
      </c>
      <c r="D1498" s="2">
        <f>MACD!E1498</f>
        <v>5.6487773824311915E-3</v>
      </c>
      <c r="E1498" s="2">
        <f>MACD!F1498</f>
        <v>7.7937404961540557E-3</v>
      </c>
      <c r="F1498" s="2">
        <f>'Moving Avg'!D1498</f>
        <v>6.12</v>
      </c>
      <c r="G1498" s="2">
        <f>'Moving Avg'!F1498</f>
        <v>6.1200000000000019</v>
      </c>
      <c r="H1498" s="2">
        <f>'Moving Avg'!G1498</f>
        <v>6.1162000000000027</v>
      </c>
      <c r="I1498" s="2">
        <f>'Moving Avg'!H1498</f>
        <v>5.1762500000000022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  <c r="M1498" s="7">
        <f t="shared" si="230"/>
        <v>0</v>
      </c>
      <c r="N1498" s="7">
        <f t="shared" si="231"/>
        <v>45</v>
      </c>
      <c r="O1498" s="7">
        <f t="shared" si="232"/>
        <v>50</v>
      </c>
      <c r="P1498" s="7">
        <f t="shared" si="233"/>
        <v>33</v>
      </c>
      <c r="Q1498" s="8">
        <f t="shared" si="234"/>
        <v>28.2</v>
      </c>
      <c r="R1498" s="8">
        <f t="shared" si="235"/>
        <v>34.75</v>
      </c>
      <c r="S1498" s="8">
        <f t="shared" si="236"/>
        <v>34.1</v>
      </c>
      <c r="T1498" s="8">
        <f t="shared" si="237"/>
        <v>32</v>
      </c>
      <c r="U1498" s="7">
        <f t="shared" si="238"/>
        <v>32.35</v>
      </c>
      <c r="V1498" s="7">
        <f t="shared" si="239"/>
        <v>32.262500000000003</v>
      </c>
    </row>
    <row r="1499" spans="1:22" ht="13.5" x14ac:dyDescent="0.25">
      <c r="A1499" s="3">
        <f>RSI!A1499</f>
        <v>44498</v>
      </c>
      <c r="B1499" s="2">
        <f>RSI!B1499</f>
        <v>6.12</v>
      </c>
      <c r="C1499" s="2">
        <f>RSI!I1499</f>
        <v>82.497505762913292</v>
      </c>
      <c r="D1499" s="2">
        <f>MACD!E1499</f>
        <v>5.2579002218715587E-3</v>
      </c>
      <c r="E1499" s="2">
        <f>MACD!F1499</f>
        <v>7.2865724412975574E-3</v>
      </c>
      <c r="F1499" s="2">
        <f>'Moving Avg'!D1499</f>
        <v>6.12</v>
      </c>
      <c r="G1499" s="2">
        <f>'Moving Avg'!F1499</f>
        <v>6.1200000000000019</v>
      </c>
      <c r="H1499" s="2">
        <f>'Moving Avg'!G1499</f>
        <v>6.1164000000000023</v>
      </c>
      <c r="I1499" s="2">
        <f>'Moving Avg'!H1499</f>
        <v>5.1877000000000013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  <c r="M1499" s="7">
        <f t="shared" si="230"/>
        <v>0</v>
      </c>
      <c r="N1499" s="7">
        <f t="shared" si="231"/>
        <v>45</v>
      </c>
      <c r="O1499" s="7">
        <f t="shared" si="232"/>
        <v>50</v>
      </c>
      <c r="P1499" s="7">
        <f t="shared" si="233"/>
        <v>33</v>
      </c>
      <c r="Q1499" s="8">
        <f t="shared" si="234"/>
        <v>28.2</v>
      </c>
      <c r="R1499" s="8">
        <f t="shared" si="235"/>
        <v>34.75</v>
      </c>
      <c r="S1499" s="8">
        <f t="shared" si="236"/>
        <v>34.1</v>
      </c>
      <c r="T1499" s="8">
        <f t="shared" si="237"/>
        <v>32</v>
      </c>
      <c r="U1499" s="7">
        <f t="shared" si="238"/>
        <v>32.35</v>
      </c>
      <c r="V1499" s="7">
        <f t="shared" si="239"/>
        <v>32.262500000000003</v>
      </c>
    </row>
    <row r="1500" spans="1:22" ht="13.5" x14ac:dyDescent="0.25">
      <c r="A1500" s="3">
        <f>RSI!A1500</f>
        <v>44501</v>
      </c>
      <c r="B1500" s="2">
        <f>RSI!B1500</f>
        <v>6.12</v>
      </c>
      <c r="C1500" s="2">
        <f>RSI!I1500</f>
        <v>82.497505762913292</v>
      </c>
      <c r="D1500" s="2">
        <f>MACD!E1500</f>
        <v>4.8917383414108784E-3</v>
      </c>
      <c r="E1500" s="2">
        <f>MACD!F1500</f>
        <v>6.8076056213202223E-3</v>
      </c>
      <c r="F1500" s="2">
        <f>'Moving Avg'!D1500</f>
        <v>6.12</v>
      </c>
      <c r="G1500" s="2">
        <f>'Moving Avg'!F1500</f>
        <v>6.1200000000000019</v>
      </c>
      <c r="H1500" s="2">
        <f>'Moving Avg'!G1500</f>
        <v>6.1166000000000027</v>
      </c>
      <c r="I1500" s="2">
        <f>'Moving Avg'!H1500</f>
        <v>5.1991500000000004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  <c r="M1500" s="7">
        <f t="shared" si="230"/>
        <v>0</v>
      </c>
      <c r="N1500" s="7">
        <f t="shared" si="231"/>
        <v>45</v>
      </c>
      <c r="O1500" s="7">
        <f t="shared" si="232"/>
        <v>50</v>
      </c>
      <c r="P1500" s="7">
        <f t="shared" si="233"/>
        <v>33</v>
      </c>
      <c r="Q1500" s="8">
        <f t="shared" si="234"/>
        <v>28.2</v>
      </c>
      <c r="R1500" s="8">
        <f t="shared" si="235"/>
        <v>34.75</v>
      </c>
      <c r="S1500" s="8">
        <f t="shared" si="236"/>
        <v>34.1</v>
      </c>
      <c r="T1500" s="8">
        <f t="shared" si="237"/>
        <v>32</v>
      </c>
      <c r="U1500" s="7">
        <f t="shared" si="238"/>
        <v>32.35</v>
      </c>
      <c r="V1500" s="7">
        <f t="shared" si="239"/>
        <v>32.262500000000003</v>
      </c>
    </row>
    <row r="1501" spans="1:22" ht="13.5" x14ac:dyDescent="0.25">
      <c r="A1501" s="3">
        <f>RSI!A1501</f>
        <v>44502</v>
      </c>
      <c r="B1501" s="2">
        <f>RSI!B1501</f>
        <v>6.12</v>
      </c>
      <c r="C1501" s="2">
        <f>RSI!I1501</f>
        <v>82.497505762913292</v>
      </c>
      <c r="D1501" s="2">
        <f>MACD!E1501</f>
        <v>4.5491130693529058E-3</v>
      </c>
      <c r="E1501" s="2">
        <f>MACD!F1501</f>
        <v>6.3559071109267591E-3</v>
      </c>
      <c r="F1501" s="2">
        <f>'Moving Avg'!D1501</f>
        <v>6.12</v>
      </c>
      <c r="G1501" s="2">
        <f>'Moving Avg'!F1501</f>
        <v>6.1200000000000019</v>
      </c>
      <c r="H1501" s="2">
        <f>'Moving Avg'!G1501</f>
        <v>6.1168000000000031</v>
      </c>
      <c r="I1501" s="2">
        <f>'Moving Avg'!H1501</f>
        <v>5.2106000000000003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  <c r="M1501" s="7">
        <f t="shared" si="230"/>
        <v>0</v>
      </c>
      <c r="N1501" s="7">
        <f t="shared" si="231"/>
        <v>45</v>
      </c>
      <c r="O1501" s="7">
        <f t="shared" si="232"/>
        <v>50</v>
      </c>
      <c r="P1501" s="7">
        <f t="shared" si="233"/>
        <v>33</v>
      </c>
      <c r="Q1501" s="8">
        <f t="shared" si="234"/>
        <v>28.2</v>
      </c>
      <c r="R1501" s="8">
        <f t="shared" si="235"/>
        <v>34.75</v>
      </c>
      <c r="S1501" s="8">
        <f t="shared" si="236"/>
        <v>34.1</v>
      </c>
      <c r="T1501" s="8">
        <f t="shared" si="237"/>
        <v>32</v>
      </c>
      <c r="U1501" s="7">
        <f t="shared" si="238"/>
        <v>32.35</v>
      </c>
      <c r="V1501" s="7">
        <f t="shared" si="239"/>
        <v>32.262500000000003</v>
      </c>
    </row>
    <row r="1502" spans="1:22" ht="13.5" x14ac:dyDescent="0.25">
      <c r="A1502" s="3">
        <f>RSI!A1502</f>
        <v>44503</v>
      </c>
      <c r="B1502" s="2">
        <f>RSI!B1502</f>
        <v>6.12</v>
      </c>
      <c r="C1502" s="2">
        <f>RSI!I1502</f>
        <v>82.497505762913292</v>
      </c>
      <c r="D1502" s="2">
        <f>MACD!E1502</f>
        <v>4.2288327215089794E-3</v>
      </c>
      <c r="E1502" s="2">
        <f>MACD!F1502</f>
        <v>5.9304922330432035E-3</v>
      </c>
      <c r="F1502" s="2">
        <f>'Moving Avg'!D1502</f>
        <v>6.12</v>
      </c>
      <c r="G1502" s="2">
        <f>'Moving Avg'!F1502</f>
        <v>6.1200000000000019</v>
      </c>
      <c r="H1502" s="2">
        <f>'Moving Avg'!G1502</f>
        <v>6.1170000000000027</v>
      </c>
      <c r="I1502" s="2">
        <f>'Moving Avg'!H1502</f>
        <v>5.2220500000000003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  <c r="M1502" s="7">
        <f t="shared" si="230"/>
        <v>0</v>
      </c>
      <c r="N1502" s="7">
        <f t="shared" si="231"/>
        <v>45</v>
      </c>
      <c r="O1502" s="7">
        <f t="shared" si="232"/>
        <v>50</v>
      </c>
      <c r="P1502" s="7">
        <f t="shared" si="233"/>
        <v>33</v>
      </c>
      <c r="Q1502" s="8">
        <f t="shared" si="234"/>
        <v>28.2</v>
      </c>
      <c r="R1502" s="8">
        <f t="shared" si="235"/>
        <v>34.75</v>
      </c>
      <c r="S1502" s="8">
        <f t="shared" si="236"/>
        <v>34.1</v>
      </c>
      <c r="T1502" s="8">
        <f t="shared" si="237"/>
        <v>32</v>
      </c>
      <c r="U1502" s="7">
        <f t="shared" si="238"/>
        <v>32.35</v>
      </c>
      <c r="V1502" s="7">
        <f t="shared" si="239"/>
        <v>32.262500000000003</v>
      </c>
    </row>
    <row r="1503" spans="1:22" ht="13.5" x14ac:dyDescent="0.25">
      <c r="A1503" s="3">
        <f>RSI!A1503</f>
        <v>44504</v>
      </c>
      <c r="B1503" s="2">
        <f>RSI!B1503</f>
        <v>5.85</v>
      </c>
      <c r="C1503" s="2">
        <f>RSI!I1503</f>
        <v>2.4370678946712019</v>
      </c>
      <c r="D1503" s="2">
        <f>MACD!E1503</f>
        <v>2.3929708999164134E-2</v>
      </c>
      <c r="E1503" s="2">
        <f>MACD!F1503</f>
        <v>9.5303355862673897E-3</v>
      </c>
      <c r="F1503" s="2">
        <f>'Moving Avg'!D1503</f>
        <v>6.0659999999999998</v>
      </c>
      <c r="G1503" s="2">
        <f>'Moving Avg'!F1503</f>
        <v>6.1065000000000014</v>
      </c>
      <c r="H1503" s="2">
        <f>'Moving Avg'!G1503</f>
        <v>6.1118000000000032</v>
      </c>
      <c r="I1503" s="2">
        <f>'Moving Avg'!H1503</f>
        <v>5.2321500000000007</v>
      </c>
      <c r="J1503" s="5" t="str">
        <f>OBV!F1503</f>
        <v>NEUTRAL</v>
      </c>
      <c r="K1503" s="5" t="str">
        <f>OBV!G1503</f>
        <v>NEUTRAL</v>
      </c>
      <c r="L1503" s="5" t="str">
        <f>OBV!H1503</f>
        <v>NEUTRAL</v>
      </c>
      <c r="M1503" s="7">
        <f t="shared" si="230"/>
        <v>50</v>
      </c>
      <c r="N1503" s="7">
        <f t="shared" si="231"/>
        <v>0</v>
      </c>
      <c r="O1503" s="7">
        <f t="shared" si="232"/>
        <v>50</v>
      </c>
      <c r="P1503" s="7">
        <f t="shared" si="233"/>
        <v>33</v>
      </c>
      <c r="Q1503" s="8">
        <f t="shared" si="234"/>
        <v>29.95</v>
      </c>
      <c r="R1503" s="8">
        <f t="shared" si="235"/>
        <v>35.75</v>
      </c>
      <c r="S1503" s="8">
        <f t="shared" si="236"/>
        <v>34.85</v>
      </c>
      <c r="T1503" s="8">
        <f t="shared" si="237"/>
        <v>33.25</v>
      </c>
      <c r="U1503" s="7">
        <f t="shared" si="238"/>
        <v>33.516666666666673</v>
      </c>
      <c r="V1503" s="7">
        <f t="shared" si="239"/>
        <v>33.450000000000003</v>
      </c>
    </row>
    <row r="1504" spans="1:22" ht="13.5" x14ac:dyDescent="0.25">
      <c r="A1504" s="3">
        <f>RSI!A1504</f>
        <v>44505</v>
      </c>
      <c r="B1504" s="2">
        <f>RSI!B1504</f>
        <v>5.85</v>
      </c>
      <c r="C1504" s="2">
        <f>RSI!I1504</f>
        <v>2.4370678946712019</v>
      </c>
      <c r="D1504" s="2">
        <f>MACD!E1504</f>
        <v>4.2169088316424741E-2</v>
      </c>
      <c r="E1504" s="2">
        <f>MACD!F1504</f>
        <v>1.6058086132298862E-2</v>
      </c>
      <c r="F1504" s="2">
        <f>'Moving Avg'!D1504</f>
        <v>6.0120000000000005</v>
      </c>
      <c r="G1504" s="2">
        <f>'Moving Avg'!F1504</f>
        <v>6.0930000000000009</v>
      </c>
      <c r="H1504" s="2">
        <f>'Moving Avg'!G1504</f>
        <v>6.1066000000000038</v>
      </c>
      <c r="I1504" s="2">
        <f>'Moving Avg'!H1504</f>
        <v>5.2422500000000003</v>
      </c>
      <c r="J1504" s="5" t="str">
        <f>OBV!F1504</f>
        <v>NEUTRAL</v>
      </c>
      <c r="K1504" s="5" t="str">
        <f>OBV!G1504</f>
        <v>NEUTRAL</v>
      </c>
      <c r="L1504" s="5" t="str">
        <f>OBV!H1504</f>
        <v>NEUTRAL</v>
      </c>
      <c r="M1504" s="7">
        <f t="shared" si="230"/>
        <v>50</v>
      </c>
      <c r="N1504" s="7">
        <f t="shared" si="231"/>
        <v>0</v>
      </c>
      <c r="O1504" s="7">
        <f t="shared" si="232"/>
        <v>50</v>
      </c>
      <c r="P1504" s="7">
        <f t="shared" si="233"/>
        <v>33</v>
      </c>
      <c r="Q1504" s="8">
        <f t="shared" si="234"/>
        <v>29.95</v>
      </c>
      <c r="R1504" s="8">
        <f t="shared" si="235"/>
        <v>35.75</v>
      </c>
      <c r="S1504" s="8">
        <f t="shared" si="236"/>
        <v>34.85</v>
      </c>
      <c r="T1504" s="8">
        <f t="shared" si="237"/>
        <v>33.25</v>
      </c>
      <c r="U1504" s="7">
        <f t="shared" si="238"/>
        <v>33.516666666666673</v>
      </c>
      <c r="V1504" s="7">
        <f t="shared" si="239"/>
        <v>33.450000000000003</v>
      </c>
    </row>
    <row r="1505" spans="1:22" ht="13.5" x14ac:dyDescent="0.25">
      <c r="A1505" s="3">
        <f>RSI!A1505</f>
        <v>44508</v>
      </c>
      <c r="B1505" s="2">
        <f>RSI!B1505</f>
        <v>5.85</v>
      </c>
      <c r="C1505" s="2">
        <f>RSI!I1505</f>
        <v>2.4370678946712019</v>
      </c>
      <c r="D1505" s="2">
        <f>MACD!E1505</f>
        <v>5.905556398303613E-2</v>
      </c>
      <c r="E1505" s="2">
        <f>MACD!F1505</f>
        <v>2.4657581702446318E-2</v>
      </c>
      <c r="F1505" s="2">
        <f>'Moving Avg'!D1505</f>
        <v>5.9580000000000002</v>
      </c>
      <c r="G1505" s="2">
        <f>'Moving Avg'!F1505</f>
        <v>6.0795000000000003</v>
      </c>
      <c r="H1505" s="2">
        <f>'Moving Avg'!G1505</f>
        <v>6.1014000000000044</v>
      </c>
      <c r="I1505" s="2">
        <f>'Moving Avg'!H1505</f>
        <v>5.2523499999999999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  <c r="M1505" s="7">
        <f t="shared" si="230"/>
        <v>50</v>
      </c>
      <c r="N1505" s="7">
        <f t="shared" si="231"/>
        <v>0</v>
      </c>
      <c r="O1505" s="7">
        <f t="shared" si="232"/>
        <v>50</v>
      </c>
      <c r="P1505" s="7">
        <f t="shared" si="233"/>
        <v>33</v>
      </c>
      <c r="Q1505" s="8">
        <f t="shared" si="234"/>
        <v>29.95</v>
      </c>
      <c r="R1505" s="8">
        <f t="shared" si="235"/>
        <v>35.75</v>
      </c>
      <c r="S1505" s="8">
        <f t="shared" si="236"/>
        <v>34.85</v>
      </c>
      <c r="T1505" s="8">
        <f t="shared" si="237"/>
        <v>33.25</v>
      </c>
      <c r="U1505" s="7">
        <f t="shared" si="238"/>
        <v>33.516666666666673</v>
      </c>
      <c r="V1505" s="7">
        <f t="shared" si="239"/>
        <v>33.450000000000003</v>
      </c>
    </row>
    <row r="1506" spans="1:22" ht="13.5" x14ac:dyDescent="0.25">
      <c r="A1506" s="3">
        <f>RSI!A1506</f>
        <v>44509</v>
      </c>
      <c r="B1506" s="2">
        <f>RSI!B1506</f>
        <v>5.61</v>
      </c>
      <c r="C1506" s="2">
        <f>RSI!I1506</f>
        <v>1.1731312936166631</v>
      </c>
      <c r="D1506" s="2">
        <f>MACD!E1506</f>
        <v>9.2467411710631886E-2</v>
      </c>
      <c r="E1506" s="2">
        <f>MACD!F1506</f>
        <v>3.8219547704083437E-2</v>
      </c>
      <c r="F1506" s="2">
        <f>'Moving Avg'!D1506</f>
        <v>5.8559999999999999</v>
      </c>
      <c r="G1506" s="2">
        <f>'Moving Avg'!F1506</f>
        <v>6.0540000000000003</v>
      </c>
      <c r="H1506" s="2">
        <f>'Moving Avg'!G1506</f>
        <v>6.0914000000000046</v>
      </c>
      <c r="I1506" s="2">
        <f>'Moving Avg'!H1506</f>
        <v>5.2612500000000004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  <c r="M1506" s="7">
        <f t="shared" si="230"/>
        <v>50</v>
      </c>
      <c r="N1506" s="7">
        <f t="shared" si="231"/>
        <v>0</v>
      </c>
      <c r="O1506" s="7">
        <f t="shared" si="232"/>
        <v>50</v>
      </c>
      <c r="P1506" s="7">
        <f t="shared" si="233"/>
        <v>16.5</v>
      </c>
      <c r="Q1506" s="8">
        <f t="shared" si="234"/>
        <v>27.475000000000001</v>
      </c>
      <c r="R1506" s="8">
        <f t="shared" si="235"/>
        <v>31.625</v>
      </c>
      <c r="S1506" s="8">
        <f t="shared" si="236"/>
        <v>27.425000000000001</v>
      </c>
      <c r="T1506" s="8">
        <f t="shared" si="237"/>
        <v>29.125</v>
      </c>
      <c r="U1506" s="7">
        <f t="shared" si="238"/>
        <v>28.841666666666669</v>
      </c>
      <c r="V1506" s="7">
        <f t="shared" si="239"/>
        <v>28.912500000000001</v>
      </c>
    </row>
    <row r="1507" spans="1:22" ht="13.5" x14ac:dyDescent="0.25">
      <c r="A1507" s="3">
        <f>RSI!A1507</f>
        <v>44510</v>
      </c>
      <c r="B1507" s="2">
        <f>RSI!B1507</f>
        <v>5.61</v>
      </c>
      <c r="C1507" s="2">
        <f>RSI!I1507</f>
        <v>1.1731312936166631</v>
      </c>
      <c r="D1507" s="2">
        <f>MACD!E1507</f>
        <v>0.12340299142073619</v>
      </c>
      <c r="E1507" s="2">
        <f>MACD!F1507</f>
        <v>5.5256236447413988E-2</v>
      </c>
      <c r="F1507" s="2">
        <f>'Moving Avg'!D1507</f>
        <v>5.7539999999999996</v>
      </c>
      <c r="G1507" s="2">
        <f>'Moving Avg'!F1507</f>
        <v>6.0284999999999993</v>
      </c>
      <c r="H1507" s="2">
        <f>'Moving Avg'!G1507</f>
        <v>6.0814000000000048</v>
      </c>
      <c r="I1507" s="2">
        <f>'Moving Avg'!H1507</f>
        <v>5.2701500000000001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  <c r="M1507" s="7">
        <f t="shared" si="230"/>
        <v>50</v>
      </c>
      <c r="N1507" s="7">
        <f t="shared" si="231"/>
        <v>0</v>
      </c>
      <c r="O1507" s="7">
        <f t="shared" si="232"/>
        <v>50</v>
      </c>
      <c r="P1507" s="7">
        <f t="shared" si="233"/>
        <v>16.5</v>
      </c>
      <c r="Q1507" s="8">
        <f t="shared" si="234"/>
        <v>27.475000000000001</v>
      </c>
      <c r="R1507" s="8">
        <f t="shared" si="235"/>
        <v>31.625</v>
      </c>
      <c r="S1507" s="8">
        <f t="shared" si="236"/>
        <v>27.425000000000001</v>
      </c>
      <c r="T1507" s="8">
        <f t="shared" si="237"/>
        <v>29.125</v>
      </c>
      <c r="U1507" s="7">
        <f t="shared" si="238"/>
        <v>28.841666666666669</v>
      </c>
      <c r="V1507" s="7">
        <f t="shared" si="239"/>
        <v>28.912500000000001</v>
      </c>
    </row>
    <row r="1508" spans="1:22" ht="13.5" x14ac:dyDescent="0.25">
      <c r="A1508" s="3">
        <f>RSI!A1508</f>
        <v>44511</v>
      </c>
      <c r="B1508" s="2">
        <f>RSI!B1508</f>
        <v>5.61</v>
      </c>
      <c r="C1508" s="2">
        <f>RSI!I1508</f>
        <v>1.1731312936166631</v>
      </c>
      <c r="D1508" s="2">
        <f>MACD!E1508</f>
        <v>0.15204593288682133</v>
      </c>
      <c r="E1508" s="2">
        <f>MACD!F1508</f>
        <v>7.4614175735295468E-2</v>
      </c>
      <c r="F1508" s="2">
        <f>'Moving Avg'!D1508</f>
        <v>5.7059999999999995</v>
      </c>
      <c r="G1508" s="2">
        <f>'Moving Avg'!F1508</f>
        <v>6.0029999999999992</v>
      </c>
      <c r="H1508" s="2">
        <f>'Moving Avg'!G1508</f>
        <v>6.0714000000000041</v>
      </c>
      <c r="I1508" s="2">
        <f>'Moving Avg'!H1508</f>
        <v>5.2784999999999993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  <c r="M1508" s="7">
        <f t="shared" si="230"/>
        <v>50</v>
      </c>
      <c r="N1508" s="7">
        <f t="shared" si="231"/>
        <v>0</v>
      </c>
      <c r="O1508" s="7">
        <f t="shared" si="232"/>
        <v>50</v>
      </c>
      <c r="P1508" s="7">
        <f t="shared" si="233"/>
        <v>16.5</v>
      </c>
      <c r="Q1508" s="8">
        <f t="shared" si="234"/>
        <v>27.475000000000001</v>
      </c>
      <c r="R1508" s="8">
        <f t="shared" si="235"/>
        <v>31.625</v>
      </c>
      <c r="S1508" s="8">
        <f t="shared" si="236"/>
        <v>27.425000000000001</v>
      </c>
      <c r="T1508" s="8">
        <f t="shared" si="237"/>
        <v>29.125</v>
      </c>
      <c r="U1508" s="7">
        <f t="shared" si="238"/>
        <v>28.841666666666669</v>
      </c>
      <c r="V1508" s="7">
        <f t="shared" si="239"/>
        <v>28.912500000000001</v>
      </c>
    </row>
    <row r="1509" spans="1:22" ht="13.5" x14ac:dyDescent="0.25">
      <c r="A1509" s="3">
        <f>RSI!A1509</f>
        <v>44512</v>
      </c>
      <c r="B1509" s="2">
        <f>RSI!B1509</f>
        <v>5.61</v>
      </c>
      <c r="C1509" s="2">
        <f>RSI!I1509</f>
        <v>1.1731312936166631</v>
      </c>
      <c r="D1509" s="2">
        <f>MACD!E1509</f>
        <v>0.17856623252108328</v>
      </c>
      <c r="E1509" s="2">
        <f>MACD!F1509</f>
        <v>9.540458709245303E-2</v>
      </c>
      <c r="F1509" s="2">
        <f>'Moving Avg'!D1509</f>
        <v>5.6579999999999995</v>
      </c>
      <c r="G1509" s="2">
        <f>'Moving Avg'!F1509</f>
        <v>5.9774999999999991</v>
      </c>
      <c r="H1509" s="2">
        <f>'Moving Avg'!G1509</f>
        <v>6.0614000000000043</v>
      </c>
      <c r="I1509" s="2">
        <f>'Moving Avg'!H1509</f>
        <v>5.2868499999999994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  <c r="M1509" s="7">
        <f t="shared" si="230"/>
        <v>50</v>
      </c>
      <c r="N1509" s="7">
        <f t="shared" si="231"/>
        <v>0</v>
      </c>
      <c r="O1509" s="7">
        <f t="shared" si="232"/>
        <v>50</v>
      </c>
      <c r="P1509" s="7">
        <f t="shared" si="233"/>
        <v>16.5</v>
      </c>
      <c r="Q1509" s="8">
        <f t="shared" si="234"/>
        <v>27.475000000000001</v>
      </c>
      <c r="R1509" s="8">
        <f t="shared" si="235"/>
        <v>31.625</v>
      </c>
      <c r="S1509" s="8">
        <f t="shared" si="236"/>
        <v>27.425000000000001</v>
      </c>
      <c r="T1509" s="8">
        <f t="shared" si="237"/>
        <v>29.125</v>
      </c>
      <c r="U1509" s="7">
        <f t="shared" si="238"/>
        <v>28.841666666666669</v>
      </c>
      <c r="V1509" s="7">
        <f t="shared" si="239"/>
        <v>28.912500000000001</v>
      </c>
    </row>
    <row r="1510" spans="1:22" ht="13.5" x14ac:dyDescent="0.25">
      <c r="A1510" s="3">
        <f>RSI!A1510</f>
        <v>44515</v>
      </c>
      <c r="B1510" s="2">
        <f>RSI!B1510</f>
        <v>5.6</v>
      </c>
      <c r="C1510" s="2">
        <f>RSI!I1510</f>
        <v>1.1399961736498057</v>
      </c>
      <c r="D1510" s="2">
        <f>MACD!E1510</f>
        <v>0.20386200878700311</v>
      </c>
      <c r="E1510" s="2">
        <f>MACD!F1510</f>
        <v>0.11709607143136305</v>
      </c>
      <c r="F1510" s="2">
        <f>'Moving Avg'!D1510</f>
        <v>5.6079999999999997</v>
      </c>
      <c r="G1510" s="2">
        <f>'Moving Avg'!F1510</f>
        <v>5.9514999999999985</v>
      </c>
      <c r="H1510" s="2">
        <f>'Moving Avg'!G1510</f>
        <v>6.0512000000000059</v>
      </c>
      <c r="I1510" s="2">
        <f>'Moving Avg'!H1510</f>
        <v>5.2951499999999987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  <c r="M1510" s="7">
        <f t="shared" si="230"/>
        <v>50</v>
      </c>
      <c r="N1510" s="7">
        <f t="shared" si="231"/>
        <v>0</v>
      </c>
      <c r="O1510" s="7">
        <f t="shared" si="232"/>
        <v>50</v>
      </c>
      <c r="P1510" s="7">
        <f t="shared" si="233"/>
        <v>16.5</v>
      </c>
      <c r="Q1510" s="8">
        <f t="shared" si="234"/>
        <v>27.475000000000001</v>
      </c>
      <c r="R1510" s="8">
        <f t="shared" si="235"/>
        <v>31.625</v>
      </c>
      <c r="S1510" s="8">
        <f t="shared" si="236"/>
        <v>27.425000000000001</v>
      </c>
      <c r="T1510" s="8">
        <f t="shared" si="237"/>
        <v>29.125</v>
      </c>
      <c r="U1510" s="7">
        <f t="shared" si="238"/>
        <v>28.841666666666669</v>
      </c>
      <c r="V1510" s="7">
        <f t="shared" si="239"/>
        <v>28.912500000000001</v>
      </c>
    </row>
    <row r="1511" spans="1:22" ht="13.5" x14ac:dyDescent="0.25">
      <c r="A1511" s="3">
        <f>RSI!A1511</f>
        <v>44516</v>
      </c>
      <c r="B1511" s="2">
        <f>RSI!B1511</f>
        <v>5.6</v>
      </c>
      <c r="C1511" s="2">
        <f>RSI!I1511</f>
        <v>1.1399961736498057</v>
      </c>
      <c r="D1511" s="2">
        <f>MACD!E1511</f>
        <v>0.22728334906614744</v>
      </c>
      <c r="E1511" s="2">
        <f>MACD!F1511</f>
        <v>0.13913352695831993</v>
      </c>
      <c r="F1511" s="2">
        <f>'Moving Avg'!D1511</f>
        <v>5.6059999999999999</v>
      </c>
      <c r="G1511" s="2">
        <f>'Moving Avg'!F1511</f>
        <v>5.9254999999999978</v>
      </c>
      <c r="H1511" s="2">
        <f>'Moving Avg'!G1511</f>
        <v>6.0410000000000057</v>
      </c>
      <c r="I1511" s="2">
        <f>'Moving Avg'!H1511</f>
        <v>5.3034499999999989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50</v>
      </c>
      <c r="N1511" s="7">
        <f t="shared" si="231"/>
        <v>0</v>
      </c>
      <c r="O1511" s="7">
        <f t="shared" si="232"/>
        <v>50</v>
      </c>
      <c r="P1511" s="7">
        <f t="shared" si="233"/>
        <v>16.5</v>
      </c>
      <c r="Q1511" s="8">
        <f t="shared" si="234"/>
        <v>27.475000000000001</v>
      </c>
      <c r="R1511" s="8">
        <f t="shared" si="235"/>
        <v>31.625</v>
      </c>
      <c r="S1511" s="8">
        <f t="shared" si="236"/>
        <v>27.425000000000001</v>
      </c>
      <c r="T1511" s="8">
        <f t="shared" si="237"/>
        <v>29.125</v>
      </c>
      <c r="U1511" s="7">
        <f t="shared" si="238"/>
        <v>28.841666666666669</v>
      </c>
      <c r="V1511" s="7">
        <f t="shared" si="239"/>
        <v>28.912500000000001</v>
      </c>
    </row>
    <row r="1512" spans="1:22" ht="13.5" x14ac:dyDescent="0.25">
      <c r="A1512" s="3">
        <f>RSI!A1512</f>
        <v>44517</v>
      </c>
      <c r="B1512" s="2">
        <f>RSI!B1512</f>
        <v>5.6</v>
      </c>
      <c r="C1512" s="2">
        <f>RSI!I1512</f>
        <v>1.1399961736498057</v>
      </c>
      <c r="D1512" s="2">
        <f>MACD!E1512</f>
        <v>0.24896920428124858</v>
      </c>
      <c r="E1512" s="2">
        <f>MACD!F1512</f>
        <v>0.16110066242290566</v>
      </c>
      <c r="F1512" s="2">
        <f>'Moving Avg'!D1512</f>
        <v>5.604000000000001</v>
      </c>
      <c r="G1512" s="2">
        <f>'Moving Avg'!F1512</f>
        <v>5.899499999999998</v>
      </c>
      <c r="H1512" s="2">
        <f>'Moving Avg'!G1512</f>
        <v>6.0308000000000046</v>
      </c>
      <c r="I1512" s="2">
        <f>'Moving Avg'!H1512</f>
        <v>5.3117499999999982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50</v>
      </c>
      <c r="N1512" s="7">
        <f t="shared" si="231"/>
        <v>0</v>
      </c>
      <c r="O1512" s="7">
        <f t="shared" si="232"/>
        <v>50</v>
      </c>
      <c r="P1512" s="7">
        <f t="shared" si="233"/>
        <v>16.5</v>
      </c>
      <c r="Q1512" s="8">
        <f t="shared" si="234"/>
        <v>27.475000000000001</v>
      </c>
      <c r="R1512" s="8">
        <f t="shared" si="235"/>
        <v>31.625</v>
      </c>
      <c r="S1512" s="8">
        <f t="shared" si="236"/>
        <v>27.425000000000001</v>
      </c>
      <c r="T1512" s="8">
        <f t="shared" si="237"/>
        <v>29.125</v>
      </c>
      <c r="U1512" s="7">
        <f t="shared" si="238"/>
        <v>28.841666666666669</v>
      </c>
      <c r="V1512" s="7">
        <f t="shared" si="239"/>
        <v>28.912500000000001</v>
      </c>
    </row>
    <row r="1513" spans="1:22" ht="13.5" x14ac:dyDescent="0.25">
      <c r="A1513" s="3">
        <f>RSI!A1513</f>
        <v>44518</v>
      </c>
      <c r="B1513" s="2">
        <f>RSI!B1513</f>
        <v>5.6</v>
      </c>
      <c r="C1513" s="2">
        <f>RSI!I1513</f>
        <v>1.1399961736498057</v>
      </c>
      <c r="D1513" s="2">
        <f>MACD!E1513</f>
        <v>0.22750975518446115</v>
      </c>
      <c r="E1513" s="2">
        <f>MACD!F1513</f>
        <v>0.17438248097521675</v>
      </c>
      <c r="F1513" s="2">
        <f>'Moving Avg'!D1513</f>
        <v>5.6020000000000012</v>
      </c>
      <c r="G1513" s="2">
        <f>'Moving Avg'!F1513</f>
        <v>5.8734999999999982</v>
      </c>
      <c r="H1513" s="2">
        <f>'Moving Avg'!G1513</f>
        <v>6.0206000000000053</v>
      </c>
      <c r="I1513" s="2">
        <f>'Moving Avg'!H1513</f>
        <v>5.3208999999999982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  <c r="M1513" s="7">
        <f t="shared" si="230"/>
        <v>50</v>
      </c>
      <c r="N1513" s="7">
        <f t="shared" si="231"/>
        <v>0</v>
      </c>
      <c r="O1513" s="7">
        <f t="shared" si="232"/>
        <v>50</v>
      </c>
      <c r="P1513" s="7">
        <f t="shared" si="233"/>
        <v>16.5</v>
      </c>
      <c r="Q1513" s="8">
        <f t="shared" si="234"/>
        <v>27.475000000000001</v>
      </c>
      <c r="R1513" s="8">
        <f t="shared" si="235"/>
        <v>31.625</v>
      </c>
      <c r="S1513" s="8">
        <f t="shared" si="236"/>
        <v>27.425000000000001</v>
      </c>
      <c r="T1513" s="8">
        <f t="shared" si="237"/>
        <v>29.125</v>
      </c>
      <c r="U1513" s="7">
        <f t="shared" si="238"/>
        <v>28.841666666666669</v>
      </c>
      <c r="V1513" s="7">
        <f t="shared" si="239"/>
        <v>28.912500000000001</v>
      </c>
    </row>
    <row r="1514" spans="1:22" ht="13.5" x14ac:dyDescent="0.25">
      <c r="A1514" s="3">
        <f>RSI!A1514</f>
        <v>44519</v>
      </c>
      <c r="B1514" s="2">
        <f>RSI!B1514</f>
        <v>5.6</v>
      </c>
      <c r="C1514" s="2">
        <f>RSI!I1514</f>
        <v>1.1399961736498057</v>
      </c>
      <c r="D1514" s="2">
        <f>MACD!E1514</f>
        <v>0.21095309557661412</v>
      </c>
      <c r="E1514" s="2">
        <f>MACD!F1514</f>
        <v>0.18169660389549622</v>
      </c>
      <c r="F1514" s="2">
        <f>'Moving Avg'!D1514</f>
        <v>5.6</v>
      </c>
      <c r="G1514" s="2">
        <f>'Moving Avg'!F1514</f>
        <v>5.8474999999999984</v>
      </c>
      <c r="H1514" s="2">
        <f>'Moving Avg'!G1514</f>
        <v>6.0104000000000051</v>
      </c>
      <c r="I1514" s="2">
        <f>'Moving Avg'!H1514</f>
        <v>5.3303499999999984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  <c r="M1514" s="7">
        <f t="shared" si="230"/>
        <v>50</v>
      </c>
      <c r="N1514" s="7">
        <f t="shared" si="231"/>
        <v>0</v>
      </c>
      <c r="O1514" s="7">
        <f t="shared" si="232"/>
        <v>50</v>
      </c>
      <c r="P1514" s="7">
        <f t="shared" si="233"/>
        <v>16.5</v>
      </c>
      <c r="Q1514" s="8">
        <f t="shared" si="234"/>
        <v>27.475000000000001</v>
      </c>
      <c r="R1514" s="8">
        <f t="shared" si="235"/>
        <v>31.625</v>
      </c>
      <c r="S1514" s="8">
        <f t="shared" si="236"/>
        <v>27.425000000000001</v>
      </c>
      <c r="T1514" s="8">
        <f t="shared" si="237"/>
        <v>29.125</v>
      </c>
      <c r="U1514" s="7">
        <f t="shared" si="238"/>
        <v>28.841666666666669</v>
      </c>
      <c r="V1514" s="7">
        <f t="shared" si="239"/>
        <v>28.912500000000001</v>
      </c>
    </row>
    <row r="1515" spans="1:22" ht="13.5" x14ac:dyDescent="0.25">
      <c r="A1515" s="3">
        <f>RSI!A1515</f>
        <v>44522</v>
      </c>
      <c r="B1515" s="2">
        <f>RSI!B1515</f>
        <v>5.6</v>
      </c>
      <c r="C1515" s="2">
        <f>RSI!I1515</f>
        <v>1.1399961736498057</v>
      </c>
      <c r="D1515" s="2">
        <f>MACD!E1515</f>
        <v>0.19842633268640153</v>
      </c>
      <c r="E1515" s="2">
        <f>MACD!F1515</f>
        <v>0.18504254965367728</v>
      </c>
      <c r="F1515" s="2">
        <f>'Moving Avg'!D1515</f>
        <v>5.6</v>
      </c>
      <c r="G1515" s="2">
        <f>'Moving Avg'!F1515</f>
        <v>5.8214999999999986</v>
      </c>
      <c r="H1515" s="2">
        <f>'Moving Avg'!G1515</f>
        <v>6.0002000000000058</v>
      </c>
      <c r="I1515" s="2">
        <f>'Moving Avg'!H1515</f>
        <v>5.3397999999999994</v>
      </c>
      <c r="J1515" s="5" t="str">
        <f>OBV!F1515</f>
        <v>NEUTRAL</v>
      </c>
      <c r="K1515" s="5" t="str">
        <f>OBV!G1515</f>
        <v>NEUTRAL</v>
      </c>
      <c r="L1515" s="5" t="str">
        <f>OBV!H1515</f>
        <v>NEUTRAL</v>
      </c>
      <c r="M1515" s="7">
        <f t="shared" si="230"/>
        <v>50</v>
      </c>
      <c r="N1515" s="7">
        <f t="shared" si="231"/>
        <v>0</v>
      </c>
      <c r="O1515" s="7">
        <f t="shared" si="232"/>
        <v>50</v>
      </c>
      <c r="P1515" s="7">
        <f t="shared" si="233"/>
        <v>33</v>
      </c>
      <c r="Q1515" s="8">
        <f t="shared" si="234"/>
        <v>29.95</v>
      </c>
      <c r="R1515" s="8">
        <f t="shared" si="235"/>
        <v>35.75</v>
      </c>
      <c r="S1515" s="8">
        <f t="shared" si="236"/>
        <v>34.85</v>
      </c>
      <c r="T1515" s="8">
        <f t="shared" si="237"/>
        <v>33.25</v>
      </c>
      <c r="U1515" s="7">
        <f t="shared" si="238"/>
        <v>33.516666666666673</v>
      </c>
      <c r="V1515" s="7">
        <f t="shared" si="239"/>
        <v>33.450000000000003</v>
      </c>
    </row>
    <row r="1516" spans="1:22" ht="13.5" x14ac:dyDescent="0.25">
      <c r="A1516" s="3">
        <f>RSI!A1516</f>
        <v>44523</v>
      </c>
      <c r="B1516" s="2">
        <f>RSI!B1516</f>
        <v>5.6</v>
      </c>
      <c r="C1516" s="2">
        <f>RSI!I1516</f>
        <v>1.1399961736498057</v>
      </c>
      <c r="D1516" s="2">
        <f>MACD!E1516</f>
        <v>0.15227657449394005</v>
      </c>
      <c r="E1516" s="2">
        <f>MACD!F1516</f>
        <v>0.17848935462172982</v>
      </c>
      <c r="F1516" s="2">
        <f>'Moving Avg'!D1516</f>
        <v>5.6</v>
      </c>
      <c r="G1516" s="2">
        <f>'Moving Avg'!F1516</f>
        <v>5.7954999999999988</v>
      </c>
      <c r="H1516" s="2">
        <f>'Moving Avg'!G1516</f>
        <v>5.9900000000000055</v>
      </c>
      <c r="I1516" s="2">
        <f>'Moving Avg'!H1516</f>
        <v>5.3497999999999983</v>
      </c>
      <c r="J1516" s="5" t="str">
        <f>OBV!F1516</f>
        <v>NEUTRAL</v>
      </c>
      <c r="K1516" s="5" t="str">
        <f>OBV!G1516</f>
        <v>NEUTRAL</v>
      </c>
      <c r="L1516" s="5" t="str">
        <f>OBV!H1516</f>
        <v>NEUTRAL</v>
      </c>
      <c r="M1516" s="7">
        <f t="shared" si="230"/>
        <v>50</v>
      </c>
      <c r="N1516" s="7">
        <f t="shared" si="231"/>
        <v>100</v>
      </c>
      <c r="O1516" s="7">
        <f t="shared" si="232"/>
        <v>50</v>
      </c>
      <c r="P1516" s="7">
        <f t="shared" si="233"/>
        <v>33</v>
      </c>
      <c r="Q1516" s="8">
        <f t="shared" si="234"/>
        <v>64.95</v>
      </c>
      <c r="R1516" s="8">
        <f t="shared" si="235"/>
        <v>55.75</v>
      </c>
      <c r="S1516" s="8">
        <f t="shared" si="236"/>
        <v>49.85</v>
      </c>
      <c r="T1516" s="8">
        <f t="shared" si="237"/>
        <v>58.25</v>
      </c>
      <c r="U1516" s="7">
        <f t="shared" si="238"/>
        <v>56.85</v>
      </c>
      <c r="V1516" s="7">
        <f t="shared" si="239"/>
        <v>57.2</v>
      </c>
    </row>
    <row r="1517" spans="1:22" ht="13.5" x14ac:dyDescent="0.25">
      <c r="A1517" s="3">
        <f>RSI!A1517</f>
        <v>44524</v>
      </c>
      <c r="B1517" s="2">
        <f>RSI!B1517</f>
        <v>5.6</v>
      </c>
      <c r="C1517" s="2">
        <f>RSI!I1517</f>
        <v>1.1399961736498057</v>
      </c>
      <c r="D1517" s="2">
        <f>MACD!E1517</f>
        <v>0.11449797107256465</v>
      </c>
      <c r="E1517" s="2">
        <f>MACD!F1517</f>
        <v>0.1656910779118968</v>
      </c>
      <c r="F1517" s="2">
        <f>'Moving Avg'!D1517</f>
        <v>5.6</v>
      </c>
      <c r="G1517" s="2">
        <f>'Moving Avg'!F1517</f>
        <v>5.7694999999999981</v>
      </c>
      <c r="H1517" s="2">
        <f>'Moving Avg'!G1517</f>
        <v>5.9798000000000062</v>
      </c>
      <c r="I1517" s="2">
        <f>'Moving Avg'!H1517</f>
        <v>5.3597999999999981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  <c r="M1517" s="7">
        <f t="shared" si="230"/>
        <v>50</v>
      </c>
      <c r="N1517" s="7">
        <f t="shared" si="231"/>
        <v>100</v>
      </c>
      <c r="O1517" s="7">
        <f t="shared" si="232"/>
        <v>50</v>
      </c>
      <c r="P1517" s="7">
        <f t="shared" si="233"/>
        <v>33</v>
      </c>
      <c r="Q1517" s="8">
        <f t="shared" si="234"/>
        <v>64.95</v>
      </c>
      <c r="R1517" s="8">
        <f t="shared" si="235"/>
        <v>55.75</v>
      </c>
      <c r="S1517" s="8">
        <f t="shared" si="236"/>
        <v>49.85</v>
      </c>
      <c r="T1517" s="8">
        <f t="shared" si="237"/>
        <v>58.25</v>
      </c>
      <c r="U1517" s="7">
        <f t="shared" si="238"/>
        <v>56.85</v>
      </c>
      <c r="V1517" s="7">
        <f t="shared" si="239"/>
        <v>57.2</v>
      </c>
    </row>
    <row r="1518" spans="1:22" ht="13.5" x14ac:dyDescent="0.25">
      <c r="A1518" s="3">
        <f>RSI!A1518</f>
        <v>44525</v>
      </c>
      <c r="B1518" s="2">
        <f>RSI!B1518</f>
        <v>5.6</v>
      </c>
      <c r="C1518" s="2">
        <f>RSI!I1518</f>
        <v>1.1399961736498057</v>
      </c>
      <c r="D1518" s="2">
        <f>MACD!E1518</f>
        <v>8.3708490089178689E-2</v>
      </c>
      <c r="E1518" s="2">
        <f>MACD!F1518</f>
        <v>0.14929456034735317</v>
      </c>
      <c r="F1518" s="2">
        <f>'Moving Avg'!D1518</f>
        <v>5.6</v>
      </c>
      <c r="G1518" s="2">
        <f>'Moving Avg'!F1518</f>
        <v>5.7434999999999974</v>
      </c>
      <c r="H1518" s="2">
        <f>'Moving Avg'!G1518</f>
        <v>5.9694000000000065</v>
      </c>
      <c r="I1518" s="2">
        <f>'Moving Avg'!H1518</f>
        <v>5.3697999999999979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  <c r="M1518" s="7">
        <f t="shared" si="230"/>
        <v>50</v>
      </c>
      <c r="N1518" s="7">
        <f t="shared" si="231"/>
        <v>100</v>
      </c>
      <c r="O1518" s="7">
        <f t="shared" si="232"/>
        <v>50</v>
      </c>
      <c r="P1518" s="7">
        <f t="shared" si="233"/>
        <v>33</v>
      </c>
      <c r="Q1518" s="8">
        <f t="shared" si="234"/>
        <v>64.95</v>
      </c>
      <c r="R1518" s="8">
        <f t="shared" si="235"/>
        <v>55.75</v>
      </c>
      <c r="S1518" s="8">
        <f t="shared" si="236"/>
        <v>49.85</v>
      </c>
      <c r="T1518" s="8">
        <f t="shared" si="237"/>
        <v>58.25</v>
      </c>
      <c r="U1518" s="7">
        <f t="shared" si="238"/>
        <v>56.85</v>
      </c>
      <c r="V1518" s="7">
        <f t="shared" si="239"/>
        <v>57.2</v>
      </c>
    </row>
    <row r="1519" spans="1:22" ht="13.5" x14ac:dyDescent="0.25">
      <c r="A1519" s="3">
        <f>RSI!A1519</f>
        <v>44526</v>
      </c>
      <c r="B1519" s="2">
        <f>RSI!B1519</f>
        <v>5.6</v>
      </c>
      <c r="C1519" s="2">
        <f>RSI!I1519</f>
        <v>1.1399961736498057</v>
      </c>
      <c r="D1519" s="2">
        <f>MACD!E1519</f>
        <v>5.8745694559869222E-2</v>
      </c>
      <c r="E1519" s="2">
        <f>MACD!F1519</f>
        <v>0.13118478718985638</v>
      </c>
      <c r="F1519" s="2">
        <f>'Moving Avg'!D1519</f>
        <v>5.6</v>
      </c>
      <c r="G1519" s="2">
        <f>'Moving Avg'!F1519</f>
        <v>5.7174999999999976</v>
      </c>
      <c r="H1519" s="2">
        <f>'Moving Avg'!G1519</f>
        <v>5.9590000000000058</v>
      </c>
      <c r="I1519" s="2">
        <f>'Moving Avg'!H1519</f>
        <v>5.3797999999999977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  <c r="M1519" s="7">
        <f t="shared" si="230"/>
        <v>50</v>
      </c>
      <c r="N1519" s="7">
        <f t="shared" si="231"/>
        <v>100</v>
      </c>
      <c r="O1519" s="7">
        <f t="shared" si="232"/>
        <v>50</v>
      </c>
      <c r="P1519" s="7">
        <f t="shared" si="233"/>
        <v>33</v>
      </c>
      <c r="Q1519" s="8">
        <f t="shared" si="234"/>
        <v>64.95</v>
      </c>
      <c r="R1519" s="8">
        <f t="shared" si="235"/>
        <v>55.75</v>
      </c>
      <c r="S1519" s="8">
        <f t="shared" si="236"/>
        <v>49.85</v>
      </c>
      <c r="T1519" s="8">
        <f t="shared" si="237"/>
        <v>58.25</v>
      </c>
      <c r="U1519" s="7">
        <f t="shared" si="238"/>
        <v>56.85</v>
      </c>
      <c r="V1519" s="7">
        <f t="shared" si="239"/>
        <v>57.2</v>
      </c>
    </row>
    <row r="1520" spans="1:22" ht="13.5" x14ac:dyDescent="0.25">
      <c r="A1520" s="3">
        <f>RSI!A1520</f>
        <v>44529</v>
      </c>
      <c r="B1520" s="2">
        <f>RSI!B1520</f>
        <v>5.6</v>
      </c>
      <c r="C1520" s="2">
        <f>RSI!I1520</f>
        <v>1.1399961736498057</v>
      </c>
      <c r="D1520" s="2">
        <f>MACD!E1520</f>
        <v>3.7093980745625643E-2</v>
      </c>
      <c r="E1520" s="2">
        <f>MACD!F1520</f>
        <v>0.11236662590101024</v>
      </c>
      <c r="F1520" s="2">
        <f>'Moving Avg'!D1520</f>
        <v>5.6</v>
      </c>
      <c r="G1520" s="2">
        <f>'Moving Avg'!F1520</f>
        <v>5.6914999999999978</v>
      </c>
      <c r="H1520" s="2">
        <f>'Moving Avg'!G1520</f>
        <v>5.9486000000000061</v>
      </c>
      <c r="I1520" s="2">
        <f>'Moving Avg'!H1520</f>
        <v>5.390299999999999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  <c r="M1520" s="7">
        <f t="shared" si="230"/>
        <v>50</v>
      </c>
      <c r="N1520" s="7">
        <f t="shared" si="231"/>
        <v>100</v>
      </c>
      <c r="O1520" s="7">
        <f t="shared" si="232"/>
        <v>50</v>
      </c>
      <c r="P1520" s="7">
        <f t="shared" si="233"/>
        <v>33</v>
      </c>
      <c r="Q1520" s="8">
        <f t="shared" si="234"/>
        <v>64.95</v>
      </c>
      <c r="R1520" s="8">
        <f t="shared" si="235"/>
        <v>55.75</v>
      </c>
      <c r="S1520" s="8">
        <f t="shared" si="236"/>
        <v>49.85</v>
      </c>
      <c r="T1520" s="8">
        <f t="shared" si="237"/>
        <v>58.25</v>
      </c>
      <c r="U1520" s="7">
        <f t="shared" si="238"/>
        <v>56.85</v>
      </c>
      <c r="V1520" s="7">
        <f t="shared" si="239"/>
        <v>57.2</v>
      </c>
    </row>
    <row r="1521" spans="1:22" ht="13.5" x14ac:dyDescent="0.25">
      <c r="A1521" s="3">
        <f>RSI!A1521</f>
        <v>44530</v>
      </c>
      <c r="B1521" s="2">
        <f>RSI!B1521</f>
        <v>5.6</v>
      </c>
      <c r="C1521" s="2">
        <f>RSI!I1521</f>
        <v>1.1399961736498057</v>
      </c>
      <c r="D1521" s="2">
        <f>MACD!E1521</f>
        <v>1.9707663874116932E-2</v>
      </c>
      <c r="E1521" s="2">
        <f>MACD!F1521</f>
        <v>9.3834833495631584E-2</v>
      </c>
      <c r="F1521" s="2">
        <f>'Moving Avg'!D1521</f>
        <v>5.6</v>
      </c>
      <c r="G1521" s="2">
        <f>'Moving Avg'!F1521</f>
        <v>5.665499999999998</v>
      </c>
      <c r="H1521" s="2">
        <f>'Moving Avg'!G1521</f>
        <v>5.9382000000000055</v>
      </c>
      <c r="I1521" s="2">
        <f>'Moving Avg'!H1521</f>
        <v>5.4007999999999967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  <c r="M1521" s="7">
        <f t="shared" si="230"/>
        <v>50</v>
      </c>
      <c r="N1521" s="7">
        <f t="shared" si="231"/>
        <v>100</v>
      </c>
      <c r="O1521" s="7">
        <f t="shared" si="232"/>
        <v>50</v>
      </c>
      <c r="P1521" s="7">
        <f t="shared" si="233"/>
        <v>33</v>
      </c>
      <c r="Q1521" s="8">
        <f t="shared" si="234"/>
        <v>64.95</v>
      </c>
      <c r="R1521" s="8">
        <f t="shared" si="235"/>
        <v>55.75</v>
      </c>
      <c r="S1521" s="8">
        <f t="shared" si="236"/>
        <v>49.85</v>
      </c>
      <c r="T1521" s="8">
        <f t="shared" si="237"/>
        <v>58.25</v>
      </c>
      <c r="U1521" s="7">
        <f t="shared" si="238"/>
        <v>56.85</v>
      </c>
      <c r="V1521" s="7">
        <f t="shared" si="239"/>
        <v>57.2</v>
      </c>
    </row>
    <row r="1522" spans="1:22" ht="13.5" x14ac:dyDescent="0.25">
      <c r="A1522" s="3">
        <f>RSI!A1522</f>
        <v>44531</v>
      </c>
      <c r="B1522" s="2">
        <f>RSI!B1522</f>
        <v>5.6</v>
      </c>
      <c r="C1522" s="2">
        <f>RSI!I1522</f>
        <v>1.1399961736498057</v>
      </c>
      <c r="D1522" s="2">
        <f>MACD!E1522</f>
        <v>5.861316879355094E-3</v>
      </c>
      <c r="E1522" s="2">
        <f>MACD!F1522</f>
        <v>7.6240130172376297E-2</v>
      </c>
      <c r="F1522" s="2">
        <f>'Moving Avg'!D1522</f>
        <v>5.6</v>
      </c>
      <c r="G1522" s="2">
        <f>'Moving Avg'!F1522</f>
        <v>5.6394999999999973</v>
      </c>
      <c r="H1522" s="2">
        <f>'Moving Avg'!G1522</f>
        <v>5.9278000000000057</v>
      </c>
      <c r="I1522" s="2">
        <f>'Moving Avg'!H1522</f>
        <v>5.411299999999998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  <c r="M1522" s="7">
        <f t="shared" si="230"/>
        <v>50</v>
      </c>
      <c r="N1522" s="7">
        <f t="shared" si="231"/>
        <v>100</v>
      </c>
      <c r="O1522" s="7">
        <f t="shared" si="232"/>
        <v>50</v>
      </c>
      <c r="P1522" s="7">
        <f t="shared" si="233"/>
        <v>33</v>
      </c>
      <c r="Q1522" s="8">
        <f t="shared" si="234"/>
        <v>64.95</v>
      </c>
      <c r="R1522" s="8">
        <f t="shared" si="235"/>
        <v>55.75</v>
      </c>
      <c r="S1522" s="8">
        <f t="shared" si="236"/>
        <v>49.85</v>
      </c>
      <c r="T1522" s="8">
        <f t="shared" si="237"/>
        <v>58.25</v>
      </c>
      <c r="U1522" s="7">
        <f t="shared" si="238"/>
        <v>56.85</v>
      </c>
      <c r="V1522" s="7">
        <f t="shared" si="239"/>
        <v>57.2</v>
      </c>
    </row>
    <row r="1523" spans="1:22" ht="13.5" x14ac:dyDescent="0.25">
      <c r="A1523" s="3">
        <f>RSI!A1523</f>
        <v>44532</v>
      </c>
      <c r="B1523" s="2">
        <f>RSI!B1523</f>
        <v>5.6</v>
      </c>
      <c r="C1523" s="2">
        <f>RSI!I1523</f>
        <v>1.1399961736498057</v>
      </c>
      <c r="D1523" s="2">
        <f>MACD!E1523</f>
        <v>-5.0537563145960362E-3</v>
      </c>
      <c r="E1523" s="2">
        <f>MACD!F1523</f>
        <v>5.9981352874981839E-2</v>
      </c>
      <c r="F1523" s="2">
        <f>'Moving Avg'!D1523</f>
        <v>5.6</v>
      </c>
      <c r="G1523" s="2">
        <f>'Moving Avg'!F1523</f>
        <v>5.626999999999998</v>
      </c>
      <c r="H1523" s="2">
        <f>'Moving Avg'!G1523</f>
        <v>5.9174000000000042</v>
      </c>
      <c r="I1523" s="2">
        <f>'Moving Avg'!H1523</f>
        <v>5.4212999999999978</v>
      </c>
      <c r="J1523" s="5" t="str">
        <f>OBV!F1523</f>
        <v>NEUTRAL</v>
      </c>
      <c r="K1523" s="5" t="str">
        <f>OBV!G1523</f>
        <v>NEUTRAL</v>
      </c>
      <c r="L1523" s="5" t="str">
        <f>OBV!H1523</f>
        <v>NEUTRAL</v>
      </c>
      <c r="M1523" s="7">
        <f t="shared" si="230"/>
        <v>50</v>
      </c>
      <c r="N1523" s="7">
        <f t="shared" si="231"/>
        <v>100</v>
      </c>
      <c r="O1523" s="7">
        <f t="shared" si="232"/>
        <v>50</v>
      </c>
      <c r="P1523" s="7">
        <f t="shared" si="233"/>
        <v>33</v>
      </c>
      <c r="Q1523" s="8">
        <f t="shared" si="234"/>
        <v>64.95</v>
      </c>
      <c r="R1523" s="8">
        <f t="shared" si="235"/>
        <v>55.75</v>
      </c>
      <c r="S1523" s="8">
        <f t="shared" si="236"/>
        <v>49.85</v>
      </c>
      <c r="T1523" s="8">
        <f t="shared" si="237"/>
        <v>58.25</v>
      </c>
      <c r="U1523" s="7">
        <f t="shared" si="238"/>
        <v>56.85</v>
      </c>
      <c r="V1523" s="7">
        <f t="shared" si="239"/>
        <v>57.2</v>
      </c>
    </row>
    <row r="1524" spans="1:22" ht="13.5" x14ac:dyDescent="0.25">
      <c r="A1524" s="3">
        <f>RSI!A1524</f>
        <v>44533</v>
      </c>
      <c r="B1524" s="2">
        <f>RSI!B1524</f>
        <v>5.6</v>
      </c>
      <c r="C1524" s="2">
        <f>RSI!I1524</f>
        <v>1.1399961736498057</v>
      </c>
      <c r="D1524" s="2">
        <f>MACD!E1524</f>
        <v>-1.354785917236967E-2</v>
      </c>
      <c r="E1524" s="2">
        <f>MACD!F1524</f>
        <v>4.5275510465511537E-2</v>
      </c>
      <c r="F1524" s="2">
        <f>'Moving Avg'!D1524</f>
        <v>5.6</v>
      </c>
      <c r="G1524" s="2">
        <f>'Moving Avg'!F1524</f>
        <v>5.6144999999999978</v>
      </c>
      <c r="H1524" s="2">
        <f>'Moving Avg'!G1524</f>
        <v>5.9070000000000054</v>
      </c>
      <c r="I1524" s="2">
        <f>'Moving Avg'!H1524</f>
        <v>5.4317999999999973</v>
      </c>
      <c r="J1524" s="5" t="str">
        <f>OBV!F1524</f>
        <v>NEUTRAL</v>
      </c>
      <c r="K1524" s="5" t="str">
        <f>OBV!G1524</f>
        <v>NEUTRAL</v>
      </c>
      <c r="L1524" s="5" t="str">
        <f>OBV!H1524</f>
        <v>NEUTRAL</v>
      </c>
      <c r="M1524" s="7">
        <f t="shared" si="230"/>
        <v>50</v>
      </c>
      <c r="N1524" s="7">
        <f t="shared" si="231"/>
        <v>100</v>
      </c>
      <c r="O1524" s="7">
        <f t="shared" si="232"/>
        <v>50</v>
      </c>
      <c r="P1524" s="7">
        <f t="shared" si="233"/>
        <v>33</v>
      </c>
      <c r="Q1524" s="8">
        <f t="shared" si="234"/>
        <v>64.95</v>
      </c>
      <c r="R1524" s="8">
        <f t="shared" si="235"/>
        <v>55.75</v>
      </c>
      <c r="S1524" s="8">
        <f t="shared" si="236"/>
        <v>49.85</v>
      </c>
      <c r="T1524" s="8">
        <f t="shared" si="237"/>
        <v>58.25</v>
      </c>
      <c r="U1524" s="7">
        <f t="shared" si="238"/>
        <v>56.85</v>
      </c>
      <c r="V1524" s="7">
        <f t="shared" si="239"/>
        <v>57.2</v>
      </c>
    </row>
    <row r="1525" spans="1:22" ht="13.5" x14ac:dyDescent="0.25">
      <c r="A1525" s="3">
        <f>RSI!A1525</f>
        <v>44536</v>
      </c>
      <c r="B1525" s="2">
        <f>RSI!B1525</f>
        <v>5.6</v>
      </c>
      <c r="C1525" s="2">
        <f>RSI!I1525</f>
        <v>1.1399961736498057</v>
      </c>
      <c r="D1525" s="2">
        <f>MACD!E1525</f>
        <v>-2.0048391506267471E-2</v>
      </c>
      <c r="E1525" s="2">
        <f>MACD!F1525</f>
        <v>3.2210730071155734E-2</v>
      </c>
      <c r="F1525" s="2">
        <f>'Moving Avg'!D1525</f>
        <v>5.6</v>
      </c>
      <c r="G1525" s="2">
        <f>'Moving Avg'!F1525</f>
        <v>5.6019999999999985</v>
      </c>
      <c r="H1525" s="2">
        <f>'Moving Avg'!G1525</f>
        <v>5.8966000000000038</v>
      </c>
      <c r="I1525" s="2">
        <f>'Moving Avg'!H1525</f>
        <v>5.4422999999999977</v>
      </c>
      <c r="J1525" s="5" t="str">
        <f>OBV!F1525</f>
        <v>NEUTRAL</v>
      </c>
      <c r="K1525" s="5" t="str">
        <f>OBV!G1525</f>
        <v>NEUTRAL</v>
      </c>
      <c r="L1525" s="5" t="str">
        <f>OBV!H1525</f>
        <v>NEUTRAL</v>
      </c>
      <c r="M1525" s="7">
        <f t="shared" si="230"/>
        <v>50</v>
      </c>
      <c r="N1525" s="7">
        <f t="shared" si="231"/>
        <v>100</v>
      </c>
      <c r="O1525" s="7">
        <f t="shared" si="232"/>
        <v>50</v>
      </c>
      <c r="P1525" s="7">
        <f t="shared" si="233"/>
        <v>33</v>
      </c>
      <c r="Q1525" s="8">
        <f t="shared" si="234"/>
        <v>64.95</v>
      </c>
      <c r="R1525" s="8">
        <f t="shared" si="235"/>
        <v>55.75</v>
      </c>
      <c r="S1525" s="8">
        <f t="shared" si="236"/>
        <v>49.85</v>
      </c>
      <c r="T1525" s="8">
        <f t="shared" si="237"/>
        <v>58.25</v>
      </c>
      <c r="U1525" s="7">
        <f t="shared" si="238"/>
        <v>56.85</v>
      </c>
      <c r="V1525" s="7">
        <f t="shared" si="239"/>
        <v>57.2</v>
      </c>
    </row>
    <row r="1526" spans="1:22" ht="13.5" x14ac:dyDescent="0.25">
      <c r="A1526" s="3">
        <f>RSI!A1526</f>
        <v>44537</v>
      </c>
      <c r="B1526" s="2">
        <f>RSI!B1526</f>
        <v>5.6</v>
      </c>
      <c r="C1526" s="2">
        <f>RSI!I1526</f>
        <v>1.1399961736498057</v>
      </c>
      <c r="D1526" s="2">
        <f>MACD!E1526</f>
        <v>-2.4912929471500256E-2</v>
      </c>
      <c r="E1526" s="2">
        <f>MACD!F1526</f>
        <v>2.0785998162624535E-2</v>
      </c>
      <c r="F1526" s="2">
        <f>'Moving Avg'!D1526</f>
        <v>5.6</v>
      </c>
      <c r="G1526" s="2">
        <f>'Moving Avg'!F1526</f>
        <v>5.6014999999999979</v>
      </c>
      <c r="H1526" s="2">
        <f>'Moving Avg'!G1526</f>
        <v>5.8862000000000032</v>
      </c>
      <c r="I1526" s="2">
        <f>'Moving Avg'!H1526</f>
        <v>5.4527999999999972</v>
      </c>
      <c r="J1526" s="5" t="str">
        <f>OBV!F1526</f>
        <v>NEUTRAL</v>
      </c>
      <c r="K1526" s="5" t="str">
        <f>OBV!G1526</f>
        <v>NEUTRAL</v>
      </c>
      <c r="L1526" s="5" t="str">
        <f>OBV!H1526</f>
        <v>NEUTRAL</v>
      </c>
      <c r="M1526" s="7">
        <f t="shared" si="230"/>
        <v>50</v>
      </c>
      <c r="N1526" s="7">
        <f t="shared" si="231"/>
        <v>100</v>
      </c>
      <c r="O1526" s="7">
        <f t="shared" si="232"/>
        <v>50</v>
      </c>
      <c r="P1526" s="7">
        <f t="shared" si="233"/>
        <v>33</v>
      </c>
      <c r="Q1526" s="8">
        <f t="shared" si="234"/>
        <v>64.95</v>
      </c>
      <c r="R1526" s="8">
        <f t="shared" si="235"/>
        <v>55.75</v>
      </c>
      <c r="S1526" s="8">
        <f t="shared" si="236"/>
        <v>49.85</v>
      </c>
      <c r="T1526" s="8">
        <f t="shared" si="237"/>
        <v>58.25</v>
      </c>
      <c r="U1526" s="7">
        <f t="shared" si="238"/>
        <v>56.85</v>
      </c>
      <c r="V1526" s="7">
        <f t="shared" si="239"/>
        <v>57.2</v>
      </c>
    </row>
    <row r="1527" spans="1:22" ht="13.5" x14ac:dyDescent="0.25">
      <c r="A1527" s="3">
        <f>RSI!A1527</f>
        <v>44538</v>
      </c>
      <c r="B1527" s="2">
        <f>RSI!B1527</f>
        <v>5.6</v>
      </c>
      <c r="C1527" s="2">
        <f>RSI!I1527</f>
        <v>1.1399961736498057</v>
      </c>
      <c r="D1527" s="2">
        <f>MACD!E1527</f>
        <v>-2.8440269136893903E-2</v>
      </c>
      <c r="E1527" s="2">
        <f>MACD!F1527</f>
        <v>1.0940744702720846E-2</v>
      </c>
      <c r="F1527" s="2">
        <f>'Moving Avg'!D1527</f>
        <v>5.6</v>
      </c>
      <c r="G1527" s="2">
        <f>'Moving Avg'!F1527</f>
        <v>5.6009999999999982</v>
      </c>
      <c r="H1527" s="2">
        <f>'Moving Avg'!G1527</f>
        <v>5.8758000000000035</v>
      </c>
      <c r="I1527" s="2">
        <f>'Moving Avg'!H1527</f>
        <v>5.4627999999999979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  <c r="M1527" s="7">
        <f t="shared" si="230"/>
        <v>50</v>
      </c>
      <c r="N1527" s="7">
        <f t="shared" si="231"/>
        <v>100</v>
      </c>
      <c r="O1527" s="7">
        <f t="shared" si="232"/>
        <v>50</v>
      </c>
      <c r="P1527" s="7">
        <f t="shared" si="233"/>
        <v>33</v>
      </c>
      <c r="Q1527" s="8">
        <f t="shared" si="234"/>
        <v>64.95</v>
      </c>
      <c r="R1527" s="8">
        <f t="shared" si="235"/>
        <v>55.75</v>
      </c>
      <c r="S1527" s="8">
        <f t="shared" si="236"/>
        <v>49.85</v>
      </c>
      <c r="T1527" s="8">
        <f t="shared" si="237"/>
        <v>58.25</v>
      </c>
      <c r="U1527" s="7">
        <f t="shared" si="238"/>
        <v>56.85</v>
      </c>
      <c r="V1527" s="7">
        <f t="shared" si="239"/>
        <v>57.2</v>
      </c>
    </row>
    <row r="1528" spans="1:22" ht="13.5" x14ac:dyDescent="0.25">
      <c r="A1528" s="3">
        <f>RSI!A1528</f>
        <v>44539</v>
      </c>
      <c r="B1528" s="2">
        <f>RSI!B1528</f>
        <v>5.6</v>
      </c>
      <c r="C1528" s="2">
        <f>RSI!I1528</f>
        <v>1.1399961736498057</v>
      </c>
      <c r="D1528" s="2">
        <f>MACD!E1528</f>
        <v>-3.0879748713632971E-2</v>
      </c>
      <c r="E1528" s="2">
        <f>MACD!F1528</f>
        <v>2.5766460194500814E-3</v>
      </c>
      <c r="F1528" s="2">
        <f>'Moving Avg'!D1528</f>
        <v>5.6</v>
      </c>
      <c r="G1528" s="2">
        <f>'Moving Avg'!F1528</f>
        <v>5.6004999999999985</v>
      </c>
      <c r="H1528" s="2">
        <f>'Moving Avg'!G1528</f>
        <v>5.8654000000000028</v>
      </c>
      <c r="I1528" s="2">
        <f>'Moving Avg'!H1528</f>
        <v>5.4727999999999977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  <c r="M1528" s="7">
        <f t="shared" si="230"/>
        <v>50</v>
      </c>
      <c r="N1528" s="7">
        <f t="shared" si="231"/>
        <v>100</v>
      </c>
      <c r="O1528" s="7">
        <f t="shared" si="232"/>
        <v>50</v>
      </c>
      <c r="P1528" s="7">
        <f t="shared" si="233"/>
        <v>33</v>
      </c>
      <c r="Q1528" s="8">
        <f t="shared" si="234"/>
        <v>64.95</v>
      </c>
      <c r="R1528" s="8">
        <f t="shared" si="235"/>
        <v>55.75</v>
      </c>
      <c r="S1528" s="8">
        <f t="shared" si="236"/>
        <v>49.85</v>
      </c>
      <c r="T1528" s="8">
        <f t="shared" si="237"/>
        <v>58.25</v>
      </c>
      <c r="U1528" s="7">
        <f t="shared" si="238"/>
        <v>56.85</v>
      </c>
      <c r="V1528" s="7">
        <f t="shared" si="239"/>
        <v>57.2</v>
      </c>
    </row>
    <row r="1529" spans="1:22" ht="13.5" x14ac:dyDescent="0.25">
      <c r="A1529" s="3">
        <f>RSI!A1529</f>
        <v>44540</v>
      </c>
      <c r="B1529" s="2">
        <f>RSI!B1529</f>
        <v>5.6</v>
      </c>
      <c r="C1529" s="2">
        <f>RSI!I1529</f>
        <v>1.1399961736498057</v>
      </c>
      <c r="D1529" s="2">
        <f>MACD!E1529</f>
        <v>-3.2439115918045935E-2</v>
      </c>
      <c r="E1529" s="2">
        <f>MACD!F1529</f>
        <v>-4.4265063680491218E-3</v>
      </c>
      <c r="F1529" s="2">
        <f>'Moving Avg'!D1529</f>
        <v>5.6</v>
      </c>
      <c r="G1529" s="2">
        <f>'Moving Avg'!F1529</f>
        <v>5.5999999999999979</v>
      </c>
      <c r="H1529" s="2">
        <f>'Moving Avg'!G1529</f>
        <v>5.8550000000000031</v>
      </c>
      <c r="I1529" s="2">
        <f>'Moving Avg'!H1529</f>
        <v>5.4827999999999975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  <c r="M1529" s="7">
        <f t="shared" si="230"/>
        <v>50</v>
      </c>
      <c r="N1529" s="7">
        <f t="shared" si="231"/>
        <v>100</v>
      </c>
      <c r="O1529" s="7">
        <f t="shared" si="232"/>
        <v>50</v>
      </c>
      <c r="P1529" s="7">
        <f t="shared" si="233"/>
        <v>33</v>
      </c>
      <c r="Q1529" s="8">
        <f t="shared" si="234"/>
        <v>64.95</v>
      </c>
      <c r="R1529" s="8">
        <f t="shared" si="235"/>
        <v>55.75</v>
      </c>
      <c r="S1529" s="8">
        <f t="shared" si="236"/>
        <v>49.85</v>
      </c>
      <c r="T1529" s="8">
        <f t="shared" si="237"/>
        <v>58.25</v>
      </c>
      <c r="U1529" s="7">
        <f t="shared" si="238"/>
        <v>56.85</v>
      </c>
      <c r="V1529" s="7">
        <f t="shared" si="239"/>
        <v>57.2</v>
      </c>
    </row>
    <row r="1530" spans="1:22" ht="13.5" x14ac:dyDescent="0.25">
      <c r="A1530" s="3">
        <f>RSI!A1530</f>
        <v>44543</v>
      </c>
      <c r="B1530" s="2">
        <f>RSI!B1530</f>
        <v>5.6</v>
      </c>
      <c r="C1530" s="2">
        <f>RSI!I1530</f>
        <v>1.1399961736498057</v>
      </c>
      <c r="D1530" s="2">
        <f>MACD!E1530</f>
        <v>-3.3291165825570346E-2</v>
      </c>
      <c r="E1530" s="2">
        <f>MACD!F1530</f>
        <v>-1.0199438259553367E-2</v>
      </c>
      <c r="F1530" s="2">
        <f>'Moving Avg'!D1530</f>
        <v>5.6</v>
      </c>
      <c r="G1530" s="2">
        <f>'Moving Avg'!F1530</f>
        <v>5.5999999999999979</v>
      </c>
      <c r="H1530" s="2">
        <f>'Moving Avg'!G1530</f>
        <v>5.8446000000000025</v>
      </c>
      <c r="I1530" s="2">
        <f>'Moving Avg'!H1530</f>
        <v>5.4927999999999972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  <c r="M1530" s="7">
        <f t="shared" si="230"/>
        <v>50</v>
      </c>
      <c r="N1530" s="7">
        <f t="shared" si="231"/>
        <v>100</v>
      </c>
      <c r="O1530" s="7">
        <f t="shared" si="232"/>
        <v>50</v>
      </c>
      <c r="P1530" s="7">
        <f t="shared" si="233"/>
        <v>33</v>
      </c>
      <c r="Q1530" s="8">
        <f t="shared" si="234"/>
        <v>64.95</v>
      </c>
      <c r="R1530" s="8">
        <f t="shared" si="235"/>
        <v>55.75</v>
      </c>
      <c r="S1530" s="8">
        <f t="shared" si="236"/>
        <v>49.85</v>
      </c>
      <c r="T1530" s="8">
        <f t="shared" si="237"/>
        <v>58.25</v>
      </c>
      <c r="U1530" s="7">
        <f t="shared" si="238"/>
        <v>56.85</v>
      </c>
      <c r="V1530" s="7">
        <f t="shared" si="239"/>
        <v>57.2</v>
      </c>
    </row>
    <row r="1531" spans="1:22" ht="13.5" x14ac:dyDescent="0.25">
      <c r="A1531" s="3">
        <f>RSI!A1531</f>
        <v>44544</v>
      </c>
      <c r="B1531" s="2">
        <f>RSI!B1531</f>
        <v>5.6</v>
      </c>
      <c r="C1531" s="2">
        <f>RSI!I1531</f>
        <v>1.1399961736498057</v>
      </c>
      <c r="D1531" s="2">
        <f>MACD!E1531</f>
        <v>-3.357933978929406E-2</v>
      </c>
      <c r="E1531" s="2">
        <f>MACD!F1531</f>
        <v>-1.4875418565501505E-2</v>
      </c>
      <c r="F1531" s="2">
        <f>'Moving Avg'!D1531</f>
        <v>5.6</v>
      </c>
      <c r="G1531" s="2">
        <f>'Moving Avg'!F1531</f>
        <v>5.5999999999999979</v>
      </c>
      <c r="H1531" s="2">
        <f>'Moving Avg'!G1531</f>
        <v>5.8342000000000027</v>
      </c>
      <c r="I1531" s="2">
        <f>'Moving Avg'!H1531</f>
        <v>5.502799999999997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  <c r="M1531" s="7">
        <f t="shared" si="230"/>
        <v>50</v>
      </c>
      <c r="N1531" s="7">
        <f t="shared" si="231"/>
        <v>45</v>
      </c>
      <c r="O1531" s="7">
        <f t="shared" si="232"/>
        <v>50</v>
      </c>
      <c r="P1531" s="7">
        <f t="shared" si="233"/>
        <v>33</v>
      </c>
      <c r="Q1531" s="8">
        <f t="shared" si="234"/>
        <v>45.7</v>
      </c>
      <c r="R1531" s="8">
        <f t="shared" si="235"/>
        <v>44.75</v>
      </c>
      <c r="S1531" s="8">
        <f t="shared" si="236"/>
        <v>41.6</v>
      </c>
      <c r="T1531" s="8">
        <f t="shared" si="237"/>
        <v>44.5</v>
      </c>
      <c r="U1531" s="7">
        <f t="shared" si="238"/>
        <v>44.016666666666673</v>
      </c>
      <c r="V1531" s="7">
        <f t="shared" si="239"/>
        <v>44.137500000000003</v>
      </c>
    </row>
    <row r="1532" spans="1:22" ht="13.5" x14ac:dyDescent="0.25">
      <c r="A1532" s="3">
        <f>RSI!A1532</f>
        <v>44545</v>
      </c>
      <c r="B1532" s="2">
        <f>RSI!B1532</f>
        <v>5.6</v>
      </c>
      <c r="C1532" s="2">
        <f>RSI!I1532</f>
        <v>1.1399961736498057</v>
      </c>
      <c r="D1532" s="2">
        <f>MACD!E1532</f>
        <v>-3.3422446572390463E-2</v>
      </c>
      <c r="E1532" s="2">
        <f>MACD!F1532</f>
        <v>-1.8584824166879295E-2</v>
      </c>
      <c r="F1532" s="2">
        <f>'Moving Avg'!D1532</f>
        <v>5.6</v>
      </c>
      <c r="G1532" s="2">
        <f>'Moving Avg'!F1532</f>
        <v>5.5999999999999979</v>
      </c>
      <c r="H1532" s="2">
        <f>'Moving Avg'!G1532</f>
        <v>5.8238000000000021</v>
      </c>
      <c r="I1532" s="2">
        <f>'Moving Avg'!H1532</f>
        <v>5.5127999999999959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  <c r="M1532" s="7">
        <f t="shared" si="230"/>
        <v>50</v>
      </c>
      <c r="N1532" s="7">
        <f t="shared" si="231"/>
        <v>45</v>
      </c>
      <c r="O1532" s="7">
        <f t="shared" si="232"/>
        <v>50</v>
      </c>
      <c r="P1532" s="7">
        <f t="shared" si="233"/>
        <v>33</v>
      </c>
      <c r="Q1532" s="8">
        <f t="shared" si="234"/>
        <v>45.7</v>
      </c>
      <c r="R1532" s="8">
        <f t="shared" si="235"/>
        <v>44.75</v>
      </c>
      <c r="S1532" s="8">
        <f t="shared" si="236"/>
        <v>41.6</v>
      </c>
      <c r="T1532" s="8">
        <f t="shared" si="237"/>
        <v>44.5</v>
      </c>
      <c r="U1532" s="7">
        <f t="shared" si="238"/>
        <v>44.016666666666673</v>
      </c>
      <c r="V1532" s="7">
        <f t="shared" si="239"/>
        <v>44.137500000000003</v>
      </c>
    </row>
    <row r="1533" spans="1:22" ht="13.5" x14ac:dyDescent="0.25">
      <c r="A1533" s="3">
        <f>RSI!A1533</f>
        <v>44546</v>
      </c>
      <c r="B1533" s="2">
        <f>RSI!B1533</f>
        <v>5.6</v>
      </c>
      <c r="C1533" s="2">
        <f>RSI!I1533</f>
        <v>1.1399961736498057</v>
      </c>
      <c r="D1533" s="2">
        <f>MACD!E1533</f>
        <v>-3.2918641954333694E-2</v>
      </c>
      <c r="E1533" s="2">
        <f>MACD!F1533</f>
        <v>-2.1451587724370176E-2</v>
      </c>
      <c r="F1533" s="2">
        <f>'Moving Avg'!D1533</f>
        <v>5.6</v>
      </c>
      <c r="G1533" s="2">
        <f>'Moving Avg'!F1533</f>
        <v>5.5999999999999979</v>
      </c>
      <c r="H1533" s="2">
        <f>'Moving Avg'!G1533</f>
        <v>5.8134000000000023</v>
      </c>
      <c r="I1533" s="2">
        <f>'Moving Avg'!H1533</f>
        <v>5.5227999999999966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  <c r="M1533" s="7">
        <f t="shared" si="230"/>
        <v>50</v>
      </c>
      <c r="N1533" s="7">
        <f t="shared" si="231"/>
        <v>45</v>
      </c>
      <c r="O1533" s="7">
        <f t="shared" si="232"/>
        <v>50</v>
      </c>
      <c r="P1533" s="7">
        <f t="shared" si="233"/>
        <v>33</v>
      </c>
      <c r="Q1533" s="8">
        <f t="shared" si="234"/>
        <v>45.7</v>
      </c>
      <c r="R1533" s="8">
        <f t="shared" si="235"/>
        <v>44.75</v>
      </c>
      <c r="S1533" s="8">
        <f t="shared" si="236"/>
        <v>41.6</v>
      </c>
      <c r="T1533" s="8">
        <f t="shared" si="237"/>
        <v>44.5</v>
      </c>
      <c r="U1533" s="7">
        <f t="shared" si="238"/>
        <v>44.016666666666673</v>
      </c>
      <c r="V1533" s="7">
        <f t="shared" si="239"/>
        <v>44.137500000000003</v>
      </c>
    </row>
    <row r="1534" spans="1:22" ht="13.5" x14ac:dyDescent="0.25">
      <c r="A1534" s="3">
        <f>RSI!A1534</f>
        <v>44550</v>
      </c>
      <c r="B1534" s="2">
        <f>RSI!B1534</f>
        <v>5.6</v>
      </c>
      <c r="C1534" s="2">
        <f>RSI!I1534</f>
        <v>1.1399961736498057</v>
      </c>
      <c r="D1534" s="2">
        <f>MACD!E1534</f>
        <v>-3.2148782017629607E-2</v>
      </c>
      <c r="E1534" s="2">
        <f>MACD!F1534</f>
        <v>-2.3591026583022066E-2</v>
      </c>
      <c r="F1534" s="2">
        <f>'Moving Avg'!D1534</f>
        <v>5.6</v>
      </c>
      <c r="G1534" s="2">
        <f>'Moving Avg'!F1534</f>
        <v>5.5999999999999979</v>
      </c>
      <c r="H1534" s="2">
        <f>'Moving Avg'!G1534</f>
        <v>5.8030000000000017</v>
      </c>
      <c r="I1534" s="2">
        <f>'Moving Avg'!H1534</f>
        <v>5.5327999999999964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  <c r="M1534" s="7">
        <f t="shared" si="230"/>
        <v>50</v>
      </c>
      <c r="N1534" s="7">
        <f t="shared" si="231"/>
        <v>45</v>
      </c>
      <c r="O1534" s="7">
        <f t="shared" si="232"/>
        <v>50</v>
      </c>
      <c r="P1534" s="7">
        <f t="shared" si="233"/>
        <v>33</v>
      </c>
      <c r="Q1534" s="8">
        <f t="shared" si="234"/>
        <v>45.7</v>
      </c>
      <c r="R1534" s="8">
        <f t="shared" si="235"/>
        <v>44.75</v>
      </c>
      <c r="S1534" s="8">
        <f t="shared" si="236"/>
        <v>41.6</v>
      </c>
      <c r="T1534" s="8">
        <f t="shared" si="237"/>
        <v>44.5</v>
      </c>
      <c r="U1534" s="7">
        <f t="shared" si="238"/>
        <v>44.016666666666673</v>
      </c>
      <c r="V1534" s="7">
        <f t="shared" si="239"/>
        <v>44.137500000000003</v>
      </c>
    </row>
    <row r="1535" spans="1:22" ht="13.5" x14ac:dyDescent="0.25">
      <c r="A1535" s="3">
        <f>RSI!A1535</f>
        <v>44551</v>
      </c>
      <c r="B1535" s="2">
        <f>RSI!B1535</f>
        <v>5.6</v>
      </c>
      <c r="C1535" s="2">
        <f>RSI!I1535</f>
        <v>1.1399961736498057</v>
      </c>
      <c r="D1535" s="2">
        <f>MACD!E1535</f>
        <v>-3.1179247514313779E-2</v>
      </c>
      <c r="E1535" s="2">
        <f>MACD!F1535</f>
        <v>-2.510867076928041E-2</v>
      </c>
      <c r="F1535" s="2">
        <f>'Moving Avg'!D1535</f>
        <v>5.6</v>
      </c>
      <c r="G1535" s="2">
        <f>'Moving Avg'!F1535</f>
        <v>5.5999999999999979</v>
      </c>
      <c r="H1535" s="2">
        <f>'Moving Avg'!G1535</f>
        <v>5.7926000000000011</v>
      </c>
      <c r="I1535" s="2">
        <f>'Moving Avg'!H1535</f>
        <v>5.5432999999999959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  <c r="M1535" s="7">
        <f t="shared" si="230"/>
        <v>50</v>
      </c>
      <c r="N1535" s="7">
        <f t="shared" si="231"/>
        <v>45</v>
      </c>
      <c r="O1535" s="7">
        <f t="shared" si="232"/>
        <v>50</v>
      </c>
      <c r="P1535" s="7">
        <f t="shared" si="233"/>
        <v>33</v>
      </c>
      <c r="Q1535" s="8">
        <f t="shared" si="234"/>
        <v>45.7</v>
      </c>
      <c r="R1535" s="8">
        <f t="shared" si="235"/>
        <v>44.75</v>
      </c>
      <c r="S1535" s="8">
        <f t="shared" si="236"/>
        <v>41.6</v>
      </c>
      <c r="T1535" s="8">
        <f t="shared" si="237"/>
        <v>44.5</v>
      </c>
      <c r="U1535" s="7">
        <f t="shared" si="238"/>
        <v>44.016666666666673</v>
      </c>
      <c r="V1535" s="7">
        <f t="shared" si="239"/>
        <v>44.137500000000003</v>
      </c>
    </row>
    <row r="1536" spans="1:22" ht="13.5" x14ac:dyDescent="0.25">
      <c r="A1536" s="3">
        <f>RSI!A1536</f>
        <v>44552</v>
      </c>
      <c r="B1536" s="2">
        <f>RSI!B1536</f>
        <v>5.6</v>
      </c>
      <c r="C1536" s="2">
        <f>RSI!I1536</f>
        <v>1.1399961736498057</v>
      </c>
      <c r="D1536" s="2">
        <f>MACD!E1536</f>
        <v>-3.0064321649728498E-2</v>
      </c>
      <c r="E1536" s="2">
        <f>MACD!F1536</f>
        <v>-2.6099800945370028E-2</v>
      </c>
      <c r="F1536" s="2">
        <f>'Moving Avg'!D1536</f>
        <v>5.6</v>
      </c>
      <c r="G1536" s="2">
        <f>'Moving Avg'!F1536</f>
        <v>5.5999999999999979</v>
      </c>
      <c r="H1536" s="2">
        <f>'Moving Avg'!G1536</f>
        <v>5.7822000000000005</v>
      </c>
      <c r="I1536" s="2">
        <f>'Moving Avg'!H1536</f>
        <v>5.5537999999999963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  <c r="M1536" s="7">
        <f t="shared" si="230"/>
        <v>50</v>
      </c>
      <c r="N1536" s="7">
        <f t="shared" si="231"/>
        <v>45</v>
      </c>
      <c r="O1536" s="7">
        <f t="shared" si="232"/>
        <v>50</v>
      </c>
      <c r="P1536" s="7">
        <f t="shared" si="233"/>
        <v>33</v>
      </c>
      <c r="Q1536" s="8">
        <f t="shared" si="234"/>
        <v>45.7</v>
      </c>
      <c r="R1536" s="8">
        <f t="shared" si="235"/>
        <v>44.75</v>
      </c>
      <c r="S1536" s="8">
        <f t="shared" si="236"/>
        <v>41.6</v>
      </c>
      <c r="T1536" s="8">
        <f t="shared" si="237"/>
        <v>44.5</v>
      </c>
      <c r="U1536" s="7">
        <f t="shared" si="238"/>
        <v>44.016666666666673</v>
      </c>
      <c r="V1536" s="7">
        <f t="shared" si="239"/>
        <v>44.137500000000003</v>
      </c>
    </row>
    <row r="1537" spans="1:22" ht="13.5" x14ac:dyDescent="0.25">
      <c r="A1537" s="3">
        <f>RSI!A1537</f>
        <v>44553</v>
      </c>
      <c r="B1537" s="2">
        <f>RSI!B1537</f>
        <v>5.6</v>
      </c>
      <c r="C1537" s="2">
        <f>RSI!I1537</f>
        <v>1.1399961736498057</v>
      </c>
      <c r="D1537" s="2">
        <f>MACD!E1537</f>
        <v>-2.8848190882322378E-2</v>
      </c>
      <c r="E1537" s="2">
        <f>MACD!F1537</f>
        <v>-2.6649478932760498E-2</v>
      </c>
      <c r="F1537" s="2">
        <f>'Moving Avg'!D1537</f>
        <v>5.6</v>
      </c>
      <c r="G1537" s="2">
        <f>'Moving Avg'!F1537</f>
        <v>5.5999999999999979</v>
      </c>
      <c r="H1537" s="2">
        <f>'Moving Avg'!G1537</f>
        <v>5.7717999999999998</v>
      </c>
      <c r="I1537" s="2">
        <f>'Moving Avg'!H1537</f>
        <v>5.5642999999999958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  <c r="M1537" s="7">
        <f t="shared" si="230"/>
        <v>50</v>
      </c>
      <c r="N1537" s="7">
        <f t="shared" si="231"/>
        <v>45</v>
      </c>
      <c r="O1537" s="7">
        <f t="shared" si="232"/>
        <v>50</v>
      </c>
      <c r="P1537" s="7">
        <f t="shared" si="233"/>
        <v>33</v>
      </c>
      <c r="Q1537" s="8">
        <f t="shared" si="234"/>
        <v>45.7</v>
      </c>
      <c r="R1537" s="8">
        <f t="shared" si="235"/>
        <v>44.75</v>
      </c>
      <c r="S1537" s="8">
        <f t="shared" si="236"/>
        <v>41.6</v>
      </c>
      <c r="T1537" s="8">
        <f t="shared" si="237"/>
        <v>44.5</v>
      </c>
      <c r="U1537" s="7">
        <f t="shared" si="238"/>
        <v>44.016666666666673</v>
      </c>
      <c r="V1537" s="7">
        <f t="shared" si="239"/>
        <v>44.137500000000003</v>
      </c>
    </row>
    <row r="1538" spans="1:22" ht="13.5" x14ac:dyDescent="0.25">
      <c r="A1538" s="3">
        <f>RSI!A1538</f>
        <v>44554</v>
      </c>
      <c r="B1538" s="2">
        <f>RSI!B1538</f>
        <v>5.6</v>
      </c>
      <c r="C1538" s="2">
        <f>RSI!I1538</f>
        <v>1.1399961736498057</v>
      </c>
      <c r="D1538" s="2">
        <f>MACD!E1538</f>
        <v>-2.7566627564470814E-2</v>
      </c>
      <c r="E1538" s="2">
        <f>MACD!F1538</f>
        <v>-2.6832908659102563E-2</v>
      </c>
      <c r="F1538" s="2">
        <f>'Moving Avg'!D1538</f>
        <v>5.6</v>
      </c>
      <c r="G1538" s="2">
        <f>'Moving Avg'!F1538</f>
        <v>5.5999999999999979</v>
      </c>
      <c r="H1538" s="2">
        <f>'Moving Avg'!G1538</f>
        <v>5.7614000000000001</v>
      </c>
      <c r="I1538" s="2">
        <f>'Moving Avg'!H1538</f>
        <v>5.5752999999999959</v>
      </c>
      <c r="J1538" s="5" t="str">
        <f>OBV!F1538</f>
        <v>NEUTRAL</v>
      </c>
      <c r="K1538" s="5" t="str">
        <f>OBV!G1538</f>
        <v>NEUTRAL</v>
      </c>
      <c r="L1538" s="5" t="str">
        <f>OBV!H1538</f>
        <v>NEUTRAL</v>
      </c>
      <c r="M1538" s="7">
        <f t="shared" ref="M1538:M1601" si="240">IF(C1538&lt;30,50, IF(C1538&gt;70, 0, 25))</f>
        <v>50</v>
      </c>
      <c r="N1538" s="7">
        <f t="shared" ref="N1538:N1601" si="241">IF(E1538-D1538&gt;0.02, 100, IF(E1538-D1538&lt;0,0,45))</f>
        <v>45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33</v>
      </c>
      <c r="Q1538" s="8">
        <f t="shared" si="234"/>
        <v>45.7</v>
      </c>
      <c r="R1538" s="8">
        <f t="shared" si="235"/>
        <v>44.75</v>
      </c>
      <c r="S1538" s="8">
        <f t="shared" si="236"/>
        <v>41.6</v>
      </c>
      <c r="T1538" s="8">
        <f t="shared" si="237"/>
        <v>44.5</v>
      </c>
      <c r="U1538" s="7">
        <f t="shared" si="238"/>
        <v>44.016666666666673</v>
      </c>
      <c r="V1538" s="7">
        <f t="shared" si="239"/>
        <v>44.137500000000003</v>
      </c>
    </row>
    <row r="1539" spans="1:22" ht="13.5" x14ac:dyDescent="0.25">
      <c r="A1539" s="3">
        <f>RSI!A1539</f>
        <v>44557</v>
      </c>
      <c r="B1539" s="2">
        <f>RSI!B1539</f>
        <v>5.6</v>
      </c>
      <c r="C1539" s="2">
        <f>RSI!I1539</f>
        <v>1.1399961736498057</v>
      </c>
      <c r="D1539" s="2">
        <f>MACD!E1539</f>
        <v>-2.6248404138068615E-2</v>
      </c>
      <c r="E1539" s="2">
        <f>MACD!F1539</f>
        <v>-2.6716007754895774E-2</v>
      </c>
      <c r="F1539" s="2">
        <f>'Moving Avg'!D1539</f>
        <v>5.6</v>
      </c>
      <c r="G1539" s="2">
        <f>'Moving Avg'!F1539</f>
        <v>5.5999999999999979</v>
      </c>
      <c r="H1539" s="2">
        <f>'Moving Avg'!G1539</f>
        <v>5.7509999999999994</v>
      </c>
      <c r="I1539" s="2">
        <f>'Moving Avg'!H1539</f>
        <v>5.586699999999996</v>
      </c>
      <c r="J1539" s="5" t="str">
        <f>OBV!F1539</f>
        <v>NEUTRAL</v>
      </c>
      <c r="K1539" s="5" t="str">
        <f>OBV!G1539</f>
        <v>NEUTRAL</v>
      </c>
      <c r="L1539" s="5" t="str">
        <f>OBV!H1539</f>
        <v>NEUTRAL</v>
      </c>
      <c r="M1539" s="7">
        <f t="shared" si="240"/>
        <v>50</v>
      </c>
      <c r="N1539" s="7">
        <f t="shared" si="241"/>
        <v>0</v>
      </c>
      <c r="O1539" s="7">
        <f t="shared" si="242"/>
        <v>50</v>
      </c>
      <c r="P1539" s="7">
        <f t="shared" si="243"/>
        <v>33</v>
      </c>
      <c r="Q1539" s="8">
        <f t="shared" ref="Q1539:Q1602" si="244">0.35*M1539+N1539*0.35+O1539*0.15+P1539*0.15</f>
        <v>29.95</v>
      </c>
      <c r="R1539" s="8">
        <f t="shared" ref="R1539:R1602" si="245">M1539*0.2+N1539*0.2+O1539*0.35+P1539*0.25</f>
        <v>35.75</v>
      </c>
      <c r="S1539" s="8">
        <f t="shared" ref="S1539:S1602" si="246">M1539*0.15+N1539*0.15+O1539*0.25+P1539*0.45</f>
        <v>34.85</v>
      </c>
      <c r="T1539" s="8">
        <f t="shared" ref="T1539:T1602" si="247">0.25*SUM(M1539:P1539)</f>
        <v>33.25</v>
      </c>
      <c r="U1539" s="7">
        <f t="shared" ref="U1539:U1602" si="248">SUM(Q1539:S1539)/3</f>
        <v>33.516666666666673</v>
      </c>
      <c r="V1539" s="7">
        <f t="shared" ref="V1539:V1602" si="249">SUM(Q1539:T1539)/4</f>
        <v>33.450000000000003</v>
      </c>
    </row>
    <row r="1540" spans="1:22" ht="13.5" x14ac:dyDescent="0.25">
      <c r="A1540" s="3">
        <f>RSI!A1540</f>
        <v>44558</v>
      </c>
      <c r="B1540" s="2">
        <f>RSI!B1540</f>
        <v>5.6</v>
      </c>
      <c r="C1540" s="2">
        <f>RSI!I1540</f>
        <v>1.1399961736498057</v>
      </c>
      <c r="D1540" s="2">
        <f>MACD!E1540</f>
        <v>-2.4916480893587334E-2</v>
      </c>
      <c r="E1540" s="2">
        <f>MACD!F1540</f>
        <v>-2.6356102382634087E-2</v>
      </c>
      <c r="F1540" s="2">
        <f>'Moving Avg'!D1540</f>
        <v>5.6</v>
      </c>
      <c r="G1540" s="2">
        <f>'Moving Avg'!F1540</f>
        <v>5.5999999999999979</v>
      </c>
      <c r="H1540" s="2">
        <f>'Moving Avg'!G1540</f>
        <v>5.7405999999999997</v>
      </c>
      <c r="I1540" s="2">
        <f>'Moving Avg'!H1540</f>
        <v>5.5973999999999959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  <c r="M1540" s="7">
        <f t="shared" si="240"/>
        <v>50</v>
      </c>
      <c r="N1540" s="7">
        <f t="shared" si="241"/>
        <v>0</v>
      </c>
      <c r="O1540" s="7">
        <f t="shared" si="242"/>
        <v>50</v>
      </c>
      <c r="P1540" s="7">
        <f t="shared" si="243"/>
        <v>33</v>
      </c>
      <c r="Q1540" s="8">
        <f t="shared" si="244"/>
        <v>29.95</v>
      </c>
      <c r="R1540" s="8">
        <f t="shared" si="245"/>
        <v>35.75</v>
      </c>
      <c r="S1540" s="8">
        <f t="shared" si="246"/>
        <v>34.85</v>
      </c>
      <c r="T1540" s="8">
        <f t="shared" si="247"/>
        <v>33.25</v>
      </c>
      <c r="U1540" s="7">
        <f t="shared" si="248"/>
        <v>33.516666666666673</v>
      </c>
      <c r="V1540" s="7">
        <f t="shared" si="249"/>
        <v>33.450000000000003</v>
      </c>
    </row>
    <row r="1541" spans="1:22" ht="13.5" x14ac:dyDescent="0.25">
      <c r="A1541" s="3">
        <f>RSI!A1541</f>
        <v>44559</v>
      </c>
      <c r="B1541" s="2">
        <f>RSI!B1541</f>
        <v>5.6</v>
      </c>
      <c r="C1541" s="2">
        <f>RSI!I1541</f>
        <v>1.1399961736498057</v>
      </c>
      <c r="D1541" s="2">
        <f>MACD!E1541</f>
        <v>-2.3589002785874946E-2</v>
      </c>
      <c r="E1541" s="2">
        <f>MACD!F1541</f>
        <v>-2.580268246328226E-2</v>
      </c>
      <c r="F1541" s="2">
        <f>'Moving Avg'!D1541</f>
        <v>5.6</v>
      </c>
      <c r="G1541" s="2">
        <f>'Moving Avg'!F1541</f>
        <v>5.5999999999999979</v>
      </c>
      <c r="H1541" s="2">
        <f>'Moving Avg'!G1541</f>
        <v>5.7301999999999991</v>
      </c>
      <c r="I1541" s="2">
        <f>'Moving Avg'!H1541</f>
        <v>5.6073499999999958</v>
      </c>
      <c r="J1541" s="5" t="str">
        <f>OBV!F1541</f>
        <v>NEUTRAL</v>
      </c>
      <c r="K1541" s="5" t="str">
        <f>OBV!G1541</f>
        <v>NEUTRAL</v>
      </c>
      <c r="L1541" s="5" t="str">
        <f>OBV!H1541</f>
        <v>NEUTRAL</v>
      </c>
      <c r="M1541" s="7">
        <f t="shared" si="240"/>
        <v>50</v>
      </c>
      <c r="N1541" s="7">
        <f t="shared" si="241"/>
        <v>0</v>
      </c>
      <c r="O1541" s="7">
        <f t="shared" si="242"/>
        <v>0</v>
      </c>
      <c r="P1541" s="7">
        <f t="shared" si="243"/>
        <v>33</v>
      </c>
      <c r="Q1541" s="8">
        <f t="shared" si="244"/>
        <v>22.45</v>
      </c>
      <c r="R1541" s="8">
        <f t="shared" si="245"/>
        <v>18.25</v>
      </c>
      <c r="S1541" s="8">
        <f t="shared" si="246"/>
        <v>22.35</v>
      </c>
      <c r="T1541" s="8">
        <f t="shared" si="247"/>
        <v>20.75</v>
      </c>
      <c r="U1541" s="7">
        <f t="shared" si="248"/>
        <v>21.016666666666669</v>
      </c>
      <c r="V1541" s="7">
        <f t="shared" si="249"/>
        <v>20.950000000000003</v>
      </c>
    </row>
    <row r="1542" spans="1:22" ht="13.5" x14ac:dyDescent="0.25">
      <c r="A1542" s="3">
        <f>RSI!A1542</f>
        <v>44560</v>
      </c>
      <c r="B1542" s="2">
        <f>RSI!B1542</f>
        <v>5.6</v>
      </c>
      <c r="C1542" s="2">
        <f>RSI!I1542</f>
        <v>1.1399961736498057</v>
      </c>
      <c r="D1542" s="2">
        <f>MACD!E1542</f>
        <v>-2.2280135290820624E-2</v>
      </c>
      <c r="E1542" s="2">
        <f>MACD!F1542</f>
        <v>-2.5098173028789934E-2</v>
      </c>
      <c r="F1542" s="2">
        <f>'Moving Avg'!D1542</f>
        <v>5.6</v>
      </c>
      <c r="G1542" s="2">
        <f>'Moving Avg'!F1542</f>
        <v>5.5999999999999979</v>
      </c>
      <c r="H1542" s="2">
        <f>'Moving Avg'!G1542</f>
        <v>5.7197999999999993</v>
      </c>
      <c r="I1542" s="2">
        <f>'Moving Avg'!H1542</f>
        <v>5.6164999999999949</v>
      </c>
      <c r="J1542" s="5" t="str">
        <f>OBV!F1542</f>
        <v>NEUTRAL</v>
      </c>
      <c r="K1542" s="5" t="str">
        <f>OBV!G1542</f>
        <v>NEUTRAL</v>
      </c>
      <c r="L1542" s="5" t="str">
        <f>OBV!H1542</f>
        <v>NEUTRAL</v>
      </c>
      <c r="M1542" s="7">
        <f t="shared" si="240"/>
        <v>50</v>
      </c>
      <c r="N1542" s="7">
        <f t="shared" si="241"/>
        <v>0</v>
      </c>
      <c r="O1542" s="7">
        <f t="shared" si="242"/>
        <v>0</v>
      </c>
      <c r="P1542" s="7">
        <f t="shared" si="243"/>
        <v>33</v>
      </c>
      <c r="Q1542" s="8">
        <f t="shared" si="244"/>
        <v>22.45</v>
      </c>
      <c r="R1542" s="8">
        <f t="shared" si="245"/>
        <v>18.25</v>
      </c>
      <c r="S1542" s="8">
        <f t="shared" si="246"/>
        <v>22.35</v>
      </c>
      <c r="T1542" s="8">
        <f t="shared" si="247"/>
        <v>20.75</v>
      </c>
      <c r="U1542" s="7">
        <f t="shared" si="248"/>
        <v>21.016666666666669</v>
      </c>
      <c r="V1542" s="7">
        <f t="shared" si="249"/>
        <v>20.950000000000003</v>
      </c>
    </row>
    <row r="1543" spans="1:22" ht="13.5" x14ac:dyDescent="0.25">
      <c r="A1543" s="3">
        <f>RSI!A1543</f>
        <v>44561</v>
      </c>
      <c r="B1543" s="2">
        <f>RSI!B1543</f>
        <v>5.6</v>
      </c>
      <c r="C1543" s="2">
        <f>RSI!I1543</f>
        <v>1.1399961736498057</v>
      </c>
      <c r="D1543" s="2">
        <f>MACD!E1543</f>
        <v>-2.1000764628988478E-2</v>
      </c>
      <c r="E1543" s="2">
        <f>MACD!F1543</f>
        <v>-2.4278691348829644E-2</v>
      </c>
      <c r="F1543" s="2">
        <f>'Moving Avg'!D1543</f>
        <v>5.6</v>
      </c>
      <c r="G1543" s="2">
        <f>'Moving Avg'!F1543</f>
        <v>5.5999999999999979</v>
      </c>
      <c r="H1543" s="2">
        <f>'Moving Avg'!G1543</f>
        <v>5.7093999999999996</v>
      </c>
      <c r="I1543" s="2">
        <f>'Moving Avg'!H1543</f>
        <v>5.6248499999999959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  <c r="M1543" s="7">
        <f t="shared" si="240"/>
        <v>50</v>
      </c>
      <c r="N1543" s="7">
        <f t="shared" si="241"/>
        <v>0</v>
      </c>
      <c r="O1543" s="7">
        <f t="shared" si="242"/>
        <v>0</v>
      </c>
      <c r="P1543" s="7">
        <f t="shared" si="243"/>
        <v>33</v>
      </c>
      <c r="Q1543" s="8">
        <f t="shared" si="244"/>
        <v>22.45</v>
      </c>
      <c r="R1543" s="8">
        <f t="shared" si="245"/>
        <v>18.25</v>
      </c>
      <c r="S1543" s="8">
        <f t="shared" si="246"/>
        <v>22.35</v>
      </c>
      <c r="T1543" s="8">
        <f t="shared" si="247"/>
        <v>20.75</v>
      </c>
      <c r="U1543" s="7">
        <f t="shared" si="248"/>
        <v>21.016666666666669</v>
      </c>
      <c r="V1543" s="7">
        <f t="shared" si="249"/>
        <v>20.950000000000003</v>
      </c>
    </row>
    <row r="1544" spans="1:22" ht="13.5" x14ac:dyDescent="0.25">
      <c r="A1544" s="3">
        <f>RSI!A1544</f>
        <v>44564</v>
      </c>
      <c r="B1544" s="2">
        <f>RSI!B1544</f>
        <v>5.6</v>
      </c>
      <c r="C1544" s="2">
        <f>RSI!I1544</f>
        <v>1.1399961736498057</v>
      </c>
      <c r="D1544" s="2">
        <f>MACD!E1544</f>
        <v>-1.9759083744316008E-2</v>
      </c>
      <c r="E1544" s="2">
        <f>MACD!F1544</f>
        <v>-2.3374769827926918E-2</v>
      </c>
      <c r="F1544" s="2">
        <f>'Moving Avg'!D1544</f>
        <v>5.6</v>
      </c>
      <c r="G1544" s="2">
        <f>'Moving Avg'!F1544</f>
        <v>5.5999999999999979</v>
      </c>
      <c r="H1544" s="2">
        <f>'Moving Avg'!G1544</f>
        <v>5.698999999999999</v>
      </c>
      <c r="I1544" s="2">
        <f>'Moving Avg'!H1544</f>
        <v>5.6334499999999954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  <c r="M1544" s="7">
        <f t="shared" si="240"/>
        <v>50</v>
      </c>
      <c r="N1544" s="7">
        <f t="shared" si="241"/>
        <v>0</v>
      </c>
      <c r="O1544" s="7">
        <f t="shared" si="242"/>
        <v>0</v>
      </c>
      <c r="P1544" s="7">
        <f t="shared" si="243"/>
        <v>33</v>
      </c>
      <c r="Q1544" s="8">
        <f t="shared" si="244"/>
        <v>22.45</v>
      </c>
      <c r="R1544" s="8">
        <f t="shared" si="245"/>
        <v>18.25</v>
      </c>
      <c r="S1544" s="8">
        <f t="shared" si="246"/>
        <v>22.35</v>
      </c>
      <c r="T1544" s="8">
        <f t="shared" si="247"/>
        <v>20.75</v>
      </c>
      <c r="U1544" s="7">
        <f t="shared" si="248"/>
        <v>21.016666666666669</v>
      </c>
      <c r="V1544" s="7">
        <f t="shared" si="249"/>
        <v>20.950000000000003</v>
      </c>
    </row>
    <row r="1545" spans="1:22" ht="13.5" x14ac:dyDescent="0.25">
      <c r="A1545" s="3">
        <f>RSI!A1545</f>
        <v>44565</v>
      </c>
      <c r="B1545" s="2">
        <f>RSI!B1545</f>
        <v>5.6</v>
      </c>
      <c r="C1545" s="2">
        <f>RSI!I1545</f>
        <v>1.1399961736498057</v>
      </c>
      <c r="D1545" s="2">
        <f>MACD!E1545</f>
        <v>-1.8561082096845816E-2</v>
      </c>
      <c r="E1545" s="2">
        <f>MACD!F1545</f>
        <v>-2.2412032281710702E-2</v>
      </c>
      <c r="F1545" s="2">
        <f>'Moving Avg'!D1545</f>
        <v>5.6</v>
      </c>
      <c r="G1545" s="2">
        <f>'Moving Avg'!F1545</f>
        <v>5.5999999999999979</v>
      </c>
      <c r="H1545" s="2">
        <f>'Moving Avg'!G1545</f>
        <v>5.6885999999999992</v>
      </c>
      <c r="I1545" s="2">
        <f>'Moving Avg'!H1545</f>
        <v>5.6420499999999958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  <c r="M1545" s="7">
        <f t="shared" si="240"/>
        <v>50</v>
      </c>
      <c r="N1545" s="7">
        <f t="shared" si="241"/>
        <v>0</v>
      </c>
      <c r="O1545" s="7">
        <f t="shared" si="242"/>
        <v>0</v>
      </c>
      <c r="P1545" s="7">
        <f t="shared" si="243"/>
        <v>33</v>
      </c>
      <c r="Q1545" s="8">
        <f t="shared" si="244"/>
        <v>22.45</v>
      </c>
      <c r="R1545" s="8">
        <f t="shared" si="245"/>
        <v>18.25</v>
      </c>
      <c r="S1545" s="8">
        <f t="shared" si="246"/>
        <v>22.35</v>
      </c>
      <c r="T1545" s="8">
        <f t="shared" si="247"/>
        <v>20.75</v>
      </c>
      <c r="U1545" s="7">
        <f t="shared" si="248"/>
        <v>21.016666666666669</v>
      </c>
      <c r="V1545" s="7">
        <f t="shared" si="249"/>
        <v>20.950000000000003</v>
      </c>
    </row>
    <row r="1546" spans="1:22" ht="13.5" x14ac:dyDescent="0.25">
      <c r="A1546" s="3">
        <f>RSI!A1546</f>
        <v>44566</v>
      </c>
      <c r="B1546" s="2">
        <f>RSI!B1546</f>
        <v>5.6</v>
      </c>
      <c r="C1546" s="2">
        <f>RSI!I1546</f>
        <v>1.1399961736498057</v>
      </c>
      <c r="D1546" s="2">
        <f>MACD!E1546</f>
        <v>-1.7410954514391008E-2</v>
      </c>
      <c r="E1546" s="2">
        <f>MACD!F1546</f>
        <v>-2.1411816728246765E-2</v>
      </c>
      <c r="F1546" s="2">
        <f>'Moving Avg'!D1546</f>
        <v>5.6</v>
      </c>
      <c r="G1546" s="2">
        <f>'Moving Avg'!F1546</f>
        <v>5.5999999999999979</v>
      </c>
      <c r="H1546" s="2">
        <f>'Moving Avg'!G1546</f>
        <v>5.6781999999999986</v>
      </c>
      <c r="I1546" s="2">
        <f>'Moving Avg'!H1546</f>
        <v>5.6500999999999957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  <c r="M1546" s="7">
        <f t="shared" si="240"/>
        <v>50</v>
      </c>
      <c r="N1546" s="7">
        <f t="shared" si="241"/>
        <v>0</v>
      </c>
      <c r="O1546" s="7">
        <f t="shared" si="242"/>
        <v>0</v>
      </c>
      <c r="P1546" s="7">
        <f t="shared" si="243"/>
        <v>33</v>
      </c>
      <c r="Q1546" s="8">
        <f t="shared" si="244"/>
        <v>22.45</v>
      </c>
      <c r="R1546" s="8">
        <f t="shared" si="245"/>
        <v>18.25</v>
      </c>
      <c r="S1546" s="8">
        <f t="shared" si="246"/>
        <v>22.35</v>
      </c>
      <c r="T1546" s="8">
        <f t="shared" si="247"/>
        <v>20.75</v>
      </c>
      <c r="U1546" s="7">
        <f t="shared" si="248"/>
        <v>21.016666666666669</v>
      </c>
      <c r="V1546" s="7">
        <f t="shared" si="249"/>
        <v>20.950000000000003</v>
      </c>
    </row>
    <row r="1547" spans="1:22" ht="13.5" x14ac:dyDescent="0.25">
      <c r="A1547" s="3">
        <f>RSI!A1547</f>
        <v>44567</v>
      </c>
      <c r="B1547" s="2">
        <f>RSI!B1547</f>
        <v>5.6</v>
      </c>
      <c r="C1547" s="2">
        <f>RSI!I1547</f>
        <v>1.1399961736498057</v>
      </c>
      <c r="D1547" s="2">
        <f>MACD!E1547</f>
        <v>-1.6311441969567575E-2</v>
      </c>
      <c r="E1547" s="2">
        <f>MACD!F1547</f>
        <v>-2.0391741776510926E-2</v>
      </c>
      <c r="F1547" s="2">
        <f>'Moving Avg'!D1547</f>
        <v>5.6</v>
      </c>
      <c r="G1547" s="2">
        <f>'Moving Avg'!F1547</f>
        <v>5.5999999999999979</v>
      </c>
      <c r="H1547" s="2">
        <f>'Moving Avg'!G1547</f>
        <v>5.6677999999999988</v>
      </c>
      <c r="I1547" s="2">
        <f>'Moving Avg'!H1547</f>
        <v>5.6576999999999948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  <c r="M1547" s="7">
        <f t="shared" si="240"/>
        <v>50</v>
      </c>
      <c r="N1547" s="7">
        <f t="shared" si="241"/>
        <v>0</v>
      </c>
      <c r="O1547" s="7">
        <f t="shared" si="242"/>
        <v>0</v>
      </c>
      <c r="P1547" s="7">
        <f t="shared" si="243"/>
        <v>33</v>
      </c>
      <c r="Q1547" s="8">
        <f t="shared" si="244"/>
        <v>22.45</v>
      </c>
      <c r="R1547" s="8">
        <f t="shared" si="245"/>
        <v>18.25</v>
      </c>
      <c r="S1547" s="8">
        <f t="shared" si="246"/>
        <v>22.35</v>
      </c>
      <c r="T1547" s="8">
        <f t="shared" si="247"/>
        <v>20.75</v>
      </c>
      <c r="U1547" s="7">
        <f t="shared" si="248"/>
        <v>21.016666666666669</v>
      </c>
      <c r="V1547" s="7">
        <f t="shared" si="249"/>
        <v>20.950000000000003</v>
      </c>
    </row>
    <row r="1548" spans="1:22" ht="13.5" x14ac:dyDescent="0.25">
      <c r="A1548" s="3">
        <f>RSI!A1548</f>
        <v>44568</v>
      </c>
      <c r="B1548" s="2">
        <f>RSI!B1548</f>
        <v>5.6</v>
      </c>
      <c r="C1548" s="2">
        <f>RSI!I1548</f>
        <v>1.1399961736498057</v>
      </c>
      <c r="D1548" s="2">
        <f>MACD!E1548</f>
        <v>-1.5264115138500678E-2</v>
      </c>
      <c r="E1548" s="2">
        <f>MACD!F1548</f>
        <v>-1.9366216448908877E-2</v>
      </c>
      <c r="F1548" s="2">
        <f>'Moving Avg'!D1548</f>
        <v>5.6</v>
      </c>
      <c r="G1548" s="2">
        <f>'Moving Avg'!F1548</f>
        <v>5.5999999999999979</v>
      </c>
      <c r="H1548" s="2">
        <f>'Moving Avg'!G1548</f>
        <v>5.6573999999999982</v>
      </c>
      <c r="I1548" s="2">
        <f>'Moving Avg'!H1548</f>
        <v>5.6652999999999949</v>
      </c>
      <c r="J1548" s="5" t="str">
        <f>OBV!F1548</f>
        <v>NEUTRAL</v>
      </c>
      <c r="K1548" s="5" t="str">
        <f>OBV!G1548</f>
        <v>NEUTRAL</v>
      </c>
      <c r="L1548" s="5" t="str">
        <f>OBV!H1548</f>
        <v>NEUTRAL</v>
      </c>
      <c r="M1548" s="7">
        <f t="shared" si="240"/>
        <v>50</v>
      </c>
      <c r="N1548" s="7">
        <f t="shared" si="241"/>
        <v>0</v>
      </c>
      <c r="O1548" s="7">
        <f t="shared" si="242"/>
        <v>0</v>
      </c>
      <c r="P1548" s="7">
        <f t="shared" si="243"/>
        <v>33</v>
      </c>
      <c r="Q1548" s="8">
        <f t="shared" si="244"/>
        <v>22.45</v>
      </c>
      <c r="R1548" s="8">
        <f t="shared" si="245"/>
        <v>18.25</v>
      </c>
      <c r="S1548" s="8">
        <f t="shared" si="246"/>
        <v>22.35</v>
      </c>
      <c r="T1548" s="8">
        <f t="shared" si="247"/>
        <v>20.75</v>
      </c>
      <c r="U1548" s="7">
        <f t="shared" si="248"/>
        <v>21.016666666666669</v>
      </c>
      <c r="V1548" s="7">
        <f t="shared" si="249"/>
        <v>20.950000000000003</v>
      </c>
    </row>
    <row r="1549" spans="1:22" ht="13.5" x14ac:dyDescent="0.25">
      <c r="A1549" s="3">
        <f>RSI!A1549</f>
        <v>44571</v>
      </c>
      <c r="B1549" s="2">
        <f>RSI!B1549</f>
        <v>5.6</v>
      </c>
      <c r="C1549" s="2">
        <f>RSI!I1549</f>
        <v>1.1399961736498057</v>
      </c>
      <c r="D1549" s="2">
        <f>MACD!E1549</f>
        <v>-1.4269609898906133E-2</v>
      </c>
      <c r="E1549" s="2">
        <f>MACD!F1549</f>
        <v>-1.8346895138908328E-2</v>
      </c>
      <c r="F1549" s="2">
        <f>'Moving Avg'!D1549</f>
        <v>5.6</v>
      </c>
      <c r="G1549" s="2">
        <f>'Moving Avg'!F1549</f>
        <v>5.5999999999999979</v>
      </c>
      <c r="H1549" s="2">
        <f>'Moving Avg'!G1549</f>
        <v>5.6469999999999985</v>
      </c>
      <c r="I1549" s="2">
        <f>'Moving Avg'!H1549</f>
        <v>5.6722999999999955</v>
      </c>
      <c r="J1549" s="5" t="str">
        <f>OBV!F1549</f>
        <v>NEUTRAL</v>
      </c>
      <c r="K1549" s="5" t="str">
        <f>OBV!G1549</f>
        <v>NEUTRAL</v>
      </c>
      <c r="L1549" s="5" t="str">
        <f>OBV!H1549</f>
        <v>NEUTRAL</v>
      </c>
      <c r="M1549" s="7">
        <f t="shared" si="240"/>
        <v>50</v>
      </c>
      <c r="N1549" s="7">
        <f t="shared" si="241"/>
        <v>0</v>
      </c>
      <c r="O1549" s="7">
        <f t="shared" si="242"/>
        <v>0</v>
      </c>
      <c r="P1549" s="7">
        <f t="shared" si="243"/>
        <v>33</v>
      </c>
      <c r="Q1549" s="8">
        <f t="shared" si="244"/>
        <v>22.45</v>
      </c>
      <c r="R1549" s="8">
        <f t="shared" si="245"/>
        <v>18.25</v>
      </c>
      <c r="S1549" s="8">
        <f t="shared" si="246"/>
        <v>22.35</v>
      </c>
      <c r="T1549" s="8">
        <f t="shared" si="247"/>
        <v>20.75</v>
      </c>
      <c r="U1549" s="7">
        <f t="shared" si="248"/>
        <v>21.016666666666669</v>
      </c>
      <c r="V1549" s="7">
        <f t="shared" si="249"/>
        <v>20.950000000000003</v>
      </c>
    </row>
    <row r="1550" spans="1:22" ht="13.5" x14ac:dyDescent="0.25">
      <c r="A1550" s="3">
        <f>RSI!A1550</f>
        <v>44572</v>
      </c>
      <c r="B1550" s="2">
        <f>RSI!B1550</f>
        <v>5.6</v>
      </c>
      <c r="C1550" s="2">
        <f>RSI!I1550</f>
        <v>1.1399961736498057</v>
      </c>
      <c r="D1550" s="2">
        <f>MACD!E1550</f>
        <v>-1.3327822490119878E-2</v>
      </c>
      <c r="E1550" s="2">
        <f>MACD!F1550</f>
        <v>-1.734308060915064E-2</v>
      </c>
      <c r="F1550" s="2">
        <f>'Moving Avg'!D1550</f>
        <v>5.6</v>
      </c>
      <c r="G1550" s="2">
        <f>'Moving Avg'!F1550</f>
        <v>5.5999999999999979</v>
      </c>
      <c r="H1550" s="2">
        <f>'Moving Avg'!G1550</f>
        <v>5.6365999999999987</v>
      </c>
      <c r="I1550" s="2">
        <f>'Moving Avg'!H1550</f>
        <v>5.679299999999996</v>
      </c>
      <c r="J1550" s="5" t="str">
        <f>OBV!F1550</f>
        <v>NEUTRAL</v>
      </c>
      <c r="K1550" s="5" t="str">
        <f>OBV!G1550</f>
        <v>NEUTRAL</v>
      </c>
      <c r="L1550" s="5" t="str">
        <f>OBV!H1550</f>
        <v>NEUTRAL</v>
      </c>
      <c r="M1550" s="7">
        <f t="shared" si="240"/>
        <v>50</v>
      </c>
      <c r="N1550" s="7">
        <f t="shared" si="241"/>
        <v>0</v>
      </c>
      <c r="O1550" s="7">
        <f t="shared" si="242"/>
        <v>0</v>
      </c>
      <c r="P1550" s="7">
        <f t="shared" si="243"/>
        <v>33</v>
      </c>
      <c r="Q1550" s="8">
        <f t="shared" si="244"/>
        <v>22.45</v>
      </c>
      <c r="R1550" s="8">
        <f t="shared" si="245"/>
        <v>18.25</v>
      </c>
      <c r="S1550" s="8">
        <f t="shared" si="246"/>
        <v>22.35</v>
      </c>
      <c r="T1550" s="8">
        <f t="shared" si="247"/>
        <v>20.75</v>
      </c>
      <c r="U1550" s="7">
        <f t="shared" si="248"/>
        <v>21.016666666666669</v>
      </c>
      <c r="V1550" s="7">
        <f t="shared" si="249"/>
        <v>20.950000000000003</v>
      </c>
    </row>
    <row r="1551" spans="1:22" ht="13.5" x14ac:dyDescent="0.25">
      <c r="A1551" s="3">
        <f>RSI!A1551</f>
        <v>44573</v>
      </c>
      <c r="B1551" s="2">
        <f>RSI!B1551</f>
        <v>5.6</v>
      </c>
      <c r="C1551" s="2">
        <f>RSI!I1551</f>
        <v>1.1399961736498057</v>
      </c>
      <c r="D1551" s="2">
        <f>MACD!E1551</f>
        <v>-1.2438070845172788E-2</v>
      </c>
      <c r="E1551" s="2">
        <f>MACD!F1551</f>
        <v>-1.636207865635507E-2</v>
      </c>
      <c r="F1551" s="2">
        <f>'Moving Avg'!D1551</f>
        <v>5.6</v>
      </c>
      <c r="G1551" s="2">
        <f>'Moving Avg'!F1551</f>
        <v>5.5999999999999979</v>
      </c>
      <c r="H1551" s="2">
        <f>'Moving Avg'!G1551</f>
        <v>5.626199999999999</v>
      </c>
      <c r="I1551" s="2">
        <f>'Moving Avg'!H1551</f>
        <v>5.6862999999999957</v>
      </c>
      <c r="J1551" s="5" t="str">
        <f>OBV!F1551</f>
        <v>NEUTRAL</v>
      </c>
      <c r="K1551" s="5" t="str">
        <f>OBV!G1551</f>
        <v>NEUTRAL</v>
      </c>
      <c r="L1551" s="5" t="str">
        <f>OBV!H1551</f>
        <v>NEUTRAL</v>
      </c>
      <c r="M1551" s="7">
        <f t="shared" si="240"/>
        <v>50</v>
      </c>
      <c r="N1551" s="7">
        <f t="shared" si="241"/>
        <v>0</v>
      </c>
      <c r="O1551" s="7">
        <f t="shared" si="242"/>
        <v>0</v>
      </c>
      <c r="P1551" s="7">
        <f t="shared" si="243"/>
        <v>33</v>
      </c>
      <c r="Q1551" s="8">
        <f t="shared" si="244"/>
        <v>22.45</v>
      </c>
      <c r="R1551" s="8">
        <f t="shared" si="245"/>
        <v>18.25</v>
      </c>
      <c r="S1551" s="8">
        <f t="shared" si="246"/>
        <v>22.35</v>
      </c>
      <c r="T1551" s="8">
        <f t="shared" si="247"/>
        <v>20.75</v>
      </c>
      <c r="U1551" s="7">
        <f t="shared" si="248"/>
        <v>21.016666666666669</v>
      </c>
      <c r="V1551" s="7">
        <f t="shared" si="249"/>
        <v>20.950000000000003</v>
      </c>
    </row>
    <row r="1552" spans="1:22" ht="13.5" x14ac:dyDescent="0.25">
      <c r="A1552" s="3">
        <f>RSI!A1552</f>
        <v>44574</v>
      </c>
      <c r="B1552" s="2">
        <f>RSI!B1552</f>
        <v>5.6</v>
      </c>
      <c r="C1552" s="2">
        <f>RSI!I1552</f>
        <v>1.1399961736498057</v>
      </c>
      <c r="D1552" s="2">
        <f>MACD!E1552</f>
        <v>-1.1599227580951776E-2</v>
      </c>
      <c r="E1552" s="2">
        <f>MACD!F1552</f>
        <v>-1.5409508441274412E-2</v>
      </c>
      <c r="F1552" s="2">
        <f>'Moving Avg'!D1552</f>
        <v>5.6</v>
      </c>
      <c r="G1552" s="2">
        <f>'Moving Avg'!F1552</f>
        <v>5.5999999999999979</v>
      </c>
      <c r="H1552" s="2">
        <f>'Moving Avg'!G1552</f>
        <v>5.6157999999999983</v>
      </c>
      <c r="I1552" s="2">
        <f>'Moving Avg'!H1552</f>
        <v>5.6927999999999948</v>
      </c>
      <c r="J1552" s="5" t="str">
        <f>OBV!F1552</f>
        <v>NEUTRAL</v>
      </c>
      <c r="K1552" s="5" t="str">
        <f>OBV!G1552</f>
        <v>NEUTRAL</v>
      </c>
      <c r="L1552" s="5" t="str">
        <f>OBV!H1552</f>
        <v>NEUTRAL</v>
      </c>
      <c r="M1552" s="7">
        <f t="shared" si="240"/>
        <v>50</v>
      </c>
      <c r="N1552" s="7">
        <f t="shared" si="241"/>
        <v>0</v>
      </c>
      <c r="O1552" s="7">
        <f t="shared" si="242"/>
        <v>0</v>
      </c>
      <c r="P1552" s="7">
        <f t="shared" si="243"/>
        <v>33</v>
      </c>
      <c r="Q1552" s="8">
        <f t="shared" si="244"/>
        <v>22.45</v>
      </c>
      <c r="R1552" s="8">
        <f t="shared" si="245"/>
        <v>18.25</v>
      </c>
      <c r="S1552" s="8">
        <f t="shared" si="246"/>
        <v>22.35</v>
      </c>
      <c r="T1552" s="8">
        <f t="shared" si="247"/>
        <v>20.75</v>
      </c>
      <c r="U1552" s="7">
        <f t="shared" si="248"/>
        <v>21.016666666666669</v>
      </c>
      <c r="V1552" s="7">
        <f t="shared" si="249"/>
        <v>20.950000000000003</v>
      </c>
    </row>
    <row r="1553" spans="1:22" ht="13.5" x14ac:dyDescent="0.25">
      <c r="A1553" s="3">
        <f>RSI!A1553</f>
        <v>44575</v>
      </c>
      <c r="B1553" s="2">
        <f>RSI!B1553</f>
        <v>5.6</v>
      </c>
      <c r="C1553" s="2">
        <f>RSI!I1553</f>
        <v>1.1399961736498057</v>
      </c>
      <c r="D1553" s="2">
        <f>MACD!E1553</f>
        <v>-1.0809829267604876E-2</v>
      </c>
      <c r="E1553" s="2">
        <f>MACD!F1553</f>
        <v>-1.4489572606540504E-2</v>
      </c>
      <c r="F1553" s="2">
        <f>'Moving Avg'!D1553</f>
        <v>5.6</v>
      </c>
      <c r="G1553" s="2">
        <f>'Moving Avg'!F1553</f>
        <v>5.5999999999999979</v>
      </c>
      <c r="H1553" s="2">
        <f>'Moving Avg'!G1553</f>
        <v>5.6107999999999985</v>
      </c>
      <c r="I1553" s="2">
        <f>'Moving Avg'!H1553</f>
        <v>5.6985499999999956</v>
      </c>
      <c r="J1553" s="5" t="str">
        <f>OBV!F1553</f>
        <v>NEUTRAL</v>
      </c>
      <c r="K1553" s="5" t="str">
        <f>OBV!G1553</f>
        <v>NEUTRAL</v>
      </c>
      <c r="L1553" s="5" t="str">
        <f>OBV!H1553</f>
        <v>NEUTRAL</v>
      </c>
      <c r="M1553" s="7">
        <f t="shared" si="240"/>
        <v>50</v>
      </c>
      <c r="N1553" s="7">
        <f t="shared" si="241"/>
        <v>0</v>
      </c>
      <c r="O1553" s="7">
        <f t="shared" si="242"/>
        <v>0</v>
      </c>
      <c r="P1553" s="7">
        <f t="shared" si="243"/>
        <v>33</v>
      </c>
      <c r="Q1553" s="8">
        <f t="shared" si="244"/>
        <v>22.45</v>
      </c>
      <c r="R1553" s="8">
        <f t="shared" si="245"/>
        <v>18.25</v>
      </c>
      <c r="S1553" s="8">
        <f t="shared" si="246"/>
        <v>22.35</v>
      </c>
      <c r="T1553" s="8">
        <f t="shared" si="247"/>
        <v>20.75</v>
      </c>
      <c r="U1553" s="7">
        <f t="shared" si="248"/>
        <v>21.016666666666669</v>
      </c>
      <c r="V1553" s="7">
        <f t="shared" si="249"/>
        <v>20.950000000000003</v>
      </c>
    </row>
    <row r="1554" spans="1:22" ht="13.5" x14ac:dyDescent="0.25">
      <c r="A1554" s="3">
        <f>RSI!A1554</f>
        <v>44578</v>
      </c>
      <c r="B1554" s="2">
        <f>RSI!B1554</f>
        <v>5.6</v>
      </c>
      <c r="C1554" s="2">
        <f>RSI!I1554</f>
        <v>1.1399961736498057</v>
      </c>
      <c r="D1554" s="2">
        <f>MACD!E1554</f>
        <v>-1.0068165868058365E-2</v>
      </c>
      <c r="E1554" s="2">
        <f>MACD!F1554</f>
        <v>-1.3605291258844077E-2</v>
      </c>
      <c r="F1554" s="2">
        <f>'Moving Avg'!D1554</f>
        <v>5.6</v>
      </c>
      <c r="G1554" s="2">
        <f>'Moving Avg'!F1554</f>
        <v>5.5999999999999979</v>
      </c>
      <c r="H1554" s="2">
        <f>'Moving Avg'!G1554</f>
        <v>5.6057999999999986</v>
      </c>
      <c r="I1554" s="2">
        <f>'Moving Avg'!H1554</f>
        <v>5.7041499999999958</v>
      </c>
      <c r="J1554" s="5" t="str">
        <f>OBV!F1554</f>
        <v>NEUTRAL</v>
      </c>
      <c r="K1554" s="5" t="str">
        <f>OBV!G1554</f>
        <v>NEUTRAL</v>
      </c>
      <c r="L1554" s="5" t="str">
        <f>OBV!H1554</f>
        <v>NEUTRAL</v>
      </c>
      <c r="M1554" s="7">
        <f t="shared" si="240"/>
        <v>50</v>
      </c>
      <c r="N1554" s="7">
        <f t="shared" si="241"/>
        <v>0</v>
      </c>
      <c r="O1554" s="7">
        <f t="shared" si="242"/>
        <v>0</v>
      </c>
      <c r="P1554" s="7">
        <f t="shared" si="243"/>
        <v>33</v>
      </c>
      <c r="Q1554" s="8">
        <f t="shared" si="244"/>
        <v>22.45</v>
      </c>
      <c r="R1554" s="8">
        <f t="shared" si="245"/>
        <v>18.25</v>
      </c>
      <c r="S1554" s="8">
        <f t="shared" si="246"/>
        <v>22.35</v>
      </c>
      <c r="T1554" s="8">
        <f t="shared" si="247"/>
        <v>20.75</v>
      </c>
      <c r="U1554" s="7">
        <f t="shared" si="248"/>
        <v>21.016666666666669</v>
      </c>
      <c r="V1554" s="7">
        <f t="shared" si="249"/>
        <v>20.950000000000003</v>
      </c>
    </row>
    <row r="1555" spans="1:22" ht="13.5" x14ac:dyDescent="0.25">
      <c r="A1555" s="3">
        <f>RSI!A1555</f>
        <v>44579</v>
      </c>
      <c r="B1555" s="2">
        <f>RSI!B1555</f>
        <v>5.35</v>
      </c>
      <c r="C1555" s="2">
        <f>RSI!I1555</f>
        <v>5.4744173945934449E-2</v>
      </c>
      <c r="D1555" s="2">
        <f>MACD!E1555</f>
        <v>9.1461648964639153E-3</v>
      </c>
      <c r="E1555" s="2">
        <f>MACD!F1555</f>
        <v>-9.0550000277824783E-3</v>
      </c>
      <c r="F1555" s="2">
        <f>'Moving Avg'!D1555</f>
        <v>5.55</v>
      </c>
      <c r="G1555" s="2">
        <f>'Moving Avg'!F1555</f>
        <v>5.5874999999999977</v>
      </c>
      <c r="H1555" s="2">
        <f>'Moving Avg'!G1555</f>
        <v>5.5957999999999979</v>
      </c>
      <c r="I1555" s="2">
        <f>'Moving Avg'!H1555</f>
        <v>5.7083999999999957</v>
      </c>
      <c r="J1555" s="5" t="str">
        <f>OBV!F1555</f>
        <v>NEUTRAL</v>
      </c>
      <c r="K1555" s="5" t="str">
        <f>OBV!G1555</f>
        <v>NEUTRAL</v>
      </c>
      <c r="L1555" s="5" t="str">
        <f>OBV!H1555</f>
        <v>NEUTRAL</v>
      </c>
      <c r="M1555" s="7">
        <f t="shared" si="240"/>
        <v>50</v>
      </c>
      <c r="N1555" s="7">
        <f t="shared" si="241"/>
        <v>0</v>
      </c>
      <c r="O1555" s="7">
        <f t="shared" si="242"/>
        <v>0</v>
      </c>
      <c r="P1555" s="7">
        <f t="shared" si="243"/>
        <v>33</v>
      </c>
      <c r="Q1555" s="8">
        <f t="shared" si="244"/>
        <v>22.45</v>
      </c>
      <c r="R1555" s="8">
        <f t="shared" si="245"/>
        <v>18.25</v>
      </c>
      <c r="S1555" s="8">
        <f t="shared" si="246"/>
        <v>22.35</v>
      </c>
      <c r="T1555" s="8">
        <f t="shared" si="247"/>
        <v>20.75</v>
      </c>
      <c r="U1555" s="7">
        <f t="shared" si="248"/>
        <v>21.016666666666669</v>
      </c>
      <c r="V1555" s="7">
        <f t="shared" si="249"/>
        <v>20.950000000000003</v>
      </c>
    </row>
    <row r="1556" spans="1:22" ht="13.5" x14ac:dyDescent="0.25">
      <c r="A1556" s="3">
        <f>RSI!A1556</f>
        <v>44580</v>
      </c>
      <c r="B1556" s="2">
        <f>RSI!B1556</f>
        <v>5.1100000000000003</v>
      </c>
      <c r="C1556" s="2">
        <f>RSI!I1556</f>
        <v>2.7590056018027553E-2</v>
      </c>
      <c r="D1556" s="2">
        <f>MACD!E1556</f>
        <v>4.4722678573551278E-2</v>
      </c>
      <c r="E1556" s="2">
        <f>MACD!F1556</f>
        <v>1.7005356924842735E-3</v>
      </c>
      <c r="F1556" s="2">
        <f>'Moving Avg'!D1556</f>
        <v>5.452</v>
      </c>
      <c r="G1556" s="2">
        <f>'Moving Avg'!F1556</f>
        <v>5.5629999999999979</v>
      </c>
      <c r="H1556" s="2">
        <f>'Moving Avg'!G1556</f>
        <v>5.5857999999999981</v>
      </c>
      <c r="I1556" s="2">
        <f>'Moving Avg'!H1556</f>
        <v>5.7114499999999957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  <c r="M1556" s="7">
        <f t="shared" si="240"/>
        <v>50</v>
      </c>
      <c r="N1556" s="7">
        <f t="shared" si="241"/>
        <v>0</v>
      </c>
      <c r="O1556" s="7">
        <f t="shared" si="242"/>
        <v>0</v>
      </c>
      <c r="P1556" s="7">
        <f t="shared" si="243"/>
        <v>33</v>
      </c>
      <c r="Q1556" s="8">
        <f t="shared" si="244"/>
        <v>22.45</v>
      </c>
      <c r="R1556" s="8">
        <f t="shared" si="245"/>
        <v>18.25</v>
      </c>
      <c r="S1556" s="8">
        <f t="shared" si="246"/>
        <v>22.35</v>
      </c>
      <c r="T1556" s="8">
        <f t="shared" si="247"/>
        <v>20.75</v>
      </c>
      <c r="U1556" s="7">
        <f t="shared" si="248"/>
        <v>21.016666666666669</v>
      </c>
      <c r="V1556" s="7">
        <f t="shared" si="249"/>
        <v>20.950000000000003</v>
      </c>
    </row>
    <row r="1557" spans="1:22" ht="13.5" x14ac:dyDescent="0.25">
      <c r="A1557" s="3">
        <f>RSI!A1557</f>
        <v>44581</v>
      </c>
      <c r="B1557" s="2">
        <f>RSI!B1557</f>
        <v>4.8899999999999997</v>
      </c>
      <c r="C1557" s="2">
        <f>RSI!I1557</f>
        <v>1.8521052391335502E-2</v>
      </c>
      <c r="D1557" s="2">
        <f>MACD!E1557</f>
        <v>9.3966697225702056E-2</v>
      </c>
      <c r="E1557" s="2">
        <f>MACD!F1557</f>
        <v>2.0153767999127832E-2</v>
      </c>
      <c r="F1557" s="2">
        <f>'Moving Avg'!D1557</f>
        <v>5.31</v>
      </c>
      <c r="G1557" s="2">
        <f>'Moving Avg'!F1557</f>
        <v>5.5274999999999981</v>
      </c>
      <c r="H1557" s="2">
        <f>'Moving Avg'!G1557</f>
        <v>5.5713999999999979</v>
      </c>
      <c r="I1557" s="2">
        <f>'Moving Avg'!H1557</f>
        <v>5.7133999999999965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  <c r="M1557" s="7">
        <f t="shared" si="240"/>
        <v>50</v>
      </c>
      <c r="N1557" s="7">
        <f t="shared" si="241"/>
        <v>0</v>
      </c>
      <c r="O1557" s="7">
        <f t="shared" si="242"/>
        <v>0</v>
      </c>
      <c r="P1557" s="7">
        <f t="shared" si="243"/>
        <v>33</v>
      </c>
      <c r="Q1557" s="8">
        <f t="shared" si="244"/>
        <v>22.45</v>
      </c>
      <c r="R1557" s="8">
        <f t="shared" si="245"/>
        <v>18.25</v>
      </c>
      <c r="S1557" s="8">
        <f t="shared" si="246"/>
        <v>22.35</v>
      </c>
      <c r="T1557" s="8">
        <f t="shared" si="247"/>
        <v>20.75</v>
      </c>
      <c r="U1557" s="7">
        <f t="shared" si="248"/>
        <v>21.016666666666669</v>
      </c>
      <c r="V1557" s="7">
        <f t="shared" si="249"/>
        <v>20.950000000000003</v>
      </c>
    </row>
    <row r="1558" spans="1:22" ht="13.5" x14ac:dyDescent="0.25">
      <c r="A1558" s="3">
        <f>RSI!A1558</f>
        <v>44582</v>
      </c>
      <c r="B1558" s="2">
        <f>RSI!B1558</f>
        <v>4.67</v>
      </c>
      <c r="C1558" s="2">
        <f>RSI!I1558</f>
        <v>1.3678863784647888E-2</v>
      </c>
      <c r="D1558" s="2">
        <f>MACD!E1558</f>
        <v>0.1558648121557269</v>
      </c>
      <c r="E1558" s="2">
        <f>MACD!F1558</f>
        <v>4.7295976830447645E-2</v>
      </c>
      <c r="F1558" s="2">
        <f>'Moving Avg'!D1558</f>
        <v>5.1239999999999997</v>
      </c>
      <c r="G1558" s="2">
        <f>'Moving Avg'!F1558</f>
        <v>5.480999999999999</v>
      </c>
      <c r="H1558" s="2">
        <f>'Moving Avg'!G1558</f>
        <v>5.5525999999999973</v>
      </c>
      <c r="I1558" s="2">
        <f>'Moving Avg'!H1558</f>
        <v>5.7137499999999974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  <c r="M1558" s="7">
        <f t="shared" si="240"/>
        <v>50</v>
      </c>
      <c r="N1558" s="7">
        <f t="shared" si="241"/>
        <v>0</v>
      </c>
      <c r="O1558" s="7">
        <f t="shared" si="242"/>
        <v>0</v>
      </c>
      <c r="P1558" s="7">
        <f t="shared" si="243"/>
        <v>33</v>
      </c>
      <c r="Q1558" s="8">
        <f t="shared" si="244"/>
        <v>22.45</v>
      </c>
      <c r="R1558" s="8">
        <f t="shared" si="245"/>
        <v>18.25</v>
      </c>
      <c r="S1558" s="8">
        <f t="shared" si="246"/>
        <v>22.35</v>
      </c>
      <c r="T1558" s="8">
        <f t="shared" si="247"/>
        <v>20.75</v>
      </c>
      <c r="U1558" s="7">
        <f t="shared" si="248"/>
        <v>21.016666666666669</v>
      </c>
      <c r="V1558" s="7">
        <f t="shared" si="249"/>
        <v>20.950000000000003</v>
      </c>
    </row>
    <row r="1559" spans="1:22" ht="13.5" x14ac:dyDescent="0.25">
      <c r="A1559" s="3">
        <f>RSI!A1559</f>
        <v>44585</v>
      </c>
      <c r="B1559" s="2">
        <f>RSI!B1559</f>
        <v>4.46</v>
      </c>
      <c r="C1559" s="2">
        <f>RSI!I1559</f>
        <v>1.0781323850480362E-2</v>
      </c>
      <c r="D1559" s="2">
        <f>MACD!E1559</f>
        <v>0.22873809522448418</v>
      </c>
      <c r="E1559" s="2">
        <f>MACD!F1559</f>
        <v>8.3584400509254961E-2</v>
      </c>
      <c r="F1559" s="2">
        <f>'Moving Avg'!D1559</f>
        <v>4.8960000000000008</v>
      </c>
      <c r="G1559" s="2">
        <f>'Moving Avg'!F1559</f>
        <v>5.4239999999999986</v>
      </c>
      <c r="H1559" s="2">
        <f>'Moving Avg'!G1559</f>
        <v>5.5295999999999967</v>
      </c>
      <c r="I1559" s="2">
        <f>'Moving Avg'!H1559</f>
        <v>5.7123999999999979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  <c r="M1559" s="7">
        <f t="shared" si="240"/>
        <v>50</v>
      </c>
      <c r="N1559" s="7">
        <f t="shared" si="241"/>
        <v>0</v>
      </c>
      <c r="O1559" s="7">
        <f t="shared" si="242"/>
        <v>0</v>
      </c>
      <c r="P1559" s="7">
        <f t="shared" si="243"/>
        <v>33</v>
      </c>
      <c r="Q1559" s="8">
        <f t="shared" si="244"/>
        <v>22.45</v>
      </c>
      <c r="R1559" s="8">
        <f t="shared" si="245"/>
        <v>18.25</v>
      </c>
      <c r="S1559" s="8">
        <f t="shared" si="246"/>
        <v>22.35</v>
      </c>
      <c r="T1559" s="8">
        <f t="shared" si="247"/>
        <v>20.75</v>
      </c>
      <c r="U1559" s="7">
        <f t="shared" si="248"/>
        <v>21.016666666666669</v>
      </c>
      <c r="V1559" s="7">
        <f t="shared" si="249"/>
        <v>20.950000000000003</v>
      </c>
    </row>
    <row r="1560" spans="1:22" ht="13.5" x14ac:dyDescent="0.25">
      <c r="A1560" s="3">
        <f>RSI!A1560</f>
        <v>44586</v>
      </c>
      <c r="B1560" s="2">
        <f>RSI!B1560</f>
        <v>4.26</v>
      </c>
      <c r="C1560" s="2">
        <f>RSI!I1560</f>
        <v>8.8570608913016713E-3</v>
      </c>
      <c r="D1560" s="2">
        <f>MACD!E1560</f>
        <v>0.31103211363761929</v>
      </c>
      <c r="E1560" s="2">
        <f>MACD!F1560</f>
        <v>0.12907394313492782</v>
      </c>
      <c r="F1560" s="2">
        <f>'Moving Avg'!D1560</f>
        <v>4.6779999999999999</v>
      </c>
      <c r="G1560" s="2">
        <f>'Moving Avg'!F1560</f>
        <v>5.3569999999999993</v>
      </c>
      <c r="H1560" s="2">
        <f>'Moving Avg'!G1560</f>
        <v>5.5027999999999961</v>
      </c>
      <c r="I1560" s="2">
        <f>'Moving Avg'!H1560</f>
        <v>5.710049999999999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  <c r="M1560" s="7">
        <f t="shared" si="240"/>
        <v>50</v>
      </c>
      <c r="N1560" s="7">
        <f t="shared" si="241"/>
        <v>0</v>
      </c>
      <c r="O1560" s="7">
        <f t="shared" si="242"/>
        <v>0</v>
      </c>
      <c r="P1560" s="7">
        <f t="shared" si="243"/>
        <v>33</v>
      </c>
      <c r="Q1560" s="8">
        <f t="shared" si="244"/>
        <v>22.45</v>
      </c>
      <c r="R1560" s="8">
        <f t="shared" si="245"/>
        <v>18.25</v>
      </c>
      <c r="S1560" s="8">
        <f t="shared" si="246"/>
        <v>22.35</v>
      </c>
      <c r="T1560" s="8">
        <f t="shared" si="247"/>
        <v>20.75</v>
      </c>
      <c r="U1560" s="7">
        <f t="shared" si="248"/>
        <v>21.016666666666669</v>
      </c>
      <c r="V1560" s="7">
        <f t="shared" si="249"/>
        <v>20.950000000000003</v>
      </c>
    </row>
    <row r="1561" spans="1:22" ht="13.5" x14ac:dyDescent="0.25">
      <c r="A1561" s="3">
        <f>RSI!A1561</f>
        <v>44587</v>
      </c>
      <c r="B1561" s="2">
        <f>RSI!B1561</f>
        <v>4.26</v>
      </c>
      <c r="C1561" s="2">
        <f>RSI!I1561</f>
        <v>8.8570608913016713E-3</v>
      </c>
      <c r="D1561" s="2">
        <f>MACD!E1561</f>
        <v>0.38723361394833677</v>
      </c>
      <c r="E1561" s="2">
        <f>MACD!F1561</f>
        <v>0.18070587729760962</v>
      </c>
      <c r="F1561" s="2">
        <f>'Moving Avg'!D1561</f>
        <v>4.508</v>
      </c>
      <c r="G1561" s="2">
        <f>'Moving Avg'!F1561</f>
        <v>5.29</v>
      </c>
      <c r="H1561" s="2">
        <f>'Moving Avg'!G1561</f>
        <v>5.4759999999999964</v>
      </c>
      <c r="I1561" s="2">
        <f>'Moving Avg'!H1561</f>
        <v>5.7073499999999981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  <c r="M1561" s="7">
        <f t="shared" si="240"/>
        <v>50</v>
      </c>
      <c r="N1561" s="7">
        <f t="shared" si="241"/>
        <v>0</v>
      </c>
      <c r="O1561" s="7">
        <f t="shared" si="242"/>
        <v>0</v>
      </c>
      <c r="P1561" s="7">
        <f t="shared" si="243"/>
        <v>33</v>
      </c>
      <c r="Q1561" s="8">
        <f t="shared" si="244"/>
        <v>22.45</v>
      </c>
      <c r="R1561" s="8">
        <f t="shared" si="245"/>
        <v>18.25</v>
      </c>
      <c r="S1561" s="8">
        <f t="shared" si="246"/>
        <v>22.35</v>
      </c>
      <c r="T1561" s="8">
        <f t="shared" si="247"/>
        <v>20.75</v>
      </c>
      <c r="U1561" s="7">
        <f t="shared" si="248"/>
        <v>21.016666666666669</v>
      </c>
      <c r="V1561" s="7">
        <f t="shared" si="249"/>
        <v>20.950000000000003</v>
      </c>
    </row>
    <row r="1562" spans="1:22" ht="13.5" x14ac:dyDescent="0.25">
      <c r="A1562" s="3">
        <f>RSI!A1562</f>
        <v>44588</v>
      </c>
      <c r="B1562" s="2">
        <f>RSI!B1562</f>
        <v>4.26</v>
      </c>
      <c r="C1562" s="2">
        <f>RSI!I1562</f>
        <v>8.8570608913016713E-3</v>
      </c>
      <c r="D1562" s="2">
        <f>MACD!E1562</f>
        <v>0.45779338069948672</v>
      </c>
      <c r="E1562" s="2">
        <f>MACD!F1562</f>
        <v>0.23612337797798505</v>
      </c>
      <c r="F1562" s="2">
        <f>'Moving Avg'!D1562</f>
        <v>4.3819999999999997</v>
      </c>
      <c r="G1562" s="2">
        <f>'Moving Avg'!F1562</f>
        <v>5.2230000000000008</v>
      </c>
      <c r="H1562" s="2">
        <f>'Moving Avg'!G1562</f>
        <v>5.4491999999999958</v>
      </c>
      <c r="I1562" s="2">
        <f>'Moving Avg'!H1562</f>
        <v>5.703949999999999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  <c r="M1562" s="7">
        <f t="shared" si="240"/>
        <v>50</v>
      </c>
      <c r="N1562" s="7">
        <f t="shared" si="241"/>
        <v>0</v>
      </c>
      <c r="O1562" s="7">
        <f t="shared" si="242"/>
        <v>0</v>
      </c>
      <c r="P1562" s="7">
        <f t="shared" si="243"/>
        <v>33</v>
      </c>
      <c r="Q1562" s="8">
        <f t="shared" si="244"/>
        <v>22.45</v>
      </c>
      <c r="R1562" s="8">
        <f t="shared" si="245"/>
        <v>18.25</v>
      </c>
      <c r="S1562" s="8">
        <f t="shared" si="246"/>
        <v>22.35</v>
      </c>
      <c r="T1562" s="8">
        <f t="shared" si="247"/>
        <v>20.75</v>
      </c>
      <c r="U1562" s="7">
        <f t="shared" si="248"/>
        <v>21.016666666666669</v>
      </c>
      <c r="V1562" s="7">
        <f t="shared" si="249"/>
        <v>20.950000000000003</v>
      </c>
    </row>
    <row r="1563" spans="1:22" ht="13.5" x14ac:dyDescent="0.25">
      <c r="A1563" s="3">
        <f>RSI!A1563</f>
        <v>44589</v>
      </c>
      <c r="B1563" s="2">
        <f>RSI!B1563</f>
        <v>4.07</v>
      </c>
      <c r="C1563" s="2">
        <f>RSI!I1563</f>
        <v>7.3091767582695866E-3</v>
      </c>
      <c r="D1563" s="2">
        <f>MACD!E1563</f>
        <v>0.53720295999797152</v>
      </c>
      <c r="E1563" s="2">
        <f>MACD!F1563</f>
        <v>0.29633929438198237</v>
      </c>
      <c r="F1563" s="2">
        <f>'Moving Avg'!D1563</f>
        <v>4.2619999999999996</v>
      </c>
      <c r="G1563" s="2">
        <f>'Moving Avg'!F1563</f>
        <v>5.1465000000000005</v>
      </c>
      <c r="H1563" s="2">
        <f>'Moving Avg'!G1563</f>
        <v>5.418599999999997</v>
      </c>
      <c r="I1563" s="2">
        <f>'Moving Avg'!H1563</f>
        <v>5.6988500000000002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  <c r="M1563" s="7">
        <f t="shared" si="240"/>
        <v>50</v>
      </c>
      <c r="N1563" s="7">
        <f t="shared" si="241"/>
        <v>0</v>
      </c>
      <c r="O1563" s="7">
        <f t="shared" si="242"/>
        <v>0</v>
      </c>
      <c r="P1563" s="7">
        <f t="shared" si="243"/>
        <v>33</v>
      </c>
      <c r="Q1563" s="8">
        <f t="shared" si="244"/>
        <v>22.45</v>
      </c>
      <c r="R1563" s="8">
        <f t="shared" si="245"/>
        <v>18.25</v>
      </c>
      <c r="S1563" s="8">
        <f t="shared" si="246"/>
        <v>22.35</v>
      </c>
      <c r="T1563" s="8">
        <f t="shared" si="247"/>
        <v>20.75</v>
      </c>
      <c r="U1563" s="7">
        <f t="shared" si="248"/>
        <v>21.016666666666669</v>
      </c>
      <c r="V1563" s="7">
        <f t="shared" si="249"/>
        <v>20.950000000000003</v>
      </c>
    </row>
    <row r="1564" spans="1:22" ht="13.5" x14ac:dyDescent="0.25">
      <c r="A1564" s="3">
        <f>RSI!A1564</f>
        <v>44592</v>
      </c>
      <c r="B1564" s="2">
        <f>RSI!B1564</f>
        <v>3.9</v>
      </c>
      <c r="C1564" s="2">
        <f>RSI!I1564</f>
        <v>6.2557419852282692E-3</v>
      </c>
      <c r="D1564" s="2">
        <f>MACD!E1564</f>
        <v>0.6233249613287164</v>
      </c>
      <c r="E1564" s="2">
        <f>MACD!F1564</f>
        <v>0.36173642777132919</v>
      </c>
      <c r="F1564" s="2">
        <f>'Moving Avg'!D1564</f>
        <v>4.1500000000000004</v>
      </c>
      <c r="G1564" s="2">
        <f>'Moving Avg'!F1564</f>
        <v>5.0615000000000006</v>
      </c>
      <c r="H1564" s="2">
        <f>'Moving Avg'!G1564</f>
        <v>5.3845999999999954</v>
      </c>
      <c r="I1564" s="2">
        <f>'Moving Avg'!H1564</f>
        <v>5.6921500000000007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50</v>
      </c>
      <c r="N1564" s="7">
        <f t="shared" si="241"/>
        <v>0</v>
      </c>
      <c r="O1564" s="7">
        <f t="shared" si="242"/>
        <v>0</v>
      </c>
      <c r="P1564" s="7">
        <f t="shared" si="243"/>
        <v>16.5</v>
      </c>
      <c r="Q1564" s="8">
        <f t="shared" si="244"/>
        <v>19.975000000000001</v>
      </c>
      <c r="R1564" s="8">
        <f t="shared" si="245"/>
        <v>14.125</v>
      </c>
      <c r="S1564" s="8">
        <f t="shared" si="246"/>
        <v>14.925000000000001</v>
      </c>
      <c r="T1564" s="8">
        <f t="shared" si="247"/>
        <v>16.625</v>
      </c>
      <c r="U1564" s="7">
        <f t="shared" si="248"/>
        <v>16.341666666666669</v>
      </c>
      <c r="V1564" s="7">
        <f t="shared" si="249"/>
        <v>16.412500000000001</v>
      </c>
    </row>
    <row r="1565" spans="1:22" ht="13.5" x14ac:dyDescent="0.25">
      <c r="A1565" s="3">
        <f>RSI!A1565</f>
        <v>44593</v>
      </c>
      <c r="B1565" s="2">
        <f>RSI!B1565</f>
        <v>3.9</v>
      </c>
      <c r="C1565" s="2">
        <f>RSI!I1565</f>
        <v>6.2557419852282692E-3</v>
      </c>
      <c r="D1565" s="2">
        <f>MACD!E1565</f>
        <v>0.66460772634478538</v>
      </c>
      <c r="E1565" s="2">
        <f>MACD!F1565</f>
        <v>0.42231068748602041</v>
      </c>
      <c r="F1565" s="2">
        <f>'Moving Avg'!D1565</f>
        <v>4.0779999999999994</v>
      </c>
      <c r="G1565" s="2">
        <f>'Moving Avg'!F1565</f>
        <v>4.9765000000000015</v>
      </c>
      <c r="H1565" s="2">
        <f>'Moving Avg'!G1565</f>
        <v>5.3505999999999965</v>
      </c>
      <c r="I1565" s="2">
        <f>'Moving Avg'!H1565</f>
        <v>5.6854500000000021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  <c r="M1565" s="7">
        <f t="shared" si="240"/>
        <v>50</v>
      </c>
      <c r="N1565" s="7">
        <f t="shared" si="241"/>
        <v>0</v>
      </c>
      <c r="O1565" s="7">
        <f t="shared" si="242"/>
        <v>0</v>
      </c>
      <c r="P1565" s="7">
        <f t="shared" si="243"/>
        <v>16.5</v>
      </c>
      <c r="Q1565" s="8">
        <f t="shared" si="244"/>
        <v>19.975000000000001</v>
      </c>
      <c r="R1565" s="8">
        <f t="shared" si="245"/>
        <v>14.125</v>
      </c>
      <c r="S1565" s="8">
        <f t="shared" si="246"/>
        <v>14.925000000000001</v>
      </c>
      <c r="T1565" s="8">
        <f t="shared" si="247"/>
        <v>16.625</v>
      </c>
      <c r="U1565" s="7">
        <f t="shared" si="248"/>
        <v>16.341666666666669</v>
      </c>
      <c r="V1565" s="7">
        <f t="shared" si="249"/>
        <v>16.412500000000001</v>
      </c>
    </row>
    <row r="1566" spans="1:22" ht="13.5" x14ac:dyDescent="0.25">
      <c r="A1566" s="3">
        <f>RSI!A1566</f>
        <v>44594</v>
      </c>
      <c r="B1566" s="2">
        <f>RSI!B1566</f>
        <v>3.9</v>
      </c>
      <c r="C1566" s="2">
        <f>RSI!I1566</f>
        <v>6.2557419852282692E-3</v>
      </c>
      <c r="D1566" s="2">
        <f>MACD!E1566</f>
        <v>0.66897903538763437</v>
      </c>
      <c r="E1566" s="2">
        <f>MACD!F1566</f>
        <v>0.47164435706634322</v>
      </c>
      <c r="F1566" s="2">
        <f>'Moving Avg'!D1566</f>
        <v>4.0059999999999993</v>
      </c>
      <c r="G1566" s="2">
        <f>'Moving Avg'!F1566</f>
        <v>4.8915000000000024</v>
      </c>
      <c r="H1566" s="2">
        <f>'Moving Avg'!G1566</f>
        <v>5.3165999999999949</v>
      </c>
      <c r="I1566" s="2">
        <f>'Moving Avg'!H1566</f>
        <v>5.6780000000000026</v>
      </c>
      <c r="J1566" s="5" t="str">
        <f>OBV!F1566</f>
        <v>BEARISH</v>
      </c>
      <c r="K1566" s="5" t="str">
        <f>OBV!G1566</f>
        <v>NEUTRAL</v>
      </c>
      <c r="L1566" s="5" t="str">
        <f>OBV!H1566</f>
        <v>CONFIRMED BEARISH</v>
      </c>
      <c r="M1566" s="7">
        <f t="shared" si="240"/>
        <v>50</v>
      </c>
      <c r="N1566" s="7">
        <f t="shared" si="241"/>
        <v>0</v>
      </c>
      <c r="O1566" s="7">
        <f t="shared" si="242"/>
        <v>0</v>
      </c>
      <c r="P1566" s="7">
        <f t="shared" si="243"/>
        <v>16.5</v>
      </c>
      <c r="Q1566" s="8">
        <f t="shared" si="244"/>
        <v>19.975000000000001</v>
      </c>
      <c r="R1566" s="8">
        <f t="shared" si="245"/>
        <v>14.125</v>
      </c>
      <c r="S1566" s="8">
        <f t="shared" si="246"/>
        <v>14.925000000000001</v>
      </c>
      <c r="T1566" s="8">
        <f t="shared" si="247"/>
        <v>16.625</v>
      </c>
      <c r="U1566" s="7">
        <f t="shared" si="248"/>
        <v>16.341666666666669</v>
      </c>
      <c r="V1566" s="7">
        <f t="shared" si="249"/>
        <v>16.412500000000001</v>
      </c>
    </row>
    <row r="1567" spans="1:22" ht="13.5" x14ac:dyDescent="0.25">
      <c r="A1567" s="3">
        <f>RSI!A1567</f>
        <v>44595</v>
      </c>
      <c r="B1567" s="2">
        <f>RSI!B1567</f>
        <v>3.9</v>
      </c>
      <c r="C1567" s="2">
        <f>RSI!I1567</f>
        <v>6.2557419852282692E-3</v>
      </c>
      <c r="D1567" s="2">
        <f>MACD!E1567</f>
        <v>0.6447231773968447</v>
      </c>
      <c r="E1567" s="2">
        <f>MACD!F1567</f>
        <v>0.50626012113244356</v>
      </c>
      <c r="F1567" s="2">
        <f>'Moving Avg'!D1567</f>
        <v>3.9340000000000002</v>
      </c>
      <c r="G1567" s="2">
        <f>'Moving Avg'!F1567</f>
        <v>4.8065000000000024</v>
      </c>
      <c r="H1567" s="2">
        <f>'Moving Avg'!G1567</f>
        <v>5.2825999999999951</v>
      </c>
      <c r="I1567" s="2">
        <f>'Moving Avg'!H1567</f>
        <v>5.6700500000000034</v>
      </c>
      <c r="J1567" s="5" t="str">
        <f>OBV!F1567</f>
        <v>BEARISH</v>
      </c>
      <c r="K1567" s="5" t="str">
        <f>OBV!G1567</f>
        <v>NEUTRAL</v>
      </c>
      <c r="L1567" s="5" t="str">
        <f>OBV!H1567</f>
        <v>CONFIRMED BEARISH</v>
      </c>
      <c r="M1567" s="7">
        <f t="shared" si="240"/>
        <v>50</v>
      </c>
      <c r="N1567" s="7">
        <f t="shared" si="241"/>
        <v>0</v>
      </c>
      <c r="O1567" s="7">
        <f t="shared" si="242"/>
        <v>0</v>
      </c>
      <c r="P1567" s="7">
        <f t="shared" si="243"/>
        <v>16.5</v>
      </c>
      <c r="Q1567" s="8">
        <f t="shared" si="244"/>
        <v>19.975000000000001</v>
      </c>
      <c r="R1567" s="8">
        <f t="shared" si="245"/>
        <v>14.125</v>
      </c>
      <c r="S1567" s="8">
        <f t="shared" si="246"/>
        <v>14.925000000000001</v>
      </c>
      <c r="T1567" s="8">
        <f t="shared" si="247"/>
        <v>16.625</v>
      </c>
      <c r="U1567" s="7">
        <f t="shared" si="248"/>
        <v>16.341666666666669</v>
      </c>
      <c r="V1567" s="7">
        <f t="shared" si="249"/>
        <v>16.412500000000001</v>
      </c>
    </row>
    <row r="1568" spans="1:22" ht="13.5" x14ac:dyDescent="0.25">
      <c r="A1568" s="3">
        <f>RSI!A1568</f>
        <v>44596</v>
      </c>
      <c r="B1568" s="2">
        <f>RSI!B1568</f>
        <v>3.9</v>
      </c>
      <c r="C1568" s="2">
        <f>RSI!I1568</f>
        <v>6.2557419852282692E-3</v>
      </c>
      <c r="D1568" s="2">
        <f>MACD!E1568</f>
        <v>0.59580792481264311</v>
      </c>
      <c r="E1568" s="2">
        <f>MACD!F1568</f>
        <v>0.52416968186848345</v>
      </c>
      <c r="F1568" s="2">
        <f>'Moving Avg'!D1568</f>
        <v>3.9</v>
      </c>
      <c r="G1568" s="2">
        <f>'Moving Avg'!F1568</f>
        <v>4.7215000000000016</v>
      </c>
      <c r="H1568" s="2">
        <f>'Moving Avg'!G1568</f>
        <v>5.248599999999997</v>
      </c>
      <c r="I1568" s="2">
        <f>'Moving Avg'!H1568</f>
        <v>5.6612500000000043</v>
      </c>
      <c r="J1568" s="5" t="str">
        <f>OBV!F1568</f>
        <v>BEARISH</v>
      </c>
      <c r="K1568" s="5" t="str">
        <f>OBV!G1568</f>
        <v>NEUTRAL</v>
      </c>
      <c r="L1568" s="5" t="str">
        <f>OBV!H1568</f>
        <v>CONFIRMED BEARISH</v>
      </c>
      <c r="M1568" s="7">
        <f t="shared" si="240"/>
        <v>50</v>
      </c>
      <c r="N1568" s="7">
        <f t="shared" si="241"/>
        <v>0</v>
      </c>
      <c r="O1568" s="7">
        <f t="shared" si="242"/>
        <v>0</v>
      </c>
      <c r="P1568" s="7">
        <f t="shared" si="243"/>
        <v>16.5</v>
      </c>
      <c r="Q1568" s="8">
        <f t="shared" si="244"/>
        <v>19.975000000000001</v>
      </c>
      <c r="R1568" s="8">
        <f t="shared" si="245"/>
        <v>14.125</v>
      </c>
      <c r="S1568" s="8">
        <f t="shared" si="246"/>
        <v>14.925000000000001</v>
      </c>
      <c r="T1568" s="8">
        <f t="shared" si="247"/>
        <v>16.625</v>
      </c>
      <c r="U1568" s="7">
        <f t="shared" si="248"/>
        <v>16.341666666666669</v>
      </c>
      <c r="V1568" s="7">
        <f t="shared" si="249"/>
        <v>16.412500000000001</v>
      </c>
    </row>
    <row r="1569" spans="1:22" ht="13.5" x14ac:dyDescent="0.25">
      <c r="A1569" s="3">
        <f>RSI!A1569</f>
        <v>44599</v>
      </c>
      <c r="B1569" s="2">
        <f>RSI!B1569</f>
        <v>3.9</v>
      </c>
      <c r="C1569" s="2">
        <f>RSI!I1569</f>
        <v>6.2557419852282692E-3</v>
      </c>
      <c r="D1569" s="2">
        <f>MACD!E1569</f>
        <v>0.52716141153655816</v>
      </c>
      <c r="E1569" s="2">
        <f>MACD!F1569</f>
        <v>0.52476802780209841</v>
      </c>
      <c r="F1569" s="2">
        <f>'Moving Avg'!D1569</f>
        <v>3.9</v>
      </c>
      <c r="G1569" s="2">
        <f>'Moving Avg'!F1569</f>
        <v>4.6365000000000025</v>
      </c>
      <c r="H1569" s="2">
        <f>'Moving Avg'!G1569</f>
        <v>5.2145999999999972</v>
      </c>
      <c r="I1569" s="2">
        <f>'Moving Avg'!H1569</f>
        <v>5.6516500000000054</v>
      </c>
      <c r="J1569" s="5" t="str">
        <f>OBV!F1569</f>
        <v>NEUTRAL</v>
      </c>
      <c r="K1569" s="5" t="str">
        <f>OBV!G1569</f>
        <v>NEUTRAL</v>
      </c>
      <c r="L1569" s="5" t="str">
        <f>OBV!H1569</f>
        <v>NEUTRAL</v>
      </c>
      <c r="M1569" s="7">
        <f t="shared" si="240"/>
        <v>50</v>
      </c>
      <c r="N1569" s="7">
        <f t="shared" si="241"/>
        <v>0</v>
      </c>
      <c r="O1569" s="7">
        <f t="shared" si="242"/>
        <v>0</v>
      </c>
      <c r="P1569" s="7">
        <f t="shared" si="243"/>
        <v>33</v>
      </c>
      <c r="Q1569" s="8">
        <f t="shared" si="244"/>
        <v>22.45</v>
      </c>
      <c r="R1569" s="8">
        <f t="shared" si="245"/>
        <v>18.25</v>
      </c>
      <c r="S1569" s="8">
        <f t="shared" si="246"/>
        <v>22.35</v>
      </c>
      <c r="T1569" s="8">
        <f t="shared" si="247"/>
        <v>20.75</v>
      </c>
      <c r="U1569" s="7">
        <f t="shared" si="248"/>
        <v>21.016666666666669</v>
      </c>
      <c r="V1569" s="7">
        <f t="shared" si="249"/>
        <v>20.950000000000003</v>
      </c>
    </row>
    <row r="1570" spans="1:22" ht="13.5" x14ac:dyDescent="0.25">
      <c r="A1570" s="3">
        <f>RSI!A1570</f>
        <v>44600</v>
      </c>
      <c r="B1570" s="2">
        <f>RSI!B1570</f>
        <v>3.9</v>
      </c>
      <c r="C1570" s="2">
        <f>RSI!I1570</f>
        <v>6.2557419852282692E-3</v>
      </c>
      <c r="D1570" s="2">
        <f>MACD!E1570</f>
        <v>0.44298352892382376</v>
      </c>
      <c r="E1570" s="2">
        <f>MACD!F1570</f>
        <v>0.5084111280264435</v>
      </c>
      <c r="F1570" s="2">
        <f>'Moving Avg'!D1570</f>
        <v>3.9</v>
      </c>
      <c r="G1570" s="2">
        <f>'Moving Avg'!F1570</f>
        <v>4.5515000000000017</v>
      </c>
      <c r="H1570" s="2">
        <f>'Moving Avg'!G1570</f>
        <v>5.1805999999999974</v>
      </c>
      <c r="I1570" s="2">
        <f>'Moving Avg'!H1570</f>
        <v>5.6412500000000065</v>
      </c>
      <c r="J1570" s="5" t="str">
        <f>OBV!F1570</f>
        <v>NEUTRAL</v>
      </c>
      <c r="K1570" s="5" t="str">
        <f>OBV!G1570</f>
        <v>NEUTRAL</v>
      </c>
      <c r="L1570" s="5" t="str">
        <f>OBV!H1570</f>
        <v>NEUTRAL</v>
      </c>
      <c r="M1570" s="7">
        <f t="shared" si="240"/>
        <v>50</v>
      </c>
      <c r="N1570" s="7">
        <f t="shared" si="241"/>
        <v>100</v>
      </c>
      <c r="O1570" s="7">
        <f t="shared" si="242"/>
        <v>0</v>
      </c>
      <c r="P1570" s="7">
        <f t="shared" si="243"/>
        <v>33</v>
      </c>
      <c r="Q1570" s="8">
        <f t="shared" si="244"/>
        <v>57.45</v>
      </c>
      <c r="R1570" s="8">
        <f t="shared" si="245"/>
        <v>38.25</v>
      </c>
      <c r="S1570" s="8">
        <f t="shared" si="246"/>
        <v>37.35</v>
      </c>
      <c r="T1570" s="8">
        <f t="shared" si="247"/>
        <v>45.75</v>
      </c>
      <c r="U1570" s="7">
        <f t="shared" si="248"/>
        <v>44.35</v>
      </c>
      <c r="V1570" s="7">
        <f t="shared" si="249"/>
        <v>44.7</v>
      </c>
    </row>
    <row r="1571" spans="1:22" ht="13.5" x14ac:dyDescent="0.25">
      <c r="A1571" s="3">
        <f>RSI!A1571</f>
        <v>44601</v>
      </c>
      <c r="B1571" s="2">
        <f>RSI!B1571</f>
        <v>3.9</v>
      </c>
      <c r="C1571" s="2">
        <f>RSI!I1571</f>
        <v>6.2557419852282692E-3</v>
      </c>
      <c r="D1571" s="2">
        <f>MACD!E1571</f>
        <v>0.37608651515118208</v>
      </c>
      <c r="E1571" s="2">
        <f>MACD!F1571</f>
        <v>0.48194620545139127</v>
      </c>
      <c r="F1571" s="2">
        <f>'Moving Avg'!D1571</f>
        <v>3.9</v>
      </c>
      <c r="G1571" s="2">
        <f>'Moving Avg'!F1571</f>
        <v>4.4665000000000017</v>
      </c>
      <c r="H1571" s="2">
        <f>'Moving Avg'!G1571</f>
        <v>5.1465999999999976</v>
      </c>
      <c r="I1571" s="2">
        <f>'Moving Avg'!H1571</f>
        <v>5.6308500000000086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  <c r="M1571" s="7">
        <f t="shared" si="240"/>
        <v>50</v>
      </c>
      <c r="N1571" s="7">
        <f t="shared" si="241"/>
        <v>100</v>
      </c>
      <c r="O1571" s="7">
        <f t="shared" si="242"/>
        <v>0</v>
      </c>
      <c r="P1571" s="7">
        <f t="shared" si="243"/>
        <v>33</v>
      </c>
      <c r="Q1571" s="8">
        <f t="shared" si="244"/>
        <v>57.45</v>
      </c>
      <c r="R1571" s="8">
        <f t="shared" si="245"/>
        <v>38.25</v>
      </c>
      <c r="S1571" s="8">
        <f t="shared" si="246"/>
        <v>37.35</v>
      </c>
      <c r="T1571" s="8">
        <f t="shared" si="247"/>
        <v>45.75</v>
      </c>
      <c r="U1571" s="7">
        <f t="shared" si="248"/>
        <v>44.35</v>
      </c>
      <c r="V1571" s="7">
        <f t="shared" si="249"/>
        <v>44.7</v>
      </c>
    </row>
    <row r="1572" spans="1:22" ht="13.5" x14ac:dyDescent="0.25">
      <c r="A1572" s="3">
        <f>RSI!A1572</f>
        <v>44602</v>
      </c>
      <c r="B1572" s="2">
        <f>RSI!B1572</f>
        <v>3.73</v>
      </c>
      <c r="C1572" s="2">
        <f>RSI!I1572</f>
        <v>4.9619391785569178E-3</v>
      </c>
      <c r="D1572" s="2">
        <f>MACD!E1572</f>
        <v>0.33608359535607857</v>
      </c>
      <c r="E1572" s="2">
        <f>MACD!F1572</f>
        <v>0.45277368343232877</v>
      </c>
      <c r="F1572" s="2">
        <f>'Moving Avg'!D1572</f>
        <v>3.8659999999999997</v>
      </c>
      <c r="G1572" s="2">
        <f>'Moving Avg'!F1572</f>
        <v>4.3730000000000011</v>
      </c>
      <c r="H1572" s="2">
        <f>'Moving Avg'!G1572</f>
        <v>5.1091999999999977</v>
      </c>
      <c r="I1572" s="2">
        <f>'Moving Avg'!H1572</f>
        <v>5.6196000000000081</v>
      </c>
      <c r="J1572" s="5" t="str">
        <f>OBV!F1572</f>
        <v>NEUTRAL</v>
      </c>
      <c r="K1572" s="5" t="str">
        <f>OBV!G1572</f>
        <v>NEUTRAL</v>
      </c>
      <c r="L1572" s="5" t="str">
        <f>OBV!H1572</f>
        <v>NEUTRAL</v>
      </c>
      <c r="M1572" s="7">
        <f t="shared" si="240"/>
        <v>50</v>
      </c>
      <c r="N1572" s="7">
        <f t="shared" si="241"/>
        <v>100</v>
      </c>
      <c r="O1572" s="7">
        <f t="shared" si="242"/>
        <v>0</v>
      </c>
      <c r="P1572" s="7">
        <f t="shared" si="243"/>
        <v>33</v>
      </c>
      <c r="Q1572" s="8">
        <f t="shared" si="244"/>
        <v>57.45</v>
      </c>
      <c r="R1572" s="8">
        <f t="shared" si="245"/>
        <v>38.25</v>
      </c>
      <c r="S1572" s="8">
        <f t="shared" si="246"/>
        <v>37.35</v>
      </c>
      <c r="T1572" s="8">
        <f t="shared" si="247"/>
        <v>45.75</v>
      </c>
      <c r="U1572" s="7">
        <f t="shared" si="248"/>
        <v>44.35</v>
      </c>
      <c r="V1572" s="7">
        <f t="shared" si="249"/>
        <v>44.7</v>
      </c>
    </row>
    <row r="1573" spans="1:22" ht="13.5" x14ac:dyDescent="0.25">
      <c r="A1573" s="3">
        <f>RSI!A1573</f>
        <v>44603</v>
      </c>
      <c r="B1573" s="2">
        <f>RSI!B1573</f>
        <v>3.68</v>
      </c>
      <c r="C1573" s="2">
        <f>RSI!I1573</f>
        <v>4.6568760592862191E-3</v>
      </c>
      <c r="D1573" s="2">
        <f>MACD!E1573</f>
        <v>0.28142508445842207</v>
      </c>
      <c r="E1573" s="2">
        <f>MACD!F1573</f>
        <v>0.41850396363754744</v>
      </c>
      <c r="F1573" s="2">
        <f>'Moving Avg'!D1573</f>
        <v>3.8220000000000001</v>
      </c>
      <c r="G1573" s="2">
        <f>'Moving Avg'!F1573</f>
        <v>4.277000000000001</v>
      </c>
      <c r="H1573" s="2">
        <f>'Moving Avg'!G1573</f>
        <v>5.0707999999999984</v>
      </c>
      <c r="I1573" s="2">
        <f>'Moving Avg'!H1573</f>
        <v>5.6081000000000101</v>
      </c>
      <c r="J1573" s="5" t="str">
        <f>OBV!F1573</f>
        <v>BEARISH</v>
      </c>
      <c r="K1573" s="5" t="str">
        <f>OBV!G1573</f>
        <v>NEUTRAL</v>
      </c>
      <c r="L1573" s="5" t="str">
        <f>OBV!H1573</f>
        <v>CONFIRMED BEARISH</v>
      </c>
      <c r="M1573" s="7">
        <f t="shared" si="240"/>
        <v>50</v>
      </c>
      <c r="N1573" s="7">
        <f t="shared" si="241"/>
        <v>100</v>
      </c>
      <c r="O1573" s="7">
        <f t="shared" si="242"/>
        <v>0</v>
      </c>
      <c r="P1573" s="7">
        <f t="shared" si="243"/>
        <v>16.5</v>
      </c>
      <c r="Q1573" s="8">
        <f t="shared" si="244"/>
        <v>54.975000000000001</v>
      </c>
      <c r="R1573" s="8">
        <f t="shared" si="245"/>
        <v>34.125</v>
      </c>
      <c r="S1573" s="8">
        <f t="shared" si="246"/>
        <v>29.925000000000001</v>
      </c>
      <c r="T1573" s="8">
        <f t="shared" si="247"/>
        <v>41.625</v>
      </c>
      <c r="U1573" s="7">
        <f t="shared" si="248"/>
        <v>39.674999999999997</v>
      </c>
      <c r="V1573" s="7">
        <f t="shared" si="249"/>
        <v>40.162499999999994</v>
      </c>
    </row>
    <row r="1574" spans="1:22" ht="13.5" x14ac:dyDescent="0.25">
      <c r="A1574" s="3">
        <f>RSI!A1574</f>
        <v>44606</v>
      </c>
      <c r="B1574" s="2">
        <f>RSI!B1574</f>
        <v>3.69</v>
      </c>
      <c r="C1574" s="2">
        <f>RSI!I1574</f>
        <v>1.3114882396392176</v>
      </c>
      <c r="D1574" s="2">
        <f>MACD!E1574</f>
        <v>0.21294419888950689</v>
      </c>
      <c r="E1574" s="2">
        <f>MACD!F1574</f>
        <v>0.37739201068793937</v>
      </c>
      <c r="F1574" s="2">
        <f>'Moving Avg'!D1574</f>
        <v>3.78</v>
      </c>
      <c r="G1574" s="2">
        <f>'Moving Avg'!F1574</f>
        <v>4.1815000000000007</v>
      </c>
      <c r="H1574" s="2">
        <f>'Moving Avg'!G1574</f>
        <v>5.0325999999999986</v>
      </c>
      <c r="I1574" s="2">
        <f>'Moving Avg'!H1574</f>
        <v>5.596650000000011</v>
      </c>
      <c r="J1574" s="5" t="str">
        <f>OBV!F1574</f>
        <v>BULLISH</v>
      </c>
      <c r="K1574" s="5" t="str">
        <f>OBV!G1574</f>
        <v>NEUTRAL</v>
      </c>
      <c r="L1574" s="5" t="str">
        <f>OBV!H1574</f>
        <v>BULLISH DIVERGENCE</v>
      </c>
      <c r="M1574" s="7">
        <f t="shared" si="240"/>
        <v>50</v>
      </c>
      <c r="N1574" s="7">
        <f t="shared" si="241"/>
        <v>100</v>
      </c>
      <c r="O1574" s="7">
        <f t="shared" si="242"/>
        <v>0</v>
      </c>
      <c r="P1574" s="7">
        <f t="shared" si="243"/>
        <v>66.5</v>
      </c>
      <c r="Q1574" s="8">
        <f t="shared" si="244"/>
        <v>62.475000000000001</v>
      </c>
      <c r="R1574" s="8">
        <f t="shared" si="245"/>
        <v>46.625</v>
      </c>
      <c r="S1574" s="8">
        <f t="shared" si="246"/>
        <v>52.424999999999997</v>
      </c>
      <c r="T1574" s="8">
        <f t="shared" si="247"/>
        <v>54.125</v>
      </c>
      <c r="U1574" s="7">
        <f t="shared" si="248"/>
        <v>53.841666666666661</v>
      </c>
      <c r="V1574" s="7">
        <f t="shared" si="249"/>
        <v>53.912499999999994</v>
      </c>
    </row>
    <row r="1575" spans="1:22" ht="13.5" x14ac:dyDescent="0.25">
      <c r="A1575" s="3">
        <f>RSI!A1575</f>
        <v>44607</v>
      </c>
      <c r="B1575" s="2">
        <f>RSI!B1575</f>
        <v>3.69</v>
      </c>
      <c r="C1575" s="2">
        <f>RSI!I1575</f>
        <v>1.3114882396392176</v>
      </c>
      <c r="D1575" s="2">
        <f>MACD!E1575</f>
        <v>0.15925753129118814</v>
      </c>
      <c r="E1575" s="2">
        <f>MACD!F1575</f>
        <v>0.33376511480858917</v>
      </c>
      <c r="F1575" s="2">
        <f>'Moving Avg'!D1575</f>
        <v>3.7380000000000004</v>
      </c>
      <c r="G1575" s="2">
        <f>'Moving Avg'!F1575</f>
        <v>4.0984999999999996</v>
      </c>
      <c r="H1575" s="2">
        <f>'Moving Avg'!G1575</f>
        <v>4.994399999999998</v>
      </c>
      <c r="I1575" s="2">
        <f>'Moving Avg'!H1575</f>
        <v>5.5852000000000119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  <c r="M1575" s="7">
        <f t="shared" si="240"/>
        <v>50</v>
      </c>
      <c r="N1575" s="7">
        <f t="shared" si="241"/>
        <v>100</v>
      </c>
      <c r="O1575" s="7">
        <f t="shared" si="242"/>
        <v>0</v>
      </c>
      <c r="P1575" s="7">
        <f t="shared" si="243"/>
        <v>66.5</v>
      </c>
      <c r="Q1575" s="8">
        <f t="shared" si="244"/>
        <v>62.475000000000001</v>
      </c>
      <c r="R1575" s="8">
        <f t="shared" si="245"/>
        <v>46.625</v>
      </c>
      <c r="S1575" s="8">
        <f t="shared" si="246"/>
        <v>52.424999999999997</v>
      </c>
      <c r="T1575" s="8">
        <f t="shared" si="247"/>
        <v>54.125</v>
      </c>
      <c r="U1575" s="7">
        <f t="shared" si="248"/>
        <v>53.841666666666661</v>
      </c>
      <c r="V1575" s="7">
        <f t="shared" si="249"/>
        <v>53.912499999999994</v>
      </c>
    </row>
    <row r="1576" spans="1:22" ht="13.5" x14ac:dyDescent="0.25">
      <c r="A1576" s="3">
        <f>RSI!A1576</f>
        <v>44608</v>
      </c>
      <c r="B1576" s="2">
        <f>RSI!B1576</f>
        <v>3.69</v>
      </c>
      <c r="C1576" s="2">
        <f>RSI!I1576</f>
        <v>1.3114882396392176</v>
      </c>
      <c r="D1576" s="2">
        <f>MACD!E1576</f>
        <v>0.11777358908405944</v>
      </c>
      <c r="E1576" s="2">
        <f>MACD!F1576</f>
        <v>0.29056680966368326</v>
      </c>
      <c r="F1576" s="2">
        <f>'Moving Avg'!D1576</f>
        <v>3.6960000000000002</v>
      </c>
      <c r="G1576" s="2">
        <f>'Moving Avg'!F1576</f>
        <v>4.027499999999999</v>
      </c>
      <c r="H1576" s="2">
        <f>'Moving Avg'!G1576</f>
        <v>4.9561999999999982</v>
      </c>
      <c r="I1576" s="2">
        <f>'Moving Avg'!H1576</f>
        <v>5.573650000000014</v>
      </c>
      <c r="J1576" s="5" t="str">
        <f>OBV!F1576</f>
        <v>BULLISH</v>
      </c>
      <c r="K1576" s="5" t="str">
        <f>OBV!G1576</f>
        <v>NEUTRAL</v>
      </c>
      <c r="L1576" s="5" t="str">
        <f>OBV!H1576</f>
        <v>BULLISH DIVERGENCE</v>
      </c>
      <c r="M1576" s="7">
        <f t="shared" si="240"/>
        <v>50</v>
      </c>
      <c r="N1576" s="7">
        <f t="shared" si="241"/>
        <v>100</v>
      </c>
      <c r="O1576" s="7">
        <f t="shared" si="242"/>
        <v>0</v>
      </c>
      <c r="P1576" s="7">
        <f t="shared" si="243"/>
        <v>66.5</v>
      </c>
      <c r="Q1576" s="8">
        <f t="shared" si="244"/>
        <v>62.475000000000001</v>
      </c>
      <c r="R1576" s="8">
        <f t="shared" si="245"/>
        <v>46.625</v>
      </c>
      <c r="S1576" s="8">
        <f t="shared" si="246"/>
        <v>52.424999999999997</v>
      </c>
      <c r="T1576" s="8">
        <f t="shared" si="247"/>
        <v>54.125</v>
      </c>
      <c r="U1576" s="7">
        <f t="shared" si="248"/>
        <v>53.841666666666661</v>
      </c>
      <c r="V1576" s="7">
        <f t="shared" si="249"/>
        <v>53.912499999999994</v>
      </c>
    </row>
    <row r="1577" spans="1:22" ht="13.5" x14ac:dyDescent="0.25">
      <c r="A1577" s="3">
        <f>RSI!A1577</f>
        <v>44609</v>
      </c>
      <c r="B1577" s="2">
        <f>RSI!B1577</f>
        <v>3.69</v>
      </c>
      <c r="C1577" s="2">
        <f>RSI!I1577</f>
        <v>1.3114882396392176</v>
      </c>
      <c r="D1577" s="2">
        <f>MACD!E1577</f>
        <v>8.6322938191475629E-2</v>
      </c>
      <c r="E1577" s="2">
        <f>MACD!F1577</f>
        <v>0.24971803536924175</v>
      </c>
      <c r="F1577" s="2">
        <f>'Moving Avg'!D1577</f>
        <v>3.6880000000000002</v>
      </c>
      <c r="G1577" s="2">
        <f>'Moving Avg'!F1577</f>
        <v>3.9674999999999989</v>
      </c>
      <c r="H1577" s="2">
        <f>'Moving Avg'!G1577</f>
        <v>4.9179999999999984</v>
      </c>
      <c r="I1577" s="2">
        <f>'Moving Avg'!H1577</f>
        <v>5.5612000000000146</v>
      </c>
      <c r="J1577" s="5" t="str">
        <f>OBV!F1577</f>
        <v>BULLISH</v>
      </c>
      <c r="K1577" s="5" t="str">
        <f>OBV!G1577</f>
        <v>NEUTRAL</v>
      </c>
      <c r="L1577" s="5" t="str">
        <f>OBV!H1577</f>
        <v>BULLISH DIVERGENCE</v>
      </c>
      <c r="M1577" s="7">
        <f t="shared" si="240"/>
        <v>50</v>
      </c>
      <c r="N1577" s="7">
        <f t="shared" si="241"/>
        <v>100</v>
      </c>
      <c r="O1577" s="7">
        <f t="shared" si="242"/>
        <v>0</v>
      </c>
      <c r="P1577" s="7">
        <f t="shared" si="243"/>
        <v>66.5</v>
      </c>
      <c r="Q1577" s="8">
        <f t="shared" si="244"/>
        <v>62.475000000000001</v>
      </c>
      <c r="R1577" s="8">
        <f t="shared" si="245"/>
        <v>46.625</v>
      </c>
      <c r="S1577" s="8">
        <f t="shared" si="246"/>
        <v>52.424999999999997</v>
      </c>
      <c r="T1577" s="8">
        <f t="shared" si="247"/>
        <v>54.125</v>
      </c>
      <c r="U1577" s="7">
        <f t="shared" si="248"/>
        <v>53.841666666666661</v>
      </c>
      <c r="V1577" s="7">
        <f t="shared" si="249"/>
        <v>53.912499999999994</v>
      </c>
    </row>
    <row r="1578" spans="1:22" ht="13.5" x14ac:dyDescent="0.25">
      <c r="A1578" s="3">
        <f>RSI!A1578</f>
        <v>44610</v>
      </c>
      <c r="B1578" s="2">
        <f>RSI!B1578</f>
        <v>3.69</v>
      </c>
      <c r="C1578" s="2">
        <f>RSI!I1578</f>
        <v>1.3114882396392176</v>
      </c>
      <c r="D1578" s="2">
        <f>MACD!E1578</f>
        <v>6.3091540048380246E-2</v>
      </c>
      <c r="E1578" s="2">
        <f>MACD!F1578</f>
        <v>0.21239273630506947</v>
      </c>
      <c r="F1578" s="2">
        <f>'Moving Avg'!D1578</f>
        <v>3.69</v>
      </c>
      <c r="G1578" s="2">
        <f>'Moving Avg'!F1578</f>
        <v>3.918499999999999</v>
      </c>
      <c r="H1578" s="2">
        <f>'Moving Avg'!G1578</f>
        <v>4.8797999999999986</v>
      </c>
      <c r="I1578" s="2">
        <f>'Moving Avg'!H1578</f>
        <v>5.5487500000000152</v>
      </c>
      <c r="J1578" s="5" t="str">
        <f>OBV!F1578</f>
        <v>BULLISH</v>
      </c>
      <c r="K1578" s="5" t="str">
        <f>OBV!G1578</f>
        <v>NEUTRAL</v>
      </c>
      <c r="L1578" s="5" t="str">
        <f>OBV!H1578</f>
        <v>CONFIRMED BULLISH</v>
      </c>
      <c r="M1578" s="7">
        <f t="shared" si="240"/>
        <v>50</v>
      </c>
      <c r="N1578" s="7">
        <f t="shared" si="241"/>
        <v>100</v>
      </c>
      <c r="O1578" s="7">
        <f t="shared" si="242"/>
        <v>0</v>
      </c>
      <c r="P1578" s="7">
        <f t="shared" si="243"/>
        <v>83.5</v>
      </c>
      <c r="Q1578" s="8">
        <f t="shared" si="244"/>
        <v>65.025000000000006</v>
      </c>
      <c r="R1578" s="8">
        <f t="shared" si="245"/>
        <v>50.875</v>
      </c>
      <c r="S1578" s="8">
        <f t="shared" si="246"/>
        <v>60.075000000000003</v>
      </c>
      <c r="T1578" s="8">
        <f t="shared" si="247"/>
        <v>58.375</v>
      </c>
      <c r="U1578" s="7">
        <f t="shared" si="248"/>
        <v>58.658333333333339</v>
      </c>
      <c r="V1578" s="7">
        <f t="shared" si="249"/>
        <v>58.587500000000006</v>
      </c>
    </row>
    <row r="1579" spans="1:22" ht="13.5" x14ac:dyDescent="0.25">
      <c r="A1579" s="3">
        <f>RSI!A1579</f>
        <v>44613</v>
      </c>
      <c r="B1579" s="2">
        <f>RSI!B1579</f>
        <v>3.69</v>
      </c>
      <c r="C1579" s="2">
        <f>RSI!I1579</f>
        <v>1.3114882396392176</v>
      </c>
      <c r="D1579" s="2">
        <f>MACD!E1579</f>
        <v>4.656447267076036E-2</v>
      </c>
      <c r="E1579" s="2">
        <f>MACD!F1579</f>
        <v>0.17922708357820766</v>
      </c>
      <c r="F1579" s="2">
        <f>'Moving Avg'!D1579</f>
        <v>3.69</v>
      </c>
      <c r="G1579" s="2">
        <f>'Moving Avg'!F1579</f>
        <v>3.879999999999999</v>
      </c>
      <c r="H1579" s="2">
        <f>'Moving Avg'!G1579</f>
        <v>4.8415999999999988</v>
      </c>
      <c r="I1579" s="2">
        <f>'Moving Avg'!H1579</f>
        <v>5.5360000000000138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  <c r="M1579" s="7">
        <f t="shared" si="240"/>
        <v>50</v>
      </c>
      <c r="N1579" s="7">
        <f t="shared" si="241"/>
        <v>100</v>
      </c>
      <c r="O1579" s="7">
        <f t="shared" si="242"/>
        <v>0</v>
      </c>
      <c r="P1579" s="7">
        <f t="shared" si="243"/>
        <v>33</v>
      </c>
      <c r="Q1579" s="8">
        <f t="shared" si="244"/>
        <v>57.45</v>
      </c>
      <c r="R1579" s="8">
        <f t="shared" si="245"/>
        <v>38.25</v>
      </c>
      <c r="S1579" s="8">
        <f t="shared" si="246"/>
        <v>37.35</v>
      </c>
      <c r="T1579" s="8">
        <f t="shared" si="247"/>
        <v>45.75</v>
      </c>
      <c r="U1579" s="7">
        <f t="shared" si="248"/>
        <v>44.35</v>
      </c>
      <c r="V1579" s="7">
        <f t="shared" si="249"/>
        <v>44.7</v>
      </c>
    </row>
    <row r="1580" spans="1:22" ht="13.5" x14ac:dyDescent="0.25">
      <c r="A1580" s="3">
        <f>RSI!A1580</f>
        <v>44614</v>
      </c>
      <c r="B1580" s="2">
        <f>RSI!B1580</f>
        <v>3.53</v>
      </c>
      <c r="C1580" s="2">
        <f>RSI!I1580</f>
        <v>0.98891584835119772</v>
      </c>
      <c r="D1580" s="2">
        <f>MACD!E1580</f>
        <v>4.7330280592331242E-2</v>
      </c>
      <c r="E1580" s="2">
        <f>MACD!F1580</f>
        <v>0.15284772298103236</v>
      </c>
      <c r="F1580" s="2">
        <f>'Moving Avg'!D1580</f>
        <v>3.6579999999999999</v>
      </c>
      <c r="G1580" s="2">
        <f>'Moving Avg'!F1580</f>
        <v>3.8434999999999988</v>
      </c>
      <c r="H1580" s="2">
        <f>'Moving Avg'!G1580</f>
        <v>4.8001999999999985</v>
      </c>
      <c r="I1580" s="2">
        <f>'Moving Avg'!H1580</f>
        <v>5.5224500000000152</v>
      </c>
      <c r="J1580" s="5" t="str">
        <f>OBV!F1580</f>
        <v>NEUTRAL</v>
      </c>
      <c r="K1580" s="5" t="str">
        <f>OBV!G1580</f>
        <v>NEUTRAL</v>
      </c>
      <c r="L1580" s="5" t="str">
        <f>OBV!H1580</f>
        <v>NEUTRAL</v>
      </c>
      <c r="M1580" s="7">
        <f t="shared" si="240"/>
        <v>50</v>
      </c>
      <c r="N1580" s="7">
        <f t="shared" si="241"/>
        <v>100</v>
      </c>
      <c r="O1580" s="7">
        <f t="shared" si="242"/>
        <v>0</v>
      </c>
      <c r="P1580" s="7">
        <f t="shared" si="243"/>
        <v>33</v>
      </c>
      <c r="Q1580" s="8">
        <f t="shared" si="244"/>
        <v>57.45</v>
      </c>
      <c r="R1580" s="8">
        <f t="shared" si="245"/>
        <v>38.25</v>
      </c>
      <c r="S1580" s="8">
        <f t="shared" si="246"/>
        <v>37.35</v>
      </c>
      <c r="T1580" s="8">
        <f t="shared" si="247"/>
        <v>45.75</v>
      </c>
      <c r="U1580" s="7">
        <f t="shared" si="248"/>
        <v>44.35</v>
      </c>
      <c r="V1580" s="7">
        <f t="shared" si="249"/>
        <v>44.7</v>
      </c>
    </row>
    <row r="1581" spans="1:22" ht="13.5" x14ac:dyDescent="0.25">
      <c r="A1581" s="3">
        <f>RSI!A1581</f>
        <v>44615</v>
      </c>
      <c r="B1581" s="2">
        <f>RSI!B1581</f>
        <v>3.4</v>
      </c>
      <c r="C1581" s="2">
        <f>RSI!I1581</f>
        <v>0.8137790681926873</v>
      </c>
      <c r="D1581" s="2">
        <f>MACD!E1581</f>
        <v>6.1237049982823422E-2</v>
      </c>
      <c r="E1581" s="2">
        <f>MACD!F1581</f>
        <v>0.13452558838139059</v>
      </c>
      <c r="F1581" s="2">
        <f>'Moving Avg'!D1581</f>
        <v>3.6</v>
      </c>
      <c r="G1581" s="2">
        <f>'Moving Avg'!F1581</f>
        <v>3.8004999999999995</v>
      </c>
      <c r="H1581" s="2">
        <f>'Moving Avg'!G1581</f>
        <v>4.7561999999999989</v>
      </c>
      <c r="I1581" s="2">
        <f>'Moving Avg'!H1581</f>
        <v>5.5082500000000154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  <c r="M1581" s="7">
        <f t="shared" si="240"/>
        <v>50</v>
      </c>
      <c r="N1581" s="7">
        <f t="shared" si="241"/>
        <v>100</v>
      </c>
      <c r="O1581" s="7">
        <f t="shared" si="242"/>
        <v>0</v>
      </c>
      <c r="P1581" s="7">
        <f t="shared" si="243"/>
        <v>16.5</v>
      </c>
      <c r="Q1581" s="8">
        <f t="shared" si="244"/>
        <v>54.975000000000001</v>
      </c>
      <c r="R1581" s="8">
        <f t="shared" si="245"/>
        <v>34.125</v>
      </c>
      <c r="S1581" s="8">
        <f t="shared" si="246"/>
        <v>29.925000000000001</v>
      </c>
      <c r="T1581" s="8">
        <f t="shared" si="247"/>
        <v>41.625</v>
      </c>
      <c r="U1581" s="7">
        <f t="shared" si="248"/>
        <v>39.674999999999997</v>
      </c>
      <c r="V1581" s="7">
        <f t="shared" si="249"/>
        <v>40.162499999999994</v>
      </c>
    </row>
    <row r="1582" spans="1:22" ht="13.5" x14ac:dyDescent="0.25">
      <c r="A1582" s="3">
        <f>RSI!A1582</f>
        <v>44616</v>
      </c>
      <c r="B1582" s="2">
        <f>RSI!B1582</f>
        <v>3.4</v>
      </c>
      <c r="C1582" s="2">
        <f>RSI!I1582</f>
        <v>0.8137790681926873</v>
      </c>
      <c r="D1582" s="2">
        <f>MACD!E1582</f>
        <v>5.0978968451353079E-2</v>
      </c>
      <c r="E1582" s="2">
        <f>MACD!F1582</f>
        <v>0.11781626439538309</v>
      </c>
      <c r="F1582" s="2">
        <f>'Moving Avg'!D1582</f>
        <v>3.5420000000000003</v>
      </c>
      <c r="G1582" s="2">
        <f>'Moving Avg'!F1582</f>
        <v>3.7574999999999994</v>
      </c>
      <c r="H1582" s="2">
        <f>'Moving Avg'!G1582</f>
        <v>4.7121999999999993</v>
      </c>
      <c r="I1582" s="2">
        <f>'Moving Avg'!H1582</f>
        <v>5.4940500000000156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50</v>
      </c>
      <c r="N1582" s="7">
        <f t="shared" si="241"/>
        <v>100</v>
      </c>
      <c r="O1582" s="7">
        <f t="shared" si="242"/>
        <v>0</v>
      </c>
      <c r="P1582" s="7">
        <f t="shared" si="243"/>
        <v>16.5</v>
      </c>
      <c r="Q1582" s="8">
        <f t="shared" si="244"/>
        <v>54.975000000000001</v>
      </c>
      <c r="R1582" s="8">
        <f t="shared" si="245"/>
        <v>34.125</v>
      </c>
      <c r="S1582" s="8">
        <f t="shared" si="246"/>
        <v>29.925000000000001</v>
      </c>
      <c r="T1582" s="8">
        <f t="shared" si="247"/>
        <v>41.625</v>
      </c>
      <c r="U1582" s="7">
        <f t="shared" si="248"/>
        <v>39.674999999999997</v>
      </c>
      <c r="V1582" s="7">
        <f t="shared" si="249"/>
        <v>40.162499999999994</v>
      </c>
    </row>
    <row r="1583" spans="1:22" ht="13.5" x14ac:dyDescent="0.25">
      <c r="A1583" s="3">
        <f>RSI!A1583</f>
        <v>44617</v>
      </c>
      <c r="B1583" s="2">
        <f>RSI!B1583</f>
        <v>3.4</v>
      </c>
      <c r="C1583" s="2">
        <f>RSI!I1583</f>
        <v>0.8137790681926873</v>
      </c>
      <c r="D1583" s="2">
        <f>MACD!E1583</f>
        <v>3.842942914947356E-2</v>
      </c>
      <c r="E1583" s="2">
        <f>MACD!F1583</f>
        <v>0.10193889734620119</v>
      </c>
      <c r="F1583" s="2">
        <f>'Moving Avg'!D1583</f>
        <v>3.4839999999999995</v>
      </c>
      <c r="G1583" s="2">
        <f>'Moving Avg'!F1583</f>
        <v>3.7239999999999993</v>
      </c>
      <c r="H1583" s="2">
        <f>'Moving Avg'!G1583</f>
        <v>4.6681999999999988</v>
      </c>
      <c r="I1583" s="2">
        <f>'Moving Avg'!H1583</f>
        <v>5.4800500000000163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50</v>
      </c>
      <c r="N1583" s="7">
        <f t="shared" si="241"/>
        <v>100</v>
      </c>
      <c r="O1583" s="7">
        <f t="shared" si="242"/>
        <v>0</v>
      </c>
      <c r="P1583" s="7">
        <f t="shared" si="243"/>
        <v>16.5</v>
      </c>
      <c r="Q1583" s="8">
        <f t="shared" si="244"/>
        <v>54.975000000000001</v>
      </c>
      <c r="R1583" s="8">
        <f t="shared" si="245"/>
        <v>34.125</v>
      </c>
      <c r="S1583" s="8">
        <f t="shared" si="246"/>
        <v>29.925000000000001</v>
      </c>
      <c r="T1583" s="8">
        <f t="shared" si="247"/>
        <v>41.625</v>
      </c>
      <c r="U1583" s="7">
        <f t="shared" si="248"/>
        <v>39.674999999999997</v>
      </c>
      <c r="V1583" s="7">
        <f t="shared" si="249"/>
        <v>40.162499999999994</v>
      </c>
    </row>
    <row r="1584" spans="1:22" ht="13.5" x14ac:dyDescent="0.25">
      <c r="A1584" s="3">
        <f>RSI!A1584</f>
        <v>44620</v>
      </c>
      <c r="B1584" s="2">
        <f>RSI!B1584</f>
        <v>3.25</v>
      </c>
      <c r="C1584" s="2">
        <f>RSI!I1584</f>
        <v>0.64831428579846317</v>
      </c>
      <c r="D1584" s="2">
        <f>MACD!E1584</f>
        <v>4.3999682640599502E-2</v>
      </c>
      <c r="E1584" s="2">
        <f>MACD!F1584</f>
        <v>9.0351054405080858E-2</v>
      </c>
      <c r="F1584" s="2">
        <f>'Moving Avg'!D1584</f>
        <v>3.3959999999999999</v>
      </c>
      <c r="G1584" s="2">
        <f>'Moving Avg'!F1584</f>
        <v>3.6915</v>
      </c>
      <c r="H1584" s="2">
        <f>'Moving Avg'!G1584</f>
        <v>4.6211999999999991</v>
      </c>
      <c r="I1584" s="2">
        <f>'Moving Avg'!H1584</f>
        <v>5.4653000000000143</v>
      </c>
      <c r="J1584" s="5" t="str">
        <f>OBV!F1584</f>
        <v>BEARISH</v>
      </c>
      <c r="K1584" s="5" t="str">
        <f>OBV!G1584</f>
        <v>WEAK</v>
      </c>
      <c r="L1584" s="5" t="str">
        <f>OBV!H1584</f>
        <v>CONFIRMED BEARISH</v>
      </c>
      <c r="M1584" s="7">
        <f t="shared" si="240"/>
        <v>50</v>
      </c>
      <c r="N1584" s="7">
        <f t="shared" si="241"/>
        <v>100</v>
      </c>
      <c r="O1584" s="7">
        <f t="shared" si="242"/>
        <v>0</v>
      </c>
      <c r="P1584" s="7">
        <f t="shared" si="243"/>
        <v>0</v>
      </c>
      <c r="Q1584" s="8">
        <f t="shared" si="244"/>
        <v>52.5</v>
      </c>
      <c r="R1584" s="8">
        <f t="shared" si="245"/>
        <v>30</v>
      </c>
      <c r="S1584" s="8">
        <f t="shared" si="246"/>
        <v>22.5</v>
      </c>
      <c r="T1584" s="8">
        <f t="shared" si="247"/>
        <v>37.5</v>
      </c>
      <c r="U1584" s="7">
        <f t="shared" si="248"/>
        <v>35</v>
      </c>
      <c r="V1584" s="7">
        <f t="shared" si="249"/>
        <v>35.625</v>
      </c>
    </row>
    <row r="1585" spans="1:22" ht="13.5" x14ac:dyDescent="0.25">
      <c r="A1585" s="3">
        <f>RSI!A1585</f>
        <v>44621</v>
      </c>
      <c r="B1585" s="2">
        <f>RSI!B1585</f>
        <v>3.39</v>
      </c>
      <c r="C1585" s="2">
        <f>RSI!I1585</f>
        <v>17.507448053516939</v>
      </c>
      <c r="D1585" s="2">
        <f>MACD!E1585</f>
        <v>4.2506295117799908E-2</v>
      </c>
      <c r="E1585" s="2">
        <f>MACD!F1585</f>
        <v>8.0782102547624676E-2</v>
      </c>
      <c r="F1585" s="2">
        <f>'Moving Avg'!D1585</f>
        <v>3.3679999999999999</v>
      </c>
      <c r="G1585" s="2">
        <f>'Moving Avg'!F1585</f>
        <v>3.6659999999999995</v>
      </c>
      <c r="H1585" s="2">
        <f>'Moving Avg'!G1585</f>
        <v>4.5769999999999991</v>
      </c>
      <c r="I1585" s="2">
        <f>'Moving Avg'!H1585</f>
        <v>5.451250000000015</v>
      </c>
      <c r="J1585" s="5" t="str">
        <f>OBV!F1585</f>
        <v>BEARISH</v>
      </c>
      <c r="K1585" s="5" t="str">
        <f>OBV!G1585</f>
        <v>WEAK</v>
      </c>
      <c r="L1585" s="5" t="str">
        <f>OBV!H1585</f>
        <v>CONFIRMED BEARISH</v>
      </c>
      <c r="M1585" s="7">
        <f t="shared" si="240"/>
        <v>50</v>
      </c>
      <c r="N1585" s="7">
        <f t="shared" si="241"/>
        <v>100</v>
      </c>
      <c r="O1585" s="7">
        <f t="shared" si="242"/>
        <v>0</v>
      </c>
      <c r="P1585" s="7">
        <f t="shared" si="243"/>
        <v>0</v>
      </c>
      <c r="Q1585" s="8">
        <f t="shared" si="244"/>
        <v>52.5</v>
      </c>
      <c r="R1585" s="8">
        <f t="shared" si="245"/>
        <v>30</v>
      </c>
      <c r="S1585" s="8">
        <f t="shared" si="246"/>
        <v>22.5</v>
      </c>
      <c r="T1585" s="8">
        <f t="shared" si="247"/>
        <v>37.5</v>
      </c>
      <c r="U1585" s="7">
        <f t="shared" si="248"/>
        <v>35</v>
      </c>
      <c r="V1585" s="7">
        <f t="shared" si="249"/>
        <v>35.625</v>
      </c>
    </row>
    <row r="1586" spans="1:22" ht="13.5" x14ac:dyDescent="0.25">
      <c r="A1586" s="3">
        <f>RSI!A1586</f>
        <v>44622</v>
      </c>
      <c r="B1586" s="2">
        <f>RSI!B1586</f>
        <v>3.39</v>
      </c>
      <c r="C1586" s="2">
        <f>RSI!I1586</f>
        <v>17.507448053516939</v>
      </c>
      <c r="D1586" s="2">
        <f>MACD!E1586</f>
        <v>4.4270663353580098E-2</v>
      </c>
      <c r="E1586" s="2">
        <f>MACD!F1586</f>
        <v>7.3479814708815774E-2</v>
      </c>
      <c r="F1586" s="2">
        <f>'Moving Avg'!D1586</f>
        <v>3.3660000000000005</v>
      </c>
      <c r="G1586" s="2">
        <f>'Moving Avg'!F1586</f>
        <v>3.6404999999999994</v>
      </c>
      <c r="H1586" s="2">
        <f>'Moving Avg'!G1586</f>
        <v>4.5327999999999991</v>
      </c>
      <c r="I1586" s="2">
        <f>'Moving Avg'!H1586</f>
        <v>5.437200000000014</v>
      </c>
      <c r="J1586" s="5" t="str">
        <f>OBV!F1586</f>
        <v>BEARISH</v>
      </c>
      <c r="K1586" s="5" t="str">
        <f>OBV!G1586</f>
        <v>WEAK</v>
      </c>
      <c r="L1586" s="5" t="str">
        <f>OBV!H1586</f>
        <v>CONFIRMED BEARISH</v>
      </c>
      <c r="M1586" s="7">
        <f t="shared" si="240"/>
        <v>50</v>
      </c>
      <c r="N1586" s="7">
        <f t="shared" si="241"/>
        <v>100</v>
      </c>
      <c r="O1586" s="7">
        <f t="shared" si="242"/>
        <v>0</v>
      </c>
      <c r="P1586" s="7">
        <f t="shared" si="243"/>
        <v>0</v>
      </c>
      <c r="Q1586" s="8">
        <f t="shared" si="244"/>
        <v>52.5</v>
      </c>
      <c r="R1586" s="8">
        <f t="shared" si="245"/>
        <v>30</v>
      </c>
      <c r="S1586" s="8">
        <f t="shared" si="246"/>
        <v>22.5</v>
      </c>
      <c r="T1586" s="8">
        <f t="shared" si="247"/>
        <v>37.5</v>
      </c>
      <c r="U1586" s="7">
        <f t="shared" si="248"/>
        <v>35</v>
      </c>
      <c r="V1586" s="7">
        <f t="shared" si="249"/>
        <v>35.625</v>
      </c>
    </row>
    <row r="1587" spans="1:22" ht="13.5" x14ac:dyDescent="0.25">
      <c r="A1587" s="3">
        <f>RSI!A1587</f>
        <v>44623</v>
      </c>
      <c r="B1587" s="2">
        <f>RSI!B1587</f>
        <v>3.39</v>
      </c>
      <c r="C1587" s="2">
        <f>RSI!I1587</f>
        <v>17.507448053516939</v>
      </c>
      <c r="D1587" s="2">
        <f>MACD!E1587</f>
        <v>4.856729757416467E-2</v>
      </c>
      <c r="E1587" s="2">
        <f>MACD!F1587</f>
        <v>6.8497311281885548E-2</v>
      </c>
      <c r="F1587" s="2">
        <f>'Moving Avg'!D1587</f>
        <v>3.3639999999999999</v>
      </c>
      <c r="G1587" s="2">
        <f>'Moving Avg'!F1587</f>
        <v>3.6149999999999993</v>
      </c>
      <c r="H1587" s="2">
        <f>'Moving Avg'!G1587</f>
        <v>4.488599999999999</v>
      </c>
      <c r="I1587" s="2">
        <f>'Moving Avg'!H1587</f>
        <v>5.4231500000000139</v>
      </c>
      <c r="J1587" s="5" t="str">
        <f>OBV!F1587</f>
        <v>BEARISH</v>
      </c>
      <c r="K1587" s="5" t="str">
        <f>OBV!G1587</f>
        <v>WEAK</v>
      </c>
      <c r="L1587" s="5" t="str">
        <f>OBV!H1587</f>
        <v>CONFIRMED BEARISH</v>
      </c>
      <c r="M1587" s="7">
        <f t="shared" si="240"/>
        <v>50</v>
      </c>
      <c r="N1587" s="7">
        <f t="shared" si="241"/>
        <v>45</v>
      </c>
      <c r="O1587" s="7">
        <f t="shared" si="242"/>
        <v>0</v>
      </c>
      <c r="P1587" s="7">
        <f t="shared" si="243"/>
        <v>0</v>
      </c>
      <c r="Q1587" s="8">
        <f t="shared" si="244"/>
        <v>33.25</v>
      </c>
      <c r="R1587" s="8">
        <f t="shared" si="245"/>
        <v>19</v>
      </c>
      <c r="S1587" s="8">
        <f t="shared" si="246"/>
        <v>14.25</v>
      </c>
      <c r="T1587" s="8">
        <f t="shared" si="247"/>
        <v>23.75</v>
      </c>
      <c r="U1587" s="7">
        <f t="shared" si="248"/>
        <v>22.166666666666668</v>
      </c>
      <c r="V1587" s="7">
        <f t="shared" si="249"/>
        <v>22.5625</v>
      </c>
    </row>
    <row r="1588" spans="1:22" ht="13.5" x14ac:dyDescent="0.25">
      <c r="A1588" s="3">
        <f>RSI!A1588</f>
        <v>44624</v>
      </c>
      <c r="B1588" s="2">
        <f>RSI!B1588</f>
        <v>3.39</v>
      </c>
      <c r="C1588" s="2">
        <f>RSI!I1588</f>
        <v>17.507448053516939</v>
      </c>
      <c r="D1588" s="2">
        <f>MACD!E1588</f>
        <v>5.4798936378620766E-2</v>
      </c>
      <c r="E1588" s="2">
        <f>MACD!F1588</f>
        <v>6.5757636301232589E-2</v>
      </c>
      <c r="F1588" s="2">
        <f>'Moving Avg'!D1588</f>
        <v>3.3620000000000005</v>
      </c>
      <c r="G1588" s="2">
        <f>'Moving Avg'!F1588</f>
        <v>3.5894999999999997</v>
      </c>
      <c r="H1588" s="2">
        <f>'Moving Avg'!G1588</f>
        <v>4.444399999999999</v>
      </c>
      <c r="I1588" s="2">
        <f>'Moving Avg'!H1588</f>
        <v>5.4091000000000129</v>
      </c>
      <c r="J1588" s="5" t="str">
        <f>OBV!F1588</f>
        <v>BEARISH</v>
      </c>
      <c r="K1588" s="5" t="str">
        <f>OBV!G1588</f>
        <v>WEAK</v>
      </c>
      <c r="L1588" s="5" t="str">
        <f>OBV!H1588</f>
        <v>CONFIRMED BEARISH</v>
      </c>
      <c r="M1588" s="7">
        <f t="shared" si="240"/>
        <v>50</v>
      </c>
      <c r="N1588" s="7">
        <f t="shared" si="241"/>
        <v>45</v>
      </c>
      <c r="O1588" s="7">
        <f t="shared" si="242"/>
        <v>0</v>
      </c>
      <c r="P1588" s="7">
        <f t="shared" si="243"/>
        <v>0</v>
      </c>
      <c r="Q1588" s="8">
        <f t="shared" si="244"/>
        <v>33.25</v>
      </c>
      <c r="R1588" s="8">
        <f t="shared" si="245"/>
        <v>19</v>
      </c>
      <c r="S1588" s="8">
        <f t="shared" si="246"/>
        <v>14.25</v>
      </c>
      <c r="T1588" s="8">
        <f t="shared" si="247"/>
        <v>23.75</v>
      </c>
      <c r="U1588" s="7">
        <f t="shared" si="248"/>
        <v>22.166666666666668</v>
      </c>
      <c r="V1588" s="7">
        <f t="shared" si="249"/>
        <v>22.5625</v>
      </c>
    </row>
    <row r="1589" spans="1:22" ht="13.5" x14ac:dyDescent="0.25">
      <c r="A1589" s="3">
        <f>RSI!A1589</f>
        <v>44627</v>
      </c>
      <c r="B1589" s="2">
        <f>RSI!B1589</f>
        <v>3.39</v>
      </c>
      <c r="C1589" s="2">
        <f>RSI!I1589</f>
        <v>17.507448053516939</v>
      </c>
      <c r="D1589" s="2">
        <f>MACD!E1589</f>
        <v>6.2475588588623232E-2</v>
      </c>
      <c r="E1589" s="2">
        <f>MACD!F1589</f>
        <v>6.5101226758710717E-2</v>
      </c>
      <c r="F1589" s="2">
        <f>'Moving Avg'!D1589</f>
        <v>3.3899999999999997</v>
      </c>
      <c r="G1589" s="2">
        <f>'Moving Avg'!F1589</f>
        <v>3.5640000000000001</v>
      </c>
      <c r="H1589" s="2">
        <f>'Moving Avg'!G1589</f>
        <v>4.400199999999999</v>
      </c>
      <c r="I1589" s="2">
        <f>'Moving Avg'!H1589</f>
        <v>5.3950500000000137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  <c r="M1589" s="7">
        <f t="shared" si="240"/>
        <v>50</v>
      </c>
      <c r="N1589" s="7">
        <f t="shared" si="241"/>
        <v>45</v>
      </c>
      <c r="O1589" s="7">
        <f t="shared" si="242"/>
        <v>0</v>
      </c>
      <c r="P1589" s="7">
        <f t="shared" si="243"/>
        <v>33</v>
      </c>
      <c r="Q1589" s="8">
        <f t="shared" si="244"/>
        <v>38.200000000000003</v>
      </c>
      <c r="R1589" s="8">
        <f t="shared" si="245"/>
        <v>27.25</v>
      </c>
      <c r="S1589" s="8">
        <f t="shared" si="246"/>
        <v>29.1</v>
      </c>
      <c r="T1589" s="8">
        <f t="shared" si="247"/>
        <v>32</v>
      </c>
      <c r="U1589" s="7">
        <f t="shared" si="248"/>
        <v>31.516666666666669</v>
      </c>
      <c r="V1589" s="7">
        <f t="shared" si="249"/>
        <v>31.637500000000003</v>
      </c>
    </row>
    <row r="1590" spans="1:22" ht="13.5" x14ac:dyDescent="0.25">
      <c r="A1590" s="3">
        <f>RSI!A1590</f>
        <v>44628</v>
      </c>
      <c r="B1590" s="2">
        <f>RSI!B1590</f>
        <v>3.24</v>
      </c>
      <c r="C1590" s="2">
        <f>RSI!I1590</f>
        <v>13.857866786405836</v>
      </c>
      <c r="D1590" s="2">
        <f>MACD!E1590</f>
        <v>5.7692617088327847E-2</v>
      </c>
      <c r="E1590" s="2">
        <f>MACD!F1590</f>
        <v>6.3619504824634146E-2</v>
      </c>
      <c r="F1590" s="2">
        <f>'Moving Avg'!D1590</f>
        <v>3.3600000000000003</v>
      </c>
      <c r="G1590" s="2">
        <f>'Moving Avg'!F1590</f>
        <v>3.5309999999999997</v>
      </c>
      <c r="H1590" s="2">
        <f>'Moving Avg'!G1590</f>
        <v>4.3529999999999998</v>
      </c>
      <c r="I1590" s="2">
        <f>'Moving Avg'!H1590</f>
        <v>5.3802500000000135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  <c r="M1590" s="7">
        <f t="shared" si="240"/>
        <v>50</v>
      </c>
      <c r="N1590" s="7">
        <f t="shared" si="241"/>
        <v>45</v>
      </c>
      <c r="O1590" s="7">
        <f t="shared" si="242"/>
        <v>0</v>
      </c>
      <c r="P1590" s="7">
        <f t="shared" si="243"/>
        <v>33</v>
      </c>
      <c r="Q1590" s="8">
        <f t="shared" si="244"/>
        <v>38.200000000000003</v>
      </c>
      <c r="R1590" s="8">
        <f t="shared" si="245"/>
        <v>27.25</v>
      </c>
      <c r="S1590" s="8">
        <f t="shared" si="246"/>
        <v>29.1</v>
      </c>
      <c r="T1590" s="8">
        <f t="shared" si="247"/>
        <v>32</v>
      </c>
      <c r="U1590" s="7">
        <f t="shared" si="248"/>
        <v>31.516666666666669</v>
      </c>
      <c r="V1590" s="7">
        <f t="shared" si="249"/>
        <v>31.637500000000003</v>
      </c>
    </row>
    <row r="1591" spans="1:22" ht="13.5" x14ac:dyDescent="0.25">
      <c r="A1591" s="3">
        <f>RSI!A1591</f>
        <v>44629</v>
      </c>
      <c r="B1591" s="2">
        <f>RSI!B1591</f>
        <v>3.2</v>
      </c>
      <c r="C1591" s="2">
        <f>RSI!I1591</f>
        <v>13.075123404316372</v>
      </c>
      <c r="D1591" s="2">
        <f>MACD!E1591</f>
        <v>3.9555615290793433E-2</v>
      </c>
      <c r="E1591" s="2">
        <f>MACD!F1591</f>
        <v>5.8806726917866002E-2</v>
      </c>
      <c r="F1591" s="2">
        <f>'Moving Avg'!D1591</f>
        <v>3.3220000000000001</v>
      </c>
      <c r="G1591" s="2">
        <f>'Moving Avg'!F1591</f>
        <v>3.496</v>
      </c>
      <c r="H1591" s="2">
        <f>'Moving Avg'!G1591</f>
        <v>4.3049999999999997</v>
      </c>
      <c r="I1591" s="2">
        <f>'Moving Avg'!H1591</f>
        <v>5.3652500000000138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50</v>
      </c>
      <c r="N1591" s="7">
        <f t="shared" si="241"/>
        <v>45</v>
      </c>
      <c r="O1591" s="7">
        <f t="shared" si="242"/>
        <v>0</v>
      </c>
      <c r="P1591" s="7">
        <f t="shared" si="243"/>
        <v>16.5</v>
      </c>
      <c r="Q1591" s="8">
        <f t="shared" si="244"/>
        <v>35.725000000000001</v>
      </c>
      <c r="R1591" s="8">
        <f t="shared" si="245"/>
        <v>23.125</v>
      </c>
      <c r="S1591" s="8">
        <f t="shared" si="246"/>
        <v>21.675000000000001</v>
      </c>
      <c r="T1591" s="8">
        <f t="shared" si="247"/>
        <v>27.875</v>
      </c>
      <c r="U1591" s="7">
        <f t="shared" si="248"/>
        <v>26.841666666666669</v>
      </c>
      <c r="V1591" s="7">
        <f t="shared" si="249"/>
        <v>27.1</v>
      </c>
    </row>
    <row r="1592" spans="1:22" ht="13.5" x14ac:dyDescent="0.25">
      <c r="A1592" s="3">
        <f>RSI!A1592</f>
        <v>44630</v>
      </c>
      <c r="B1592" s="2">
        <f>RSI!B1592</f>
        <v>3.2</v>
      </c>
      <c r="C1592" s="2">
        <f>RSI!I1592</f>
        <v>13.075123404316372</v>
      </c>
      <c r="D1592" s="2">
        <f>MACD!E1592</f>
        <v>2.7174139634140726E-2</v>
      </c>
      <c r="E1592" s="2">
        <f>MACD!F1592</f>
        <v>5.2480209461120947E-2</v>
      </c>
      <c r="F1592" s="2">
        <f>'Moving Avg'!D1592</f>
        <v>3.2839999999999998</v>
      </c>
      <c r="G1592" s="2">
        <f>'Moving Avg'!F1592</f>
        <v>3.4695000000000009</v>
      </c>
      <c r="H1592" s="2">
        <f>'Moving Avg'!G1592</f>
        <v>4.2569999999999997</v>
      </c>
      <c r="I1592" s="2">
        <f>'Moving Avg'!H1592</f>
        <v>5.3502500000000133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  <c r="M1592" s="7">
        <f t="shared" si="240"/>
        <v>50</v>
      </c>
      <c r="N1592" s="7">
        <f t="shared" si="241"/>
        <v>100</v>
      </c>
      <c r="O1592" s="7">
        <f t="shared" si="242"/>
        <v>0</v>
      </c>
      <c r="P1592" s="7">
        <f t="shared" si="243"/>
        <v>16.5</v>
      </c>
      <c r="Q1592" s="8">
        <f t="shared" si="244"/>
        <v>54.975000000000001</v>
      </c>
      <c r="R1592" s="8">
        <f t="shared" si="245"/>
        <v>34.125</v>
      </c>
      <c r="S1592" s="8">
        <f t="shared" si="246"/>
        <v>29.925000000000001</v>
      </c>
      <c r="T1592" s="8">
        <f t="shared" si="247"/>
        <v>41.625</v>
      </c>
      <c r="U1592" s="7">
        <f t="shared" si="248"/>
        <v>39.674999999999997</v>
      </c>
      <c r="V1592" s="7">
        <f t="shared" si="249"/>
        <v>40.162499999999994</v>
      </c>
    </row>
    <row r="1593" spans="1:22" ht="13.5" x14ac:dyDescent="0.25">
      <c r="A1593" s="3">
        <f>RSI!A1593</f>
        <v>44631</v>
      </c>
      <c r="B1593" s="2">
        <f>RSI!B1593</f>
        <v>3.25</v>
      </c>
      <c r="C1593" s="2">
        <f>RSI!I1593</f>
        <v>19.6542089437242</v>
      </c>
      <c r="D1593" s="2">
        <f>MACD!E1593</f>
        <v>1.5739375064009131E-2</v>
      </c>
      <c r="E1593" s="2">
        <f>MACD!F1593</f>
        <v>4.5132042581698582E-2</v>
      </c>
      <c r="F1593" s="2">
        <f>'Moving Avg'!D1593</f>
        <v>3.2560000000000002</v>
      </c>
      <c r="G1593" s="2">
        <f>'Moving Avg'!F1593</f>
        <v>3.4480000000000004</v>
      </c>
      <c r="H1593" s="2">
        <f>'Moving Avg'!G1593</f>
        <v>4.2099999999999991</v>
      </c>
      <c r="I1593" s="2">
        <f>'Moving Avg'!H1593</f>
        <v>5.335500000000013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  <c r="M1593" s="7">
        <f t="shared" si="240"/>
        <v>50</v>
      </c>
      <c r="N1593" s="7">
        <f t="shared" si="241"/>
        <v>100</v>
      </c>
      <c r="O1593" s="7">
        <f t="shared" si="242"/>
        <v>0</v>
      </c>
      <c r="P1593" s="7">
        <f t="shared" si="243"/>
        <v>16.5</v>
      </c>
      <c r="Q1593" s="8">
        <f t="shared" si="244"/>
        <v>54.975000000000001</v>
      </c>
      <c r="R1593" s="8">
        <f t="shared" si="245"/>
        <v>34.125</v>
      </c>
      <c r="S1593" s="8">
        <f t="shared" si="246"/>
        <v>29.925000000000001</v>
      </c>
      <c r="T1593" s="8">
        <f t="shared" si="247"/>
        <v>41.625</v>
      </c>
      <c r="U1593" s="7">
        <f t="shared" si="248"/>
        <v>39.674999999999997</v>
      </c>
      <c r="V1593" s="7">
        <f t="shared" si="249"/>
        <v>40.162499999999994</v>
      </c>
    </row>
    <row r="1594" spans="1:22" ht="13.5" x14ac:dyDescent="0.25">
      <c r="A1594" s="3">
        <f>RSI!A1594</f>
        <v>44634</v>
      </c>
      <c r="B1594" s="2">
        <f>RSI!B1594</f>
        <v>3.25</v>
      </c>
      <c r="C1594" s="2">
        <f>RSI!I1594</f>
        <v>19.6542089437242</v>
      </c>
      <c r="D1594" s="2">
        <f>MACD!E1594</f>
        <v>-1.4766373531552635E-2</v>
      </c>
      <c r="E1594" s="2">
        <f>MACD!F1594</f>
        <v>3.3152359359048339E-2</v>
      </c>
      <c r="F1594" s="2">
        <f>'Moving Avg'!D1594</f>
        <v>3.2280000000000002</v>
      </c>
      <c r="G1594" s="2">
        <f>'Moving Avg'!F1594</f>
        <v>3.4260000000000006</v>
      </c>
      <c r="H1594" s="2">
        <f>'Moving Avg'!G1594</f>
        <v>4.1629999999999994</v>
      </c>
      <c r="I1594" s="2">
        <f>'Moving Avg'!H1594</f>
        <v>5.3207500000000127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50</v>
      </c>
      <c r="N1594" s="7">
        <f t="shared" si="241"/>
        <v>100</v>
      </c>
      <c r="O1594" s="7">
        <f t="shared" si="242"/>
        <v>0</v>
      </c>
      <c r="P1594" s="7">
        <f t="shared" si="243"/>
        <v>16.5</v>
      </c>
      <c r="Q1594" s="8">
        <f t="shared" si="244"/>
        <v>54.975000000000001</v>
      </c>
      <c r="R1594" s="8">
        <f t="shared" si="245"/>
        <v>34.125</v>
      </c>
      <c r="S1594" s="8">
        <f t="shared" si="246"/>
        <v>29.925000000000001</v>
      </c>
      <c r="T1594" s="8">
        <f t="shared" si="247"/>
        <v>41.625</v>
      </c>
      <c r="U1594" s="7">
        <f t="shared" si="248"/>
        <v>39.674999999999997</v>
      </c>
      <c r="V1594" s="7">
        <f t="shared" si="249"/>
        <v>40.162499999999994</v>
      </c>
    </row>
    <row r="1595" spans="1:22" ht="13.5" x14ac:dyDescent="0.25">
      <c r="A1595" s="3">
        <f>RSI!A1595</f>
        <v>44635</v>
      </c>
      <c r="B1595" s="2">
        <f>RSI!B1595</f>
        <v>3.39</v>
      </c>
      <c r="C1595" s="2">
        <f>RSI!I1595</f>
        <v>35.505701808342508</v>
      </c>
      <c r="D1595" s="2">
        <f>MACD!E1595</f>
        <v>-2.7330519883840942E-2</v>
      </c>
      <c r="E1595" s="2">
        <f>MACD!F1595</f>
        <v>2.1055783510470487E-2</v>
      </c>
      <c r="F1595" s="2">
        <f>'Moving Avg'!D1595</f>
        <v>3.258</v>
      </c>
      <c r="G1595" s="2">
        <f>'Moving Avg'!F1595</f>
        <v>3.4110000000000005</v>
      </c>
      <c r="H1595" s="2">
        <f>'Moving Avg'!G1595</f>
        <v>4.1187999999999994</v>
      </c>
      <c r="I1595" s="2">
        <f>'Moving Avg'!H1595</f>
        <v>5.3067000000000135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  <c r="M1595" s="7">
        <f t="shared" si="240"/>
        <v>25</v>
      </c>
      <c r="N1595" s="7">
        <f t="shared" si="241"/>
        <v>100</v>
      </c>
      <c r="O1595" s="7">
        <f t="shared" si="242"/>
        <v>0</v>
      </c>
      <c r="P1595" s="7">
        <f t="shared" si="243"/>
        <v>16.5</v>
      </c>
      <c r="Q1595" s="8">
        <f t="shared" si="244"/>
        <v>46.225000000000001</v>
      </c>
      <c r="R1595" s="8">
        <f t="shared" si="245"/>
        <v>29.125</v>
      </c>
      <c r="S1595" s="8">
        <f t="shared" si="246"/>
        <v>26.175000000000001</v>
      </c>
      <c r="T1595" s="8">
        <f t="shared" si="247"/>
        <v>35.375</v>
      </c>
      <c r="U1595" s="7">
        <f t="shared" si="248"/>
        <v>33.841666666666661</v>
      </c>
      <c r="V1595" s="7">
        <f t="shared" si="249"/>
        <v>34.224999999999994</v>
      </c>
    </row>
    <row r="1596" spans="1:22" ht="13.5" x14ac:dyDescent="0.25">
      <c r="A1596" s="3">
        <f>RSI!A1596</f>
        <v>44636</v>
      </c>
      <c r="B1596" s="2">
        <f>RSI!B1596</f>
        <v>3.54</v>
      </c>
      <c r="C1596" s="2">
        <f>RSI!I1596</f>
        <v>47.464954850858234</v>
      </c>
      <c r="D1596" s="2">
        <f>MACD!E1596</f>
        <v>-4.797387648596052E-2</v>
      </c>
      <c r="E1596" s="2">
        <f>MACD!F1596</f>
        <v>7.2498515111842875E-3</v>
      </c>
      <c r="F1596" s="2">
        <f>'Moving Avg'!D1596</f>
        <v>3.3259999999999996</v>
      </c>
      <c r="G1596" s="2">
        <f>'Moving Avg'!F1596</f>
        <v>3.4035000000000002</v>
      </c>
      <c r="H1596" s="2">
        <f>'Moving Avg'!G1596</f>
        <v>4.0776000000000003</v>
      </c>
      <c r="I1596" s="2">
        <f>'Moving Avg'!H1596</f>
        <v>5.2934000000000117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  <c r="M1596" s="7">
        <f t="shared" si="240"/>
        <v>25</v>
      </c>
      <c r="N1596" s="7">
        <f t="shared" si="241"/>
        <v>100</v>
      </c>
      <c r="O1596" s="7">
        <f t="shared" si="242"/>
        <v>0</v>
      </c>
      <c r="P1596" s="7">
        <f t="shared" si="243"/>
        <v>83.5</v>
      </c>
      <c r="Q1596" s="8">
        <f t="shared" si="244"/>
        <v>56.274999999999999</v>
      </c>
      <c r="R1596" s="8">
        <f t="shared" si="245"/>
        <v>45.875</v>
      </c>
      <c r="S1596" s="8">
        <f t="shared" si="246"/>
        <v>56.325000000000003</v>
      </c>
      <c r="T1596" s="8">
        <f t="shared" si="247"/>
        <v>52.125</v>
      </c>
      <c r="U1596" s="7">
        <f t="shared" si="248"/>
        <v>52.82500000000001</v>
      </c>
      <c r="V1596" s="7">
        <f t="shared" si="249"/>
        <v>52.650000000000006</v>
      </c>
    </row>
    <row r="1597" spans="1:22" ht="13.5" x14ac:dyDescent="0.25">
      <c r="A1597" s="3">
        <f>RSI!A1597</f>
        <v>44637</v>
      </c>
      <c r="B1597" s="2">
        <f>RSI!B1597</f>
        <v>3.54</v>
      </c>
      <c r="C1597" s="2">
        <f>RSI!I1597</f>
        <v>47.464954850858227</v>
      </c>
      <c r="D1597" s="2">
        <f>MACD!E1597</f>
        <v>-6.5310137339632757E-2</v>
      </c>
      <c r="E1597" s="2">
        <f>MACD!F1597</f>
        <v>-7.2621462589791217E-3</v>
      </c>
      <c r="F1597" s="2">
        <f>'Moving Avg'!D1597</f>
        <v>3.3939999999999997</v>
      </c>
      <c r="G1597" s="2">
        <f>'Moving Avg'!F1597</f>
        <v>3.3960000000000008</v>
      </c>
      <c r="H1597" s="2">
        <f>'Moving Avg'!G1597</f>
        <v>4.0363999999999995</v>
      </c>
      <c r="I1597" s="2">
        <f>'Moving Avg'!H1597</f>
        <v>5.2801000000000098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  <c r="M1597" s="7">
        <f t="shared" si="240"/>
        <v>25</v>
      </c>
      <c r="N1597" s="7">
        <f t="shared" si="241"/>
        <v>100</v>
      </c>
      <c r="O1597" s="7">
        <f t="shared" si="242"/>
        <v>0</v>
      </c>
      <c r="P1597" s="7">
        <f t="shared" si="243"/>
        <v>83.5</v>
      </c>
      <c r="Q1597" s="8">
        <f t="shared" si="244"/>
        <v>56.274999999999999</v>
      </c>
      <c r="R1597" s="8">
        <f t="shared" si="245"/>
        <v>45.875</v>
      </c>
      <c r="S1597" s="8">
        <f t="shared" si="246"/>
        <v>56.325000000000003</v>
      </c>
      <c r="T1597" s="8">
        <f t="shared" si="247"/>
        <v>52.125</v>
      </c>
      <c r="U1597" s="7">
        <f t="shared" si="248"/>
        <v>52.82500000000001</v>
      </c>
      <c r="V1597" s="7">
        <f t="shared" si="249"/>
        <v>52.650000000000006</v>
      </c>
    </row>
    <row r="1598" spans="1:22" ht="13.5" x14ac:dyDescent="0.25">
      <c r="A1598" s="3">
        <f>RSI!A1598</f>
        <v>44638</v>
      </c>
      <c r="B1598" s="2">
        <f>RSI!B1598</f>
        <v>3.54</v>
      </c>
      <c r="C1598" s="2">
        <f>RSI!I1598</f>
        <v>47.464954850858234</v>
      </c>
      <c r="D1598" s="2">
        <f>MACD!E1598</f>
        <v>-7.9857804534508858E-2</v>
      </c>
      <c r="E1598" s="2">
        <f>MACD!F1598</f>
        <v>-2.178127791408507E-2</v>
      </c>
      <c r="F1598" s="2">
        <f>'Moving Avg'!D1598</f>
        <v>3.4519999999999995</v>
      </c>
      <c r="G1598" s="2">
        <f>'Moving Avg'!F1598</f>
        <v>3.3885000000000005</v>
      </c>
      <c r="H1598" s="2">
        <f>'Moving Avg'!G1598</f>
        <v>3.9951999999999992</v>
      </c>
      <c r="I1598" s="2">
        <f>'Moving Avg'!H1598</f>
        <v>5.2677000000000085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  <c r="M1598" s="7">
        <f t="shared" si="240"/>
        <v>25</v>
      </c>
      <c r="N1598" s="7">
        <f t="shared" si="241"/>
        <v>100</v>
      </c>
      <c r="O1598" s="7">
        <f t="shared" si="242"/>
        <v>0</v>
      </c>
      <c r="P1598" s="7">
        <f t="shared" si="243"/>
        <v>33</v>
      </c>
      <c r="Q1598" s="8">
        <f t="shared" si="244"/>
        <v>48.7</v>
      </c>
      <c r="R1598" s="8">
        <f t="shared" si="245"/>
        <v>33.25</v>
      </c>
      <c r="S1598" s="8">
        <f t="shared" si="246"/>
        <v>33.6</v>
      </c>
      <c r="T1598" s="8">
        <f t="shared" si="247"/>
        <v>39.5</v>
      </c>
      <c r="U1598" s="7">
        <f t="shared" si="248"/>
        <v>38.516666666666673</v>
      </c>
      <c r="V1598" s="7">
        <f t="shared" si="249"/>
        <v>38.762500000000003</v>
      </c>
    </row>
    <row r="1599" spans="1:22" ht="13.5" x14ac:dyDescent="0.25">
      <c r="A1599" s="3">
        <f>RSI!A1599</f>
        <v>44641</v>
      </c>
      <c r="B1599" s="2">
        <f>RSI!B1599</f>
        <v>3.54</v>
      </c>
      <c r="C1599" s="2">
        <f>RSI!I1599</f>
        <v>47.464954850858227</v>
      </c>
      <c r="D1599" s="2">
        <f>MACD!E1599</f>
        <v>-9.2054890746624984E-2</v>
      </c>
      <c r="E1599" s="2">
        <f>MACD!F1599</f>
        <v>-3.5836000480593058E-2</v>
      </c>
      <c r="F1599" s="2">
        <f>'Moving Avg'!D1599</f>
        <v>3.5099999999999993</v>
      </c>
      <c r="G1599" s="2">
        <f>'Moving Avg'!F1599</f>
        <v>3.3810000000000011</v>
      </c>
      <c r="H1599" s="2">
        <f>'Moving Avg'!G1599</f>
        <v>3.9539999999999993</v>
      </c>
      <c r="I1599" s="2">
        <f>'Moving Avg'!H1599</f>
        <v>5.2566500000000085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  <c r="M1599" s="7">
        <f t="shared" si="240"/>
        <v>25</v>
      </c>
      <c r="N1599" s="7">
        <f t="shared" si="241"/>
        <v>100</v>
      </c>
      <c r="O1599" s="7">
        <f t="shared" si="242"/>
        <v>0</v>
      </c>
      <c r="P1599" s="7">
        <f t="shared" si="243"/>
        <v>33</v>
      </c>
      <c r="Q1599" s="8">
        <f t="shared" si="244"/>
        <v>48.7</v>
      </c>
      <c r="R1599" s="8">
        <f t="shared" si="245"/>
        <v>33.25</v>
      </c>
      <c r="S1599" s="8">
        <f t="shared" si="246"/>
        <v>33.6</v>
      </c>
      <c r="T1599" s="8">
        <f t="shared" si="247"/>
        <v>39.5</v>
      </c>
      <c r="U1599" s="7">
        <f t="shared" si="248"/>
        <v>38.516666666666673</v>
      </c>
      <c r="V1599" s="7">
        <f t="shared" si="249"/>
        <v>38.762500000000003</v>
      </c>
    </row>
    <row r="1600" spans="1:22" ht="13.5" x14ac:dyDescent="0.25">
      <c r="A1600" s="3">
        <f>RSI!A1600</f>
        <v>44642</v>
      </c>
      <c r="B1600" s="2">
        <f>RSI!B1600</f>
        <v>3.54</v>
      </c>
      <c r="C1600" s="2">
        <f>RSI!I1600</f>
        <v>47.464954850858227</v>
      </c>
      <c r="D1600" s="2">
        <f>MACD!E1600</f>
        <v>-0.12534827862510234</v>
      </c>
      <c r="E1600" s="2">
        <f>MACD!F1600</f>
        <v>-5.3738456109494917E-2</v>
      </c>
      <c r="F1600" s="2">
        <f>'Moving Avg'!D1600</f>
        <v>3.54</v>
      </c>
      <c r="G1600" s="2">
        <f>'Moving Avg'!F1600</f>
        <v>3.3815000000000004</v>
      </c>
      <c r="H1600" s="2">
        <f>'Moving Avg'!G1600</f>
        <v>3.9127999999999981</v>
      </c>
      <c r="I1600" s="2">
        <f>'Moving Avg'!H1600</f>
        <v>5.24685000000001</v>
      </c>
      <c r="J1600" s="5" t="str">
        <f>OBV!F1600</f>
        <v>NEUTRAL</v>
      </c>
      <c r="K1600" s="5" t="str">
        <f>OBV!G1600</f>
        <v>NEUTRAL</v>
      </c>
      <c r="L1600" s="5" t="str">
        <f>OBV!H1600</f>
        <v>NEUTRAL</v>
      </c>
      <c r="M1600" s="7">
        <f t="shared" si="240"/>
        <v>25</v>
      </c>
      <c r="N1600" s="7">
        <f t="shared" si="241"/>
        <v>100</v>
      </c>
      <c r="O1600" s="7">
        <f t="shared" si="242"/>
        <v>0</v>
      </c>
      <c r="P1600" s="7">
        <f t="shared" si="243"/>
        <v>33</v>
      </c>
      <c r="Q1600" s="8">
        <f t="shared" si="244"/>
        <v>48.7</v>
      </c>
      <c r="R1600" s="8">
        <f t="shared" si="245"/>
        <v>33.25</v>
      </c>
      <c r="S1600" s="8">
        <f t="shared" si="246"/>
        <v>33.6</v>
      </c>
      <c r="T1600" s="8">
        <f t="shared" si="247"/>
        <v>39.5</v>
      </c>
      <c r="U1600" s="7">
        <f t="shared" si="248"/>
        <v>38.516666666666673</v>
      </c>
      <c r="V1600" s="7">
        <f t="shared" si="249"/>
        <v>38.762500000000003</v>
      </c>
    </row>
    <row r="1601" spans="1:22" ht="13.5" x14ac:dyDescent="0.25">
      <c r="A1601" s="3">
        <f>RSI!A1601</f>
        <v>44643</v>
      </c>
      <c r="B1601" s="2">
        <f>RSI!B1601</f>
        <v>3.54</v>
      </c>
      <c r="C1601" s="2">
        <f>RSI!I1601</f>
        <v>47.464954850858227</v>
      </c>
      <c r="D1601" s="2">
        <f>MACD!E1601</f>
        <v>-0.15957702093872284</v>
      </c>
      <c r="E1601" s="2">
        <f>MACD!F1601</f>
        <v>-7.4906169075340506E-2</v>
      </c>
      <c r="F1601" s="2">
        <f>'Moving Avg'!D1601</f>
        <v>3.54</v>
      </c>
      <c r="G1601" s="2">
        <f>'Moving Avg'!F1601</f>
        <v>3.3885000000000005</v>
      </c>
      <c r="H1601" s="2">
        <f>'Moving Avg'!G1601</f>
        <v>3.8715999999999982</v>
      </c>
      <c r="I1601" s="2">
        <f>'Moving Avg'!H1601</f>
        <v>5.2378500000000088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  <c r="M1601" s="7">
        <f t="shared" si="240"/>
        <v>25</v>
      </c>
      <c r="N1601" s="7">
        <f t="shared" si="241"/>
        <v>100</v>
      </c>
      <c r="O1601" s="7">
        <f t="shared" si="242"/>
        <v>0</v>
      </c>
      <c r="P1601" s="7">
        <f t="shared" si="243"/>
        <v>33</v>
      </c>
      <c r="Q1601" s="8">
        <f t="shared" si="244"/>
        <v>48.7</v>
      </c>
      <c r="R1601" s="8">
        <f t="shared" si="245"/>
        <v>33.25</v>
      </c>
      <c r="S1601" s="8">
        <f t="shared" si="246"/>
        <v>33.6</v>
      </c>
      <c r="T1601" s="8">
        <f t="shared" si="247"/>
        <v>39.5</v>
      </c>
      <c r="U1601" s="7">
        <f t="shared" si="248"/>
        <v>38.516666666666673</v>
      </c>
      <c r="V1601" s="7">
        <f t="shared" si="249"/>
        <v>38.762500000000003</v>
      </c>
    </row>
    <row r="1602" spans="1:22" ht="13.5" x14ac:dyDescent="0.25">
      <c r="A1602" s="3">
        <f>RSI!A1602</f>
        <v>44644</v>
      </c>
      <c r="B1602" s="2">
        <f>RSI!B1602</f>
        <v>3.54</v>
      </c>
      <c r="C1602" s="2">
        <f>RSI!I1602</f>
        <v>47.464954850858227</v>
      </c>
      <c r="D1602" s="2">
        <f>MACD!E1602</f>
        <v>-0.1884505139657624</v>
      </c>
      <c r="E1602" s="2">
        <f>MACD!F1602</f>
        <v>-9.7615038053424891E-2</v>
      </c>
      <c r="F1602" s="2">
        <f>'Moving Avg'!D1602</f>
        <v>3.54</v>
      </c>
      <c r="G1602" s="2">
        <f>'Moving Avg'!F1602</f>
        <v>3.3955000000000006</v>
      </c>
      <c r="H1602" s="2">
        <f>'Moving Avg'!G1602</f>
        <v>3.8303999999999978</v>
      </c>
      <c r="I1602" s="2">
        <f>'Moving Avg'!H1602</f>
        <v>5.2296500000000083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100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33</v>
      </c>
      <c r="Q1602" s="8">
        <f t="shared" si="244"/>
        <v>48.7</v>
      </c>
      <c r="R1602" s="8">
        <f t="shared" si="245"/>
        <v>33.25</v>
      </c>
      <c r="S1602" s="8">
        <f t="shared" si="246"/>
        <v>33.6</v>
      </c>
      <c r="T1602" s="8">
        <f t="shared" si="247"/>
        <v>39.5</v>
      </c>
      <c r="U1602" s="7">
        <f t="shared" si="248"/>
        <v>38.516666666666673</v>
      </c>
      <c r="V1602" s="7">
        <f t="shared" si="249"/>
        <v>38.762500000000003</v>
      </c>
    </row>
    <row r="1603" spans="1:22" ht="13.5" x14ac:dyDescent="0.25">
      <c r="A1603" s="3">
        <f>RSI!A1603</f>
        <v>44645</v>
      </c>
      <c r="B1603" s="2">
        <f>RSI!B1603</f>
        <v>3.54</v>
      </c>
      <c r="C1603" s="2">
        <f>RSI!I1603</f>
        <v>47.464954850858227</v>
      </c>
      <c r="D1603" s="2">
        <f>MACD!E1603</f>
        <v>-0.20510694851440281</v>
      </c>
      <c r="E1603" s="2">
        <f>MACD!F1603</f>
        <v>-0.11911342014562049</v>
      </c>
      <c r="F1603" s="2">
        <f>'Moving Avg'!D1603</f>
        <v>3.54</v>
      </c>
      <c r="G1603" s="2">
        <f>'Moving Avg'!F1603</f>
        <v>3.4025000000000007</v>
      </c>
      <c r="H1603" s="2">
        <f>'Moving Avg'!G1603</f>
        <v>3.7891999999999975</v>
      </c>
      <c r="I1603" s="2">
        <f>'Moving Avg'!H1603</f>
        <v>5.2226000000000079</v>
      </c>
      <c r="J1603" s="5" t="str">
        <f>OBV!F1603</f>
        <v>NEUTRAL</v>
      </c>
      <c r="K1603" s="5" t="str">
        <f>OBV!G1603</f>
        <v>NEUTRAL</v>
      </c>
      <c r="L1603" s="5" t="str">
        <f>OBV!H1603</f>
        <v>NEUTRAL</v>
      </c>
      <c r="M1603" s="7">
        <f t="shared" si="250"/>
        <v>25</v>
      </c>
      <c r="N1603" s="7">
        <f t="shared" si="251"/>
        <v>100</v>
      </c>
      <c r="O1603" s="7">
        <f t="shared" si="252"/>
        <v>0</v>
      </c>
      <c r="P1603" s="7">
        <f t="shared" si="253"/>
        <v>33</v>
      </c>
      <c r="Q1603" s="8">
        <f t="shared" ref="Q1603:Q1666" si="254">0.35*M1603+N1603*0.35+O1603*0.15+P1603*0.15</f>
        <v>48.7</v>
      </c>
      <c r="R1603" s="8">
        <f t="shared" ref="R1603:R1666" si="255">M1603*0.2+N1603*0.2+O1603*0.35+P1603*0.25</f>
        <v>33.25</v>
      </c>
      <c r="S1603" s="8">
        <f t="shared" ref="S1603:S1666" si="256">M1603*0.15+N1603*0.15+O1603*0.25+P1603*0.45</f>
        <v>33.6</v>
      </c>
      <c r="T1603" s="8">
        <f t="shared" ref="T1603:T1666" si="257">0.25*SUM(M1603:P1603)</f>
        <v>39.5</v>
      </c>
      <c r="U1603" s="7">
        <f t="shared" ref="U1603:U1666" si="258">SUM(Q1603:S1603)/3</f>
        <v>38.516666666666673</v>
      </c>
      <c r="V1603" s="7">
        <f t="shared" ref="V1603:V1666" si="259">SUM(Q1603:T1603)/4</f>
        <v>38.762500000000003</v>
      </c>
    </row>
    <row r="1604" spans="1:22" ht="13.5" x14ac:dyDescent="0.25">
      <c r="A1604" s="3">
        <f>RSI!A1604</f>
        <v>44648</v>
      </c>
      <c r="B1604" s="2">
        <f>RSI!B1604</f>
        <v>3.54</v>
      </c>
      <c r="C1604" s="2">
        <f>RSI!I1604</f>
        <v>47.464954850858227</v>
      </c>
      <c r="D1604" s="2">
        <f>MACD!E1604</f>
        <v>-0.21912430380448411</v>
      </c>
      <c r="E1604" s="2">
        <f>MACD!F1604</f>
        <v>-0.13911559687739322</v>
      </c>
      <c r="F1604" s="2">
        <f>'Moving Avg'!D1604</f>
        <v>3.54</v>
      </c>
      <c r="G1604" s="2">
        <f>'Moving Avg'!F1604</f>
        <v>3.4170000000000003</v>
      </c>
      <c r="H1604" s="2">
        <f>'Moving Avg'!G1604</f>
        <v>3.747999999999998</v>
      </c>
      <c r="I1604" s="2">
        <f>'Moving Avg'!H1604</f>
        <v>5.2166500000000076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  <c r="M1604" s="7">
        <f t="shared" si="250"/>
        <v>25</v>
      </c>
      <c r="N1604" s="7">
        <f t="shared" si="251"/>
        <v>100</v>
      </c>
      <c r="O1604" s="7">
        <f t="shared" si="252"/>
        <v>0</v>
      </c>
      <c r="P1604" s="7">
        <f t="shared" si="253"/>
        <v>33</v>
      </c>
      <c r="Q1604" s="8">
        <f t="shared" si="254"/>
        <v>48.7</v>
      </c>
      <c r="R1604" s="8">
        <f t="shared" si="255"/>
        <v>33.25</v>
      </c>
      <c r="S1604" s="8">
        <f t="shared" si="256"/>
        <v>33.6</v>
      </c>
      <c r="T1604" s="8">
        <f t="shared" si="257"/>
        <v>39.5</v>
      </c>
      <c r="U1604" s="7">
        <f t="shared" si="258"/>
        <v>38.516666666666673</v>
      </c>
      <c r="V1604" s="7">
        <f t="shared" si="259"/>
        <v>38.762500000000003</v>
      </c>
    </row>
    <row r="1605" spans="1:22" ht="13.5" x14ac:dyDescent="0.25">
      <c r="A1605" s="3">
        <f>RSI!A1605</f>
        <v>44649</v>
      </c>
      <c r="B1605" s="2">
        <f>RSI!B1605</f>
        <v>3.54</v>
      </c>
      <c r="C1605" s="2">
        <f>RSI!I1605</f>
        <v>47.464954850858234</v>
      </c>
      <c r="D1605" s="2">
        <f>MACD!E1605</f>
        <v>-0.20937580092572139</v>
      </c>
      <c r="E1605" s="2">
        <f>MACD!F1605</f>
        <v>-0.15316763768705888</v>
      </c>
      <c r="F1605" s="2">
        <f>'Moving Avg'!D1605</f>
        <v>3.54</v>
      </c>
      <c r="G1605" s="2">
        <f>'Moving Avg'!F1605</f>
        <v>3.4244999999999997</v>
      </c>
      <c r="H1605" s="2">
        <f>'Moving Avg'!G1605</f>
        <v>3.711799999999998</v>
      </c>
      <c r="I1605" s="2">
        <f>'Moving Avg'!H1605</f>
        <v>5.2107000000000072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  <c r="M1605" s="7">
        <f t="shared" si="250"/>
        <v>25</v>
      </c>
      <c r="N1605" s="7">
        <f t="shared" si="251"/>
        <v>100</v>
      </c>
      <c r="O1605" s="7">
        <f t="shared" si="252"/>
        <v>0</v>
      </c>
      <c r="P1605" s="7">
        <f t="shared" si="253"/>
        <v>33</v>
      </c>
      <c r="Q1605" s="8">
        <f t="shared" si="254"/>
        <v>48.7</v>
      </c>
      <c r="R1605" s="8">
        <f t="shared" si="255"/>
        <v>33.25</v>
      </c>
      <c r="S1605" s="8">
        <f t="shared" si="256"/>
        <v>33.6</v>
      </c>
      <c r="T1605" s="8">
        <f t="shared" si="257"/>
        <v>39.5</v>
      </c>
      <c r="U1605" s="7">
        <f t="shared" si="258"/>
        <v>38.516666666666673</v>
      </c>
      <c r="V1605" s="7">
        <f t="shared" si="259"/>
        <v>38.762500000000003</v>
      </c>
    </row>
    <row r="1606" spans="1:22" ht="13.5" x14ac:dyDescent="0.25">
      <c r="A1606" s="3">
        <f>RSI!A1606</f>
        <v>44650</v>
      </c>
      <c r="B1606" s="2">
        <f>RSI!B1606</f>
        <v>3.69</v>
      </c>
      <c r="C1606" s="2">
        <f>RSI!I1606</f>
        <v>62.179743716203326</v>
      </c>
      <c r="D1606" s="2">
        <f>MACD!E1606</f>
        <v>-0.18909562572525784</v>
      </c>
      <c r="E1606" s="2">
        <f>MACD!F1606</f>
        <v>-0.16035323529469866</v>
      </c>
      <c r="F1606" s="2">
        <f>'Moving Avg'!D1606</f>
        <v>3.5700000000000003</v>
      </c>
      <c r="G1606" s="2">
        <f>'Moving Avg'!F1606</f>
        <v>3.4394999999999998</v>
      </c>
      <c r="H1606" s="2">
        <f>'Moving Avg'!G1606</f>
        <v>3.6833999999999976</v>
      </c>
      <c r="I1606" s="2">
        <f>'Moving Avg'!H1606</f>
        <v>5.206550000000008</v>
      </c>
      <c r="J1606" s="5" t="str">
        <f>OBV!F1606</f>
        <v>NEUTRAL</v>
      </c>
      <c r="K1606" s="5" t="str">
        <f>OBV!G1606</f>
        <v>NEUTRAL</v>
      </c>
      <c r="L1606" s="5" t="str">
        <f>OBV!H1606</f>
        <v>NEUTRAL</v>
      </c>
      <c r="M1606" s="7">
        <f t="shared" si="250"/>
        <v>25</v>
      </c>
      <c r="N1606" s="7">
        <f t="shared" si="251"/>
        <v>100</v>
      </c>
      <c r="O1606" s="7">
        <f t="shared" si="252"/>
        <v>0</v>
      </c>
      <c r="P1606" s="7">
        <f t="shared" si="253"/>
        <v>33</v>
      </c>
      <c r="Q1606" s="8">
        <f t="shared" si="254"/>
        <v>48.7</v>
      </c>
      <c r="R1606" s="8">
        <f t="shared" si="255"/>
        <v>33.25</v>
      </c>
      <c r="S1606" s="8">
        <f t="shared" si="256"/>
        <v>33.6</v>
      </c>
      <c r="T1606" s="8">
        <f t="shared" si="257"/>
        <v>39.5</v>
      </c>
      <c r="U1606" s="7">
        <f t="shared" si="258"/>
        <v>38.516666666666673</v>
      </c>
      <c r="V1606" s="7">
        <f t="shared" si="259"/>
        <v>38.762500000000003</v>
      </c>
    </row>
    <row r="1607" spans="1:22" ht="13.5" x14ac:dyDescent="0.25">
      <c r="A1607" s="3">
        <f>RSI!A1607</f>
        <v>44651</v>
      </c>
      <c r="B1607" s="2">
        <f>RSI!B1607</f>
        <v>3.69</v>
      </c>
      <c r="C1607" s="2">
        <f>RSI!I1607</f>
        <v>62.179743716203326</v>
      </c>
      <c r="D1607" s="2">
        <f>MACD!E1607</f>
        <v>-0.17276106537475</v>
      </c>
      <c r="E1607" s="2">
        <f>MACD!F1607</f>
        <v>-0.16283480131070893</v>
      </c>
      <c r="F1607" s="2">
        <f>'Moving Avg'!D1607</f>
        <v>3.6</v>
      </c>
      <c r="G1607" s="2">
        <f>'Moving Avg'!F1607</f>
        <v>3.4544999999999995</v>
      </c>
      <c r="H1607" s="2">
        <f>'Moving Avg'!G1607</f>
        <v>3.6593999999999975</v>
      </c>
      <c r="I1607" s="2">
        <f>'Moving Avg'!H1607</f>
        <v>5.2034000000000082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  <c r="M1607" s="7">
        <f t="shared" si="250"/>
        <v>25</v>
      </c>
      <c r="N1607" s="7">
        <f t="shared" si="251"/>
        <v>45</v>
      </c>
      <c r="O1607" s="7">
        <f t="shared" si="252"/>
        <v>0</v>
      </c>
      <c r="P1607" s="7">
        <f t="shared" si="253"/>
        <v>33</v>
      </c>
      <c r="Q1607" s="8">
        <f t="shared" si="254"/>
        <v>29.45</v>
      </c>
      <c r="R1607" s="8">
        <f t="shared" si="255"/>
        <v>22.25</v>
      </c>
      <c r="S1607" s="8">
        <f t="shared" si="256"/>
        <v>25.35</v>
      </c>
      <c r="T1607" s="8">
        <f t="shared" si="257"/>
        <v>25.75</v>
      </c>
      <c r="U1607" s="7">
        <f t="shared" si="258"/>
        <v>25.683333333333337</v>
      </c>
      <c r="V1607" s="7">
        <f t="shared" si="259"/>
        <v>25.700000000000003</v>
      </c>
    </row>
    <row r="1608" spans="1:22" ht="13.5" x14ac:dyDescent="0.25">
      <c r="A1608" s="3">
        <f>RSI!A1608</f>
        <v>44652</v>
      </c>
      <c r="B1608" s="2">
        <f>RSI!B1608</f>
        <v>3.69</v>
      </c>
      <c r="C1608" s="2">
        <f>RSI!I1608</f>
        <v>62.179743716203326</v>
      </c>
      <c r="D1608" s="2">
        <f>MACD!E1608</f>
        <v>-0.15970394754600692</v>
      </c>
      <c r="E1608" s="2">
        <f>MACD!F1608</f>
        <v>-0.16220863055776852</v>
      </c>
      <c r="F1608" s="2">
        <f>'Moving Avg'!D1608</f>
        <v>3.63</v>
      </c>
      <c r="G1608" s="2">
        <f>'Moving Avg'!F1608</f>
        <v>3.4694999999999991</v>
      </c>
      <c r="H1608" s="2">
        <f>'Moving Avg'!G1608</f>
        <v>3.6397999999999979</v>
      </c>
      <c r="I1608" s="2">
        <f>'Moving Avg'!H1608</f>
        <v>5.201200000000008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  <c r="M1608" s="7">
        <f t="shared" si="250"/>
        <v>25</v>
      </c>
      <c r="N1608" s="7">
        <f t="shared" si="251"/>
        <v>0</v>
      </c>
      <c r="O1608" s="7">
        <f t="shared" si="252"/>
        <v>0</v>
      </c>
      <c r="P1608" s="7">
        <f t="shared" si="253"/>
        <v>33</v>
      </c>
      <c r="Q1608" s="8">
        <f t="shared" si="254"/>
        <v>13.7</v>
      </c>
      <c r="R1608" s="8">
        <f t="shared" si="255"/>
        <v>13.25</v>
      </c>
      <c r="S1608" s="8">
        <f t="shared" si="256"/>
        <v>18.600000000000001</v>
      </c>
      <c r="T1608" s="8">
        <f t="shared" si="257"/>
        <v>14.5</v>
      </c>
      <c r="U1608" s="7">
        <f t="shared" si="258"/>
        <v>15.183333333333332</v>
      </c>
      <c r="V1608" s="7">
        <f t="shared" si="259"/>
        <v>15.012499999999999</v>
      </c>
    </row>
    <row r="1609" spans="1:22" ht="13.5" x14ac:dyDescent="0.25">
      <c r="A1609" s="3">
        <f>RSI!A1609</f>
        <v>44655</v>
      </c>
      <c r="B1609" s="2">
        <f>RSI!B1609</f>
        <v>3.69</v>
      </c>
      <c r="C1609" s="2">
        <f>RSI!I1609</f>
        <v>62.179743716203319</v>
      </c>
      <c r="D1609" s="2">
        <f>MACD!E1609</f>
        <v>-0.14936342562837623</v>
      </c>
      <c r="E1609" s="2">
        <f>MACD!F1609</f>
        <v>-0.15963958957189009</v>
      </c>
      <c r="F1609" s="2">
        <f>'Moving Avg'!D1609</f>
        <v>3.66</v>
      </c>
      <c r="G1609" s="2">
        <f>'Moving Avg'!F1609</f>
        <v>3.4844999999999993</v>
      </c>
      <c r="H1609" s="2">
        <f>'Moving Avg'!G1609</f>
        <v>3.6243999999999983</v>
      </c>
      <c r="I1609" s="2">
        <f>'Moving Avg'!H1609</f>
        <v>5.1999000000000084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0</v>
      </c>
      <c r="O1609" s="7">
        <f t="shared" si="252"/>
        <v>0</v>
      </c>
      <c r="P1609" s="7">
        <f t="shared" si="253"/>
        <v>33</v>
      </c>
      <c r="Q1609" s="8">
        <f t="shared" si="254"/>
        <v>13.7</v>
      </c>
      <c r="R1609" s="8">
        <f t="shared" si="255"/>
        <v>13.25</v>
      </c>
      <c r="S1609" s="8">
        <f t="shared" si="256"/>
        <v>18.600000000000001</v>
      </c>
      <c r="T1609" s="8">
        <f t="shared" si="257"/>
        <v>14.5</v>
      </c>
      <c r="U1609" s="7">
        <f t="shared" si="258"/>
        <v>15.183333333333332</v>
      </c>
      <c r="V1609" s="7">
        <f t="shared" si="259"/>
        <v>15.012499999999999</v>
      </c>
    </row>
    <row r="1610" spans="1:22" ht="13.5" x14ac:dyDescent="0.25">
      <c r="A1610" s="3">
        <f>RSI!A1610</f>
        <v>44656</v>
      </c>
      <c r="B1610" s="2">
        <f>RSI!B1610</f>
        <v>3.69</v>
      </c>
      <c r="C1610" s="2">
        <f>RSI!I1610</f>
        <v>62.179743716203319</v>
      </c>
      <c r="D1610" s="2">
        <f>MACD!E1610</f>
        <v>-0.14126913152620579</v>
      </c>
      <c r="E1610" s="2">
        <f>MACD!F1610</f>
        <v>-0.15596549796275322</v>
      </c>
      <c r="F1610" s="2">
        <f>'Moving Avg'!D1610</f>
        <v>3.69</v>
      </c>
      <c r="G1610" s="2">
        <f>'Moving Avg'!F1610</f>
        <v>3.5069999999999992</v>
      </c>
      <c r="H1610" s="2">
        <f>'Moving Avg'!G1610</f>
        <v>3.6129999999999982</v>
      </c>
      <c r="I1610" s="2">
        <f>'Moving Avg'!H1610</f>
        <v>5.1986000000000079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  <c r="M1610" s="7">
        <f t="shared" si="250"/>
        <v>25</v>
      </c>
      <c r="N1610" s="7">
        <f t="shared" si="251"/>
        <v>0</v>
      </c>
      <c r="O1610" s="7">
        <f t="shared" si="252"/>
        <v>0</v>
      </c>
      <c r="P1610" s="7">
        <f t="shared" si="253"/>
        <v>33</v>
      </c>
      <c r="Q1610" s="8">
        <f t="shared" si="254"/>
        <v>13.7</v>
      </c>
      <c r="R1610" s="8">
        <f t="shared" si="255"/>
        <v>13.25</v>
      </c>
      <c r="S1610" s="8">
        <f t="shared" si="256"/>
        <v>18.600000000000001</v>
      </c>
      <c r="T1610" s="8">
        <f t="shared" si="257"/>
        <v>14.5</v>
      </c>
      <c r="U1610" s="7">
        <f t="shared" si="258"/>
        <v>15.183333333333332</v>
      </c>
      <c r="V1610" s="7">
        <f t="shared" si="259"/>
        <v>15.012499999999999</v>
      </c>
    </row>
    <row r="1611" spans="1:22" ht="13.5" x14ac:dyDescent="0.25">
      <c r="A1611" s="3">
        <f>RSI!A1611</f>
        <v>44657</v>
      </c>
      <c r="B1611" s="2">
        <f>RSI!B1611</f>
        <v>3.69</v>
      </c>
      <c r="C1611" s="2">
        <f>RSI!I1611</f>
        <v>62.179743716203319</v>
      </c>
      <c r="D1611" s="2">
        <f>MACD!E1611</f>
        <v>-0.1350269451894488</v>
      </c>
      <c r="E1611" s="2">
        <f>MACD!F1611</f>
        <v>-0.15177778740809234</v>
      </c>
      <c r="F1611" s="2">
        <f>'Moving Avg'!D1611</f>
        <v>3.69</v>
      </c>
      <c r="G1611" s="2">
        <f>'Moving Avg'!F1611</f>
        <v>3.531499999999999</v>
      </c>
      <c r="H1611" s="2">
        <f>'Moving Avg'!G1611</f>
        <v>3.6015999999999986</v>
      </c>
      <c r="I1611" s="2">
        <f>'Moving Avg'!H1611</f>
        <v>5.1973000000000082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  <c r="M1611" s="7">
        <f t="shared" si="250"/>
        <v>25</v>
      </c>
      <c r="N1611" s="7">
        <f t="shared" si="251"/>
        <v>0</v>
      </c>
      <c r="O1611" s="7">
        <f t="shared" si="252"/>
        <v>0</v>
      </c>
      <c r="P1611" s="7">
        <f t="shared" si="253"/>
        <v>33</v>
      </c>
      <c r="Q1611" s="8">
        <f t="shared" si="254"/>
        <v>13.7</v>
      </c>
      <c r="R1611" s="8">
        <f t="shared" si="255"/>
        <v>13.25</v>
      </c>
      <c r="S1611" s="8">
        <f t="shared" si="256"/>
        <v>18.600000000000001</v>
      </c>
      <c r="T1611" s="8">
        <f t="shared" si="257"/>
        <v>14.5</v>
      </c>
      <c r="U1611" s="7">
        <f t="shared" si="258"/>
        <v>15.183333333333332</v>
      </c>
      <c r="V1611" s="7">
        <f t="shared" si="259"/>
        <v>15.012499999999999</v>
      </c>
    </row>
    <row r="1612" spans="1:22" ht="13.5" x14ac:dyDescent="0.25">
      <c r="A1612" s="3">
        <f>RSI!A1612</f>
        <v>44658</v>
      </c>
      <c r="B1612" s="2">
        <f>RSI!B1612</f>
        <v>3.69</v>
      </c>
      <c r="C1612" s="2">
        <f>RSI!I1612</f>
        <v>62.179743716203319</v>
      </c>
      <c r="D1612" s="2">
        <f>MACD!E1612</f>
        <v>-0.13030697646191003</v>
      </c>
      <c r="E1612" s="2">
        <f>MACD!F1612</f>
        <v>-0.14748362521885588</v>
      </c>
      <c r="F1612" s="2">
        <f>'Moving Avg'!D1612</f>
        <v>3.69</v>
      </c>
      <c r="G1612" s="2">
        <f>'Moving Avg'!F1612</f>
        <v>3.5559999999999987</v>
      </c>
      <c r="H1612" s="2">
        <f>'Moving Avg'!G1612</f>
        <v>3.5901999999999985</v>
      </c>
      <c r="I1612" s="2">
        <f>'Moving Avg'!H1612</f>
        <v>5.1960000000000086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  <c r="M1612" s="7">
        <f t="shared" si="250"/>
        <v>25</v>
      </c>
      <c r="N1612" s="7">
        <f t="shared" si="251"/>
        <v>0</v>
      </c>
      <c r="O1612" s="7">
        <f t="shared" si="252"/>
        <v>0</v>
      </c>
      <c r="P1612" s="7">
        <f t="shared" si="253"/>
        <v>33</v>
      </c>
      <c r="Q1612" s="8">
        <f t="shared" si="254"/>
        <v>13.7</v>
      </c>
      <c r="R1612" s="8">
        <f t="shared" si="255"/>
        <v>13.25</v>
      </c>
      <c r="S1612" s="8">
        <f t="shared" si="256"/>
        <v>18.600000000000001</v>
      </c>
      <c r="T1612" s="8">
        <f t="shared" si="257"/>
        <v>14.5</v>
      </c>
      <c r="U1612" s="7">
        <f t="shared" si="258"/>
        <v>15.183333333333332</v>
      </c>
      <c r="V1612" s="7">
        <f t="shared" si="259"/>
        <v>15.012499999999999</v>
      </c>
    </row>
    <row r="1613" spans="1:22" ht="13.5" x14ac:dyDescent="0.25">
      <c r="A1613" s="3">
        <f>RSI!A1613</f>
        <v>44659</v>
      </c>
      <c r="B1613" s="2">
        <f>RSI!B1613</f>
        <v>3.69</v>
      </c>
      <c r="C1613" s="2">
        <f>RSI!I1613</f>
        <v>62.179743716203319</v>
      </c>
      <c r="D1613" s="2">
        <f>MACD!E1613</f>
        <v>-0.12683341718578278</v>
      </c>
      <c r="E1613" s="2">
        <f>MACD!F1613</f>
        <v>-0.14335358361224126</v>
      </c>
      <c r="F1613" s="2">
        <f>'Moving Avg'!D1613</f>
        <v>3.69</v>
      </c>
      <c r="G1613" s="2">
        <f>'Moving Avg'!F1613</f>
        <v>3.5779999999999985</v>
      </c>
      <c r="H1613" s="2">
        <f>'Moving Avg'!G1613</f>
        <v>3.5825999999999989</v>
      </c>
      <c r="I1613" s="2">
        <f>'Moving Avg'!H1613</f>
        <v>5.1941500000000085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33</v>
      </c>
      <c r="Q1613" s="8">
        <f t="shared" si="254"/>
        <v>13.7</v>
      </c>
      <c r="R1613" s="8">
        <f t="shared" si="255"/>
        <v>13.25</v>
      </c>
      <c r="S1613" s="8">
        <f t="shared" si="256"/>
        <v>18.600000000000001</v>
      </c>
      <c r="T1613" s="8">
        <f t="shared" si="257"/>
        <v>14.5</v>
      </c>
      <c r="U1613" s="7">
        <f t="shared" si="258"/>
        <v>15.183333333333332</v>
      </c>
      <c r="V1613" s="7">
        <f t="shared" si="259"/>
        <v>15.012499999999999</v>
      </c>
    </row>
    <row r="1614" spans="1:22" ht="13.5" x14ac:dyDescent="0.25">
      <c r="A1614" s="3">
        <f>RSI!A1614</f>
        <v>44662</v>
      </c>
      <c r="B1614" s="2">
        <f>RSI!B1614</f>
        <v>3.69</v>
      </c>
      <c r="C1614" s="2">
        <f>RSI!I1614</f>
        <v>62.179743716203319</v>
      </c>
      <c r="D1614" s="2">
        <f>MACD!E1614</f>
        <v>-0.12437597425222657</v>
      </c>
      <c r="E1614" s="2">
        <f>MACD!F1614</f>
        <v>-0.13955806174023833</v>
      </c>
      <c r="F1614" s="2">
        <f>'Moving Avg'!D1614</f>
        <v>3.69</v>
      </c>
      <c r="G1614" s="2">
        <f>'Moving Avg'!F1614</f>
        <v>3.5999999999999988</v>
      </c>
      <c r="H1614" s="2">
        <f>'Moving Avg'!G1614</f>
        <v>3.5783999999999994</v>
      </c>
      <c r="I1614" s="2">
        <f>'Moving Avg'!H1614</f>
        <v>5.1914000000000087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33</v>
      </c>
      <c r="Q1614" s="8">
        <f t="shared" si="254"/>
        <v>13.7</v>
      </c>
      <c r="R1614" s="8">
        <f t="shared" si="255"/>
        <v>13.25</v>
      </c>
      <c r="S1614" s="8">
        <f t="shared" si="256"/>
        <v>18.600000000000001</v>
      </c>
      <c r="T1614" s="8">
        <f t="shared" si="257"/>
        <v>14.5</v>
      </c>
      <c r="U1614" s="7">
        <f t="shared" si="258"/>
        <v>15.183333333333332</v>
      </c>
      <c r="V1614" s="7">
        <f t="shared" si="259"/>
        <v>15.012499999999999</v>
      </c>
    </row>
    <row r="1615" spans="1:22" ht="13.5" x14ac:dyDescent="0.25">
      <c r="A1615" s="3">
        <f>RSI!A1615</f>
        <v>44663</v>
      </c>
      <c r="B1615" s="2">
        <f>RSI!B1615</f>
        <v>3.69</v>
      </c>
      <c r="C1615" s="2">
        <f>RSI!I1615</f>
        <v>62.179743716203319</v>
      </c>
      <c r="D1615" s="2">
        <f>MACD!E1615</f>
        <v>-0.12274263891394499</v>
      </c>
      <c r="E1615" s="2">
        <f>MACD!F1615</f>
        <v>-0.13619497717497966</v>
      </c>
      <c r="F1615" s="2">
        <f>'Moving Avg'!D1615</f>
        <v>3.69</v>
      </c>
      <c r="G1615" s="2">
        <f>'Moving Avg'!F1615</f>
        <v>3.6149999999999993</v>
      </c>
      <c r="H1615" s="2">
        <f>'Moving Avg'!G1615</f>
        <v>3.5741999999999994</v>
      </c>
      <c r="I1615" s="2">
        <f>'Moving Avg'!H1615</f>
        <v>5.1877000000000093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  <c r="M1615" s="7">
        <f t="shared" si="250"/>
        <v>25</v>
      </c>
      <c r="N1615" s="7">
        <f t="shared" si="251"/>
        <v>0</v>
      </c>
      <c r="O1615" s="7">
        <f t="shared" si="252"/>
        <v>0</v>
      </c>
      <c r="P1615" s="7">
        <f t="shared" si="253"/>
        <v>33</v>
      </c>
      <c r="Q1615" s="8">
        <f t="shared" si="254"/>
        <v>13.7</v>
      </c>
      <c r="R1615" s="8">
        <f t="shared" si="255"/>
        <v>13.25</v>
      </c>
      <c r="S1615" s="8">
        <f t="shared" si="256"/>
        <v>18.600000000000001</v>
      </c>
      <c r="T1615" s="8">
        <f t="shared" si="257"/>
        <v>14.5</v>
      </c>
      <c r="U1615" s="7">
        <f t="shared" si="258"/>
        <v>15.183333333333332</v>
      </c>
      <c r="V1615" s="7">
        <f t="shared" si="259"/>
        <v>15.012499999999999</v>
      </c>
    </row>
    <row r="1616" spans="1:22" ht="13.5" x14ac:dyDescent="0.25">
      <c r="A1616" s="3">
        <f>RSI!A1616</f>
        <v>44664</v>
      </c>
      <c r="B1616" s="2">
        <f>RSI!B1616</f>
        <v>3.69</v>
      </c>
      <c r="C1616" s="2">
        <f>RSI!I1616</f>
        <v>62.179743716203319</v>
      </c>
      <c r="D1616" s="2">
        <f>MACD!E1616</f>
        <v>-9.8696662350745257E-2</v>
      </c>
      <c r="E1616" s="2">
        <f>MACD!F1616</f>
        <v>-0.12869531421013278</v>
      </c>
      <c r="F1616" s="2">
        <f>'Moving Avg'!D1616</f>
        <v>3.69</v>
      </c>
      <c r="G1616" s="2">
        <f>'Moving Avg'!F1616</f>
        <v>3.6224999999999987</v>
      </c>
      <c r="H1616" s="2">
        <f>'Moving Avg'!G1616</f>
        <v>3.57</v>
      </c>
      <c r="I1616" s="2">
        <f>'Moving Avg'!H1616</f>
        <v>5.1830500000000095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  <c r="M1616" s="7">
        <f t="shared" si="250"/>
        <v>25</v>
      </c>
      <c r="N1616" s="7">
        <f t="shared" si="251"/>
        <v>0</v>
      </c>
      <c r="O1616" s="7">
        <f t="shared" si="252"/>
        <v>0</v>
      </c>
      <c r="P1616" s="7">
        <f t="shared" si="253"/>
        <v>33</v>
      </c>
      <c r="Q1616" s="8">
        <f t="shared" si="254"/>
        <v>13.7</v>
      </c>
      <c r="R1616" s="8">
        <f t="shared" si="255"/>
        <v>13.25</v>
      </c>
      <c r="S1616" s="8">
        <f t="shared" si="256"/>
        <v>18.600000000000001</v>
      </c>
      <c r="T1616" s="8">
        <f t="shared" si="257"/>
        <v>14.5</v>
      </c>
      <c r="U1616" s="7">
        <f t="shared" si="258"/>
        <v>15.183333333333332</v>
      </c>
      <c r="V1616" s="7">
        <f t="shared" si="259"/>
        <v>15.012499999999999</v>
      </c>
    </row>
    <row r="1617" spans="1:22" ht="13.5" x14ac:dyDescent="0.25">
      <c r="A1617" s="3">
        <f>RSI!A1617</f>
        <v>44665</v>
      </c>
      <c r="B1617" s="2">
        <f>RSI!B1617</f>
        <v>3.69</v>
      </c>
      <c r="C1617" s="2">
        <f>RSI!I1617</f>
        <v>62.179743716203319</v>
      </c>
      <c r="D1617" s="2">
        <f>MACD!E1617</f>
        <v>-7.873247373455472E-2</v>
      </c>
      <c r="E1617" s="2">
        <f>MACD!F1617</f>
        <v>-0.11870274611501717</v>
      </c>
      <c r="F1617" s="2">
        <f>'Moving Avg'!D1617</f>
        <v>3.69</v>
      </c>
      <c r="G1617" s="2">
        <f>'Moving Avg'!F1617</f>
        <v>3.629999999999999</v>
      </c>
      <c r="H1617" s="2">
        <f>'Moving Avg'!G1617</f>
        <v>3.5657999999999999</v>
      </c>
      <c r="I1617" s="2">
        <f>'Moving Avg'!H1617</f>
        <v>5.1784000000000097</v>
      </c>
      <c r="J1617" s="5" t="str">
        <f>OBV!F1617</f>
        <v>NEUTRAL</v>
      </c>
      <c r="K1617" s="5" t="str">
        <f>OBV!G1617</f>
        <v>NEUTRAL</v>
      </c>
      <c r="L1617" s="5" t="str">
        <f>OBV!H1617</f>
        <v>NEUTRAL</v>
      </c>
      <c r="M1617" s="7">
        <f t="shared" si="250"/>
        <v>25</v>
      </c>
      <c r="N1617" s="7">
        <f t="shared" si="251"/>
        <v>0</v>
      </c>
      <c r="O1617" s="7">
        <f t="shared" si="252"/>
        <v>0</v>
      </c>
      <c r="P1617" s="7">
        <f t="shared" si="253"/>
        <v>33</v>
      </c>
      <c r="Q1617" s="8">
        <f t="shared" si="254"/>
        <v>13.7</v>
      </c>
      <c r="R1617" s="8">
        <f t="shared" si="255"/>
        <v>13.25</v>
      </c>
      <c r="S1617" s="8">
        <f t="shared" si="256"/>
        <v>18.600000000000001</v>
      </c>
      <c r="T1617" s="8">
        <f t="shared" si="257"/>
        <v>14.5</v>
      </c>
      <c r="U1617" s="7">
        <f t="shared" si="258"/>
        <v>15.183333333333332</v>
      </c>
      <c r="V1617" s="7">
        <f t="shared" si="259"/>
        <v>15.012499999999999</v>
      </c>
    </row>
    <row r="1618" spans="1:22" ht="13.5" x14ac:dyDescent="0.25">
      <c r="A1618" s="3">
        <f>RSI!A1618</f>
        <v>44666</v>
      </c>
      <c r="B1618" s="2">
        <f>RSI!B1618</f>
        <v>3.69</v>
      </c>
      <c r="C1618" s="2">
        <f>RSI!I1618</f>
        <v>62.179743716203326</v>
      </c>
      <c r="D1618" s="2">
        <f>MACD!E1618</f>
        <v>-6.2193779249111181E-2</v>
      </c>
      <c r="E1618" s="2">
        <f>MACD!F1618</f>
        <v>-0.10740095274183598</v>
      </c>
      <c r="F1618" s="2">
        <f>'Moving Avg'!D1618</f>
        <v>3.69</v>
      </c>
      <c r="G1618" s="2">
        <f>'Moving Avg'!F1618</f>
        <v>3.6374999999999984</v>
      </c>
      <c r="H1618" s="2">
        <f>'Moving Avg'!G1618</f>
        <v>3.5616000000000003</v>
      </c>
      <c r="I1618" s="2">
        <f>'Moving Avg'!H1618</f>
        <v>5.1737500000000098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  <c r="M1618" s="7">
        <f t="shared" si="250"/>
        <v>25</v>
      </c>
      <c r="N1618" s="7">
        <f t="shared" si="251"/>
        <v>0</v>
      </c>
      <c r="O1618" s="7">
        <f t="shared" si="252"/>
        <v>0</v>
      </c>
      <c r="P1618" s="7">
        <f t="shared" si="253"/>
        <v>33</v>
      </c>
      <c r="Q1618" s="8">
        <f t="shared" si="254"/>
        <v>13.7</v>
      </c>
      <c r="R1618" s="8">
        <f t="shared" si="255"/>
        <v>13.25</v>
      </c>
      <c r="S1618" s="8">
        <f t="shared" si="256"/>
        <v>18.600000000000001</v>
      </c>
      <c r="T1618" s="8">
        <f t="shared" si="257"/>
        <v>14.5</v>
      </c>
      <c r="U1618" s="7">
        <f t="shared" si="258"/>
        <v>15.183333333333332</v>
      </c>
      <c r="V1618" s="7">
        <f t="shared" si="259"/>
        <v>15.012499999999999</v>
      </c>
    </row>
    <row r="1619" spans="1:22" ht="13.5" x14ac:dyDescent="0.25">
      <c r="A1619" s="3">
        <f>RSI!A1619</f>
        <v>44669</v>
      </c>
      <c r="B1619" s="2">
        <f>RSI!B1619</f>
        <v>3.69</v>
      </c>
      <c r="C1619" s="2">
        <f>RSI!I1619</f>
        <v>62.179743716203333</v>
      </c>
      <c r="D1619" s="2">
        <f>MACD!E1619</f>
        <v>-4.8527351612377867E-2</v>
      </c>
      <c r="E1619" s="2">
        <f>MACD!F1619</f>
        <v>-9.5626232515944348E-2</v>
      </c>
      <c r="F1619" s="2">
        <f>'Moving Avg'!D1619</f>
        <v>3.69</v>
      </c>
      <c r="G1619" s="2">
        <f>'Moving Avg'!F1619</f>
        <v>3.6449999999999987</v>
      </c>
      <c r="H1619" s="2">
        <f>'Moving Avg'!G1619</f>
        <v>3.5574000000000008</v>
      </c>
      <c r="I1619" s="2">
        <f>'Moving Avg'!H1619</f>
        <v>5.1684500000000106</v>
      </c>
      <c r="J1619" s="5" t="str">
        <f>OBV!F1619</f>
        <v>NEUTRAL</v>
      </c>
      <c r="K1619" s="5" t="str">
        <f>OBV!G1619</f>
        <v>NEUTRAL</v>
      </c>
      <c r="L1619" s="5" t="str">
        <f>OBV!H1619</f>
        <v>NEUTRAL</v>
      </c>
      <c r="M1619" s="7">
        <f t="shared" si="250"/>
        <v>25</v>
      </c>
      <c r="N1619" s="7">
        <f t="shared" si="251"/>
        <v>0</v>
      </c>
      <c r="O1619" s="7">
        <f t="shared" si="252"/>
        <v>0</v>
      </c>
      <c r="P1619" s="7">
        <f t="shared" si="253"/>
        <v>33</v>
      </c>
      <c r="Q1619" s="8">
        <f t="shared" si="254"/>
        <v>13.7</v>
      </c>
      <c r="R1619" s="8">
        <f t="shared" si="255"/>
        <v>13.25</v>
      </c>
      <c r="S1619" s="8">
        <f t="shared" si="256"/>
        <v>18.600000000000001</v>
      </c>
      <c r="T1619" s="8">
        <f t="shared" si="257"/>
        <v>14.5</v>
      </c>
      <c r="U1619" s="7">
        <f t="shared" si="258"/>
        <v>15.183333333333332</v>
      </c>
      <c r="V1619" s="7">
        <f t="shared" si="259"/>
        <v>15.012499999999999</v>
      </c>
    </row>
    <row r="1620" spans="1:22" ht="13.5" x14ac:dyDescent="0.25">
      <c r="A1620" s="3">
        <f>RSI!A1620</f>
        <v>44670</v>
      </c>
      <c r="B1620" s="2">
        <f>RSI!B1620</f>
        <v>3.69</v>
      </c>
      <c r="C1620" s="2">
        <f>RSI!I1620</f>
        <v>62.179743716203319</v>
      </c>
      <c r="D1620" s="2">
        <f>MACD!E1620</f>
        <v>-3.7267018260380258E-2</v>
      </c>
      <c r="E1620" s="2">
        <f>MACD!F1620</f>
        <v>-8.3954389664831541E-2</v>
      </c>
      <c r="F1620" s="2">
        <f>'Moving Avg'!D1620</f>
        <v>3.69</v>
      </c>
      <c r="G1620" s="2">
        <f>'Moving Avg'!F1620</f>
        <v>3.652499999999999</v>
      </c>
      <c r="H1620" s="2">
        <f>'Moving Avg'!G1620</f>
        <v>3.5532000000000004</v>
      </c>
      <c r="I1620" s="2">
        <f>'Moving Avg'!H1620</f>
        <v>5.1624500000000104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  <c r="M1620" s="7">
        <f t="shared" si="250"/>
        <v>25</v>
      </c>
      <c r="N1620" s="7">
        <f t="shared" si="251"/>
        <v>0</v>
      </c>
      <c r="O1620" s="7">
        <f t="shared" si="252"/>
        <v>0</v>
      </c>
      <c r="P1620" s="7">
        <f t="shared" si="253"/>
        <v>33</v>
      </c>
      <c r="Q1620" s="8">
        <f t="shared" si="254"/>
        <v>13.7</v>
      </c>
      <c r="R1620" s="8">
        <f t="shared" si="255"/>
        <v>13.25</v>
      </c>
      <c r="S1620" s="8">
        <f t="shared" si="256"/>
        <v>18.600000000000001</v>
      </c>
      <c r="T1620" s="8">
        <f t="shared" si="257"/>
        <v>14.5</v>
      </c>
      <c r="U1620" s="7">
        <f t="shared" si="258"/>
        <v>15.183333333333332</v>
      </c>
      <c r="V1620" s="7">
        <f t="shared" si="259"/>
        <v>15.012499999999999</v>
      </c>
    </row>
    <row r="1621" spans="1:22" ht="13.5" x14ac:dyDescent="0.25">
      <c r="A1621" s="3">
        <f>RSI!A1621</f>
        <v>44671</v>
      </c>
      <c r="B1621" s="2">
        <f>RSI!B1621</f>
        <v>3.53</v>
      </c>
      <c r="C1621" s="2">
        <f>RSI!I1621</f>
        <v>32.588319609955207</v>
      </c>
      <c r="D1621" s="2">
        <f>MACD!E1621</f>
        <v>-1.6168272548583218E-2</v>
      </c>
      <c r="E1621" s="2">
        <f>MACD!F1621</f>
        <v>-7.0397166241581877E-2</v>
      </c>
      <c r="F1621" s="2">
        <f>'Moving Avg'!D1621</f>
        <v>3.6579999999999999</v>
      </c>
      <c r="G1621" s="2">
        <f>'Moving Avg'!F1621</f>
        <v>3.6519999999999997</v>
      </c>
      <c r="H1621" s="2">
        <f>'Moving Avg'!G1621</f>
        <v>3.5458000000000012</v>
      </c>
      <c r="I1621" s="2">
        <f>'Moving Avg'!H1621</f>
        <v>5.1556500000000094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  <c r="M1621" s="7">
        <f t="shared" si="250"/>
        <v>25</v>
      </c>
      <c r="N1621" s="7">
        <f t="shared" si="251"/>
        <v>0</v>
      </c>
      <c r="O1621" s="7">
        <f t="shared" si="252"/>
        <v>0</v>
      </c>
      <c r="P1621" s="7">
        <f t="shared" si="253"/>
        <v>33</v>
      </c>
      <c r="Q1621" s="8">
        <f t="shared" si="254"/>
        <v>13.7</v>
      </c>
      <c r="R1621" s="8">
        <f t="shared" si="255"/>
        <v>13.25</v>
      </c>
      <c r="S1621" s="8">
        <f t="shared" si="256"/>
        <v>18.600000000000001</v>
      </c>
      <c r="T1621" s="8">
        <f t="shared" si="257"/>
        <v>14.5</v>
      </c>
      <c r="U1621" s="7">
        <f t="shared" si="258"/>
        <v>15.183333333333332</v>
      </c>
      <c r="V1621" s="7">
        <f t="shared" si="259"/>
        <v>15.012499999999999</v>
      </c>
    </row>
    <row r="1622" spans="1:22" ht="13.5" x14ac:dyDescent="0.25">
      <c r="A1622" s="3">
        <f>RSI!A1622</f>
        <v>44672</v>
      </c>
      <c r="B1622" s="2">
        <f>RSI!B1622</f>
        <v>3.53</v>
      </c>
      <c r="C1622" s="2">
        <f>RSI!I1622</f>
        <v>32.588319609955221</v>
      </c>
      <c r="D1622" s="2">
        <f>MACD!E1622</f>
        <v>2.3696994199027266E-3</v>
      </c>
      <c r="E1622" s="2">
        <f>MACD!F1622</f>
        <v>-5.5843793109284959E-2</v>
      </c>
      <c r="F1622" s="2">
        <f>'Moving Avg'!D1622</f>
        <v>3.6259999999999999</v>
      </c>
      <c r="G1622" s="2">
        <f>'Moving Avg'!F1622</f>
        <v>3.6514999999999995</v>
      </c>
      <c r="H1622" s="2">
        <f>'Moving Avg'!G1622</f>
        <v>3.5418000000000012</v>
      </c>
      <c r="I1622" s="2">
        <f>'Moving Avg'!H1622</f>
        <v>5.1481500000000109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  <c r="M1622" s="7">
        <f t="shared" si="250"/>
        <v>25</v>
      </c>
      <c r="N1622" s="7">
        <f t="shared" si="251"/>
        <v>0</v>
      </c>
      <c r="O1622" s="7">
        <f t="shared" si="252"/>
        <v>0</v>
      </c>
      <c r="P1622" s="7">
        <f t="shared" si="253"/>
        <v>33</v>
      </c>
      <c r="Q1622" s="8">
        <f t="shared" si="254"/>
        <v>13.7</v>
      </c>
      <c r="R1622" s="8">
        <f t="shared" si="255"/>
        <v>13.25</v>
      </c>
      <c r="S1622" s="8">
        <f t="shared" si="256"/>
        <v>18.600000000000001</v>
      </c>
      <c r="T1622" s="8">
        <f t="shared" si="257"/>
        <v>14.5</v>
      </c>
      <c r="U1622" s="7">
        <f t="shared" si="258"/>
        <v>15.183333333333332</v>
      </c>
      <c r="V1622" s="7">
        <f t="shared" si="259"/>
        <v>15.012499999999999</v>
      </c>
    </row>
    <row r="1623" spans="1:22" ht="13.5" x14ac:dyDescent="0.25">
      <c r="A1623" s="3">
        <f>RSI!A1623</f>
        <v>44673</v>
      </c>
      <c r="B1623" s="2">
        <f>RSI!B1623</f>
        <v>3.53</v>
      </c>
      <c r="C1623" s="2">
        <f>RSI!I1623</f>
        <v>32.588319609955221</v>
      </c>
      <c r="D1623" s="2">
        <f>MACD!E1623</f>
        <v>1.8690108233732516E-2</v>
      </c>
      <c r="E1623" s="2">
        <f>MACD!F1623</f>
        <v>-4.0937012840681464E-2</v>
      </c>
      <c r="F1623" s="2">
        <f>'Moving Avg'!D1623</f>
        <v>3.5939999999999999</v>
      </c>
      <c r="G1623" s="2">
        <f>'Moving Avg'!F1623</f>
        <v>3.6509999999999989</v>
      </c>
      <c r="H1623" s="2">
        <f>'Moving Avg'!G1623</f>
        <v>3.5388000000000011</v>
      </c>
      <c r="I1623" s="2">
        <f>'Moving Avg'!H1623</f>
        <v>5.1406500000000106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  <c r="M1623" s="7">
        <f t="shared" si="250"/>
        <v>25</v>
      </c>
      <c r="N1623" s="7">
        <f t="shared" si="251"/>
        <v>0</v>
      </c>
      <c r="O1623" s="7">
        <f t="shared" si="252"/>
        <v>0</v>
      </c>
      <c r="P1623" s="7">
        <f t="shared" si="253"/>
        <v>33</v>
      </c>
      <c r="Q1623" s="8">
        <f t="shared" si="254"/>
        <v>13.7</v>
      </c>
      <c r="R1623" s="8">
        <f t="shared" si="255"/>
        <v>13.25</v>
      </c>
      <c r="S1623" s="8">
        <f t="shared" si="256"/>
        <v>18.600000000000001</v>
      </c>
      <c r="T1623" s="8">
        <f t="shared" si="257"/>
        <v>14.5</v>
      </c>
      <c r="U1623" s="7">
        <f t="shared" si="258"/>
        <v>15.183333333333332</v>
      </c>
      <c r="V1623" s="7">
        <f t="shared" si="259"/>
        <v>15.012499999999999</v>
      </c>
    </row>
    <row r="1624" spans="1:22" ht="13.5" x14ac:dyDescent="0.25">
      <c r="A1624" s="3">
        <f>RSI!A1624</f>
        <v>44676</v>
      </c>
      <c r="B1624" s="2">
        <f>RSI!B1624</f>
        <v>3.53</v>
      </c>
      <c r="C1624" s="2">
        <f>RSI!I1624</f>
        <v>32.588319609955221</v>
      </c>
      <c r="D1624" s="2">
        <f>MACD!E1624</f>
        <v>3.3087122452729822E-2</v>
      </c>
      <c r="E1624" s="2">
        <f>MACD!F1624</f>
        <v>-2.6132185781999207E-2</v>
      </c>
      <c r="F1624" s="2">
        <f>'Moving Avg'!D1624</f>
        <v>3.5619999999999998</v>
      </c>
      <c r="G1624" s="2">
        <f>'Moving Avg'!F1624</f>
        <v>3.6504999999999996</v>
      </c>
      <c r="H1624" s="2">
        <f>'Moving Avg'!G1624</f>
        <v>3.535600000000001</v>
      </c>
      <c r="I1624" s="2">
        <f>'Moving Avg'!H1624</f>
        <v>5.1325500000000099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  <c r="M1624" s="7">
        <f t="shared" si="250"/>
        <v>25</v>
      </c>
      <c r="N1624" s="7">
        <f t="shared" si="251"/>
        <v>0</v>
      </c>
      <c r="O1624" s="7">
        <f t="shared" si="252"/>
        <v>0</v>
      </c>
      <c r="P1624" s="7">
        <f t="shared" si="253"/>
        <v>33</v>
      </c>
      <c r="Q1624" s="8">
        <f t="shared" si="254"/>
        <v>13.7</v>
      </c>
      <c r="R1624" s="8">
        <f t="shared" si="255"/>
        <v>13.25</v>
      </c>
      <c r="S1624" s="8">
        <f t="shared" si="256"/>
        <v>18.600000000000001</v>
      </c>
      <c r="T1624" s="8">
        <f t="shared" si="257"/>
        <v>14.5</v>
      </c>
      <c r="U1624" s="7">
        <f t="shared" si="258"/>
        <v>15.183333333333332</v>
      </c>
      <c r="V1624" s="7">
        <f t="shared" si="259"/>
        <v>15.012499999999999</v>
      </c>
    </row>
    <row r="1625" spans="1:22" ht="13.5" x14ac:dyDescent="0.25">
      <c r="A1625" s="3">
        <f>RSI!A1625</f>
        <v>44677</v>
      </c>
      <c r="B1625" s="2">
        <f>RSI!B1625</f>
        <v>3.53</v>
      </c>
      <c r="C1625" s="2">
        <f>RSI!I1625</f>
        <v>32.588319609955221</v>
      </c>
      <c r="D1625" s="2">
        <f>MACD!E1625</f>
        <v>4.581313504650053E-2</v>
      </c>
      <c r="E1625" s="2">
        <f>MACD!F1625</f>
        <v>-1.1743121616299259E-2</v>
      </c>
      <c r="F1625" s="2">
        <f>'Moving Avg'!D1625</f>
        <v>3.53</v>
      </c>
      <c r="G1625" s="2">
        <f>'Moving Avg'!F1625</f>
        <v>3.6499999999999995</v>
      </c>
      <c r="H1625" s="2">
        <f>'Moving Avg'!G1625</f>
        <v>3.5324000000000013</v>
      </c>
      <c r="I1625" s="2">
        <f>'Moving Avg'!H1625</f>
        <v>5.1237000000000101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  <c r="M1625" s="7">
        <f t="shared" si="250"/>
        <v>25</v>
      </c>
      <c r="N1625" s="7">
        <f t="shared" si="251"/>
        <v>0</v>
      </c>
      <c r="O1625" s="7">
        <f t="shared" si="252"/>
        <v>0</v>
      </c>
      <c r="P1625" s="7">
        <f t="shared" si="253"/>
        <v>33</v>
      </c>
      <c r="Q1625" s="8">
        <f t="shared" si="254"/>
        <v>13.7</v>
      </c>
      <c r="R1625" s="8">
        <f t="shared" si="255"/>
        <v>13.25</v>
      </c>
      <c r="S1625" s="8">
        <f t="shared" si="256"/>
        <v>18.600000000000001</v>
      </c>
      <c r="T1625" s="8">
        <f t="shared" si="257"/>
        <v>14.5</v>
      </c>
      <c r="U1625" s="7">
        <f t="shared" si="258"/>
        <v>15.183333333333332</v>
      </c>
      <c r="V1625" s="7">
        <f t="shared" si="259"/>
        <v>15.012499999999999</v>
      </c>
    </row>
    <row r="1626" spans="1:22" ht="13.5" x14ac:dyDescent="0.25">
      <c r="A1626" s="3">
        <f>RSI!A1626</f>
        <v>44678</v>
      </c>
      <c r="B1626" s="2">
        <f>RSI!B1626</f>
        <v>3.53</v>
      </c>
      <c r="C1626" s="2">
        <f>RSI!I1626</f>
        <v>32.588319609955207</v>
      </c>
      <c r="D1626" s="2">
        <f>MACD!E1626</f>
        <v>5.7084932548212564E-2</v>
      </c>
      <c r="E1626" s="2">
        <f>MACD!F1626</f>
        <v>2.0224892166031058E-3</v>
      </c>
      <c r="F1626" s="2">
        <f>'Moving Avg'!D1626</f>
        <v>3.53</v>
      </c>
      <c r="G1626" s="2">
        <f>'Moving Avg'!F1626</f>
        <v>3.6419999999999995</v>
      </c>
      <c r="H1626" s="2">
        <f>'Moving Avg'!G1626</f>
        <v>3.5292000000000008</v>
      </c>
      <c r="I1626" s="2">
        <f>'Moving Avg'!H1626</f>
        <v>5.1141000000000094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  <c r="M1626" s="7">
        <f t="shared" si="250"/>
        <v>25</v>
      </c>
      <c r="N1626" s="7">
        <f t="shared" si="251"/>
        <v>0</v>
      </c>
      <c r="O1626" s="7">
        <f t="shared" si="252"/>
        <v>0</v>
      </c>
      <c r="P1626" s="7">
        <f t="shared" si="253"/>
        <v>33</v>
      </c>
      <c r="Q1626" s="8">
        <f t="shared" si="254"/>
        <v>13.7</v>
      </c>
      <c r="R1626" s="8">
        <f t="shared" si="255"/>
        <v>13.25</v>
      </c>
      <c r="S1626" s="8">
        <f t="shared" si="256"/>
        <v>18.600000000000001</v>
      </c>
      <c r="T1626" s="8">
        <f t="shared" si="257"/>
        <v>14.5</v>
      </c>
      <c r="U1626" s="7">
        <f t="shared" si="258"/>
        <v>15.183333333333332</v>
      </c>
      <c r="V1626" s="7">
        <f t="shared" si="259"/>
        <v>15.012499999999999</v>
      </c>
    </row>
    <row r="1627" spans="1:22" ht="13.5" x14ac:dyDescent="0.25">
      <c r="A1627" s="3">
        <f>RSI!A1627</f>
        <v>44679</v>
      </c>
      <c r="B1627" s="2">
        <f>RSI!B1627</f>
        <v>3.58</v>
      </c>
      <c r="C1627" s="2">
        <f>RSI!I1627</f>
        <v>45.282420321702816</v>
      </c>
      <c r="D1627" s="2">
        <f>MACD!E1627</f>
        <v>6.3385230504844348E-2</v>
      </c>
      <c r="E1627" s="2">
        <f>MACD!F1627</f>
        <v>1.4295037474251353E-2</v>
      </c>
      <c r="F1627" s="2">
        <f>'Moving Avg'!D1627</f>
        <v>3.54</v>
      </c>
      <c r="G1627" s="2">
        <f>'Moving Avg'!F1627</f>
        <v>3.6364999999999994</v>
      </c>
      <c r="H1627" s="2">
        <f>'Moving Avg'!G1627</f>
        <v>3.527000000000001</v>
      </c>
      <c r="I1627" s="2">
        <f>'Moving Avg'!H1627</f>
        <v>5.1039500000000091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  <c r="M1627" s="7">
        <f t="shared" si="250"/>
        <v>25</v>
      </c>
      <c r="N1627" s="7">
        <f t="shared" si="251"/>
        <v>0</v>
      </c>
      <c r="O1627" s="7">
        <f t="shared" si="252"/>
        <v>0</v>
      </c>
      <c r="P1627" s="7">
        <f t="shared" si="253"/>
        <v>83.5</v>
      </c>
      <c r="Q1627" s="8">
        <f t="shared" si="254"/>
        <v>21.274999999999999</v>
      </c>
      <c r="R1627" s="8">
        <f t="shared" si="255"/>
        <v>25.875</v>
      </c>
      <c r="S1627" s="8">
        <f t="shared" si="256"/>
        <v>41.325000000000003</v>
      </c>
      <c r="T1627" s="8">
        <f t="shared" si="257"/>
        <v>27.125</v>
      </c>
      <c r="U1627" s="7">
        <f t="shared" si="258"/>
        <v>29.491666666666664</v>
      </c>
      <c r="V1627" s="7">
        <f t="shared" si="259"/>
        <v>28.9</v>
      </c>
    </row>
    <row r="1628" spans="1:22" ht="13.5" x14ac:dyDescent="0.25">
      <c r="A1628" s="3">
        <f>RSI!A1628</f>
        <v>44680</v>
      </c>
      <c r="B1628" s="2">
        <f>RSI!B1628</f>
        <v>3.58</v>
      </c>
      <c r="C1628" s="2">
        <f>RSI!I1628</f>
        <v>45.282420321702823</v>
      </c>
      <c r="D1628" s="2">
        <f>MACD!E1628</f>
        <v>6.8852583826936709E-2</v>
      </c>
      <c r="E1628" s="2">
        <f>MACD!F1628</f>
        <v>2.5206546744788425E-2</v>
      </c>
      <c r="F1628" s="2">
        <f>'Moving Avg'!D1628</f>
        <v>3.55</v>
      </c>
      <c r="G1628" s="2">
        <f>'Moving Avg'!F1628</f>
        <v>3.6309999999999993</v>
      </c>
      <c r="H1628" s="2">
        <f>'Moving Avg'!G1628</f>
        <v>3.5248000000000013</v>
      </c>
      <c r="I1628" s="2">
        <f>'Moving Avg'!H1628</f>
        <v>5.0930000000000097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83.5</v>
      </c>
      <c r="Q1628" s="8">
        <f t="shared" si="254"/>
        <v>21.274999999999999</v>
      </c>
      <c r="R1628" s="8">
        <f t="shared" si="255"/>
        <v>25.875</v>
      </c>
      <c r="S1628" s="8">
        <f t="shared" si="256"/>
        <v>41.325000000000003</v>
      </c>
      <c r="T1628" s="8">
        <f t="shared" si="257"/>
        <v>27.125</v>
      </c>
      <c r="U1628" s="7">
        <f t="shared" si="258"/>
        <v>29.491666666666664</v>
      </c>
      <c r="V1628" s="7">
        <f t="shared" si="259"/>
        <v>28.9</v>
      </c>
    </row>
    <row r="1629" spans="1:22" ht="13.5" x14ac:dyDescent="0.25">
      <c r="A1629" s="3">
        <f>RSI!A1629</f>
        <v>44685</v>
      </c>
      <c r="B1629" s="2">
        <f>RSI!B1629</f>
        <v>3.74</v>
      </c>
      <c r="C1629" s="2">
        <f>RSI!I1629</f>
        <v>67.79146621518791</v>
      </c>
      <c r="D1629" s="2">
        <f>MACD!E1629</f>
        <v>6.1753187326274883E-2</v>
      </c>
      <c r="E1629" s="2">
        <f>MACD!F1629</f>
        <v>3.2515874861085717E-2</v>
      </c>
      <c r="F1629" s="2">
        <f>'Moving Avg'!D1629</f>
        <v>3.5920000000000001</v>
      </c>
      <c r="G1629" s="2">
        <f>'Moving Avg'!F1629</f>
        <v>3.6335000000000002</v>
      </c>
      <c r="H1629" s="2">
        <f>'Moving Avg'!G1629</f>
        <v>3.5258000000000016</v>
      </c>
      <c r="I1629" s="2">
        <f>'Moving Avg'!H1629</f>
        <v>5.0828500000000103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83.5</v>
      </c>
      <c r="Q1629" s="8">
        <f t="shared" si="254"/>
        <v>21.274999999999999</v>
      </c>
      <c r="R1629" s="8">
        <f t="shared" si="255"/>
        <v>25.875</v>
      </c>
      <c r="S1629" s="8">
        <f t="shared" si="256"/>
        <v>41.325000000000003</v>
      </c>
      <c r="T1629" s="8">
        <f t="shared" si="257"/>
        <v>27.125</v>
      </c>
      <c r="U1629" s="7">
        <f t="shared" si="258"/>
        <v>29.491666666666664</v>
      </c>
      <c r="V1629" s="7">
        <f t="shared" si="259"/>
        <v>28.9</v>
      </c>
    </row>
    <row r="1630" spans="1:22" ht="13.5" x14ac:dyDescent="0.25">
      <c r="A1630" s="3">
        <f>RSI!A1630</f>
        <v>44686</v>
      </c>
      <c r="B1630" s="2">
        <f>RSI!B1630</f>
        <v>3.9</v>
      </c>
      <c r="C1630" s="2">
        <f>RSI!I1630</f>
        <v>77.67963992802855</v>
      </c>
      <c r="D1630" s="2">
        <f>MACD!E1630</f>
        <v>4.3065589642551139E-2</v>
      </c>
      <c r="E1630" s="2">
        <f>MACD!F1630</f>
        <v>3.4625817817378807E-2</v>
      </c>
      <c r="F1630" s="2">
        <f>'Moving Avg'!D1630</f>
        <v>3.6659999999999995</v>
      </c>
      <c r="G1630" s="2">
        <f>'Moving Avg'!F1630</f>
        <v>3.6440000000000006</v>
      </c>
      <c r="H1630" s="2">
        <f>'Moving Avg'!G1630</f>
        <v>3.5332000000000012</v>
      </c>
      <c r="I1630" s="2">
        <f>'Moving Avg'!H1630</f>
        <v>5.0726500000000092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  <c r="M1630" s="7">
        <f t="shared" si="250"/>
        <v>0</v>
      </c>
      <c r="N1630" s="7">
        <f t="shared" si="251"/>
        <v>0</v>
      </c>
      <c r="O1630" s="7">
        <f t="shared" si="252"/>
        <v>0</v>
      </c>
      <c r="P1630" s="7">
        <f t="shared" si="253"/>
        <v>83.5</v>
      </c>
      <c r="Q1630" s="8">
        <f t="shared" si="254"/>
        <v>12.525</v>
      </c>
      <c r="R1630" s="8">
        <f t="shared" si="255"/>
        <v>20.875</v>
      </c>
      <c r="S1630" s="8">
        <f t="shared" si="256"/>
        <v>37.575000000000003</v>
      </c>
      <c r="T1630" s="8">
        <f t="shared" si="257"/>
        <v>20.875</v>
      </c>
      <c r="U1630" s="7">
        <f t="shared" si="258"/>
        <v>23.658333333333331</v>
      </c>
      <c r="V1630" s="7">
        <f t="shared" si="259"/>
        <v>22.962499999999999</v>
      </c>
    </row>
    <row r="1631" spans="1:22" ht="13.5" x14ac:dyDescent="0.25">
      <c r="A1631" s="3">
        <f>RSI!A1631</f>
        <v>44687</v>
      </c>
      <c r="B1631" s="2">
        <f>RSI!B1631</f>
        <v>3.9</v>
      </c>
      <c r="C1631" s="2">
        <f>RSI!I1631</f>
        <v>77.67963992802855</v>
      </c>
      <c r="D1631" s="2">
        <f>MACD!E1631</f>
        <v>9.2498644712568634E-4</v>
      </c>
      <c r="E1631" s="2">
        <f>MACD!F1631</f>
        <v>2.7885651543328182E-2</v>
      </c>
      <c r="F1631" s="2">
        <f>'Moving Avg'!D1631</f>
        <v>3.7399999999999998</v>
      </c>
      <c r="G1631" s="2">
        <f>'Moving Avg'!F1631</f>
        <v>3.654500000000001</v>
      </c>
      <c r="H1631" s="2">
        <f>'Moving Avg'!G1631</f>
        <v>3.543200000000001</v>
      </c>
      <c r="I1631" s="2">
        <f>'Moving Avg'!H1631</f>
        <v>5.0616000000000092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  <c r="M1631" s="7">
        <f t="shared" si="250"/>
        <v>0</v>
      </c>
      <c r="N1631" s="7">
        <f t="shared" si="251"/>
        <v>100</v>
      </c>
      <c r="O1631" s="7">
        <f t="shared" si="252"/>
        <v>0</v>
      </c>
      <c r="P1631" s="7">
        <f t="shared" si="253"/>
        <v>83.5</v>
      </c>
      <c r="Q1631" s="8">
        <f t="shared" si="254"/>
        <v>47.524999999999999</v>
      </c>
      <c r="R1631" s="8">
        <f t="shared" si="255"/>
        <v>40.875</v>
      </c>
      <c r="S1631" s="8">
        <f t="shared" si="256"/>
        <v>52.575000000000003</v>
      </c>
      <c r="T1631" s="8">
        <f t="shared" si="257"/>
        <v>45.875</v>
      </c>
      <c r="U1631" s="7">
        <f t="shared" si="258"/>
        <v>46.991666666666674</v>
      </c>
      <c r="V1631" s="7">
        <f t="shared" si="259"/>
        <v>46.712500000000006</v>
      </c>
    </row>
    <row r="1632" spans="1:22" ht="13.5" x14ac:dyDescent="0.25">
      <c r="A1632" s="3">
        <f>RSI!A1632</f>
        <v>44690</v>
      </c>
      <c r="B1632" s="2">
        <f>RSI!B1632</f>
        <v>3.95</v>
      </c>
      <c r="C1632" s="2">
        <f>RSI!I1632</f>
        <v>79.914485328151969</v>
      </c>
      <c r="D1632" s="2">
        <f>MACD!E1632</f>
        <v>-4.0021924733872893E-2</v>
      </c>
      <c r="E1632" s="2">
        <f>MACD!F1632</f>
        <v>1.4304136287887969E-2</v>
      </c>
      <c r="F1632" s="2">
        <f>'Moving Avg'!D1632</f>
        <v>3.8140000000000001</v>
      </c>
      <c r="G1632" s="2">
        <f>'Moving Avg'!F1632</f>
        <v>3.6675000000000013</v>
      </c>
      <c r="H1632" s="2">
        <f>'Moving Avg'!G1632</f>
        <v>3.5542000000000007</v>
      </c>
      <c r="I1632" s="2">
        <f>'Moving Avg'!H1632</f>
        <v>5.0508000000000095</v>
      </c>
      <c r="J1632" s="5" t="str">
        <f>OBV!F1632</f>
        <v>BULLISH</v>
      </c>
      <c r="K1632" s="5" t="str">
        <f>OBV!G1632</f>
        <v>NEUTRAL</v>
      </c>
      <c r="L1632" s="5" t="str">
        <f>OBV!H1632</f>
        <v>CONFIRMED BULLISH</v>
      </c>
      <c r="M1632" s="7">
        <f t="shared" si="250"/>
        <v>0</v>
      </c>
      <c r="N1632" s="7">
        <f t="shared" si="251"/>
        <v>100</v>
      </c>
      <c r="O1632" s="7">
        <f t="shared" si="252"/>
        <v>0</v>
      </c>
      <c r="P1632" s="7">
        <f t="shared" si="253"/>
        <v>83.5</v>
      </c>
      <c r="Q1632" s="8">
        <f t="shared" si="254"/>
        <v>47.524999999999999</v>
      </c>
      <c r="R1632" s="8">
        <f t="shared" si="255"/>
        <v>40.875</v>
      </c>
      <c r="S1632" s="8">
        <f t="shared" si="256"/>
        <v>52.575000000000003</v>
      </c>
      <c r="T1632" s="8">
        <f t="shared" si="257"/>
        <v>45.875</v>
      </c>
      <c r="U1632" s="7">
        <f t="shared" si="258"/>
        <v>46.991666666666674</v>
      </c>
      <c r="V1632" s="7">
        <f t="shared" si="259"/>
        <v>46.712500000000006</v>
      </c>
    </row>
    <row r="1633" spans="1:22" ht="13.5" x14ac:dyDescent="0.25">
      <c r="A1633" s="3">
        <f>RSI!A1633</f>
        <v>44691</v>
      </c>
      <c r="B1633" s="2">
        <f>RSI!B1633</f>
        <v>3.95</v>
      </c>
      <c r="C1633" s="2">
        <f>RSI!I1633</f>
        <v>79.914485328151969</v>
      </c>
      <c r="D1633" s="2">
        <f>MACD!E1633</f>
        <v>-7.6433072528286239E-2</v>
      </c>
      <c r="E1633" s="2">
        <f>MACD!F1633</f>
        <v>-3.843305475346873E-3</v>
      </c>
      <c r="F1633" s="2">
        <f>'Moving Avg'!D1633</f>
        <v>3.8880000000000003</v>
      </c>
      <c r="G1633" s="2">
        <f>'Moving Avg'!F1633</f>
        <v>3.6805000000000008</v>
      </c>
      <c r="H1633" s="2">
        <f>'Moving Avg'!G1633</f>
        <v>3.5652000000000004</v>
      </c>
      <c r="I1633" s="2">
        <f>'Moving Avg'!H1633</f>
        <v>5.0400000000000098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  <c r="M1633" s="7">
        <f t="shared" si="250"/>
        <v>0</v>
      </c>
      <c r="N1633" s="7">
        <f t="shared" si="251"/>
        <v>100</v>
      </c>
      <c r="O1633" s="7">
        <f t="shared" si="252"/>
        <v>0</v>
      </c>
      <c r="P1633" s="7">
        <f t="shared" si="253"/>
        <v>83.5</v>
      </c>
      <c r="Q1633" s="8">
        <f t="shared" si="254"/>
        <v>47.524999999999999</v>
      </c>
      <c r="R1633" s="8">
        <f t="shared" si="255"/>
        <v>40.875</v>
      </c>
      <c r="S1633" s="8">
        <f t="shared" si="256"/>
        <v>52.575000000000003</v>
      </c>
      <c r="T1633" s="8">
        <f t="shared" si="257"/>
        <v>45.875</v>
      </c>
      <c r="U1633" s="7">
        <f t="shared" si="258"/>
        <v>46.991666666666674</v>
      </c>
      <c r="V1633" s="7">
        <f t="shared" si="259"/>
        <v>46.712500000000006</v>
      </c>
    </row>
    <row r="1634" spans="1:22" ht="13.5" x14ac:dyDescent="0.25">
      <c r="A1634" s="3">
        <f>RSI!A1634</f>
        <v>44692</v>
      </c>
      <c r="B1634" s="2">
        <f>RSI!B1634</f>
        <v>3.95</v>
      </c>
      <c r="C1634" s="2">
        <f>RSI!I1634</f>
        <v>79.914485328151969</v>
      </c>
      <c r="D1634" s="2">
        <f>MACD!E1634</f>
        <v>-0.10887561769452736</v>
      </c>
      <c r="E1634" s="2">
        <f>MACD!F1634</f>
        <v>-2.4849767919182971E-2</v>
      </c>
      <c r="F1634" s="2">
        <f>'Moving Avg'!D1634</f>
        <v>3.9299999999999997</v>
      </c>
      <c r="G1634" s="2">
        <f>'Moving Avg'!F1634</f>
        <v>3.6935000000000002</v>
      </c>
      <c r="H1634" s="2">
        <f>'Moving Avg'!G1634</f>
        <v>3.5791999999999997</v>
      </c>
      <c r="I1634" s="2">
        <f>'Moving Avg'!H1634</f>
        <v>5.0292000000000101</v>
      </c>
      <c r="J1634" s="5" t="str">
        <f>OBV!F1634</f>
        <v>BULLISH</v>
      </c>
      <c r="K1634" s="5" t="str">
        <f>OBV!G1634</f>
        <v>NEUTRAL</v>
      </c>
      <c r="L1634" s="5" t="str">
        <f>OBV!H1634</f>
        <v>CONFIRMED BULLISH</v>
      </c>
      <c r="M1634" s="7">
        <f t="shared" si="250"/>
        <v>0</v>
      </c>
      <c r="N1634" s="7">
        <f t="shared" si="251"/>
        <v>100</v>
      </c>
      <c r="O1634" s="7">
        <f t="shared" si="252"/>
        <v>0</v>
      </c>
      <c r="P1634" s="7">
        <f t="shared" si="253"/>
        <v>83.5</v>
      </c>
      <c r="Q1634" s="8">
        <f t="shared" si="254"/>
        <v>47.524999999999999</v>
      </c>
      <c r="R1634" s="8">
        <f t="shared" si="255"/>
        <v>40.875</v>
      </c>
      <c r="S1634" s="8">
        <f t="shared" si="256"/>
        <v>52.575000000000003</v>
      </c>
      <c r="T1634" s="8">
        <f t="shared" si="257"/>
        <v>45.875</v>
      </c>
      <c r="U1634" s="7">
        <f t="shared" si="258"/>
        <v>46.991666666666674</v>
      </c>
      <c r="V1634" s="7">
        <f t="shared" si="259"/>
        <v>46.712500000000006</v>
      </c>
    </row>
    <row r="1635" spans="1:22" ht="13.5" x14ac:dyDescent="0.25">
      <c r="A1635" s="3">
        <f>RSI!A1635</f>
        <v>44693</v>
      </c>
      <c r="B1635" s="2">
        <f>RSI!B1635</f>
        <v>3.95</v>
      </c>
      <c r="C1635" s="2">
        <f>RSI!I1635</f>
        <v>79.914485328151969</v>
      </c>
      <c r="D1635" s="2">
        <f>MACD!E1635</f>
        <v>-0.13783914319292689</v>
      </c>
      <c r="E1635" s="2">
        <f>MACD!F1635</f>
        <v>-4.744764297393176E-2</v>
      </c>
      <c r="F1635" s="2">
        <f>'Moving Avg'!D1635</f>
        <v>3.94</v>
      </c>
      <c r="G1635" s="2">
        <f>'Moving Avg'!F1635</f>
        <v>3.7065000000000006</v>
      </c>
      <c r="H1635" s="2">
        <f>'Moving Avg'!G1635</f>
        <v>3.5903999999999989</v>
      </c>
      <c r="I1635" s="2">
        <f>'Moving Avg'!H1635</f>
        <v>5.0184000000000104</v>
      </c>
      <c r="J1635" s="5" t="str">
        <f>OBV!F1635</f>
        <v>BULLISH</v>
      </c>
      <c r="K1635" s="5" t="str">
        <f>OBV!G1635</f>
        <v>NEUTRAL</v>
      </c>
      <c r="L1635" s="5" t="str">
        <f>OBV!H1635</f>
        <v>CONFIRMED BULLISH</v>
      </c>
      <c r="M1635" s="7">
        <f t="shared" si="250"/>
        <v>0</v>
      </c>
      <c r="N1635" s="7">
        <f t="shared" si="251"/>
        <v>100</v>
      </c>
      <c r="O1635" s="7">
        <f t="shared" si="252"/>
        <v>0</v>
      </c>
      <c r="P1635" s="7">
        <f t="shared" si="253"/>
        <v>83.5</v>
      </c>
      <c r="Q1635" s="8">
        <f t="shared" si="254"/>
        <v>47.524999999999999</v>
      </c>
      <c r="R1635" s="8">
        <f t="shared" si="255"/>
        <v>40.875</v>
      </c>
      <c r="S1635" s="8">
        <f t="shared" si="256"/>
        <v>52.575000000000003</v>
      </c>
      <c r="T1635" s="8">
        <f t="shared" si="257"/>
        <v>45.875</v>
      </c>
      <c r="U1635" s="7">
        <f t="shared" si="258"/>
        <v>46.991666666666674</v>
      </c>
      <c r="V1635" s="7">
        <f t="shared" si="259"/>
        <v>46.712500000000006</v>
      </c>
    </row>
    <row r="1636" spans="1:22" ht="13.5" x14ac:dyDescent="0.25">
      <c r="A1636" s="3">
        <f>RSI!A1636</f>
        <v>44694</v>
      </c>
      <c r="B1636" s="2">
        <f>RSI!B1636</f>
        <v>3.95</v>
      </c>
      <c r="C1636" s="2">
        <f>RSI!I1636</f>
        <v>79.914485328151969</v>
      </c>
      <c r="D1636" s="2">
        <f>MACD!E1636</f>
        <v>-0.16374687236468821</v>
      </c>
      <c r="E1636" s="2">
        <f>MACD!F1636</f>
        <v>-7.0707488852083056E-2</v>
      </c>
      <c r="F1636" s="2">
        <f>'Moving Avg'!D1636</f>
        <v>3.95</v>
      </c>
      <c r="G1636" s="2">
        <f>'Moving Avg'!F1636</f>
        <v>3.7195000000000009</v>
      </c>
      <c r="H1636" s="2">
        <f>'Moving Avg'!G1636</f>
        <v>3.601599999999999</v>
      </c>
      <c r="I1636" s="2">
        <f>'Moving Avg'!H1636</f>
        <v>5.0076000000000098</v>
      </c>
      <c r="J1636" s="5" t="str">
        <f>OBV!F1636</f>
        <v>BULLISH</v>
      </c>
      <c r="K1636" s="5" t="str">
        <f>OBV!G1636</f>
        <v>NEUTRAL</v>
      </c>
      <c r="L1636" s="5" t="str">
        <f>OBV!H1636</f>
        <v>CONFIRMED BULLISH</v>
      </c>
      <c r="M1636" s="7">
        <f t="shared" si="250"/>
        <v>0</v>
      </c>
      <c r="N1636" s="7">
        <f t="shared" si="251"/>
        <v>100</v>
      </c>
      <c r="O1636" s="7">
        <f t="shared" si="252"/>
        <v>0</v>
      </c>
      <c r="P1636" s="7">
        <f t="shared" si="253"/>
        <v>83.5</v>
      </c>
      <c r="Q1636" s="8">
        <f t="shared" si="254"/>
        <v>47.524999999999999</v>
      </c>
      <c r="R1636" s="8">
        <f t="shared" si="255"/>
        <v>40.875</v>
      </c>
      <c r="S1636" s="8">
        <f t="shared" si="256"/>
        <v>52.575000000000003</v>
      </c>
      <c r="T1636" s="8">
        <f t="shared" si="257"/>
        <v>45.875</v>
      </c>
      <c r="U1636" s="7">
        <f t="shared" si="258"/>
        <v>46.991666666666674</v>
      </c>
      <c r="V1636" s="7">
        <f t="shared" si="259"/>
        <v>46.712500000000006</v>
      </c>
    </row>
    <row r="1637" spans="1:22" ht="13.5" x14ac:dyDescent="0.25">
      <c r="A1637" s="3">
        <f>RSI!A1637</f>
        <v>44697</v>
      </c>
      <c r="B1637" s="2">
        <f>RSI!B1637</f>
        <v>3.95</v>
      </c>
      <c r="C1637" s="2">
        <f>RSI!I1637</f>
        <v>79.914485328151969</v>
      </c>
      <c r="D1637" s="2">
        <f>MACD!E1637</f>
        <v>-0.17927290664610007</v>
      </c>
      <c r="E1637" s="2">
        <f>MACD!F1637</f>
        <v>-9.242057241088647E-2</v>
      </c>
      <c r="F1637" s="2">
        <f>'Moving Avg'!D1637</f>
        <v>3.95</v>
      </c>
      <c r="G1637" s="2">
        <f>'Moving Avg'!F1637</f>
        <v>3.7325000000000004</v>
      </c>
      <c r="H1637" s="2">
        <f>'Moving Avg'!G1637</f>
        <v>3.6127999999999987</v>
      </c>
      <c r="I1637" s="2">
        <f>'Moving Avg'!H1637</f>
        <v>4.9968000000000101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  <c r="M1637" s="7">
        <f t="shared" si="250"/>
        <v>0</v>
      </c>
      <c r="N1637" s="7">
        <f t="shared" si="251"/>
        <v>100</v>
      </c>
      <c r="O1637" s="7">
        <f t="shared" si="252"/>
        <v>0</v>
      </c>
      <c r="P1637" s="7">
        <f t="shared" si="253"/>
        <v>33</v>
      </c>
      <c r="Q1637" s="8">
        <f t="shared" si="254"/>
        <v>39.950000000000003</v>
      </c>
      <c r="R1637" s="8">
        <f t="shared" si="255"/>
        <v>28.25</v>
      </c>
      <c r="S1637" s="8">
        <f t="shared" si="256"/>
        <v>29.85</v>
      </c>
      <c r="T1637" s="8">
        <f t="shared" si="257"/>
        <v>33.25</v>
      </c>
      <c r="U1637" s="7">
        <f t="shared" si="258"/>
        <v>32.683333333333337</v>
      </c>
      <c r="V1637" s="7">
        <f t="shared" si="259"/>
        <v>32.825000000000003</v>
      </c>
    </row>
    <row r="1638" spans="1:22" ht="13.5" x14ac:dyDescent="0.25">
      <c r="A1638" s="3">
        <f>RSI!A1638</f>
        <v>44698</v>
      </c>
      <c r="B1638" s="2">
        <f>RSI!B1638</f>
        <v>4</v>
      </c>
      <c r="C1638" s="2">
        <f>RSI!I1638</f>
        <v>82.627848884958638</v>
      </c>
      <c r="D1638" s="2">
        <f>MACD!E1638</f>
        <v>-0.19731441035209407</v>
      </c>
      <c r="E1638" s="2">
        <f>MACD!F1638</f>
        <v>-0.11339933999912799</v>
      </c>
      <c r="F1638" s="2">
        <f>'Moving Avg'!D1638</f>
        <v>3.96</v>
      </c>
      <c r="G1638" s="2">
        <f>'Moving Avg'!F1638</f>
        <v>3.7480000000000002</v>
      </c>
      <c r="H1638" s="2">
        <f>'Moving Avg'!G1638</f>
        <v>3.6249999999999987</v>
      </c>
      <c r="I1638" s="2">
        <f>'Moving Avg'!H1638</f>
        <v>4.9862500000000098</v>
      </c>
      <c r="J1638" s="5" t="str">
        <f>OBV!F1638</f>
        <v>BULLISH</v>
      </c>
      <c r="K1638" s="5" t="str">
        <f>OBV!G1638</f>
        <v>NEUTRAL</v>
      </c>
      <c r="L1638" s="5" t="str">
        <f>OBV!H1638</f>
        <v>CONFIRMED BULLISH</v>
      </c>
      <c r="M1638" s="7">
        <f t="shared" si="250"/>
        <v>0</v>
      </c>
      <c r="N1638" s="7">
        <f t="shared" si="251"/>
        <v>100</v>
      </c>
      <c r="O1638" s="7">
        <f t="shared" si="252"/>
        <v>0</v>
      </c>
      <c r="P1638" s="7">
        <f t="shared" si="253"/>
        <v>83.5</v>
      </c>
      <c r="Q1638" s="8">
        <f t="shared" si="254"/>
        <v>47.524999999999999</v>
      </c>
      <c r="R1638" s="8">
        <f t="shared" si="255"/>
        <v>40.875</v>
      </c>
      <c r="S1638" s="8">
        <f t="shared" si="256"/>
        <v>52.575000000000003</v>
      </c>
      <c r="T1638" s="8">
        <f t="shared" si="257"/>
        <v>45.875</v>
      </c>
      <c r="U1638" s="7">
        <f t="shared" si="258"/>
        <v>46.991666666666674</v>
      </c>
      <c r="V1638" s="7">
        <f t="shared" si="259"/>
        <v>46.712500000000006</v>
      </c>
    </row>
    <row r="1639" spans="1:22" ht="13.5" x14ac:dyDescent="0.25">
      <c r="A1639" s="3">
        <f>RSI!A1639</f>
        <v>44699</v>
      </c>
      <c r="B1639" s="2">
        <f>RSI!B1639</f>
        <v>4</v>
      </c>
      <c r="C1639" s="2">
        <f>RSI!I1639</f>
        <v>82.627848884958638</v>
      </c>
      <c r="D1639" s="2">
        <f>MACD!E1639</f>
        <v>-0.18937183450519912</v>
      </c>
      <c r="E1639" s="2">
        <f>MACD!F1639</f>
        <v>-0.12859383890034223</v>
      </c>
      <c r="F1639" s="2">
        <f>'Moving Avg'!D1639</f>
        <v>3.97</v>
      </c>
      <c r="G1639" s="2">
        <f>'Moving Avg'!F1639</f>
        <v>3.7635000000000005</v>
      </c>
      <c r="H1639" s="2">
        <f>'Moving Avg'!G1639</f>
        <v>3.6371999999999987</v>
      </c>
      <c r="I1639" s="2">
        <f>'Moving Avg'!H1639</f>
        <v>4.9757000000000104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  <c r="M1639" s="7">
        <f t="shared" si="250"/>
        <v>0</v>
      </c>
      <c r="N1639" s="7">
        <f t="shared" si="251"/>
        <v>100</v>
      </c>
      <c r="O1639" s="7">
        <f t="shared" si="252"/>
        <v>0</v>
      </c>
      <c r="P1639" s="7">
        <f t="shared" si="253"/>
        <v>83.5</v>
      </c>
      <c r="Q1639" s="8">
        <f t="shared" si="254"/>
        <v>47.524999999999999</v>
      </c>
      <c r="R1639" s="8">
        <f t="shared" si="255"/>
        <v>40.875</v>
      </c>
      <c r="S1639" s="8">
        <f t="shared" si="256"/>
        <v>52.575000000000003</v>
      </c>
      <c r="T1639" s="8">
        <f t="shared" si="257"/>
        <v>45.875</v>
      </c>
      <c r="U1639" s="7">
        <f t="shared" si="258"/>
        <v>46.991666666666674</v>
      </c>
      <c r="V1639" s="7">
        <f t="shared" si="259"/>
        <v>46.712500000000006</v>
      </c>
    </row>
    <row r="1640" spans="1:22" ht="13.5" x14ac:dyDescent="0.25">
      <c r="A1640" s="3">
        <f>RSI!A1640</f>
        <v>44700</v>
      </c>
      <c r="B1640" s="2">
        <f>RSI!B1640</f>
        <v>4.18</v>
      </c>
      <c r="C1640" s="2">
        <f>RSI!I1640</f>
        <v>88.892650547415897</v>
      </c>
      <c r="D1640" s="2">
        <f>MACD!E1640</f>
        <v>-0.17267184676754388</v>
      </c>
      <c r="E1640" s="2">
        <f>MACD!F1640</f>
        <v>-0.13740944047378256</v>
      </c>
      <c r="F1640" s="2">
        <f>'Moving Avg'!D1640</f>
        <v>4.016</v>
      </c>
      <c r="G1640" s="2">
        <f>'Moving Avg'!F1640</f>
        <v>3.7880000000000011</v>
      </c>
      <c r="H1640" s="2">
        <f>'Moving Avg'!G1640</f>
        <v>3.6559999999999993</v>
      </c>
      <c r="I1640" s="2">
        <f>'Moving Avg'!H1640</f>
        <v>4.9660500000000098</v>
      </c>
      <c r="J1640" s="5" t="str">
        <f>OBV!F1640</f>
        <v>BULLISH</v>
      </c>
      <c r="K1640" s="5" t="str">
        <f>OBV!G1640</f>
        <v>NEUTRAL</v>
      </c>
      <c r="L1640" s="5" t="str">
        <f>OBV!H1640</f>
        <v>CONFIRMED BULLISH</v>
      </c>
      <c r="M1640" s="7">
        <f t="shared" si="250"/>
        <v>0</v>
      </c>
      <c r="N1640" s="7">
        <f t="shared" si="251"/>
        <v>100</v>
      </c>
      <c r="O1640" s="7">
        <f t="shared" si="252"/>
        <v>0</v>
      </c>
      <c r="P1640" s="7">
        <f t="shared" si="253"/>
        <v>83.5</v>
      </c>
      <c r="Q1640" s="8">
        <f t="shared" si="254"/>
        <v>47.524999999999999</v>
      </c>
      <c r="R1640" s="8">
        <f t="shared" si="255"/>
        <v>40.875</v>
      </c>
      <c r="S1640" s="8">
        <f t="shared" si="256"/>
        <v>52.575000000000003</v>
      </c>
      <c r="T1640" s="8">
        <f t="shared" si="257"/>
        <v>45.875</v>
      </c>
      <c r="U1640" s="7">
        <f t="shared" si="258"/>
        <v>46.991666666666674</v>
      </c>
      <c r="V1640" s="7">
        <f t="shared" si="259"/>
        <v>46.712500000000006</v>
      </c>
    </row>
    <row r="1641" spans="1:22" ht="13.5" x14ac:dyDescent="0.25">
      <c r="A1641" s="3">
        <f>RSI!A1641</f>
        <v>44701</v>
      </c>
      <c r="B1641" s="2">
        <f>RSI!B1641</f>
        <v>4.18</v>
      </c>
      <c r="C1641" s="2">
        <f>RSI!I1641</f>
        <v>88.892650547415897</v>
      </c>
      <c r="D1641" s="2">
        <f>MACD!E1641</f>
        <v>-0.16081092364809857</v>
      </c>
      <c r="E1641" s="2">
        <f>MACD!F1641</f>
        <v>-0.14208973710864578</v>
      </c>
      <c r="F1641" s="2">
        <f>'Moving Avg'!D1641</f>
        <v>4.0619999999999994</v>
      </c>
      <c r="G1641" s="2">
        <f>'Moving Avg'!F1641</f>
        <v>3.8205000000000013</v>
      </c>
      <c r="H1641" s="2">
        <f>'Moving Avg'!G1641</f>
        <v>3.6755999999999989</v>
      </c>
      <c r="I1641" s="2">
        <f>'Moving Avg'!H1641</f>
        <v>4.9564000000000092</v>
      </c>
      <c r="J1641" s="5" t="str">
        <f>OBV!F1641</f>
        <v>BULLISH</v>
      </c>
      <c r="K1641" s="5" t="str">
        <f>OBV!G1641</f>
        <v>NEUTRAL</v>
      </c>
      <c r="L1641" s="5" t="str">
        <f>OBV!H1641</f>
        <v>CONFIRMED BULLISH</v>
      </c>
      <c r="M1641" s="7">
        <f t="shared" si="250"/>
        <v>0</v>
      </c>
      <c r="N1641" s="7">
        <f t="shared" si="251"/>
        <v>45</v>
      </c>
      <c r="O1641" s="7">
        <f t="shared" si="252"/>
        <v>0</v>
      </c>
      <c r="P1641" s="7">
        <f t="shared" si="253"/>
        <v>83.5</v>
      </c>
      <c r="Q1641" s="8">
        <f t="shared" si="254"/>
        <v>28.274999999999999</v>
      </c>
      <c r="R1641" s="8">
        <f t="shared" si="255"/>
        <v>29.875</v>
      </c>
      <c r="S1641" s="8">
        <f t="shared" si="256"/>
        <v>44.325000000000003</v>
      </c>
      <c r="T1641" s="8">
        <f t="shared" si="257"/>
        <v>32.125</v>
      </c>
      <c r="U1641" s="7">
        <f t="shared" si="258"/>
        <v>34.158333333333331</v>
      </c>
      <c r="V1641" s="7">
        <f t="shared" si="259"/>
        <v>33.65</v>
      </c>
    </row>
    <row r="1642" spans="1:22" ht="13.5" x14ac:dyDescent="0.25">
      <c r="A1642" s="3">
        <f>RSI!A1642</f>
        <v>44704</v>
      </c>
      <c r="B1642" s="2">
        <f>RSI!B1642</f>
        <v>4.18</v>
      </c>
      <c r="C1642" s="2">
        <f>RSI!I1642</f>
        <v>88.892650547415897</v>
      </c>
      <c r="D1642" s="2">
        <f>MACD!E1642</f>
        <v>-0.14518414999442353</v>
      </c>
      <c r="E1642" s="2">
        <f>MACD!F1642</f>
        <v>-0.14270861968580134</v>
      </c>
      <c r="F1642" s="2">
        <f>'Moving Avg'!D1642</f>
        <v>4.1079999999999997</v>
      </c>
      <c r="G1642" s="2">
        <f>'Moving Avg'!F1642</f>
        <v>3.8530000000000015</v>
      </c>
      <c r="H1642" s="2">
        <f>'Moving Avg'!G1642</f>
        <v>3.6951999999999985</v>
      </c>
      <c r="I1642" s="2">
        <f>'Moving Avg'!H1642</f>
        <v>4.9467500000000095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  <c r="M1642" s="7">
        <f t="shared" si="250"/>
        <v>0</v>
      </c>
      <c r="N1642" s="7">
        <f t="shared" si="251"/>
        <v>45</v>
      </c>
      <c r="O1642" s="7">
        <f t="shared" si="252"/>
        <v>0</v>
      </c>
      <c r="P1642" s="7">
        <f t="shared" si="253"/>
        <v>83.5</v>
      </c>
      <c r="Q1642" s="8">
        <f t="shared" si="254"/>
        <v>28.274999999999999</v>
      </c>
      <c r="R1642" s="8">
        <f t="shared" si="255"/>
        <v>29.875</v>
      </c>
      <c r="S1642" s="8">
        <f t="shared" si="256"/>
        <v>44.325000000000003</v>
      </c>
      <c r="T1642" s="8">
        <f t="shared" si="257"/>
        <v>32.125</v>
      </c>
      <c r="U1642" s="7">
        <f t="shared" si="258"/>
        <v>34.158333333333331</v>
      </c>
      <c r="V1642" s="7">
        <f t="shared" si="259"/>
        <v>33.65</v>
      </c>
    </row>
    <row r="1643" spans="1:22" ht="13.5" x14ac:dyDescent="0.25">
      <c r="A1643" s="3">
        <f>RSI!A1643</f>
        <v>44705</v>
      </c>
      <c r="B1643" s="2">
        <f>RSI!B1643</f>
        <v>4.18</v>
      </c>
      <c r="C1643" s="2">
        <f>RSI!I1643</f>
        <v>88.892650547415897</v>
      </c>
      <c r="D1643" s="2">
        <f>MACD!E1643</f>
        <v>-0.1339075136561374</v>
      </c>
      <c r="E1643" s="2">
        <f>MACD!F1643</f>
        <v>-0.14094839847986856</v>
      </c>
      <c r="F1643" s="2">
        <f>'Moving Avg'!D1643</f>
        <v>4.1440000000000001</v>
      </c>
      <c r="G1643" s="2">
        <f>'Moving Avg'!F1643</f>
        <v>3.8855000000000017</v>
      </c>
      <c r="H1643" s="2">
        <f>'Moving Avg'!G1643</f>
        <v>3.7137999999999987</v>
      </c>
      <c r="I1643" s="2">
        <f>'Moving Avg'!H1643</f>
        <v>4.9371000000000089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0</v>
      </c>
      <c r="N1643" s="7">
        <f t="shared" si="251"/>
        <v>0</v>
      </c>
      <c r="O1643" s="7">
        <f t="shared" si="252"/>
        <v>0</v>
      </c>
      <c r="P1643" s="7">
        <f t="shared" si="253"/>
        <v>33</v>
      </c>
      <c r="Q1643" s="8">
        <f t="shared" si="254"/>
        <v>4.95</v>
      </c>
      <c r="R1643" s="8">
        <f t="shared" si="255"/>
        <v>8.25</v>
      </c>
      <c r="S1643" s="8">
        <f t="shared" si="256"/>
        <v>14.85</v>
      </c>
      <c r="T1643" s="8">
        <f t="shared" si="257"/>
        <v>8.25</v>
      </c>
      <c r="U1643" s="7">
        <f t="shared" si="258"/>
        <v>9.35</v>
      </c>
      <c r="V1643" s="7">
        <f t="shared" si="259"/>
        <v>9.0749999999999993</v>
      </c>
    </row>
    <row r="1644" spans="1:22" ht="13.5" x14ac:dyDescent="0.25">
      <c r="A1644" s="3">
        <f>RSI!A1644</f>
        <v>44706</v>
      </c>
      <c r="B1644" s="2">
        <f>RSI!B1644</f>
        <v>4.18</v>
      </c>
      <c r="C1644" s="2">
        <f>RSI!I1644</f>
        <v>88.892650547415897</v>
      </c>
      <c r="D1644" s="2">
        <f>MACD!E1644</f>
        <v>-0.12616761323547321</v>
      </c>
      <c r="E1644" s="2">
        <f>MACD!F1644</f>
        <v>-0.13799224143098951</v>
      </c>
      <c r="F1644" s="2">
        <f>'Moving Avg'!D1644</f>
        <v>4.18</v>
      </c>
      <c r="G1644" s="2">
        <f>'Moving Avg'!F1644</f>
        <v>3.9180000000000006</v>
      </c>
      <c r="H1644" s="2">
        <f>'Moving Avg'!G1644</f>
        <v>3.7323999999999984</v>
      </c>
      <c r="I1644" s="2">
        <f>'Moving Avg'!H1644</f>
        <v>4.9274500000000083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0</v>
      </c>
      <c r="N1644" s="7">
        <f t="shared" si="251"/>
        <v>0</v>
      </c>
      <c r="O1644" s="7">
        <f t="shared" si="252"/>
        <v>0</v>
      </c>
      <c r="P1644" s="7">
        <f t="shared" si="253"/>
        <v>33</v>
      </c>
      <c r="Q1644" s="8">
        <f t="shared" si="254"/>
        <v>4.95</v>
      </c>
      <c r="R1644" s="8">
        <f t="shared" si="255"/>
        <v>8.25</v>
      </c>
      <c r="S1644" s="8">
        <f t="shared" si="256"/>
        <v>14.85</v>
      </c>
      <c r="T1644" s="8">
        <f t="shared" si="257"/>
        <v>8.25</v>
      </c>
      <c r="U1644" s="7">
        <f t="shared" si="258"/>
        <v>9.35</v>
      </c>
      <c r="V1644" s="7">
        <f t="shared" si="259"/>
        <v>9.0749999999999993</v>
      </c>
    </row>
    <row r="1645" spans="1:22" ht="13.5" x14ac:dyDescent="0.25">
      <c r="A1645" s="3">
        <f>RSI!A1645</f>
        <v>44707</v>
      </c>
      <c r="B1645" s="2">
        <f>RSI!B1645</f>
        <v>4.18</v>
      </c>
      <c r="C1645" s="2">
        <f>RSI!I1645</f>
        <v>88.892650547415897</v>
      </c>
      <c r="D1645" s="2">
        <f>MACD!E1645</f>
        <v>-0.12128686375221243</v>
      </c>
      <c r="E1645" s="2">
        <f>MACD!F1645</f>
        <v>-0.1346511658952341</v>
      </c>
      <c r="F1645" s="2">
        <f>'Moving Avg'!D1645</f>
        <v>4.18</v>
      </c>
      <c r="G1645" s="2">
        <f>'Moving Avg'!F1645</f>
        <v>3.9505000000000008</v>
      </c>
      <c r="H1645" s="2">
        <f>'Moving Avg'!G1645</f>
        <v>3.7481999999999989</v>
      </c>
      <c r="I1645" s="2">
        <f>'Moving Avg'!H1645</f>
        <v>4.9178000000000086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  <c r="M1645" s="7">
        <f t="shared" si="250"/>
        <v>0</v>
      </c>
      <c r="N1645" s="7">
        <f t="shared" si="251"/>
        <v>0</v>
      </c>
      <c r="O1645" s="7">
        <f t="shared" si="252"/>
        <v>0</v>
      </c>
      <c r="P1645" s="7">
        <f t="shared" si="253"/>
        <v>33</v>
      </c>
      <c r="Q1645" s="8">
        <f t="shared" si="254"/>
        <v>4.95</v>
      </c>
      <c r="R1645" s="8">
        <f t="shared" si="255"/>
        <v>8.25</v>
      </c>
      <c r="S1645" s="8">
        <f t="shared" si="256"/>
        <v>14.85</v>
      </c>
      <c r="T1645" s="8">
        <f t="shared" si="257"/>
        <v>8.25</v>
      </c>
      <c r="U1645" s="7">
        <f t="shared" si="258"/>
        <v>9.35</v>
      </c>
      <c r="V1645" s="7">
        <f t="shared" si="259"/>
        <v>9.0749999999999993</v>
      </c>
    </row>
    <row r="1646" spans="1:22" ht="13.5" x14ac:dyDescent="0.25">
      <c r="A1646" s="3">
        <f>RSI!A1646</f>
        <v>44708</v>
      </c>
      <c r="B1646" s="2">
        <f>RSI!B1646</f>
        <v>4.18</v>
      </c>
      <c r="C1646" s="2">
        <f>RSI!I1646</f>
        <v>88.892650547415897</v>
      </c>
      <c r="D1646" s="2">
        <f>MACD!E1646</f>
        <v>-0.11870181086644171</v>
      </c>
      <c r="E1646" s="2">
        <f>MACD!F1646</f>
        <v>-0.13146129488947561</v>
      </c>
      <c r="F1646" s="2">
        <f>'Moving Avg'!D1646</f>
        <v>4.18</v>
      </c>
      <c r="G1646" s="2">
        <f>'Moving Avg'!F1646</f>
        <v>3.9830000000000014</v>
      </c>
      <c r="H1646" s="2">
        <f>'Moving Avg'!G1646</f>
        <v>3.7609999999999992</v>
      </c>
      <c r="I1646" s="2">
        <f>'Moving Avg'!H1646</f>
        <v>4.908150000000008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  <c r="M1646" s="7">
        <f t="shared" si="250"/>
        <v>0</v>
      </c>
      <c r="N1646" s="7">
        <f t="shared" si="251"/>
        <v>0</v>
      </c>
      <c r="O1646" s="7">
        <f t="shared" si="252"/>
        <v>0</v>
      </c>
      <c r="P1646" s="7">
        <f t="shared" si="253"/>
        <v>33</v>
      </c>
      <c r="Q1646" s="8">
        <f t="shared" si="254"/>
        <v>4.95</v>
      </c>
      <c r="R1646" s="8">
        <f t="shared" si="255"/>
        <v>8.25</v>
      </c>
      <c r="S1646" s="8">
        <f t="shared" si="256"/>
        <v>14.85</v>
      </c>
      <c r="T1646" s="8">
        <f t="shared" si="257"/>
        <v>8.25</v>
      </c>
      <c r="U1646" s="7">
        <f t="shared" si="258"/>
        <v>9.35</v>
      </c>
      <c r="V1646" s="7">
        <f t="shared" si="259"/>
        <v>9.0749999999999993</v>
      </c>
    </row>
    <row r="1647" spans="1:22" ht="13.5" x14ac:dyDescent="0.25">
      <c r="A1647" s="3">
        <f>RSI!A1647</f>
        <v>44711</v>
      </c>
      <c r="B1647" s="2">
        <f>RSI!B1647</f>
        <v>4.18</v>
      </c>
      <c r="C1647" s="2">
        <f>RSI!I1647</f>
        <v>88.892650547415897</v>
      </c>
      <c r="D1647" s="2">
        <f>MACD!E1647</f>
        <v>-0.11794483996315774</v>
      </c>
      <c r="E1647" s="2">
        <f>MACD!F1647</f>
        <v>-0.12875800390421205</v>
      </c>
      <c r="F1647" s="2">
        <f>'Moving Avg'!D1647</f>
        <v>4.18</v>
      </c>
      <c r="G1647" s="2">
        <f>'Moving Avg'!F1647</f>
        <v>4.0130000000000008</v>
      </c>
      <c r="H1647" s="2">
        <f>'Moving Avg'!G1647</f>
        <v>3.7738</v>
      </c>
      <c r="I1647" s="2">
        <f>'Moving Avg'!H1647</f>
        <v>4.8985000000000074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  <c r="M1647" s="7">
        <f t="shared" si="250"/>
        <v>0</v>
      </c>
      <c r="N1647" s="7">
        <f t="shared" si="251"/>
        <v>0</v>
      </c>
      <c r="O1647" s="7">
        <f t="shared" si="252"/>
        <v>0</v>
      </c>
      <c r="P1647" s="7">
        <f t="shared" si="253"/>
        <v>33</v>
      </c>
      <c r="Q1647" s="8">
        <f t="shared" si="254"/>
        <v>4.95</v>
      </c>
      <c r="R1647" s="8">
        <f t="shared" si="255"/>
        <v>8.25</v>
      </c>
      <c r="S1647" s="8">
        <f t="shared" si="256"/>
        <v>14.85</v>
      </c>
      <c r="T1647" s="8">
        <f t="shared" si="257"/>
        <v>8.25</v>
      </c>
      <c r="U1647" s="7">
        <f t="shared" si="258"/>
        <v>9.35</v>
      </c>
      <c r="V1647" s="7">
        <f t="shared" si="259"/>
        <v>9.0749999999999993</v>
      </c>
    </row>
    <row r="1648" spans="1:22" ht="13.5" x14ac:dyDescent="0.25">
      <c r="A1648" s="3">
        <f>RSI!A1648</f>
        <v>44712</v>
      </c>
      <c r="B1648" s="2">
        <f>RSI!B1648</f>
        <v>4</v>
      </c>
      <c r="C1648" s="2">
        <f>RSI!I1648</f>
        <v>53.795241552884754</v>
      </c>
      <c r="D1648" s="2">
        <f>MACD!E1648</f>
        <v>-9.7603112446759344E-2</v>
      </c>
      <c r="E1648" s="2">
        <f>MACD!F1648</f>
        <v>-0.12252702561272151</v>
      </c>
      <c r="F1648" s="2">
        <f>'Moving Avg'!D1648</f>
        <v>4.1440000000000001</v>
      </c>
      <c r="G1648" s="2">
        <f>'Moving Avg'!F1648</f>
        <v>4.0340000000000007</v>
      </c>
      <c r="H1648" s="2">
        <f>'Moving Avg'!G1648</f>
        <v>3.7829999999999999</v>
      </c>
      <c r="I1648" s="2">
        <f>'Moving Avg'!H1648</f>
        <v>4.8879500000000071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  <c r="M1648" s="7">
        <f t="shared" si="250"/>
        <v>25</v>
      </c>
      <c r="N1648" s="7">
        <f t="shared" si="251"/>
        <v>0</v>
      </c>
      <c r="O1648" s="7">
        <f t="shared" si="252"/>
        <v>0</v>
      </c>
      <c r="P1648" s="7">
        <f t="shared" si="253"/>
        <v>33</v>
      </c>
      <c r="Q1648" s="8">
        <f t="shared" si="254"/>
        <v>13.7</v>
      </c>
      <c r="R1648" s="8">
        <f t="shared" si="255"/>
        <v>13.25</v>
      </c>
      <c r="S1648" s="8">
        <f t="shared" si="256"/>
        <v>18.600000000000001</v>
      </c>
      <c r="T1648" s="8">
        <f t="shared" si="257"/>
        <v>14.5</v>
      </c>
      <c r="U1648" s="7">
        <f t="shared" si="258"/>
        <v>15.183333333333332</v>
      </c>
      <c r="V1648" s="7">
        <f t="shared" si="259"/>
        <v>15.012499999999999</v>
      </c>
    </row>
    <row r="1649" spans="1:22" ht="13.5" x14ac:dyDescent="0.25">
      <c r="A1649" s="3">
        <f>RSI!A1649</f>
        <v>44713</v>
      </c>
      <c r="B1649" s="2">
        <f>RSI!B1649</f>
        <v>3.82</v>
      </c>
      <c r="C1649" s="2">
        <f>RSI!I1649</f>
        <v>37.7457327654176</v>
      </c>
      <c r="D1649" s="2">
        <f>MACD!E1649</f>
        <v>-6.7220242028535715E-2</v>
      </c>
      <c r="E1649" s="2">
        <f>MACD!F1649</f>
        <v>-0.11146566889588436</v>
      </c>
      <c r="F1649" s="2">
        <f>'Moving Avg'!D1649</f>
        <v>4.0720000000000001</v>
      </c>
      <c r="G1649" s="2">
        <f>'Moving Avg'!F1649</f>
        <v>4.0379999999999994</v>
      </c>
      <c r="H1649" s="2">
        <f>'Moving Avg'!G1649</f>
        <v>3.7886000000000002</v>
      </c>
      <c r="I1649" s="2">
        <f>'Moving Avg'!H1649</f>
        <v>4.8765000000000081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  <c r="M1649" s="7">
        <f t="shared" si="250"/>
        <v>25</v>
      </c>
      <c r="N1649" s="7">
        <f t="shared" si="251"/>
        <v>0</v>
      </c>
      <c r="O1649" s="7">
        <f t="shared" si="252"/>
        <v>0</v>
      </c>
      <c r="P1649" s="7">
        <f t="shared" si="253"/>
        <v>33</v>
      </c>
      <c r="Q1649" s="8">
        <f t="shared" si="254"/>
        <v>13.7</v>
      </c>
      <c r="R1649" s="8">
        <f t="shared" si="255"/>
        <v>13.25</v>
      </c>
      <c r="S1649" s="8">
        <f t="shared" si="256"/>
        <v>18.600000000000001</v>
      </c>
      <c r="T1649" s="8">
        <f t="shared" si="257"/>
        <v>14.5</v>
      </c>
      <c r="U1649" s="7">
        <f t="shared" si="258"/>
        <v>15.183333333333332</v>
      </c>
      <c r="V1649" s="7">
        <f t="shared" si="259"/>
        <v>15.012499999999999</v>
      </c>
    </row>
    <row r="1650" spans="1:22" ht="13.5" x14ac:dyDescent="0.25">
      <c r="A1650" s="3">
        <f>RSI!A1650</f>
        <v>44714</v>
      </c>
      <c r="B1650" s="2">
        <f>RSI!B1650</f>
        <v>3.65</v>
      </c>
      <c r="C1650" s="2">
        <f>RSI!I1650</f>
        <v>28.958454759471593</v>
      </c>
      <c r="D1650" s="2">
        <f>MACD!E1650</f>
        <v>-3.1377384299258182E-4</v>
      </c>
      <c r="E1650" s="2">
        <f>MACD!F1650</f>
        <v>-8.9235289885306004E-2</v>
      </c>
      <c r="F1650" s="2">
        <f>'Moving Avg'!D1650</f>
        <v>3.9659999999999997</v>
      </c>
      <c r="G1650" s="2">
        <f>'Moving Avg'!F1650</f>
        <v>4.0254999999999992</v>
      </c>
      <c r="H1650" s="2">
        <f>'Moving Avg'!G1650</f>
        <v>3.7908000000000004</v>
      </c>
      <c r="I1650" s="2">
        <f>'Moving Avg'!H1650</f>
        <v>4.8642000000000083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  <c r="M1650" s="7">
        <f t="shared" si="250"/>
        <v>50</v>
      </c>
      <c r="N1650" s="7">
        <f t="shared" si="251"/>
        <v>0</v>
      </c>
      <c r="O1650" s="7">
        <f t="shared" si="252"/>
        <v>0</v>
      </c>
      <c r="P1650" s="7">
        <f t="shared" si="253"/>
        <v>33</v>
      </c>
      <c r="Q1650" s="8">
        <f t="shared" si="254"/>
        <v>22.45</v>
      </c>
      <c r="R1650" s="8">
        <f t="shared" si="255"/>
        <v>18.25</v>
      </c>
      <c r="S1650" s="8">
        <f t="shared" si="256"/>
        <v>22.35</v>
      </c>
      <c r="T1650" s="8">
        <f t="shared" si="257"/>
        <v>20.75</v>
      </c>
      <c r="U1650" s="7">
        <f t="shared" si="258"/>
        <v>21.016666666666669</v>
      </c>
      <c r="V1650" s="7">
        <f t="shared" si="259"/>
        <v>20.950000000000003</v>
      </c>
    </row>
    <row r="1651" spans="1:22" ht="13.5" x14ac:dyDescent="0.25">
      <c r="A1651" s="3">
        <f>RSI!A1651</f>
        <v>44715</v>
      </c>
      <c r="B1651" s="2">
        <f>RSI!B1651</f>
        <v>3.65</v>
      </c>
      <c r="C1651" s="2">
        <f>RSI!I1651</f>
        <v>28.958454759471593</v>
      </c>
      <c r="D1651" s="2">
        <f>MACD!E1651</f>
        <v>5.8149285548450003E-2</v>
      </c>
      <c r="E1651" s="2">
        <f>MACD!F1651</f>
        <v>-5.9758374798554809E-2</v>
      </c>
      <c r="F1651" s="2">
        <f>'Moving Avg'!D1651</f>
        <v>3.8600000000000003</v>
      </c>
      <c r="G1651" s="2">
        <f>'Moving Avg'!F1651</f>
        <v>4.0129999999999999</v>
      </c>
      <c r="H1651" s="2">
        <f>'Moving Avg'!G1651</f>
        <v>3.793000000000001</v>
      </c>
      <c r="I1651" s="2">
        <f>'Moving Avg'!H1651</f>
        <v>4.8519000000000077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  <c r="M1651" s="7">
        <f t="shared" si="250"/>
        <v>50</v>
      </c>
      <c r="N1651" s="7">
        <f t="shared" si="251"/>
        <v>0</v>
      </c>
      <c r="O1651" s="7">
        <f t="shared" si="252"/>
        <v>0</v>
      </c>
      <c r="P1651" s="7">
        <f t="shared" si="253"/>
        <v>33</v>
      </c>
      <c r="Q1651" s="8">
        <f t="shared" si="254"/>
        <v>22.45</v>
      </c>
      <c r="R1651" s="8">
        <f t="shared" si="255"/>
        <v>18.25</v>
      </c>
      <c r="S1651" s="8">
        <f t="shared" si="256"/>
        <v>22.35</v>
      </c>
      <c r="T1651" s="8">
        <f t="shared" si="257"/>
        <v>20.75</v>
      </c>
      <c r="U1651" s="7">
        <f t="shared" si="258"/>
        <v>21.016666666666669</v>
      </c>
      <c r="V1651" s="7">
        <f t="shared" si="259"/>
        <v>20.950000000000003</v>
      </c>
    </row>
    <row r="1652" spans="1:22" ht="13.5" x14ac:dyDescent="0.25">
      <c r="A1652" s="3">
        <f>RSI!A1652</f>
        <v>44718</v>
      </c>
      <c r="B1652" s="2">
        <f>RSI!B1652</f>
        <v>3.49</v>
      </c>
      <c r="C1652" s="2">
        <f>RSI!I1652</f>
        <v>23.090785343653039</v>
      </c>
      <c r="D1652" s="2">
        <f>MACD!E1652</f>
        <v>0.12118274478050983</v>
      </c>
      <c r="E1652" s="2">
        <f>MACD!F1652</f>
        <v>-2.3570150882741881E-2</v>
      </c>
      <c r="F1652" s="2">
        <f>'Moving Avg'!D1652</f>
        <v>3.722</v>
      </c>
      <c r="G1652" s="2">
        <f>'Moving Avg'!F1652</f>
        <v>3.9899999999999998</v>
      </c>
      <c r="H1652" s="2">
        <f>'Moving Avg'!G1652</f>
        <v>3.7920000000000016</v>
      </c>
      <c r="I1652" s="2">
        <f>'Moving Avg'!H1652</f>
        <v>4.838800000000008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  <c r="M1652" s="7">
        <f t="shared" si="250"/>
        <v>50</v>
      </c>
      <c r="N1652" s="7">
        <f t="shared" si="251"/>
        <v>0</v>
      </c>
      <c r="O1652" s="7">
        <f t="shared" si="252"/>
        <v>0</v>
      </c>
      <c r="P1652" s="7">
        <f t="shared" si="253"/>
        <v>33</v>
      </c>
      <c r="Q1652" s="8">
        <f t="shared" si="254"/>
        <v>22.45</v>
      </c>
      <c r="R1652" s="8">
        <f t="shared" si="255"/>
        <v>18.25</v>
      </c>
      <c r="S1652" s="8">
        <f t="shared" si="256"/>
        <v>22.35</v>
      </c>
      <c r="T1652" s="8">
        <f t="shared" si="257"/>
        <v>20.75</v>
      </c>
      <c r="U1652" s="7">
        <f t="shared" si="258"/>
        <v>21.016666666666669</v>
      </c>
      <c r="V1652" s="7">
        <f t="shared" si="259"/>
        <v>20.950000000000003</v>
      </c>
    </row>
    <row r="1653" spans="1:22" ht="13.5" x14ac:dyDescent="0.25">
      <c r="A1653" s="3">
        <f>RSI!A1653</f>
        <v>44719</v>
      </c>
      <c r="B1653" s="2">
        <f>RSI!B1653</f>
        <v>3.49</v>
      </c>
      <c r="C1653" s="2">
        <f>RSI!I1653</f>
        <v>23.090785343653053</v>
      </c>
      <c r="D1653" s="2">
        <f>MACD!E1653</f>
        <v>0.17705018156026631</v>
      </c>
      <c r="E1653" s="2">
        <f>MACD!F1653</f>
        <v>1.6553915605859757E-2</v>
      </c>
      <c r="F1653" s="2">
        <f>'Moving Avg'!D1653</f>
        <v>3.62</v>
      </c>
      <c r="G1653" s="2">
        <f>'Moving Avg'!F1653</f>
        <v>3.9669999999999996</v>
      </c>
      <c r="H1653" s="2">
        <f>'Moving Avg'!G1653</f>
        <v>3.7910000000000013</v>
      </c>
      <c r="I1653" s="2">
        <f>'Moving Avg'!H1653</f>
        <v>4.8257000000000083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  <c r="M1653" s="7">
        <f t="shared" si="250"/>
        <v>50</v>
      </c>
      <c r="N1653" s="7">
        <f t="shared" si="251"/>
        <v>0</v>
      </c>
      <c r="O1653" s="7">
        <f t="shared" si="252"/>
        <v>0</v>
      </c>
      <c r="P1653" s="7">
        <f t="shared" si="253"/>
        <v>33</v>
      </c>
      <c r="Q1653" s="8">
        <f t="shared" si="254"/>
        <v>22.45</v>
      </c>
      <c r="R1653" s="8">
        <f t="shared" si="255"/>
        <v>18.25</v>
      </c>
      <c r="S1653" s="8">
        <f t="shared" si="256"/>
        <v>22.35</v>
      </c>
      <c r="T1653" s="8">
        <f t="shared" si="257"/>
        <v>20.75</v>
      </c>
      <c r="U1653" s="7">
        <f t="shared" si="258"/>
        <v>21.016666666666669</v>
      </c>
      <c r="V1653" s="7">
        <f t="shared" si="259"/>
        <v>20.950000000000003</v>
      </c>
    </row>
    <row r="1654" spans="1:22" ht="13.5" x14ac:dyDescent="0.25">
      <c r="A1654" s="3">
        <f>RSI!A1654</f>
        <v>44720</v>
      </c>
      <c r="B1654" s="2">
        <f>RSI!B1654</f>
        <v>3.49</v>
      </c>
      <c r="C1654" s="2">
        <f>RSI!I1654</f>
        <v>23.090785343653053</v>
      </c>
      <c r="D1654" s="2">
        <f>MACD!E1654</f>
        <v>0.22666654733859071</v>
      </c>
      <c r="E1654" s="2">
        <f>MACD!F1654</f>
        <v>5.8576441952405953E-2</v>
      </c>
      <c r="F1654" s="2">
        <f>'Moving Avg'!D1654</f>
        <v>3.5539999999999998</v>
      </c>
      <c r="G1654" s="2">
        <f>'Moving Avg'!F1654</f>
        <v>3.944</v>
      </c>
      <c r="H1654" s="2">
        <f>'Moving Avg'!G1654</f>
        <v>3.7900000000000023</v>
      </c>
      <c r="I1654" s="2">
        <f>'Moving Avg'!H1654</f>
        <v>4.8126000000000078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  <c r="M1654" s="7">
        <f t="shared" si="250"/>
        <v>50</v>
      </c>
      <c r="N1654" s="7">
        <f t="shared" si="251"/>
        <v>0</v>
      </c>
      <c r="O1654" s="7">
        <f t="shared" si="252"/>
        <v>0</v>
      </c>
      <c r="P1654" s="7">
        <f t="shared" si="253"/>
        <v>33</v>
      </c>
      <c r="Q1654" s="8">
        <f t="shared" si="254"/>
        <v>22.45</v>
      </c>
      <c r="R1654" s="8">
        <f t="shared" si="255"/>
        <v>18.25</v>
      </c>
      <c r="S1654" s="8">
        <f t="shared" si="256"/>
        <v>22.35</v>
      </c>
      <c r="T1654" s="8">
        <f t="shared" si="257"/>
        <v>20.75</v>
      </c>
      <c r="U1654" s="7">
        <f t="shared" si="258"/>
        <v>21.016666666666669</v>
      </c>
      <c r="V1654" s="7">
        <f t="shared" si="259"/>
        <v>20.950000000000003</v>
      </c>
    </row>
    <row r="1655" spans="1:22" ht="13.5" x14ac:dyDescent="0.25">
      <c r="A1655" s="3">
        <f>RSI!A1655</f>
        <v>44721</v>
      </c>
      <c r="B1655" s="2">
        <f>RSI!B1655</f>
        <v>3.62</v>
      </c>
      <c r="C1655" s="2">
        <f>RSI!I1655</f>
        <v>36.207806254836733</v>
      </c>
      <c r="D1655" s="2">
        <f>MACD!E1655</f>
        <v>0.26119029206703726</v>
      </c>
      <c r="E1655" s="2">
        <f>MACD!F1655</f>
        <v>9.9099211975332224E-2</v>
      </c>
      <c r="F1655" s="2">
        <f>'Moving Avg'!D1655</f>
        <v>3.5480000000000005</v>
      </c>
      <c r="G1655" s="2">
        <f>'Moving Avg'!F1655</f>
        <v>3.9274999999999993</v>
      </c>
      <c r="H1655" s="2">
        <f>'Moving Avg'!G1655</f>
        <v>3.7916000000000021</v>
      </c>
      <c r="I1655" s="2">
        <f>'Moving Avg'!H1655</f>
        <v>4.8001500000000075</v>
      </c>
      <c r="J1655" s="5" t="str">
        <f>OBV!F1655</f>
        <v>BULLISH</v>
      </c>
      <c r="K1655" s="5" t="str">
        <f>OBV!G1655</f>
        <v>NEUTRAL</v>
      </c>
      <c r="L1655" s="5" t="str">
        <f>OBV!H1655</f>
        <v>BULLISH DIVERGENCE</v>
      </c>
      <c r="M1655" s="7">
        <f t="shared" si="250"/>
        <v>25</v>
      </c>
      <c r="N1655" s="7">
        <f t="shared" si="251"/>
        <v>0</v>
      </c>
      <c r="O1655" s="7">
        <f t="shared" si="252"/>
        <v>0</v>
      </c>
      <c r="P1655" s="7">
        <f t="shared" si="253"/>
        <v>66.5</v>
      </c>
      <c r="Q1655" s="8">
        <f t="shared" si="254"/>
        <v>18.725000000000001</v>
      </c>
      <c r="R1655" s="8">
        <f t="shared" si="255"/>
        <v>21.625</v>
      </c>
      <c r="S1655" s="8">
        <f t="shared" si="256"/>
        <v>33.674999999999997</v>
      </c>
      <c r="T1655" s="8">
        <f t="shared" si="257"/>
        <v>22.875</v>
      </c>
      <c r="U1655" s="7">
        <f t="shared" si="258"/>
        <v>24.675000000000001</v>
      </c>
      <c r="V1655" s="7">
        <f t="shared" si="259"/>
        <v>24.225000000000001</v>
      </c>
    </row>
    <row r="1656" spans="1:22" ht="13.5" x14ac:dyDescent="0.25">
      <c r="A1656" s="3">
        <f>RSI!A1656</f>
        <v>44722</v>
      </c>
      <c r="B1656" s="2">
        <f>RSI!B1656</f>
        <v>3.65</v>
      </c>
      <c r="C1656" s="2">
        <f>RSI!I1656</f>
        <v>38.801737796043895</v>
      </c>
      <c r="D1656" s="2">
        <f>MACD!E1656</f>
        <v>0.28942182663129579</v>
      </c>
      <c r="E1656" s="2">
        <f>MACD!F1656</f>
        <v>0.13716373490652495</v>
      </c>
      <c r="F1656" s="2">
        <f>'Moving Avg'!D1656</f>
        <v>3.5479999999999996</v>
      </c>
      <c r="G1656" s="2">
        <f>'Moving Avg'!F1656</f>
        <v>3.9125000000000001</v>
      </c>
      <c r="H1656" s="2">
        <f>'Moving Avg'!G1656</f>
        <v>3.7908000000000022</v>
      </c>
      <c r="I1656" s="2">
        <f>'Moving Avg'!H1656</f>
        <v>4.7878500000000077</v>
      </c>
      <c r="J1656" s="5" t="str">
        <f>OBV!F1656</f>
        <v>BULLISH</v>
      </c>
      <c r="K1656" s="5" t="str">
        <f>OBV!G1656</f>
        <v>NEUTRAL</v>
      </c>
      <c r="L1656" s="5" t="str">
        <f>OBV!H1656</f>
        <v>NEUTRAL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49.5</v>
      </c>
      <c r="Q1656" s="8">
        <f t="shared" si="254"/>
        <v>16.175000000000001</v>
      </c>
      <c r="R1656" s="8">
        <f t="shared" si="255"/>
        <v>17.375</v>
      </c>
      <c r="S1656" s="8">
        <f t="shared" si="256"/>
        <v>26.025000000000002</v>
      </c>
      <c r="T1656" s="8">
        <f t="shared" si="257"/>
        <v>18.625</v>
      </c>
      <c r="U1656" s="7">
        <f t="shared" si="258"/>
        <v>19.858333333333334</v>
      </c>
      <c r="V1656" s="7">
        <f t="shared" si="259"/>
        <v>19.55</v>
      </c>
    </row>
    <row r="1657" spans="1:22" ht="13.5" x14ac:dyDescent="0.25">
      <c r="A1657" s="3">
        <f>RSI!A1657</f>
        <v>44725</v>
      </c>
      <c r="B1657" s="2">
        <f>RSI!B1657</f>
        <v>3.81</v>
      </c>
      <c r="C1657" s="2">
        <f>RSI!I1657</f>
        <v>50.388384248723909</v>
      </c>
      <c r="D1657" s="2">
        <f>MACD!E1657</f>
        <v>0.3024303300462412</v>
      </c>
      <c r="E1657" s="2">
        <f>MACD!F1657</f>
        <v>0.1702170539344682</v>
      </c>
      <c r="F1657" s="2">
        <f>'Moving Avg'!D1657</f>
        <v>3.6120000000000005</v>
      </c>
      <c r="G1657" s="2">
        <f>'Moving Avg'!F1657</f>
        <v>3.9055000000000009</v>
      </c>
      <c r="H1657" s="2">
        <f>'Moving Avg'!G1657</f>
        <v>3.7932000000000023</v>
      </c>
      <c r="I1657" s="2">
        <f>'Moving Avg'!H1657</f>
        <v>4.776350000000007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83.5</v>
      </c>
      <c r="Q1657" s="8">
        <f t="shared" si="254"/>
        <v>21.274999999999999</v>
      </c>
      <c r="R1657" s="8">
        <f t="shared" si="255"/>
        <v>25.875</v>
      </c>
      <c r="S1657" s="8">
        <f t="shared" si="256"/>
        <v>41.325000000000003</v>
      </c>
      <c r="T1657" s="8">
        <f t="shared" si="257"/>
        <v>27.125</v>
      </c>
      <c r="U1657" s="7">
        <f t="shared" si="258"/>
        <v>29.491666666666664</v>
      </c>
      <c r="V1657" s="7">
        <f t="shared" si="259"/>
        <v>28.9</v>
      </c>
    </row>
    <row r="1658" spans="1:22" ht="13.5" x14ac:dyDescent="0.25">
      <c r="A1658" s="3">
        <f>RSI!A1658</f>
        <v>44726</v>
      </c>
      <c r="B1658" s="2">
        <f>RSI!B1658</f>
        <v>3.81</v>
      </c>
      <c r="C1658" s="2">
        <f>RSI!I1658</f>
        <v>50.388384248723924</v>
      </c>
      <c r="D1658" s="2">
        <f>MACD!E1658</f>
        <v>0.28569989448762279</v>
      </c>
      <c r="E1658" s="2">
        <f>MACD!F1658</f>
        <v>0.19331362204509914</v>
      </c>
      <c r="F1658" s="2">
        <f>'Moving Avg'!D1658</f>
        <v>3.6759999999999997</v>
      </c>
      <c r="G1658" s="2">
        <f>'Moving Avg'!F1658</f>
        <v>3.8960000000000008</v>
      </c>
      <c r="H1658" s="2">
        <f>'Moving Avg'!G1658</f>
        <v>3.7956000000000021</v>
      </c>
      <c r="I1658" s="2">
        <f>'Moving Avg'!H1658</f>
        <v>4.7648500000000071</v>
      </c>
      <c r="J1658" s="5" t="str">
        <f>OBV!F1658</f>
        <v>BULLISH</v>
      </c>
      <c r="K1658" s="5" t="str">
        <f>OBV!G1658</f>
        <v>NEUTRAL</v>
      </c>
      <c r="L1658" s="5" t="str">
        <f>OBV!H1658</f>
        <v>CONFIRMED BULLISH</v>
      </c>
      <c r="M1658" s="7">
        <f t="shared" si="250"/>
        <v>25</v>
      </c>
      <c r="N1658" s="7">
        <f t="shared" si="251"/>
        <v>0</v>
      </c>
      <c r="O1658" s="7">
        <f t="shared" si="252"/>
        <v>0</v>
      </c>
      <c r="P1658" s="7">
        <f t="shared" si="253"/>
        <v>83.5</v>
      </c>
      <c r="Q1658" s="8">
        <f t="shared" si="254"/>
        <v>21.274999999999999</v>
      </c>
      <c r="R1658" s="8">
        <f t="shared" si="255"/>
        <v>25.875</v>
      </c>
      <c r="S1658" s="8">
        <f t="shared" si="256"/>
        <v>41.325000000000003</v>
      </c>
      <c r="T1658" s="8">
        <f t="shared" si="257"/>
        <v>27.125</v>
      </c>
      <c r="U1658" s="7">
        <f t="shared" si="258"/>
        <v>29.491666666666664</v>
      </c>
      <c r="V1658" s="7">
        <f t="shared" si="259"/>
        <v>28.9</v>
      </c>
    </row>
    <row r="1659" spans="1:22" ht="13.5" x14ac:dyDescent="0.25">
      <c r="A1659" s="3">
        <f>RSI!A1659</f>
        <v>44727</v>
      </c>
      <c r="B1659" s="2">
        <f>RSI!B1659</f>
        <v>3.81</v>
      </c>
      <c r="C1659" s="2">
        <f>RSI!I1659</f>
        <v>50.388384248723924</v>
      </c>
      <c r="D1659" s="2">
        <f>MACD!E1659</f>
        <v>0.2438090985999577</v>
      </c>
      <c r="E1659" s="2">
        <f>MACD!F1659</f>
        <v>0.20341271735607086</v>
      </c>
      <c r="F1659" s="2">
        <f>'Moving Avg'!D1659</f>
        <v>3.7399999999999998</v>
      </c>
      <c r="G1659" s="2">
        <f>'Moving Avg'!F1659</f>
        <v>3.8865000000000003</v>
      </c>
      <c r="H1659" s="2">
        <f>'Moving Avg'!G1659</f>
        <v>3.7980000000000023</v>
      </c>
      <c r="I1659" s="2">
        <f>'Moving Avg'!H1659</f>
        <v>4.7533500000000064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  <c r="M1659" s="7">
        <f t="shared" si="250"/>
        <v>25</v>
      </c>
      <c r="N1659" s="7">
        <f t="shared" si="251"/>
        <v>0</v>
      </c>
      <c r="O1659" s="7">
        <f t="shared" si="252"/>
        <v>0</v>
      </c>
      <c r="P1659" s="7">
        <f t="shared" si="253"/>
        <v>83.5</v>
      </c>
      <c r="Q1659" s="8">
        <f t="shared" si="254"/>
        <v>21.274999999999999</v>
      </c>
      <c r="R1659" s="8">
        <f t="shared" si="255"/>
        <v>25.875</v>
      </c>
      <c r="S1659" s="8">
        <f t="shared" si="256"/>
        <v>41.325000000000003</v>
      </c>
      <c r="T1659" s="8">
        <f t="shared" si="257"/>
        <v>27.125</v>
      </c>
      <c r="U1659" s="7">
        <f t="shared" si="258"/>
        <v>29.491666666666664</v>
      </c>
      <c r="V1659" s="7">
        <f t="shared" si="259"/>
        <v>28.9</v>
      </c>
    </row>
    <row r="1660" spans="1:22" ht="13.5" x14ac:dyDescent="0.25">
      <c r="A1660" s="3">
        <f>RSI!A1660</f>
        <v>44728</v>
      </c>
      <c r="B1660" s="2">
        <f>RSI!B1660</f>
        <v>3.81</v>
      </c>
      <c r="C1660" s="2">
        <f>RSI!I1660</f>
        <v>50.388384248723924</v>
      </c>
      <c r="D1660" s="2">
        <f>MACD!E1660</f>
        <v>0.18217033716546238</v>
      </c>
      <c r="E1660" s="2">
        <f>MACD!F1660</f>
        <v>0.19916424131794919</v>
      </c>
      <c r="F1660" s="2">
        <f>'Moving Avg'!D1660</f>
        <v>3.778</v>
      </c>
      <c r="G1660" s="2">
        <f>'Moving Avg'!F1660</f>
        <v>3.8679999999999999</v>
      </c>
      <c r="H1660" s="2">
        <f>'Moving Avg'!G1660</f>
        <v>3.8004000000000024</v>
      </c>
      <c r="I1660" s="2">
        <f>'Moving Avg'!H1660</f>
        <v>4.7418500000000066</v>
      </c>
      <c r="J1660" s="5" t="str">
        <f>OBV!F1660</f>
        <v>BULLISH</v>
      </c>
      <c r="K1660" s="5" t="str">
        <f>OBV!G1660</f>
        <v>NEUTRAL</v>
      </c>
      <c r="L1660" s="5" t="str">
        <f>OBV!H1660</f>
        <v>CONFIRMED BULLISH</v>
      </c>
      <c r="M1660" s="7">
        <f t="shared" si="250"/>
        <v>25</v>
      </c>
      <c r="N1660" s="7">
        <f t="shared" si="251"/>
        <v>45</v>
      </c>
      <c r="O1660" s="7">
        <f t="shared" si="252"/>
        <v>0</v>
      </c>
      <c r="P1660" s="7">
        <f t="shared" si="253"/>
        <v>83.5</v>
      </c>
      <c r="Q1660" s="8">
        <f t="shared" si="254"/>
        <v>37.024999999999999</v>
      </c>
      <c r="R1660" s="8">
        <f t="shared" si="255"/>
        <v>34.875</v>
      </c>
      <c r="S1660" s="8">
        <f t="shared" si="256"/>
        <v>48.075000000000003</v>
      </c>
      <c r="T1660" s="8">
        <f t="shared" si="257"/>
        <v>38.375</v>
      </c>
      <c r="U1660" s="7">
        <f t="shared" si="258"/>
        <v>39.991666666666667</v>
      </c>
      <c r="V1660" s="7">
        <f t="shared" si="259"/>
        <v>39.587500000000006</v>
      </c>
    </row>
    <row r="1661" spans="1:22" ht="13.5" x14ac:dyDescent="0.25">
      <c r="A1661" s="3">
        <f>RSI!A1661</f>
        <v>44729</v>
      </c>
      <c r="B1661" s="2">
        <f>RSI!B1661</f>
        <v>3.65</v>
      </c>
      <c r="C1661" s="2">
        <f>RSI!I1661</f>
        <v>40.161049851655854</v>
      </c>
      <c r="D1661" s="2">
        <f>MACD!E1661</f>
        <v>0.1418303350482315</v>
      </c>
      <c r="E1661" s="2">
        <f>MACD!F1661</f>
        <v>0.18769746006400567</v>
      </c>
      <c r="F1661" s="2">
        <f>'Moving Avg'!D1661</f>
        <v>3.778</v>
      </c>
      <c r="G1661" s="2">
        <f>'Moving Avg'!F1661</f>
        <v>3.8415000000000008</v>
      </c>
      <c r="H1661" s="2">
        <f>'Moving Avg'!G1661</f>
        <v>3.7996000000000025</v>
      </c>
      <c r="I1661" s="2">
        <f>'Moving Avg'!H1661</f>
        <v>4.7295500000000068</v>
      </c>
      <c r="J1661" s="5" t="str">
        <f>OBV!F1661</f>
        <v>BEARISH</v>
      </c>
      <c r="K1661" s="5" t="str">
        <f>OBV!G1661</f>
        <v>WEAK</v>
      </c>
      <c r="L1661" s="5" t="str">
        <f>OBV!H1661</f>
        <v>NEUTRAL</v>
      </c>
      <c r="M1661" s="7">
        <f t="shared" si="250"/>
        <v>25</v>
      </c>
      <c r="N1661" s="7">
        <f t="shared" si="251"/>
        <v>100</v>
      </c>
      <c r="O1661" s="7">
        <f t="shared" si="252"/>
        <v>0</v>
      </c>
      <c r="P1661" s="7">
        <f t="shared" si="253"/>
        <v>0</v>
      </c>
      <c r="Q1661" s="8">
        <f t="shared" si="254"/>
        <v>43.75</v>
      </c>
      <c r="R1661" s="8">
        <f t="shared" si="255"/>
        <v>25</v>
      </c>
      <c r="S1661" s="8">
        <f t="shared" si="256"/>
        <v>18.75</v>
      </c>
      <c r="T1661" s="8">
        <f t="shared" si="257"/>
        <v>31.25</v>
      </c>
      <c r="U1661" s="7">
        <f t="shared" si="258"/>
        <v>29.166666666666668</v>
      </c>
      <c r="V1661" s="7">
        <f t="shared" si="259"/>
        <v>29.6875</v>
      </c>
    </row>
    <row r="1662" spans="1:22" ht="13.5" x14ac:dyDescent="0.25">
      <c r="A1662" s="3">
        <f>RSI!A1662</f>
        <v>44732</v>
      </c>
      <c r="B1662" s="2">
        <f>RSI!B1662</f>
        <v>3.59</v>
      </c>
      <c r="C1662" s="2">
        <f>RSI!I1662</f>
        <v>37.118495536083259</v>
      </c>
      <c r="D1662" s="2">
        <f>MACD!E1662</f>
        <v>8.843767999856933E-2</v>
      </c>
      <c r="E1662" s="2">
        <f>MACD!F1662</f>
        <v>0.16784550405091841</v>
      </c>
      <c r="F1662" s="2">
        <f>'Moving Avg'!D1662</f>
        <v>3.7340000000000004</v>
      </c>
      <c r="G1662" s="2">
        <f>'Moving Avg'!F1662</f>
        <v>3.8120000000000003</v>
      </c>
      <c r="H1662" s="2">
        <f>'Moving Avg'!G1662</f>
        <v>3.7976000000000028</v>
      </c>
      <c r="I1662" s="2">
        <f>'Moving Avg'!H1662</f>
        <v>4.716950000000006</v>
      </c>
      <c r="J1662" s="5" t="str">
        <f>OBV!F1662</f>
        <v>BEARISH</v>
      </c>
      <c r="K1662" s="5" t="str">
        <f>OBV!G1662</f>
        <v>WEAK</v>
      </c>
      <c r="L1662" s="5" t="str">
        <f>OBV!H1662</f>
        <v>CONFIRMED BEARISH</v>
      </c>
      <c r="M1662" s="7">
        <f t="shared" si="250"/>
        <v>25</v>
      </c>
      <c r="N1662" s="7">
        <f t="shared" si="251"/>
        <v>100</v>
      </c>
      <c r="O1662" s="7">
        <f t="shared" si="252"/>
        <v>0</v>
      </c>
      <c r="P1662" s="7">
        <f t="shared" si="253"/>
        <v>0</v>
      </c>
      <c r="Q1662" s="8">
        <f t="shared" si="254"/>
        <v>43.75</v>
      </c>
      <c r="R1662" s="8">
        <f t="shared" si="255"/>
        <v>25</v>
      </c>
      <c r="S1662" s="8">
        <f t="shared" si="256"/>
        <v>18.75</v>
      </c>
      <c r="T1662" s="8">
        <f t="shared" si="257"/>
        <v>31.25</v>
      </c>
      <c r="U1662" s="7">
        <f t="shared" si="258"/>
        <v>29.166666666666668</v>
      </c>
      <c r="V1662" s="7">
        <f t="shared" si="259"/>
        <v>29.6875</v>
      </c>
    </row>
    <row r="1663" spans="1:22" ht="13.5" x14ac:dyDescent="0.25">
      <c r="A1663" s="3">
        <f>RSI!A1663</f>
        <v>44733</v>
      </c>
      <c r="B1663" s="2">
        <f>RSI!B1663</f>
        <v>3.59</v>
      </c>
      <c r="C1663" s="2">
        <f>RSI!I1663</f>
        <v>37.118495536083259</v>
      </c>
      <c r="D1663" s="2">
        <f>MACD!E1663</f>
        <v>4.4458389802982001E-2</v>
      </c>
      <c r="E1663" s="2">
        <f>MACD!F1663</f>
        <v>0.14316808120133112</v>
      </c>
      <c r="F1663" s="2">
        <f>'Moving Avg'!D1663</f>
        <v>3.69</v>
      </c>
      <c r="G1663" s="2">
        <f>'Moving Avg'!F1663</f>
        <v>3.7825000000000011</v>
      </c>
      <c r="H1663" s="2">
        <f>'Moving Avg'!G1663</f>
        <v>3.795600000000003</v>
      </c>
      <c r="I1663" s="2">
        <f>'Moving Avg'!H1663</f>
        <v>4.704350000000006</v>
      </c>
      <c r="J1663" s="5" t="str">
        <f>OBV!F1663</f>
        <v>BEARISH</v>
      </c>
      <c r="K1663" s="5" t="str">
        <f>OBV!G1663</f>
        <v>WEAK</v>
      </c>
      <c r="L1663" s="5" t="str">
        <f>OBV!H1663</f>
        <v>CONFIRMED BEARISH</v>
      </c>
      <c r="M1663" s="7">
        <f t="shared" si="250"/>
        <v>25</v>
      </c>
      <c r="N1663" s="7">
        <f t="shared" si="251"/>
        <v>100</v>
      </c>
      <c r="O1663" s="7">
        <f t="shared" si="252"/>
        <v>0</v>
      </c>
      <c r="P1663" s="7">
        <f t="shared" si="253"/>
        <v>0</v>
      </c>
      <c r="Q1663" s="8">
        <f t="shared" si="254"/>
        <v>43.75</v>
      </c>
      <c r="R1663" s="8">
        <f t="shared" si="255"/>
        <v>25</v>
      </c>
      <c r="S1663" s="8">
        <f t="shared" si="256"/>
        <v>18.75</v>
      </c>
      <c r="T1663" s="8">
        <f t="shared" si="257"/>
        <v>31.25</v>
      </c>
      <c r="U1663" s="7">
        <f t="shared" si="258"/>
        <v>29.166666666666668</v>
      </c>
      <c r="V1663" s="7">
        <f t="shared" si="259"/>
        <v>29.6875</v>
      </c>
    </row>
    <row r="1664" spans="1:22" ht="13.5" x14ac:dyDescent="0.25">
      <c r="A1664" s="3">
        <f>RSI!A1664</f>
        <v>44734</v>
      </c>
      <c r="B1664" s="2">
        <f>RSI!B1664</f>
        <v>3.59</v>
      </c>
      <c r="C1664" s="2">
        <f>RSI!I1664</f>
        <v>37.118495536083259</v>
      </c>
      <c r="D1664" s="2">
        <f>MACD!E1664</f>
        <v>8.3554315038405491E-3</v>
      </c>
      <c r="E1664" s="2">
        <f>MACD!F1664</f>
        <v>0.116205551261833</v>
      </c>
      <c r="F1664" s="2">
        <f>'Moving Avg'!D1664</f>
        <v>3.6459999999999999</v>
      </c>
      <c r="G1664" s="2">
        <f>'Moving Avg'!F1664</f>
        <v>3.753000000000001</v>
      </c>
      <c r="H1664" s="2">
        <f>'Moving Avg'!G1664</f>
        <v>3.7936000000000023</v>
      </c>
      <c r="I1664" s="2">
        <f>'Moving Avg'!H1664</f>
        <v>4.6917500000000061</v>
      </c>
      <c r="J1664" s="5" t="str">
        <f>OBV!F1664</f>
        <v>BEARISH</v>
      </c>
      <c r="K1664" s="5" t="str">
        <f>OBV!G1664</f>
        <v>WEAK</v>
      </c>
      <c r="L1664" s="5" t="str">
        <f>OBV!H1664</f>
        <v>CONFIRMED BEARISH</v>
      </c>
      <c r="M1664" s="7">
        <f t="shared" si="250"/>
        <v>25</v>
      </c>
      <c r="N1664" s="7">
        <f t="shared" si="251"/>
        <v>100</v>
      </c>
      <c r="O1664" s="7">
        <f t="shared" si="252"/>
        <v>0</v>
      </c>
      <c r="P1664" s="7">
        <f t="shared" si="253"/>
        <v>0</v>
      </c>
      <c r="Q1664" s="8">
        <f t="shared" si="254"/>
        <v>43.75</v>
      </c>
      <c r="R1664" s="8">
        <f t="shared" si="255"/>
        <v>25</v>
      </c>
      <c r="S1664" s="8">
        <f t="shared" si="256"/>
        <v>18.75</v>
      </c>
      <c r="T1664" s="8">
        <f t="shared" si="257"/>
        <v>31.25</v>
      </c>
      <c r="U1664" s="7">
        <f t="shared" si="258"/>
        <v>29.166666666666668</v>
      </c>
      <c r="V1664" s="7">
        <f t="shared" si="259"/>
        <v>29.6875</v>
      </c>
    </row>
    <row r="1665" spans="1:22" ht="13.5" x14ac:dyDescent="0.25">
      <c r="A1665" s="3">
        <f>RSI!A1665</f>
        <v>44735</v>
      </c>
      <c r="B1665" s="2">
        <f>RSI!B1665</f>
        <v>3.59</v>
      </c>
      <c r="C1665" s="2">
        <f>RSI!I1665</f>
        <v>37.118495536083259</v>
      </c>
      <c r="D1665" s="2">
        <f>MACD!E1665</f>
        <v>-1.1651817676101572E-3</v>
      </c>
      <c r="E1665" s="2">
        <f>MACD!F1665</f>
        <v>9.2731404655944372E-2</v>
      </c>
      <c r="F1665" s="2">
        <f>'Moving Avg'!D1665</f>
        <v>3.6019999999999994</v>
      </c>
      <c r="G1665" s="2">
        <f>'Moving Avg'!F1665</f>
        <v>3.7235000000000005</v>
      </c>
      <c r="H1665" s="2">
        <f>'Moving Avg'!G1665</f>
        <v>3.7916000000000025</v>
      </c>
      <c r="I1665" s="2">
        <f>'Moving Avg'!H1665</f>
        <v>4.6791500000000061</v>
      </c>
      <c r="J1665" s="5" t="str">
        <f>OBV!F1665</f>
        <v>BEARISH</v>
      </c>
      <c r="K1665" s="5" t="str">
        <f>OBV!G1665</f>
        <v>WEAK</v>
      </c>
      <c r="L1665" s="5" t="str">
        <f>OBV!H1665</f>
        <v>CONFIRMED BEARISH</v>
      </c>
      <c r="M1665" s="7">
        <f t="shared" si="250"/>
        <v>25</v>
      </c>
      <c r="N1665" s="7">
        <f t="shared" si="251"/>
        <v>100</v>
      </c>
      <c r="O1665" s="7">
        <f t="shared" si="252"/>
        <v>0</v>
      </c>
      <c r="P1665" s="7">
        <f t="shared" si="253"/>
        <v>0</v>
      </c>
      <c r="Q1665" s="8">
        <f t="shared" si="254"/>
        <v>43.75</v>
      </c>
      <c r="R1665" s="8">
        <f t="shared" si="255"/>
        <v>25</v>
      </c>
      <c r="S1665" s="8">
        <f t="shared" si="256"/>
        <v>18.75</v>
      </c>
      <c r="T1665" s="8">
        <f t="shared" si="257"/>
        <v>31.25</v>
      </c>
      <c r="U1665" s="7">
        <f t="shared" si="258"/>
        <v>29.166666666666668</v>
      </c>
      <c r="V1665" s="7">
        <f t="shared" si="259"/>
        <v>29.6875</v>
      </c>
    </row>
    <row r="1666" spans="1:22" ht="13.5" x14ac:dyDescent="0.25">
      <c r="A1666" s="3">
        <f>RSI!A1666</f>
        <v>44736</v>
      </c>
      <c r="B1666" s="2">
        <f>RSI!B1666</f>
        <v>3.59</v>
      </c>
      <c r="C1666" s="2">
        <f>RSI!I1666</f>
        <v>37.118495536083259</v>
      </c>
      <c r="D1666" s="2">
        <f>MACD!E1666</f>
        <v>-3.653808327662933E-3</v>
      </c>
      <c r="E1666" s="2">
        <f>MACD!F1666</f>
        <v>7.3454362059222914E-2</v>
      </c>
      <c r="F1666" s="2">
        <f>'Moving Avg'!D1666</f>
        <v>3.59</v>
      </c>
      <c r="G1666" s="2">
        <f>'Moving Avg'!F1666</f>
        <v>3.6940000000000013</v>
      </c>
      <c r="H1666" s="2">
        <f>'Moving Avg'!G1666</f>
        <v>3.7896000000000027</v>
      </c>
      <c r="I1666" s="2">
        <f>'Moving Avg'!H1666</f>
        <v>4.6665500000000062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100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46.225000000000001</v>
      </c>
      <c r="R1666" s="8">
        <f t="shared" si="255"/>
        <v>29.125</v>
      </c>
      <c r="S1666" s="8">
        <f t="shared" si="256"/>
        <v>26.175000000000001</v>
      </c>
      <c r="T1666" s="8">
        <f t="shared" si="257"/>
        <v>35.375</v>
      </c>
      <c r="U1666" s="7">
        <f t="shared" si="258"/>
        <v>33.841666666666661</v>
      </c>
      <c r="V1666" s="7">
        <f t="shared" si="259"/>
        <v>34.224999999999994</v>
      </c>
    </row>
    <row r="1667" spans="1:22" ht="13.5" x14ac:dyDescent="0.25">
      <c r="A1667" s="3">
        <f>RSI!A1667</f>
        <v>44739</v>
      </c>
      <c r="B1667" s="2">
        <f>RSI!B1667</f>
        <v>3.59</v>
      </c>
      <c r="C1667" s="2">
        <f>RSI!I1667</f>
        <v>37.118495536083259</v>
      </c>
      <c r="D1667" s="2">
        <f>MACD!E1667</f>
        <v>1.9737197168907539E-2</v>
      </c>
      <c r="E1667" s="2">
        <f>MACD!F1667</f>
        <v>6.2710929081159841E-2</v>
      </c>
      <c r="F1667" s="2">
        <f>'Moving Avg'!D1667</f>
        <v>3.59</v>
      </c>
      <c r="G1667" s="2">
        <f>'Moving Avg'!F1667</f>
        <v>3.6645000000000016</v>
      </c>
      <c r="H1667" s="2">
        <f>'Moving Avg'!G1667</f>
        <v>3.787600000000003</v>
      </c>
      <c r="I1667" s="2">
        <f>'Moving Avg'!H1667</f>
        <v>4.6539500000000062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  <c r="M1667" s="7">
        <f t="shared" si="260"/>
        <v>25</v>
      </c>
      <c r="N1667" s="7">
        <f t="shared" si="261"/>
        <v>100</v>
      </c>
      <c r="O1667" s="7">
        <f t="shared" si="262"/>
        <v>0</v>
      </c>
      <c r="P1667" s="7">
        <f t="shared" si="263"/>
        <v>33</v>
      </c>
      <c r="Q1667" s="8">
        <f t="shared" ref="Q1667:Q1730" si="264">0.35*M1667+N1667*0.35+O1667*0.15+P1667*0.15</f>
        <v>48.7</v>
      </c>
      <c r="R1667" s="8">
        <f t="shared" ref="R1667:R1730" si="265">M1667*0.2+N1667*0.2+O1667*0.35+P1667*0.25</f>
        <v>33.25</v>
      </c>
      <c r="S1667" s="8">
        <f t="shared" ref="S1667:S1730" si="266">M1667*0.15+N1667*0.15+O1667*0.25+P1667*0.45</f>
        <v>33.6</v>
      </c>
      <c r="T1667" s="8">
        <f t="shared" ref="T1667:T1730" si="267">0.25*SUM(M1667:P1667)</f>
        <v>39.5</v>
      </c>
      <c r="U1667" s="7">
        <f t="shared" ref="U1667:U1730" si="268">SUM(Q1667:S1667)/3</f>
        <v>38.516666666666673</v>
      </c>
      <c r="V1667" s="7">
        <f t="shared" ref="V1667:V1730" si="269">SUM(Q1667:T1667)/4</f>
        <v>38.762500000000003</v>
      </c>
    </row>
    <row r="1668" spans="1:22" ht="13.5" x14ac:dyDescent="0.25">
      <c r="A1668" s="3">
        <f>RSI!A1668</f>
        <v>44740</v>
      </c>
      <c r="B1668" s="2">
        <f>RSI!B1668</f>
        <v>3.59</v>
      </c>
      <c r="C1668" s="2">
        <f>RSI!I1668</f>
        <v>37.118495536083259</v>
      </c>
      <c r="D1668" s="2">
        <f>MACD!E1668</f>
        <v>4.0345680709879872E-2</v>
      </c>
      <c r="E1668" s="2">
        <f>MACD!F1668</f>
        <v>5.823787940690385E-2</v>
      </c>
      <c r="F1668" s="2">
        <f>'Moving Avg'!D1668</f>
        <v>3.59</v>
      </c>
      <c r="G1668" s="2">
        <f>'Moving Avg'!F1668</f>
        <v>3.644000000000001</v>
      </c>
      <c r="H1668" s="2">
        <f>'Moving Avg'!G1668</f>
        <v>3.7856000000000027</v>
      </c>
      <c r="I1668" s="2">
        <f>'Moving Avg'!H1668</f>
        <v>4.6413000000000073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  <c r="M1668" s="7">
        <f t="shared" si="260"/>
        <v>25</v>
      </c>
      <c r="N1668" s="7">
        <f t="shared" si="261"/>
        <v>45</v>
      </c>
      <c r="O1668" s="7">
        <f t="shared" si="262"/>
        <v>0</v>
      </c>
      <c r="P1668" s="7">
        <f t="shared" si="263"/>
        <v>33</v>
      </c>
      <c r="Q1668" s="8">
        <f t="shared" si="264"/>
        <v>29.45</v>
      </c>
      <c r="R1668" s="8">
        <f t="shared" si="265"/>
        <v>22.25</v>
      </c>
      <c r="S1668" s="8">
        <f t="shared" si="266"/>
        <v>25.35</v>
      </c>
      <c r="T1668" s="8">
        <f t="shared" si="267"/>
        <v>25.75</v>
      </c>
      <c r="U1668" s="7">
        <f t="shared" si="268"/>
        <v>25.683333333333337</v>
      </c>
      <c r="V1668" s="7">
        <f t="shared" si="269"/>
        <v>25.700000000000003</v>
      </c>
    </row>
    <row r="1669" spans="1:22" ht="13.5" x14ac:dyDescent="0.25">
      <c r="A1669" s="3">
        <f>RSI!A1669</f>
        <v>44741</v>
      </c>
      <c r="B1669" s="2">
        <f>RSI!B1669</f>
        <v>3.59</v>
      </c>
      <c r="C1669" s="2">
        <f>RSI!I1669</f>
        <v>37.118495536083259</v>
      </c>
      <c r="D1669" s="2">
        <f>MACD!E1669</f>
        <v>5.8539271168363438E-2</v>
      </c>
      <c r="E1669" s="2">
        <f>MACD!F1669</f>
        <v>5.8298157759195772E-2</v>
      </c>
      <c r="F1669" s="2">
        <f>'Moving Avg'!D1669</f>
        <v>3.59</v>
      </c>
      <c r="G1669" s="2">
        <f>'Moving Avg'!F1669</f>
        <v>3.6325000000000012</v>
      </c>
      <c r="H1669" s="2">
        <f>'Moving Avg'!G1669</f>
        <v>3.7836000000000025</v>
      </c>
      <c r="I1669" s="2">
        <f>'Moving Avg'!H1669</f>
        <v>4.6286500000000066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  <c r="M1669" s="7">
        <f t="shared" si="260"/>
        <v>25</v>
      </c>
      <c r="N1669" s="7">
        <f t="shared" si="261"/>
        <v>0</v>
      </c>
      <c r="O1669" s="7">
        <f t="shared" si="262"/>
        <v>0</v>
      </c>
      <c r="P1669" s="7">
        <f t="shared" si="263"/>
        <v>33</v>
      </c>
      <c r="Q1669" s="8">
        <f t="shared" si="264"/>
        <v>13.7</v>
      </c>
      <c r="R1669" s="8">
        <f t="shared" si="265"/>
        <v>13.25</v>
      </c>
      <c r="S1669" s="8">
        <f t="shared" si="266"/>
        <v>18.600000000000001</v>
      </c>
      <c r="T1669" s="8">
        <f t="shared" si="267"/>
        <v>14.5</v>
      </c>
      <c r="U1669" s="7">
        <f t="shared" si="268"/>
        <v>15.183333333333332</v>
      </c>
      <c r="V1669" s="7">
        <f t="shared" si="269"/>
        <v>15.012499999999999</v>
      </c>
    </row>
    <row r="1670" spans="1:22" ht="13.5" x14ac:dyDescent="0.25">
      <c r="A1670" s="3">
        <f>RSI!A1670</f>
        <v>44742</v>
      </c>
      <c r="B1670" s="2">
        <f>RSI!B1670</f>
        <v>3.59</v>
      </c>
      <c r="C1670" s="2">
        <f>RSI!I1670</f>
        <v>37.118495536083259</v>
      </c>
      <c r="D1670" s="2">
        <f>MACD!E1670</f>
        <v>7.463351701283516E-2</v>
      </c>
      <c r="E1670" s="2">
        <f>MACD!F1670</f>
        <v>6.1565229609923652E-2</v>
      </c>
      <c r="F1670" s="2">
        <f>'Moving Avg'!D1670</f>
        <v>3.59</v>
      </c>
      <c r="G1670" s="2">
        <f>'Moving Avg'!F1670</f>
        <v>3.6295000000000015</v>
      </c>
      <c r="H1670" s="2">
        <f>'Moving Avg'!G1670</f>
        <v>3.7816000000000027</v>
      </c>
      <c r="I1670" s="2">
        <f>'Moving Avg'!H1670</f>
        <v>4.6160000000000068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  <c r="M1670" s="7">
        <f t="shared" si="260"/>
        <v>25</v>
      </c>
      <c r="N1670" s="7">
        <f t="shared" si="261"/>
        <v>0</v>
      </c>
      <c r="O1670" s="7">
        <f t="shared" si="262"/>
        <v>0</v>
      </c>
      <c r="P1670" s="7">
        <f t="shared" si="263"/>
        <v>33</v>
      </c>
      <c r="Q1670" s="8">
        <f t="shared" si="264"/>
        <v>13.7</v>
      </c>
      <c r="R1670" s="8">
        <f t="shared" si="265"/>
        <v>13.25</v>
      </c>
      <c r="S1670" s="8">
        <f t="shared" si="266"/>
        <v>18.600000000000001</v>
      </c>
      <c r="T1670" s="8">
        <f t="shared" si="267"/>
        <v>14.5</v>
      </c>
      <c r="U1670" s="7">
        <f t="shared" si="268"/>
        <v>15.183333333333332</v>
      </c>
      <c r="V1670" s="7">
        <f t="shared" si="269"/>
        <v>15.012499999999999</v>
      </c>
    </row>
    <row r="1671" spans="1:22" ht="13.5" x14ac:dyDescent="0.25">
      <c r="A1671" s="3">
        <f>RSI!A1671</f>
        <v>44743</v>
      </c>
      <c r="B1671" s="2">
        <f>RSI!B1671</f>
        <v>3.59</v>
      </c>
      <c r="C1671" s="2">
        <f>RSI!I1671</f>
        <v>37.118495536083259</v>
      </c>
      <c r="D1671" s="2">
        <f>MACD!E1671</f>
        <v>6.4284182366619813E-2</v>
      </c>
      <c r="E1671" s="2">
        <f>MACD!F1671</f>
        <v>6.2109020161262893E-2</v>
      </c>
      <c r="F1671" s="2">
        <f>'Moving Avg'!D1671</f>
        <v>3.59</v>
      </c>
      <c r="G1671" s="2">
        <f>'Moving Avg'!F1671</f>
        <v>3.6265000000000014</v>
      </c>
      <c r="H1671" s="2">
        <f>'Moving Avg'!G1671</f>
        <v>3.7828000000000022</v>
      </c>
      <c r="I1671" s="2">
        <f>'Moving Avg'!H1671</f>
        <v>4.6033500000000069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  <c r="M1671" s="7">
        <f t="shared" si="260"/>
        <v>25</v>
      </c>
      <c r="N1671" s="7">
        <f t="shared" si="261"/>
        <v>0</v>
      </c>
      <c r="O1671" s="7">
        <f t="shared" si="262"/>
        <v>0</v>
      </c>
      <c r="P1671" s="7">
        <f t="shared" si="263"/>
        <v>33</v>
      </c>
      <c r="Q1671" s="8">
        <f t="shared" si="264"/>
        <v>13.7</v>
      </c>
      <c r="R1671" s="8">
        <f t="shared" si="265"/>
        <v>13.25</v>
      </c>
      <c r="S1671" s="8">
        <f t="shared" si="266"/>
        <v>18.600000000000001</v>
      </c>
      <c r="T1671" s="8">
        <f t="shared" si="267"/>
        <v>14.5</v>
      </c>
      <c r="U1671" s="7">
        <f t="shared" si="268"/>
        <v>15.183333333333332</v>
      </c>
      <c r="V1671" s="7">
        <f t="shared" si="269"/>
        <v>15.012499999999999</v>
      </c>
    </row>
    <row r="1672" spans="1:22" ht="13.5" x14ac:dyDescent="0.25">
      <c r="A1672" s="3">
        <f>RSI!A1672</f>
        <v>44746</v>
      </c>
      <c r="B1672" s="2">
        <f>RSI!B1672</f>
        <v>3.59</v>
      </c>
      <c r="C1672" s="2">
        <f>RSI!I1672</f>
        <v>37.118495536083259</v>
      </c>
      <c r="D1672" s="2">
        <f>MACD!E1672</f>
        <v>4.6896137474381483E-2</v>
      </c>
      <c r="E1672" s="2">
        <f>MACD!F1672</f>
        <v>5.9066443623886612E-2</v>
      </c>
      <c r="F1672" s="2">
        <f>'Moving Avg'!D1672</f>
        <v>3.59</v>
      </c>
      <c r="G1672" s="2">
        <f>'Moving Avg'!F1672</f>
        <v>3.6315000000000017</v>
      </c>
      <c r="H1672" s="2">
        <f>'Moving Avg'!G1672</f>
        <v>3.784000000000002</v>
      </c>
      <c r="I1672" s="2">
        <f>'Moving Avg'!H1672</f>
        <v>4.5907000000000071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  <c r="M1672" s="7">
        <f t="shared" si="260"/>
        <v>25</v>
      </c>
      <c r="N1672" s="7">
        <f t="shared" si="261"/>
        <v>45</v>
      </c>
      <c r="O1672" s="7">
        <f t="shared" si="262"/>
        <v>0</v>
      </c>
      <c r="P1672" s="7">
        <f t="shared" si="263"/>
        <v>33</v>
      </c>
      <c r="Q1672" s="8">
        <f t="shared" si="264"/>
        <v>29.45</v>
      </c>
      <c r="R1672" s="8">
        <f t="shared" si="265"/>
        <v>22.25</v>
      </c>
      <c r="S1672" s="8">
        <f t="shared" si="266"/>
        <v>25.35</v>
      </c>
      <c r="T1672" s="8">
        <f t="shared" si="267"/>
        <v>25.75</v>
      </c>
      <c r="U1672" s="7">
        <f t="shared" si="268"/>
        <v>25.683333333333337</v>
      </c>
      <c r="V1672" s="7">
        <f t="shared" si="269"/>
        <v>25.700000000000003</v>
      </c>
    </row>
    <row r="1673" spans="1:22" ht="13.5" x14ac:dyDescent="0.25">
      <c r="A1673" s="3">
        <f>RSI!A1673</f>
        <v>44747</v>
      </c>
      <c r="B1673" s="2">
        <f>RSI!B1673</f>
        <v>3.59</v>
      </c>
      <c r="C1673" s="2">
        <f>RSI!I1673</f>
        <v>37.118495536083259</v>
      </c>
      <c r="D1673" s="2">
        <f>MACD!E1673</f>
        <v>3.2738596462235758E-2</v>
      </c>
      <c r="E1673" s="2">
        <f>MACD!F1673</f>
        <v>5.3800874191556443E-2</v>
      </c>
      <c r="F1673" s="2">
        <f>'Moving Avg'!D1673</f>
        <v>3.59</v>
      </c>
      <c r="G1673" s="2">
        <f>'Moving Avg'!F1673</f>
        <v>3.6365000000000016</v>
      </c>
      <c r="H1673" s="2">
        <f>'Moving Avg'!G1673</f>
        <v>3.7852000000000019</v>
      </c>
      <c r="I1673" s="2">
        <f>'Moving Avg'!H1673</f>
        <v>4.5780500000000073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  <c r="M1673" s="7">
        <f t="shared" si="260"/>
        <v>25</v>
      </c>
      <c r="N1673" s="7">
        <f t="shared" si="261"/>
        <v>100</v>
      </c>
      <c r="O1673" s="7">
        <f t="shared" si="262"/>
        <v>0</v>
      </c>
      <c r="P1673" s="7">
        <f t="shared" si="263"/>
        <v>33</v>
      </c>
      <c r="Q1673" s="8">
        <f t="shared" si="264"/>
        <v>48.7</v>
      </c>
      <c r="R1673" s="8">
        <f t="shared" si="265"/>
        <v>33.25</v>
      </c>
      <c r="S1673" s="8">
        <f t="shared" si="266"/>
        <v>33.6</v>
      </c>
      <c r="T1673" s="8">
        <f t="shared" si="267"/>
        <v>39.5</v>
      </c>
      <c r="U1673" s="7">
        <f t="shared" si="268"/>
        <v>38.516666666666673</v>
      </c>
      <c r="V1673" s="7">
        <f t="shared" si="269"/>
        <v>38.762500000000003</v>
      </c>
    </row>
    <row r="1674" spans="1:22" ht="13.5" x14ac:dyDescent="0.25">
      <c r="A1674" s="3">
        <f>RSI!A1674</f>
        <v>44748</v>
      </c>
      <c r="B1674" s="2">
        <f>RSI!B1674</f>
        <v>3.59</v>
      </c>
      <c r="C1674" s="2">
        <f>RSI!I1674</f>
        <v>37.118495536083259</v>
      </c>
      <c r="D1674" s="2">
        <f>MACD!E1674</f>
        <v>2.1273416507281429E-2</v>
      </c>
      <c r="E1674" s="2">
        <f>MACD!F1674</f>
        <v>4.7295382654701443E-2</v>
      </c>
      <c r="F1674" s="2">
        <f>'Moving Avg'!D1674</f>
        <v>3.59</v>
      </c>
      <c r="G1674" s="2">
        <f>'Moving Avg'!F1674</f>
        <v>3.6415000000000015</v>
      </c>
      <c r="H1674" s="2">
        <f>'Moving Avg'!G1674</f>
        <v>3.7864000000000018</v>
      </c>
      <c r="I1674" s="2">
        <f>'Moving Avg'!H1674</f>
        <v>4.5654000000000075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  <c r="M1674" s="7">
        <f t="shared" si="260"/>
        <v>25</v>
      </c>
      <c r="N1674" s="7">
        <f t="shared" si="261"/>
        <v>100</v>
      </c>
      <c r="O1674" s="7">
        <f t="shared" si="262"/>
        <v>0</v>
      </c>
      <c r="P1674" s="7">
        <f t="shared" si="263"/>
        <v>33</v>
      </c>
      <c r="Q1674" s="8">
        <f t="shared" si="264"/>
        <v>48.7</v>
      </c>
      <c r="R1674" s="8">
        <f t="shared" si="265"/>
        <v>33.25</v>
      </c>
      <c r="S1674" s="8">
        <f t="shared" si="266"/>
        <v>33.6</v>
      </c>
      <c r="T1674" s="8">
        <f t="shared" si="267"/>
        <v>39.5</v>
      </c>
      <c r="U1674" s="7">
        <f t="shared" si="268"/>
        <v>38.516666666666673</v>
      </c>
      <c r="V1674" s="7">
        <f t="shared" si="269"/>
        <v>38.762500000000003</v>
      </c>
    </row>
    <row r="1675" spans="1:22" ht="13.5" x14ac:dyDescent="0.25">
      <c r="A1675" s="3">
        <f>RSI!A1675</f>
        <v>44749</v>
      </c>
      <c r="B1675" s="2">
        <f>RSI!B1675</f>
        <v>3.59</v>
      </c>
      <c r="C1675" s="2">
        <f>RSI!I1675</f>
        <v>37.118495536083252</v>
      </c>
      <c r="D1675" s="2">
        <f>MACD!E1675</f>
        <v>1.2048293562433976E-2</v>
      </c>
      <c r="E1675" s="2">
        <f>MACD!F1675</f>
        <v>4.0245964836247948E-2</v>
      </c>
      <c r="F1675" s="2">
        <f>'Moving Avg'!D1675</f>
        <v>3.59</v>
      </c>
      <c r="G1675" s="2">
        <f>'Moving Avg'!F1675</f>
        <v>3.6400000000000019</v>
      </c>
      <c r="H1675" s="2">
        <f>'Moving Avg'!G1675</f>
        <v>3.7876000000000016</v>
      </c>
      <c r="I1675" s="2">
        <f>'Moving Avg'!H1675</f>
        <v>4.5527500000000067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  <c r="M1675" s="7">
        <f t="shared" si="260"/>
        <v>25</v>
      </c>
      <c r="N1675" s="7">
        <f t="shared" si="261"/>
        <v>100</v>
      </c>
      <c r="O1675" s="7">
        <f t="shared" si="262"/>
        <v>0</v>
      </c>
      <c r="P1675" s="7">
        <f t="shared" si="263"/>
        <v>33</v>
      </c>
      <c r="Q1675" s="8">
        <f t="shared" si="264"/>
        <v>48.7</v>
      </c>
      <c r="R1675" s="8">
        <f t="shared" si="265"/>
        <v>33.25</v>
      </c>
      <c r="S1675" s="8">
        <f t="shared" si="266"/>
        <v>33.6</v>
      </c>
      <c r="T1675" s="8">
        <f t="shared" si="267"/>
        <v>39.5</v>
      </c>
      <c r="U1675" s="7">
        <f t="shared" si="268"/>
        <v>38.516666666666673</v>
      </c>
      <c r="V1675" s="7">
        <f t="shared" si="269"/>
        <v>38.762500000000003</v>
      </c>
    </row>
    <row r="1676" spans="1:22" ht="13.5" x14ac:dyDescent="0.25">
      <c r="A1676" s="3">
        <f>RSI!A1676</f>
        <v>44750</v>
      </c>
      <c r="B1676" s="2">
        <f>RSI!B1676</f>
        <v>3.59</v>
      </c>
      <c r="C1676" s="2">
        <f>RSI!I1676</f>
        <v>37.118495536083252</v>
      </c>
      <c r="D1676" s="2">
        <f>MACD!E1676</f>
        <v>4.6833306448186285E-3</v>
      </c>
      <c r="E1676" s="2">
        <f>MACD!F1676</f>
        <v>3.3133437997962083E-2</v>
      </c>
      <c r="F1676" s="2">
        <f>'Moving Avg'!D1676</f>
        <v>3.59</v>
      </c>
      <c r="G1676" s="2">
        <f>'Moving Avg'!F1676</f>
        <v>3.6370000000000018</v>
      </c>
      <c r="H1676" s="2">
        <f>'Moving Avg'!G1676</f>
        <v>3.7888000000000015</v>
      </c>
      <c r="I1676" s="2">
        <f>'Moving Avg'!H1676</f>
        <v>4.5401000000000069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25</v>
      </c>
      <c r="N1676" s="7">
        <f t="shared" si="261"/>
        <v>100</v>
      </c>
      <c r="O1676" s="7">
        <f t="shared" si="262"/>
        <v>0</v>
      </c>
      <c r="P1676" s="7">
        <f t="shared" si="263"/>
        <v>33</v>
      </c>
      <c r="Q1676" s="8">
        <f t="shared" si="264"/>
        <v>48.7</v>
      </c>
      <c r="R1676" s="8">
        <f t="shared" si="265"/>
        <v>33.25</v>
      </c>
      <c r="S1676" s="8">
        <f t="shared" si="266"/>
        <v>33.6</v>
      </c>
      <c r="T1676" s="8">
        <f t="shared" si="267"/>
        <v>39.5</v>
      </c>
      <c r="U1676" s="7">
        <f t="shared" si="268"/>
        <v>38.516666666666673</v>
      </c>
      <c r="V1676" s="7">
        <f t="shared" si="269"/>
        <v>38.762500000000003</v>
      </c>
    </row>
    <row r="1677" spans="1:22" ht="13.5" x14ac:dyDescent="0.25">
      <c r="A1677" s="3">
        <f>RSI!A1677</f>
        <v>44753</v>
      </c>
      <c r="B1677" s="2">
        <f>RSI!B1677</f>
        <v>3.59</v>
      </c>
      <c r="C1677" s="2">
        <f>RSI!I1677</f>
        <v>37.118495536083245</v>
      </c>
      <c r="D1677" s="2">
        <f>MACD!E1677</f>
        <v>-1.1403107367295995E-3</v>
      </c>
      <c r="E1677" s="2">
        <f>MACD!F1677</f>
        <v>2.6278688251023745E-2</v>
      </c>
      <c r="F1677" s="2">
        <f>'Moving Avg'!D1677</f>
        <v>3.59</v>
      </c>
      <c r="G1677" s="2">
        <f>'Moving Avg'!F1677</f>
        <v>3.6260000000000021</v>
      </c>
      <c r="H1677" s="2">
        <f>'Moving Avg'!G1677</f>
        <v>3.7890000000000015</v>
      </c>
      <c r="I1677" s="2">
        <f>'Moving Avg'!H1677</f>
        <v>4.5274500000000071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100</v>
      </c>
      <c r="O1677" s="7">
        <f t="shared" si="262"/>
        <v>0</v>
      </c>
      <c r="P1677" s="7">
        <f t="shared" si="263"/>
        <v>33</v>
      </c>
      <c r="Q1677" s="8">
        <f t="shared" si="264"/>
        <v>48.7</v>
      </c>
      <c r="R1677" s="8">
        <f t="shared" si="265"/>
        <v>33.25</v>
      </c>
      <c r="S1677" s="8">
        <f t="shared" si="266"/>
        <v>33.6</v>
      </c>
      <c r="T1677" s="8">
        <f t="shared" si="267"/>
        <v>39.5</v>
      </c>
      <c r="U1677" s="7">
        <f t="shared" si="268"/>
        <v>38.516666666666673</v>
      </c>
      <c r="V1677" s="7">
        <f t="shared" si="269"/>
        <v>38.762500000000003</v>
      </c>
    </row>
    <row r="1678" spans="1:22" ht="13.5" x14ac:dyDescent="0.25">
      <c r="A1678" s="3">
        <f>RSI!A1678</f>
        <v>44754</v>
      </c>
      <c r="B1678" s="2">
        <f>RSI!B1678</f>
        <v>3.59</v>
      </c>
      <c r="C1678" s="2">
        <f>RSI!I1678</f>
        <v>37.118495536083245</v>
      </c>
      <c r="D1678" s="2">
        <f>MACD!E1678</f>
        <v>-5.6899977366695609E-3</v>
      </c>
      <c r="E1678" s="2">
        <f>MACD!F1678</f>
        <v>1.9884951053485086E-2</v>
      </c>
      <c r="F1678" s="2">
        <f>'Moving Avg'!D1678</f>
        <v>3.59</v>
      </c>
      <c r="G1678" s="2">
        <f>'Moving Avg'!F1678</f>
        <v>3.615000000000002</v>
      </c>
      <c r="H1678" s="2">
        <f>'Moving Avg'!G1678</f>
        <v>3.7892000000000015</v>
      </c>
      <c r="I1678" s="2">
        <f>'Moving Avg'!H1678</f>
        <v>4.5148000000000064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25</v>
      </c>
      <c r="N1678" s="7">
        <f t="shared" si="261"/>
        <v>100</v>
      </c>
      <c r="O1678" s="7">
        <f t="shared" si="262"/>
        <v>0</v>
      </c>
      <c r="P1678" s="7">
        <f t="shared" si="263"/>
        <v>33</v>
      </c>
      <c r="Q1678" s="8">
        <f t="shared" si="264"/>
        <v>48.7</v>
      </c>
      <c r="R1678" s="8">
        <f t="shared" si="265"/>
        <v>33.25</v>
      </c>
      <c r="S1678" s="8">
        <f t="shared" si="266"/>
        <v>33.6</v>
      </c>
      <c r="T1678" s="8">
        <f t="shared" si="267"/>
        <v>39.5</v>
      </c>
      <c r="U1678" s="7">
        <f t="shared" si="268"/>
        <v>38.516666666666673</v>
      </c>
      <c r="V1678" s="7">
        <f t="shared" si="269"/>
        <v>38.762500000000003</v>
      </c>
    </row>
    <row r="1679" spans="1:22" ht="13.5" x14ac:dyDescent="0.25">
      <c r="A1679" s="3">
        <f>RSI!A1679</f>
        <v>44755</v>
      </c>
      <c r="B1679" s="2">
        <f>RSI!B1679</f>
        <v>3.59</v>
      </c>
      <c r="C1679" s="2">
        <f>RSI!I1679</f>
        <v>37.118495536083245</v>
      </c>
      <c r="D1679" s="2">
        <f>MACD!E1679</f>
        <v>-9.1897240444667183E-3</v>
      </c>
      <c r="E1679" s="2">
        <f>MACD!F1679</f>
        <v>1.4070016033894727E-2</v>
      </c>
      <c r="F1679" s="2">
        <f>'Moving Avg'!D1679</f>
        <v>3.59</v>
      </c>
      <c r="G1679" s="2">
        <f>'Moving Avg'!F1679</f>
        <v>3.6040000000000019</v>
      </c>
      <c r="H1679" s="2">
        <f>'Moving Avg'!G1679</f>
        <v>3.7862000000000013</v>
      </c>
      <c r="I1679" s="2">
        <f>'Moving Avg'!H1679</f>
        <v>4.5021500000000065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25</v>
      </c>
      <c r="N1679" s="7">
        <f t="shared" si="261"/>
        <v>100</v>
      </c>
      <c r="O1679" s="7">
        <f t="shared" si="262"/>
        <v>0</v>
      </c>
      <c r="P1679" s="7">
        <f t="shared" si="263"/>
        <v>33</v>
      </c>
      <c r="Q1679" s="8">
        <f t="shared" si="264"/>
        <v>48.7</v>
      </c>
      <c r="R1679" s="8">
        <f t="shared" si="265"/>
        <v>33.25</v>
      </c>
      <c r="S1679" s="8">
        <f t="shared" si="266"/>
        <v>33.6</v>
      </c>
      <c r="T1679" s="8">
        <f t="shared" si="267"/>
        <v>39.5</v>
      </c>
      <c r="U1679" s="7">
        <f t="shared" si="268"/>
        <v>38.516666666666673</v>
      </c>
      <c r="V1679" s="7">
        <f t="shared" si="269"/>
        <v>38.762500000000003</v>
      </c>
    </row>
    <row r="1680" spans="1:22" ht="13.5" x14ac:dyDescent="0.25">
      <c r="A1680" s="3">
        <f>RSI!A1680</f>
        <v>44756</v>
      </c>
      <c r="B1680" s="2">
        <f>RSI!B1680</f>
        <v>3.59</v>
      </c>
      <c r="C1680" s="2">
        <f>RSI!I1680</f>
        <v>37.118495536083252</v>
      </c>
      <c r="D1680" s="2">
        <f>MACD!E1680</f>
        <v>-1.1826948655481839E-2</v>
      </c>
      <c r="E1680" s="2">
        <f>MACD!F1680</f>
        <v>8.8906230960194132E-3</v>
      </c>
      <c r="F1680" s="2">
        <f>'Moving Avg'!D1680</f>
        <v>3.59</v>
      </c>
      <c r="G1680" s="2">
        <f>'Moving Avg'!F1680</f>
        <v>3.5930000000000013</v>
      </c>
      <c r="H1680" s="2">
        <f>'Moving Avg'!G1680</f>
        <v>3.7800000000000011</v>
      </c>
      <c r="I1680" s="2">
        <f>'Moving Avg'!H1680</f>
        <v>4.4895000000000058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100</v>
      </c>
      <c r="O1680" s="7">
        <f t="shared" si="262"/>
        <v>0</v>
      </c>
      <c r="P1680" s="7">
        <f t="shared" si="263"/>
        <v>33</v>
      </c>
      <c r="Q1680" s="8">
        <f t="shared" si="264"/>
        <v>48.7</v>
      </c>
      <c r="R1680" s="8">
        <f t="shared" si="265"/>
        <v>33.25</v>
      </c>
      <c r="S1680" s="8">
        <f t="shared" si="266"/>
        <v>33.6</v>
      </c>
      <c r="T1680" s="8">
        <f t="shared" si="267"/>
        <v>39.5</v>
      </c>
      <c r="U1680" s="7">
        <f t="shared" si="268"/>
        <v>38.516666666666673</v>
      </c>
      <c r="V1680" s="7">
        <f t="shared" si="269"/>
        <v>38.762500000000003</v>
      </c>
    </row>
    <row r="1681" spans="1:22" ht="13.5" x14ac:dyDescent="0.25">
      <c r="A1681" s="3">
        <f>RSI!A1681</f>
        <v>44757</v>
      </c>
      <c r="B1681" s="2">
        <f>RSI!B1681</f>
        <v>3.59</v>
      </c>
      <c r="C1681" s="2">
        <f>RSI!I1681</f>
        <v>37.118495536083259</v>
      </c>
      <c r="D1681" s="2">
        <f>MACD!E1681</f>
        <v>-1.375837023214066E-2</v>
      </c>
      <c r="E1681" s="2">
        <f>MACD!F1681</f>
        <v>4.3608244303873986E-3</v>
      </c>
      <c r="F1681" s="2">
        <f>'Moving Avg'!D1681</f>
        <v>3.59</v>
      </c>
      <c r="G1681" s="2">
        <f>'Moving Avg'!F1681</f>
        <v>3.5900000000000021</v>
      </c>
      <c r="H1681" s="2">
        <f>'Moving Avg'!G1681</f>
        <v>3.7738000000000009</v>
      </c>
      <c r="I1681" s="2">
        <f>'Moving Avg'!H1681</f>
        <v>4.476850000000006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45</v>
      </c>
      <c r="O1681" s="7">
        <f t="shared" si="262"/>
        <v>0</v>
      </c>
      <c r="P1681" s="7">
        <f t="shared" si="263"/>
        <v>33</v>
      </c>
      <c r="Q1681" s="8">
        <f t="shared" si="264"/>
        <v>29.45</v>
      </c>
      <c r="R1681" s="8">
        <f t="shared" si="265"/>
        <v>22.25</v>
      </c>
      <c r="S1681" s="8">
        <f t="shared" si="266"/>
        <v>25.35</v>
      </c>
      <c r="T1681" s="8">
        <f t="shared" si="267"/>
        <v>25.75</v>
      </c>
      <c r="U1681" s="7">
        <f t="shared" si="268"/>
        <v>25.683333333333337</v>
      </c>
      <c r="V1681" s="7">
        <f t="shared" si="269"/>
        <v>25.700000000000003</v>
      </c>
    </row>
    <row r="1682" spans="1:22" ht="13.5" x14ac:dyDescent="0.25">
      <c r="A1682" s="3">
        <f>RSI!A1682</f>
        <v>44760</v>
      </c>
      <c r="B1682" s="2">
        <f>RSI!B1682</f>
        <v>3.59</v>
      </c>
      <c r="C1682" s="2">
        <f>RSI!I1682</f>
        <v>37.118495536083252</v>
      </c>
      <c r="D1682" s="2">
        <f>MACD!E1682</f>
        <v>-1.5114801721179294E-2</v>
      </c>
      <c r="E1682" s="2">
        <f>MACD!F1682</f>
        <v>4.6569920007406016E-4</v>
      </c>
      <c r="F1682" s="2">
        <f>'Moving Avg'!D1682</f>
        <v>3.59</v>
      </c>
      <c r="G1682" s="2">
        <f>'Moving Avg'!F1682</f>
        <v>3.5900000000000021</v>
      </c>
      <c r="H1682" s="2">
        <f>'Moving Avg'!G1682</f>
        <v>3.7666000000000013</v>
      </c>
      <c r="I1682" s="2">
        <f>'Moving Avg'!H1682</f>
        <v>4.4642000000000053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  <c r="M1682" s="7">
        <f t="shared" si="260"/>
        <v>25</v>
      </c>
      <c r="N1682" s="7">
        <f t="shared" si="261"/>
        <v>45</v>
      </c>
      <c r="O1682" s="7">
        <f t="shared" si="262"/>
        <v>0</v>
      </c>
      <c r="P1682" s="7">
        <f t="shared" si="263"/>
        <v>33</v>
      </c>
      <c r="Q1682" s="8">
        <f t="shared" si="264"/>
        <v>29.45</v>
      </c>
      <c r="R1682" s="8">
        <f t="shared" si="265"/>
        <v>22.25</v>
      </c>
      <c r="S1682" s="8">
        <f t="shared" si="266"/>
        <v>25.35</v>
      </c>
      <c r="T1682" s="8">
        <f t="shared" si="267"/>
        <v>25.75</v>
      </c>
      <c r="U1682" s="7">
        <f t="shared" si="268"/>
        <v>25.683333333333337</v>
      </c>
      <c r="V1682" s="7">
        <f t="shared" si="269"/>
        <v>25.700000000000003</v>
      </c>
    </row>
    <row r="1683" spans="1:22" ht="13.5" x14ac:dyDescent="0.25">
      <c r="A1683" s="3">
        <f>RSI!A1683</f>
        <v>44761</v>
      </c>
      <c r="B1683" s="2">
        <f>RSI!B1683</f>
        <v>3.59</v>
      </c>
      <c r="C1683" s="2">
        <f>RSI!I1683</f>
        <v>37.118495536083252</v>
      </c>
      <c r="D1683" s="2">
        <f>MACD!E1683</f>
        <v>-1.6005284492122129E-2</v>
      </c>
      <c r="E1683" s="2">
        <f>MACD!F1683</f>
        <v>-2.8284975383651777E-3</v>
      </c>
      <c r="F1683" s="2">
        <f>'Moving Avg'!D1683</f>
        <v>3.59</v>
      </c>
      <c r="G1683" s="2">
        <f>'Moving Avg'!F1683</f>
        <v>3.5900000000000021</v>
      </c>
      <c r="H1683" s="2">
        <f>'Moving Avg'!G1683</f>
        <v>3.7594000000000016</v>
      </c>
      <c r="I1683" s="2">
        <f>'Moving Avg'!H1683</f>
        <v>4.4515500000000054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25</v>
      </c>
      <c r="N1683" s="7">
        <f t="shared" si="261"/>
        <v>45</v>
      </c>
      <c r="O1683" s="7">
        <f t="shared" si="262"/>
        <v>0</v>
      </c>
      <c r="P1683" s="7">
        <f t="shared" si="263"/>
        <v>33</v>
      </c>
      <c r="Q1683" s="8">
        <f t="shared" si="264"/>
        <v>29.45</v>
      </c>
      <c r="R1683" s="8">
        <f t="shared" si="265"/>
        <v>22.25</v>
      </c>
      <c r="S1683" s="8">
        <f t="shared" si="266"/>
        <v>25.35</v>
      </c>
      <c r="T1683" s="8">
        <f t="shared" si="267"/>
        <v>25.75</v>
      </c>
      <c r="U1683" s="7">
        <f t="shared" si="268"/>
        <v>25.683333333333337</v>
      </c>
      <c r="V1683" s="7">
        <f t="shared" si="269"/>
        <v>25.700000000000003</v>
      </c>
    </row>
    <row r="1684" spans="1:22" ht="13.5" x14ac:dyDescent="0.25">
      <c r="A1684" s="3">
        <f>RSI!A1684</f>
        <v>44762</v>
      </c>
      <c r="B1684" s="2">
        <f>RSI!B1684</f>
        <v>3.59</v>
      </c>
      <c r="C1684" s="2">
        <f>RSI!I1684</f>
        <v>37.118495536083252</v>
      </c>
      <c r="D1684" s="2">
        <f>MACD!E1684</f>
        <v>-1.6520559774289456E-2</v>
      </c>
      <c r="E1684" s="2">
        <f>MACD!F1684</f>
        <v>-5.566909985550034E-3</v>
      </c>
      <c r="F1684" s="2">
        <f>'Moving Avg'!D1684</f>
        <v>3.59</v>
      </c>
      <c r="G1684" s="2">
        <f>'Moving Avg'!F1684</f>
        <v>3.5900000000000021</v>
      </c>
      <c r="H1684" s="2">
        <f>'Moving Avg'!G1684</f>
        <v>3.752200000000002</v>
      </c>
      <c r="I1684" s="2">
        <f>'Moving Avg'!H1684</f>
        <v>4.4389000000000047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25</v>
      </c>
      <c r="N1684" s="7">
        <f t="shared" si="261"/>
        <v>45</v>
      </c>
      <c r="O1684" s="7">
        <f t="shared" si="262"/>
        <v>0</v>
      </c>
      <c r="P1684" s="7">
        <f t="shared" si="263"/>
        <v>33</v>
      </c>
      <c r="Q1684" s="8">
        <f t="shared" si="264"/>
        <v>29.45</v>
      </c>
      <c r="R1684" s="8">
        <f t="shared" si="265"/>
        <v>22.25</v>
      </c>
      <c r="S1684" s="8">
        <f t="shared" si="266"/>
        <v>25.35</v>
      </c>
      <c r="T1684" s="8">
        <f t="shared" si="267"/>
        <v>25.75</v>
      </c>
      <c r="U1684" s="7">
        <f t="shared" si="268"/>
        <v>25.683333333333337</v>
      </c>
      <c r="V1684" s="7">
        <f t="shared" si="269"/>
        <v>25.700000000000003</v>
      </c>
    </row>
    <row r="1685" spans="1:22" ht="13.5" x14ac:dyDescent="0.25">
      <c r="A1685" s="3">
        <f>RSI!A1685</f>
        <v>44763</v>
      </c>
      <c r="B1685" s="2">
        <f>RSI!B1685</f>
        <v>3.59</v>
      </c>
      <c r="C1685" s="2">
        <f>RSI!I1685</f>
        <v>37.118495536083245</v>
      </c>
      <c r="D1685" s="2">
        <f>MACD!E1685</f>
        <v>-1.6735996992235158E-2</v>
      </c>
      <c r="E1685" s="2">
        <f>MACD!F1685</f>
        <v>-7.8007273868870592E-3</v>
      </c>
      <c r="F1685" s="2">
        <f>'Moving Avg'!D1685</f>
        <v>3.59</v>
      </c>
      <c r="G1685" s="2">
        <f>'Moving Avg'!F1685</f>
        <v>3.5900000000000021</v>
      </c>
      <c r="H1685" s="2">
        <f>'Moving Avg'!G1685</f>
        <v>3.7450000000000019</v>
      </c>
      <c r="I1685" s="2">
        <f>'Moving Avg'!H1685</f>
        <v>4.4262500000000049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  <c r="M1685" s="7">
        <f t="shared" si="260"/>
        <v>25</v>
      </c>
      <c r="N1685" s="7">
        <f t="shared" si="261"/>
        <v>45</v>
      </c>
      <c r="O1685" s="7">
        <f t="shared" si="262"/>
        <v>0</v>
      </c>
      <c r="P1685" s="7">
        <f t="shared" si="263"/>
        <v>33</v>
      </c>
      <c r="Q1685" s="8">
        <f t="shared" si="264"/>
        <v>29.45</v>
      </c>
      <c r="R1685" s="8">
        <f t="shared" si="265"/>
        <v>22.25</v>
      </c>
      <c r="S1685" s="8">
        <f t="shared" si="266"/>
        <v>25.35</v>
      </c>
      <c r="T1685" s="8">
        <f t="shared" si="267"/>
        <v>25.75</v>
      </c>
      <c r="U1685" s="7">
        <f t="shared" si="268"/>
        <v>25.683333333333337</v>
      </c>
      <c r="V1685" s="7">
        <f t="shared" si="269"/>
        <v>25.700000000000003</v>
      </c>
    </row>
    <row r="1686" spans="1:22" ht="13.5" x14ac:dyDescent="0.25">
      <c r="A1686" s="3">
        <f>RSI!A1686</f>
        <v>44764</v>
      </c>
      <c r="B1686" s="2">
        <f>RSI!B1686</f>
        <v>3.59</v>
      </c>
      <c r="C1686" s="2">
        <f>RSI!I1686</f>
        <v>37.118495536083245</v>
      </c>
      <c r="D1686" s="2">
        <f>MACD!E1686</f>
        <v>-1.6714063222907694E-2</v>
      </c>
      <c r="E1686" s="2">
        <f>MACD!F1686</f>
        <v>-9.5833945540911864E-3</v>
      </c>
      <c r="F1686" s="2">
        <f>'Moving Avg'!D1686</f>
        <v>3.59</v>
      </c>
      <c r="G1686" s="2">
        <f>'Moving Avg'!F1686</f>
        <v>3.5900000000000021</v>
      </c>
      <c r="H1686" s="2">
        <f>'Moving Avg'!G1686</f>
        <v>3.7378000000000018</v>
      </c>
      <c r="I1686" s="2">
        <f>'Moving Avg'!H1686</f>
        <v>4.4136000000000051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  <c r="M1686" s="7">
        <f t="shared" si="260"/>
        <v>25</v>
      </c>
      <c r="N1686" s="7">
        <f t="shared" si="261"/>
        <v>45</v>
      </c>
      <c r="O1686" s="7">
        <f t="shared" si="262"/>
        <v>0</v>
      </c>
      <c r="P1686" s="7">
        <f t="shared" si="263"/>
        <v>33</v>
      </c>
      <c r="Q1686" s="8">
        <f t="shared" si="264"/>
        <v>29.45</v>
      </c>
      <c r="R1686" s="8">
        <f t="shared" si="265"/>
        <v>22.25</v>
      </c>
      <c r="S1686" s="8">
        <f t="shared" si="266"/>
        <v>25.35</v>
      </c>
      <c r="T1686" s="8">
        <f t="shared" si="267"/>
        <v>25.75</v>
      </c>
      <c r="U1686" s="7">
        <f t="shared" si="268"/>
        <v>25.683333333333337</v>
      </c>
      <c r="V1686" s="7">
        <f t="shared" si="269"/>
        <v>25.700000000000003</v>
      </c>
    </row>
    <row r="1687" spans="1:22" ht="13.5" x14ac:dyDescent="0.25">
      <c r="A1687" s="3">
        <f>RSI!A1687</f>
        <v>44768</v>
      </c>
      <c r="B1687" s="2">
        <f>RSI!B1687</f>
        <v>3.59</v>
      </c>
      <c r="C1687" s="2">
        <f>RSI!I1687</f>
        <v>37.118495536083245</v>
      </c>
      <c r="D1687" s="2">
        <f>MACD!E1687</f>
        <v>-1.6506404990837442E-2</v>
      </c>
      <c r="E1687" s="2">
        <f>MACD!F1687</f>
        <v>-1.0967996641440438E-2</v>
      </c>
      <c r="F1687" s="2">
        <f>'Moving Avg'!D1687</f>
        <v>3.59</v>
      </c>
      <c r="G1687" s="2">
        <f>'Moving Avg'!F1687</f>
        <v>3.5900000000000021</v>
      </c>
      <c r="H1687" s="2">
        <f>'Moving Avg'!G1687</f>
        <v>3.7306000000000021</v>
      </c>
      <c r="I1687" s="2">
        <f>'Moving Avg'!H1687</f>
        <v>4.4009500000000052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  <c r="M1687" s="7">
        <f t="shared" si="260"/>
        <v>25</v>
      </c>
      <c r="N1687" s="7">
        <f t="shared" si="261"/>
        <v>45</v>
      </c>
      <c r="O1687" s="7">
        <f t="shared" si="262"/>
        <v>0</v>
      </c>
      <c r="P1687" s="7">
        <f t="shared" si="263"/>
        <v>33</v>
      </c>
      <c r="Q1687" s="8">
        <f t="shared" si="264"/>
        <v>29.45</v>
      </c>
      <c r="R1687" s="8">
        <f t="shared" si="265"/>
        <v>22.25</v>
      </c>
      <c r="S1687" s="8">
        <f t="shared" si="266"/>
        <v>25.35</v>
      </c>
      <c r="T1687" s="8">
        <f t="shared" si="267"/>
        <v>25.75</v>
      </c>
      <c r="U1687" s="7">
        <f t="shared" si="268"/>
        <v>25.683333333333337</v>
      </c>
      <c r="V1687" s="7">
        <f t="shared" si="269"/>
        <v>25.700000000000003</v>
      </c>
    </row>
    <row r="1688" spans="1:22" ht="13.5" x14ac:dyDescent="0.25">
      <c r="A1688" s="3">
        <f>RSI!A1688</f>
        <v>44769</v>
      </c>
      <c r="B1688" s="2">
        <f>RSI!B1688</f>
        <v>3.59</v>
      </c>
      <c r="C1688" s="2">
        <f>RSI!I1688</f>
        <v>37.118495536083245</v>
      </c>
      <c r="D1688" s="2">
        <f>MACD!E1688</f>
        <v>-1.6155602615388176E-2</v>
      </c>
      <c r="E1688" s="2">
        <f>MACD!F1688</f>
        <v>-1.2005517836229987E-2</v>
      </c>
      <c r="F1688" s="2">
        <f>'Moving Avg'!D1688</f>
        <v>3.59</v>
      </c>
      <c r="G1688" s="2">
        <f>'Moving Avg'!F1688</f>
        <v>3.5900000000000021</v>
      </c>
      <c r="H1688" s="2">
        <f>'Moving Avg'!G1688</f>
        <v>3.7224000000000022</v>
      </c>
      <c r="I1688" s="2">
        <f>'Moving Avg'!H1688</f>
        <v>4.3883000000000045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  <c r="M1688" s="7">
        <f t="shared" si="260"/>
        <v>25</v>
      </c>
      <c r="N1688" s="7">
        <f t="shared" si="261"/>
        <v>45</v>
      </c>
      <c r="O1688" s="7">
        <f t="shared" si="262"/>
        <v>0</v>
      </c>
      <c r="P1688" s="7">
        <f t="shared" si="263"/>
        <v>33</v>
      </c>
      <c r="Q1688" s="8">
        <f t="shared" si="264"/>
        <v>29.45</v>
      </c>
      <c r="R1688" s="8">
        <f t="shared" si="265"/>
        <v>22.25</v>
      </c>
      <c r="S1688" s="8">
        <f t="shared" si="266"/>
        <v>25.35</v>
      </c>
      <c r="T1688" s="8">
        <f t="shared" si="267"/>
        <v>25.75</v>
      </c>
      <c r="U1688" s="7">
        <f t="shared" si="268"/>
        <v>25.683333333333337</v>
      </c>
      <c r="V1688" s="7">
        <f t="shared" si="269"/>
        <v>25.700000000000003</v>
      </c>
    </row>
    <row r="1689" spans="1:22" ht="13.5" x14ac:dyDescent="0.25">
      <c r="A1689" s="3">
        <f>RSI!A1689</f>
        <v>44770</v>
      </c>
      <c r="B1689" s="2">
        <f>RSI!B1689</f>
        <v>3.59</v>
      </c>
      <c r="C1689" s="2">
        <f>RSI!I1689</f>
        <v>37.118495536083245</v>
      </c>
      <c r="D1689" s="2">
        <f>MACD!E1689</f>
        <v>-1.5696648017923476E-2</v>
      </c>
      <c r="E1689" s="2">
        <f>MACD!F1689</f>
        <v>-1.2743743872568686E-2</v>
      </c>
      <c r="F1689" s="2">
        <f>'Moving Avg'!D1689</f>
        <v>3.59</v>
      </c>
      <c r="G1689" s="2">
        <f>'Moving Avg'!F1689</f>
        <v>3.5900000000000021</v>
      </c>
      <c r="H1689" s="2">
        <f>'Moving Avg'!G1689</f>
        <v>3.7142000000000017</v>
      </c>
      <c r="I1689" s="2">
        <f>'Moving Avg'!H1689</f>
        <v>4.3756500000000047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  <c r="M1689" s="7">
        <f t="shared" si="260"/>
        <v>25</v>
      </c>
      <c r="N1689" s="7">
        <f t="shared" si="261"/>
        <v>45</v>
      </c>
      <c r="O1689" s="7">
        <f t="shared" si="262"/>
        <v>0</v>
      </c>
      <c r="P1689" s="7">
        <f t="shared" si="263"/>
        <v>33</v>
      </c>
      <c r="Q1689" s="8">
        <f t="shared" si="264"/>
        <v>29.45</v>
      </c>
      <c r="R1689" s="8">
        <f t="shared" si="265"/>
        <v>22.25</v>
      </c>
      <c r="S1689" s="8">
        <f t="shared" si="266"/>
        <v>25.35</v>
      </c>
      <c r="T1689" s="8">
        <f t="shared" si="267"/>
        <v>25.75</v>
      </c>
      <c r="U1689" s="7">
        <f t="shared" si="268"/>
        <v>25.683333333333337</v>
      </c>
      <c r="V1689" s="7">
        <f t="shared" si="269"/>
        <v>25.700000000000003</v>
      </c>
    </row>
    <row r="1690" spans="1:22" ht="13.5" x14ac:dyDescent="0.25">
      <c r="A1690" s="3">
        <f>RSI!A1690</f>
        <v>44771</v>
      </c>
      <c r="B1690" s="2">
        <f>RSI!B1690</f>
        <v>3.59</v>
      </c>
      <c r="C1690" s="2">
        <f>RSI!I1690</f>
        <v>37.118495536083245</v>
      </c>
      <c r="D1690" s="2">
        <f>MACD!E1690</f>
        <v>-1.5158189025403779E-2</v>
      </c>
      <c r="E1690" s="2">
        <f>MACD!F1690</f>
        <v>-1.3226632903135705E-2</v>
      </c>
      <c r="F1690" s="2">
        <f>'Moving Avg'!D1690</f>
        <v>3.59</v>
      </c>
      <c r="G1690" s="2">
        <f>'Moving Avg'!F1690</f>
        <v>3.5900000000000021</v>
      </c>
      <c r="H1690" s="2">
        <f>'Moving Avg'!G1690</f>
        <v>3.7024000000000017</v>
      </c>
      <c r="I1690" s="2">
        <f>'Moving Avg'!H1690</f>
        <v>4.363000000000004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  <c r="M1690" s="7">
        <f t="shared" si="260"/>
        <v>25</v>
      </c>
      <c r="N1690" s="7">
        <f t="shared" si="261"/>
        <v>45</v>
      </c>
      <c r="O1690" s="7">
        <f t="shared" si="262"/>
        <v>0</v>
      </c>
      <c r="P1690" s="7">
        <f t="shared" si="263"/>
        <v>33</v>
      </c>
      <c r="Q1690" s="8">
        <f t="shared" si="264"/>
        <v>29.45</v>
      </c>
      <c r="R1690" s="8">
        <f t="shared" si="265"/>
        <v>22.25</v>
      </c>
      <c r="S1690" s="8">
        <f t="shared" si="266"/>
        <v>25.35</v>
      </c>
      <c r="T1690" s="8">
        <f t="shared" si="267"/>
        <v>25.75</v>
      </c>
      <c r="U1690" s="7">
        <f t="shared" si="268"/>
        <v>25.683333333333337</v>
      </c>
      <c r="V1690" s="7">
        <f t="shared" si="269"/>
        <v>25.700000000000003</v>
      </c>
    </row>
    <row r="1691" spans="1:22" ht="13.5" x14ac:dyDescent="0.25">
      <c r="A1691" s="3">
        <f>RSI!A1691</f>
        <v>44774</v>
      </c>
      <c r="B1691" s="2">
        <f>RSI!B1691</f>
        <v>3.59</v>
      </c>
      <c r="C1691" s="2">
        <f>RSI!I1691</f>
        <v>37.118495536083245</v>
      </c>
      <c r="D1691" s="2">
        <f>MACD!E1691</f>
        <v>-1.4563576549492918E-2</v>
      </c>
      <c r="E1691" s="2">
        <f>MACD!F1691</f>
        <v>-1.3494021632407149E-2</v>
      </c>
      <c r="F1691" s="2">
        <f>'Moving Avg'!D1691</f>
        <v>3.59</v>
      </c>
      <c r="G1691" s="2">
        <f>'Moving Avg'!F1691</f>
        <v>3.5900000000000021</v>
      </c>
      <c r="H1691" s="2">
        <f>'Moving Avg'!G1691</f>
        <v>3.6906000000000021</v>
      </c>
      <c r="I1691" s="2">
        <f>'Moving Avg'!H1691</f>
        <v>4.3503500000000042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  <c r="M1691" s="7">
        <f t="shared" si="260"/>
        <v>25</v>
      </c>
      <c r="N1691" s="7">
        <f t="shared" si="261"/>
        <v>45</v>
      </c>
      <c r="O1691" s="7">
        <f t="shared" si="262"/>
        <v>0</v>
      </c>
      <c r="P1691" s="7">
        <f t="shared" si="263"/>
        <v>33</v>
      </c>
      <c r="Q1691" s="8">
        <f t="shared" si="264"/>
        <v>29.45</v>
      </c>
      <c r="R1691" s="8">
        <f t="shared" si="265"/>
        <v>22.25</v>
      </c>
      <c r="S1691" s="8">
        <f t="shared" si="266"/>
        <v>25.35</v>
      </c>
      <c r="T1691" s="8">
        <f t="shared" si="267"/>
        <v>25.75</v>
      </c>
      <c r="U1691" s="7">
        <f t="shared" si="268"/>
        <v>25.683333333333337</v>
      </c>
      <c r="V1691" s="7">
        <f t="shared" si="269"/>
        <v>25.700000000000003</v>
      </c>
    </row>
    <row r="1692" spans="1:22" ht="13.5" x14ac:dyDescent="0.25">
      <c r="A1692" s="3">
        <f>RSI!A1692</f>
        <v>44775</v>
      </c>
      <c r="B1692" s="2">
        <f>RSI!B1692</f>
        <v>3.59</v>
      </c>
      <c r="C1692" s="2">
        <f>RSI!I1692</f>
        <v>37.118495536083245</v>
      </c>
      <c r="D1692" s="2">
        <f>MACD!E1692</f>
        <v>-1.3931745389739625E-2</v>
      </c>
      <c r="E1692" s="2">
        <f>MACD!F1692</f>
        <v>-1.3581566383873644E-2</v>
      </c>
      <c r="F1692" s="2">
        <f>'Moving Avg'!D1692</f>
        <v>3.59</v>
      </c>
      <c r="G1692" s="2">
        <f>'Moving Avg'!F1692</f>
        <v>3.5900000000000021</v>
      </c>
      <c r="H1692" s="2">
        <f>'Moving Avg'!G1692</f>
        <v>3.6788000000000021</v>
      </c>
      <c r="I1692" s="2">
        <f>'Moving Avg'!H1692</f>
        <v>4.3377000000000043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  <c r="M1692" s="7">
        <f t="shared" si="260"/>
        <v>25</v>
      </c>
      <c r="N1692" s="7">
        <f t="shared" si="261"/>
        <v>45</v>
      </c>
      <c r="O1692" s="7">
        <f t="shared" si="262"/>
        <v>0</v>
      </c>
      <c r="P1692" s="7">
        <f t="shared" si="263"/>
        <v>33</v>
      </c>
      <c r="Q1692" s="8">
        <f t="shared" si="264"/>
        <v>29.45</v>
      </c>
      <c r="R1692" s="8">
        <f t="shared" si="265"/>
        <v>22.25</v>
      </c>
      <c r="S1692" s="8">
        <f t="shared" si="266"/>
        <v>25.35</v>
      </c>
      <c r="T1692" s="8">
        <f t="shared" si="267"/>
        <v>25.75</v>
      </c>
      <c r="U1692" s="7">
        <f t="shared" si="268"/>
        <v>25.683333333333337</v>
      </c>
      <c r="V1692" s="7">
        <f t="shared" si="269"/>
        <v>25.700000000000003</v>
      </c>
    </row>
    <row r="1693" spans="1:22" ht="13.5" x14ac:dyDescent="0.25">
      <c r="A1693" s="3">
        <f>RSI!A1693</f>
        <v>44776</v>
      </c>
      <c r="B1693" s="2">
        <f>RSI!B1693</f>
        <v>3.59</v>
      </c>
      <c r="C1693" s="2">
        <f>RSI!I1693</f>
        <v>37.118495536083245</v>
      </c>
      <c r="D1693" s="2">
        <f>MACD!E1693</f>
        <v>-1.3277954647600065E-2</v>
      </c>
      <c r="E1693" s="2">
        <f>MACD!F1693</f>
        <v>-1.3520844036618931E-2</v>
      </c>
      <c r="F1693" s="2">
        <f>'Moving Avg'!D1693</f>
        <v>3.59</v>
      </c>
      <c r="G1693" s="2">
        <f>'Moving Avg'!F1693</f>
        <v>3.5900000000000021</v>
      </c>
      <c r="H1693" s="2">
        <f>'Moving Avg'!G1693</f>
        <v>3.667000000000002</v>
      </c>
      <c r="I1693" s="2">
        <f>'Moving Avg'!H1693</f>
        <v>4.3250500000000054</v>
      </c>
      <c r="J1693" s="5" t="str">
        <f>OBV!F1693</f>
        <v>NEUTRAL</v>
      </c>
      <c r="K1693" s="5" t="str">
        <f>OBV!G1693</f>
        <v>NEUTRAL</v>
      </c>
      <c r="L1693" s="5" t="str">
        <f>OBV!H1693</f>
        <v>NEUTRAL</v>
      </c>
      <c r="M1693" s="7">
        <f t="shared" si="260"/>
        <v>25</v>
      </c>
      <c r="N1693" s="7">
        <f t="shared" si="261"/>
        <v>0</v>
      </c>
      <c r="O1693" s="7">
        <f t="shared" si="262"/>
        <v>0</v>
      </c>
      <c r="P1693" s="7">
        <f t="shared" si="263"/>
        <v>33</v>
      </c>
      <c r="Q1693" s="8">
        <f t="shared" si="264"/>
        <v>13.7</v>
      </c>
      <c r="R1693" s="8">
        <f t="shared" si="265"/>
        <v>13.25</v>
      </c>
      <c r="S1693" s="8">
        <f t="shared" si="266"/>
        <v>18.600000000000001</v>
      </c>
      <c r="T1693" s="8">
        <f t="shared" si="267"/>
        <v>14.5</v>
      </c>
      <c r="U1693" s="7">
        <f t="shared" si="268"/>
        <v>15.183333333333332</v>
      </c>
      <c r="V1693" s="7">
        <f t="shared" si="269"/>
        <v>15.012499999999999</v>
      </c>
    </row>
    <row r="1694" spans="1:22" ht="13.5" x14ac:dyDescent="0.25">
      <c r="A1694" s="3">
        <f>RSI!A1694</f>
        <v>44777</v>
      </c>
      <c r="B1694" s="2">
        <f>RSI!B1694</f>
        <v>3.59</v>
      </c>
      <c r="C1694" s="2">
        <f>RSI!I1694</f>
        <v>37.118495536083245</v>
      </c>
      <c r="D1694" s="2">
        <f>MACD!E1694</f>
        <v>-1.2614409711193098E-2</v>
      </c>
      <c r="E1694" s="2">
        <f>MACD!F1694</f>
        <v>-1.3339557171533765E-2</v>
      </c>
      <c r="F1694" s="2">
        <f>'Moving Avg'!D1694</f>
        <v>3.59</v>
      </c>
      <c r="G1694" s="2">
        <f>'Moving Avg'!F1694</f>
        <v>3.5900000000000021</v>
      </c>
      <c r="H1694" s="2">
        <f>'Moving Avg'!G1694</f>
        <v>3.655200000000002</v>
      </c>
      <c r="I1694" s="2">
        <f>'Moving Avg'!H1694</f>
        <v>4.3124000000000056</v>
      </c>
      <c r="J1694" s="5" t="str">
        <f>OBV!F1694</f>
        <v>NEUTRAL</v>
      </c>
      <c r="K1694" s="5" t="str">
        <f>OBV!G1694</f>
        <v>NEUTRAL</v>
      </c>
      <c r="L1694" s="5" t="str">
        <f>OBV!H1694</f>
        <v>NEUTRAL</v>
      </c>
      <c r="M1694" s="7">
        <f t="shared" si="260"/>
        <v>25</v>
      </c>
      <c r="N1694" s="7">
        <f t="shared" si="261"/>
        <v>0</v>
      </c>
      <c r="O1694" s="7">
        <f t="shared" si="262"/>
        <v>0</v>
      </c>
      <c r="P1694" s="7">
        <f t="shared" si="263"/>
        <v>33</v>
      </c>
      <c r="Q1694" s="8">
        <f t="shared" si="264"/>
        <v>13.7</v>
      </c>
      <c r="R1694" s="8">
        <f t="shared" si="265"/>
        <v>13.25</v>
      </c>
      <c r="S1694" s="8">
        <f t="shared" si="266"/>
        <v>18.600000000000001</v>
      </c>
      <c r="T1694" s="8">
        <f t="shared" si="267"/>
        <v>14.5</v>
      </c>
      <c r="U1694" s="7">
        <f t="shared" si="268"/>
        <v>15.183333333333332</v>
      </c>
      <c r="V1694" s="7">
        <f t="shared" si="269"/>
        <v>15.012499999999999</v>
      </c>
    </row>
    <row r="1695" spans="1:22" ht="13.5" x14ac:dyDescent="0.25">
      <c r="A1695" s="3">
        <f>RSI!A1695</f>
        <v>44778</v>
      </c>
      <c r="B1695" s="2">
        <f>RSI!B1695</f>
        <v>3.59</v>
      </c>
      <c r="C1695" s="2">
        <f>RSI!I1695</f>
        <v>37.118495536083245</v>
      </c>
      <c r="D1695" s="2">
        <f>MACD!E1695</f>
        <v>-1.1950784365447387E-2</v>
      </c>
      <c r="E1695" s="2">
        <f>MACD!F1695</f>
        <v>-1.3061802610316489E-2</v>
      </c>
      <c r="F1695" s="2">
        <f>'Moving Avg'!D1695</f>
        <v>3.59</v>
      </c>
      <c r="G1695" s="2">
        <f>'Moving Avg'!F1695</f>
        <v>3.5900000000000021</v>
      </c>
      <c r="H1695" s="2">
        <f>'Moving Avg'!G1695</f>
        <v>3.643400000000002</v>
      </c>
      <c r="I1695" s="2">
        <f>'Moving Avg'!H1695</f>
        <v>4.2997500000000057</v>
      </c>
      <c r="J1695" s="5" t="str">
        <f>OBV!F1695</f>
        <v>NEUTRAL</v>
      </c>
      <c r="K1695" s="5" t="str">
        <f>OBV!G1695</f>
        <v>NEUTRAL</v>
      </c>
      <c r="L1695" s="5" t="str">
        <f>OBV!H1695</f>
        <v>NEUTRAL</v>
      </c>
      <c r="M1695" s="7">
        <f t="shared" si="260"/>
        <v>25</v>
      </c>
      <c r="N1695" s="7">
        <f t="shared" si="261"/>
        <v>0</v>
      </c>
      <c r="O1695" s="7">
        <f t="shared" si="262"/>
        <v>0</v>
      </c>
      <c r="P1695" s="7">
        <f t="shared" si="263"/>
        <v>33</v>
      </c>
      <c r="Q1695" s="8">
        <f t="shared" si="264"/>
        <v>13.7</v>
      </c>
      <c r="R1695" s="8">
        <f t="shared" si="265"/>
        <v>13.25</v>
      </c>
      <c r="S1695" s="8">
        <f t="shared" si="266"/>
        <v>18.600000000000001</v>
      </c>
      <c r="T1695" s="8">
        <f t="shared" si="267"/>
        <v>14.5</v>
      </c>
      <c r="U1695" s="7">
        <f t="shared" si="268"/>
        <v>15.183333333333332</v>
      </c>
      <c r="V1695" s="7">
        <f t="shared" si="269"/>
        <v>15.012499999999999</v>
      </c>
    </row>
    <row r="1696" spans="1:22" ht="13.5" x14ac:dyDescent="0.25">
      <c r="A1696" s="3">
        <f>RSI!A1696</f>
        <v>44781</v>
      </c>
      <c r="B1696" s="2">
        <f>RSI!B1696</f>
        <v>3.59</v>
      </c>
      <c r="C1696" s="2">
        <f>RSI!I1696</f>
        <v>37.118495536083245</v>
      </c>
      <c r="D1696" s="2">
        <f>MACD!E1696</f>
        <v>-1.1294658702935223E-2</v>
      </c>
      <c r="E1696" s="2">
        <f>MACD!F1696</f>
        <v>-1.2708373828840238E-2</v>
      </c>
      <c r="F1696" s="2">
        <f>'Moving Avg'!D1696</f>
        <v>3.59</v>
      </c>
      <c r="G1696" s="2">
        <f>'Moving Avg'!F1696</f>
        <v>3.5900000000000021</v>
      </c>
      <c r="H1696" s="2">
        <f>'Moving Avg'!G1696</f>
        <v>3.6316000000000024</v>
      </c>
      <c r="I1696" s="2">
        <f>'Moving Avg'!H1696</f>
        <v>4.2871000000000059</v>
      </c>
      <c r="J1696" s="5" t="str">
        <f>OBV!F1696</f>
        <v>NEUTRAL</v>
      </c>
      <c r="K1696" s="5" t="str">
        <f>OBV!G1696</f>
        <v>NEUTRAL</v>
      </c>
      <c r="L1696" s="5" t="str">
        <f>OBV!H1696</f>
        <v>NEUTRAL</v>
      </c>
      <c r="M1696" s="7">
        <f t="shared" si="260"/>
        <v>25</v>
      </c>
      <c r="N1696" s="7">
        <f t="shared" si="261"/>
        <v>0</v>
      </c>
      <c r="O1696" s="7">
        <f t="shared" si="262"/>
        <v>0</v>
      </c>
      <c r="P1696" s="7">
        <f t="shared" si="263"/>
        <v>33</v>
      </c>
      <c r="Q1696" s="8">
        <f t="shared" si="264"/>
        <v>13.7</v>
      </c>
      <c r="R1696" s="8">
        <f t="shared" si="265"/>
        <v>13.25</v>
      </c>
      <c r="S1696" s="8">
        <f t="shared" si="266"/>
        <v>18.600000000000001</v>
      </c>
      <c r="T1696" s="8">
        <f t="shared" si="267"/>
        <v>14.5</v>
      </c>
      <c r="U1696" s="7">
        <f t="shared" si="268"/>
        <v>15.183333333333332</v>
      </c>
      <c r="V1696" s="7">
        <f t="shared" si="269"/>
        <v>15.012499999999999</v>
      </c>
    </row>
    <row r="1697" spans="1:22" ht="13.5" x14ac:dyDescent="0.25">
      <c r="A1697" s="3">
        <f>RSI!A1697</f>
        <v>44782</v>
      </c>
      <c r="B1697" s="2">
        <f>RSI!B1697</f>
        <v>3.59</v>
      </c>
      <c r="C1697" s="2">
        <f>RSI!I1697</f>
        <v>37.11849553608323</v>
      </c>
      <c r="D1697" s="2">
        <f>MACD!E1697</f>
        <v>-1.065188607614731E-2</v>
      </c>
      <c r="E1697" s="2">
        <f>MACD!F1697</f>
        <v>-1.2297076278301653E-2</v>
      </c>
      <c r="F1697" s="2">
        <f>'Moving Avg'!D1697</f>
        <v>3.59</v>
      </c>
      <c r="G1697" s="2">
        <f>'Moving Avg'!F1697</f>
        <v>3.5900000000000021</v>
      </c>
      <c r="H1697" s="2">
        <f>'Moving Avg'!G1697</f>
        <v>3.6198000000000023</v>
      </c>
      <c r="I1697" s="2">
        <f>'Moving Avg'!H1697</f>
        <v>4.274450000000007</v>
      </c>
      <c r="J1697" s="5" t="str">
        <f>OBV!F1697</f>
        <v>NEUTRAL</v>
      </c>
      <c r="K1697" s="5" t="str">
        <f>OBV!G1697</f>
        <v>NEUTRAL</v>
      </c>
      <c r="L1697" s="5" t="str">
        <f>OBV!H1697</f>
        <v>NEUTRAL</v>
      </c>
      <c r="M1697" s="7">
        <f t="shared" si="260"/>
        <v>25</v>
      </c>
      <c r="N1697" s="7">
        <f t="shared" si="261"/>
        <v>0</v>
      </c>
      <c r="O1697" s="7">
        <f t="shared" si="262"/>
        <v>0</v>
      </c>
      <c r="P1697" s="7">
        <f t="shared" si="263"/>
        <v>33</v>
      </c>
      <c r="Q1697" s="8">
        <f t="shared" si="264"/>
        <v>13.7</v>
      </c>
      <c r="R1697" s="8">
        <f t="shared" si="265"/>
        <v>13.25</v>
      </c>
      <c r="S1697" s="8">
        <f t="shared" si="266"/>
        <v>18.600000000000001</v>
      </c>
      <c r="T1697" s="8">
        <f t="shared" si="267"/>
        <v>14.5</v>
      </c>
      <c r="U1697" s="7">
        <f t="shared" si="268"/>
        <v>15.183333333333332</v>
      </c>
      <c r="V1697" s="7">
        <f t="shared" si="269"/>
        <v>15.012499999999999</v>
      </c>
    </row>
    <row r="1698" spans="1:22" ht="13.5" x14ac:dyDescent="0.25">
      <c r="A1698" s="3">
        <f>RSI!A1698</f>
        <v>44783</v>
      </c>
      <c r="B1698" s="2">
        <f>RSI!B1698</f>
        <v>3.59</v>
      </c>
      <c r="C1698" s="2">
        <f>RSI!I1698</f>
        <v>37.11849553608323</v>
      </c>
      <c r="D1698" s="2">
        <f>MACD!E1698</f>
        <v>-1.0026900273664818E-2</v>
      </c>
      <c r="E1698" s="2">
        <f>MACD!F1698</f>
        <v>-1.1843041077374288E-2</v>
      </c>
      <c r="F1698" s="2">
        <f>'Moving Avg'!D1698</f>
        <v>3.59</v>
      </c>
      <c r="G1698" s="2">
        <f>'Moving Avg'!F1698</f>
        <v>3.5900000000000021</v>
      </c>
      <c r="H1698" s="2">
        <f>'Moving Avg'!G1698</f>
        <v>3.6116000000000024</v>
      </c>
      <c r="I1698" s="2">
        <f>'Moving Avg'!H1698</f>
        <v>4.2618000000000062</v>
      </c>
      <c r="J1698" s="5" t="str">
        <f>OBV!F1698</f>
        <v>NEUTRAL</v>
      </c>
      <c r="K1698" s="5" t="str">
        <f>OBV!G1698</f>
        <v>NEUTRAL</v>
      </c>
      <c r="L1698" s="5" t="str">
        <f>OBV!H1698</f>
        <v>NEUTRAL</v>
      </c>
      <c r="M1698" s="7">
        <f t="shared" si="260"/>
        <v>25</v>
      </c>
      <c r="N1698" s="7">
        <f t="shared" si="261"/>
        <v>0</v>
      </c>
      <c r="O1698" s="7">
        <f t="shared" si="262"/>
        <v>0</v>
      </c>
      <c r="P1698" s="7">
        <f t="shared" si="263"/>
        <v>33</v>
      </c>
      <c r="Q1698" s="8">
        <f t="shared" si="264"/>
        <v>13.7</v>
      </c>
      <c r="R1698" s="8">
        <f t="shared" si="265"/>
        <v>13.25</v>
      </c>
      <c r="S1698" s="8">
        <f t="shared" si="266"/>
        <v>18.600000000000001</v>
      </c>
      <c r="T1698" s="8">
        <f t="shared" si="267"/>
        <v>14.5</v>
      </c>
      <c r="U1698" s="7">
        <f t="shared" si="268"/>
        <v>15.183333333333332</v>
      </c>
      <c r="V1698" s="7">
        <f t="shared" si="269"/>
        <v>15.012499999999999</v>
      </c>
    </row>
    <row r="1699" spans="1:22" ht="13.5" x14ac:dyDescent="0.25">
      <c r="A1699" s="3">
        <f>RSI!A1699</f>
        <v>44784</v>
      </c>
      <c r="B1699" s="2">
        <f>RSI!B1699</f>
        <v>3.59</v>
      </c>
      <c r="C1699" s="2">
        <f>RSI!I1699</f>
        <v>37.11849553608323</v>
      </c>
      <c r="D1699" s="2">
        <f>MACD!E1699</f>
        <v>-9.4229723626182427E-3</v>
      </c>
      <c r="E1699" s="2">
        <f>MACD!F1699</f>
        <v>-1.135902733442308E-2</v>
      </c>
      <c r="F1699" s="2">
        <f>'Moving Avg'!D1699</f>
        <v>3.59</v>
      </c>
      <c r="G1699" s="2">
        <f>'Moving Avg'!F1699</f>
        <v>3.5900000000000021</v>
      </c>
      <c r="H1699" s="2">
        <f>'Moving Avg'!G1699</f>
        <v>3.607000000000002</v>
      </c>
      <c r="I1699" s="2">
        <f>'Moving Avg'!H1699</f>
        <v>4.2491500000000064</v>
      </c>
      <c r="J1699" s="5" t="str">
        <f>OBV!F1699</f>
        <v>NEUTRAL</v>
      </c>
      <c r="K1699" s="5" t="str">
        <f>OBV!G1699</f>
        <v>NEUTRAL</v>
      </c>
      <c r="L1699" s="5" t="str">
        <f>OBV!H1699</f>
        <v>NEUTRAL</v>
      </c>
      <c r="M1699" s="7">
        <f t="shared" si="260"/>
        <v>25</v>
      </c>
      <c r="N1699" s="7">
        <f t="shared" si="261"/>
        <v>0</v>
      </c>
      <c r="O1699" s="7">
        <f t="shared" si="262"/>
        <v>0</v>
      </c>
      <c r="P1699" s="7">
        <f t="shared" si="263"/>
        <v>33</v>
      </c>
      <c r="Q1699" s="8">
        <f t="shared" si="264"/>
        <v>13.7</v>
      </c>
      <c r="R1699" s="8">
        <f t="shared" si="265"/>
        <v>13.25</v>
      </c>
      <c r="S1699" s="8">
        <f t="shared" si="266"/>
        <v>18.600000000000001</v>
      </c>
      <c r="T1699" s="8">
        <f t="shared" si="267"/>
        <v>14.5</v>
      </c>
      <c r="U1699" s="7">
        <f t="shared" si="268"/>
        <v>15.183333333333332</v>
      </c>
      <c r="V1699" s="7">
        <f t="shared" si="269"/>
        <v>15.012499999999999</v>
      </c>
    </row>
    <row r="1700" spans="1:22" ht="13.5" x14ac:dyDescent="0.25">
      <c r="A1700" s="3">
        <f>RSI!A1700</f>
        <v>44785</v>
      </c>
      <c r="B1700" s="2">
        <f>RSI!B1700</f>
        <v>3.59</v>
      </c>
      <c r="C1700" s="2">
        <f>RSI!I1700</f>
        <v>37.118495536083223</v>
      </c>
      <c r="D1700" s="2">
        <f>MACD!E1700</f>
        <v>-8.8424251689196431E-3</v>
      </c>
      <c r="E1700" s="2">
        <f>MACD!F1700</f>
        <v>-1.0855706901322393E-2</v>
      </c>
      <c r="F1700" s="2">
        <f>'Moving Avg'!D1700</f>
        <v>3.59</v>
      </c>
      <c r="G1700" s="2">
        <f>'Moving Avg'!F1700</f>
        <v>3.5900000000000021</v>
      </c>
      <c r="H1700" s="2">
        <f>'Moving Avg'!G1700</f>
        <v>3.6058000000000026</v>
      </c>
      <c r="I1700" s="2">
        <f>'Moving Avg'!H1700</f>
        <v>4.2365000000000057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  <c r="M1700" s="7">
        <f t="shared" si="260"/>
        <v>25</v>
      </c>
      <c r="N1700" s="7">
        <f t="shared" si="261"/>
        <v>0</v>
      </c>
      <c r="O1700" s="7">
        <f t="shared" si="262"/>
        <v>0</v>
      </c>
      <c r="P1700" s="7">
        <f t="shared" si="263"/>
        <v>33</v>
      </c>
      <c r="Q1700" s="8">
        <f t="shared" si="264"/>
        <v>13.7</v>
      </c>
      <c r="R1700" s="8">
        <f t="shared" si="265"/>
        <v>13.25</v>
      </c>
      <c r="S1700" s="8">
        <f t="shared" si="266"/>
        <v>18.600000000000001</v>
      </c>
      <c r="T1700" s="8">
        <f t="shared" si="267"/>
        <v>14.5</v>
      </c>
      <c r="U1700" s="7">
        <f t="shared" si="268"/>
        <v>15.183333333333332</v>
      </c>
      <c r="V1700" s="7">
        <f t="shared" si="269"/>
        <v>15.012499999999999</v>
      </c>
    </row>
    <row r="1701" spans="1:22" ht="13.5" x14ac:dyDescent="0.25">
      <c r="A1701" s="3">
        <f>RSI!A1701</f>
        <v>44788</v>
      </c>
      <c r="B1701" s="2">
        <f>RSI!B1701</f>
        <v>3.59</v>
      </c>
      <c r="C1701" s="2">
        <f>RSI!I1701</f>
        <v>37.11849553608323</v>
      </c>
      <c r="D1701" s="2">
        <f>MACD!E1701</f>
        <v>-8.286812123498688E-3</v>
      </c>
      <c r="E1701" s="2">
        <f>MACD!F1701</f>
        <v>-1.0341927945757654E-2</v>
      </c>
      <c r="F1701" s="2">
        <f>'Moving Avg'!D1701</f>
        <v>3.59</v>
      </c>
      <c r="G1701" s="2">
        <f>'Moving Avg'!F1701</f>
        <v>3.5900000000000021</v>
      </c>
      <c r="H1701" s="2">
        <f>'Moving Avg'!G1701</f>
        <v>3.6046000000000027</v>
      </c>
      <c r="I1701" s="2">
        <f>'Moving Avg'!H1701</f>
        <v>4.2238500000000059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  <c r="M1701" s="7">
        <f t="shared" si="260"/>
        <v>25</v>
      </c>
      <c r="N1701" s="7">
        <f t="shared" si="261"/>
        <v>0</v>
      </c>
      <c r="O1701" s="7">
        <f t="shared" si="262"/>
        <v>0</v>
      </c>
      <c r="P1701" s="7">
        <f t="shared" si="263"/>
        <v>33</v>
      </c>
      <c r="Q1701" s="8">
        <f t="shared" si="264"/>
        <v>13.7</v>
      </c>
      <c r="R1701" s="8">
        <f t="shared" si="265"/>
        <v>13.25</v>
      </c>
      <c r="S1701" s="8">
        <f t="shared" si="266"/>
        <v>18.600000000000001</v>
      </c>
      <c r="T1701" s="8">
        <f t="shared" si="267"/>
        <v>14.5</v>
      </c>
      <c r="U1701" s="7">
        <f t="shared" si="268"/>
        <v>15.183333333333332</v>
      </c>
      <c r="V1701" s="7">
        <f t="shared" si="269"/>
        <v>15.012499999999999</v>
      </c>
    </row>
    <row r="1702" spans="1:22" ht="13.5" x14ac:dyDescent="0.25">
      <c r="A1702" s="3">
        <f>RSI!A1702</f>
        <v>44789</v>
      </c>
      <c r="B1702" s="2">
        <f>RSI!B1702</f>
        <v>3.59</v>
      </c>
      <c r="C1702" s="2">
        <f>RSI!I1702</f>
        <v>37.11849553608323</v>
      </c>
      <c r="D1702" s="2">
        <f>MACD!E1702</f>
        <v>-7.7570661520316442E-3</v>
      </c>
      <c r="E1702" s="2">
        <f>MACD!F1702</f>
        <v>-9.8249555870124523E-3</v>
      </c>
      <c r="F1702" s="2">
        <f>'Moving Avg'!D1702</f>
        <v>3.59</v>
      </c>
      <c r="G1702" s="2">
        <f>'Moving Avg'!F1702</f>
        <v>3.5900000000000021</v>
      </c>
      <c r="H1702" s="2">
        <f>'Moving Avg'!G1702</f>
        <v>3.6066000000000025</v>
      </c>
      <c r="I1702" s="2">
        <f>'Moving Avg'!H1702</f>
        <v>4.2112000000000052</v>
      </c>
      <c r="J1702" s="5" t="str">
        <f>OBV!F1702</f>
        <v>NEUTRAL</v>
      </c>
      <c r="K1702" s="5" t="str">
        <f>OBV!G1702</f>
        <v>NEUTRAL</v>
      </c>
      <c r="L1702" s="5" t="str">
        <f>OBV!H1702</f>
        <v>NEUTRAL</v>
      </c>
      <c r="M1702" s="7">
        <f t="shared" si="260"/>
        <v>25</v>
      </c>
      <c r="N1702" s="7">
        <f t="shared" si="261"/>
        <v>0</v>
      </c>
      <c r="O1702" s="7">
        <f t="shared" si="262"/>
        <v>0</v>
      </c>
      <c r="P1702" s="7">
        <f t="shared" si="263"/>
        <v>33</v>
      </c>
      <c r="Q1702" s="8">
        <f t="shared" si="264"/>
        <v>13.7</v>
      </c>
      <c r="R1702" s="8">
        <f t="shared" si="265"/>
        <v>13.25</v>
      </c>
      <c r="S1702" s="8">
        <f t="shared" si="266"/>
        <v>18.600000000000001</v>
      </c>
      <c r="T1702" s="8">
        <f t="shared" si="267"/>
        <v>14.5</v>
      </c>
      <c r="U1702" s="7">
        <f t="shared" si="268"/>
        <v>15.183333333333332</v>
      </c>
      <c r="V1702" s="7">
        <f t="shared" si="269"/>
        <v>15.012499999999999</v>
      </c>
    </row>
    <row r="1703" spans="1:22" ht="13.5" x14ac:dyDescent="0.25">
      <c r="A1703" s="3">
        <f>RSI!A1703</f>
        <v>44790</v>
      </c>
      <c r="B1703" s="2">
        <f>RSI!B1703</f>
        <v>3.59</v>
      </c>
      <c r="C1703" s="2">
        <f>RSI!I1703</f>
        <v>37.11849553608323</v>
      </c>
      <c r="D1703" s="2">
        <f>MACD!E1703</f>
        <v>-7.2536233977258391E-3</v>
      </c>
      <c r="E1703" s="2">
        <f>MACD!F1703</f>
        <v>-9.3106891491551297E-3</v>
      </c>
      <c r="F1703" s="2">
        <f>'Moving Avg'!D1703</f>
        <v>3.59</v>
      </c>
      <c r="G1703" s="2">
        <f>'Moving Avg'!F1703</f>
        <v>3.5900000000000021</v>
      </c>
      <c r="H1703" s="2">
        <f>'Moving Avg'!G1703</f>
        <v>3.6086000000000023</v>
      </c>
      <c r="I1703" s="2">
        <f>'Moving Avg'!H1703</f>
        <v>4.1999000000000049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  <c r="M1703" s="7">
        <f t="shared" si="260"/>
        <v>25</v>
      </c>
      <c r="N1703" s="7">
        <f t="shared" si="261"/>
        <v>0</v>
      </c>
      <c r="O1703" s="7">
        <f t="shared" si="262"/>
        <v>0</v>
      </c>
      <c r="P1703" s="7">
        <f t="shared" si="263"/>
        <v>33</v>
      </c>
      <c r="Q1703" s="8">
        <f t="shared" si="264"/>
        <v>13.7</v>
      </c>
      <c r="R1703" s="8">
        <f t="shared" si="265"/>
        <v>13.25</v>
      </c>
      <c r="S1703" s="8">
        <f t="shared" si="266"/>
        <v>18.600000000000001</v>
      </c>
      <c r="T1703" s="8">
        <f t="shared" si="267"/>
        <v>14.5</v>
      </c>
      <c r="U1703" s="7">
        <f t="shared" si="268"/>
        <v>15.183333333333332</v>
      </c>
      <c r="V1703" s="7">
        <f t="shared" si="269"/>
        <v>15.012499999999999</v>
      </c>
    </row>
    <row r="1704" spans="1:22" ht="13.5" x14ac:dyDescent="0.25">
      <c r="A1704" s="3">
        <f>RSI!A1704</f>
        <v>44791</v>
      </c>
      <c r="B1704" s="2">
        <f>RSI!B1704</f>
        <v>3.59</v>
      </c>
      <c r="C1704" s="2">
        <f>RSI!I1704</f>
        <v>37.11849553608323</v>
      </c>
      <c r="D1704" s="2">
        <f>MACD!E1704</f>
        <v>-6.7765258164578235E-3</v>
      </c>
      <c r="E1704" s="2">
        <f>MACD!F1704</f>
        <v>-8.8038564826156684E-3</v>
      </c>
      <c r="F1704" s="2">
        <f>'Moving Avg'!D1704</f>
        <v>3.59</v>
      </c>
      <c r="G1704" s="2">
        <f>'Moving Avg'!F1704</f>
        <v>3.5900000000000021</v>
      </c>
      <c r="H1704" s="2">
        <f>'Moving Avg'!G1704</f>
        <v>3.6106000000000025</v>
      </c>
      <c r="I1704" s="2">
        <f>'Moving Avg'!H1704</f>
        <v>4.1886000000000045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  <c r="M1704" s="7">
        <f t="shared" si="260"/>
        <v>25</v>
      </c>
      <c r="N1704" s="7">
        <f t="shared" si="261"/>
        <v>0</v>
      </c>
      <c r="O1704" s="7">
        <f t="shared" si="262"/>
        <v>0</v>
      </c>
      <c r="P1704" s="7">
        <f t="shared" si="263"/>
        <v>33</v>
      </c>
      <c r="Q1704" s="8">
        <f t="shared" si="264"/>
        <v>13.7</v>
      </c>
      <c r="R1704" s="8">
        <f t="shared" si="265"/>
        <v>13.25</v>
      </c>
      <c r="S1704" s="8">
        <f t="shared" si="266"/>
        <v>18.600000000000001</v>
      </c>
      <c r="T1704" s="8">
        <f t="shared" si="267"/>
        <v>14.5</v>
      </c>
      <c r="U1704" s="7">
        <f t="shared" si="268"/>
        <v>15.183333333333332</v>
      </c>
      <c r="V1704" s="7">
        <f t="shared" si="269"/>
        <v>15.012499999999999</v>
      </c>
    </row>
    <row r="1705" spans="1:22" ht="13.5" x14ac:dyDescent="0.25">
      <c r="A1705" s="3">
        <f>RSI!A1705</f>
        <v>44792</v>
      </c>
      <c r="B1705" s="2">
        <f>RSI!B1705</f>
        <v>3.59</v>
      </c>
      <c r="C1705" s="2">
        <f>RSI!I1705</f>
        <v>37.118495536083223</v>
      </c>
      <c r="D1705" s="2">
        <f>MACD!E1705</f>
        <v>-6.3255060497495741E-3</v>
      </c>
      <c r="E1705" s="2">
        <f>MACD!F1705</f>
        <v>-8.3081863960424492E-3</v>
      </c>
      <c r="F1705" s="2">
        <f>'Moving Avg'!D1705</f>
        <v>3.59</v>
      </c>
      <c r="G1705" s="2">
        <f>'Moving Avg'!F1705</f>
        <v>3.5900000000000021</v>
      </c>
      <c r="H1705" s="2">
        <f>'Moving Avg'!G1705</f>
        <v>3.610000000000003</v>
      </c>
      <c r="I1705" s="2">
        <f>'Moving Avg'!H1705</f>
        <v>4.1773000000000033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  <c r="M1705" s="7">
        <f t="shared" si="260"/>
        <v>25</v>
      </c>
      <c r="N1705" s="7">
        <f t="shared" si="261"/>
        <v>0</v>
      </c>
      <c r="O1705" s="7">
        <f t="shared" si="262"/>
        <v>0</v>
      </c>
      <c r="P1705" s="7">
        <f t="shared" si="263"/>
        <v>33</v>
      </c>
      <c r="Q1705" s="8">
        <f t="shared" si="264"/>
        <v>13.7</v>
      </c>
      <c r="R1705" s="8">
        <f t="shared" si="265"/>
        <v>13.25</v>
      </c>
      <c r="S1705" s="8">
        <f t="shared" si="266"/>
        <v>18.600000000000001</v>
      </c>
      <c r="T1705" s="8">
        <f t="shared" si="267"/>
        <v>14.5</v>
      </c>
      <c r="U1705" s="7">
        <f t="shared" si="268"/>
        <v>15.183333333333332</v>
      </c>
      <c r="V1705" s="7">
        <f t="shared" si="269"/>
        <v>15.012499999999999</v>
      </c>
    </row>
    <row r="1706" spans="1:22" ht="13.5" x14ac:dyDescent="0.25">
      <c r="A1706" s="3">
        <f>RSI!A1706</f>
        <v>44795</v>
      </c>
      <c r="B1706" s="2">
        <f>RSI!B1706</f>
        <v>3.59</v>
      </c>
      <c r="C1706" s="2">
        <f>RSI!I1706</f>
        <v>37.118495536083223</v>
      </c>
      <c r="D1706" s="2">
        <f>MACD!E1706</f>
        <v>-5.9000574456367083E-3</v>
      </c>
      <c r="E1706" s="2">
        <f>MACD!F1706</f>
        <v>-7.8265606059613017E-3</v>
      </c>
      <c r="F1706" s="2">
        <f>'Moving Avg'!D1706</f>
        <v>3.59</v>
      </c>
      <c r="G1706" s="2">
        <f>'Moving Avg'!F1706</f>
        <v>3.5900000000000021</v>
      </c>
      <c r="H1706" s="2">
        <f>'Moving Avg'!G1706</f>
        <v>3.6088000000000027</v>
      </c>
      <c r="I1706" s="2">
        <f>'Moving Avg'!H1706</f>
        <v>4.1672000000000029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  <c r="M1706" s="7">
        <f t="shared" si="260"/>
        <v>25</v>
      </c>
      <c r="N1706" s="7">
        <f t="shared" si="261"/>
        <v>0</v>
      </c>
      <c r="O1706" s="7">
        <f t="shared" si="262"/>
        <v>0</v>
      </c>
      <c r="P1706" s="7">
        <f t="shared" si="263"/>
        <v>33</v>
      </c>
      <c r="Q1706" s="8">
        <f t="shared" si="264"/>
        <v>13.7</v>
      </c>
      <c r="R1706" s="8">
        <f t="shared" si="265"/>
        <v>13.25</v>
      </c>
      <c r="S1706" s="8">
        <f t="shared" si="266"/>
        <v>18.600000000000001</v>
      </c>
      <c r="T1706" s="8">
        <f t="shared" si="267"/>
        <v>14.5</v>
      </c>
      <c r="U1706" s="7">
        <f t="shared" si="268"/>
        <v>15.183333333333332</v>
      </c>
      <c r="V1706" s="7">
        <f t="shared" si="269"/>
        <v>15.012499999999999</v>
      </c>
    </row>
    <row r="1707" spans="1:22" ht="13.5" x14ac:dyDescent="0.25">
      <c r="A1707" s="3">
        <f>RSI!A1707</f>
        <v>44796</v>
      </c>
      <c r="B1707" s="2">
        <f>RSI!B1707</f>
        <v>3.59</v>
      </c>
      <c r="C1707" s="2">
        <f>RSI!I1707</f>
        <v>37.118495536083223</v>
      </c>
      <c r="D1707" s="2">
        <f>MACD!E1707</f>
        <v>-5.4994916453128262E-3</v>
      </c>
      <c r="E1707" s="2">
        <f>MACD!F1707</f>
        <v>-7.361146813831607E-3</v>
      </c>
      <c r="F1707" s="2">
        <f>'Moving Avg'!D1707</f>
        <v>3.59</v>
      </c>
      <c r="G1707" s="2">
        <f>'Moving Avg'!F1707</f>
        <v>3.5900000000000021</v>
      </c>
      <c r="H1707" s="2">
        <f>'Moving Avg'!G1707</f>
        <v>3.6044000000000027</v>
      </c>
      <c r="I1707" s="2">
        <f>'Moving Avg'!H1707</f>
        <v>4.1571000000000033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  <c r="M1707" s="7">
        <f t="shared" si="260"/>
        <v>25</v>
      </c>
      <c r="N1707" s="7">
        <f t="shared" si="261"/>
        <v>0</v>
      </c>
      <c r="O1707" s="7">
        <f t="shared" si="262"/>
        <v>0</v>
      </c>
      <c r="P1707" s="7">
        <f t="shared" si="263"/>
        <v>33</v>
      </c>
      <c r="Q1707" s="8">
        <f t="shared" si="264"/>
        <v>13.7</v>
      </c>
      <c r="R1707" s="8">
        <f t="shared" si="265"/>
        <v>13.25</v>
      </c>
      <c r="S1707" s="8">
        <f t="shared" si="266"/>
        <v>18.600000000000001</v>
      </c>
      <c r="T1707" s="8">
        <f t="shared" si="267"/>
        <v>14.5</v>
      </c>
      <c r="U1707" s="7">
        <f t="shared" si="268"/>
        <v>15.183333333333332</v>
      </c>
      <c r="V1707" s="7">
        <f t="shared" si="269"/>
        <v>15.012499999999999</v>
      </c>
    </row>
    <row r="1708" spans="1:22" ht="13.5" x14ac:dyDescent="0.25">
      <c r="A1708" s="3">
        <f>RSI!A1708</f>
        <v>44797</v>
      </c>
      <c r="B1708" s="2">
        <f>RSI!B1708</f>
        <v>3.43</v>
      </c>
      <c r="C1708" s="2">
        <f>RSI!I1708</f>
        <v>5.2220893991253376</v>
      </c>
      <c r="D1708" s="2">
        <f>MACD!E1708</f>
        <v>6.7288660802438116E-3</v>
      </c>
      <c r="E1708" s="2">
        <f>MACD!F1708</f>
        <v>-4.5431442350165243E-3</v>
      </c>
      <c r="F1708" s="2">
        <f>'Moving Avg'!D1708</f>
        <v>3.5579999999999998</v>
      </c>
      <c r="G1708" s="2">
        <f>'Moving Avg'!F1708</f>
        <v>3.5820000000000021</v>
      </c>
      <c r="H1708" s="2">
        <f>'Moving Avg'!G1708</f>
        <v>3.5968000000000031</v>
      </c>
      <c r="I1708" s="2">
        <f>'Moving Avg'!H1708</f>
        <v>4.146200000000003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  <c r="M1708" s="7">
        <f t="shared" si="260"/>
        <v>50</v>
      </c>
      <c r="N1708" s="7">
        <f t="shared" si="261"/>
        <v>0</v>
      </c>
      <c r="O1708" s="7">
        <f t="shared" si="262"/>
        <v>0</v>
      </c>
      <c r="P1708" s="7">
        <f t="shared" si="263"/>
        <v>33</v>
      </c>
      <c r="Q1708" s="8">
        <f t="shared" si="264"/>
        <v>22.45</v>
      </c>
      <c r="R1708" s="8">
        <f t="shared" si="265"/>
        <v>18.25</v>
      </c>
      <c r="S1708" s="8">
        <f t="shared" si="266"/>
        <v>22.35</v>
      </c>
      <c r="T1708" s="8">
        <f t="shared" si="267"/>
        <v>20.75</v>
      </c>
      <c r="U1708" s="7">
        <f t="shared" si="268"/>
        <v>21.016666666666669</v>
      </c>
      <c r="V1708" s="7">
        <f t="shared" si="269"/>
        <v>20.950000000000003</v>
      </c>
    </row>
    <row r="1709" spans="1:22" ht="13.5" x14ac:dyDescent="0.25">
      <c r="A1709" s="3">
        <f>RSI!A1709</f>
        <v>44798</v>
      </c>
      <c r="B1709" s="2">
        <f>RSI!B1709</f>
        <v>3.28</v>
      </c>
      <c r="C1709" s="2">
        <f>RSI!I1709</f>
        <v>2.7961862963620092</v>
      </c>
      <c r="D1709" s="2">
        <f>MACD!E1709</f>
        <v>2.9167278929836282E-2</v>
      </c>
      <c r="E1709" s="2">
        <f>MACD!F1709</f>
        <v>2.1989403979540373E-3</v>
      </c>
      <c r="F1709" s="2">
        <f>'Moving Avg'!D1709</f>
        <v>3.496</v>
      </c>
      <c r="G1709" s="2">
        <f>'Moving Avg'!F1709</f>
        <v>3.5665000000000022</v>
      </c>
      <c r="H1709" s="2">
        <f>'Moving Avg'!G1709</f>
        <v>3.5862000000000029</v>
      </c>
      <c r="I1709" s="2">
        <f>'Moving Avg'!H1709</f>
        <v>4.1345500000000026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  <c r="M1709" s="7">
        <f t="shared" si="260"/>
        <v>50</v>
      </c>
      <c r="N1709" s="7">
        <f t="shared" si="261"/>
        <v>0</v>
      </c>
      <c r="O1709" s="7">
        <f t="shared" si="262"/>
        <v>0</v>
      </c>
      <c r="P1709" s="7">
        <f t="shared" si="263"/>
        <v>33</v>
      </c>
      <c r="Q1709" s="8">
        <f t="shared" si="264"/>
        <v>22.45</v>
      </c>
      <c r="R1709" s="8">
        <f t="shared" si="265"/>
        <v>18.25</v>
      </c>
      <c r="S1709" s="8">
        <f t="shared" si="266"/>
        <v>22.35</v>
      </c>
      <c r="T1709" s="8">
        <f t="shared" si="267"/>
        <v>20.75</v>
      </c>
      <c r="U1709" s="7">
        <f t="shared" si="268"/>
        <v>21.016666666666669</v>
      </c>
      <c r="V1709" s="7">
        <f t="shared" si="269"/>
        <v>20.950000000000003</v>
      </c>
    </row>
    <row r="1710" spans="1:22" ht="13.5" x14ac:dyDescent="0.25">
      <c r="A1710" s="3">
        <f>RSI!A1710</f>
        <v>44799</v>
      </c>
      <c r="B1710" s="2">
        <f>RSI!B1710</f>
        <v>3.28</v>
      </c>
      <c r="C1710" s="2">
        <f>RSI!I1710</f>
        <v>2.7961862963620092</v>
      </c>
      <c r="D1710" s="2">
        <f>MACD!E1710</f>
        <v>4.994760490681216E-2</v>
      </c>
      <c r="E1710" s="2">
        <f>MACD!F1710</f>
        <v>1.1748673299725662E-2</v>
      </c>
      <c r="F1710" s="2">
        <f>'Moving Avg'!D1710</f>
        <v>3.4339999999999997</v>
      </c>
      <c r="G1710" s="2">
        <f>'Moving Avg'!F1710</f>
        <v>3.5510000000000019</v>
      </c>
      <c r="H1710" s="2">
        <f>'Moving Avg'!G1710</f>
        <v>3.5756000000000023</v>
      </c>
      <c r="I1710" s="2">
        <f>'Moving Avg'!H1710</f>
        <v>4.1229500000000021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  <c r="M1710" s="7">
        <f t="shared" si="260"/>
        <v>50</v>
      </c>
      <c r="N1710" s="7">
        <f t="shared" si="261"/>
        <v>0</v>
      </c>
      <c r="O1710" s="7">
        <f t="shared" si="262"/>
        <v>0</v>
      </c>
      <c r="P1710" s="7">
        <f t="shared" si="263"/>
        <v>33</v>
      </c>
      <c r="Q1710" s="8">
        <f t="shared" si="264"/>
        <v>22.45</v>
      </c>
      <c r="R1710" s="8">
        <f t="shared" si="265"/>
        <v>18.25</v>
      </c>
      <c r="S1710" s="8">
        <f t="shared" si="266"/>
        <v>22.35</v>
      </c>
      <c r="T1710" s="8">
        <f t="shared" si="267"/>
        <v>20.75</v>
      </c>
      <c r="U1710" s="7">
        <f t="shared" si="268"/>
        <v>21.016666666666669</v>
      </c>
      <c r="V1710" s="7">
        <f t="shared" si="269"/>
        <v>20.950000000000003</v>
      </c>
    </row>
    <row r="1711" spans="1:22" ht="13.5" x14ac:dyDescent="0.25">
      <c r="A1711" s="3">
        <f>RSI!A1711</f>
        <v>44802</v>
      </c>
      <c r="B1711" s="2">
        <f>RSI!B1711</f>
        <v>3.23</v>
      </c>
      <c r="C1711" s="2">
        <f>RSI!I1711</f>
        <v>2.370477106951455</v>
      </c>
      <c r="D1711" s="2">
        <f>MACD!E1711</f>
        <v>7.2895750844251594E-2</v>
      </c>
      <c r="E1711" s="2">
        <f>MACD!F1711</f>
        <v>2.3978088808630851E-2</v>
      </c>
      <c r="F1711" s="2">
        <f>'Moving Avg'!D1711</f>
        <v>3.3619999999999997</v>
      </c>
      <c r="G1711" s="2">
        <f>'Moving Avg'!F1711</f>
        <v>3.5330000000000013</v>
      </c>
      <c r="H1711" s="2">
        <f>'Moving Avg'!G1711</f>
        <v>3.5672000000000024</v>
      </c>
      <c r="I1711" s="2">
        <f>'Moving Avg'!H1711</f>
        <v>4.1111000000000022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  <c r="M1711" s="7">
        <f t="shared" si="260"/>
        <v>50</v>
      </c>
      <c r="N1711" s="7">
        <f t="shared" si="261"/>
        <v>0</v>
      </c>
      <c r="O1711" s="7">
        <f t="shared" si="262"/>
        <v>0</v>
      </c>
      <c r="P1711" s="7">
        <f t="shared" si="263"/>
        <v>16.5</v>
      </c>
      <c r="Q1711" s="8">
        <f t="shared" si="264"/>
        <v>19.975000000000001</v>
      </c>
      <c r="R1711" s="8">
        <f t="shared" si="265"/>
        <v>14.125</v>
      </c>
      <c r="S1711" s="8">
        <f t="shared" si="266"/>
        <v>14.925000000000001</v>
      </c>
      <c r="T1711" s="8">
        <f t="shared" si="267"/>
        <v>16.625</v>
      </c>
      <c r="U1711" s="7">
        <f t="shared" si="268"/>
        <v>16.341666666666669</v>
      </c>
      <c r="V1711" s="7">
        <f t="shared" si="269"/>
        <v>16.412500000000001</v>
      </c>
    </row>
    <row r="1712" spans="1:22" ht="13.5" x14ac:dyDescent="0.25">
      <c r="A1712" s="3">
        <f>RSI!A1712</f>
        <v>44803</v>
      </c>
      <c r="B1712" s="2">
        <f>RSI!B1712</f>
        <v>3.22</v>
      </c>
      <c r="C1712" s="2">
        <f>RSI!I1712</f>
        <v>2.2952135565423504</v>
      </c>
      <c r="D1712" s="2">
        <f>MACD!E1712</f>
        <v>9.488765149786671E-2</v>
      </c>
      <c r="E1712" s="2">
        <f>MACD!F1712</f>
        <v>3.8160001346478026E-2</v>
      </c>
      <c r="F1712" s="2">
        <f>'Moving Avg'!D1712</f>
        <v>3.2880000000000003</v>
      </c>
      <c r="G1712" s="2">
        <f>'Moving Avg'!F1712</f>
        <v>3.5145000000000008</v>
      </c>
      <c r="H1712" s="2">
        <f>'Moving Avg'!G1712</f>
        <v>3.5598000000000023</v>
      </c>
      <c r="I1712" s="2">
        <f>'Moving Avg'!H1712</f>
        <v>4.0992000000000015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  <c r="M1712" s="7">
        <f t="shared" si="260"/>
        <v>50</v>
      </c>
      <c r="N1712" s="7">
        <f t="shared" si="261"/>
        <v>0</v>
      </c>
      <c r="O1712" s="7">
        <f t="shared" si="262"/>
        <v>0</v>
      </c>
      <c r="P1712" s="7">
        <f t="shared" si="263"/>
        <v>16.5</v>
      </c>
      <c r="Q1712" s="8">
        <f t="shared" si="264"/>
        <v>19.975000000000001</v>
      </c>
      <c r="R1712" s="8">
        <f t="shared" si="265"/>
        <v>14.125</v>
      </c>
      <c r="S1712" s="8">
        <f t="shared" si="266"/>
        <v>14.925000000000001</v>
      </c>
      <c r="T1712" s="8">
        <f t="shared" si="267"/>
        <v>16.625</v>
      </c>
      <c r="U1712" s="7">
        <f t="shared" si="268"/>
        <v>16.341666666666669</v>
      </c>
      <c r="V1712" s="7">
        <f t="shared" si="269"/>
        <v>16.412500000000001</v>
      </c>
    </row>
    <row r="1713" spans="1:22" ht="13.5" x14ac:dyDescent="0.25">
      <c r="A1713" s="3">
        <f>RSI!A1713</f>
        <v>44804</v>
      </c>
      <c r="B1713" s="2">
        <f>RSI!B1713</f>
        <v>3.22</v>
      </c>
      <c r="C1713" s="2">
        <f>RSI!I1713</f>
        <v>2.2952135565423504</v>
      </c>
      <c r="D1713" s="2">
        <f>MACD!E1713</f>
        <v>0.1152529565512932</v>
      </c>
      <c r="E1713" s="2">
        <f>MACD!F1713</f>
        <v>5.357859238744106E-2</v>
      </c>
      <c r="F1713" s="2">
        <f>'Moving Avg'!D1713</f>
        <v>3.246</v>
      </c>
      <c r="G1713" s="2">
        <f>'Moving Avg'!F1713</f>
        <v>3.4960000000000009</v>
      </c>
      <c r="H1713" s="2">
        <f>'Moving Avg'!G1713</f>
        <v>3.5524000000000022</v>
      </c>
      <c r="I1713" s="2">
        <f>'Moving Avg'!H1713</f>
        <v>4.0873000000000026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  <c r="M1713" s="7">
        <f t="shared" si="260"/>
        <v>50</v>
      </c>
      <c r="N1713" s="7">
        <f t="shared" si="261"/>
        <v>0</v>
      </c>
      <c r="O1713" s="7">
        <f t="shared" si="262"/>
        <v>0</v>
      </c>
      <c r="P1713" s="7">
        <f t="shared" si="263"/>
        <v>16.5</v>
      </c>
      <c r="Q1713" s="8">
        <f t="shared" si="264"/>
        <v>19.975000000000001</v>
      </c>
      <c r="R1713" s="8">
        <f t="shared" si="265"/>
        <v>14.125</v>
      </c>
      <c r="S1713" s="8">
        <f t="shared" si="266"/>
        <v>14.925000000000001</v>
      </c>
      <c r="T1713" s="8">
        <f t="shared" si="267"/>
        <v>16.625</v>
      </c>
      <c r="U1713" s="7">
        <f t="shared" si="268"/>
        <v>16.341666666666669</v>
      </c>
      <c r="V1713" s="7">
        <f t="shared" si="269"/>
        <v>16.412500000000001</v>
      </c>
    </row>
    <row r="1714" spans="1:22" ht="13.5" x14ac:dyDescent="0.25">
      <c r="A1714" s="3">
        <f>RSI!A1714</f>
        <v>44805</v>
      </c>
      <c r="B1714" s="2">
        <f>RSI!B1714</f>
        <v>3.23</v>
      </c>
      <c r="C1714" s="2">
        <f>RSI!I1714</f>
        <v>5.7652141625843001</v>
      </c>
      <c r="D1714" s="2">
        <f>MACD!E1714</f>
        <v>0.13337103935325079</v>
      </c>
      <c r="E1714" s="2">
        <f>MACD!F1714</f>
        <v>6.9537081780603013E-2</v>
      </c>
      <c r="F1714" s="2">
        <f>'Moving Avg'!D1714</f>
        <v>3.2359999999999998</v>
      </c>
      <c r="G1714" s="2">
        <f>'Moving Avg'!F1714</f>
        <v>3.4780000000000006</v>
      </c>
      <c r="H1714" s="2">
        <f>'Moving Avg'!G1714</f>
        <v>3.5452000000000021</v>
      </c>
      <c r="I1714" s="2">
        <f>'Moving Avg'!H1714</f>
        <v>4.0754500000000027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  <c r="M1714" s="7">
        <f t="shared" si="260"/>
        <v>50</v>
      </c>
      <c r="N1714" s="7">
        <f t="shared" si="261"/>
        <v>0</v>
      </c>
      <c r="O1714" s="7">
        <f t="shared" si="262"/>
        <v>0</v>
      </c>
      <c r="P1714" s="7">
        <f t="shared" si="263"/>
        <v>16.5</v>
      </c>
      <c r="Q1714" s="8">
        <f t="shared" si="264"/>
        <v>19.975000000000001</v>
      </c>
      <c r="R1714" s="8">
        <f t="shared" si="265"/>
        <v>14.125</v>
      </c>
      <c r="S1714" s="8">
        <f t="shared" si="266"/>
        <v>14.925000000000001</v>
      </c>
      <c r="T1714" s="8">
        <f t="shared" si="267"/>
        <v>16.625</v>
      </c>
      <c r="U1714" s="7">
        <f t="shared" si="268"/>
        <v>16.341666666666669</v>
      </c>
      <c r="V1714" s="7">
        <f t="shared" si="269"/>
        <v>16.412500000000001</v>
      </c>
    </row>
    <row r="1715" spans="1:22" ht="13.5" x14ac:dyDescent="0.25">
      <c r="A1715" s="3">
        <f>RSI!A1715</f>
        <v>44806</v>
      </c>
      <c r="B1715" s="2">
        <f>RSI!B1715</f>
        <v>3.37</v>
      </c>
      <c r="C1715" s="2">
        <f>RSI!I1715</f>
        <v>38.627621999173712</v>
      </c>
      <c r="D1715" s="2">
        <f>MACD!E1715</f>
        <v>0.13977841431941984</v>
      </c>
      <c r="E1715" s="2">
        <f>MACD!F1715</f>
        <v>8.358534828836639E-2</v>
      </c>
      <c r="F1715" s="2">
        <f>'Moving Avg'!D1715</f>
        <v>3.254</v>
      </c>
      <c r="G1715" s="2">
        <f>'Moving Avg'!F1715</f>
        <v>3.467000000000001</v>
      </c>
      <c r="H1715" s="2">
        <f>'Moving Avg'!G1715</f>
        <v>3.5408000000000022</v>
      </c>
      <c r="I1715" s="2">
        <f>'Moving Avg'!H1715</f>
        <v>4.064300000000002</v>
      </c>
      <c r="J1715" s="5" t="str">
        <f>OBV!F1715</f>
        <v>BEARISH</v>
      </c>
      <c r="K1715" s="5" t="str">
        <f>OBV!G1715</f>
        <v>NEUTRAL</v>
      </c>
      <c r="L1715" s="5" t="str">
        <f>OBV!H1715</f>
        <v>BEARISH DIVERGENCE</v>
      </c>
      <c r="M1715" s="7">
        <f t="shared" si="260"/>
        <v>25</v>
      </c>
      <c r="N1715" s="7">
        <f t="shared" si="261"/>
        <v>0</v>
      </c>
      <c r="O1715" s="7">
        <f t="shared" si="262"/>
        <v>0</v>
      </c>
      <c r="P1715" s="7">
        <f t="shared" si="263"/>
        <v>16.5</v>
      </c>
      <c r="Q1715" s="8">
        <f t="shared" si="264"/>
        <v>11.225</v>
      </c>
      <c r="R1715" s="8">
        <f t="shared" si="265"/>
        <v>9.125</v>
      </c>
      <c r="S1715" s="8">
        <f t="shared" si="266"/>
        <v>11.175000000000001</v>
      </c>
      <c r="T1715" s="8">
        <f t="shared" si="267"/>
        <v>10.375</v>
      </c>
      <c r="U1715" s="7">
        <f t="shared" si="268"/>
        <v>10.508333333333335</v>
      </c>
      <c r="V1715" s="7">
        <f t="shared" si="269"/>
        <v>10.475000000000001</v>
      </c>
    </row>
    <row r="1716" spans="1:22" ht="13.5" x14ac:dyDescent="0.25">
      <c r="A1716" s="3">
        <f>RSI!A1716</f>
        <v>44809</v>
      </c>
      <c r="B1716" s="2">
        <f>RSI!B1716</f>
        <v>3.52</v>
      </c>
      <c r="C1716" s="2">
        <f>RSI!I1716</f>
        <v>56.236974255934818</v>
      </c>
      <c r="D1716" s="2">
        <f>MACD!E1716</f>
        <v>0.13460153243457285</v>
      </c>
      <c r="E1716" s="2">
        <f>MACD!F1716</f>
        <v>9.3788585117607681E-2</v>
      </c>
      <c r="F1716" s="2">
        <f>'Moving Avg'!D1716</f>
        <v>3.3119999999999998</v>
      </c>
      <c r="G1716" s="2">
        <f>'Moving Avg'!F1716</f>
        <v>3.4634999999999998</v>
      </c>
      <c r="H1716" s="2">
        <f>'Moving Avg'!G1716</f>
        <v>3.5394000000000023</v>
      </c>
      <c r="I1716" s="2">
        <f>'Moving Avg'!H1716</f>
        <v>4.0539000000000014</v>
      </c>
      <c r="J1716" s="5" t="str">
        <f>OBV!F1716</f>
        <v>BEARISH</v>
      </c>
      <c r="K1716" s="5" t="str">
        <f>OBV!G1716</f>
        <v>NEUTRAL</v>
      </c>
      <c r="L1716" s="5" t="str">
        <f>OBV!H1716</f>
        <v>BEARISH DIVERGENCE</v>
      </c>
      <c r="M1716" s="7">
        <f t="shared" si="260"/>
        <v>25</v>
      </c>
      <c r="N1716" s="7">
        <f t="shared" si="261"/>
        <v>0</v>
      </c>
      <c r="O1716" s="7">
        <f t="shared" si="262"/>
        <v>0</v>
      </c>
      <c r="P1716" s="7">
        <f t="shared" si="263"/>
        <v>16.5</v>
      </c>
      <c r="Q1716" s="8">
        <f t="shared" si="264"/>
        <v>11.225</v>
      </c>
      <c r="R1716" s="8">
        <f t="shared" si="265"/>
        <v>9.125</v>
      </c>
      <c r="S1716" s="8">
        <f t="shared" si="266"/>
        <v>11.175000000000001</v>
      </c>
      <c r="T1716" s="8">
        <f t="shared" si="267"/>
        <v>10.375</v>
      </c>
      <c r="U1716" s="7">
        <f t="shared" si="268"/>
        <v>10.508333333333335</v>
      </c>
      <c r="V1716" s="7">
        <f t="shared" si="269"/>
        <v>10.475000000000001</v>
      </c>
    </row>
    <row r="1717" spans="1:22" ht="13.5" x14ac:dyDescent="0.25">
      <c r="A1717" s="3">
        <f>RSI!A1717</f>
        <v>44810</v>
      </c>
      <c r="B1717" s="2">
        <f>RSI!B1717</f>
        <v>3.59</v>
      </c>
      <c r="C1717" s="2">
        <f>RSI!I1717</f>
        <v>61.752256168134508</v>
      </c>
      <c r="D1717" s="2">
        <f>MACD!E1717</f>
        <v>0.12462418585887169</v>
      </c>
      <c r="E1717" s="2">
        <f>MACD!F1717</f>
        <v>9.9955705265860492E-2</v>
      </c>
      <c r="F1717" s="2">
        <f>'Moving Avg'!D1717</f>
        <v>3.3860000000000001</v>
      </c>
      <c r="G1717" s="2">
        <f>'Moving Avg'!F1717</f>
        <v>3.4634999999999998</v>
      </c>
      <c r="H1717" s="2">
        <f>'Moving Avg'!G1717</f>
        <v>3.5394000000000023</v>
      </c>
      <c r="I1717" s="2">
        <f>'Moving Avg'!H1717</f>
        <v>4.0438500000000017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  <c r="M1717" s="7">
        <f t="shared" si="260"/>
        <v>25</v>
      </c>
      <c r="N1717" s="7">
        <f t="shared" si="261"/>
        <v>0</v>
      </c>
      <c r="O1717" s="7">
        <f t="shared" si="262"/>
        <v>0</v>
      </c>
      <c r="P1717" s="7">
        <f t="shared" si="263"/>
        <v>83.5</v>
      </c>
      <c r="Q1717" s="8">
        <f t="shared" si="264"/>
        <v>21.274999999999999</v>
      </c>
      <c r="R1717" s="8">
        <f t="shared" si="265"/>
        <v>25.875</v>
      </c>
      <c r="S1717" s="8">
        <f t="shared" si="266"/>
        <v>41.325000000000003</v>
      </c>
      <c r="T1717" s="8">
        <f t="shared" si="267"/>
        <v>27.125</v>
      </c>
      <c r="U1717" s="7">
        <f t="shared" si="268"/>
        <v>29.491666666666664</v>
      </c>
      <c r="V1717" s="7">
        <f t="shared" si="269"/>
        <v>28.9</v>
      </c>
    </row>
    <row r="1718" spans="1:22" ht="13.5" x14ac:dyDescent="0.25">
      <c r="A1718" s="3">
        <f>RSI!A1718</f>
        <v>44811</v>
      </c>
      <c r="B1718" s="2">
        <f>RSI!B1718</f>
        <v>3.75</v>
      </c>
      <c r="C1718" s="2">
        <f>RSI!I1718</f>
        <v>70.808106989406014</v>
      </c>
      <c r="D1718" s="2">
        <f>MACD!E1718</f>
        <v>7.8919721323961856E-2</v>
      </c>
      <c r="E1718" s="2">
        <f>MACD!F1718</f>
        <v>9.5748508477480773E-2</v>
      </c>
      <c r="F1718" s="2">
        <f>'Moving Avg'!D1718</f>
        <v>3.492</v>
      </c>
      <c r="G1718" s="2">
        <f>'Moving Avg'!F1718</f>
        <v>3.4714999999999998</v>
      </c>
      <c r="H1718" s="2">
        <f>'Moving Avg'!G1718</f>
        <v>3.542600000000002</v>
      </c>
      <c r="I1718" s="2">
        <f>'Moving Avg'!H1718</f>
        <v>4.0346000000000011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  <c r="M1718" s="7">
        <f t="shared" si="260"/>
        <v>0</v>
      </c>
      <c r="N1718" s="7">
        <f t="shared" si="261"/>
        <v>45</v>
      </c>
      <c r="O1718" s="7">
        <f t="shared" si="262"/>
        <v>0</v>
      </c>
      <c r="P1718" s="7">
        <f t="shared" si="263"/>
        <v>83.5</v>
      </c>
      <c r="Q1718" s="8">
        <f t="shared" si="264"/>
        <v>28.274999999999999</v>
      </c>
      <c r="R1718" s="8">
        <f t="shared" si="265"/>
        <v>29.875</v>
      </c>
      <c r="S1718" s="8">
        <f t="shared" si="266"/>
        <v>44.325000000000003</v>
      </c>
      <c r="T1718" s="8">
        <f t="shared" si="267"/>
        <v>32.125</v>
      </c>
      <c r="U1718" s="7">
        <f t="shared" si="268"/>
        <v>34.158333333333331</v>
      </c>
      <c r="V1718" s="7">
        <f t="shared" si="269"/>
        <v>33.65</v>
      </c>
    </row>
    <row r="1719" spans="1:22" ht="13.5" x14ac:dyDescent="0.25">
      <c r="A1719" s="3">
        <f>RSI!A1719</f>
        <v>44812</v>
      </c>
      <c r="B1719" s="2">
        <f>RSI!B1719</f>
        <v>3.89</v>
      </c>
      <c r="C1719" s="2">
        <f>RSI!I1719</f>
        <v>76.133031286582238</v>
      </c>
      <c r="D1719" s="2">
        <f>MACD!E1719</f>
        <v>5.1179930265372597E-3</v>
      </c>
      <c r="E1719" s="2">
        <f>MACD!F1719</f>
        <v>7.7622405387292079E-2</v>
      </c>
      <c r="F1719" s="2">
        <f>'Moving Avg'!D1719</f>
        <v>3.6240000000000001</v>
      </c>
      <c r="G1719" s="2">
        <f>'Moving Avg'!F1719</f>
        <v>3.4864999999999995</v>
      </c>
      <c r="H1719" s="2">
        <f>'Moving Avg'!G1719</f>
        <v>3.5486000000000018</v>
      </c>
      <c r="I1719" s="2">
        <f>'Moving Avg'!H1719</f>
        <v>4.0260500000000015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  <c r="M1719" s="7">
        <f t="shared" si="260"/>
        <v>0</v>
      </c>
      <c r="N1719" s="7">
        <f t="shared" si="261"/>
        <v>100</v>
      </c>
      <c r="O1719" s="7">
        <f t="shared" si="262"/>
        <v>0</v>
      </c>
      <c r="P1719" s="7">
        <f t="shared" si="263"/>
        <v>83.5</v>
      </c>
      <c r="Q1719" s="8">
        <f t="shared" si="264"/>
        <v>47.524999999999999</v>
      </c>
      <c r="R1719" s="8">
        <f t="shared" si="265"/>
        <v>40.875</v>
      </c>
      <c r="S1719" s="8">
        <f t="shared" si="266"/>
        <v>52.575000000000003</v>
      </c>
      <c r="T1719" s="8">
        <f t="shared" si="267"/>
        <v>45.875</v>
      </c>
      <c r="U1719" s="7">
        <f t="shared" si="268"/>
        <v>46.991666666666674</v>
      </c>
      <c r="V1719" s="7">
        <f t="shared" si="269"/>
        <v>46.712500000000006</v>
      </c>
    </row>
    <row r="1720" spans="1:22" ht="13.5" x14ac:dyDescent="0.25">
      <c r="A1720" s="3">
        <f>RSI!A1720</f>
        <v>44813</v>
      </c>
      <c r="B1720" s="2">
        <f>RSI!B1720</f>
        <v>3.89</v>
      </c>
      <c r="C1720" s="2">
        <f>RSI!I1720</f>
        <v>76.133031286582238</v>
      </c>
      <c r="D1720" s="2">
        <f>MACD!E1720</f>
        <v>-5.9713765531576701E-2</v>
      </c>
      <c r="E1720" s="2">
        <f>MACD!F1720</f>
        <v>5.0155171203518326E-2</v>
      </c>
      <c r="F1720" s="2">
        <f>'Moving Avg'!D1720</f>
        <v>3.7280000000000002</v>
      </c>
      <c r="G1720" s="2">
        <f>'Moving Avg'!F1720</f>
        <v>3.5014999999999992</v>
      </c>
      <c r="H1720" s="2">
        <f>'Moving Avg'!G1720</f>
        <v>3.5546000000000015</v>
      </c>
      <c r="I1720" s="2">
        <f>'Moving Avg'!H1720</f>
        <v>4.0175000000000018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  <c r="M1720" s="7">
        <f t="shared" si="260"/>
        <v>0</v>
      </c>
      <c r="N1720" s="7">
        <f t="shared" si="261"/>
        <v>100</v>
      </c>
      <c r="O1720" s="7">
        <f t="shared" si="262"/>
        <v>0</v>
      </c>
      <c r="P1720" s="7">
        <f t="shared" si="263"/>
        <v>83.5</v>
      </c>
      <c r="Q1720" s="8">
        <f t="shared" si="264"/>
        <v>47.524999999999999</v>
      </c>
      <c r="R1720" s="8">
        <f t="shared" si="265"/>
        <v>40.875</v>
      </c>
      <c r="S1720" s="8">
        <f t="shared" si="266"/>
        <v>52.575000000000003</v>
      </c>
      <c r="T1720" s="8">
        <f t="shared" si="267"/>
        <v>45.875</v>
      </c>
      <c r="U1720" s="7">
        <f t="shared" si="268"/>
        <v>46.991666666666674</v>
      </c>
      <c r="V1720" s="7">
        <f t="shared" si="269"/>
        <v>46.712500000000006</v>
      </c>
    </row>
    <row r="1721" spans="1:22" ht="13.5" x14ac:dyDescent="0.25">
      <c r="A1721" s="3">
        <f>RSI!A1721</f>
        <v>44816</v>
      </c>
      <c r="B1721" s="2">
        <f>RSI!B1721</f>
        <v>4.0599999999999996</v>
      </c>
      <c r="C1721" s="2">
        <f>RSI!I1721</f>
        <v>81.011040354125214</v>
      </c>
      <c r="D1721" s="2">
        <f>MACD!E1721</f>
        <v>-0.13706384684597817</v>
      </c>
      <c r="E1721" s="2">
        <f>MACD!F1721</f>
        <v>1.271136759361903E-2</v>
      </c>
      <c r="F1721" s="2">
        <f>'Moving Avg'!D1721</f>
        <v>3.8359999999999999</v>
      </c>
      <c r="G1721" s="2">
        <f>'Moving Avg'!F1721</f>
        <v>3.5249999999999999</v>
      </c>
      <c r="H1721" s="2">
        <f>'Moving Avg'!G1721</f>
        <v>3.5640000000000014</v>
      </c>
      <c r="I1721" s="2">
        <f>'Moving Avg'!H1721</f>
        <v>4.009800000000002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  <c r="M1721" s="7">
        <f t="shared" si="260"/>
        <v>0</v>
      </c>
      <c r="N1721" s="7">
        <f t="shared" si="261"/>
        <v>100</v>
      </c>
      <c r="O1721" s="7">
        <f t="shared" si="262"/>
        <v>0</v>
      </c>
      <c r="P1721" s="7">
        <f t="shared" si="263"/>
        <v>83.5</v>
      </c>
      <c r="Q1721" s="8">
        <f t="shared" si="264"/>
        <v>47.524999999999999</v>
      </c>
      <c r="R1721" s="8">
        <f t="shared" si="265"/>
        <v>40.875</v>
      </c>
      <c r="S1721" s="8">
        <f t="shared" si="266"/>
        <v>52.575000000000003</v>
      </c>
      <c r="T1721" s="8">
        <f t="shared" si="267"/>
        <v>45.875</v>
      </c>
      <c r="U1721" s="7">
        <f t="shared" si="268"/>
        <v>46.991666666666674</v>
      </c>
      <c r="V1721" s="7">
        <f t="shared" si="269"/>
        <v>46.712500000000006</v>
      </c>
    </row>
    <row r="1722" spans="1:22" ht="13.5" x14ac:dyDescent="0.25">
      <c r="A1722" s="3">
        <f>RSI!A1722</f>
        <v>44817</v>
      </c>
      <c r="B1722" s="2">
        <f>RSI!B1722</f>
        <v>4.04</v>
      </c>
      <c r="C1722" s="2">
        <f>RSI!I1722</f>
        <v>78.966232450828954</v>
      </c>
      <c r="D1722" s="2">
        <f>MACD!E1722</f>
        <v>-0.20561945076072652</v>
      </c>
      <c r="E1722" s="2">
        <f>MACD!F1722</f>
        <v>-3.0954796077250081E-2</v>
      </c>
      <c r="F1722" s="2">
        <f>'Moving Avg'!D1722</f>
        <v>3.9259999999999997</v>
      </c>
      <c r="G1722" s="2">
        <f>'Moving Avg'!F1722</f>
        <v>3.5475000000000003</v>
      </c>
      <c r="H1722" s="2">
        <f>'Moving Avg'!G1722</f>
        <v>3.5730000000000013</v>
      </c>
      <c r="I1722" s="2">
        <f>'Moving Avg'!H1722</f>
        <v>4.0020000000000024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  <c r="M1722" s="7">
        <f t="shared" si="260"/>
        <v>0</v>
      </c>
      <c r="N1722" s="7">
        <f t="shared" si="261"/>
        <v>100</v>
      </c>
      <c r="O1722" s="7">
        <f t="shared" si="262"/>
        <v>0</v>
      </c>
      <c r="P1722" s="7">
        <f t="shared" si="263"/>
        <v>16.5</v>
      </c>
      <c r="Q1722" s="8">
        <f t="shared" si="264"/>
        <v>37.475000000000001</v>
      </c>
      <c r="R1722" s="8">
        <f t="shared" si="265"/>
        <v>24.125</v>
      </c>
      <c r="S1722" s="8">
        <f t="shared" si="266"/>
        <v>22.425000000000001</v>
      </c>
      <c r="T1722" s="8">
        <f t="shared" si="267"/>
        <v>29.125</v>
      </c>
      <c r="U1722" s="7">
        <f t="shared" si="268"/>
        <v>28.008333333333336</v>
      </c>
      <c r="V1722" s="7">
        <f t="shared" si="269"/>
        <v>28.287500000000001</v>
      </c>
    </row>
    <row r="1723" spans="1:22" ht="13.5" x14ac:dyDescent="0.25">
      <c r="A1723" s="3">
        <f>RSI!A1723</f>
        <v>44818</v>
      </c>
      <c r="B1723" s="2">
        <f>RSI!B1723</f>
        <v>4.0999999999999996</v>
      </c>
      <c r="C1723" s="2">
        <f>RSI!I1723</f>
        <v>80.552167675271619</v>
      </c>
      <c r="D1723" s="2">
        <f>MACD!E1723</f>
        <v>-0.27077703843455225</v>
      </c>
      <c r="E1723" s="2">
        <f>MACD!F1723</f>
        <v>-7.8919244548710521E-2</v>
      </c>
      <c r="F1723" s="2">
        <f>'Moving Avg'!D1723</f>
        <v>3.9959999999999996</v>
      </c>
      <c r="G1723" s="2">
        <f>'Moving Avg'!F1723</f>
        <v>3.5730000000000004</v>
      </c>
      <c r="H1723" s="2">
        <f>'Moving Avg'!G1723</f>
        <v>3.5832000000000011</v>
      </c>
      <c r="I1723" s="2">
        <f>'Moving Avg'!H1723</f>
        <v>3.9945000000000026</v>
      </c>
      <c r="J1723" s="5" t="str">
        <f>OBV!F1723</f>
        <v>BEARISH</v>
      </c>
      <c r="K1723" s="5" t="str">
        <f>OBV!G1723</f>
        <v>NEUTRAL</v>
      </c>
      <c r="L1723" s="5" t="str">
        <f>OBV!H1723</f>
        <v>BEARISH DIVERGENCE</v>
      </c>
      <c r="M1723" s="7">
        <f t="shared" si="260"/>
        <v>0</v>
      </c>
      <c r="N1723" s="7">
        <f t="shared" si="261"/>
        <v>100</v>
      </c>
      <c r="O1723" s="7">
        <f t="shared" si="262"/>
        <v>50</v>
      </c>
      <c r="P1723" s="7">
        <f t="shared" si="263"/>
        <v>16.5</v>
      </c>
      <c r="Q1723" s="8">
        <f t="shared" si="264"/>
        <v>44.975000000000001</v>
      </c>
      <c r="R1723" s="8">
        <f t="shared" si="265"/>
        <v>41.625</v>
      </c>
      <c r="S1723" s="8">
        <f t="shared" si="266"/>
        <v>34.924999999999997</v>
      </c>
      <c r="T1723" s="8">
        <f t="shared" si="267"/>
        <v>41.625</v>
      </c>
      <c r="U1723" s="7">
        <f t="shared" si="268"/>
        <v>40.508333333333333</v>
      </c>
      <c r="V1723" s="7">
        <f t="shared" si="269"/>
        <v>40.787499999999994</v>
      </c>
    </row>
    <row r="1724" spans="1:22" ht="13.5" x14ac:dyDescent="0.25">
      <c r="A1724" s="3">
        <f>RSI!A1724</f>
        <v>44819</v>
      </c>
      <c r="B1724" s="2">
        <f>RSI!B1724</f>
        <v>4.1100000000000003</v>
      </c>
      <c r="C1724" s="2">
        <f>RSI!I1724</f>
        <v>80.811845588616961</v>
      </c>
      <c r="D1724" s="2">
        <f>MACD!E1724</f>
        <v>-0.32797142150168579</v>
      </c>
      <c r="E1724" s="2">
        <f>MACD!F1724</f>
        <v>-0.12872967993930556</v>
      </c>
      <c r="F1724" s="2">
        <f>'Moving Avg'!D1724</f>
        <v>4.0399999999999991</v>
      </c>
      <c r="G1724" s="2">
        <f>'Moving Avg'!F1724</f>
        <v>3.5990000000000002</v>
      </c>
      <c r="H1724" s="2">
        <f>'Moving Avg'!G1724</f>
        <v>3.5936000000000012</v>
      </c>
      <c r="I1724" s="2">
        <f>'Moving Avg'!H1724</f>
        <v>3.987050000000004</v>
      </c>
      <c r="J1724" s="5" t="str">
        <f>OBV!F1724</f>
        <v>BEARISH</v>
      </c>
      <c r="K1724" s="5" t="str">
        <f>OBV!G1724</f>
        <v>NEUTRAL</v>
      </c>
      <c r="L1724" s="5" t="str">
        <f>OBV!H1724</f>
        <v>BEARISH DIVERGENCE</v>
      </c>
      <c r="M1724" s="7">
        <f t="shared" si="260"/>
        <v>0</v>
      </c>
      <c r="N1724" s="7">
        <f t="shared" si="261"/>
        <v>100</v>
      </c>
      <c r="O1724" s="7">
        <f t="shared" si="262"/>
        <v>50</v>
      </c>
      <c r="P1724" s="7">
        <f t="shared" si="263"/>
        <v>16.5</v>
      </c>
      <c r="Q1724" s="8">
        <f t="shared" si="264"/>
        <v>44.975000000000001</v>
      </c>
      <c r="R1724" s="8">
        <f t="shared" si="265"/>
        <v>41.625</v>
      </c>
      <c r="S1724" s="8">
        <f t="shared" si="266"/>
        <v>34.924999999999997</v>
      </c>
      <c r="T1724" s="8">
        <f t="shared" si="267"/>
        <v>41.625</v>
      </c>
      <c r="U1724" s="7">
        <f t="shared" si="268"/>
        <v>40.508333333333333</v>
      </c>
      <c r="V1724" s="7">
        <f t="shared" si="269"/>
        <v>40.787499999999994</v>
      </c>
    </row>
    <row r="1725" spans="1:22" ht="13.5" x14ac:dyDescent="0.25">
      <c r="A1725" s="3">
        <f>RSI!A1725</f>
        <v>44820</v>
      </c>
      <c r="B1725" s="2">
        <f>RSI!B1725</f>
        <v>4.1100000000000003</v>
      </c>
      <c r="C1725" s="2">
        <f>RSI!I1725</f>
        <v>80.811845588616961</v>
      </c>
      <c r="D1725" s="2">
        <f>MACD!E1725</f>
        <v>-0.35753429801865177</v>
      </c>
      <c r="E1725" s="2">
        <f>MACD!F1725</f>
        <v>-0.17449060355517482</v>
      </c>
      <c r="F1725" s="2">
        <f>'Moving Avg'!D1725</f>
        <v>4.0839999999999996</v>
      </c>
      <c r="G1725" s="2">
        <f>'Moving Avg'!F1725</f>
        <v>3.625</v>
      </c>
      <c r="H1725" s="2">
        <f>'Moving Avg'!G1725</f>
        <v>3.6040000000000014</v>
      </c>
      <c r="I1725" s="2">
        <f>'Moving Avg'!H1725</f>
        <v>3.9796000000000036</v>
      </c>
      <c r="J1725" s="5" t="str">
        <f>OBV!F1725</f>
        <v>BEARISH</v>
      </c>
      <c r="K1725" s="5" t="str">
        <f>OBV!G1725</f>
        <v>NEUTRAL</v>
      </c>
      <c r="L1725" s="5" t="str">
        <f>OBV!H1725</f>
        <v>BEARISH DIVERGENCE</v>
      </c>
      <c r="M1725" s="7">
        <f t="shared" si="260"/>
        <v>0</v>
      </c>
      <c r="N1725" s="7">
        <f t="shared" si="261"/>
        <v>100</v>
      </c>
      <c r="O1725" s="7">
        <f t="shared" si="262"/>
        <v>50</v>
      </c>
      <c r="P1725" s="7">
        <f t="shared" si="263"/>
        <v>16.5</v>
      </c>
      <c r="Q1725" s="8">
        <f t="shared" si="264"/>
        <v>44.975000000000001</v>
      </c>
      <c r="R1725" s="8">
        <f t="shared" si="265"/>
        <v>41.625</v>
      </c>
      <c r="S1725" s="8">
        <f t="shared" si="266"/>
        <v>34.924999999999997</v>
      </c>
      <c r="T1725" s="8">
        <f t="shared" si="267"/>
        <v>41.625</v>
      </c>
      <c r="U1725" s="7">
        <f t="shared" si="268"/>
        <v>40.508333333333333</v>
      </c>
      <c r="V1725" s="7">
        <f t="shared" si="269"/>
        <v>40.787499999999994</v>
      </c>
    </row>
    <row r="1726" spans="1:22" ht="13.5" x14ac:dyDescent="0.25">
      <c r="A1726" s="3">
        <f>RSI!A1726</f>
        <v>44823</v>
      </c>
      <c r="B1726" s="2">
        <f>RSI!B1726</f>
        <v>4.1100000000000003</v>
      </c>
      <c r="C1726" s="2">
        <f>RSI!I1726</f>
        <v>80.811845588616961</v>
      </c>
      <c r="D1726" s="2">
        <f>MACD!E1726</f>
        <v>-0.36197775628101914</v>
      </c>
      <c r="E1726" s="2">
        <f>MACD!F1726</f>
        <v>-0.21198803410034367</v>
      </c>
      <c r="F1726" s="2">
        <f>'Moving Avg'!D1726</f>
        <v>4.0939999999999994</v>
      </c>
      <c r="G1726" s="2">
        <f>'Moving Avg'!F1726</f>
        <v>3.6509999999999998</v>
      </c>
      <c r="H1726" s="2">
        <f>'Moving Avg'!G1726</f>
        <v>3.6144000000000021</v>
      </c>
      <c r="I1726" s="2">
        <f>'Moving Avg'!H1726</f>
        <v>3.9721500000000045</v>
      </c>
      <c r="J1726" s="5" t="str">
        <f>OBV!F1726</f>
        <v>BEARISH</v>
      </c>
      <c r="K1726" s="5" t="str">
        <f>OBV!G1726</f>
        <v>NEUTRAL</v>
      </c>
      <c r="L1726" s="5" t="str">
        <f>OBV!H1726</f>
        <v>BEARISH DIVERGENCE</v>
      </c>
      <c r="M1726" s="7">
        <f t="shared" si="260"/>
        <v>0</v>
      </c>
      <c r="N1726" s="7">
        <f t="shared" si="261"/>
        <v>100</v>
      </c>
      <c r="O1726" s="7">
        <f t="shared" si="262"/>
        <v>50</v>
      </c>
      <c r="P1726" s="7">
        <f t="shared" si="263"/>
        <v>16.5</v>
      </c>
      <c r="Q1726" s="8">
        <f t="shared" si="264"/>
        <v>44.975000000000001</v>
      </c>
      <c r="R1726" s="8">
        <f t="shared" si="265"/>
        <v>41.625</v>
      </c>
      <c r="S1726" s="8">
        <f t="shared" si="266"/>
        <v>34.924999999999997</v>
      </c>
      <c r="T1726" s="8">
        <f t="shared" si="267"/>
        <v>41.625</v>
      </c>
      <c r="U1726" s="7">
        <f t="shared" si="268"/>
        <v>40.508333333333333</v>
      </c>
      <c r="V1726" s="7">
        <f t="shared" si="269"/>
        <v>40.787499999999994</v>
      </c>
    </row>
    <row r="1727" spans="1:22" ht="13.5" x14ac:dyDescent="0.25">
      <c r="A1727" s="3">
        <f>RSI!A1727</f>
        <v>44824</v>
      </c>
      <c r="B1727" s="2">
        <f>RSI!B1727</f>
        <v>4.1100000000000003</v>
      </c>
      <c r="C1727" s="2">
        <f>RSI!I1727</f>
        <v>80.811845588616961</v>
      </c>
      <c r="D1727" s="2">
        <f>MACD!E1727</f>
        <v>-0.35728841154320401</v>
      </c>
      <c r="E1727" s="2">
        <f>MACD!F1727</f>
        <v>-0.24104810958891576</v>
      </c>
      <c r="F1727" s="2">
        <f>'Moving Avg'!D1727</f>
        <v>4.1079999999999997</v>
      </c>
      <c r="G1727" s="2">
        <f>'Moving Avg'!F1727</f>
        <v>3.6770000000000005</v>
      </c>
      <c r="H1727" s="2">
        <f>'Moving Avg'!G1727</f>
        <v>3.6248000000000022</v>
      </c>
      <c r="I1727" s="2">
        <f>'Moving Avg'!H1727</f>
        <v>3.9647000000000041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  <c r="M1727" s="7">
        <f t="shared" si="260"/>
        <v>0</v>
      </c>
      <c r="N1727" s="7">
        <f t="shared" si="261"/>
        <v>100</v>
      </c>
      <c r="O1727" s="7">
        <f t="shared" si="262"/>
        <v>50</v>
      </c>
      <c r="P1727" s="7">
        <f t="shared" si="263"/>
        <v>83.5</v>
      </c>
      <c r="Q1727" s="8">
        <f t="shared" si="264"/>
        <v>55.024999999999999</v>
      </c>
      <c r="R1727" s="8">
        <f t="shared" si="265"/>
        <v>58.375</v>
      </c>
      <c r="S1727" s="8">
        <f t="shared" si="266"/>
        <v>65.075000000000003</v>
      </c>
      <c r="T1727" s="8">
        <f t="shared" si="267"/>
        <v>58.375</v>
      </c>
      <c r="U1727" s="7">
        <f t="shared" si="268"/>
        <v>59.491666666666674</v>
      </c>
      <c r="V1727" s="7">
        <f t="shared" si="269"/>
        <v>59.212500000000006</v>
      </c>
    </row>
    <row r="1728" spans="1:22" ht="13.5" x14ac:dyDescent="0.25">
      <c r="A1728" s="3">
        <f>RSI!A1728</f>
        <v>44825</v>
      </c>
      <c r="B1728" s="2">
        <f>RSI!B1728</f>
        <v>4.1100000000000003</v>
      </c>
      <c r="C1728" s="2">
        <f>RSI!I1728</f>
        <v>80.811845588616961</v>
      </c>
      <c r="D1728" s="2">
        <f>MACD!E1728</f>
        <v>-0.33085330200168839</v>
      </c>
      <c r="E1728" s="2">
        <f>MACD!F1728</f>
        <v>-0.2590091480714703</v>
      </c>
      <c r="F1728" s="2">
        <f>'Moving Avg'!D1728</f>
        <v>4.1100000000000003</v>
      </c>
      <c r="G1728" s="2">
        <f>'Moving Avg'!F1728</f>
        <v>3.7109999999999999</v>
      </c>
      <c r="H1728" s="2">
        <f>'Moving Avg'!G1728</f>
        <v>3.6352000000000029</v>
      </c>
      <c r="I1728" s="2">
        <f>'Moving Avg'!H1728</f>
        <v>3.9572500000000046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  <c r="M1728" s="7">
        <f t="shared" si="260"/>
        <v>0</v>
      </c>
      <c r="N1728" s="7">
        <f t="shared" si="261"/>
        <v>100</v>
      </c>
      <c r="O1728" s="7">
        <f t="shared" si="262"/>
        <v>50</v>
      </c>
      <c r="P1728" s="7">
        <f t="shared" si="263"/>
        <v>83.5</v>
      </c>
      <c r="Q1728" s="8">
        <f t="shared" si="264"/>
        <v>55.024999999999999</v>
      </c>
      <c r="R1728" s="8">
        <f t="shared" si="265"/>
        <v>58.375</v>
      </c>
      <c r="S1728" s="8">
        <f t="shared" si="266"/>
        <v>65.075000000000003</v>
      </c>
      <c r="T1728" s="8">
        <f t="shared" si="267"/>
        <v>58.375</v>
      </c>
      <c r="U1728" s="7">
        <f t="shared" si="268"/>
        <v>59.491666666666674</v>
      </c>
      <c r="V1728" s="7">
        <f t="shared" si="269"/>
        <v>59.212500000000006</v>
      </c>
    </row>
    <row r="1729" spans="1:22" ht="13.5" x14ac:dyDescent="0.25">
      <c r="A1729" s="3">
        <f>RSI!A1729</f>
        <v>44826</v>
      </c>
      <c r="B1729" s="2">
        <f>RSI!B1729</f>
        <v>4.1100000000000003</v>
      </c>
      <c r="C1729" s="2">
        <f>RSI!I1729</f>
        <v>80.811845588616961</v>
      </c>
      <c r="D1729" s="2">
        <f>MACD!E1729</f>
        <v>-0.28893572840646486</v>
      </c>
      <c r="E1729" s="2">
        <f>MACD!F1729</f>
        <v>-0.26499446413846922</v>
      </c>
      <c r="F1729" s="2">
        <f>'Moving Avg'!D1729</f>
        <v>4.1100000000000003</v>
      </c>
      <c r="G1729" s="2">
        <f>'Moving Avg'!F1729</f>
        <v>3.7524999999999999</v>
      </c>
      <c r="H1729" s="2">
        <f>'Moving Avg'!G1729</f>
        <v>3.6456000000000031</v>
      </c>
      <c r="I1729" s="2">
        <f>'Moving Avg'!H1729</f>
        <v>3.9498000000000046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  <c r="M1729" s="7">
        <f t="shared" si="260"/>
        <v>0</v>
      </c>
      <c r="N1729" s="7">
        <f t="shared" si="261"/>
        <v>100</v>
      </c>
      <c r="O1729" s="7">
        <f t="shared" si="262"/>
        <v>50</v>
      </c>
      <c r="P1729" s="7">
        <f t="shared" si="263"/>
        <v>33</v>
      </c>
      <c r="Q1729" s="8">
        <f t="shared" si="264"/>
        <v>47.45</v>
      </c>
      <c r="R1729" s="8">
        <f t="shared" si="265"/>
        <v>45.75</v>
      </c>
      <c r="S1729" s="8">
        <f t="shared" si="266"/>
        <v>42.35</v>
      </c>
      <c r="T1729" s="8">
        <f t="shared" si="267"/>
        <v>45.75</v>
      </c>
      <c r="U1729" s="7">
        <f t="shared" si="268"/>
        <v>45.183333333333337</v>
      </c>
      <c r="V1729" s="7">
        <f t="shared" si="269"/>
        <v>45.325000000000003</v>
      </c>
    </row>
    <row r="1730" spans="1:22" ht="13.5" x14ac:dyDescent="0.25">
      <c r="A1730" s="3">
        <f>RSI!A1730</f>
        <v>44827</v>
      </c>
      <c r="B1730" s="2">
        <f>RSI!B1730</f>
        <v>3.93</v>
      </c>
      <c r="C1730" s="2">
        <f>RSI!I1730</f>
        <v>58.775456664631072</v>
      </c>
      <c r="D1730" s="2">
        <f>MACD!E1730</f>
        <v>-0.24197539891269804</v>
      </c>
      <c r="E1730" s="2">
        <f>MACD!F1730</f>
        <v>-0.260390651093315</v>
      </c>
      <c r="F1730" s="2">
        <f>'Moving Avg'!D1730</f>
        <v>4.0739999999999998</v>
      </c>
      <c r="G1730" s="2">
        <f>'Moving Avg'!F1730</f>
        <v>3.7850000000000001</v>
      </c>
      <c r="H1730" s="2">
        <f>'Moving Avg'!G1730</f>
        <v>3.6524000000000023</v>
      </c>
      <c r="I1730" s="2">
        <f>'Moving Avg'!H1730</f>
        <v>3.9414500000000046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21.2</v>
      </c>
      <c r="R1730" s="8">
        <f t="shared" si="265"/>
        <v>30.75</v>
      </c>
      <c r="S1730" s="8">
        <f t="shared" si="266"/>
        <v>31.1</v>
      </c>
      <c r="T1730" s="8">
        <f t="shared" si="267"/>
        <v>27</v>
      </c>
      <c r="U1730" s="7">
        <f t="shared" si="268"/>
        <v>27.683333333333337</v>
      </c>
      <c r="V1730" s="7">
        <f t="shared" si="269"/>
        <v>27.512500000000003</v>
      </c>
    </row>
    <row r="1731" spans="1:22" ht="13.5" x14ac:dyDescent="0.25">
      <c r="A1731" s="3">
        <f>RSI!A1731</f>
        <v>44830</v>
      </c>
      <c r="B1731" s="2">
        <f>RSI!B1731</f>
        <v>3.93</v>
      </c>
      <c r="C1731" s="2">
        <f>RSI!I1731</f>
        <v>58.775456664631072</v>
      </c>
      <c r="D1731" s="2">
        <f>MACD!E1731</f>
        <v>-0.17672755786871885</v>
      </c>
      <c r="E1731" s="2">
        <f>MACD!F1731</f>
        <v>-0.24365803244839579</v>
      </c>
      <c r="F1731" s="2">
        <f>'Moving Avg'!D1731</f>
        <v>4.0380000000000003</v>
      </c>
      <c r="G1731" s="2">
        <f>'Moving Avg'!F1731</f>
        <v>3.8200000000000012</v>
      </c>
      <c r="H1731" s="2">
        <f>'Moving Avg'!G1731</f>
        <v>3.6592000000000029</v>
      </c>
      <c r="I1731" s="2">
        <f>'Moving Avg'!H1731</f>
        <v>3.9331000000000045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33</v>
      </c>
      <c r="Q1731" s="8">
        <f t="shared" ref="Q1731:Q1794" si="274">0.35*M1731+N1731*0.35+O1731*0.15+P1731*0.15</f>
        <v>21.2</v>
      </c>
      <c r="R1731" s="8">
        <f t="shared" ref="R1731:R1794" si="275">M1731*0.2+N1731*0.2+O1731*0.35+P1731*0.25</f>
        <v>30.75</v>
      </c>
      <c r="S1731" s="8">
        <f t="shared" ref="S1731:S1794" si="276">M1731*0.15+N1731*0.15+O1731*0.25+P1731*0.45</f>
        <v>31.1</v>
      </c>
      <c r="T1731" s="8">
        <f t="shared" ref="T1731:T1794" si="277">0.25*SUM(M1731:P1731)</f>
        <v>27</v>
      </c>
      <c r="U1731" s="7">
        <f t="shared" ref="U1731:U1794" si="278">SUM(Q1731:S1731)/3</f>
        <v>27.683333333333337</v>
      </c>
      <c r="V1731" s="7">
        <f t="shared" ref="V1731:V1794" si="279">SUM(Q1731:T1731)/4</f>
        <v>27.512500000000003</v>
      </c>
    </row>
    <row r="1732" spans="1:22" ht="13.5" x14ac:dyDescent="0.25">
      <c r="A1732" s="3">
        <f>RSI!A1732</f>
        <v>44831</v>
      </c>
      <c r="B1732" s="2">
        <f>RSI!B1732</f>
        <v>3.93</v>
      </c>
      <c r="C1732" s="2">
        <f>RSI!I1732</f>
        <v>58.775456664631072</v>
      </c>
      <c r="D1732" s="2">
        <f>MACD!E1732</f>
        <v>-0.12518890681866424</v>
      </c>
      <c r="E1732" s="2">
        <f>MACD!F1732</f>
        <v>-0.21996420732244951</v>
      </c>
      <c r="F1732" s="2">
        <f>'Moving Avg'!D1732</f>
        <v>4.0020000000000007</v>
      </c>
      <c r="G1732" s="2">
        <f>'Moving Avg'!F1732</f>
        <v>3.8555000000000015</v>
      </c>
      <c r="H1732" s="2">
        <f>'Moving Avg'!G1732</f>
        <v>3.666000000000003</v>
      </c>
      <c r="I1732" s="2">
        <f>'Moving Avg'!H1732</f>
        <v>3.9247500000000048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33</v>
      </c>
      <c r="Q1732" s="8">
        <f t="shared" si="274"/>
        <v>21.2</v>
      </c>
      <c r="R1732" s="8">
        <f t="shared" si="275"/>
        <v>30.75</v>
      </c>
      <c r="S1732" s="8">
        <f t="shared" si="276"/>
        <v>31.1</v>
      </c>
      <c r="T1732" s="8">
        <f t="shared" si="277"/>
        <v>27</v>
      </c>
      <c r="U1732" s="7">
        <f t="shared" si="278"/>
        <v>27.683333333333337</v>
      </c>
      <c r="V1732" s="7">
        <f t="shared" si="279"/>
        <v>27.512500000000003</v>
      </c>
    </row>
    <row r="1733" spans="1:22" ht="13.5" x14ac:dyDescent="0.25">
      <c r="A1733" s="3">
        <f>RSI!A1733</f>
        <v>44832</v>
      </c>
      <c r="B1733" s="2">
        <f>RSI!B1733</f>
        <v>3.93</v>
      </c>
      <c r="C1733" s="2">
        <f>RSI!I1733</f>
        <v>58.775456664631072</v>
      </c>
      <c r="D1733" s="2">
        <f>MACD!E1733</f>
        <v>-7.2898637114847009E-2</v>
      </c>
      <c r="E1733" s="2">
        <f>MACD!F1733</f>
        <v>-0.19055109328092901</v>
      </c>
      <c r="F1733" s="2">
        <f>'Moving Avg'!D1733</f>
        <v>3.9660000000000002</v>
      </c>
      <c r="G1733" s="2">
        <f>'Moving Avg'!F1733</f>
        <v>3.8910000000000009</v>
      </c>
      <c r="H1733" s="2">
        <f>'Moving Avg'!G1733</f>
        <v>3.6728000000000032</v>
      </c>
      <c r="I1733" s="2">
        <f>'Moving Avg'!H1733</f>
        <v>3.9164000000000043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33</v>
      </c>
      <c r="Q1733" s="8">
        <f t="shared" si="274"/>
        <v>21.2</v>
      </c>
      <c r="R1733" s="8">
        <f t="shared" si="275"/>
        <v>30.75</v>
      </c>
      <c r="S1733" s="8">
        <f t="shared" si="276"/>
        <v>31.1</v>
      </c>
      <c r="T1733" s="8">
        <f t="shared" si="277"/>
        <v>27</v>
      </c>
      <c r="U1733" s="7">
        <f t="shared" si="278"/>
        <v>27.683333333333337</v>
      </c>
      <c r="V1733" s="7">
        <f t="shared" si="279"/>
        <v>27.512500000000003</v>
      </c>
    </row>
    <row r="1734" spans="1:22" ht="13.5" x14ac:dyDescent="0.25">
      <c r="A1734" s="3">
        <f>RSI!A1734</f>
        <v>44833</v>
      </c>
      <c r="B1734" s="2">
        <f>RSI!B1734</f>
        <v>3.93</v>
      </c>
      <c r="C1734" s="2">
        <f>RSI!I1734</f>
        <v>58.775456664631072</v>
      </c>
      <c r="D1734" s="2">
        <f>MACD!E1734</f>
        <v>-2.7623939915391027E-2</v>
      </c>
      <c r="E1734" s="2">
        <f>MACD!F1734</f>
        <v>-0.15796566260782141</v>
      </c>
      <c r="F1734" s="2">
        <f>'Moving Avg'!D1734</f>
        <v>3.9300000000000006</v>
      </c>
      <c r="G1734" s="2">
        <f>'Moving Avg'!F1734</f>
        <v>3.926000000000001</v>
      </c>
      <c r="H1734" s="2">
        <f>'Moving Avg'!G1734</f>
        <v>3.6796000000000033</v>
      </c>
      <c r="I1734" s="2">
        <f>'Moving Avg'!H1734</f>
        <v>3.9080500000000051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  <c r="M1734" s="7">
        <f t="shared" si="270"/>
        <v>25</v>
      </c>
      <c r="N1734" s="7">
        <f t="shared" si="271"/>
        <v>0</v>
      </c>
      <c r="O1734" s="7">
        <f t="shared" si="272"/>
        <v>50</v>
      </c>
      <c r="P1734" s="7">
        <f t="shared" si="273"/>
        <v>33</v>
      </c>
      <c r="Q1734" s="8">
        <f t="shared" si="274"/>
        <v>21.2</v>
      </c>
      <c r="R1734" s="8">
        <f t="shared" si="275"/>
        <v>30.75</v>
      </c>
      <c r="S1734" s="8">
        <f t="shared" si="276"/>
        <v>31.1</v>
      </c>
      <c r="T1734" s="8">
        <f t="shared" si="277"/>
        <v>27</v>
      </c>
      <c r="U1734" s="7">
        <f t="shared" si="278"/>
        <v>27.683333333333337</v>
      </c>
      <c r="V1734" s="7">
        <f t="shared" si="279"/>
        <v>27.512500000000003</v>
      </c>
    </row>
    <row r="1735" spans="1:22" ht="13.5" x14ac:dyDescent="0.25">
      <c r="A1735" s="3">
        <f>RSI!A1735</f>
        <v>44834</v>
      </c>
      <c r="B1735" s="2">
        <f>RSI!B1735</f>
        <v>3.93</v>
      </c>
      <c r="C1735" s="2">
        <f>RSI!I1735</f>
        <v>58.775456664631072</v>
      </c>
      <c r="D1735" s="2">
        <f>MACD!E1735</f>
        <v>1.0213773729942144E-2</v>
      </c>
      <c r="E1735" s="2">
        <f>MACD!F1735</f>
        <v>-0.12432977534026869</v>
      </c>
      <c r="F1735" s="2">
        <f>'Moving Avg'!D1735</f>
        <v>3.9300000000000006</v>
      </c>
      <c r="G1735" s="2">
        <f>'Moving Avg'!F1735</f>
        <v>3.9540000000000006</v>
      </c>
      <c r="H1735" s="2">
        <f>'Moving Avg'!G1735</f>
        <v>3.6864000000000039</v>
      </c>
      <c r="I1735" s="2">
        <f>'Moving Avg'!H1735</f>
        <v>3.8997000000000042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  <c r="M1735" s="7">
        <f t="shared" si="270"/>
        <v>25</v>
      </c>
      <c r="N1735" s="7">
        <f t="shared" si="271"/>
        <v>0</v>
      </c>
      <c r="O1735" s="7">
        <f t="shared" si="272"/>
        <v>50</v>
      </c>
      <c r="P1735" s="7">
        <f t="shared" si="273"/>
        <v>33</v>
      </c>
      <c r="Q1735" s="8">
        <f t="shared" si="274"/>
        <v>21.2</v>
      </c>
      <c r="R1735" s="8">
        <f t="shared" si="275"/>
        <v>30.75</v>
      </c>
      <c r="S1735" s="8">
        <f t="shared" si="276"/>
        <v>31.1</v>
      </c>
      <c r="T1735" s="8">
        <f t="shared" si="277"/>
        <v>27</v>
      </c>
      <c r="U1735" s="7">
        <f t="shared" si="278"/>
        <v>27.683333333333337</v>
      </c>
      <c r="V1735" s="7">
        <f t="shared" si="279"/>
        <v>27.512500000000003</v>
      </c>
    </row>
    <row r="1736" spans="1:22" ht="13.5" x14ac:dyDescent="0.25">
      <c r="A1736" s="3">
        <f>RSI!A1736</f>
        <v>44837</v>
      </c>
      <c r="B1736" s="2">
        <f>RSI!B1736</f>
        <v>3.93</v>
      </c>
      <c r="C1736" s="2">
        <f>RSI!I1736</f>
        <v>58.775456664631072</v>
      </c>
      <c r="D1736" s="2">
        <f>MACD!E1736</f>
        <v>4.1793591842611999E-2</v>
      </c>
      <c r="E1736" s="2">
        <f>MACD!F1736</f>
        <v>-9.1105101903692559E-2</v>
      </c>
      <c r="F1736" s="2">
        <f>'Moving Avg'!D1736</f>
        <v>3.9300000000000006</v>
      </c>
      <c r="G1736" s="2">
        <f>'Moving Avg'!F1736</f>
        <v>3.9745000000000013</v>
      </c>
      <c r="H1736" s="2">
        <f>'Moving Avg'!G1736</f>
        <v>3.693200000000004</v>
      </c>
      <c r="I1736" s="2">
        <f>'Moving Avg'!H1736</f>
        <v>3.8913500000000041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  <c r="M1736" s="7">
        <f t="shared" si="270"/>
        <v>25</v>
      </c>
      <c r="N1736" s="7">
        <f t="shared" si="271"/>
        <v>0</v>
      </c>
      <c r="O1736" s="7">
        <f t="shared" si="272"/>
        <v>50</v>
      </c>
      <c r="P1736" s="7">
        <f t="shared" si="273"/>
        <v>33</v>
      </c>
      <c r="Q1736" s="8">
        <f t="shared" si="274"/>
        <v>21.2</v>
      </c>
      <c r="R1736" s="8">
        <f t="shared" si="275"/>
        <v>30.75</v>
      </c>
      <c r="S1736" s="8">
        <f t="shared" si="276"/>
        <v>31.1</v>
      </c>
      <c r="T1736" s="8">
        <f t="shared" si="277"/>
        <v>27</v>
      </c>
      <c r="U1736" s="7">
        <f t="shared" si="278"/>
        <v>27.683333333333337</v>
      </c>
      <c r="V1736" s="7">
        <f t="shared" si="279"/>
        <v>27.512500000000003</v>
      </c>
    </row>
    <row r="1737" spans="1:22" ht="13.5" x14ac:dyDescent="0.25">
      <c r="A1737" s="3">
        <f>RSI!A1737</f>
        <v>44838</v>
      </c>
      <c r="B1737" s="2">
        <f>RSI!B1737</f>
        <v>3.93</v>
      </c>
      <c r="C1737" s="2">
        <f>RSI!I1737</f>
        <v>58.775456664631072</v>
      </c>
      <c r="D1737" s="2">
        <f>MACD!E1737</f>
        <v>6.8110616382821565E-2</v>
      </c>
      <c r="E1737" s="2">
        <f>MACD!F1737</f>
        <v>-5.9261958246389732E-2</v>
      </c>
      <c r="F1737" s="2">
        <f>'Moving Avg'!D1737</f>
        <v>3.9300000000000006</v>
      </c>
      <c r="G1737" s="2">
        <f>'Moving Avg'!F1737</f>
        <v>3.9915000000000012</v>
      </c>
      <c r="H1737" s="2">
        <f>'Moving Avg'!G1737</f>
        <v>3.7000000000000042</v>
      </c>
      <c r="I1737" s="2">
        <f>'Moving Avg'!H1737</f>
        <v>3.8830000000000031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  <c r="M1737" s="7">
        <f t="shared" si="270"/>
        <v>25</v>
      </c>
      <c r="N1737" s="7">
        <f t="shared" si="271"/>
        <v>0</v>
      </c>
      <c r="O1737" s="7">
        <f t="shared" si="272"/>
        <v>50</v>
      </c>
      <c r="P1737" s="7">
        <f t="shared" si="273"/>
        <v>33</v>
      </c>
      <c r="Q1737" s="8">
        <f t="shared" si="274"/>
        <v>21.2</v>
      </c>
      <c r="R1737" s="8">
        <f t="shared" si="275"/>
        <v>30.75</v>
      </c>
      <c r="S1737" s="8">
        <f t="shared" si="276"/>
        <v>31.1</v>
      </c>
      <c r="T1737" s="8">
        <f t="shared" si="277"/>
        <v>27</v>
      </c>
      <c r="U1737" s="7">
        <f t="shared" si="278"/>
        <v>27.683333333333337</v>
      </c>
      <c r="V1737" s="7">
        <f t="shared" si="279"/>
        <v>27.512500000000003</v>
      </c>
    </row>
    <row r="1738" spans="1:22" ht="13.5" x14ac:dyDescent="0.25">
      <c r="A1738" s="3">
        <f>RSI!A1738</f>
        <v>44839</v>
      </c>
      <c r="B1738" s="2">
        <f>RSI!B1738</f>
        <v>3.93</v>
      </c>
      <c r="C1738" s="2">
        <f>RSI!I1738</f>
        <v>58.775456664631072</v>
      </c>
      <c r="D1738" s="2">
        <f>MACD!E1738</f>
        <v>9.0004460494008232E-2</v>
      </c>
      <c r="E1738" s="2">
        <f>MACD!F1738</f>
        <v>-2.9408674498310142E-2</v>
      </c>
      <c r="F1738" s="2">
        <f>'Moving Avg'!D1738</f>
        <v>3.9300000000000006</v>
      </c>
      <c r="G1738" s="2">
        <f>'Moving Avg'!F1738</f>
        <v>4.0005000000000006</v>
      </c>
      <c r="H1738" s="2">
        <f>'Moving Avg'!G1738</f>
        <v>3.7068000000000039</v>
      </c>
      <c r="I1738" s="2">
        <f>'Moving Avg'!H1738</f>
        <v>3.8746500000000021</v>
      </c>
      <c r="J1738" s="5" t="str">
        <f>OBV!F1738</f>
        <v>NEUTRAL</v>
      </c>
      <c r="K1738" s="5" t="str">
        <f>OBV!G1738</f>
        <v>NEUTRAL</v>
      </c>
      <c r="L1738" s="5" t="str">
        <f>OBV!H1738</f>
        <v>NEUTRAL</v>
      </c>
      <c r="M1738" s="7">
        <f t="shared" si="270"/>
        <v>25</v>
      </c>
      <c r="N1738" s="7">
        <f t="shared" si="271"/>
        <v>0</v>
      </c>
      <c r="O1738" s="7">
        <f t="shared" si="272"/>
        <v>50</v>
      </c>
      <c r="P1738" s="7">
        <f t="shared" si="273"/>
        <v>33</v>
      </c>
      <c r="Q1738" s="8">
        <f t="shared" si="274"/>
        <v>21.2</v>
      </c>
      <c r="R1738" s="8">
        <f t="shared" si="275"/>
        <v>30.75</v>
      </c>
      <c r="S1738" s="8">
        <f t="shared" si="276"/>
        <v>31.1</v>
      </c>
      <c r="T1738" s="8">
        <f t="shared" si="277"/>
        <v>27</v>
      </c>
      <c r="U1738" s="7">
        <f t="shared" si="278"/>
        <v>27.683333333333337</v>
      </c>
      <c r="V1738" s="7">
        <f t="shared" si="279"/>
        <v>27.512500000000003</v>
      </c>
    </row>
    <row r="1739" spans="1:22" ht="13.5" x14ac:dyDescent="0.25">
      <c r="A1739" s="3">
        <f>RSI!A1739</f>
        <v>44840</v>
      </c>
      <c r="B1739" s="2">
        <f>RSI!B1739</f>
        <v>3.93</v>
      </c>
      <c r="C1739" s="2">
        <f>RSI!I1739</f>
        <v>58.775456664631072</v>
      </c>
      <c r="D1739" s="2">
        <f>MACD!E1739</f>
        <v>0.10818334735611757</v>
      </c>
      <c r="E1739" s="2">
        <f>MACD!F1739</f>
        <v>-1.8902701274245981E-3</v>
      </c>
      <c r="F1739" s="2">
        <f>'Moving Avg'!D1739</f>
        <v>3.9300000000000006</v>
      </c>
      <c r="G1739" s="2">
        <f>'Moving Avg'!F1739</f>
        <v>4.0025000000000013</v>
      </c>
      <c r="H1739" s="2">
        <f>'Moving Avg'!G1739</f>
        <v>3.7136000000000036</v>
      </c>
      <c r="I1739" s="2">
        <f>'Moving Avg'!H1739</f>
        <v>3.8663000000000012</v>
      </c>
      <c r="J1739" s="5" t="str">
        <f>OBV!F1739</f>
        <v>NEUTRAL</v>
      </c>
      <c r="K1739" s="5" t="str">
        <f>OBV!G1739</f>
        <v>NEUTRAL</v>
      </c>
      <c r="L1739" s="5" t="str">
        <f>OBV!H1739</f>
        <v>NEUTRAL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33</v>
      </c>
      <c r="Q1739" s="8">
        <f t="shared" si="274"/>
        <v>21.2</v>
      </c>
      <c r="R1739" s="8">
        <f t="shared" si="275"/>
        <v>30.75</v>
      </c>
      <c r="S1739" s="8">
        <f t="shared" si="276"/>
        <v>31.1</v>
      </c>
      <c r="T1739" s="8">
        <f t="shared" si="277"/>
        <v>27</v>
      </c>
      <c r="U1739" s="7">
        <f t="shared" si="278"/>
        <v>27.683333333333337</v>
      </c>
      <c r="V1739" s="7">
        <f t="shared" si="279"/>
        <v>27.512500000000003</v>
      </c>
    </row>
    <row r="1740" spans="1:22" ht="13.5" x14ac:dyDescent="0.25">
      <c r="A1740" s="3">
        <f>RSI!A1740</f>
        <v>44841</v>
      </c>
      <c r="B1740" s="2">
        <f>RSI!B1740</f>
        <v>3.93</v>
      </c>
      <c r="C1740" s="2">
        <f>RSI!I1740</f>
        <v>58.775456664631072</v>
      </c>
      <c r="D1740" s="2">
        <f>MACD!E1740</f>
        <v>9.5552180682771048E-2</v>
      </c>
      <c r="E1740" s="2">
        <f>MACD!F1740</f>
        <v>1.7598220034614531E-2</v>
      </c>
      <c r="F1740" s="2">
        <f>'Moving Avg'!D1740</f>
        <v>3.9300000000000006</v>
      </c>
      <c r="G1740" s="2">
        <f>'Moving Avg'!F1740</f>
        <v>4.0045000000000019</v>
      </c>
      <c r="H1740" s="2">
        <f>'Moving Avg'!G1740</f>
        <v>3.7204000000000037</v>
      </c>
      <c r="I1740" s="2">
        <f>'Moving Avg'!H1740</f>
        <v>3.8579500000000002</v>
      </c>
      <c r="J1740" s="5" t="str">
        <f>OBV!F1740</f>
        <v>NEUTRAL</v>
      </c>
      <c r="K1740" s="5" t="str">
        <f>OBV!G1740</f>
        <v>NEUTRAL</v>
      </c>
      <c r="L1740" s="5" t="str">
        <f>OBV!H1740</f>
        <v>NEUTRAL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33</v>
      </c>
      <c r="Q1740" s="8">
        <f t="shared" si="274"/>
        <v>21.2</v>
      </c>
      <c r="R1740" s="8">
        <f t="shared" si="275"/>
        <v>30.75</v>
      </c>
      <c r="S1740" s="8">
        <f t="shared" si="276"/>
        <v>31.1</v>
      </c>
      <c r="T1740" s="8">
        <f t="shared" si="277"/>
        <v>27</v>
      </c>
      <c r="U1740" s="7">
        <f t="shared" si="278"/>
        <v>27.683333333333337</v>
      </c>
      <c r="V1740" s="7">
        <f t="shared" si="279"/>
        <v>27.512500000000003</v>
      </c>
    </row>
    <row r="1741" spans="1:22" ht="13.5" x14ac:dyDescent="0.25">
      <c r="A1741" s="3">
        <f>RSI!A1741</f>
        <v>44844</v>
      </c>
      <c r="B1741" s="2">
        <f>RSI!B1741</f>
        <v>3.93</v>
      </c>
      <c r="C1741" s="2">
        <f>RSI!I1741</f>
        <v>58.775456664631065</v>
      </c>
      <c r="D1741" s="2">
        <f>MACD!E1741</f>
        <v>8.4567053737182984E-2</v>
      </c>
      <c r="E1741" s="2">
        <f>MACD!F1741</f>
        <v>3.0991986775128225E-2</v>
      </c>
      <c r="F1741" s="2">
        <f>'Moving Avg'!D1741</f>
        <v>3.9300000000000006</v>
      </c>
      <c r="G1741" s="2">
        <f>'Moving Avg'!F1741</f>
        <v>3.9980000000000011</v>
      </c>
      <c r="H1741" s="2">
        <f>'Moving Avg'!G1741</f>
        <v>3.727200000000003</v>
      </c>
      <c r="I1741" s="2">
        <f>'Moving Avg'!H1741</f>
        <v>3.8495999999999992</v>
      </c>
      <c r="J1741" s="5" t="str">
        <f>OBV!F1741</f>
        <v>NEUTRAL</v>
      </c>
      <c r="K1741" s="5" t="str">
        <f>OBV!G1741</f>
        <v>NEUTRAL</v>
      </c>
      <c r="L1741" s="5" t="str">
        <f>OBV!H1741</f>
        <v>NEUTRAL</v>
      </c>
      <c r="M1741" s="7">
        <f t="shared" si="270"/>
        <v>25</v>
      </c>
      <c r="N1741" s="7">
        <f t="shared" si="271"/>
        <v>0</v>
      </c>
      <c r="O1741" s="7">
        <f t="shared" si="272"/>
        <v>50</v>
      </c>
      <c r="P1741" s="7">
        <f t="shared" si="273"/>
        <v>33</v>
      </c>
      <c r="Q1741" s="8">
        <f t="shared" si="274"/>
        <v>21.2</v>
      </c>
      <c r="R1741" s="8">
        <f t="shared" si="275"/>
        <v>30.75</v>
      </c>
      <c r="S1741" s="8">
        <f t="shared" si="276"/>
        <v>31.1</v>
      </c>
      <c r="T1741" s="8">
        <f t="shared" si="277"/>
        <v>27</v>
      </c>
      <c r="U1741" s="7">
        <f t="shared" si="278"/>
        <v>27.683333333333337</v>
      </c>
      <c r="V1741" s="7">
        <f t="shared" si="279"/>
        <v>27.512500000000003</v>
      </c>
    </row>
    <row r="1742" spans="1:22" ht="13.5" x14ac:dyDescent="0.25">
      <c r="A1742" s="3">
        <f>RSI!A1742</f>
        <v>44845</v>
      </c>
      <c r="B1742" s="2">
        <f>RSI!B1742</f>
        <v>3.93</v>
      </c>
      <c r="C1742" s="2">
        <f>RSI!I1742</f>
        <v>58.775456664631065</v>
      </c>
      <c r="D1742" s="2">
        <f>MACD!E1742</f>
        <v>7.499674568879211E-2</v>
      </c>
      <c r="E1742" s="2">
        <f>MACD!F1742</f>
        <v>3.9792938557861007E-2</v>
      </c>
      <c r="F1742" s="2">
        <f>'Moving Avg'!D1742</f>
        <v>3.9300000000000006</v>
      </c>
      <c r="G1742" s="2">
        <f>'Moving Avg'!F1742</f>
        <v>3.992500000000001</v>
      </c>
      <c r="H1742" s="2">
        <f>'Moving Avg'!G1742</f>
        <v>3.7340000000000027</v>
      </c>
      <c r="I1742" s="2">
        <f>'Moving Avg'!H1742</f>
        <v>3.8412499999999983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  <c r="M1742" s="7">
        <f t="shared" si="270"/>
        <v>25</v>
      </c>
      <c r="N1742" s="7">
        <f t="shared" si="271"/>
        <v>0</v>
      </c>
      <c r="O1742" s="7">
        <f t="shared" si="272"/>
        <v>50</v>
      </c>
      <c r="P1742" s="7">
        <f t="shared" si="273"/>
        <v>33</v>
      </c>
      <c r="Q1742" s="8">
        <f t="shared" si="274"/>
        <v>21.2</v>
      </c>
      <c r="R1742" s="8">
        <f t="shared" si="275"/>
        <v>30.75</v>
      </c>
      <c r="S1742" s="8">
        <f t="shared" si="276"/>
        <v>31.1</v>
      </c>
      <c r="T1742" s="8">
        <f t="shared" si="277"/>
        <v>27</v>
      </c>
      <c r="U1742" s="7">
        <f t="shared" si="278"/>
        <v>27.683333333333337</v>
      </c>
      <c r="V1742" s="7">
        <f t="shared" si="279"/>
        <v>27.512500000000003</v>
      </c>
    </row>
    <row r="1743" spans="1:22" ht="13.5" x14ac:dyDescent="0.25">
      <c r="A1743" s="3">
        <f>RSI!A1743</f>
        <v>44846</v>
      </c>
      <c r="B1743" s="2">
        <f>RSI!B1743</f>
        <v>4.0999999999999996</v>
      </c>
      <c r="C1743" s="2">
        <f>RSI!I1743</f>
        <v>75.386937693837382</v>
      </c>
      <c r="D1743" s="2">
        <f>MACD!E1743</f>
        <v>5.4051384731348406E-2</v>
      </c>
      <c r="E1743" s="2">
        <f>MACD!F1743</f>
        <v>4.2644627792558489E-2</v>
      </c>
      <c r="F1743" s="2">
        <f>'Moving Avg'!D1743</f>
        <v>3.964</v>
      </c>
      <c r="G1743" s="2">
        <f>'Moving Avg'!F1743</f>
        <v>3.9925000000000006</v>
      </c>
      <c r="H1743" s="2">
        <f>'Moving Avg'!G1743</f>
        <v>3.7442000000000024</v>
      </c>
      <c r="I1743" s="2">
        <f>'Moving Avg'!H1743</f>
        <v>3.8337499999999984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  <c r="M1743" s="7">
        <f t="shared" si="270"/>
        <v>0</v>
      </c>
      <c r="N1743" s="7">
        <f t="shared" si="271"/>
        <v>0</v>
      </c>
      <c r="O1743" s="7">
        <f t="shared" si="272"/>
        <v>50</v>
      </c>
      <c r="P1743" s="7">
        <f t="shared" si="273"/>
        <v>83.5</v>
      </c>
      <c r="Q1743" s="8">
        <f t="shared" si="274"/>
        <v>20.024999999999999</v>
      </c>
      <c r="R1743" s="8">
        <f t="shared" si="275"/>
        <v>38.375</v>
      </c>
      <c r="S1743" s="8">
        <f t="shared" si="276"/>
        <v>50.075000000000003</v>
      </c>
      <c r="T1743" s="8">
        <f t="shared" si="277"/>
        <v>33.375</v>
      </c>
      <c r="U1743" s="7">
        <f t="shared" si="278"/>
        <v>36.158333333333331</v>
      </c>
      <c r="V1743" s="7">
        <f t="shared" si="279"/>
        <v>35.462499999999999</v>
      </c>
    </row>
    <row r="1744" spans="1:22" ht="13.5" x14ac:dyDescent="0.25">
      <c r="A1744" s="3">
        <f>RSI!A1744</f>
        <v>44847</v>
      </c>
      <c r="B1744" s="2">
        <f>RSI!B1744</f>
        <v>4.0999999999999996</v>
      </c>
      <c r="C1744" s="2">
        <f>RSI!I1744</f>
        <v>75.386937693837382</v>
      </c>
      <c r="D1744" s="2">
        <f>MACD!E1744</f>
        <v>3.508790951134122E-2</v>
      </c>
      <c r="E1744" s="2">
        <f>MACD!F1744</f>
        <v>4.1133284136315035E-2</v>
      </c>
      <c r="F1744" s="2">
        <f>'Moving Avg'!D1744</f>
        <v>3.9980000000000002</v>
      </c>
      <c r="G1744" s="2">
        <f>'Moving Avg'!F1744</f>
        <v>3.992</v>
      </c>
      <c r="H1744" s="2">
        <f>'Moving Avg'!G1744</f>
        <v>3.7544000000000022</v>
      </c>
      <c r="I1744" s="2">
        <f>'Moving Avg'!H1744</f>
        <v>3.8262499999999977</v>
      </c>
      <c r="J1744" s="5" t="str">
        <f>OBV!F1744</f>
        <v>BULLISH</v>
      </c>
      <c r="K1744" s="5" t="str">
        <f>OBV!G1744</f>
        <v>NEUTRAL</v>
      </c>
      <c r="L1744" s="5" t="str">
        <f>OBV!H1744</f>
        <v>CONFIRMED BULLISH</v>
      </c>
      <c r="M1744" s="7">
        <f t="shared" si="270"/>
        <v>0</v>
      </c>
      <c r="N1744" s="7">
        <f t="shared" si="271"/>
        <v>45</v>
      </c>
      <c r="O1744" s="7">
        <f t="shared" si="272"/>
        <v>50</v>
      </c>
      <c r="P1744" s="7">
        <f t="shared" si="273"/>
        <v>83.5</v>
      </c>
      <c r="Q1744" s="8">
        <f t="shared" si="274"/>
        <v>35.774999999999999</v>
      </c>
      <c r="R1744" s="8">
        <f t="shared" si="275"/>
        <v>47.375</v>
      </c>
      <c r="S1744" s="8">
        <f t="shared" si="276"/>
        <v>56.825000000000003</v>
      </c>
      <c r="T1744" s="8">
        <f t="shared" si="277"/>
        <v>44.625</v>
      </c>
      <c r="U1744" s="7">
        <f t="shared" si="278"/>
        <v>46.658333333333339</v>
      </c>
      <c r="V1744" s="7">
        <f t="shared" si="279"/>
        <v>46.150000000000006</v>
      </c>
    </row>
    <row r="1745" spans="1:22" ht="13.5" x14ac:dyDescent="0.25">
      <c r="A1745" s="3">
        <f>RSI!A1745</f>
        <v>44848</v>
      </c>
      <c r="B1745" s="2">
        <f>RSI!B1745</f>
        <v>4.0999999999999996</v>
      </c>
      <c r="C1745" s="2">
        <f>RSI!I1745</f>
        <v>75.386937693837382</v>
      </c>
      <c r="D1745" s="2">
        <f>MACD!E1745</f>
        <v>1.7893301751947366E-2</v>
      </c>
      <c r="E1745" s="2">
        <f>MACD!F1745</f>
        <v>3.64852876594415E-2</v>
      </c>
      <c r="F1745" s="2">
        <f>'Moving Avg'!D1745</f>
        <v>4.0320000000000009</v>
      </c>
      <c r="G1745" s="2">
        <f>'Moving Avg'!F1745</f>
        <v>3.9914999999999994</v>
      </c>
      <c r="H1745" s="2">
        <f>'Moving Avg'!G1745</f>
        <v>3.7646000000000015</v>
      </c>
      <c r="I1745" s="2">
        <f>'Moving Avg'!H1745</f>
        <v>3.8187499999999979</v>
      </c>
      <c r="J1745" s="5" t="str">
        <f>OBV!F1745</f>
        <v>BULLISH</v>
      </c>
      <c r="K1745" s="5" t="str">
        <f>OBV!G1745</f>
        <v>NEUTRAL</v>
      </c>
      <c r="L1745" s="5" t="str">
        <f>OBV!H1745</f>
        <v>CONFIRMED BULLISH</v>
      </c>
      <c r="M1745" s="7">
        <f t="shared" si="270"/>
        <v>0</v>
      </c>
      <c r="N1745" s="7">
        <f t="shared" si="271"/>
        <v>45</v>
      </c>
      <c r="O1745" s="7">
        <f t="shared" si="272"/>
        <v>50</v>
      </c>
      <c r="P1745" s="7">
        <f t="shared" si="273"/>
        <v>83.5</v>
      </c>
      <c r="Q1745" s="8">
        <f t="shared" si="274"/>
        <v>35.774999999999999</v>
      </c>
      <c r="R1745" s="8">
        <f t="shared" si="275"/>
        <v>47.375</v>
      </c>
      <c r="S1745" s="8">
        <f t="shared" si="276"/>
        <v>56.825000000000003</v>
      </c>
      <c r="T1745" s="8">
        <f t="shared" si="277"/>
        <v>44.625</v>
      </c>
      <c r="U1745" s="7">
        <f t="shared" si="278"/>
        <v>46.658333333333339</v>
      </c>
      <c r="V1745" s="7">
        <f t="shared" si="279"/>
        <v>46.150000000000006</v>
      </c>
    </row>
    <row r="1746" spans="1:22" ht="13.5" x14ac:dyDescent="0.25">
      <c r="A1746" s="3">
        <f>RSI!A1746</f>
        <v>44851</v>
      </c>
      <c r="B1746" s="2">
        <f>RSI!B1746</f>
        <v>4.0999999999999996</v>
      </c>
      <c r="C1746" s="2">
        <f>RSI!I1746</f>
        <v>75.386937693837382</v>
      </c>
      <c r="D1746" s="2">
        <f>MACD!E1746</f>
        <v>2.2805087580977101E-3</v>
      </c>
      <c r="E1746" s="2">
        <f>MACD!F1746</f>
        <v>2.9644331879172741E-2</v>
      </c>
      <c r="F1746" s="2">
        <f>'Moving Avg'!D1746</f>
        <v>4.0659999999999998</v>
      </c>
      <c r="G1746" s="2">
        <f>'Moving Avg'!F1746</f>
        <v>3.9909999999999988</v>
      </c>
      <c r="H1746" s="2">
        <f>'Moving Avg'!G1746</f>
        <v>3.7748000000000013</v>
      </c>
      <c r="I1746" s="2">
        <f>'Moving Avg'!H1746</f>
        <v>3.8112499999999976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  <c r="M1746" s="7">
        <f t="shared" si="270"/>
        <v>0</v>
      </c>
      <c r="N1746" s="7">
        <f t="shared" si="271"/>
        <v>100</v>
      </c>
      <c r="O1746" s="7">
        <f t="shared" si="272"/>
        <v>50</v>
      </c>
      <c r="P1746" s="7">
        <f t="shared" si="273"/>
        <v>83.5</v>
      </c>
      <c r="Q1746" s="8">
        <f t="shared" si="274"/>
        <v>55.024999999999999</v>
      </c>
      <c r="R1746" s="8">
        <f t="shared" si="275"/>
        <v>58.375</v>
      </c>
      <c r="S1746" s="8">
        <f t="shared" si="276"/>
        <v>65.075000000000003</v>
      </c>
      <c r="T1746" s="8">
        <f t="shared" si="277"/>
        <v>58.375</v>
      </c>
      <c r="U1746" s="7">
        <f t="shared" si="278"/>
        <v>59.491666666666674</v>
      </c>
      <c r="V1746" s="7">
        <f t="shared" si="279"/>
        <v>59.212500000000006</v>
      </c>
    </row>
    <row r="1747" spans="1:22" ht="13.5" x14ac:dyDescent="0.25">
      <c r="A1747" s="3">
        <f>RSI!A1747</f>
        <v>44852</v>
      </c>
      <c r="B1747" s="2">
        <f>RSI!B1747</f>
        <v>4.0999999999999996</v>
      </c>
      <c r="C1747" s="2">
        <f>RSI!I1747</f>
        <v>75.386937693837382</v>
      </c>
      <c r="D1747" s="2">
        <f>MACD!E1747</f>
        <v>-1.1915047106121346E-2</v>
      </c>
      <c r="E1747" s="2">
        <f>MACD!F1747</f>
        <v>2.1332456082113926E-2</v>
      </c>
      <c r="F1747" s="2">
        <f>'Moving Avg'!D1747</f>
        <v>4.0999999999999996</v>
      </c>
      <c r="G1747" s="2">
        <f>'Moving Avg'!F1747</f>
        <v>3.9904999999999995</v>
      </c>
      <c r="H1747" s="2">
        <f>'Moving Avg'!G1747</f>
        <v>3.785000000000001</v>
      </c>
      <c r="I1747" s="2">
        <f>'Moving Avg'!H1747</f>
        <v>3.8037499999999973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  <c r="M1747" s="7">
        <f t="shared" si="270"/>
        <v>0</v>
      </c>
      <c r="N1747" s="7">
        <f t="shared" si="271"/>
        <v>100</v>
      </c>
      <c r="O1747" s="7">
        <f t="shared" si="272"/>
        <v>50</v>
      </c>
      <c r="P1747" s="7">
        <f t="shared" si="273"/>
        <v>83.5</v>
      </c>
      <c r="Q1747" s="8">
        <f t="shared" si="274"/>
        <v>55.024999999999999</v>
      </c>
      <c r="R1747" s="8">
        <f t="shared" si="275"/>
        <v>58.375</v>
      </c>
      <c r="S1747" s="8">
        <f t="shared" si="276"/>
        <v>65.075000000000003</v>
      </c>
      <c r="T1747" s="8">
        <f t="shared" si="277"/>
        <v>58.375</v>
      </c>
      <c r="U1747" s="7">
        <f t="shared" si="278"/>
        <v>59.491666666666674</v>
      </c>
      <c r="V1747" s="7">
        <f t="shared" si="279"/>
        <v>59.212500000000006</v>
      </c>
    </row>
    <row r="1748" spans="1:22" ht="13.5" x14ac:dyDescent="0.25">
      <c r="A1748" s="3">
        <f>RSI!A1748</f>
        <v>44853</v>
      </c>
      <c r="B1748" s="2">
        <f>RSI!B1748</f>
        <v>4.0999999999999996</v>
      </c>
      <c r="C1748" s="2">
        <f>RSI!I1748</f>
        <v>75.386937693837382</v>
      </c>
      <c r="D1748" s="2">
        <f>MACD!E1748</f>
        <v>-2.4838459283431202E-2</v>
      </c>
      <c r="E1748" s="2">
        <f>MACD!F1748</f>
        <v>1.2098273009004902E-2</v>
      </c>
      <c r="F1748" s="2">
        <f>'Moving Avg'!D1748</f>
        <v>4.0999999999999996</v>
      </c>
      <c r="G1748" s="2">
        <f>'Moving Avg'!F1748</f>
        <v>3.9899999999999993</v>
      </c>
      <c r="H1748" s="2">
        <f>'Moving Avg'!G1748</f>
        <v>3.7952000000000008</v>
      </c>
      <c r="I1748" s="2">
        <f>'Moving Avg'!H1748</f>
        <v>3.7962499999999966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  <c r="M1748" s="7">
        <f t="shared" si="270"/>
        <v>0</v>
      </c>
      <c r="N1748" s="7">
        <f t="shared" si="271"/>
        <v>100</v>
      </c>
      <c r="O1748" s="7">
        <f t="shared" si="272"/>
        <v>50</v>
      </c>
      <c r="P1748" s="7">
        <f t="shared" si="273"/>
        <v>33</v>
      </c>
      <c r="Q1748" s="8">
        <f t="shared" si="274"/>
        <v>47.45</v>
      </c>
      <c r="R1748" s="8">
        <f t="shared" si="275"/>
        <v>45.75</v>
      </c>
      <c r="S1748" s="8">
        <f t="shared" si="276"/>
        <v>42.35</v>
      </c>
      <c r="T1748" s="8">
        <f t="shared" si="277"/>
        <v>45.75</v>
      </c>
      <c r="U1748" s="7">
        <f t="shared" si="278"/>
        <v>45.183333333333337</v>
      </c>
      <c r="V1748" s="7">
        <f t="shared" si="279"/>
        <v>45.325000000000003</v>
      </c>
    </row>
    <row r="1749" spans="1:22" ht="13.5" x14ac:dyDescent="0.25">
      <c r="A1749" s="3">
        <f>RSI!A1749</f>
        <v>44854</v>
      </c>
      <c r="B1749" s="2">
        <f>RSI!B1749</f>
        <v>4.28</v>
      </c>
      <c r="C1749" s="2">
        <f>RSI!I1749</f>
        <v>85.222309084575045</v>
      </c>
      <c r="D1749" s="2">
        <f>MACD!E1749</f>
        <v>-4.9951235669831728E-2</v>
      </c>
      <c r="E1749" s="2">
        <f>MACD!F1749</f>
        <v>-3.1162872676242237E-4</v>
      </c>
      <c r="F1749" s="2">
        <f>'Moving Avg'!D1749</f>
        <v>4.1360000000000001</v>
      </c>
      <c r="G1749" s="2">
        <f>'Moving Avg'!F1749</f>
        <v>3.9984999999999999</v>
      </c>
      <c r="H1749" s="2">
        <f>'Moving Avg'!G1749</f>
        <v>3.8090000000000011</v>
      </c>
      <c r="I1749" s="2">
        <f>'Moving Avg'!H1749</f>
        <v>3.7896499999999964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  <c r="M1749" s="7">
        <f t="shared" si="270"/>
        <v>0</v>
      </c>
      <c r="N1749" s="7">
        <f t="shared" si="271"/>
        <v>100</v>
      </c>
      <c r="O1749" s="7">
        <f t="shared" si="272"/>
        <v>50</v>
      </c>
      <c r="P1749" s="7">
        <f t="shared" si="273"/>
        <v>83.5</v>
      </c>
      <c r="Q1749" s="8">
        <f t="shared" si="274"/>
        <v>55.024999999999999</v>
      </c>
      <c r="R1749" s="8">
        <f t="shared" si="275"/>
        <v>58.375</v>
      </c>
      <c r="S1749" s="8">
        <f t="shared" si="276"/>
        <v>65.075000000000003</v>
      </c>
      <c r="T1749" s="8">
        <f t="shared" si="277"/>
        <v>58.375</v>
      </c>
      <c r="U1749" s="7">
        <f t="shared" si="278"/>
        <v>59.491666666666674</v>
      </c>
      <c r="V1749" s="7">
        <f t="shared" si="279"/>
        <v>59.212500000000006</v>
      </c>
    </row>
    <row r="1750" spans="1:22" ht="13.5" x14ac:dyDescent="0.25">
      <c r="A1750" s="3">
        <f>RSI!A1750</f>
        <v>44855</v>
      </c>
      <c r="B1750" s="2">
        <f>RSI!B1750</f>
        <v>4.3</v>
      </c>
      <c r="C1750" s="2">
        <f>RSI!I1750</f>
        <v>85.896664906862384</v>
      </c>
      <c r="D1750" s="2">
        <f>MACD!E1750</f>
        <v>-7.4527328443566798E-2</v>
      </c>
      <c r="E1750" s="2">
        <f>MACD!F1750</f>
        <v>-1.5154768670123298E-2</v>
      </c>
      <c r="F1750" s="2">
        <f>'Moving Avg'!D1750</f>
        <v>4.1760000000000002</v>
      </c>
      <c r="G1750" s="2">
        <f>'Moving Avg'!F1750</f>
        <v>4.0170000000000003</v>
      </c>
      <c r="H1750" s="2">
        <f>'Moving Avg'!G1750</f>
        <v>3.8232000000000013</v>
      </c>
      <c r="I1750" s="2">
        <f>'Moving Avg'!H1750</f>
        <v>3.7831499999999947</v>
      </c>
      <c r="J1750" s="5" t="str">
        <f>OBV!F1750</f>
        <v>BULLISH</v>
      </c>
      <c r="K1750" s="5" t="str">
        <f>OBV!G1750</f>
        <v>STRONG</v>
      </c>
      <c r="L1750" s="5" t="str">
        <f>OBV!H1750</f>
        <v>CONFIRMED BULLISH</v>
      </c>
      <c r="M1750" s="7">
        <f t="shared" si="270"/>
        <v>0</v>
      </c>
      <c r="N1750" s="7">
        <f t="shared" si="271"/>
        <v>100</v>
      </c>
      <c r="O1750" s="7">
        <f t="shared" si="272"/>
        <v>50</v>
      </c>
      <c r="P1750" s="7">
        <f t="shared" si="273"/>
        <v>100</v>
      </c>
      <c r="Q1750" s="8">
        <f t="shared" si="274"/>
        <v>57.5</v>
      </c>
      <c r="R1750" s="8">
        <f t="shared" si="275"/>
        <v>62.5</v>
      </c>
      <c r="S1750" s="8">
        <f t="shared" si="276"/>
        <v>72.5</v>
      </c>
      <c r="T1750" s="8">
        <f t="shared" si="277"/>
        <v>62.5</v>
      </c>
      <c r="U1750" s="7">
        <f t="shared" si="278"/>
        <v>64.166666666666671</v>
      </c>
      <c r="V1750" s="7">
        <f t="shared" si="279"/>
        <v>63.75</v>
      </c>
    </row>
    <row r="1751" spans="1:22" ht="13.5" x14ac:dyDescent="0.25">
      <c r="A1751" s="3">
        <f>RSI!A1751</f>
        <v>44858</v>
      </c>
      <c r="B1751" s="2">
        <f>RSI!B1751</f>
        <v>4.34</v>
      </c>
      <c r="C1751" s="2">
        <f>RSI!I1751</f>
        <v>87.158792007683985</v>
      </c>
      <c r="D1751" s="2">
        <f>MACD!E1751</f>
        <v>-0.10011227487947183</v>
      </c>
      <c r="E1751" s="2">
        <f>MACD!F1751</f>
        <v>-3.2146269911993007E-2</v>
      </c>
      <c r="F1751" s="2">
        <f>'Moving Avg'!D1751</f>
        <v>4.2240000000000002</v>
      </c>
      <c r="G1751" s="2">
        <f>'Moving Avg'!F1751</f>
        <v>4.0375000000000005</v>
      </c>
      <c r="H1751" s="2">
        <f>'Moving Avg'!G1751</f>
        <v>3.8382000000000009</v>
      </c>
      <c r="I1751" s="2">
        <f>'Moving Avg'!H1751</f>
        <v>3.7768499999999947</v>
      </c>
      <c r="J1751" s="5" t="str">
        <f>OBV!F1751</f>
        <v>BULLISH</v>
      </c>
      <c r="K1751" s="5" t="str">
        <f>OBV!G1751</f>
        <v>STRONG</v>
      </c>
      <c r="L1751" s="5" t="str">
        <f>OBV!H1751</f>
        <v>CONFIRMED BULLISH</v>
      </c>
      <c r="M1751" s="7">
        <f t="shared" si="270"/>
        <v>0</v>
      </c>
      <c r="N1751" s="7">
        <f t="shared" si="271"/>
        <v>100</v>
      </c>
      <c r="O1751" s="7">
        <f t="shared" si="272"/>
        <v>50</v>
      </c>
      <c r="P1751" s="7">
        <f t="shared" si="273"/>
        <v>100</v>
      </c>
      <c r="Q1751" s="8">
        <f t="shared" si="274"/>
        <v>57.5</v>
      </c>
      <c r="R1751" s="8">
        <f t="shared" si="275"/>
        <v>62.5</v>
      </c>
      <c r="S1751" s="8">
        <f t="shared" si="276"/>
        <v>72.5</v>
      </c>
      <c r="T1751" s="8">
        <f t="shared" si="277"/>
        <v>62.5</v>
      </c>
      <c r="U1751" s="7">
        <f t="shared" si="278"/>
        <v>64.166666666666671</v>
      </c>
      <c r="V1751" s="7">
        <f t="shared" si="279"/>
        <v>63.75</v>
      </c>
    </row>
    <row r="1752" spans="1:22" ht="13.5" x14ac:dyDescent="0.25">
      <c r="A1752" s="3">
        <f>RSI!A1752</f>
        <v>44859</v>
      </c>
      <c r="B1752" s="2">
        <f>RSI!B1752</f>
        <v>4.34</v>
      </c>
      <c r="C1752" s="2">
        <f>RSI!I1752</f>
        <v>87.158792007683985</v>
      </c>
      <c r="D1752" s="2">
        <f>MACD!E1752</f>
        <v>-0.12368894488048587</v>
      </c>
      <c r="E1752" s="2">
        <f>MACD!F1752</f>
        <v>-5.0454804905691583E-2</v>
      </c>
      <c r="F1752" s="2">
        <f>'Moving Avg'!D1752</f>
        <v>4.2720000000000002</v>
      </c>
      <c r="G1752" s="2">
        <f>'Moving Avg'!F1752</f>
        <v>4.0580000000000007</v>
      </c>
      <c r="H1752" s="2">
        <f>'Moving Avg'!G1752</f>
        <v>3.8532000000000011</v>
      </c>
      <c r="I1752" s="2">
        <f>'Moving Avg'!H1752</f>
        <v>3.7705499999999943</v>
      </c>
      <c r="J1752" s="5" t="str">
        <f>OBV!F1752</f>
        <v>BULLISH</v>
      </c>
      <c r="K1752" s="5" t="str">
        <f>OBV!G1752</f>
        <v>STRONG</v>
      </c>
      <c r="L1752" s="5" t="str">
        <f>OBV!H1752</f>
        <v>CONFIRMED BULLISH</v>
      </c>
      <c r="M1752" s="7">
        <f t="shared" si="270"/>
        <v>0</v>
      </c>
      <c r="N1752" s="7">
        <f t="shared" si="271"/>
        <v>100</v>
      </c>
      <c r="O1752" s="7">
        <f t="shared" si="272"/>
        <v>50</v>
      </c>
      <c r="P1752" s="7">
        <f t="shared" si="273"/>
        <v>100</v>
      </c>
      <c r="Q1752" s="8">
        <f t="shared" si="274"/>
        <v>57.5</v>
      </c>
      <c r="R1752" s="8">
        <f t="shared" si="275"/>
        <v>62.5</v>
      </c>
      <c r="S1752" s="8">
        <f t="shared" si="276"/>
        <v>72.5</v>
      </c>
      <c r="T1752" s="8">
        <f t="shared" si="277"/>
        <v>62.5</v>
      </c>
      <c r="U1752" s="7">
        <f t="shared" si="278"/>
        <v>64.166666666666671</v>
      </c>
      <c r="V1752" s="7">
        <f t="shared" si="279"/>
        <v>63.75</v>
      </c>
    </row>
    <row r="1753" spans="1:22" ht="13.5" x14ac:dyDescent="0.25">
      <c r="A1753" s="3">
        <f>RSI!A1753</f>
        <v>44860</v>
      </c>
      <c r="B1753" s="2">
        <f>RSI!B1753</f>
        <v>4.3</v>
      </c>
      <c r="C1753" s="2">
        <f>RSI!I1753</f>
        <v>78.963284734870072</v>
      </c>
      <c r="D1753" s="2">
        <f>MACD!E1753</f>
        <v>-0.11630668981141801</v>
      </c>
      <c r="E1753" s="2">
        <f>MACD!F1753</f>
        <v>-6.3625181886836871E-2</v>
      </c>
      <c r="F1753" s="2">
        <f>'Moving Avg'!D1753</f>
        <v>4.3119999999999994</v>
      </c>
      <c r="G1753" s="2">
        <f>'Moving Avg'!F1753</f>
        <v>4.0765000000000011</v>
      </c>
      <c r="H1753" s="2">
        <f>'Moving Avg'!G1753</f>
        <v>3.8674000000000017</v>
      </c>
      <c r="I1753" s="2">
        <f>'Moving Avg'!H1753</f>
        <v>3.7640499999999939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0</v>
      </c>
      <c r="N1753" s="7">
        <f t="shared" si="271"/>
        <v>100</v>
      </c>
      <c r="O1753" s="7">
        <f t="shared" si="272"/>
        <v>50</v>
      </c>
      <c r="P1753" s="7">
        <f t="shared" si="273"/>
        <v>83.5</v>
      </c>
      <c r="Q1753" s="8">
        <f t="shared" si="274"/>
        <v>55.024999999999999</v>
      </c>
      <c r="R1753" s="8">
        <f t="shared" si="275"/>
        <v>58.375</v>
      </c>
      <c r="S1753" s="8">
        <f t="shared" si="276"/>
        <v>65.075000000000003</v>
      </c>
      <c r="T1753" s="8">
        <f t="shared" si="277"/>
        <v>58.375</v>
      </c>
      <c r="U1753" s="7">
        <f t="shared" si="278"/>
        <v>59.491666666666674</v>
      </c>
      <c r="V1753" s="7">
        <f t="shared" si="279"/>
        <v>59.212500000000006</v>
      </c>
    </row>
    <row r="1754" spans="1:22" ht="13.5" x14ac:dyDescent="0.25">
      <c r="A1754" s="3">
        <f>RSI!A1754</f>
        <v>44861</v>
      </c>
      <c r="B1754" s="2">
        <f>RSI!B1754</f>
        <v>4.3</v>
      </c>
      <c r="C1754" s="2">
        <f>RSI!I1754</f>
        <v>78.963284734870072</v>
      </c>
      <c r="D1754" s="2">
        <f>MACD!E1754</f>
        <v>-0.1114766416540407</v>
      </c>
      <c r="E1754" s="2">
        <f>MACD!F1754</f>
        <v>-7.3195473840277636E-2</v>
      </c>
      <c r="F1754" s="2">
        <f>'Moving Avg'!D1754</f>
        <v>4.3160000000000007</v>
      </c>
      <c r="G1754" s="2">
        <f>'Moving Avg'!F1754</f>
        <v>4.0950000000000006</v>
      </c>
      <c r="H1754" s="2">
        <f>'Moving Avg'!G1754</f>
        <v>3.8816000000000019</v>
      </c>
      <c r="I1754" s="2">
        <f>'Moving Avg'!H1754</f>
        <v>3.7575499999999935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0</v>
      </c>
      <c r="N1754" s="7">
        <f t="shared" si="271"/>
        <v>100</v>
      </c>
      <c r="O1754" s="7">
        <f t="shared" si="272"/>
        <v>50</v>
      </c>
      <c r="P1754" s="7">
        <f t="shared" si="273"/>
        <v>83.5</v>
      </c>
      <c r="Q1754" s="8">
        <f t="shared" si="274"/>
        <v>55.024999999999999</v>
      </c>
      <c r="R1754" s="8">
        <f t="shared" si="275"/>
        <v>58.375</v>
      </c>
      <c r="S1754" s="8">
        <f t="shared" si="276"/>
        <v>65.075000000000003</v>
      </c>
      <c r="T1754" s="8">
        <f t="shared" si="277"/>
        <v>58.375</v>
      </c>
      <c r="U1754" s="7">
        <f t="shared" si="278"/>
        <v>59.491666666666674</v>
      </c>
      <c r="V1754" s="7">
        <f t="shared" si="279"/>
        <v>59.212500000000006</v>
      </c>
    </row>
    <row r="1755" spans="1:22" ht="13.5" x14ac:dyDescent="0.25">
      <c r="A1755" s="3">
        <f>RSI!A1755</f>
        <v>44862</v>
      </c>
      <c r="B1755" s="2">
        <f>RSI!B1755</f>
        <v>4.3</v>
      </c>
      <c r="C1755" s="2">
        <f>RSI!I1755</f>
        <v>78.963284734870072</v>
      </c>
      <c r="D1755" s="2">
        <f>MACD!E1755</f>
        <v>-0.10870122909023827</v>
      </c>
      <c r="E1755" s="2">
        <f>MACD!F1755</f>
        <v>-8.0296624890269758E-2</v>
      </c>
      <c r="F1755" s="2">
        <f>'Moving Avg'!D1755</f>
        <v>4.3160000000000007</v>
      </c>
      <c r="G1755" s="2">
        <f>'Moving Avg'!F1755</f>
        <v>4.1135000000000002</v>
      </c>
      <c r="H1755" s="2">
        <f>'Moving Avg'!G1755</f>
        <v>3.8958000000000022</v>
      </c>
      <c r="I1755" s="2">
        <f>'Moving Avg'!H1755</f>
        <v>3.7522999999999933</v>
      </c>
      <c r="J1755" s="5" t="str">
        <f>OBV!F1755</f>
        <v>BEARISH</v>
      </c>
      <c r="K1755" s="5" t="str">
        <f>OBV!G1755</f>
        <v>NEUTRAL</v>
      </c>
      <c r="L1755" s="5" t="str">
        <f>OBV!H1755</f>
        <v>NEUTRAL</v>
      </c>
      <c r="M1755" s="7">
        <f t="shared" si="270"/>
        <v>0</v>
      </c>
      <c r="N1755" s="7">
        <f t="shared" si="271"/>
        <v>100</v>
      </c>
      <c r="O1755" s="7">
        <f t="shared" si="272"/>
        <v>50</v>
      </c>
      <c r="P1755" s="7">
        <f t="shared" si="273"/>
        <v>16.5</v>
      </c>
      <c r="Q1755" s="8">
        <f t="shared" si="274"/>
        <v>44.975000000000001</v>
      </c>
      <c r="R1755" s="8">
        <f t="shared" si="275"/>
        <v>41.625</v>
      </c>
      <c r="S1755" s="8">
        <f t="shared" si="276"/>
        <v>34.924999999999997</v>
      </c>
      <c r="T1755" s="8">
        <f t="shared" si="277"/>
        <v>41.625</v>
      </c>
      <c r="U1755" s="7">
        <f t="shared" si="278"/>
        <v>40.508333333333333</v>
      </c>
      <c r="V1755" s="7">
        <f t="shared" si="279"/>
        <v>40.787499999999994</v>
      </c>
    </row>
    <row r="1756" spans="1:22" ht="13.5" x14ac:dyDescent="0.25">
      <c r="A1756" s="3">
        <f>RSI!A1756</f>
        <v>44865</v>
      </c>
      <c r="B1756" s="2">
        <f>RSI!B1756</f>
        <v>4.3</v>
      </c>
      <c r="C1756" s="2">
        <f>RSI!I1756</f>
        <v>78.963284734870072</v>
      </c>
      <c r="D1756" s="2">
        <f>MACD!E1756</f>
        <v>-0.1075672023910732</v>
      </c>
      <c r="E1756" s="2">
        <f>MACD!F1756</f>
        <v>-8.5750740390430458E-2</v>
      </c>
      <c r="F1756" s="2">
        <f>'Moving Avg'!D1756</f>
        <v>4.3080000000000007</v>
      </c>
      <c r="G1756" s="2">
        <f>'Moving Avg'!F1756</f>
        <v>4.1319999999999997</v>
      </c>
      <c r="H1756" s="2">
        <f>'Moving Avg'!G1756</f>
        <v>3.9100000000000024</v>
      </c>
      <c r="I1756" s="2">
        <f>'Moving Avg'!H1756</f>
        <v>3.7482499999999925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  <c r="M1756" s="7">
        <f t="shared" si="270"/>
        <v>0</v>
      </c>
      <c r="N1756" s="7">
        <f t="shared" si="271"/>
        <v>100</v>
      </c>
      <c r="O1756" s="7">
        <f t="shared" si="272"/>
        <v>50</v>
      </c>
      <c r="P1756" s="7">
        <f t="shared" si="273"/>
        <v>16.5</v>
      </c>
      <c r="Q1756" s="8">
        <f t="shared" si="274"/>
        <v>44.975000000000001</v>
      </c>
      <c r="R1756" s="8">
        <f t="shared" si="275"/>
        <v>41.625</v>
      </c>
      <c r="S1756" s="8">
        <f t="shared" si="276"/>
        <v>34.924999999999997</v>
      </c>
      <c r="T1756" s="8">
        <f t="shared" si="277"/>
        <v>41.625</v>
      </c>
      <c r="U1756" s="7">
        <f t="shared" si="278"/>
        <v>40.508333333333333</v>
      </c>
      <c r="V1756" s="7">
        <f t="shared" si="279"/>
        <v>40.787499999999994</v>
      </c>
    </row>
    <row r="1757" spans="1:22" ht="13.5" x14ac:dyDescent="0.25">
      <c r="A1757" s="3">
        <f>RSI!A1757</f>
        <v>44866</v>
      </c>
      <c r="B1757" s="2">
        <f>RSI!B1757</f>
        <v>4.3</v>
      </c>
      <c r="C1757" s="2">
        <f>RSI!I1757</f>
        <v>78.963284734870072</v>
      </c>
      <c r="D1757" s="2">
        <f>MACD!E1757</f>
        <v>-0.10773208514937949</v>
      </c>
      <c r="E1757" s="2">
        <f>MACD!F1757</f>
        <v>-9.014700934222028E-2</v>
      </c>
      <c r="F1757" s="2">
        <f>'Moving Avg'!D1757</f>
        <v>4.3</v>
      </c>
      <c r="G1757" s="2">
        <f>'Moving Avg'!F1757</f>
        <v>4.1504999999999992</v>
      </c>
      <c r="H1757" s="2">
        <f>'Moving Avg'!G1757</f>
        <v>3.9242000000000026</v>
      </c>
      <c r="I1757" s="2">
        <f>'Moving Avg'!H1757</f>
        <v>3.7452999999999923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  <c r="M1757" s="7">
        <f t="shared" si="270"/>
        <v>0</v>
      </c>
      <c r="N1757" s="7">
        <f t="shared" si="271"/>
        <v>45</v>
      </c>
      <c r="O1757" s="7">
        <f t="shared" si="272"/>
        <v>50</v>
      </c>
      <c r="P1757" s="7">
        <f t="shared" si="273"/>
        <v>16.5</v>
      </c>
      <c r="Q1757" s="8">
        <f t="shared" si="274"/>
        <v>25.725000000000001</v>
      </c>
      <c r="R1757" s="8">
        <f t="shared" si="275"/>
        <v>30.625</v>
      </c>
      <c r="S1757" s="8">
        <f t="shared" si="276"/>
        <v>26.675000000000001</v>
      </c>
      <c r="T1757" s="8">
        <f t="shared" si="277"/>
        <v>27.875</v>
      </c>
      <c r="U1757" s="7">
        <f t="shared" si="278"/>
        <v>27.675000000000001</v>
      </c>
      <c r="V1757" s="7">
        <f t="shared" si="279"/>
        <v>27.725000000000001</v>
      </c>
    </row>
    <row r="1758" spans="1:22" ht="13.5" x14ac:dyDescent="0.25">
      <c r="A1758" s="3">
        <f>RSI!A1758</f>
        <v>44867</v>
      </c>
      <c r="B1758" s="2">
        <f>RSI!B1758</f>
        <v>4.3</v>
      </c>
      <c r="C1758" s="2">
        <f>RSI!I1758</f>
        <v>78.963284734870072</v>
      </c>
      <c r="D1758" s="2">
        <f>MACD!E1758</f>
        <v>-0.10891275300674952</v>
      </c>
      <c r="E1758" s="2">
        <f>MACD!F1758</f>
        <v>-9.3900158075126139E-2</v>
      </c>
      <c r="F1758" s="2">
        <f>'Moving Avg'!D1758</f>
        <v>4.3</v>
      </c>
      <c r="G1758" s="2">
        <f>'Moving Avg'!F1758</f>
        <v>4.1689999999999996</v>
      </c>
      <c r="H1758" s="2">
        <f>'Moving Avg'!G1758</f>
        <v>3.9416000000000024</v>
      </c>
      <c r="I1758" s="2">
        <f>'Moving Avg'!H1758</f>
        <v>3.7434499999999922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  <c r="M1758" s="7">
        <f t="shared" si="270"/>
        <v>0</v>
      </c>
      <c r="N1758" s="7">
        <f t="shared" si="271"/>
        <v>45</v>
      </c>
      <c r="O1758" s="7">
        <f t="shared" si="272"/>
        <v>50</v>
      </c>
      <c r="P1758" s="7">
        <f t="shared" si="273"/>
        <v>33</v>
      </c>
      <c r="Q1758" s="8">
        <f t="shared" si="274"/>
        <v>28.2</v>
      </c>
      <c r="R1758" s="8">
        <f t="shared" si="275"/>
        <v>34.75</v>
      </c>
      <c r="S1758" s="8">
        <f t="shared" si="276"/>
        <v>34.1</v>
      </c>
      <c r="T1758" s="8">
        <f t="shared" si="277"/>
        <v>32</v>
      </c>
      <c r="U1758" s="7">
        <f t="shared" si="278"/>
        <v>32.35</v>
      </c>
      <c r="V1758" s="7">
        <f t="shared" si="279"/>
        <v>32.262500000000003</v>
      </c>
    </row>
    <row r="1759" spans="1:22" ht="13.5" x14ac:dyDescent="0.25">
      <c r="A1759" s="3">
        <f>RSI!A1759</f>
        <v>44868</v>
      </c>
      <c r="B1759" s="2">
        <f>RSI!B1759</f>
        <v>4.3</v>
      </c>
      <c r="C1759" s="2">
        <f>RSI!I1759</f>
        <v>78.963284734870072</v>
      </c>
      <c r="D1759" s="2">
        <f>MACD!E1759</f>
        <v>-8.3183501293785156E-2</v>
      </c>
      <c r="E1759" s="2">
        <f>MACD!F1759</f>
        <v>-9.1756826718857945E-2</v>
      </c>
      <c r="F1759" s="2">
        <f>'Moving Avg'!D1759</f>
        <v>4.3</v>
      </c>
      <c r="G1759" s="2">
        <f>'Moving Avg'!F1759</f>
        <v>4.1874999999999991</v>
      </c>
      <c r="H1759" s="2">
        <f>'Moving Avg'!G1759</f>
        <v>3.9620000000000033</v>
      </c>
      <c r="I1759" s="2">
        <f>'Moving Avg'!H1759</f>
        <v>3.7426499999999914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  <c r="M1759" s="7">
        <f t="shared" si="270"/>
        <v>0</v>
      </c>
      <c r="N1759" s="7">
        <f t="shared" si="271"/>
        <v>0</v>
      </c>
      <c r="O1759" s="7">
        <f t="shared" si="272"/>
        <v>50</v>
      </c>
      <c r="P1759" s="7">
        <f t="shared" si="273"/>
        <v>33</v>
      </c>
      <c r="Q1759" s="8">
        <f t="shared" si="274"/>
        <v>12.45</v>
      </c>
      <c r="R1759" s="8">
        <f t="shared" si="275"/>
        <v>25.75</v>
      </c>
      <c r="S1759" s="8">
        <f t="shared" si="276"/>
        <v>27.35</v>
      </c>
      <c r="T1759" s="8">
        <f t="shared" si="277"/>
        <v>20.75</v>
      </c>
      <c r="U1759" s="7">
        <f t="shared" si="278"/>
        <v>21.850000000000005</v>
      </c>
      <c r="V1759" s="7">
        <f t="shared" si="279"/>
        <v>21.575000000000003</v>
      </c>
    </row>
    <row r="1760" spans="1:22" ht="13.5" x14ac:dyDescent="0.25">
      <c r="A1760" s="3">
        <f>RSI!A1760</f>
        <v>44869</v>
      </c>
      <c r="B1760" s="2">
        <f>RSI!B1760</f>
        <v>4.3</v>
      </c>
      <c r="C1760" s="2">
        <f>RSI!I1760</f>
        <v>78.963284734870072</v>
      </c>
      <c r="D1760" s="2">
        <f>MACD!E1760</f>
        <v>-5.9228292672017346E-2</v>
      </c>
      <c r="E1760" s="2">
        <f>MACD!F1760</f>
        <v>-8.5251119909489831E-2</v>
      </c>
      <c r="F1760" s="2">
        <f>'Moving Avg'!D1760</f>
        <v>4.3</v>
      </c>
      <c r="G1760" s="2">
        <f>'Moving Avg'!F1760</f>
        <v>4.2059999999999995</v>
      </c>
      <c r="H1760" s="2">
        <f>'Moving Avg'!G1760</f>
        <v>3.9824000000000037</v>
      </c>
      <c r="I1760" s="2">
        <f>'Moving Avg'!H1760</f>
        <v>3.7428499999999914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  <c r="M1760" s="7">
        <f t="shared" si="270"/>
        <v>0</v>
      </c>
      <c r="N1760" s="7">
        <f t="shared" si="271"/>
        <v>0</v>
      </c>
      <c r="O1760" s="7">
        <f t="shared" si="272"/>
        <v>50</v>
      </c>
      <c r="P1760" s="7">
        <f t="shared" si="273"/>
        <v>33</v>
      </c>
      <c r="Q1760" s="8">
        <f t="shared" si="274"/>
        <v>12.45</v>
      </c>
      <c r="R1760" s="8">
        <f t="shared" si="275"/>
        <v>25.75</v>
      </c>
      <c r="S1760" s="8">
        <f t="shared" si="276"/>
        <v>27.35</v>
      </c>
      <c r="T1760" s="8">
        <f t="shared" si="277"/>
        <v>20.75</v>
      </c>
      <c r="U1760" s="7">
        <f t="shared" si="278"/>
        <v>21.850000000000005</v>
      </c>
      <c r="V1760" s="7">
        <f t="shared" si="279"/>
        <v>21.575000000000003</v>
      </c>
    </row>
    <row r="1761" spans="1:22" ht="13.5" x14ac:dyDescent="0.25">
      <c r="A1761" s="3">
        <f>RSI!A1761</f>
        <v>44872</v>
      </c>
      <c r="B1761" s="2">
        <f>RSI!B1761</f>
        <v>4.3</v>
      </c>
      <c r="C1761" s="2">
        <f>RSI!I1761</f>
        <v>78.963284734870072</v>
      </c>
      <c r="D1761" s="2">
        <f>MACD!E1761</f>
        <v>-3.3631154376649874E-2</v>
      </c>
      <c r="E1761" s="2">
        <f>MACD!F1761</f>
        <v>-7.4927126802921837E-2</v>
      </c>
      <c r="F1761" s="2">
        <f>'Moving Avg'!D1761</f>
        <v>4.3</v>
      </c>
      <c r="G1761" s="2">
        <f>'Moving Avg'!F1761</f>
        <v>4.224499999999999</v>
      </c>
      <c r="H1761" s="2">
        <f>'Moving Avg'!G1761</f>
        <v>4.0038000000000036</v>
      </c>
      <c r="I1761" s="2">
        <f>'Moving Avg'!H1761</f>
        <v>3.7430499999999909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0</v>
      </c>
      <c r="N1761" s="7">
        <f t="shared" si="271"/>
        <v>0</v>
      </c>
      <c r="O1761" s="7">
        <f t="shared" si="272"/>
        <v>50</v>
      </c>
      <c r="P1761" s="7">
        <f t="shared" si="273"/>
        <v>33</v>
      </c>
      <c r="Q1761" s="8">
        <f t="shared" si="274"/>
        <v>12.45</v>
      </c>
      <c r="R1761" s="8">
        <f t="shared" si="275"/>
        <v>25.75</v>
      </c>
      <c r="S1761" s="8">
        <f t="shared" si="276"/>
        <v>27.35</v>
      </c>
      <c r="T1761" s="8">
        <f t="shared" si="277"/>
        <v>20.75</v>
      </c>
      <c r="U1761" s="7">
        <f t="shared" si="278"/>
        <v>21.850000000000005</v>
      </c>
      <c r="V1761" s="7">
        <f t="shared" si="279"/>
        <v>21.575000000000003</v>
      </c>
    </row>
    <row r="1762" spans="1:22" ht="13.5" x14ac:dyDescent="0.25">
      <c r="A1762" s="3">
        <f>RSI!A1762</f>
        <v>44873</v>
      </c>
      <c r="B1762" s="2">
        <f>RSI!B1762</f>
        <v>4.3</v>
      </c>
      <c r="C1762" s="2">
        <f>RSI!I1762</f>
        <v>78.963284734870072</v>
      </c>
      <c r="D1762" s="2">
        <f>MACD!E1762</f>
        <v>-1.2737314921571041E-2</v>
      </c>
      <c r="E1762" s="2">
        <f>MACD!F1762</f>
        <v>-6.2489164426651679E-2</v>
      </c>
      <c r="F1762" s="2">
        <f>'Moving Avg'!D1762</f>
        <v>4.3</v>
      </c>
      <c r="G1762" s="2">
        <f>'Moving Avg'!F1762</f>
        <v>4.2429999999999986</v>
      </c>
      <c r="H1762" s="2">
        <f>'Moving Avg'!G1762</f>
        <v>4.0254000000000039</v>
      </c>
      <c r="I1762" s="2">
        <f>'Moving Avg'!H1762</f>
        <v>3.7432499999999904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  <c r="M1762" s="7">
        <f t="shared" si="270"/>
        <v>0</v>
      </c>
      <c r="N1762" s="7">
        <f t="shared" si="271"/>
        <v>0</v>
      </c>
      <c r="O1762" s="7">
        <f t="shared" si="272"/>
        <v>50</v>
      </c>
      <c r="P1762" s="7">
        <f t="shared" si="273"/>
        <v>33</v>
      </c>
      <c r="Q1762" s="8">
        <f t="shared" si="274"/>
        <v>12.45</v>
      </c>
      <c r="R1762" s="8">
        <f t="shared" si="275"/>
        <v>25.75</v>
      </c>
      <c r="S1762" s="8">
        <f t="shared" si="276"/>
        <v>27.35</v>
      </c>
      <c r="T1762" s="8">
        <f t="shared" si="277"/>
        <v>20.75</v>
      </c>
      <c r="U1762" s="7">
        <f t="shared" si="278"/>
        <v>21.850000000000005</v>
      </c>
      <c r="V1762" s="7">
        <f t="shared" si="279"/>
        <v>21.575000000000003</v>
      </c>
    </row>
    <row r="1763" spans="1:22" ht="13.5" x14ac:dyDescent="0.25">
      <c r="A1763" s="3">
        <f>RSI!A1763</f>
        <v>44874</v>
      </c>
      <c r="B1763" s="2">
        <f>RSI!B1763</f>
        <v>4.3</v>
      </c>
      <c r="C1763" s="2">
        <f>RSI!I1763</f>
        <v>78.963284734870072</v>
      </c>
      <c r="D1763" s="2">
        <f>MACD!E1763</f>
        <v>-1.920348796690341E-3</v>
      </c>
      <c r="E1763" s="2">
        <f>MACD!F1763</f>
        <v>-5.0375401300659414E-2</v>
      </c>
      <c r="F1763" s="2">
        <f>'Moving Avg'!D1763</f>
        <v>4.3</v>
      </c>
      <c r="G1763" s="2">
        <f>'Moving Avg'!F1763</f>
        <v>4.2529999999999983</v>
      </c>
      <c r="H1763" s="2">
        <f>'Moving Avg'!G1763</f>
        <v>4.0470000000000041</v>
      </c>
      <c r="I1763" s="2">
        <f>'Moving Avg'!H1763</f>
        <v>3.74439999999999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  <c r="M1763" s="7">
        <f t="shared" si="270"/>
        <v>0</v>
      </c>
      <c r="N1763" s="7">
        <f t="shared" si="271"/>
        <v>0</v>
      </c>
      <c r="O1763" s="7">
        <f t="shared" si="272"/>
        <v>50</v>
      </c>
      <c r="P1763" s="7">
        <f t="shared" si="273"/>
        <v>33</v>
      </c>
      <c r="Q1763" s="8">
        <f t="shared" si="274"/>
        <v>12.45</v>
      </c>
      <c r="R1763" s="8">
        <f t="shared" si="275"/>
        <v>25.75</v>
      </c>
      <c r="S1763" s="8">
        <f t="shared" si="276"/>
        <v>27.35</v>
      </c>
      <c r="T1763" s="8">
        <f t="shared" si="277"/>
        <v>20.75</v>
      </c>
      <c r="U1763" s="7">
        <f t="shared" si="278"/>
        <v>21.850000000000005</v>
      </c>
      <c r="V1763" s="7">
        <f t="shared" si="279"/>
        <v>21.575000000000003</v>
      </c>
    </row>
    <row r="1764" spans="1:22" ht="13.5" x14ac:dyDescent="0.25">
      <c r="A1764" s="3">
        <f>RSI!A1764</f>
        <v>44875</v>
      </c>
      <c r="B1764" s="2">
        <f>RSI!B1764</f>
        <v>4.3</v>
      </c>
      <c r="C1764" s="2">
        <f>RSI!I1764</f>
        <v>78.963284734870072</v>
      </c>
      <c r="D1764" s="2">
        <f>MACD!E1764</f>
        <v>6.5763665296030283E-3</v>
      </c>
      <c r="E1764" s="2">
        <f>MACD!F1764</f>
        <v>-3.8985047734606926E-2</v>
      </c>
      <c r="F1764" s="2">
        <f>'Moving Avg'!D1764</f>
        <v>4.3</v>
      </c>
      <c r="G1764" s="2">
        <f>'Moving Avg'!F1764</f>
        <v>4.2629999999999981</v>
      </c>
      <c r="H1764" s="2">
        <f>'Moving Avg'!G1764</f>
        <v>4.068400000000004</v>
      </c>
      <c r="I1764" s="2">
        <f>'Moving Avg'!H1764</f>
        <v>3.7463999999999897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  <c r="M1764" s="7">
        <f t="shared" si="270"/>
        <v>0</v>
      </c>
      <c r="N1764" s="7">
        <f t="shared" si="271"/>
        <v>0</v>
      </c>
      <c r="O1764" s="7">
        <f t="shared" si="272"/>
        <v>50</v>
      </c>
      <c r="P1764" s="7">
        <f t="shared" si="273"/>
        <v>33</v>
      </c>
      <c r="Q1764" s="8">
        <f t="shared" si="274"/>
        <v>12.45</v>
      </c>
      <c r="R1764" s="8">
        <f t="shared" si="275"/>
        <v>25.75</v>
      </c>
      <c r="S1764" s="8">
        <f t="shared" si="276"/>
        <v>27.35</v>
      </c>
      <c r="T1764" s="8">
        <f t="shared" si="277"/>
        <v>20.75</v>
      </c>
      <c r="U1764" s="7">
        <f t="shared" si="278"/>
        <v>21.850000000000005</v>
      </c>
      <c r="V1764" s="7">
        <f t="shared" si="279"/>
        <v>21.575000000000003</v>
      </c>
    </row>
    <row r="1765" spans="1:22" ht="13.5" x14ac:dyDescent="0.25">
      <c r="A1765" s="3">
        <f>RSI!A1765</f>
        <v>44876</v>
      </c>
      <c r="B1765" s="2">
        <f>RSI!B1765</f>
        <v>4.3</v>
      </c>
      <c r="C1765" s="2">
        <f>RSI!I1765</f>
        <v>78.963284734870072</v>
      </c>
      <c r="D1765" s="2">
        <f>MACD!E1765</f>
        <v>1.315839287892473E-2</v>
      </c>
      <c r="E1765" s="2">
        <f>MACD!F1765</f>
        <v>-2.8556359611900596E-2</v>
      </c>
      <c r="F1765" s="2">
        <f>'Moving Avg'!D1765</f>
        <v>4.3</v>
      </c>
      <c r="G1765" s="2">
        <f>'Moving Avg'!F1765</f>
        <v>4.2729999999999979</v>
      </c>
      <c r="H1765" s="2">
        <f>'Moving Avg'!G1765</f>
        <v>4.0870000000000042</v>
      </c>
      <c r="I1765" s="2">
        <f>'Moving Avg'!H1765</f>
        <v>3.7483999999999891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  <c r="M1765" s="7">
        <f t="shared" si="270"/>
        <v>0</v>
      </c>
      <c r="N1765" s="7">
        <f t="shared" si="271"/>
        <v>0</v>
      </c>
      <c r="O1765" s="7">
        <f t="shared" si="272"/>
        <v>50</v>
      </c>
      <c r="P1765" s="7">
        <f t="shared" si="273"/>
        <v>33</v>
      </c>
      <c r="Q1765" s="8">
        <f t="shared" si="274"/>
        <v>12.45</v>
      </c>
      <c r="R1765" s="8">
        <f t="shared" si="275"/>
        <v>25.75</v>
      </c>
      <c r="S1765" s="8">
        <f t="shared" si="276"/>
        <v>27.35</v>
      </c>
      <c r="T1765" s="8">
        <f t="shared" si="277"/>
        <v>20.75</v>
      </c>
      <c r="U1765" s="7">
        <f t="shared" si="278"/>
        <v>21.850000000000005</v>
      </c>
      <c r="V1765" s="7">
        <f t="shared" si="279"/>
        <v>21.575000000000003</v>
      </c>
    </row>
    <row r="1766" spans="1:22" ht="13.5" x14ac:dyDescent="0.25">
      <c r="A1766" s="3">
        <f>RSI!A1766</f>
        <v>44879</v>
      </c>
      <c r="B1766" s="2">
        <f>RSI!B1766</f>
        <v>4.3</v>
      </c>
      <c r="C1766" s="2">
        <f>RSI!I1766</f>
        <v>78.963284734870072</v>
      </c>
      <c r="D1766" s="2">
        <f>MACD!E1766</f>
        <v>1.8165297934617186E-2</v>
      </c>
      <c r="E1766" s="2">
        <f>MACD!F1766</f>
        <v>-1.9212028102597041E-2</v>
      </c>
      <c r="F1766" s="2">
        <f>'Moving Avg'!D1766</f>
        <v>4.3</v>
      </c>
      <c r="G1766" s="2">
        <f>'Moving Avg'!F1766</f>
        <v>4.2829999999999986</v>
      </c>
      <c r="H1766" s="2">
        <f>'Moving Avg'!G1766</f>
        <v>4.1026000000000042</v>
      </c>
      <c r="I1766" s="2">
        <f>'Moving Avg'!H1766</f>
        <v>3.7503999999999884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  <c r="M1766" s="7">
        <f t="shared" si="270"/>
        <v>0</v>
      </c>
      <c r="N1766" s="7">
        <f t="shared" si="271"/>
        <v>0</v>
      </c>
      <c r="O1766" s="7">
        <f t="shared" si="272"/>
        <v>50</v>
      </c>
      <c r="P1766" s="7">
        <f t="shared" si="273"/>
        <v>33</v>
      </c>
      <c r="Q1766" s="8">
        <f t="shared" si="274"/>
        <v>12.45</v>
      </c>
      <c r="R1766" s="8">
        <f t="shared" si="275"/>
        <v>25.75</v>
      </c>
      <c r="S1766" s="8">
        <f t="shared" si="276"/>
        <v>27.35</v>
      </c>
      <c r="T1766" s="8">
        <f t="shared" si="277"/>
        <v>20.75</v>
      </c>
      <c r="U1766" s="7">
        <f t="shared" si="278"/>
        <v>21.850000000000005</v>
      </c>
      <c r="V1766" s="7">
        <f t="shared" si="279"/>
        <v>21.575000000000003</v>
      </c>
    </row>
    <row r="1767" spans="1:22" ht="13.5" x14ac:dyDescent="0.25">
      <c r="A1767" s="3">
        <f>RSI!A1767</f>
        <v>44880</v>
      </c>
      <c r="B1767" s="2">
        <f>RSI!B1767</f>
        <v>4.3</v>
      </c>
      <c r="C1767" s="2">
        <f>RSI!I1767</f>
        <v>78.963284734870072</v>
      </c>
      <c r="D1767" s="2">
        <f>MACD!E1767</f>
        <v>2.1881074853639326E-2</v>
      </c>
      <c r="E1767" s="2">
        <f>MACD!F1767</f>
        <v>-1.0993407511349768E-2</v>
      </c>
      <c r="F1767" s="2">
        <f>'Moving Avg'!D1767</f>
        <v>4.3</v>
      </c>
      <c r="G1767" s="2">
        <f>'Moving Avg'!F1767</f>
        <v>4.2929999999999984</v>
      </c>
      <c r="H1767" s="2">
        <f>'Moving Avg'!G1767</f>
        <v>4.116800000000004</v>
      </c>
      <c r="I1767" s="2">
        <f>'Moving Avg'!H1767</f>
        <v>3.7523999999999882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  <c r="M1767" s="7">
        <f t="shared" si="270"/>
        <v>0</v>
      </c>
      <c r="N1767" s="7">
        <f t="shared" si="271"/>
        <v>0</v>
      </c>
      <c r="O1767" s="7">
        <f t="shared" si="272"/>
        <v>50</v>
      </c>
      <c r="P1767" s="7">
        <f t="shared" si="273"/>
        <v>33</v>
      </c>
      <c r="Q1767" s="8">
        <f t="shared" si="274"/>
        <v>12.45</v>
      </c>
      <c r="R1767" s="8">
        <f t="shared" si="275"/>
        <v>25.75</v>
      </c>
      <c r="S1767" s="8">
        <f t="shared" si="276"/>
        <v>27.35</v>
      </c>
      <c r="T1767" s="8">
        <f t="shared" si="277"/>
        <v>20.75</v>
      </c>
      <c r="U1767" s="7">
        <f t="shared" si="278"/>
        <v>21.850000000000005</v>
      </c>
      <c r="V1767" s="7">
        <f t="shared" si="279"/>
        <v>21.575000000000003</v>
      </c>
    </row>
    <row r="1768" spans="1:22" ht="13.5" x14ac:dyDescent="0.25">
      <c r="A1768" s="3">
        <f>RSI!A1768</f>
        <v>44881</v>
      </c>
      <c r="B1768" s="2">
        <f>RSI!B1768</f>
        <v>4.3</v>
      </c>
      <c r="C1768" s="2">
        <f>RSI!I1768</f>
        <v>78.963284734870058</v>
      </c>
      <c r="D1768" s="2">
        <f>MACD!E1768</f>
        <v>2.4542939108102679E-2</v>
      </c>
      <c r="E1768" s="2">
        <f>MACD!F1768</f>
        <v>-3.8861381874592781E-3</v>
      </c>
      <c r="F1768" s="2">
        <f>'Moving Avg'!D1768</f>
        <v>4.3</v>
      </c>
      <c r="G1768" s="2">
        <f>'Moving Avg'!F1768</f>
        <v>4.302999999999999</v>
      </c>
      <c r="H1768" s="2">
        <f>'Moving Avg'!G1768</f>
        <v>4.1278000000000041</v>
      </c>
      <c r="I1768" s="2">
        <f>'Moving Avg'!H1768</f>
        <v>3.754399999999988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  <c r="M1768" s="7">
        <f t="shared" si="270"/>
        <v>0</v>
      </c>
      <c r="N1768" s="7">
        <f t="shared" si="271"/>
        <v>0</v>
      </c>
      <c r="O1768" s="7">
        <f t="shared" si="272"/>
        <v>50</v>
      </c>
      <c r="P1768" s="7">
        <f t="shared" si="273"/>
        <v>33</v>
      </c>
      <c r="Q1768" s="8">
        <f t="shared" si="274"/>
        <v>12.45</v>
      </c>
      <c r="R1768" s="8">
        <f t="shared" si="275"/>
        <v>25.75</v>
      </c>
      <c r="S1768" s="8">
        <f t="shared" si="276"/>
        <v>27.35</v>
      </c>
      <c r="T1768" s="8">
        <f t="shared" si="277"/>
        <v>20.75</v>
      </c>
      <c r="U1768" s="7">
        <f t="shared" si="278"/>
        <v>21.850000000000005</v>
      </c>
      <c r="V1768" s="7">
        <f t="shared" si="279"/>
        <v>21.575000000000003</v>
      </c>
    </row>
    <row r="1769" spans="1:22" ht="13.5" x14ac:dyDescent="0.25">
      <c r="A1769" s="3">
        <f>RSI!A1769</f>
        <v>44882</v>
      </c>
      <c r="B1769" s="2">
        <f>RSI!B1769</f>
        <v>4.3</v>
      </c>
      <c r="C1769" s="2">
        <f>RSI!I1769</f>
        <v>78.963284734870058</v>
      </c>
      <c r="D1769" s="2">
        <f>MACD!E1769</f>
        <v>2.634875367660694E-2</v>
      </c>
      <c r="E1769" s="2">
        <f>MACD!F1769</f>
        <v>2.1608401853539655E-3</v>
      </c>
      <c r="F1769" s="2">
        <f>'Moving Avg'!D1769</f>
        <v>4.3</v>
      </c>
      <c r="G1769" s="2">
        <f>'Moving Avg'!F1769</f>
        <v>4.3039999999999985</v>
      </c>
      <c r="H1769" s="2">
        <f>'Moving Avg'!G1769</f>
        <v>4.1360000000000046</v>
      </c>
      <c r="I1769" s="2">
        <f>'Moving Avg'!H1769</f>
        <v>3.7563999999999877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  <c r="M1769" s="7">
        <f t="shared" si="270"/>
        <v>0</v>
      </c>
      <c r="N1769" s="7">
        <f t="shared" si="271"/>
        <v>0</v>
      </c>
      <c r="O1769" s="7">
        <f t="shared" si="272"/>
        <v>50</v>
      </c>
      <c r="P1769" s="7">
        <f t="shared" si="273"/>
        <v>33</v>
      </c>
      <c r="Q1769" s="8">
        <f t="shared" si="274"/>
        <v>12.45</v>
      </c>
      <c r="R1769" s="8">
        <f t="shared" si="275"/>
        <v>25.75</v>
      </c>
      <c r="S1769" s="8">
        <f t="shared" si="276"/>
        <v>27.35</v>
      </c>
      <c r="T1769" s="8">
        <f t="shared" si="277"/>
        <v>20.75</v>
      </c>
      <c r="U1769" s="7">
        <f t="shared" si="278"/>
        <v>21.850000000000005</v>
      </c>
      <c r="V1769" s="7">
        <f t="shared" si="279"/>
        <v>21.575000000000003</v>
      </c>
    </row>
    <row r="1770" spans="1:22" ht="13.5" x14ac:dyDescent="0.25">
      <c r="A1770" s="3">
        <f>RSI!A1770</f>
        <v>44883</v>
      </c>
      <c r="B1770" s="2">
        <f>RSI!B1770</f>
        <v>4.3</v>
      </c>
      <c r="C1770" s="2">
        <f>RSI!I1770</f>
        <v>78.963284734870058</v>
      </c>
      <c r="D1770" s="2">
        <f>MACD!E1770</f>
        <v>2.7463294963308904E-2</v>
      </c>
      <c r="E1770" s="2">
        <f>MACD!F1770</f>
        <v>7.2213311409449537E-3</v>
      </c>
      <c r="F1770" s="2">
        <f>'Moving Avg'!D1770</f>
        <v>4.3</v>
      </c>
      <c r="G1770" s="2">
        <f>'Moving Avg'!F1770</f>
        <v>4.3039999999999985</v>
      </c>
      <c r="H1770" s="2">
        <f>'Moving Avg'!G1770</f>
        <v>4.1442000000000041</v>
      </c>
      <c r="I1770" s="2">
        <f>'Moving Avg'!H1770</f>
        <v>3.758399999999988</v>
      </c>
      <c r="J1770" s="5" t="str">
        <f>OBV!F1770</f>
        <v>NEUTRAL</v>
      </c>
      <c r="K1770" s="5" t="str">
        <f>OBV!G1770</f>
        <v>NEUTRAL</v>
      </c>
      <c r="L1770" s="5" t="str">
        <f>OBV!H1770</f>
        <v>NEUTRAL</v>
      </c>
      <c r="M1770" s="7">
        <f t="shared" si="270"/>
        <v>0</v>
      </c>
      <c r="N1770" s="7">
        <f t="shared" si="271"/>
        <v>0</v>
      </c>
      <c r="O1770" s="7">
        <f t="shared" si="272"/>
        <v>50</v>
      </c>
      <c r="P1770" s="7">
        <f t="shared" si="273"/>
        <v>33</v>
      </c>
      <c r="Q1770" s="8">
        <f t="shared" si="274"/>
        <v>12.45</v>
      </c>
      <c r="R1770" s="8">
        <f t="shared" si="275"/>
        <v>25.75</v>
      </c>
      <c r="S1770" s="8">
        <f t="shared" si="276"/>
        <v>27.35</v>
      </c>
      <c r="T1770" s="8">
        <f t="shared" si="277"/>
        <v>20.75</v>
      </c>
      <c r="U1770" s="7">
        <f t="shared" si="278"/>
        <v>21.850000000000005</v>
      </c>
      <c r="V1770" s="7">
        <f t="shared" si="279"/>
        <v>21.575000000000003</v>
      </c>
    </row>
    <row r="1771" spans="1:22" ht="13.5" x14ac:dyDescent="0.25">
      <c r="A1771" s="3">
        <f>RSI!A1771</f>
        <v>44886</v>
      </c>
      <c r="B1771" s="2">
        <f>RSI!B1771</f>
        <v>4.3</v>
      </c>
      <c r="C1771" s="2">
        <f>RSI!I1771</f>
        <v>78.963284734870058</v>
      </c>
      <c r="D1771" s="2">
        <f>MACD!E1771</f>
        <v>2.8023539048749768E-2</v>
      </c>
      <c r="E1771" s="2">
        <f>MACD!F1771</f>
        <v>1.1381772722505918E-2</v>
      </c>
      <c r="F1771" s="2">
        <f>'Moving Avg'!D1771</f>
        <v>4.3</v>
      </c>
      <c r="G1771" s="2">
        <f>'Moving Avg'!F1771</f>
        <v>4.3019999999999987</v>
      </c>
      <c r="H1771" s="2">
        <f>'Moving Avg'!G1771</f>
        <v>4.1490000000000045</v>
      </c>
      <c r="I1771" s="2">
        <f>'Moving Avg'!H1771</f>
        <v>3.7603999999999878</v>
      </c>
      <c r="J1771" s="5" t="str">
        <f>OBV!F1771</f>
        <v>NEUTRAL</v>
      </c>
      <c r="K1771" s="5" t="str">
        <f>OBV!G1771</f>
        <v>NEUTRAL</v>
      </c>
      <c r="L1771" s="5" t="str">
        <f>OBV!H1771</f>
        <v>NEUTRAL</v>
      </c>
      <c r="M1771" s="7">
        <f t="shared" si="270"/>
        <v>0</v>
      </c>
      <c r="N1771" s="7">
        <f t="shared" si="271"/>
        <v>0</v>
      </c>
      <c r="O1771" s="7">
        <f t="shared" si="272"/>
        <v>50</v>
      </c>
      <c r="P1771" s="7">
        <f t="shared" si="273"/>
        <v>33</v>
      </c>
      <c r="Q1771" s="8">
        <f t="shared" si="274"/>
        <v>12.45</v>
      </c>
      <c r="R1771" s="8">
        <f t="shared" si="275"/>
        <v>25.75</v>
      </c>
      <c r="S1771" s="8">
        <f t="shared" si="276"/>
        <v>27.35</v>
      </c>
      <c r="T1771" s="8">
        <f t="shared" si="277"/>
        <v>20.75</v>
      </c>
      <c r="U1771" s="7">
        <f t="shared" si="278"/>
        <v>21.850000000000005</v>
      </c>
      <c r="V1771" s="7">
        <f t="shared" si="279"/>
        <v>21.575000000000003</v>
      </c>
    </row>
    <row r="1772" spans="1:22" ht="13.5" x14ac:dyDescent="0.25">
      <c r="A1772" s="3">
        <f>RSI!A1772</f>
        <v>44887</v>
      </c>
      <c r="B1772" s="2">
        <f>RSI!B1772</f>
        <v>4.3</v>
      </c>
      <c r="C1772" s="2">
        <f>RSI!I1772</f>
        <v>78.963284734870058</v>
      </c>
      <c r="D1772" s="2">
        <f>MACD!E1772</f>
        <v>2.8143120152171797E-2</v>
      </c>
      <c r="E1772" s="2">
        <f>MACD!F1772</f>
        <v>1.4734042208439095E-2</v>
      </c>
      <c r="F1772" s="2">
        <f>'Moving Avg'!D1772</f>
        <v>4.3</v>
      </c>
      <c r="G1772" s="2">
        <f>'Moving Avg'!F1772</f>
        <v>4.2999999999999989</v>
      </c>
      <c r="H1772" s="2">
        <f>'Moving Avg'!G1772</f>
        <v>4.1542000000000039</v>
      </c>
      <c r="I1772" s="2">
        <f>'Moving Avg'!H1772</f>
        <v>3.7632499999999873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  <c r="M1772" s="7">
        <f t="shared" si="270"/>
        <v>0</v>
      </c>
      <c r="N1772" s="7">
        <f t="shared" si="271"/>
        <v>0</v>
      </c>
      <c r="O1772" s="7">
        <f t="shared" si="272"/>
        <v>50</v>
      </c>
      <c r="P1772" s="7">
        <f t="shared" si="273"/>
        <v>33</v>
      </c>
      <c r="Q1772" s="8">
        <f t="shared" si="274"/>
        <v>12.45</v>
      </c>
      <c r="R1772" s="8">
        <f t="shared" si="275"/>
        <v>25.75</v>
      </c>
      <c r="S1772" s="8">
        <f t="shared" si="276"/>
        <v>27.35</v>
      </c>
      <c r="T1772" s="8">
        <f t="shared" si="277"/>
        <v>20.75</v>
      </c>
      <c r="U1772" s="7">
        <f t="shared" si="278"/>
        <v>21.850000000000005</v>
      </c>
      <c r="V1772" s="7">
        <f t="shared" si="279"/>
        <v>21.575000000000003</v>
      </c>
    </row>
    <row r="1773" spans="1:22" ht="13.5" x14ac:dyDescent="0.25">
      <c r="A1773" s="3">
        <f>RSI!A1773</f>
        <v>44888</v>
      </c>
      <c r="B1773" s="2">
        <f>RSI!B1773</f>
        <v>4.3</v>
      </c>
      <c r="C1773" s="2">
        <f>RSI!I1773</f>
        <v>78.963284734870058</v>
      </c>
      <c r="D1773" s="2">
        <f>MACD!E1773</f>
        <v>2.7916089732890725E-2</v>
      </c>
      <c r="E1773" s="2">
        <f>MACD!F1773</f>
        <v>1.7370451713329422E-2</v>
      </c>
      <c r="F1773" s="2">
        <f>'Moving Avg'!D1773</f>
        <v>4.3</v>
      </c>
      <c r="G1773" s="2">
        <f>'Moving Avg'!F1773</f>
        <v>4.2999999999999989</v>
      </c>
      <c r="H1773" s="2">
        <f>'Moving Avg'!G1773</f>
        <v>4.1582000000000043</v>
      </c>
      <c r="I1773" s="2">
        <f>'Moving Avg'!H1773</f>
        <v>3.7663499999999868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  <c r="M1773" s="7">
        <f t="shared" si="270"/>
        <v>0</v>
      </c>
      <c r="N1773" s="7">
        <f t="shared" si="271"/>
        <v>0</v>
      </c>
      <c r="O1773" s="7">
        <f t="shared" si="272"/>
        <v>50</v>
      </c>
      <c r="P1773" s="7">
        <f t="shared" si="273"/>
        <v>33</v>
      </c>
      <c r="Q1773" s="8">
        <f t="shared" si="274"/>
        <v>12.45</v>
      </c>
      <c r="R1773" s="8">
        <f t="shared" si="275"/>
        <v>25.75</v>
      </c>
      <c r="S1773" s="8">
        <f t="shared" si="276"/>
        <v>27.35</v>
      </c>
      <c r="T1773" s="8">
        <f t="shared" si="277"/>
        <v>20.75</v>
      </c>
      <c r="U1773" s="7">
        <f t="shared" si="278"/>
        <v>21.850000000000005</v>
      </c>
      <c r="V1773" s="7">
        <f t="shared" si="279"/>
        <v>21.575000000000003</v>
      </c>
    </row>
    <row r="1774" spans="1:22" ht="13.5" x14ac:dyDescent="0.25">
      <c r="A1774" s="3">
        <f>RSI!A1774</f>
        <v>44889</v>
      </c>
      <c r="B1774" s="2">
        <f>RSI!B1774</f>
        <v>4.3</v>
      </c>
      <c r="C1774" s="2">
        <f>RSI!I1774</f>
        <v>78.963284734870072</v>
      </c>
      <c r="D1774" s="2">
        <f>MACD!E1774</f>
        <v>2.74200848205437E-2</v>
      </c>
      <c r="E1774" s="2">
        <f>MACD!F1774</f>
        <v>1.9380378334772276E-2</v>
      </c>
      <c r="F1774" s="2">
        <f>'Moving Avg'!D1774</f>
        <v>4.3</v>
      </c>
      <c r="G1774" s="2">
        <f>'Moving Avg'!F1774</f>
        <v>4.2999999999999989</v>
      </c>
      <c r="H1774" s="2">
        <f>'Moving Avg'!G1774</f>
        <v>4.1620000000000035</v>
      </c>
      <c r="I1774" s="2">
        <f>'Moving Avg'!H1774</f>
        <v>3.7693999999999868</v>
      </c>
      <c r="J1774" s="5" t="str">
        <f>OBV!F1774</f>
        <v>NEUTRAL</v>
      </c>
      <c r="K1774" s="5" t="str">
        <f>OBV!G1774</f>
        <v>NEUTRAL</v>
      </c>
      <c r="L1774" s="5" t="str">
        <f>OBV!H1774</f>
        <v>NEUTRAL</v>
      </c>
      <c r="M1774" s="7">
        <f t="shared" si="270"/>
        <v>0</v>
      </c>
      <c r="N1774" s="7">
        <f t="shared" si="271"/>
        <v>0</v>
      </c>
      <c r="O1774" s="7">
        <f t="shared" si="272"/>
        <v>50</v>
      </c>
      <c r="P1774" s="7">
        <f t="shared" si="273"/>
        <v>33</v>
      </c>
      <c r="Q1774" s="8">
        <f t="shared" si="274"/>
        <v>12.45</v>
      </c>
      <c r="R1774" s="8">
        <f t="shared" si="275"/>
        <v>25.75</v>
      </c>
      <c r="S1774" s="8">
        <f t="shared" si="276"/>
        <v>27.35</v>
      </c>
      <c r="T1774" s="8">
        <f t="shared" si="277"/>
        <v>20.75</v>
      </c>
      <c r="U1774" s="7">
        <f t="shared" si="278"/>
        <v>21.850000000000005</v>
      </c>
      <c r="V1774" s="7">
        <f t="shared" si="279"/>
        <v>21.575000000000003</v>
      </c>
    </row>
    <row r="1775" spans="1:22" ht="13.5" x14ac:dyDescent="0.25">
      <c r="A1775" s="3">
        <f>RSI!A1775</f>
        <v>44890</v>
      </c>
      <c r="B1775" s="2">
        <f>RSI!B1775</f>
        <v>4.3</v>
      </c>
      <c r="C1775" s="2">
        <f>RSI!I1775</f>
        <v>78.963284734870058</v>
      </c>
      <c r="D1775" s="2">
        <f>MACD!E1775</f>
        <v>2.6718997384140408E-2</v>
      </c>
      <c r="E1775" s="2">
        <f>MACD!F1775</f>
        <v>2.0848102144645903E-2</v>
      </c>
      <c r="F1775" s="2">
        <f>'Moving Avg'!D1775</f>
        <v>4.3</v>
      </c>
      <c r="G1775" s="2">
        <f>'Moving Avg'!F1775</f>
        <v>4.2999999999999989</v>
      </c>
      <c r="H1775" s="2">
        <f>'Moving Avg'!G1775</f>
        <v>4.1658000000000035</v>
      </c>
      <c r="I1775" s="2">
        <f>'Moving Avg'!H1775</f>
        <v>3.7724499999999863</v>
      </c>
      <c r="J1775" s="5" t="str">
        <f>OBV!F1775</f>
        <v>NEUTRAL</v>
      </c>
      <c r="K1775" s="5" t="str">
        <f>OBV!G1775</f>
        <v>NEUTRAL</v>
      </c>
      <c r="L1775" s="5" t="str">
        <f>OBV!H1775</f>
        <v>NEUTRAL</v>
      </c>
      <c r="M1775" s="7">
        <f t="shared" si="270"/>
        <v>0</v>
      </c>
      <c r="N1775" s="7">
        <f t="shared" si="271"/>
        <v>0</v>
      </c>
      <c r="O1775" s="7">
        <f t="shared" si="272"/>
        <v>50</v>
      </c>
      <c r="P1775" s="7">
        <f t="shared" si="273"/>
        <v>33</v>
      </c>
      <c r="Q1775" s="8">
        <f t="shared" si="274"/>
        <v>12.45</v>
      </c>
      <c r="R1775" s="8">
        <f t="shared" si="275"/>
        <v>25.75</v>
      </c>
      <c r="S1775" s="8">
        <f t="shared" si="276"/>
        <v>27.35</v>
      </c>
      <c r="T1775" s="8">
        <f t="shared" si="277"/>
        <v>20.75</v>
      </c>
      <c r="U1775" s="7">
        <f t="shared" si="278"/>
        <v>21.850000000000005</v>
      </c>
      <c r="V1775" s="7">
        <f t="shared" si="279"/>
        <v>21.575000000000003</v>
      </c>
    </row>
    <row r="1776" spans="1:22" ht="13.5" x14ac:dyDescent="0.25">
      <c r="A1776" s="3">
        <f>RSI!A1776</f>
        <v>44893</v>
      </c>
      <c r="B1776" s="2">
        <f>RSI!B1776</f>
        <v>4.3</v>
      </c>
      <c r="C1776" s="2">
        <f>RSI!I1776</f>
        <v>78.963284734870058</v>
      </c>
      <c r="D1776" s="2">
        <f>MACD!E1776</f>
        <v>2.5865222356939555E-2</v>
      </c>
      <c r="E1776" s="2">
        <f>MACD!F1776</f>
        <v>2.1851526187104633E-2</v>
      </c>
      <c r="F1776" s="2">
        <f>'Moving Avg'!D1776</f>
        <v>4.3</v>
      </c>
      <c r="G1776" s="2">
        <f>'Moving Avg'!F1776</f>
        <v>4.2999999999999989</v>
      </c>
      <c r="H1776" s="2">
        <f>'Moving Avg'!G1776</f>
        <v>4.1696000000000035</v>
      </c>
      <c r="I1776" s="2">
        <f>'Moving Avg'!H1776</f>
        <v>3.7754999999999859</v>
      </c>
      <c r="J1776" s="5" t="str">
        <f>OBV!F1776</f>
        <v>NEUTRAL</v>
      </c>
      <c r="K1776" s="5" t="str">
        <f>OBV!G1776</f>
        <v>NEUTRAL</v>
      </c>
      <c r="L1776" s="5" t="str">
        <f>OBV!H1776</f>
        <v>NEUTRAL</v>
      </c>
      <c r="M1776" s="7">
        <f t="shared" si="270"/>
        <v>0</v>
      </c>
      <c r="N1776" s="7">
        <f t="shared" si="271"/>
        <v>0</v>
      </c>
      <c r="O1776" s="7">
        <f t="shared" si="272"/>
        <v>50</v>
      </c>
      <c r="P1776" s="7">
        <f t="shared" si="273"/>
        <v>33</v>
      </c>
      <c r="Q1776" s="8">
        <f t="shared" si="274"/>
        <v>12.45</v>
      </c>
      <c r="R1776" s="8">
        <f t="shared" si="275"/>
        <v>25.75</v>
      </c>
      <c r="S1776" s="8">
        <f t="shared" si="276"/>
        <v>27.35</v>
      </c>
      <c r="T1776" s="8">
        <f t="shared" si="277"/>
        <v>20.75</v>
      </c>
      <c r="U1776" s="7">
        <f t="shared" si="278"/>
        <v>21.850000000000005</v>
      </c>
      <c r="V1776" s="7">
        <f t="shared" si="279"/>
        <v>21.575000000000003</v>
      </c>
    </row>
    <row r="1777" spans="1:22" ht="13.5" x14ac:dyDescent="0.25">
      <c r="A1777" s="3">
        <f>RSI!A1777</f>
        <v>44894</v>
      </c>
      <c r="B1777" s="2">
        <f>RSI!B1777</f>
        <v>4.3</v>
      </c>
      <c r="C1777" s="2">
        <f>RSI!I1777</f>
        <v>78.963284734870058</v>
      </c>
      <c r="D1777" s="2">
        <f>MACD!E1777</f>
        <v>2.490154992985083E-2</v>
      </c>
      <c r="E1777" s="2">
        <f>MACD!F1777</f>
        <v>2.2461530935653874E-2</v>
      </c>
      <c r="F1777" s="2">
        <f>'Moving Avg'!D1777</f>
        <v>4.3</v>
      </c>
      <c r="G1777" s="2">
        <f>'Moving Avg'!F1777</f>
        <v>4.2999999999999989</v>
      </c>
      <c r="H1777" s="2">
        <f>'Moving Avg'!G1777</f>
        <v>4.1734000000000036</v>
      </c>
      <c r="I1777" s="2">
        <f>'Moving Avg'!H1777</f>
        <v>3.7785499999999859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  <c r="M1777" s="7">
        <f t="shared" si="270"/>
        <v>0</v>
      </c>
      <c r="N1777" s="7">
        <f t="shared" si="271"/>
        <v>0</v>
      </c>
      <c r="O1777" s="7">
        <f t="shared" si="272"/>
        <v>50</v>
      </c>
      <c r="P1777" s="7">
        <f t="shared" si="273"/>
        <v>33</v>
      </c>
      <c r="Q1777" s="8">
        <f t="shared" si="274"/>
        <v>12.45</v>
      </c>
      <c r="R1777" s="8">
        <f t="shared" si="275"/>
        <v>25.75</v>
      </c>
      <c r="S1777" s="8">
        <f t="shared" si="276"/>
        <v>27.35</v>
      </c>
      <c r="T1777" s="8">
        <f t="shared" si="277"/>
        <v>20.75</v>
      </c>
      <c r="U1777" s="7">
        <f t="shared" si="278"/>
        <v>21.850000000000005</v>
      </c>
      <c r="V1777" s="7">
        <f t="shared" si="279"/>
        <v>21.575000000000003</v>
      </c>
    </row>
    <row r="1778" spans="1:22" ht="13.5" x14ac:dyDescent="0.25">
      <c r="A1778" s="3">
        <f>RSI!A1778</f>
        <v>44895</v>
      </c>
      <c r="B1778" s="2">
        <f>RSI!B1778</f>
        <v>4.1100000000000003</v>
      </c>
      <c r="C1778" s="2">
        <f>RSI!I1778</f>
        <v>20.519368053905339</v>
      </c>
      <c r="D1778" s="2">
        <f>MACD!E1778</f>
        <v>3.7936831647319202E-2</v>
      </c>
      <c r="E1778" s="2">
        <f>MACD!F1778</f>
        <v>2.555659107798694E-2</v>
      </c>
      <c r="F1778" s="2">
        <f>'Moving Avg'!D1778</f>
        <v>4.2619999999999996</v>
      </c>
      <c r="G1778" s="2">
        <f>'Moving Avg'!F1778</f>
        <v>4.2904999999999989</v>
      </c>
      <c r="H1778" s="2">
        <f>'Moving Avg'!G1778</f>
        <v>4.1734000000000036</v>
      </c>
      <c r="I1778" s="2">
        <f>'Moving Avg'!H1778</f>
        <v>3.7806499999999863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  <c r="M1778" s="7">
        <f t="shared" si="270"/>
        <v>50</v>
      </c>
      <c r="N1778" s="7">
        <f t="shared" si="271"/>
        <v>0</v>
      </c>
      <c r="O1778" s="7">
        <f t="shared" si="272"/>
        <v>50</v>
      </c>
      <c r="P1778" s="7">
        <f t="shared" si="273"/>
        <v>16.5</v>
      </c>
      <c r="Q1778" s="8">
        <f t="shared" si="274"/>
        <v>27.475000000000001</v>
      </c>
      <c r="R1778" s="8">
        <f t="shared" si="275"/>
        <v>31.625</v>
      </c>
      <c r="S1778" s="8">
        <f t="shared" si="276"/>
        <v>27.425000000000001</v>
      </c>
      <c r="T1778" s="8">
        <f t="shared" si="277"/>
        <v>29.125</v>
      </c>
      <c r="U1778" s="7">
        <f t="shared" si="278"/>
        <v>28.841666666666669</v>
      </c>
      <c r="V1778" s="7">
        <f t="shared" si="279"/>
        <v>28.912500000000001</v>
      </c>
    </row>
    <row r="1779" spans="1:22" ht="13.5" x14ac:dyDescent="0.25">
      <c r="A1779" s="3">
        <f>RSI!A1779</f>
        <v>44896</v>
      </c>
      <c r="B1779" s="2">
        <f>RSI!B1779</f>
        <v>4.1100000000000003</v>
      </c>
      <c r="C1779" s="2">
        <f>RSI!I1779</f>
        <v>20.519368053905339</v>
      </c>
      <c r="D1779" s="2">
        <f>MACD!E1779</f>
        <v>4.9882572803200631E-2</v>
      </c>
      <c r="E1779" s="2">
        <f>MACD!F1779</f>
        <v>3.0421787423029679E-2</v>
      </c>
      <c r="F1779" s="2">
        <f>'Moving Avg'!D1779</f>
        <v>4.2239999999999993</v>
      </c>
      <c r="G1779" s="2">
        <f>'Moving Avg'!F1779</f>
        <v>4.2809999999999988</v>
      </c>
      <c r="H1779" s="2">
        <f>'Moving Avg'!G1779</f>
        <v>4.1734000000000036</v>
      </c>
      <c r="I1779" s="2">
        <f>'Moving Avg'!H1779</f>
        <v>3.7827499999999863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  <c r="M1779" s="7">
        <f t="shared" si="270"/>
        <v>50</v>
      </c>
      <c r="N1779" s="7">
        <f t="shared" si="271"/>
        <v>0</v>
      </c>
      <c r="O1779" s="7">
        <f t="shared" si="272"/>
        <v>50</v>
      </c>
      <c r="P1779" s="7">
        <f t="shared" si="273"/>
        <v>16.5</v>
      </c>
      <c r="Q1779" s="8">
        <f t="shared" si="274"/>
        <v>27.475000000000001</v>
      </c>
      <c r="R1779" s="8">
        <f t="shared" si="275"/>
        <v>31.625</v>
      </c>
      <c r="S1779" s="8">
        <f t="shared" si="276"/>
        <v>27.425000000000001</v>
      </c>
      <c r="T1779" s="8">
        <f t="shared" si="277"/>
        <v>29.125</v>
      </c>
      <c r="U1779" s="7">
        <f t="shared" si="278"/>
        <v>28.841666666666669</v>
      </c>
      <c r="V1779" s="7">
        <f t="shared" si="279"/>
        <v>28.912500000000001</v>
      </c>
    </row>
    <row r="1780" spans="1:22" ht="13.5" x14ac:dyDescent="0.25">
      <c r="A1780" s="3">
        <f>RSI!A1780</f>
        <v>44897</v>
      </c>
      <c r="B1780" s="2">
        <f>RSI!B1780</f>
        <v>4.1100000000000003</v>
      </c>
      <c r="C1780" s="2">
        <f>RSI!I1780</f>
        <v>20.519368053905339</v>
      </c>
      <c r="D1780" s="2">
        <f>MACD!E1780</f>
        <v>6.0838551511618988E-2</v>
      </c>
      <c r="E1780" s="2">
        <f>MACD!F1780</f>
        <v>3.6505140240747545E-2</v>
      </c>
      <c r="F1780" s="2">
        <f>'Moving Avg'!D1780</f>
        <v>4.1859999999999999</v>
      </c>
      <c r="G1780" s="2">
        <f>'Moving Avg'!F1780</f>
        <v>4.2714999999999987</v>
      </c>
      <c r="H1780" s="2">
        <f>'Moving Avg'!G1780</f>
        <v>4.177000000000004</v>
      </c>
      <c r="I1780" s="2">
        <f>'Moving Avg'!H1780</f>
        <v>3.7856499999999862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  <c r="M1780" s="7">
        <f t="shared" si="270"/>
        <v>50</v>
      </c>
      <c r="N1780" s="7">
        <f t="shared" si="271"/>
        <v>0</v>
      </c>
      <c r="O1780" s="7">
        <f t="shared" si="272"/>
        <v>50</v>
      </c>
      <c r="P1780" s="7">
        <f t="shared" si="273"/>
        <v>16.5</v>
      </c>
      <c r="Q1780" s="8">
        <f t="shared" si="274"/>
        <v>27.475000000000001</v>
      </c>
      <c r="R1780" s="8">
        <f t="shared" si="275"/>
        <v>31.625</v>
      </c>
      <c r="S1780" s="8">
        <f t="shared" si="276"/>
        <v>27.425000000000001</v>
      </c>
      <c r="T1780" s="8">
        <f t="shared" si="277"/>
        <v>29.125</v>
      </c>
      <c r="U1780" s="7">
        <f t="shared" si="278"/>
        <v>28.841666666666669</v>
      </c>
      <c r="V1780" s="7">
        <f t="shared" si="279"/>
        <v>28.912500000000001</v>
      </c>
    </row>
    <row r="1781" spans="1:22" ht="13.5" x14ac:dyDescent="0.25">
      <c r="A1781" s="3">
        <f>RSI!A1781</f>
        <v>44900</v>
      </c>
      <c r="B1781" s="2">
        <f>RSI!B1781</f>
        <v>4.1100000000000003</v>
      </c>
      <c r="C1781" s="2">
        <f>RSI!I1781</f>
        <v>20.519368053905339</v>
      </c>
      <c r="D1781" s="2">
        <f>MACD!E1781</f>
        <v>7.089422085283914E-2</v>
      </c>
      <c r="E1781" s="2">
        <f>MACD!F1781</f>
        <v>4.3382956363165866E-2</v>
      </c>
      <c r="F1781" s="2">
        <f>'Moving Avg'!D1781</f>
        <v>4.1479999999999997</v>
      </c>
      <c r="G1781" s="2">
        <f>'Moving Avg'!F1781</f>
        <v>4.2619999999999987</v>
      </c>
      <c r="H1781" s="2">
        <f>'Moving Avg'!G1781</f>
        <v>4.1806000000000045</v>
      </c>
      <c r="I1781" s="2">
        <f>'Moving Avg'!H1781</f>
        <v>3.7891999999999864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  <c r="M1781" s="7">
        <f t="shared" si="270"/>
        <v>50</v>
      </c>
      <c r="N1781" s="7">
        <f t="shared" si="271"/>
        <v>0</v>
      </c>
      <c r="O1781" s="7">
        <f t="shared" si="272"/>
        <v>50</v>
      </c>
      <c r="P1781" s="7">
        <f t="shared" si="273"/>
        <v>16.5</v>
      </c>
      <c r="Q1781" s="8">
        <f t="shared" si="274"/>
        <v>27.475000000000001</v>
      </c>
      <c r="R1781" s="8">
        <f t="shared" si="275"/>
        <v>31.625</v>
      </c>
      <c r="S1781" s="8">
        <f t="shared" si="276"/>
        <v>27.425000000000001</v>
      </c>
      <c r="T1781" s="8">
        <f t="shared" si="277"/>
        <v>29.125</v>
      </c>
      <c r="U1781" s="7">
        <f t="shared" si="278"/>
        <v>28.841666666666669</v>
      </c>
      <c r="V1781" s="7">
        <f t="shared" si="279"/>
        <v>28.912500000000001</v>
      </c>
    </row>
    <row r="1782" spans="1:22" ht="13.5" x14ac:dyDescent="0.25">
      <c r="A1782" s="3">
        <f>RSI!A1782</f>
        <v>44901</v>
      </c>
      <c r="B1782" s="2">
        <f>RSI!B1782</f>
        <v>4.1100000000000003</v>
      </c>
      <c r="C1782" s="2">
        <f>RSI!I1782</f>
        <v>20.519368053905339</v>
      </c>
      <c r="D1782" s="2">
        <f>MACD!E1782</f>
        <v>8.0129925084817089E-2</v>
      </c>
      <c r="E1782" s="2">
        <f>MACD!F1782</f>
        <v>5.0732350107496119E-2</v>
      </c>
      <c r="F1782" s="2">
        <f>'Moving Avg'!D1782</f>
        <v>4.1100000000000003</v>
      </c>
      <c r="G1782" s="2">
        <f>'Moving Avg'!F1782</f>
        <v>4.2524999999999995</v>
      </c>
      <c r="H1782" s="2">
        <f>'Moving Avg'!G1782</f>
        <v>4.1842000000000041</v>
      </c>
      <c r="I1782" s="2">
        <f>'Moving Avg'!H1782</f>
        <v>3.7927499999999865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  <c r="M1782" s="7">
        <f t="shared" si="270"/>
        <v>50</v>
      </c>
      <c r="N1782" s="7">
        <f t="shared" si="271"/>
        <v>0</v>
      </c>
      <c r="O1782" s="7">
        <f t="shared" si="272"/>
        <v>50</v>
      </c>
      <c r="P1782" s="7">
        <f t="shared" si="273"/>
        <v>16.5</v>
      </c>
      <c r="Q1782" s="8">
        <f t="shared" si="274"/>
        <v>27.475000000000001</v>
      </c>
      <c r="R1782" s="8">
        <f t="shared" si="275"/>
        <v>31.625</v>
      </c>
      <c r="S1782" s="8">
        <f t="shared" si="276"/>
        <v>27.425000000000001</v>
      </c>
      <c r="T1782" s="8">
        <f t="shared" si="277"/>
        <v>29.125</v>
      </c>
      <c r="U1782" s="7">
        <f t="shared" si="278"/>
        <v>28.841666666666669</v>
      </c>
      <c r="V1782" s="7">
        <f t="shared" si="279"/>
        <v>28.912500000000001</v>
      </c>
    </row>
    <row r="1783" spans="1:22" ht="13.5" x14ac:dyDescent="0.25">
      <c r="A1783" s="3">
        <f>RSI!A1783</f>
        <v>44902</v>
      </c>
      <c r="B1783" s="2">
        <f>RSI!B1783</f>
        <v>4.1100000000000003</v>
      </c>
      <c r="C1783" s="2">
        <f>RSI!I1783</f>
        <v>20.519368053905339</v>
      </c>
      <c r="D1783" s="2">
        <f>MACD!E1783</f>
        <v>8.8617956319731128E-2</v>
      </c>
      <c r="E1783" s="2">
        <f>MACD!F1783</f>
        <v>5.8309471349943118E-2</v>
      </c>
      <c r="F1783" s="2">
        <f>'Moving Avg'!D1783</f>
        <v>4.1100000000000003</v>
      </c>
      <c r="G1783" s="2">
        <f>'Moving Avg'!F1783</f>
        <v>4.2429999999999994</v>
      </c>
      <c r="H1783" s="2">
        <f>'Moving Avg'!G1783</f>
        <v>4.1878000000000046</v>
      </c>
      <c r="I1783" s="2">
        <f>'Moving Avg'!H1783</f>
        <v>3.7962999999999867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  <c r="M1783" s="7">
        <f t="shared" si="270"/>
        <v>50</v>
      </c>
      <c r="N1783" s="7">
        <f t="shared" si="271"/>
        <v>0</v>
      </c>
      <c r="O1783" s="7">
        <f t="shared" si="272"/>
        <v>50</v>
      </c>
      <c r="P1783" s="7">
        <f t="shared" si="273"/>
        <v>33</v>
      </c>
      <c r="Q1783" s="8">
        <f t="shared" si="274"/>
        <v>29.95</v>
      </c>
      <c r="R1783" s="8">
        <f t="shared" si="275"/>
        <v>35.75</v>
      </c>
      <c r="S1783" s="8">
        <f t="shared" si="276"/>
        <v>34.85</v>
      </c>
      <c r="T1783" s="8">
        <f t="shared" si="277"/>
        <v>33.25</v>
      </c>
      <c r="U1783" s="7">
        <f t="shared" si="278"/>
        <v>33.516666666666673</v>
      </c>
      <c r="V1783" s="7">
        <f t="shared" si="279"/>
        <v>33.450000000000003</v>
      </c>
    </row>
    <row r="1784" spans="1:22" ht="13.5" x14ac:dyDescent="0.25">
      <c r="A1784" s="3">
        <f>RSI!A1784</f>
        <v>44903</v>
      </c>
      <c r="B1784" s="2">
        <f>RSI!B1784</f>
        <v>4.1100000000000003</v>
      </c>
      <c r="C1784" s="2">
        <f>RSI!I1784</f>
        <v>20.519368053905339</v>
      </c>
      <c r="D1784" s="2">
        <f>MACD!E1784</f>
        <v>9.6423474166803302E-2</v>
      </c>
      <c r="E1784" s="2">
        <f>MACD!F1784</f>
        <v>6.593227191331516E-2</v>
      </c>
      <c r="F1784" s="2">
        <f>'Moving Avg'!D1784</f>
        <v>4.1100000000000003</v>
      </c>
      <c r="G1784" s="2">
        <f>'Moving Avg'!F1784</f>
        <v>4.2334999999999994</v>
      </c>
      <c r="H1784" s="2">
        <f>'Moving Avg'!G1784</f>
        <v>4.1914000000000042</v>
      </c>
      <c r="I1784" s="2">
        <f>'Moving Avg'!H1784</f>
        <v>3.8005999999999869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  <c r="M1784" s="7">
        <f t="shared" si="270"/>
        <v>50</v>
      </c>
      <c r="N1784" s="7">
        <f t="shared" si="271"/>
        <v>0</v>
      </c>
      <c r="O1784" s="7">
        <f t="shared" si="272"/>
        <v>50</v>
      </c>
      <c r="P1784" s="7">
        <f t="shared" si="273"/>
        <v>33</v>
      </c>
      <c r="Q1784" s="8">
        <f t="shared" si="274"/>
        <v>29.95</v>
      </c>
      <c r="R1784" s="8">
        <f t="shared" si="275"/>
        <v>35.75</v>
      </c>
      <c r="S1784" s="8">
        <f t="shared" si="276"/>
        <v>34.85</v>
      </c>
      <c r="T1784" s="8">
        <f t="shared" si="277"/>
        <v>33.25</v>
      </c>
      <c r="U1784" s="7">
        <f t="shared" si="278"/>
        <v>33.516666666666673</v>
      </c>
      <c r="V1784" s="7">
        <f t="shared" si="279"/>
        <v>33.450000000000003</v>
      </c>
    </row>
    <row r="1785" spans="1:22" ht="13.5" x14ac:dyDescent="0.25">
      <c r="A1785" s="3">
        <f>RSI!A1785</f>
        <v>44904</v>
      </c>
      <c r="B1785" s="2">
        <f>RSI!B1785</f>
        <v>4.1100000000000003</v>
      </c>
      <c r="C1785" s="2">
        <f>RSI!I1785</f>
        <v>20.519368053905339</v>
      </c>
      <c r="D1785" s="2">
        <f>MACD!E1785</f>
        <v>0.10360530753226715</v>
      </c>
      <c r="E1785" s="2">
        <f>MACD!F1785</f>
        <v>7.3466879037105567E-2</v>
      </c>
      <c r="F1785" s="2">
        <f>'Moving Avg'!D1785</f>
        <v>4.1100000000000003</v>
      </c>
      <c r="G1785" s="2">
        <f>'Moving Avg'!F1785</f>
        <v>4.2239999999999993</v>
      </c>
      <c r="H1785" s="2">
        <f>'Moving Avg'!G1785</f>
        <v>4.1950000000000038</v>
      </c>
      <c r="I1785" s="2">
        <f>'Moving Avg'!H1785</f>
        <v>3.8041999999999865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  <c r="M1785" s="7">
        <f t="shared" si="270"/>
        <v>50</v>
      </c>
      <c r="N1785" s="7">
        <f t="shared" si="271"/>
        <v>0</v>
      </c>
      <c r="O1785" s="7">
        <f t="shared" si="272"/>
        <v>50</v>
      </c>
      <c r="P1785" s="7">
        <f t="shared" si="273"/>
        <v>33</v>
      </c>
      <c r="Q1785" s="8">
        <f t="shared" si="274"/>
        <v>29.95</v>
      </c>
      <c r="R1785" s="8">
        <f t="shared" si="275"/>
        <v>35.75</v>
      </c>
      <c r="S1785" s="8">
        <f t="shared" si="276"/>
        <v>34.85</v>
      </c>
      <c r="T1785" s="8">
        <f t="shared" si="277"/>
        <v>33.25</v>
      </c>
      <c r="U1785" s="7">
        <f t="shared" si="278"/>
        <v>33.516666666666673</v>
      </c>
      <c r="V1785" s="7">
        <f t="shared" si="279"/>
        <v>33.450000000000003</v>
      </c>
    </row>
    <row r="1786" spans="1:22" ht="13.5" x14ac:dyDescent="0.25">
      <c r="A1786" s="3">
        <f>RSI!A1786</f>
        <v>44907</v>
      </c>
      <c r="B1786" s="2">
        <f>RSI!B1786</f>
        <v>4.1100000000000003</v>
      </c>
      <c r="C1786" s="2">
        <f>RSI!I1786</f>
        <v>20.519368053905339</v>
      </c>
      <c r="D1786" s="2">
        <f>MACD!E1786</f>
        <v>0.11021665495498301</v>
      </c>
      <c r="E1786" s="2">
        <f>MACD!F1786</f>
        <v>8.0816834220681061E-2</v>
      </c>
      <c r="F1786" s="2">
        <f>'Moving Avg'!D1786</f>
        <v>4.1100000000000003</v>
      </c>
      <c r="G1786" s="2">
        <f>'Moving Avg'!F1786</f>
        <v>4.2144999999999992</v>
      </c>
      <c r="H1786" s="2">
        <f>'Moving Avg'!G1786</f>
        <v>4.1986000000000043</v>
      </c>
      <c r="I1786" s="2">
        <f>'Moving Avg'!H1786</f>
        <v>3.8077999999999874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  <c r="M1786" s="7">
        <f t="shared" si="270"/>
        <v>50</v>
      </c>
      <c r="N1786" s="7">
        <f t="shared" si="271"/>
        <v>0</v>
      </c>
      <c r="O1786" s="7">
        <f t="shared" si="272"/>
        <v>50</v>
      </c>
      <c r="P1786" s="7">
        <f t="shared" si="273"/>
        <v>33</v>
      </c>
      <c r="Q1786" s="8">
        <f t="shared" si="274"/>
        <v>29.95</v>
      </c>
      <c r="R1786" s="8">
        <f t="shared" si="275"/>
        <v>35.75</v>
      </c>
      <c r="S1786" s="8">
        <f t="shared" si="276"/>
        <v>34.85</v>
      </c>
      <c r="T1786" s="8">
        <f t="shared" si="277"/>
        <v>33.25</v>
      </c>
      <c r="U1786" s="7">
        <f t="shared" si="278"/>
        <v>33.516666666666673</v>
      </c>
      <c r="V1786" s="7">
        <f t="shared" si="279"/>
        <v>33.450000000000003</v>
      </c>
    </row>
    <row r="1787" spans="1:22" ht="13.5" x14ac:dyDescent="0.25">
      <c r="A1787" s="3">
        <f>RSI!A1787</f>
        <v>44908</v>
      </c>
      <c r="B1787" s="2">
        <f>RSI!B1787</f>
        <v>4.1100000000000003</v>
      </c>
      <c r="C1787" s="2">
        <f>RSI!I1787</f>
        <v>20.519368053905339</v>
      </c>
      <c r="D1787" s="2">
        <f>MACD!E1787</f>
        <v>0.1163056974661707</v>
      </c>
      <c r="E1787" s="2">
        <f>MACD!F1787</f>
        <v>8.7914606869779005E-2</v>
      </c>
      <c r="F1787" s="2">
        <f>'Moving Avg'!D1787</f>
        <v>4.1100000000000003</v>
      </c>
      <c r="G1787" s="2">
        <f>'Moving Avg'!F1787</f>
        <v>4.2050000000000001</v>
      </c>
      <c r="H1787" s="2">
        <f>'Moving Avg'!G1787</f>
        <v>4.2022000000000039</v>
      </c>
      <c r="I1787" s="2">
        <f>'Moving Avg'!H1787</f>
        <v>3.8113999999999866</v>
      </c>
      <c r="J1787" s="5" t="str">
        <f>OBV!F1787</f>
        <v>NEUTRAL</v>
      </c>
      <c r="K1787" s="5" t="str">
        <f>OBV!G1787</f>
        <v>NEUTRAL</v>
      </c>
      <c r="L1787" s="5" t="str">
        <f>OBV!H1787</f>
        <v>NEUTRAL</v>
      </c>
      <c r="M1787" s="7">
        <f t="shared" si="270"/>
        <v>50</v>
      </c>
      <c r="N1787" s="7">
        <f t="shared" si="271"/>
        <v>0</v>
      </c>
      <c r="O1787" s="7">
        <f t="shared" si="272"/>
        <v>50</v>
      </c>
      <c r="P1787" s="7">
        <f t="shared" si="273"/>
        <v>33</v>
      </c>
      <c r="Q1787" s="8">
        <f t="shared" si="274"/>
        <v>29.95</v>
      </c>
      <c r="R1787" s="8">
        <f t="shared" si="275"/>
        <v>35.75</v>
      </c>
      <c r="S1787" s="8">
        <f t="shared" si="276"/>
        <v>34.85</v>
      </c>
      <c r="T1787" s="8">
        <f t="shared" si="277"/>
        <v>33.25</v>
      </c>
      <c r="U1787" s="7">
        <f t="shared" si="278"/>
        <v>33.516666666666673</v>
      </c>
      <c r="V1787" s="7">
        <f t="shared" si="279"/>
        <v>33.450000000000003</v>
      </c>
    </row>
    <row r="1788" spans="1:22" ht="13.5" x14ac:dyDescent="0.25">
      <c r="A1788" s="3">
        <f>RSI!A1788</f>
        <v>44909</v>
      </c>
      <c r="B1788" s="2">
        <f>RSI!B1788</f>
        <v>4.1100000000000003</v>
      </c>
      <c r="C1788" s="2">
        <f>RSI!I1788</f>
        <v>20.519368053905339</v>
      </c>
      <c r="D1788" s="2">
        <f>MACD!E1788</f>
        <v>9.268536669896843E-2</v>
      </c>
      <c r="E1788" s="2">
        <f>MACD!F1788</f>
        <v>8.8868758835616901E-2</v>
      </c>
      <c r="F1788" s="2">
        <f>'Moving Avg'!D1788</f>
        <v>4.1100000000000003</v>
      </c>
      <c r="G1788" s="2">
        <f>'Moving Avg'!F1788</f>
        <v>4.1955</v>
      </c>
      <c r="H1788" s="2">
        <f>'Moving Avg'!G1788</f>
        <v>4.2058000000000044</v>
      </c>
      <c r="I1788" s="2">
        <f>'Moving Avg'!H1788</f>
        <v>3.8149999999999871</v>
      </c>
      <c r="J1788" s="5" t="str">
        <f>OBV!F1788</f>
        <v>NEUTRAL</v>
      </c>
      <c r="K1788" s="5" t="str">
        <f>OBV!G1788</f>
        <v>NEUTRAL</v>
      </c>
      <c r="L1788" s="5" t="str">
        <f>OBV!H1788</f>
        <v>NEUTRAL</v>
      </c>
      <c r="M1788" s="7">
        <f t="shared" si="270"/>
        <v>50</v>
      </c>
      <c r="N1788" s="7">
        <f t="shared" si="271"/>
        <v>0</v>
      </c>
      <c r="O1788" s="7">
        <f t="shared" si="272"/>
        <v>50</v>
      </c>
      <c r="P1788" s="7">
        <f t="shared" si="273"/>
        <v>33</v>
      </c>
      <c r="Q1788" s="8">
        <f t="shared" si="274"/>
        <v>29.95</v>
      </c>
      <c r="R1788" s="8">
        <f t="shared" si="275"/>
        <v>35.75</v>
      </c>
      <c r="S1788" s="8">
        <f t="shared" si="276"/>
        <v>34.85</v>
      </c>
      <c r="T1788" s="8">
        <f t="shared" si="277"/>
        <v>33.25</v>
      </c>
      <c r="U1788" s="7">
        <f t="shared" si="278"/>
        <v>33.516666666666673</v>
      </c>
      <c r="V1788" s="7">
        <f t="shared" si="279"/>
        <v>33.450000000000003</v>
      </c>
    </row>
    <row r="1789" spans="1:22" ht="13.5" x14ac:dyDescent="0.25">
      <c r="A1789" s="3">
        <f>RSI!A1789</f>
        <v>44910</v>
      </c>
      <c r="B1789" s="2">
        <f>RSI!B1789</f>
        <v>4.1100000000000003</v>
      </c>
      <c r="C1789" s="2">
        <f>RSI!I1789</f>
        <v>20.519368053905339</v>
      </c>
      <c r="D1789" s="2">
        <f>MACD!E1789</f>
        <v>7.3123166050033106E-2</v>
      </c>
      <c r="E1789" s="2">
        <f>MACD!F1789</f>
        <v>8.5719640278500139E-2</v>
      </c>
      <c r="F1789" s="2">
        <f>'Moving Avg'!D1789</f>
        <v>4.1100000000000003</v>
      </c>
      <c r="G1789" s="2">
        <f>'Moving Avg'!F1789</f>
        <v>4.1859999999999999</v>
      </c>
      <c r="H1789" s="2">
        <f>'Moving Avg'!G1789</f>
        <v>4.209400000000004</v>
      </c>
      <c r="I1789" s="2">
        <f>'Moving Avg'!H1789</f>
        <v>3.8185999999999871</v>
      </c>
      <c r="J1789" s="5" t="str">
        <f>OBV!F1789</f>
        <v>NEUTRAL</v>
      </c>
      <c r="K1789" s="5" t="str">
        <f>OBV!G1789</f>
        <v>NEUTRAL</v>
      </c>
      <c r="L1789" s="5" t="str">
        <f>OBV!H1789</f>
        <v>NEUTRAL</v>
      </c>
      <c r="M1789" s="7">
        <f t="shared" si="270"/>
        <v>50</v>
      </c>
      <c r="N1789" s="7">
        <f t="shared" si="271"/>
        <v>45</v>
      </c>
      <c r="O1789" s="7">
        <f t="shared" si="272"/>
        <v>50</v>
      </c>
      <c r="P1789" s="7">
        <f t="shared" si="273"/>
        <v>33</v>
      </c>
      <c r="Q1789" s="8">
        <f t="shared" si="274"/>
        <v>45.7</v>
      </c>
      <c r="R1789" s="8">
        <f t="shared" si="275"/>
        <v>44.75</v>
      </c>
      <c r="S1789" s="8">
        <f t="shared" si="276"/>
        <v>41.6</v>
      </c>
      <c r="T1789" s="8">
        <f t="shared" si="277"/>
        <v>44.5</v>
      </c>
      <c r="U1789" s="7">
        <f t="shared" si="278"/>
        <v>44.016666666666673</v>
      </c>
      <c r="V1789" s="7">
        <f t="shared" si="279"/>
        <v>44.137500000000003</v>
      </c>
    </row>
    <row r="1790" spans="1:22" ht="13.5" x14ac:dyDescent="0.25">
      <c r="A1790" s="3">
        <f>RSI!A1790</f>
        <v>44911</v>
      </c>
      <c r="B1790" s="2">
        <f>RSI!B1790</f>
        <v>4.1100000000000003</v>
      </c>
      <c r="C1790" s="2">
        <f>RSI!I1790</f>
        <v>20.519368053905339</v>
      </c>
      <c r="D1790" s="2">
        <f>MACD!E1790</f>
        <v>5.6963343136478883E-2</v>
      </c>
      <c r="E1790" s="2">
        <f>MACD!F1790</f>
        <v>7.9968380850095888E-2</v>
      </c>
      <c r="F1790" s="2">
        <f>'Moving Avg'!D1790</f>
        <v>4.1100000000000003</v>
      </c>
      <c r="G1790" s="2">
        <f>'Moving Avg'!F1790</f>
        <v>4.1764999999999999</v>
      </c>
      <c r="H1790" s="2">
        <f>'Moving Avg'!G1790</f>
        <v>4.2130000000000045</v>
      </c>
      <c r="I1790" s="2">
        <f>'Moving Avg'!H1790</f>
        <v>3.8229499999999876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  <c r="M1790" s="7">
        <f t="shared" si="270"/>
        <v>50</v>
      </c>
      <c r="N1790" s="7">
        <f t="shared" si="271"/>
        <v>100</v>
      </c>
      <c r="O1790" s="7">
        <f t="shared" si="272"/>
        <v>50</v>
      </c>
      <c r="P1790" s="7">
        <f t="shared" si="273"/>
        <v>33</v>
      </c>
      <c r="Q1790" s="8">
        <f t="shared" si="274"/>
        <v>64.95</v>
      </c>
      <c r="R1790" s="8">
        <f t="shared" si="275"/>
        <v>55.75</v>
      </c>
      <c r="S1790" s="8">
        <f t="shared" si="276"/>
        <v>49.85</v>
      </c>
      <c r="T1790" s="8">
        <f t="shared" si="277"/>
        <v>58.25</v>
      </c>
      <c r="U1790" s="7">
        <f t="shared" si="278"/>
        <v>56.85</v>
      </c>
      <c r="V1790" s="7">
        <f t="shared" si="279"/>
        <v>57.2</v>
      </c>
    </row>
    <row r="1791" spans="1:22" ht="13.5" x14ac:dyDescent="0.25">
      <c r="A1791" s="3">
        <f>RSI!A1791</f>
        <v>44914</v>
      </c>
      <c r="B1791" s="2">
        <f>RSI!B1791</f>
        <v>4.1100000000000003</v>
      </c>
      <c r="C1791" s="2">
        <f>RSI!I1791</f>
        <v>20.519368053905339</v>
      </c>
      <c r="D1791" s="2">
        <f>MACD!E1791</f>
        <v>4.3653358310914214E-2</v>
      </c>
      <c r="E1791" s="2">
        <f>MACD!F1791</f>
        <v>7.2705376342259556E-2</v>
      </c>
      <c r="F1791" s="2">
        <f>'Moving Avg'!D1791</f>
        <v>4.1100000000000003</v>
      </c>
      <c r="G1791" s="2">
        <f>'Moving Avg'!F1791</f>
        <v>4.1669999999999998</v>
      </c>
      <c r="H1791" s="2">
        <f>'Moving Avg'!G1791</f>
        <v>4.2166000000000041</v>
      </c>
      <c r="I1791" s="2">
        <f>'Moving Avg'!H1791</f>
        <v>3.8274999999999881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  <c r="M1791" s="7">
        <f t="shared" si="270"/>
        <v>50</v>
      </c>
      <c r="N1791" s="7">
        <f t="shared" si="271"/>
        <v>100</v>
      </c>
      <c r="O1791" s="7">
        <f t="shared" si="272"/>
        <v>50</v>
      </c>
      <c r="P1791" s="7">
        <f t="shared" si="273"/>
        <v>33</v>
      </c>
      <c r="Q1791" s="8">
        <f t="shared" si="274"/>
        <v>64.95</v>
      </c>
      <c r="R1791" s="8">
        <f t="shared" si="275"/>
        <v>55.75</v>
      </c>
      <c r="S1791" s="8">
        <f t="shared" si="276"/>
        <v>49.85</v>
      </c>
      <c r="T1791" s="8">
        <f t="shared" si="277"/>
        <v>58.25</v>
      </c>
      <c r="U1791" s="7">
        <f t="shared" si="278"/>
        <v>56.85</v>
      </c>
      <c r="V1791" s="7">
        <f t="shared" si="279"/>
        <v>57.2</v>
      </c>
    </row>
    <row r="1792" spans="1:22" ht="13.5" x14ac:dyDescent="0.25">
      <c r="A1792" s="3">
        <f>RSI!A1792</f>
        <v>44915</v>
      </c>
      <c r="B1792" s="2">
        <f>RSI!B1792</f>
        <v>4.1100000000000003</v>
      </c>
      <c r="C1792" s="2">
        <f>RSI!I1792</f>
        <v>20.519368053905339</v>
      </c>
      <c r="D1792" s="2">
        <f>MACD!E1792</f>
        <v>3.2727833352867997E-2</v>
      </c>
      <c r="E1792" s="2">
        <f>MACD!F1792</f>
        <v>6.4709867744381255E-2</v>
      </c>
      <c r="F1792" s="2">
        <f>'Moving Avg'!D1792</f>
        <v>4.1100000000000003</v>
      </c>
      <c r="G1792" s="2">
        <f>'Moving Avg'!F1792</f>
        <v>4.1574999999999998</v>
      </c>
      <c r="H1792" s="2">
        <f>'Moving Avg'!G1792</f>
        <v>4.2202000000000037</v>
      </c>
      <c r="I1792" s="2">
        <f>'Moving Avg'!H1792</f>
        <v>3.8320499999999877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  <c r="M1792" s="7">
        <f t="shared" si="270"/>
        <v>50</v>
      </c>
      <c r="N1792" s="7">
        <f t="shared" si="271"/>
        <v>100</v>
      </c>
      <c r="O1792" s="7">
        <f t="shared" si="272"/>
        <v>50</v>
      </c>
      <c r="P1792" s="7">
        <f t="shared" si="273"/>
        <v>33</v>
      </c>
      <c r="Q1792" s="8">
        <f t="shared" si="274"/>
        <v>64.95</v>
      </c>
      <c r="R1792" s="8">
        <f t="shared" si="275"/>
        <v>55.75</v>
      </c>
      <c r="S1792" s="8">
        <f t="shared" si="276"/>
        <v>49.85</v>
      </c>
      <c r="T1792" s="8">
        <f t="shared" si="277"/>
        <v>58.25</v>
      </c>
      <c r="U1792" s="7">
        <f t="shared" si="278"/>
        <v>56.85</v>
      </c>
      <c r="V1792" s="7">
        <f t="shared" si="279"/>
        <v>57.2</v>
      </c>
    </row>
    <row r="1793" spans="1:22" ht="13.5" x14ac:dyDescent="0.25">
      <c r="A1793" s="3">
        <f>RSI!A1793</f>
        <v>44916</v>
      </c>
      <c r="B1793" s="2">
        <f>RSI!B1793</f>
        <v>4.1100000000000003</v>
      </c>
      <c r="C1793" s="2">
        <f>RSI!I1793</f>
        <v>20.519368053905353</v>
      </c>
      <c r="D1793" s="2">
        <f>MACD!E1793</f>
        <v>2.3794982364623074E-2</v>
      </c>
      <c r="E1793" s="2">
        <f>MACD!F1793</f>
        <v>5.6526890668429627E-2</v>
      </c>
      <c r="F1793" s="2">
        <f>'Moving Avg'!D1793</f>
        <v>4.1100000000000003</v>
      </c>
      <c r="G1793" s="2">
        <f>'Moving Avg'!F1793</f>
        <v>4.1479999999999997</v>
      </c>
      <c r="H1793" s="2">
        <f>'Moving Avg'!G1793</f>
        <v>4.2204000000000041</v>
      </c>
      <c r="I1793" s="2">
        <f>'Moving Avg'!H1793</f>
        <v>3.8363499999999884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  <c r="M1793" s="7">
        <f t="shared" si="270"/>
        <v>50</v>
      </c>
      <c r="N1793" s="7">
        <f t="shared" si="271"/>
        <v>100</v>
      </c>
      <c r="O1793" s="7">
        <f t="shared" si="272"/>
        <v>50</v>
      </c>
      <c r="P1793" s="7">
        <f t="shared" si="273"/>
        <v>33</v>
      </c>
      <c r="Q1793" s="8">
        <f t="shared" si="274"/>
        <v>64.95</v>
      </c>
      <c r="R1793" s="8">
        <f t="shared" si="275"/>
        <v>55.75</v>
      </c>
      <c r="S1793" s="8">
        <f t="shared" si="276"/>
        <v>49.85</v>
      </c>
      <c r="T1793" s="8">
        <f t="shared" si="277"/>
        <v>58.25</v>
      </c>
      <c r="U1793" s="7">
        <f t="shared" si="278"/>
        <v>56.85</v>
      </c>
      <c r="V1793" s="7">
        <f t="shared" si="279"/>
        <v>57.2</v>
      </c>
    </row>
    <row r="1794" spans="1:22" ht="13.5" x14ac:dyDescent="0.25">
      <c r="A1794" s="3">
        <f>RSI!A1794</f>
        <v>44917</v>
      </c>
      <c r="B1794" s="2">
        <f>RSI!B1794</f>
        <v>4.1100000000000003</v>
      </c>
      <c r="C1794" s="2">
        <f>RSI!I1794</f>
        <v>20.519368053905353</v>
      </c>
      <c r="D1794" s="2">
        <f>MACD!E1794</f>
        <v>1.652514204774036E-2</v>
      </c>
      <c r="E1794" s="2">
        <f>MACD!F1794</f>
        <v>4.8526540944291777E-2</v>
      </c>
      <c r="F1794" s="2">
        <f>'Moving Avg'!D1794</f>
        <v>4.1100000000000003</v>
      </c>
      <c r="G1794" s="2">
        <f>'Moving Avg'!F1794</f>
        <v>4.1384999999999996</v>
      </c>
      <c r="H1794" s="2">
        <f>'Moving Avg'!G1794</f>
        <v>4.2206000000000037</v>
      </c>
      <c r="I1794" s="2">
        <f>'Moving Avg'!H1794</f>
        <v>3.8406499999999886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50</v>
      </c>
      <c r="N1794" s="7">
        <f t="shared" ref="N1794:N1857" si="281">IF(E1794-D1794&gt;0.02, 100, IF(E1794-D1794&lt;0,0,45))</f>
        <v>100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64.95</v>
      </c>
      <c r="R1794" s="8">
        <f t="shared" si="275"/>
        <v>55.75</v>
      </c>
      <c r="S1794" s="8">
        <f t="shared" si="276"/>
        <v>49.85</v>
      </c>
      <c r="T1794" s="8">
        <f t="shared" si="277"/>
        <v>58.25</v>
      </c>
      <c r="U1794" s="7">
        <f t="shared" si="278"/>
        <v>56.85</v>
      </c>
      <c r="V1794" s="7">
        <f t="shared" si="279"/>
        <v>57.2</v>
      </c>
    </row>
    <row r="1795" spans="1:22" ht="13.5" x14ac:dyDescent="0.25">
      <c r="A1795" s="3">
        <f>RSI!A1795</f>
        <v>44918</v>
      </c>
      <c r="B1795" s="2">
        <f>RSI!B1795</f>
        <v>4.1100000000000003</v>
      </c>
      <c r="C1795" s="2">
        <f>RSI!I1795</f>
        <v>20.519368053905353</v>
      </c>
      <c r="D1795" s="2">
        <f>MACD!E1795</f>
        <v>1.064107750262977E-2</v>
      </c>
      <c r="E1795" s="2">
        <f>MACD!F1795</f>
        <v>4.0949448255959378E-2</v>
      </c>
      <c r="F1795" s="2">
        <f>'Moving Avg'!D1795</f>
        <v>4.1100000000000003</v>
      </c>
      <c r="G1795" s="2">
        <f>'Moving Avg'!F1795</f>
        <v>4.1289999999999996</v>
      </c>
      <c r="H1795" s="2">
        <f>'Moving Avg'!G1795</f>
        <v>4.2208000000000041</v>
      </c>
      <c r="I1795" s="2">
        <f>'Moving Avg'!H1795</f>
        <v>3.8442499999999895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  <c r="M1795" s="7">
        <f t="shared" si="280"/>
        <v>50</v>
      </c>
      <c r="N1795" s="7">
        <f t="shared" si="281"/>
        <v>100</v>
      </c>
      <c r="O1795" s="7">
        <f t="shared" si="282"/>
        <v>50</v>
      </c>
      <c r="P1795" s="7">
        <f t="shared" si="283"/>
        <v>33</v>
      </c>
      <c r="Q1795" s="8">
        <f t="shared" ref="Q1795:Q1858" si="284">0.35*M1795+N1795*0.35+O1795*0.15+P1795*0.15</f>
        <v>64.95</v>
      </c>
      <c r="R1795" s="8">
        <f t="shared" ref="R1795:R1858" si="285">M1795*0.2+N1795*0.2+O1795*0.35+P1795*0.25</f>
        <v>55.75</v>
      </c>
      <c r="S1795" s="8">
        <f t="shared" ref="S1795:S1858" si="286">M1795*0.15+N1795*0.15+O1795*0.25+P1795*0.45</f>
        <v>49.85</v>
      </c>
      <c r="T1795" s="8">
        <f t="shared" ref="T1795:T1858" si="287">0.25*SUM(M1795:P1795)</f>
        <v>58.25</v>
      </c>
      <c r="U1795" s="7">
        <f t="shared" ref="U1795:U1858" si="288">SUM(Q1795:S1795)/3</f>
        <v>56.85</v>
      </c>
      <c r="V1795" s="7">
        <f t="shared" ref="V1795:V1858" si="289">SUM(Q1795:T1795)/4</f>
        <v>57.2</v>
      </c>
    </row>
    <row r="1796" spans="1:22" ht="13.5" x14ac:dyDescent="0.25">
      <c r="A1796" s="3">
        <f>RSI!A1796</f>
        <v>44921</v>
      </c>
      <c r="B1796" s="2">
        <f>RSI!B1796</f>
        <v>4.1100000000000003</v>
      </c>
      <c r="C1796" s="2">
        <f>RSI!I1796</f>
        <v>20.519368053905353</v>
      </c>
      <c r="D1796" s="2">
        <f>MACD!E1796</f>
        <v>5.9097895826418778E-3</v>
      </c>
      <c r="E1796" s="2">
        <f>MACD!F1796</f>
        <v>3.3941516521295879E-2</v>
      </c>
      <c r="F1796" s="2">
        <f>'Moving Avg'!D1796</f>
        <v>4.1100000000000003</v>
      </c>
      <c r="G1796" s="2">
        <f>'Moving Avg'!F1796</f>
        <v>4.1195000000000004</v>
      </c>
      <c r="H1796" s="2">
        <f>'Moving Avg'!G1796</f>
        <v>4.2210000000000045</v>
      </c>
      <c r="I1796" s="2">
        <f>'Moving Avg'!H1796</f>
        <v>3.84709999999999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  <c r="M1796" s="7">
        <f t="shared" si="280"/>
        <v>50</v>
      </c>
      <c r="N1796" s="7">
        <f t="shared" si="281"/>
        <v>100</v>
      </c>
      <c r="O1796" s="7">
        <f t="shared" si="282"/>
        <v>50</v>
      </c>
      <c r="P1796" s="7">
        <f t="shared" si="283"/>
        <v>33</v>
      </c>
      <c r="Q1796" s="8">
        <f t="shared" si="284"/>
        <v>64.95</v>
      </c>
      <c r="R1796" s="8">
        <f t="shared" si="285"/>
        <v>55.75</v>
      </c>
      <c r="S1796" s="8">
        <f t="shared" si="286"/>
        <v>49.85</v>
      </c>
      <c r="T1796" s="8">
        <f t="shared" si="287"/>
        <v>58.25</v>
      </c>
      <c r="U1796" s="7">
        <f t="shared" si="288"/>
        <v>56.85</v>
      </c>
      <c r="V1796" s="7">
        <f t="shared" si="289"/>
        <v>57.2</v>
      </c>
    </row>
    <row r="1797" spans="1:22" ht="13.5" x14ac:dyDescent="0.25">
      <c r="A1797" s="3">
        <f>RSI!A1797</f>
        <v>44922</v>
      </c>
      <c r="B1797" s="2">
        <f>RSI!B1797</f>
        <v>4.1100000000000003</v>
      </c>
      <c r="C1797" s="2">
        <f>RSI!I1797</f>
        <v>20.519368053905353</v>
      </c>
      <c r="D1797" s="2">
        <f>MACD!E1797</f>
        <v>2.1355920432473141E-3</v>
      </c>
      <c r="E1797" s="2">
        <f>MACD!F1797</f>
        <v>2.7580331625686166E-2</v>
      </c>
      <c r="F1797" s="2">
        <f>'Moving Avg'!D1797</f>
        <v>4.1100000000000003</v>
      </c>
      <c r="G1797" s="2">
        <f>'Moving Avg'!F1797</f>
        <v>4.1100000000000003</v>
      </c>
      <c r="H1797" s="2">
        <f>'Moving Avg'!G1797</f>
        <v>4.2212000000000049</v>
      </c>
      <c r="I1797" s="2">
        <f>'Moving Avg'!H1797</f>
        <v>3.8499499999999904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  <c r="M1797" s="7">
        <f t="shared" si="280"/>
        <v>50</v>
      </c>
      <c r="N1797" s="7">
        <f t="shared" si="281"/>
        <v>100</v>
      </c>
      <c r="O1797" s="7">
        <f t="shared" si="282"/>
        <v>50</v>
      </c>
      <c r="P1797" s="7">
        <f t="shared" si="283"/>
        <v>33</v>
      </c>
      <c r="Q1797" s="8">
        <f t="shared" si="284"/>
        <v>64.95</v>
      </c>
      <c r="R1797" s="8">
        <f t="shared" si="285"/>
        <v>55.75</v>
      </c>
      <c r="S1797" s="8">
        <f t="shared" si="286"/>
        <v>49.85</v>
      </c>
      <c r="T1797" s="8">
        <f t="shared" si="287"/>
        <v>58.25</v>
      </c>
      <c r="U1797" s="7">
        <f t="shared" si="288"/>
        <v>56.85</v>
      </c>
      <c r="V1797" s="7">
        <f t="shared" si="289"/>
        <v>57.2</v>
      </c>
    </row>
    <row r="1798" spans="1:22" ht="13.5" x14ac:dyDescent="0.25">
      <c r="A1798" s="3">
        <f>RSI!A1798</f>
        <v>44923</v>
      </c>
      <c r="B1798" s="2">
        <f>RSI!B1798</f>
        <v>4.1100000000000003</v>
      </c>
      <c r="C1798" s="2">
        <f>RSI!I1798</f>
        <v>20.519368053905339</v>
      </c>
      <c r="D1798" s="2">
        <f>MACD!E1798</f>
        <v>-8.4573756218375706E-4</v>
      </c>
      <c r="E1798" s="2">
        <f>MACD!F1798</f>
        <v>2.1895117788112182E-2</v>
      </c>
      <c r="F1798" s="2">
        <f>'Moving Avg'!D1798</f>
        <v>4.1100000000000003</v>
      </c>
      <c r="G1798" s="2">
        <f>'Moving Avg'!F1798</f>
        <v>4.1100000000000003</v>
      </c>
      <c r="H1798" s="2">
        <f>'Moving Avg'!G1798</f>
        <v>4.2214000000000045</v>
      </c>
      <c r="I1798" s="2">
        <f>'Moving Avg'!H1798</f>
        <v>3.8527999999999913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  <c r="M1798" s="7">
        <f t="shared" si="280"/>
        <v>50</v>
      </c>
      <c r="N1798" s="7">
        <f t="shared" si="281"/>
        <v>100</v>
      </c>
      <c r="O1798" s="7">
        <f t="shared" si="282"/>
        <v>50</v>
      </c>
      <c r="P1798" s="7">
        <f t="shared" si="283"/>
        <v>33</v>
      </c>
      <c r="Q1798" s="8">
        <f t="shared" si="284"/>
        <v>64.95</v>
      </c>
      <c r="R1798" s="8">
        <f t="shared" si="285"/>
        <v>55.75</v>
      </c>
      <c r="S1798" s="8">
        <f t="shared" si="286"/>
        <v>49.85</v>
      </c>
      <c r="T1798" s="8">
        <f t="shared" si="287"/>
        <v>58.25</v>
      </c>
      <c r="U1798" s="7">
        <f t="shared" si="288"/>
        <v>56.85</v>
      </c>
      <c r="V1798" s="7">
        <f t="shared" si="289"/>
        <v>57.2</v>
      </c>
    </row>
    <row r="1799" spans="1:22" ht="13.5" x14ac:dyDescent="0.25">
      <c r="A1799" s="3">
        <f>RSI!A1799</f>
        <v>44924</v>
      </c>
      <c r="B1799" s="2">
        <f>RSI!B1799</f>
        <v>4.1100000000000003</v>
      </c>
      <c r="C1799" s="2">
        <f>RSI!I1799</f>
        <v>20.519368053905339</v>
      </c>
      <c r="D1799" s="2">
        <f>MACD!E1799</f>
        <v>-3.1718990757019228E-3</v>
      </c>
      <c r="E1799" s="2">
        <f>MACD!F1799</f>
        <v>1.6881714415349362E-2</v>
      </c>
      <c r="F1799" s="2">
        <f>'Moving Avg'!D1799</f>
        <v>4.1100000000000003</v>
      </c>
      <c r="G1799" s="2">
        <f>'Moving Avg'!F1799</f>
        <v>4.1100000000000003</v>
      </c>
      <c r="H1799" s="2">
        <f>'Moving Avg'!G1799</f>
        <v>4.2180000000000044</v>
      </c>
      <c r="I1799" s="2">
        <f>'Moving Avg'!H1799</f>
        <v>3.8556499999999914</v>
      </c>
      <c r="J1799" s="5" t="str">
        <f>OBV!F1799</f>
        <v>NEUTRAL</v>
      </c>
      <c r="K1799" s="5" t="str">
        <f>OBV!G1799</f>
        <v>NEUTRAL</v>
      </c>
      <c r="L1799" s="5" t="str">
        <f>OBV!H1799</f>
        <v>NEUTRAL</v>
      </c>
      <c r="M1799" s="7">
        <f t="shared" si="280"/>
        <v>50</v>
      </c>
      <c r="N1799" s="7">
        <f t="shared" si="281"/>
        <v>100</v>
      </c>
      <c r="O1799" s="7">
        <f t="shared" si="282"/>
        <v>50</v>
      </c>
      <c r="P1799" s="7">
        <f t="shared" si="283"/>
        <v>33</v>
      </c>
      <c r="Q1799" s="8">
        <f t="shared" si="284"/>
        <v>64.95</v>
      </c>
      <c r="R1799" s="8">
        <f t="shared" si="285"/>
        <v>55.75</v>
      </c>
      <c r="S1799" s="8">
        <f t="shared" si="286"/>
        <v>49.85</v>
      </c>
      <c r="T1799" s="8">
        <f t="shared" si="287"/>
        <v>58.25</v>
      </c>
      <c r="U1799" s="7">
        <f t="shared" si="288"/>
        <v>56.85</v>
      </c>
      <c r="V1799" s="7">
        <f t="shared" si="289"/>
        <v>57.2</v>
      </c>
    </row>
    <row r="1800" spans="1:22" ht="13.5" x14ac:dyDescent="0.25">
      <c r="A1800" s="3">
        <f>RSI!A1800</f>
        <v>44925</v>
      </c>
      <c r="B1800" s="2">
        <f>RSI!B1800</f>
        <v>4.1100000000000003</v>
      </c>
      <c r="C1800" s="2">
        <f>RSI!I1800</f>
        <v>20.519368053905339</v>
      </c>
      <c r="D1800" s="2">
        <f>MACD!E1800</f>
        <v>-4.9582432919832442E-3</v>
      </c>
      <c r="E1800" s="2">
        <f>MACD!F1800</f>
        <v>1.2513722873882841E-2</v>
      </c>
      <c r="F1800" s="2">
        <f>'Moving Avg'!D1800</f>
        <v>4.1100000000000003</v>
      </c>
      <c r="G1800" s="2">
        <f>'Moving Avg'!F1800</f>
        <v>4.1100000000000003</v>
      </c>
      <c r="H1800" s="2">
        <f>'Moving Avg'!G1800</f>
        <v>4.2142000000000044</v>
      </c>
      <c r="I1800" s="2">
        <f>'Moving Avg'!H1800</f>
        <v>3.8584999999999918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  <c r="M1800" s="7">
        <f t="shared" si="280"/>
        <v>50</v>
      </c>
      <c r="N1800" s="7">
        <f t="shared" si="281"/>
        <v>45</v>
      </c>
      <c r="O1800" s="7">
        <f t="shared" si="282"/>
        <v>50</v>
      </c>
      <c r="P1800" s="7">
        <f t="shared" si="283"/>
        <v>33</v>
      </c>
      <c r="Q1800" s="8">
        <f t="shared" si="284"/>
        <v>45.7</v>
      </c>
      <c r="R1800" s="8">
        <f t="shared" si="285"/>
        <v>44.75</v>
      </c>
      <c r="S1800" s="8">
        <f t="shared" si="286"/>
        <v>41.6</v>
      </c>
      <c r="T1800" s="8">
        <f t="shared" si="287"/>
        <v>44.5</v>
      </c>
      <c r="U1800" s="7">
        <f t="shared" si="288"/>
        <v>44.016666666666673</v>
      </c>
      <c r="V1800" s="7">
        <f t="shared" si="289"/>
        <v>44.137500000000003</v>
      </c>
    </row>
    <row r="1801" spans="1:22" ht="13.5" x14ac:dyDescent="0.25">
      <c r="A1801" s="3">
        <f>RSI!A1801</f>
        <v>44928</v>
      </c>
      <c r="B1801" s="2">
        <f>RSI!B1801</f>
        <v>4.1100000000000003</v>
      </c>
      <c r="C1801" s="2">
        <f>RSI!I1801</f>
        <v>20.519368053905339</v>
      </c>
      <c r="D1801" s="2">
        <f>MACD!E1801</f>
        <v>-6.3012965293314238E-3</v>
      </c>
      <c r="E1801" s="2">
        <f>MACD!F1801</f>
        <v>8.7507189932399879E-3</v>
      </c>
      <c r="F1801" s="2">
        <f>'Moving Avg'!D1801</f>
        <v>4.1100000000000003</v>
      </c>
      <c r="G1801" s="2">
        <f>'Moving Avg'!F1801</f>
        <v>4.1100000000000003</v>
      </c>
      <c r="H1801" s="2">
        <f>'Moving Avg'!G1801</f>
        <v>4.2096000000000053</v>
      </c>
      <c r="I1801" s="2">
        <f>'Moving Avg'!H1801</f>
        <v>3.8613499999999927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  <c r="M1801" s="7">
        <f t="shared" si="280"/>
        <v>50</v>
      </c>
      <c r="N1801" s="7">
        <f t="shared" si="281"/>
        <v>45</v>
      </c>
      <c r="O1801" s="7">
        <f t="shared" si="282"/>
        <v>50</v>
      </c>
      <c r="P1801" s="7">
        <f t="shared" si="283"/>
        <v>33</v>
      </c>
      <c r="Q1801" s="8">
        <f t="shared" si="284"/>
        <v>45.7</v>
      </c>
      <c r="R1801" s="8">
        <f t="shared" si="285"/>
        <v>44.75</v>
      </c>
      <c r="S1801" s="8">
        <f t="shared" si="286"/>
        <v>41.6</v>
      </c>
      <c r="T1801" s="8">
        <f t="shared" si="287"/>
        <v>44.5</v>
      </c>
      <c r="U1801" s="7">
        <f t="shared" si="288"/>
        <v>44.016666666666673</v>
      </c>
      <c r="V1801" s="7">
        <f t="shared" si="289"/>
        <v>44.137500000000003</v>
      </c>
    </row>
    <row r="1802" spans="1:22" ht="13.5" x14ac:dyDescent="0.25">
      <c r="A1802" s="3">
        <f>RSI!A1802</f>
        <v>44929</v>
      </c>
      <c r="B1802" s="2">
        <f>RSI!B1802</f>
        <v>4.1100000000000003</v>
      </c>
      <c r="C1802" s="2">
        <f>RSI!I1802</f>
        <v>20.519368053905339</v>
      </c>
      <c r="D1802" s="2">
        <f>MACD!E1802</f>
        <v>-7.2817365696549174E-3</v>
      </c>
      <c r="E1802" s="2">
        <f>MACD!F1802</f>
        <v>5.5442278806610065E-3</v>
      </c>
      <c r="F1802" s="2">
        <f>'Moving Avg'!D1802</f>
        <v>4.1100000000000003</v>
      </c>
      <c r="G1802" s="2">
        <f>'Moving Avg'!F1802</f>
        <v>4.1100000000000003</v>
      </c>
      <c r="H1802" s="2">
        <f>'Moving Avg'!G1802</f>
        <v>4.2050000000000045</v>
      </c>
      <c r="I1802" s="2">
        <f>'Moving Avg'!H1802</f>
        <v>3.8641999999999932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  <c r="M1802" s="7">
        <f t="shared" si="280"/>
        <v>50</v>
      </c>
      <c r="N1802" s="7">
        <f t="shared" si="281"/>
        <v>45</v>
      </c>
      <c r="O1802" s="7">
        <f t="shared" si="282"/>
        <v>50</v>
      </c>
      <c r="P1802" s="7">
        <f t="shared" si="283"/>
        <v>33</v>
      </c>
      <c r="Q1802" s="8">
        <f t="shared" si="284"/>
        <v>45.7</v>
      </c>
      <c r="R1802" s="8">
        <f t="shared" si="285"/>
        <v>44.75</v>
      </c>
      <c r="S1802" s="8">
        <f t="shared" si="286"/>
        <v>41.6</v>
      </c>
      <c r="T1802" s="8">
        <f t="shared" si="287"/>
        <v>44.5</v>
      </c>
      <c r="U1802" s="7">
        <f t="shared" si="288"/>
        <v>44.016666666666673</v>
      </c>
      <c r="V1802" s="7">
        <f t="shared" si="289"/>
        <v>44.137500000000003</v>
      </c>
    </row>
    <row r="1803" spans="1:22" ht="13.5" x14ac:dyDescent="0.25">
      <c r="A1803" s="3">
        <f>RSI!A1803</f>
        <v>44930</v>
      </c>
      <c r="B1803" s="2">
        <f>RSI!B1803</f>
        <v>4.1100000000000003</v>
      </c>
      <c r="C1803" s="2">
        <f>RSI!I1803</f>
        <v>20.519368053905339</v>
      </c>
      <c r="D1803" s="2">
        <f>MACD!E1803</f>
        <v>-7.9669048454675817E-3</v>
      </c>
      <c r="E1803" s="2">
        <f>MACD!F1803</f>
        <v>2.8420013354352892E-3</v>
      </c>
      <c r="F1803" s="2">
        <f>'Moving Avg'!D1803</f>
        <v>4.1100000000000003</v>
      </c>
      <c r="G1803" s="2">
        <f>'Moving Avg'!F1803</f>
        <v>4.1100000000000003</v>
      </c>
      <c r="H1803" s="2">
        <f>'Moving Avg'!G1803</f>
        <v>4.2012000000000045</v>
      </c>
      <c r="I1803" s="2">
        <f>'Moving Avg'!H1803</f>
        <v>3.8670499999999937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  <c r="M1803" s="7">
        <f t="shared" si="280"/>
        <v>50</v>
      </c>
      <c r="N1803" s="7">
        <f t="shared" si="281"/>
        <v>45</v>
      </c>
      <c r="O1803" s="7">
        <f t="shared" si="282"/>
        <v>50</v>
      </c>
      <c r="P1803" s="7">
        <f t="shared" si="283"/>
        <v>33</v>
      </c>
      <c r="Q1803" s="8">
        <f t="shared" si="284"/>
        <v>45.7</v>
      </c>
      <c r="R1803" s="8">
        <f t="shared" si="285"/>
        <v>44.75</v>
      </c>
      <c r="S1803" s="8">
        <f t="shared" si="286"/>
        <v>41.6</v>
      </c>
      <c r="T1803" s="8">
        <f t="shared" si="287"/>
        <v>44.5</v>
      </c>
      <c r="U1803" s="7">
        <f t="shared" si="288"/>
        <v>44.016666666666673</v>
      </c>
      <c r="V1803" s="7">
        <f t="shared" si="289"/>
        <v>44.137500000000003</v>
      </c>
    </row>
    <row r="1804" spans="1:22" ht="13.5" x14ac:dyDescent="0.25">
      <c r="A1804" s="3">
        <f>RSI!A1804</f>
        <v>44931</v>
      </c>
      <c r="B1804" s="2">
        <f>RSI!B1804</f>
        <v>4.1100000000000003</v>
      </c>
      <c r="C1804" s="2">
        <f>RSI!I1804</f>
        <v>20.519368053905339</v>
      </c>
      <c r="D1804" s="2">
        <f>MACD!E1804</f>
        <v>-8.4129266587629203E-3</v>
      </c>
      <c r="E1804" s="2">
        <f>MACD!F1804</f>
        <v>5.9101573659564718E-4</v>
      </c>
      <c r="F1804" s="2">
        <f>'Moving Avg'!D1804</f>
        <v>4.1100000000000003</v>
      </c>
      <c r="G1804" s="2">
        <f>'Moving Avg'!F1804</f>
        <v>4.1100000000000003</v>
      </c>
      <c r="H1804" s="2">
        <f>'Moving Avg'!G1804</f>
        <v>4.1974000000000045</v>
      </c>
      <c r="I1804" s="2">
        <f>'Moving Avg'!H1804</f>
        <v>3.8698999999999946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  <c r="M1804" s="7">
        <f t="shared" si="280"/>
        <v>50</v>
      </c>
      <c r="N1804" s="7">
        <f t="shared" si="281"/>
        <v>45</v>
      </c>
      <c r="O1804" s="7">
        <f t="shared" si="282"/>
        <v>50</v>
      </c>
      <c r="P1804" s="7">
        <f t="shared" si="283"/>
        <v>33</v>
      </c>
      <c r="Q1804" s="8">
        <f t="shared" si="284"/>
        <v>45.7</v>
      </c>
      <c r="R1804" s="8">
        <f t="shared" si="285"/>
        <v>44.75</v>
      </c>
      <c r="S1804" s="8">
        <f t="shared" si="286"/>
        <v>41.6</v>
      </c>
      <c r="T1804" s="8">
        <f t="shared" si="287"/>
        <v>44.5</v>
      </c>
      <c r="U1804" s="7">
        <f t="shared" si="288"/>
        <v>44.016666666666673</v>
      </c>
      <c r="V1804" s="7">
        <f t="shared" si="289"/>
        <v>44.137500000000003</v>
      </c>
    </row>
    <row r="1805" spans="1:22" ht="13.5" x14ac:dyDescent="0.25">
      <c r="A1805" s="3">
        <f>RSI!A1805</f>
        <v>44932</v>
      </c>
      <c r="B1805" s="2">
        <f>RSI!B1805</f>
        <v>4.1100000000000003</v>
      </c>
      <c r="C1805" s="2">
        <f>RSI!I1805</f>
        <v>20.519368053905339</v>
      </c>
      <c r="D1805" s="2">
        <f>MACD!E1805</f>
        <v>-8.6665001403041231E-3</v>
      </c>
      <c r="E1805" s="2">
        <f>MACD!F1805</f>
        <v>-1.2604874387843069E-3</v>
      </c>
      <c r="F1805" s="2">
        <f>'Moving Avg'!D1805</f>
        <v>4.1100000000000003</v>
      </c>
      <c r="G1805" s="2">
        <f>'Moving Avg'!F1805</f>
        <v>4.1100000000000003</v>
      </c>
      <c r="H1805" s="2">
        <f>'Moving Avg'!G1805</f>
        <v>4.1936000000000044</v>
      </c>
      <c r="I1805" s="2">
        <f>'Moving Avg'!H1805</f>
        <v>3.8727499999999941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  <c r="M1805" s="7">
        <f t="shared" si="280"/>
        <v>50</v>
      </c>
      <c r="N1805" s="7">
        <f t="shared" si="281"/>
        <v>45</v>
      </c>
      <c r="O1805" s="7">
        <f t="shared" si="282"/>
        <v>50</v>
      </c>
      <c r="P1805" s="7">
        <f t="shared" si="283"/>
        <v>33</v>
      </c>
      <c r="Q1805" s="8">
        <f t="shared" si="284"/>
        <v>45.7</v>
      </c>
      <c r="R1805" s="8">
        <f t="shared" si="285"/>
        <v>44.75</v>
      </c>
      <c r="S1805" s="8">
        <f t="shared" si="286"/>
        <v>41.6</v>
      </c>
      <c r="T1805" s="8">
        <f t="shared" si="287"/>
        <v>44.5</v>
      </c>
      <c r="U1805" s="7">
        <f t="shared" si="288"/>
        <v>44.016666666666673</v>
      </c>
      <c r="V1805" s="7">
        <f t="shared" si="289"/>
        <v>44.137500000000003</v>
      </c>
    </row>
    <row r="1806" spans="1:22" ht="13.5" x14ac:dyDescent="0.25">
      <c r="A1806" s="3">
        <f>RSI!A1806</f>
        <v>44935</v>
      </c>
      <c r="B1806" s="2">
        <f>RSI!B1806</f>
        <v>4.1100000000000003</v>
      </c>
      <c r="C1806" s="2">
        <f>RSI!I1806</f>
        <v>20.519368053905339</v>
      </c>
      <c r="D1806" s="2">
        <f>MACD!E1806</f>
        <v>-8.7664052880613852E-3</v>
      </c>
      <c r="E1806" s="2">
        <f>MACD!F1806</f>
        <v>-2.7616710086397229E-3</v>
      </c>
      <c r="F1806" s="2">
        <f>'Moving Avg'!D1806</f>
        <v>4.1100000000000003</v>
      </c>
      <c r="G1806" s="2">
        <f>'Moving Avg'!F1806</f>
        <v>4.1100000000000003</v>
      </c>
      <c r="H1806" s="2">
        <f>'Moving Avg'!G1806</f>
        <v>4.1898000000000044</v>
      </c>
      <c r="I1806" s="2">
        <f>'Moving Avg'!H1806</f>
        <v>3.8748499999999946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  <c r="M1806" s="7">
        <f t="shared" si="280"/>
        <v>50</v>
      </c>
      <c r="N1806" s="7">
        <f t="shared" si="281"/>
        <v>45</v>
      </c>
      <c r="O1806" s="7">
        <f t="shared" si="282"/>
        <v>50</v>
      </c>
      <c r="P1806" s="7">
        <f t="shared" si="283"/>
        <v>33</v>
      </c>
      <c r="Q1806" s="8">
        <f t="shared" si="284"/>
        <v>45.7</v>
      </c>
      <c r="R1806" s="8">
        <f t="shared" si="285"/>
        <v>44.75</v>
      </c>
      <c r="S1806" s="8">
        <f t="shared" si="286"/>
        <v>41.6</v>
      </c>
      <c r="T1806" s="8">
        <f t="shared" si="287"/>
        <v>44.5</v>
      </c>
      <c r="U1806" s="7">
        <f t="shared" si="288"/>
        <v>44.016666666666673</v>
      </c>
      <c r="V1806" s="7">
        <f t="shared" si="289"/>
        <v>44.137500000000003</v>
      </c>
    </row>
    <row r="1807" spans="1:22" ht="13.5" x14ac:dyDescent="0.25">
      <c r="A1807" s="3">
        <f>RSI!A1807</f>
        <v>44936</v>
      </c>
      <c r="B1807" s="2">
        <f>RSI!B1807</f>
        <v>4.1100000000000003</v>
      </c>
      <c r="C1807" s="2">
        <f>RSI!I1807</f>
        <v>20.519368053905339</v>
      </c>
      <c r="D1807" s="2">
        <f>MACD!E1807</f>
        <v>-8.7447764974086795E-3</v>
      </c>
      <c r="E1807" s="2">
        <f>MACD!F1807</f>
        <v>-3.9582921063935142E-3</v>
      </c>
      <c r="F1807" s="2">
        <f>'Moving Avg'!D1807</f>
        <v>4.1100000000000003</v>
      </c>
      <c r="G1807" s="2">
        <f>'Moving Avg'!F1807</f>
        <v>4.1100000000000003</v>
      </c>
      <c r="H1807" s="2">
        <f>'Moving Avg'!G1807</f>
        <v>4.1860000000000044</v>
      </c>
      <c r="I1807" s="2">
        <f>'Moving Avg'!H1807</f>
        <v>3.876949999999995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  <c r="M1807" s="7">
        <f t="shared" si="280"/>
        <v>50</v>
      </c>
      <c r="N1807" s="7">
        <f t="shared" si="281"/>
        <v>45</v>
      </c>
      <c r="O1807" s="7">
        <f t="shared" si="282"/>
        <v>50</v>
      </c>
      <c r="P1807" s="7">
        <f t="shared" si="283"/>
        <v>33</v>
      </c>
      <c r="Q1807" s="8">
        <f t="shared" si="284"/>
        <v>45.7</v>
      </c>
      <c r="R1807" s="8">
        <f t="shared" si="285"/>
        <v>44.75</v>
      </c>
      <c r="S1807" s="8">
        <f t="shared" si="286"/>
        <v>41.6</v>
      </c>
      <c r="T1807" s="8">
        <f t="shared" si="287"/>
        <v>44.5</v>
      </c>
      <c r="U1807" s="7">
        <f t="shared" si="288"/>
        <v>44.016666666666673</v>
      </c>
      <c r="V1807" s="7">
        <f t="shared" si="289"/>
        <v>44.137500000000003</v>
      </c>
    </row>
    <row r="1808" spans="1:22" ht="13.5" x14ac:dyDescent="0.25">
      <c r="A1808" s="3">
        <f>RSI!A1808</f>
        <v>44937</v>
      </c>
      <c r="B1808" s="2">
        <f>RSI!B1808</f>
        <v>4.12</v>
      </c>
      <c r="C1808" s="2">
        <f>RSI!I1808</f>
        <v>41.55118231751559</v>
      </c>
      <c r="D1808" s="2">
        <f>MACD!E1808</f>
        <v>-9.3689160318275455E-3</v>
      </c>
      <c r="E1808" s="2">
        <f>MACD!F1808</f>
        <v>-5.0404168914803208E-3</v>
      </c>
      <c r="F1808" s="2">
        <f>'Moving Avg'!D1808</f>
        <v>4.1120000000000001</v>
      </c>
      <c r="G1808" s="2">
        <f>'Moving Avg'!F1808</f>
        <v>4.1105</v>
      </c>
      <c r="H1808" s="2">
        <f>'Moving Avg'!G1808</f>
        <v>4.1824000000000048</v>
      </c>
      <c r="I1808" s="2">
        <f>'Moving Avg'!H1808</f>
        <v>3.8790999999999953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  <c r="M1808" s="7">
        <f t="shared" si="280"/>
        <v>25</v>
      </c>
      <c r="N1808" s="7">
        <f t="shared" si="281"/>
        <v>45</v>
      </c>
      <c r="O1808" s="7">
        <f t="shared" si="282"/>
        <v>50</v>
      </c>
      <c r="P1808" s="7">
        <f t="shared" si="283"/>
        <v>83.5</v>
      </c>
      <c r="Q1808" s="8">
        <f t="shared" si="284"/>
        <v>44.524999999999999</v>
      </c>
      <c r="R1808" s="8">
        <f t="shared" si="285"/>
        <v>52.375</v>
      </c>
      <c r="S1808" s="8">
        <f t="shared" si="286"/>
        <v>60.575000000000003</v>
      </c>
      <c r="T1808" s="8">
        <f t="shared" si="287"/>
        <v>50.875</v>
      </c>
      <c r="U1808" s="7">
        <f t="shared" si="288"/>
        <v>52.491666666666674</v>
      </c>
      <c r="V1808" s="7">
        <f t="shared" si="289"/>
        <v>52.087500000000006</v>
      </c>
    </row>
    <row r="1809" spans="1:22" ht="13.5" x14ac:dyDescent="0.25">
      <c r="A1809" s="3">
        <f>RSI!A1809</f>
        <v>44938</v>
      </c>
      <c r="B1809" s="2">
        <f>RSI!B1809</f>
        <v>4.12</v>
      </c>
      <c r="C1809" s="2">
        <f>RSI!I1809</f>
        <v>41.55118231751559</v>
      </c>
      <c r="D1809" s="2">
        <f>MACD!E1809</f>
        <v>-9.8651060826480119E-3</v>
      </c>
      <c r="E1809" s="2">
        <f>MACD!F1809</f>
        <v>-6.0053547297138597E-3</v>
      </c>
      <c r="F1809" s="2">
        <f>'Moving Avg'!D1809</f>
        <v>4.1140000000000008</v>
      </c>
      <c r="G1809" s="2">
        <f>'Moving Avg'!F1809</f>
        <v>4.1110000000000007</v>
      </c>
      <c r="H1809" s="2">
        <f>'Moving Avg'!G1809</f>
        <v>4.1788000000000043</v>
      </c>
      <c r="I1809" s="2">
        <f>'Moving Avg'!H1809</f>
        <v>3.8812499999999948</v>
      </c>
      <c r="J1809" s="5" t="str">
        <f>OBV!F1809</f>
        <v>BULLISH</v>
      </c>
      <c r="K1809" s="5" t="str">
        <f>OBV!G1809</f>
        <v>NEUTRAL</v>
      </c>
      <c r="L1809" s="5" t="str">
        <f>OBV!H1809</f>
        <v>CONFIRMED BULLISH</v>
      </c>
      <c r="M1809" s="7">
        <f t="shared" si="280"/>
        <v>25</v>
      </c>
      <c r="N1809" s="7">
        <f t="shared" si="281"/>
        <v>45</v>
      </c>
      <c r="O1809" s="7">
        <f t="shared" si="282"/>
        <v>50</v>
      </c>
      <c r="P1809" s="7">
        <f t="shared" si="283"/>
        <v>83.5</v>
      </c>
      <c r="Q1809" s="8">
        <f t="shared" si="284"/>
        <v>44.524999999999999</v>
      </c>
      <c r="R1809" s="8">
        <f t="shared" si="285"/>
        <v>52.375</v>
      </c>
      <c r="S1809" s="8">
        <f t="shared" si="286"/>
        <v>60.575000000000003</v>
      </c>
      <c r="T1809" s="8">
        <f t="shared" si="287"/>
        <v>50.875</v>
      </c>
      <c r="U1809" s="7">
        <f t="shared" si="288"/>
        <v>52.491666666666674</v>
      </c>
      <c r="V1809" s="7">
        <f t="shared" si="289"/>
        <v>52.087500000000006</v>
      </c>
    </row>
    <row r="1810" spans="1:22" ht="13.5" x14ac:dyDescent="0.25">
      <c r="A1810" s="3">
        <f>RSI!A1810</f>
        <v>44939</v>
      </c>
      <c r="B1810" s="2">
        <f>RSI!B1810</f>
        <v>4.12</v>
      </c>
      <c r="C1810" s="2">
        <f>RSI!I1810</f>
        <v>41.55118231751559</v>
      </c>
      <c r="D1810" s="2">
        <f>MACD!E1810</f>
        <v>-1.0255396224086333E-2</v>
      </c>
      <c r="E1810" s="2">
        <f>MACD!F1810</f>
        <v>-6.8553630285883554E-3</v>
      </c>
      <c r="F1810" s="2">
        <f>'Moving Avg'!D1810</f>
        <v>4.1160000000000005</v>
      </c>
      <c r="G1810" s="2">
        <f>'Moving Avg'!F1810</f>
        <v>4.1115000000000013</v>
      </c>
      <c r="H1810" s="2">
        <f>'Moving Avg'!G1810</f>
        <v>4.1752000000000047</v>
      </c>
      <c r="I1810" s="2">
        <f>'Moving Avg'!H1810</f>
        <v>3.8833999999999951</v>
      </c>
      <c r="J1810" s="5" t="str">
        <f>OBV!F1810</f>
        <v>BULLISH</v>
      </c>
      <c r="K1810" s="5" t="str">
        <f>OBV!G1810</f>
        <v>NEUTRAL</v>
      </c>
      <c r="L1810" s="5" t="str">
        <f>OBV!H1810</f>
        <v>CONFIRMED BULLISH</v>
      </c>
      <c r="M1810" s="7">
        <f t="shared" si="280"/>
        <v>25</v>
      </c>
      <c r="N1810" s="7">
        <f t="shared" si="281"/>
        <v>45</v>
      </c>
      <c r="O1810" s="7">
        <f t="shared" si="282"/>
        <v>50</v>
      </c>
      <c r="P1810" s="7">
        <f t="shared" si="283"/>
        <v>83.5</v>
      </c>
      <c r="Q1810" s="8">
        <f t="shared" si="284"/>
        <v>44.524999999999999</v>
      </c>
      <c r="R1810" s="8">
        <f t="shared" si="285"/>
        <v>52.375</v>
      </c>
      <c r="S1810" s="8">
        <f t="shared" si="286"/>
        <v>60.575000000000003</v>
      </c>
      <c r="T1810" s="8">
        <f t="shared" si="287"/>
        <v>50.875</v>
      </c>
      <c r="U1810" s="7">
        <f t="shared" si="288"/>
        <v>52.491666666666674</v>
      </c>
      <c r="V1810" s="7">
        <f t="shared" si="289"/>
        <v>52.087500000000006</v>
      </c>
    </row>
    <row r="1811" spans="1:22" ht="13.5" x14ac:dyDescent="0.25">
      <c r="A1811" s="3">
        <f>RSI!A1811</f>
        <v>44942</v>
      </c>
      <c r="B1811" s="2">
        <f>RSI!B1811</f>
        <v>4.12</v>
      </c>
      <c r="C1811" s="2">
        <f>RSI!I1811</f>
        <v>41.551182317515597</v>
      </c>
      <c r="D1811" s="2">
        <f>MACD!E1811</f>
        <v>-1.055826860015241E-2</v>
      </c>
      <c r="E1811" s="2">
        <f>MACD!F1811</f>
        <v>-7.5959441429011669E-3</v>
      </c>
      <c r="F1811" s="2">
        <f>'Moving Avg'!D1811</f>
        <v>4.1180000000000003</v>
      </c>
      <c r="G1811" s="2">
        <f>'Moving Avg'!F1811</f>
        <v>4.112000000000001</v>
      </c>
      <c r="H1811" s="2">
        <f>'Moving Avg'!G1811</f>
        <v>4.1716000000000042</v>
      </c>
      <c r="I1811" s="2">
        <f>'Moving Avg'!H1811</f>
        <v>3.8855499999999954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  <c r="M1811" s="7">
        <f t="shared" si="280"/>
        <v>25</v>
      </c>
      <c r="N1811" s="7">
        <f t="shared" si="281"/>
        <v>45</v>
      </c>
      <c r="O1811" s="7">
        <f t="shared" si="282"/>
        <v>50</v>
      </c>
      <c r="P1811" s="7">
        <f t="shared" si="283"/>
        <v>83.5</v>
      </c>
      <c r="Q1811" s="8">
        <f t="shared" si="284"/>
        <v>44.524999999999999</v>
      </c>
      <c r="R1811" s="8">
        <f t="shared" si="285"/>
        <v>52.375</v>
      </c>
      <c r="S1811" s="8">
        <f t="shared" si="286"/>
        <v>60.575000000000003</v>
      </c>
      <c r="T1811" s="8">
        <f t="shared" si="287"/>
        <v>50.875</v>
      </c>
      <c r="U1811" s="7">
        <f t="shared" si="288"/>
        <v>52.491666666666674</v>
      </c>
      <c r="V1811" s="7">
        <f t="shared" si="289"/>
        <v>52.087500000000006</v>
      </c>
    </row>
    <row r="1812" spans="1:22" ht="13.5" x14ac:dyDescent="0.25">
      <c r="A1812" s="3">
        <f>RSI!A1812</f>
        <v>44943</v>
      </c>
      <c r="B1812" s="2">
        <f>RSI!B1812</f>
        <v>4.12</v>
      </c>
      <c r="C1812" s="2">
        <f>RSI!I1812</f>
        <v>41.551182317515597</v>
      </c>
      <c r="D1812" s="2">
        <f>MACD!E1812</f>
        <v>-1.0789199736954913E-2</v>
      </c>
      <c r="E1812" s="2">
        <f>MACD!F1812</f>
        <v>-8.2345952617119168E-3</v>
      </c>
      <c r="F1812" s="2">
        <f>'Moving Avg'!D1812</f>
        <v>4.12</v>
      </c>
      <c r="G1812" s="2">
        <f>'Moving Avg'!F1812</f>
        <v>4.1125000000000007</v>
      </c>
      <c r="H1812" s="2">
        <f>'Moving Avg'!G1812</f>
        <v>4.1680000000000037</v>
      </c>
      <c r="I1812" s="2">
        <f>'Moving Avg'!H1812</f>
        <v>3.8876999999999957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25</v>
      </c>
      <c r="N1812" s="7">
        <f t="shared" si="281"/>
        <v>45</v>
      </c>
      <c r="O1812" s="7">
        <f t="shared" si="282"/>
        <v>50</v>
      </c>
      <c r="P1812" s="7">
        <f t="shared" si="283"/>
        <v>83.5</v>
      </c>
      <c r="Q1812" s="8">
        <f t="shared" si="284"/>
        <v>44.524999999999999</v>
      </c>
      <c r="R1812" s="8">
        <f t="shared" si="285"/>
        <v>52.375</v>
      </c>
      <c r="S1812" s="8">
        <f t="shared" si="286"/>
        <v>60.575000000000003</v>
      </c>
      <c r="T1812" s="8">
        <f t="shared" si="287"/>
        <v>50.875</v>
      </c>
      <c r="U1812" s="7">
        <f t="shared" si="288"/>
        <v>52.491666666666674</v>
      </c>
      <c r="V1812" s="7">
        <f t="shared" si="289"/>
        <v>52.087500000000006</v>
      </c>
    </row>
    <row r="1813" spans="1:22" ht="13.5" x14ac:dyDescent="0.25">
      <c r="A1813" s="3">
        <f>RSI!A1813</f>
        <v>44944</v>
      </c>
      <c r="B1813" s="2">
        <f>RSI!B1813</f>
        <v>4.12</v>
      </c>
      <c r="C1813" s="2">
        <f>RSI!I1813</f>
        <v>41.551182317515597</v>
      </c>
      <c r="D1813" s="2">
        <f>MACD!E1813</f>
        <v>-1.0961134961093855E-2</v>
      </c>
      <c r="E1813" s="2">
        <f>MACD!F1813</f>
        <v>-8.7799032015883037E-3</v>
      </c>
      <c r="F1813" s="2">
        <f>'Moving Avg'!D1813</f>
        <v>4.12</v>
      </c>
      <c r="G1813" s="2">
        <f>'Moving Avg'!F1813</f>
        <v>4.1130000000000013</v>
      </c>
      <c r="H1813" s="2">
        <f>'Moving Avg'!G1813</f>
        <v>4.1644000000000041</v>
      </c>
      <c r="I1813" s="2">
        <f>'Moving Avg'!H1813</f>
        <v>3.889849999999996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  <c r="M1813" s="7">
        <f t="shared" si="280"/>
        <v>25</v>
      </c>
      <c r="N1813" s="7">
        <f t="shared" si="281"/>
        <v>45</v>
      </c>
      <c r="O1813" s="7">
        <f t="shared" si="282"/>
        <v>50</v>
      </c>
      <c r="P1813" s="7">
        <f t="shared" si="283"/>
        <v>33</v>
      </c>
      <c r="Q1813" s="8">
        <f t="shared" si="284"/>
        <v>36.950000000000003</v>
      </c>
      <c r="R1813" s="8">
        <f t="shared" si="285"/>
        <v>39.75</v>
      </c>
      <c r="S1813" s="8">
        <f t="shared" si="286"/>
        <v>37.85</v>
      </c>
      <c r="T1813" s="8">
        <f t="shared" si="287"/>
        <v>38.25</v>
      </c>
      <c r="U1813" s="7">
        <f t="shared" si="288"/>
        <v>38.183333333333337</v>
      </c>
      <c r="V1813" s="7">
        <f t="shared" si="289"/>
        <v>38.200000000000003</v>
      </c>
    </row>
    <row r="1814" spans="1:22" ht="13.5" x14ac:dyDescent="0.25">
      <c r="A1814" s="3">
        <f>RSI!A1814</f>
        <v>44945</v>
      </c>
      <c r="B1814" s="2">
        <f>RSI!B1814</f>
        <v>4.12</v>
      </c>
      <c r="C1814" s="2">
        <f>RSI!I1814</f>
        <v>41.551182317515597</v>
      </c>
      <c r="D1814" s="2">
        <f>MACD!E1814</f>
        <v>-1.1084888940563253E-2</v>
      </c>
      <c r="E1814" s="2">
        <f>MACD!F1814</f>
        <v>-9.2409003493832929E-3</v>
      </c>
      <c r="F1814" s="2">
        <f>'Moving Avg'!D1814</f>
        <v>4.12</v>
      </c>
      <c r="G1814" s="2">
        <f>'Moving Avg'!F1814</f>
        <v>4.1135000000000002</v>
      </c>
      <c r="H1814" s="2">
        <f>'Moving Avg'!G1814</f>
        <v>4.1608000000000036</v>
      </c>
      <c r="I1814" s="2">
        <f>'Moving Avg'!H1814</f>
        <v>3.8919999999999959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  <c r="M1814" s="7">
        <f t="shared" si="280"/>
        <v>25</v>
      </c>
      <c r="N1814" s="7">
        <f t="shared" si="281"/>
        <v>45</v>
      </c>
      <c r="O1814" s="7">
        <f t="shared" si="282"/>
        <v>50</v>
      </c>
      <c r="P1814" s="7">
        <f t="shared" si="283"/>
        <v>33</v>
      </c>
      <c r="Q1814" s="8">
        <f t="shared" si="284"/>
        <v>36.950000000000003</v>
      </c>
      <c r="R1814" s="8">
        <f t="shared" si="285"/>
        <v>39.75</v>
      </c>
      <c r="S1814" s="8">
        <f t="shared" si="286"/>
        <v>37.85</v>
      </c>
      <c r="T1814" s="8">
        <f t="shared" si="287"/>
        <v>38.25</v>
      </c>
      <c r="U1814" s="7">
        <f t="shared" si="288"/>
        <v>38.183333333333337</v>
      </c>
      <c r="V1814" s="7">
        <f t="shared" si="289"/>
        <v>38.200000000000003</v>
      </c>
    </row>
    <row r="1815" spans="1:22" ht="13.5" x14ac:dyDescent="0.25">
      <c r="A1815" s="3">
        <f>RSI!A1815</f>
        <v>44946</v>
      </c>
      <c r="B1815" s="2">
        <f>RSI!B1815</f>
        <v>4.12</v>
      </c>
      <c r="C1815" s="2">
        <f>RSI!I1815</f>
        <v>41.551182317515597</v>
      </c>
      <c r="D1815" s="2">
        <f>MACD!E1815</f>
        <v>-1.1169483779855938E-2</v>
      </c>
      <c r="E1815" s="2">
        <f>MACD!F1815</f>
        <v>-9.6266170354778226E-3</v>
      </c>
      <c r="F1815" s="2">
        <f>'Moving Avg'!D1815</f>
        <v>4.12</v>
      </c>
      <c r="G1815" s="2">
        <f>'Moving Avg'!F1815</f>
        <v>4.1140000000000008</v>
      </c>
      <c r="H1815" s="2">
        <f>'Moving Avg'!G1815</f>
        <v>4.157200000000004</v>
      </c>
      <c r="I1815" s="2">
        <f>'Moving Avg'!H1815</f>
        <v>3.8941499999999962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  <c r="M1815" s="7">
        <f t="shared" si="280"/>
        <v>25</v>
      </c>
      <c r="N1815" s="7">
        <f t="shared" si="281"/>
        <v>45</v>
      </c>
      <c r="O1815" s="7">
        <f t="shared" si="282"/>
        <v>50</v>
      </c>
      <c r="P1815" s="7">
        <f t="shared" si="283"/>
        <v>33</v>
      </c>
      <c r="Q1815" s="8">
        <f t="shared" si="284"/>
        <v>36.950000000000003</v>
      </c>
      <c r="R1815" s="8">
        <f t="shared" si="285"/>
        <v>39.75</v>
      </c>
      <c r="S1815" s="8">
        <f t="shared" si="286"/>
        <v>37.85</v>
      </c>
      <c r="T1815" s="8">
        <f t="shared" si="287"/>
        <v>38.25</v>
      </c>
      <c r="U1815" s="7">
        <f t="shared" si="288"/>
        <v>38.183333333333337</v>
      </c>
      <c r="V1815" s="7">
        <f t="shared" si="289"/>
        <v>38.200000000000003</v>
      </c>
    </row>
    <row r="1816" spans="1:22" ht="13.5" x14ac:dyDescent="0.25">
      <c r="A1816" s="3">
        <f>RSI!A1816</f>
        <v>44949</v>
      </c>
      <c r="B1816" s="2">
        <f>RSI!B1816</f>
        <v>4.12</v>
      </c>
      <c r="C1816" s="2">
        <f>RSI!I1816</f>
        <v>41.551182317515597</v>
      </c>
      <c r="D1816" s="2">
        <f>MACD!E1816</f>
        <v>-1.1222434337366138E-2</v>
      </c>
      <c r="E1816" s="2">
        <f>MACD!F1816</f>
        <v>-9.9457804958554864E-3</v>
      </c>
      <c r="F1816" s="2">
        <f>'Moving Avg'!D1816</f>
        <v>4.12</v>
      </c>
      <c r="G1816" s="2">
        <f>'Moving Avg'!F1816</f>
        <v>4.1145000000000005</v>
      </c>
      <c r="H1816" s="2">
        <f>'Moving Avg'!G1816</f>
        <v>4.1536000000000035</v>
      </c>
      <c r="I1816" s="2">
        <f>'Moving Avg'!H1816</f>
        <v>3.8962999999999961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  <c r="M1816" s="7">
        <f t="shared" si="280"/>
        <v>25</v>
      </c>
      <c r="N1816" s="7">
        <f t="shared" si="281"/>
        <v>45</v>
      </c>
      <c r="O1816" s="7">
        <f t="shared" si="282"/>
        <v>50</v>
      </c>
      <c r="P1816" s="7">
        <f t="shared" si="283"/>
        <v>33</v>
      </c>
      <c r="Q1816" s="8">
        <f t="shared" si="284"/>
        <v>36.950000000000003</v>
      </c>
      <c r="R1816" s="8">
        <f t="shared" si="285"/>
        <v>39.75</v>
      </c>
      <c r="S1816" s="8">
        <f t="shared" si="286"/>
        <v>37.85</v>
      </c>
      <c r="T1816" s="8">
        <f t="shared" si="287"/>
        <v>38.25</v>
      </c>
      <c r="U1816" s="7">
        <f t="shared" si="288"/>
        <v>38.183333333333337</v>
      </c>
      <c r="V1816" s="7">
        <f t="shared" si="289"/>
        <v>38.200000000000003</v>
      </c>
    </row>
    <row r="1817" spans="1:22" ht="13.5" x14ac:dyDescent="0.25">
      <c r="A1817" s="3">
        <f>RSI!A1817</f>
        <v>44950</v>
      </c>
      <c r="B1817" s="2">
        <f>RSI!B1817</f>
        <v>4.2</v>
      </c>
      <c r="C1817" s="2">
        <f>RSI!I1817</f>
        <v>88.594160742945959</v>
      </c>
      <c r="D1817" s="2">
        <f>MACD!E1817</f>
        <v>-1.7175914867183728E-2</v>
      </c>
      <c r="E1817" s="2">
        <f>MACD!F1817</f>
        <v>-1.1391807370121135E-2</v>
      </c>
      <c r="F1817" s="2">
        <f>'Moving Avg'!D1817</f>
        <v>4.1360000000000001</v>
      </c>
      <c r="G1817" s="2">
        <f>'Moving Avg'!F1817</f>
        <v>4.1190000000000007</v>
      </c>
      <c r="H1817" s="2">
        <f>'Moving Avg'!G1817</f>
        <v>4.1516000000000028</v>
      </c>
      <c r="I1817" s="2">
        <f>'Moving Avg'!H1817</f>
        <v>3.8988499999999973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  <c r="M1817" s="7">
        <f t="shared" si="280"/>
        <v>0</v>
      </c>
      <c r="N1817" s="7">
        <f t="shared" si="281"/>
        <v>45</v>
      </c>
      <c r="O1817" s="7">
        <f t="shared" si="282"/>
        <v>50</v>
      </c>
      <c r="P1817" s="7">
        <f t="shared" si="283"/>
        <v>83.5</v>
      </c>
      <c r="Q1817" s="8">
        <f t="shared" si="284"/>
        <v>35.774999999999999</v>
      </c>
      <c r="R1817" s="8">
        <f t="shared" si="285"/>
        <v>47.375</v>
      </c>
      <c r="S1817" s="8">
        <f t="shared" si="286"/>
        <v>56.825000000000003</v>
      </c>
      <c r="T1817" s="8">
        <f t="shared" si="287"/>
        <v>44.625</v>
      </c>
      <c r="U1817" s="7">
        <f t="shared" si="288"/>
        <v>46.658333333333339</v>
      </c>
      <c r="V1817" s="7">
        <f t="shared" si="289"/>
        <v>46.150000000000006</v>
      </c>
    </row>
    <row r="1818" spans="1:22" ht="13.5" x14ac:dyDescent="0.25">
      <c r="A1818" s="3">
        <f>RSI!A1818</f>
        <v>44951</v>
      </c>
      <c r="B1818" s="2">
        <f>RSI!B1818</f>
        <v>4.3</v>
      </c>
      <c r="C1818" s="2">
        <f>RSI!I1818</f>
        <v>94.52553586366605</v>
      </c>
      <c r="D1818" s="2">
        <f>MACD!E1818</f>
        <v>-2.8539172662713774E-2</v>
      </c>
      <c r="E1818" s="2">
        <f>MACD!F1818</f>
        <v>-1.4821280428639663E-2</v>
      </c>
      <c r="F1818" s="2">
        <f>'Moving Avg'!D1818</f>
        <v>4.1719999999999997</v>
      </c>
      <c r="G1818" s="2">
        <f>'Moving Avg'!F1818</f>
        <v>4.1284999999999998</v>
      </c>
      <c r="H1818" s="2">
        <f>'Moving Avg'!G1818</f>
        <v>4.1516000000000028</v>
      </c>
      <c r="I1818" s="2">
        <f>'Moving Avg'!H1818</f>
        <v>3.9018999999999964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  <c r="M1818" s="7">
        <f t="shared" si="280"/>
        <v>0</v>
      </c>
      <c r="N1818" s="7">
        <f t="shared" si="281"/>
        <v>45</v>
      </c>
      <c r="O1818" s="7">
        <f t="shared" si="282"/>
        <v>50</v>
      </c>
      <c r="P1818" s="7">
        <f t="shared" si="283"/>
        <v>83.5</v>
      </c>
      <c r="Q1818" s="8">
        <f t="shared" si="284"/>
        <v>35.774999999999999</v>
      </c>
      <c r="R1818" s="8">
        <f t="shared" si="285"/>
        <v>47.375</v>
      </c>
      <c r="S1818" s="8">
        <f t="shared" si="286"/>
        <v>56.825000000000003</v>
      </c>
      <c r="T1818" s="8">
        <f t="shared" si="287"/>
        <v>44.625</v>
      </c>
      <c r="U1818" s="7">
        <f t="shared" si="288"/>
        <v>46.658333333333339</v>
      </c>
      <c r="V1818" s="7">
        <f t="shared" si="289"/>
        <v>46.150000000000006</v>
      </c>
    </row>
    <row r="1819" spans="1:22" ht="13.5" x14ac:dyDescent="0.25">
      <c r="A1819" s="3">
        <f>RSI!A1819</f>
        <v>44952</v>
      </c>
      <c r="B1819" s="2">
        <f>RSI!B1819</f>
        <v>4.3099999999999996</v>
      </c>
      <c r="C1819" s="2">
        <f>RSI!I1819</f>
        <v>94.815864055545049</v>
      </c>
      <c r="D1819" s="2">
        <f>MACD!E1819</f>
        <v>-3.9908800022029567E-2</v>
      </c>
      <c r="E1819" s="2">
        <f>MACD!F1819</f>
        <v>-1.9838784347317645E-2</v>
      </c>
      <c r="F1819" s="2">
        <f>'Moving Avg'!D1819</f>
        <v>4.21</v>
      </c>
      <c r="G1819" s="2">
        <f>'Moving Avg'!F1819</f>
        <v>4.1384999999999996</v>
      </c>
      <c r="H1819" s="2">
        <f>'Moving Avg'!G1819</f>
        <v>4.1518000000000033</v>
      </c>
      <c r="I1819" s="2">
        <f>'Moving Avg'!H1819</f>
        <v>3.9049999999999967</v>
      </c>
      <c r="J1819" s="5" t="str">
        <f>OBV!F1819</f>
        <v>BULLISH</v>
      </c>
      <c r="K1819" s="5" t="str">
        <f>OBV!G1819</f>
        <v>STRONG</v>
      </c>
      <c r="L1819" s="5" t="str">
        <f>OBV!H1819</f>
        <v>CONFIRMED BULLISH</v>
      </c>
      <c r="M1819" s="7">
        <f t="shared" si="280"/>
        <v>0</v>
      </c>
      <c r="N1819" s="7">
        <f t="shared" si="281"/>
        <v>100</v>
      </c>
      <c r="O1819" s="7">
        <f t="shared" si="282"/>
        <v>50</v>
      </c>
      <c r="P1819" s="7">
        <f t="shared" si="283"/>
        <v>100</v>
      </c>
      <c r="Q1819" s="8">
        <f t="shared" si="284"/>
        <v>57.5</v>
      </c>
      <c r="R1819" s="8">
        <f t="shared" si="285"/>
        <v>62.5</v>
      </c>
      <c r="S1819" s="8">
        <f t="shared" si="286"/>
        <v>72.5</v>
      </c>
      <c r="T1819" s="8">
        <f t="shared" si="287"/>
        <v>62.5</v>
      </c>
      <c r="U1819" s="7">
        <f t="shared" si="288"/>
        <v>64.166666666666671</v>
      </c>
      <c r="V1819" s="7">
        <f t="shared" si="289"/>
        <v>63.75</v>
      </c>
    </row>
    <row r="1820" spans="1:22" ht="13.5" x14ac:dyDescent="0.25">
      <c r="A1820" s="3">
        <f>RSI!A1820</f>
        <v>44953</v>
      </c>
      <c r="B1820" s="2">
        <f>RSI!B1820</f>
        <v>4.5</v>
      </c>
      <c r="C1820" s="2">
        <f>RSI!I1820</f>
        <v>97.513771120804705</v>
      </c>
      <c r="D1820" s="2">
        <f>MACD!E1820</f>
        <v>-6.4601142824661117E-2</v>
      </c>
      <c r="E1820" s="2">
        <f>MACD!F1820</f>
        <v>-2.8791256042786342E-2</v>
      </c>
      <c r="F1820" s="2">
        <f>'Moving Avg'!D1820</f>
        <v>4.2859999999999996</v>
      </c>
      <c r="G1820" s="2">
        <f>'Moving Avg'!F1820</f>
        <v>4.1579999999999995</v>
      </c>
      <c r="H1820" s="2">
        <f>'Moving Avg'!G1820</f>
        <v>4.1558000000000028</v>
      </c>
      <c r="I1820" s="2">
        <f>'Moving Avg'!H1820</f>
        <v>3.9090499999999975</v>
      </c>
      <c r="J1820" s="5" t="str">
        <f>OBV!F1820</f>
        <v>BULLISH</v>
      </c>
      <c r="K1820" s="5" t="str">
        <f>OBV!G1820</f>
        <v>STRONG</v>
      </c>
      <c r="L1820" s="5" t="str">
        <f>OBV!H1820</f>
        <v>CONFIRMED BULLISH</v>
      </c>
      <c r="M1820" s="7">
        <f t="shared" si="280"/>
        <v>0</v>
      </c>
      <c r="N1820" s="7">
        <f t="shared" si="281"/>
        <v>100</v>
      </c>
      <c r="O1820" s="7">
        <f t="shared" si="282"/>
        <v>50</v>
      </c>
      <c r="P1820" s="7">
        <f t="shared" si="283"/>
        <v>100</v>
      </c>
      <c r="Q1820" s="8">
        <f t="shared" si="284"/>
        <v>57.5</v>
      </c>
      <c r="R1820" s="8">
        <f t="shared" si="285"/>
        <v>62.5</v>
      </c>
      <c r="S1820" s="8">
        <f t="shared" si="286"/>
        <v>72.5</v>
      </c>
      <c r="T1820" s="8">
        <f t="shared" si="287"/>
        <v>62.5</v>
      </c>
      <c r="U1820" s="7">
        <f t="shared" si="288"/>
        <v>64.166666666666671</v>
      </c>
      <c r="V1820" s="7">
        <f t="shared" si="289"/>
        <v>63.75</v>
      </c>
    </row>
    <row r="1821" spans="1:22" ht="13.5" x14ac:dyDescent="0.25">
      <c r="A1821" s="3">
        <f>RSI!A1821</f>
        <v>44956</v>
      </c>
      <c r="B1821" s="2">
        <f>RSI!B1821</f>
        <v>4.5199999999999996</v>
      </c>
      <c r="C1821" s="2">
        <f>RSI!I1821</f>
        <v>97.652274087319356</v>
      </c>
      <c r="D1821" s="2">
        <f>MACD!E1821</f>
        <v>-8.9022765899946954E-2</v>
      </c>
      <c r="E1821" s="2">
        <f>MACD!F1821</f>
        <v>-4.083755801421847E-2</v>
      </c>
      <c r="F1821" s="2">
        <f>'Moving Avg'!D1821</f>
        <v>4.3659999999999997</v>
      </c>
      <c r="G1821" s="2">
        <f>'Moving Avg'!F1821</f>
        <v>4.1784999999999988</v>
      </c>
      <c r="H1821" s="2">
        <f>'Moving Avg'!G1821</f>
        <v>4.1602000000000023</v>
      </c>
      <c r="I1821" s="2">
        <f>'Moving Avg'!H1821</f>
        <v>3.9139999999999975</v>
      </c>
      <c r="J1821" s="5" t="str">
        <f>OBV!F1821</f>
        <v>BULLISH</v>
      </c>
      <c r="K1821" s="5" t="str">
        <f>OBV!G1821</f>
        <v>STRONG</v>
      </c>
      <c r="L1821" s="5" t="str">
        <f>OBV!H1821</f>
        <v>CONFIRMED BULLISH</v>
      </c>
      <c r="M1821" s="7">
        <f t="shared" si="280"/>
        <v>0</v>
      </c>
      <c r="N1821" s="7">
        <f t="shared" si="281"/>
        <v>100</v>
      </c>
      <c r="O1821" s="7">
        <f t="shared" si="282"/>
        <v>50</v>
      </c>
      <c r="P1821" s="7">
        <f t="shared" si="283"/>
        <v>100</v>
      </c>
      <c r="Q1821" s="8">
        <f t="shared" si="284"/>
        <v>57.5</v>
      </c>
      <c r="R1821" s="8">
        <f t="shared" si="285"/>
        <v>62.5</v>
      </c>
      <c r="S1821" s="8">
        <f t="shared" si="286"/>
        <v>72.5</v>
      </c>
      <c r="T1821" s="8">
        <f t="shared" si="287"/>
        <v>62.5</v>
      </c>
      <c r="U1821" s="7">
        <f t="shared" si="288"/>
        <v>64.166666666666671</v>
      </c>
      <c r="V1821" s="7">
        <f t="shared" si="289"/>
        <v>63.75</v>
      </c>
    </row>
    <row r="1822" spans="1:22" ht="13.5" x14ac:dyDescent="0.25">
      <c r="A1822" s="3">
        <f>RSI!A1822</f>
        <v>44957</v>
      </c>
      <c r="B1822" s="2">
        <f>RSI!B1822</f>
        <v>4.62</v>
      </c>
      <c r="C1822" s="2">
        <f>RSI!I1822</f>
        <v>98.194010355854701</v>
      </c>
      <c r="D1822" s="2">
        <f>MACD!E1822</f>
        <v>-0.11910782368371819</v>
      </c>
      <c r="E1822" s="2">
        <f>MACD!F1822</f>
        <v>-5.6491611148118417E-2</v>
      </c>
      <c r="F1822" s="2">
        <f>'Moving Avg'!D1822</f>
        <v>4.45</v>
      </c>
      <c r="G1822" s="2">
        <f>'Moving Avg'!F1822</f>
        <v>4.2039999999999997</v>
      </c>
      <c r="H1822" s="2">
        <f>'Moving Avg'!G1822</f>
        <v>4.1666000000000016</v>
      </c>
      <c r="I1822" s="2">
        <f>'Moving Avg'!H1822</f>
        <v>3.9194499999999977</v>
      </c>
      <c r="J1822" s="5" t="str">
        <f>OBV!F1822</f>
        <v>BULLISH</v>
      </c>
      <c r="K1822" s="5" t="str">
        <f>OBV!G1822</f>
        <v>STRONG</v>
      </c>
      <c r="L1822" s="5" t="str">
        <f>OBV!H1822</f>
        <v>CONFIRMED BULLISH</v>
      </c>
      <c r="M1822" s="7">
        <f t="shared" si="280"/>
        <v>0</v>
      </c>
      <c r="N1822" s="7">
        <f t="shared" si="281"/>
        <v>100</v>
      </c>
      <c r="O1822" s="7">
        <f t="shared" si="282"/>
        <v>50</v>
      </c>
      <c r="P1822" s="7">
        <f t="shared" si="283"/>
        <v>100</v>
      </c>
      <c r="Q1822" s="8">
        <f t="shared" si="284"/>
        <v>57.5</v>
      </c>
      <c r="R1822" s="8">
        <f t="shared" si="285"/>
        <v>62.5</v>
      </c>
      <c r="S1822" s="8">
        <f t="shared" si="286"/>
        <v>72.5</v>
      </c>
      <c r="T1822" s="8">
        <f t="shared" si="287"/>
        <v>62.5</v>
      </c>
      <c r="U1822" s="7">
        <f t="shared" si="288"/>
        <v>64.166666666666671</v>
      </c>
      <c r="V1822" s="7">
        <f t="shared" si="289"/>
        <v>63.75</v>
      </c>
    </row>
    <row r="1823" spans="1:22" ht="13.5" x14ac:dyDescent="0.25">
      <c r="A1823" s="3">
        <f>RSI!A1823</f>
        <v>44958</v>
      </c>
      <c r="B1823" s="2">
        <f>RSI!B1823</f>
        <v>4.7300000000000004</v>
      </c>
      <c r="C1823" s="2">
        <f>RSI!I1823</f>
        <v>98.581701254594563</v>
      </c>
      <c r="D1823" s="2">
        <f>MACD!E1823</f>
        <v>-0.15516753763187285</v>
      </c>
      <c r="E1823" s="2">
        <f>MACD!F1823</f>
        <v>-7.6226796444869308E-2</v>
      </c>
      <c r="F1823" s="2">
        <f>'Moving Avg'!D1823</f>
        <v>4.5359999999999996</v>
      </c>
      <c r="G1823" s="2">
        <f>'Moving Avg'!F1823</f>
        <v>4.2349999999999994</v>
      </c>
      <c r="H1823" s="2">
        <f>'Moving Avg'!G1823</f>
        <v>4.1752000000000011</v>
      </c>
      <c r="I1823" s="2">
        <f>'Moving Avg'!H1823</f>
        <v>3.9254499999999983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  <c r="M1823" s="7">
        <f t="shared" si="280"/>
        <v>0</v>
      </c>
      <c r="N1823" s="7">
        <f t="shared" si="281"/>
        <v>100</v>
      </c>
      <c r="O1823" s="7">
        <f t="shared" si="282"/>
        <v>50</v>
      </c>
      <c r="P1823" s="7">
        <f t="shared" si="283"/>
        <v>83.5</v>
      </c>
      <c r="Q1823" s="8">
        <f t="shared" si="284"/>
        <v>55.024999999999999</v>
      </c>
      <c r="R1823" s="8">
        <f t="shared" si="285"/>
        <v>58.375</v>
      </c>
      <c r="S1823" s="8">
        <f t="shared" si="286"/>
        <v>65.075000000000003</v>
      </c>
      <c r="T1823" s="8">
        <f t="shared" si="287"/>
        <v>58.375</v>
      </c>
      <c r="U1823" s="7">
        <f t="shared" si="288"/>
        <v>59.491666666666674</v>
      </c>
      <c r="V1823" s="7">
        <f t="shared" si="289"/>
        <v>59.212500000000006</v>
      </c>
    </row>
    <row r="1824" spans="1:22" ht="13.5" x14ac:dyDescent="0.25">
      <c r="A1824" s="3">
        <f>RSI!A1824</f>
        <v>44959</v>
      </c>
      <c r="B1824" s="2">
        <f>RSI!B1824</f>
        <v>4.82</v>
      </c>
      <c r="C1824" s="2">
        <f>RSI!I1824</f>
        <v>98.807299736560267</v>
      </c>
      <c r="D1824" s="2">
        <f>MACD!E1824</f>
        <v>-0.19526939286040523</v>
      </c>
      <c r="E1824" s="2">
        <f>MACD!F1824</f>
        <v>-0.1000353157279765</v>
      </c>
      <c r="F1824" s="2">
        <f>'Moving Avg'!D1824</f>
        <v>4.6379999999999999</v>
      </c>
      <c r="G1824" s="2">
        <f>'Moving Avg'!F1824</f>
        <v>4.2705000000000002</v>
      </c>
      <c r="H1824" s="2">
        <f>'Moving Avg'!G1824</f>
        <v>4.1856000000000009</v>
      </c>
      <c r="I1824" s="2">
        <f>'Moving Avg'!H1824</f>
        <v>3.9318999999999988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  <c r="M1824" s="7">
        <f t="shared" si="280"/>
        <v>0</v>
      </c>
      <c r="N1824" s="7">
        <f t="shared" si="281"/>
        <v>100</v>
      </c>
      <c r="O1824" s="7">
        <f t="shared" si="282"/>
        <v>50</v>
      </c>
      <c r="P1824" s="7">
        <f t="shared" si="283"/>
        <v>83.5</v>
      </c>
      <c r="Q1824" s="8">
        <f t="shared" si="284"/>
        <v>55.024999999999999</v>
      </c>
      <c r="R1824" s="8">
        <f t="shared" si="285"/>
        <v>58.375</v>
      </c>
      <c r="S1824" s="8">
        <f t="shared" si="286"/>
        <v>65.075000000000003</v>
      </c>
      <c r="T1824" s="8">
        <f t="shared" si="287"/>
        <v>58.375</v>
      </c>
      <c r="U1824" s="7">
        <f t="shared" si="288"/>
        <v>59.491666666666674</v>
      </c>
      <c r="V1824" s="7">
        <f t="shared" si="289"/>
        <v>59.212500000000006</v>
      </c>
    </row>
    <row r="1825" spans="1:22" ht="13.5" x14ac:dyDescent="0.25">
      <c r="A1825" s="3">
        <f>RSI!A1825</f>
        <v>44960</v>
      </c>
      <c r="B1825" s="2">
        <f>RSI!B1825</f>
        <v>5</v>
      </c>
      <c r="C1825" s="2">
        <f>RSI!I1825</f>
        <v>99.111646637491688</v>
      </c>
      <c r="D1825" s="2">
        <f>MACD!E1825</f>
        <v>-0.24577347438862418</v>
      </c>
      <c r="E1825" s="2">
        <f>MACD!F1825</f>
        <v>-0.12918294746010606</v>
      </c>
      <c r="F1825" s="2">
        <f>'Moving Avg'!D1825</f>
        <v>4.7380000000000004</v>
      </c>
      <c r="G1825" s="2">
        <f>'Moving Avg'!F1825</f>
        <v>4.3150000000000004</v>
      </c>
      <c r="H1825" s="2">
        <f>'Moving Avg'!G1825</f>
        <v>4.1996000000000011</v>
      </c>
      <c r="I1825" s="2">
        <f>'Moving Avg'!H1825</f>
        <v>3.939249999999999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  <c r="M1825" s="7">
        <f t="shared" si="280"/>
        <v>0</v>
      </c>
      <c r="N1825" s="7">
        <f t="shared" si="281"/>
        <v>100</v>
      </c>
      <c r="O1825" s="7">
        <f t="shared" si="282"/>
        <v>50</v>
      </c>
      <c r="P1825" s="7">
        <f t="shared" si="283"/>
        <v>83.5</v>
      </c>
      <c r="Q1825" s="8">
        <f t="shared" si="284"/>
        <v>55.024999999999999</v>
      </c>
      <c r="R1825" s="8">
        <f t="shared" si="285"/>
        <v>58.375</v>
      </c>
      <c r="S1825" s="8">
        <f t="shared" si="286"/>
        <v>65.075000000000003</v>
      </c>
      <c r="T1825" s="8">
        <f t="shared" si="287"/>
        <v>58.375</v>
      </c>
      <c r="U1825" s="7">
        <f t="shared" si="288"/>
        <v>59.491666666666674</v>
      </c>
      <c r="V1825" s="7">
        <f t="shared" si="289"/>
        <v>59.212500000000006</v>
      </c>
    </row>
    <row r="1826" spans="1:22" ht="13.5" x14ac:dyDescent="0.25">
      <c r="A1826" s="3">
        <f>RSI!A1826</f>
        <v>44963</v>
      </c>
      <c r="B1826" s="2">
        <f>RSI!B1826</f>
        <v>5.2</v>
      </c>
      <c r="C1826" s="2">
        <f>RSI!I1826</f>
        <v>99.319445311841164</v>
      </c>
      <c r="D1826" s="2">
        <f>MACD!E1826</f>
        <v>-0.3073846667610054</v>
      </c>
      <c r="E1826" s="2">
        <f>MACD!F1826</f>
        <v>-0.16482329132028595</v>
      </c>
      <c r="F1826" s="2">
        <f>'Moving Avg'!D1826</f>
        <v>4.8740000000000006</v>
      </c>
      <c r="G1826" s="2">
        <f>'Moving Avg'!F1826</f>
        <v>4.3695000000000004</v>
      </c>
      <c r="H1826" s="2">
        <f>'Moving Avg'!G1826</f>
        <v>4.2176000000000009</v>
      </c>
      <c r="I1826" s="2">
        <f>'Moving Avg'!H1826</f>
        <v>3.9476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0</v>
      </c>
      <c r="N1826" s="7">
        <f t="shared" si="281"/>
        <v>100</v>
      </c>
      <c r="O1826" s="7">
        <f t="shared" si="282"/>
        <v>50</v>
      </c>
      <c r="P1826" s="7">
        <f t="shared" si="283"/>
        <v>83.5</v>
      </c>
      <c r="Q1826" s="8">
        <f t="shared" si="284"/>
        <v>55.024999999999999</v>
      </c>
      <c r="R1826" s="8">
        <f t="shared" si="285"/>
        <v>58.375</v>
      </c>
      <c r="S1826" s="8">
        <f t="shared" si="286"/>
        <v>65.075000000000003</v>
      </c>
      <c r="T1826" s="8">
        <f t="shared" si="287"/>
        <v>58.375</v>
      </c>
      <c r="U1826" s="7">
        <f t="shared" si="288"/>
        <v>59.491666666666674</v>
      </c>
      <c r="V1826" s="7">
        <f t="shared" si="289"/>
        <v>59.212500000000006</v>
      </c>
    </row>
    <row r="1827" spans="1:22" ht="13.5" x14ac:dyDescent="0.25">
      <c r="A1827" s="3">
        <f>RSI!A1827</f>
        <v>44964</v>
      </c>
      <c r="B1827" s="2">
        <f>RSI!B1827</f>
        <v>5</v>
      </c>
      <c r="C1827" s="2">
        <f>RSI!I1827</f>
        <v>79.334469480272489</v>
      </c>
      <c r="D1827" s="2">
        <f>MACD!E1827</f>
        <v>-0.33733776999565102</v>
      </c>
      <c r="E1827" s="2">
        <f>MACD!F1827</f>
        <v>-0.19932618705535898</v>
      </c>
      <c r="F1827" s="2">
        <f>'Moving Avg'!D1827</f>
        <v>4.95</v>
      </c>
      <c r="G1827" s="2">
        <f>'Moving Avg'!F1827</f>
        <v>4.4139999999999997</v>
      </c>
      <c r="H1827" s="2">
        <f>'Moving Avg'!G1827</f>
        <v>4.2316000000000003</v>
      </c>
      <c r="I1827" s="2">
        <f>'Moving Avg'!H1827</f>
        <v>3.9547000000000003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0</v>
      </c>
      <c r="N1827" s="7">
        <f t="shared" si="281"/>
        <v>100</v>
      </c>
      <c r="O1827" s="7">
        <f t="shared" si="282"/>
        <v>50</v>
      </c>
      <c r="P1827" s="7">
        <f t="shared" si="283"/>
        <v>83.5</v>
      </c>
      <c r="Q1827" s="8">
        <f t="shared" si="284"/>
        <v>55.024999999999999</v>
      </c>
      <c r="R1827" s="8">
        <f t="shared" si="285"/>
        <v>58.375</v>
      </c>
      <c r="S1827" s="8">
        <f t="shared" si="286"/>
        <v>65.075000000000003</v>
      </c>
      <c r="T1827" s="8">
        <f t="shared" si="287"/>
        <v>58.375</v>
      </c>
      <c r="U1827" s="7">
        <f t="shared" si="288"/>
        <v>59.491666666666674</v>
      </c>
      <c r="V1827" s="7">
        <f t="shared" si="289"/>
        <v>59.212500000000006</v>
      </c>
    </row>
    <row r="1828" spans="1:22" ht="13.5" x14ac:dyDescent="0.25">
      <c r="A1828" s="3">
        <f>RSI!A1828</f>
        <v>44965</v>
      </c>
      <c r="B1828" s="2">
        <f>RSI!B1828</f>
        <v>5</v>
      </c>
      <c r="C1828" s="2">
        <f>RSI!I1828</f>
        <v>79.334469480272489</v>
      </c>
      <c r="D1828" s="2">
        <f>MACD!E1828</f>
        <v>-0.35069318968096397</v>
      </c>
      <c r="E1828" s="2">
        <f>MACD!F1828</f>
        <v>-0.22959958758047999</v>
      </c>
      <c r="F1828" s="2">
        <f>'Moving Avg'!D1828</f>
        <v>5.0039999999999996</v>
      </c>
      <c r="G1828" s="2">
        <f>'Moving Avg'!F1828</f>
        <v>4.4580000000000002</v>
      </c>
      <c r="H1828" s="2">
        <f>'Moving Avg'!G1828</f>
        <v>4.2494000000000005</v>
      </c>
      <c r="I1828" s="2">
        <f>'Moving Avg'!H1828</f>
        <v>3.9618000000000007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0</v>
      </c>
      <c r="N1828" s="7">
        <f t="shared" si="281"/>
        <v>100</v>
      </c>
      <c r="O1828" s="7">
        <f t="shared" si="282"/>
        <v>50</v>
      </c>
      <c r="P1828" s="7">
        <f t="shared" si="283"/>
        <v>83.5</v>
      </c>
      <c r="Q1828" s="8">
        <f t="shared" si="284"/>
        <v>55.024999999999999</v>
      </c>
      <c r="R1828" s="8">
        <f t="shared" si="285"/>
        <v>58.375</v>
      </c>
      <c r="S1828" s="8">
        <f t="shared" si="286"/>
        <v>65.075000000000003</v>
      </c>
      <c r="T1828" s="8">
        <f t="shared" si="287"/>
        <v>58.375</v>
      </c>
      <c r="U1828" s="7">
        <f t="shared" si="288"/>
        <v>59.491666666666674</v>
      </c>
      <c r="V1828" s="7">
        <f t="shared" si="289"/>
        <v>59.212500000000006</v>
      </c>
    </row>
    <row r="1829" spans="1:22" ht="13.5" x14ac:dyDescent="0.25">
      <c r="A1829" s="3">
        <f>RSI!A1829</f>
        <v>44966</v>
      </c>
      <c r="B1829" s="2">
        <f>RSI!B1829</f>
        <v>5.15</v>
      </c>
      <c r="C1829" s="2">
        <f>RSI!I1829</f>
        <v>82.412687960539259</v>
      </c>
      <c r="D1829" s="2">
        <f>MACD!E1829</f>
        <v>-0.37471019154631335</v>
      </c>
      <c r="E1829" s="2">
        <f>MACD!F1829</f>
        <v>-0.25862170837364667</v>
      </c>
      <c r="F1829" s="2">
        <f>'Moving Avg'!D1829</f>
        <v>5.07</v>
      </c>
      <c r="G1829" s="2">
        <f>'Moving Avg'!F1829</f>
        <v>4.509500000000001</v>
      </c>
      <c r="H1829" s="2">
        <f>'Moving Avg'!G1829</f>
        <v>4.2702</v>
      </c>
      <c r="I1829" s="2">
        <f>'Moving Avg'!H1829</f>
        <v>3.9688500000000007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0</v>
      </c>
      <c r="N1829" s="7">
        <f t="shared" si="281"/>
        <v>100</v>
      </c>
      <c r="O1829" s="7">
        <f t="shared" si="282"/>
        <v>50</v>
      </c>
      <c r="P1829" s="7">
        <f t="shared" si="283"/>
        <v>83.5</v>
      </c>
      <c r="Q1829" s="8">
        <f t="shared" si="284"/>
        <v>55.024999999999999</v>
      </c>
      <c r="R1829" s="8">
        <f t="shared" si="285"/>
        <v>58.375</v>
      </c>
      <c r="S1829" s="8">
        <f t="shared" si="286"/>
        <v>65.075000000000003</v>
      </c>
      <c r="T1829" s="8">
        <f t="shared" si="287"/>
        <v>58.375</v>
      </c>
      <c r="U1829" s="7">
        <f t="shared" si="288"/>
        <v>59.491666666666674</v>
      </c>
      <c r="V1829" s="7">
        <f t="shared" si="289"/>
        <v>59.212500000000006</v>
      </c>
    </row>
    <row r="1830" spans="1:22" ht="13.5" x14ac:dyDescent="0.25">
      <c r="A1830" s="3">
        <f>RSI!A1830</f>
        <v>44967</v>
      </c>
      <c r="B1830" s="2">
        <f>RSI!B1830</f>
        <v>5.38</v>
      </c>
      <c r="C1830" s="2">
        <f>RSI!I1830</f>
        <v>85.884591135631226</v>
      </c>
      <c r="D1830" s="2">
        <f>MACD!E1830</f>
        <v>-0.38663564666536043</v>
      </c>
      <c r="E1830" s="2">
        <f>MACD!F1830</f>
        <v>-0.2842244960319894</v>
      </c>
      <c r="F1830" s="2">
        <f>'Moving Avg'!D1830</f>
        <v>5.1459999999999999</v>
      </c>
      <c r="G1830" s="2">
        <f>'Moving Avg'!F1830</f>
        <v>4.5724999999999998</v>
      </c>
      <c r="H1830" s="2">
        <f>'Moving Avg'!G1830</f>
        <v>4.2956000000000003</v>
      </c>
      <c r="I1830" s="2">
        <f>'Moving Avg'!H1830</f>
        <v>3.9762500000000007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  <c r="M1830" s="7">
        <f t="shared" si="280"/>
        <v>0</v>
      </c>
      <c r="N1830" s="7">
        <f t="shared" si="281"/>
        <v>100</v>
      </c>
      <c r="O1830" s="7">
        <f t="shared" si="282"/>
        <v>50</v>
      </c>
      <c r="P1830" s="7">
        <f t="shared" si="283"/>
        <v>83.5</v>
      </c>
      <c r="Q1830" s="8">
        <f t="shared" si="284"/>
        <v>55.024999999999999</v>
      </c>
      <c r="R1830" s="8">
        <f t="shared" si="285"/>
        <v>58.375</v>
      </c>
      <c r="S1830" s="8">
        <f t="shared" si="286"/>
        <v>65.075000000000003</v>
      </c>
      <c r="T1830" s="8">
        <f t="shared" si="287"/>
        <v>58.375</v>
      </c>
      <c r="U1830" s="7">
        <f t="shared" si="288"/>
        <v>59.491666666666674</v>
      </c>
      <c r="V1830" s="7">
        <f t="shared" si="289"/>
        <v>59.212500000000006</v>
      </c>
    </row>
    <row r="1831" spans="1:22" ht="13.5" x14ac:dyDescent="0.25">
      <c r="A1831" s="3">
        <f>RSI!A1831</f>
        <v>44970</v>
      </c>
      <c r="B1831" s="2">
        <f>RSI!B1831</f>
        <v>5.38</v>
      </c>
      <c r="C1831" s="2">
        <f>RSI!I1831</f>
        <v>85.884591135631226</v>
      </c>
      <c r="D1831" s="2">
        <f>MACD!E1831</f>
        <v>-0.39852441467412536</v>
      </c>
      <c r="E1831" s="2">
        <f>MACD!F1831</f>
        <v>-0.30708447976041664</v>
      </c>
      <c r="F1831" s="2">
        <f>'Moving Avg'!D1831</f>
        <v>5.1820000000000004</v>
      </c>
      <c r="G1831" s="2">
        <f>'Moving Avg'!F1831</f>
        <v>4.6354999999999995</v>
      </c>
      <c r="H1831" s="2">
        <f>'Moving Avg'!G1831</f>
        <v>4.3210000000000006</v>
      </c>
      <c r="I1831" s="2">
        <f>'Moving Avg'!H1831</f>
        <v>3.9836500000000012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  <c r="M1831" s="7">
        <f t="shared" si="280"/>
        <v>0</v>
      </c>
      <c r="N1831" s="7">
        <f t="shared" si="281"/>
        <v>100</v>
      </c>
      <c r="O1831" s="7">
        <f t="shared" si="282"/>
        <v>50</v>
      </c>
      <c r="P1831" s="7">
        <f t="shared" si="283"/>
        <v>83.5</v>
      </c>
      <c r="Q1831" s="8">
        <f t="shared" si="284"/>
        <v>55.024999999999999</v>
      </c>
      <c r="R1831" s="8">
        <f t="shared" si="285"/>
        <v>58.375</v>
      </c>
      <c r="S1831" s="8">
        <f t="shared" si="286"/>
        <v>65.075000000000003</v>
      </c>
      <c r="T1831" s="8">
        <f t="shared" si="287"/>
        <v>58.375</v>
      </c>
      <c r="U1831" s="7">
        <f t="shared" si="288"/>
        <v>59.491666666666674</v>
      </c>
      <c r="V1831" s="7">
        <f t="shared" si="289"/>
        <v>59.212500000000006</v>
      </c>
    </row>
    <row r="1832" spans="1:22" ht="13.5" x14ac:dyDescent="0.25">
      <c r="A1832" s="3">
        <f>RSI!A1832</f>
        <v>44971</v>
      </c>
      <c r="B1832" s="2">
        <f>RSI!B1832</f>
        <v>5.38</v>
      </c>
      <c r="C1832" s="2">
        <f>RSI!I1832</f>
        <v>85.884591135631226</v>
      </c>
      <c r="D1832" s="2">
        <f>MACD!E1832</f>
        <v>-0.3977133421490926</v>
      </c>
      <c r="E1832" s="2">
        <f>MACD!F1832</f>
        <v>-0.32521025223815181</v>
      </c>
      <c r="F1832" s="2">
        <f>'Moving Avg'!D1832</f>
        <v>5.258</v>
      </c>
      <c r="G1832" s="2">
        <f>'Moving Avg'!F1832</f>
        <v>4.6985000000000001</v>
      </c>
      <c r="H1832" s="2">
        <f>'Moving Avg'!G1832</f>
        <v>4.3464</v>
      </c>
      <c r="I1832" s="2">
        <f>'Moving Avg'!H1832</f>
        <v>3.9908000000000015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  <c r="M1832" s="7">
        <f t="shared" si="280"/>
        <v>0</v>
      </c>
      <c r="N1832" s="7">
        <f t="shared" si="281"/>
        <v>100</v>
      </c>
      <c r="O1832" s="7">
        <f t="shared" si="282"/>
        <v>50</v>
      </c>
      <c r="P1832" s="7">
        <f t="shared" si="283"/>
        <v>83.5</v>
      </c>
      <c r="Q1832" s="8">
        <f t="shared" si="284"/>
        <v>55.024999999999999</v>
      </c>
      <c r="R1832" s="8">
        <f t="shared" si="285"/>
        <v>58.375</v>
      </c>
      <c r="S1832" s="8">
        <f t="shared" si="286"/>
        <v>65.075000000000003</v>
      </c>
      <c r="T1832" s="8">
        <f t="shared" si="287"/>
        <v>58.375</v>
      </c>
      <c r="U1832" s="7">
        <f t="shared" si="288"/>
        <v>59.491666666666674</v>
      </c>
      <c r="V1832" s="7">
        <f t="shared" si="289"/>
        <v>59.212500000000006</v>
      </c>
    </row>
    <row r="1833" spans="1:22" ht="13.5" x14ac:dyDescent="0.25">
      <c r="A1833" s="3">
        <f>RSI!A1833</f>
        <v>44972</v>
      </c>
      <c r="B1833" s="2">
        <f>RSI!B1833</f>
        <v>5.38</v>
      </c>
      <c r="C1833" s="2">
        <f>RSI!I1833</f>
        <v>85.88459113563124</v>
      </c>
      <c r="D1833" s="2">
        <f>MACD!E1833</f>
        <v>-0.38428343242550245</v>
      </c>
      <c r="E1833" s="2">
        <f>MACD!F1833</f>
        <v>-0.33702488827562194</v>
      </c>
      <c r="F1833" s="2">
        <f>'Moving Avg'!D1833</f>
        <v>5.3339999999999996</v>
      </c>
      <c r="G1833" s="2">
        <f>'Moving Avg'!F1833</f>
        <v>4.7614999999999998</v>
      </c>
      <c r="H1833" s="2">
        <f>'Moving Avg'!G1833</f>
        <v>4.3718000000000004</v>
      </c>
      <c r="I1833" s="2">
        <f>'Moving Avg'!H1833</f>
        <v>3.9979500000000017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  <c r="M1833" s="7">
        <f t="shared" si="280"/>
        <v>0</v>
      </c>
      <c r="N1833" s="7">
        <f t="shared" si="281"/>
        <v>100</v>
      </c>
      <c r="O1833" s="7">
        <f t="shared" si="282"/>
        <v>50</v>
      </c>
      <c r="P1833" s="7">
        <f t="shared" si="283"/>
        <v>83.5</v>
      </c>
      <c r="Q1833" s="8">
        <f t="shared" si="284"/>
        <v>55.024999999999999</v>
      </c>
      <c r="R1833" s="8">
        <f t="shared" si="285"/>
        <v>58.375</v>
      </c>
      <c r="S1833" s="8">
        <f t="shared" si="286"/>
        <v>65.075000000000003</v>
      </c>
      <c r="T1833" s="8">
        <f t="shared" si="287"/>
        <v>58.375</v>
      </c>
      <c r="U1833" s="7">
        <f t="shared" si="288"/>
        <v>59.491666666666674</v>
      </c>
      <c r="V1833" s="7">
        <f t="shared" si="289"/>
        <v>59.212500000000006</v>
      </c>
    </row>
    <row r="1834" spans="1:22" ht="13.5" x14ac:dyDescent="0.25">
      <c r="A1834" s="3">
        <f>RSI!A1834</f>
        <v>44973</v>
      </c>
      <c r="B1834" s="2">
        <f>RSI!B1834</f>
        <v>5.38</v>
      </c>
      <c r="C1834" s="2">
        <f>RSI!I1834</f>
        <v>85.88459113563124</v>
      </c>
      <c r="D1834" s="2">
        <f>MACD!E1834</f>
        <v>-0.36294337856883896</v>
      </c>
      <c r="E1834" s="2">
        <f>MACD!F1834</f>
        <v>-0.34220858633426537</v>
      </c>
      <c r="F1834" s="2">
        <f>'Moving Avg'!D1834</f>
        <v>5.38</v>
      </c>
      <c r="G1834" s="2">
        <f>'Moving Avg'!F1834</f>
        <v>4.8244999999999987</v>
      </c>
      <c r="H1834" s="2">
        <f>'Moving Avg'!G1834</f>
        <v>4.3972000000000007</v>
      </c>
      <c r="I1834" s="2">
        <f>'Moving Avg'!H1834</f>
        <v>4.0051000000000023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  <c r="M1834" s="7">
        <f t="shared" si="280"/>
        <v>0</v>
      </c>
      <c r="N1834" s="7">
        <f t="shared" si="281"/>
        <v>100</v>
      </c>
      <c r="O1834" s="7">
        <f t="shared" si="282"/>
        <v>50</v>
      </c>
      <c r="P1834" s="7">
        <f t="shared" si="283"/>
        <v>83.5</v>
      </c>
      <c r="Q1834" s="8">
        <f t="shared" si="284"/>
        <v>55.024999999999999</v>
      </c>
      <c r="R1834" s="8">
        <f t="shared" si="285"/>
        <v>58.375</v>
      </c>
      <c r="S1834" s="8">
        <f t="shared" si="286"/>
        <v>65.075000000000003</v>
      </c>
      <c r="T1834" s="8">
        <f t="shared" si="287"/>
        <v>58.375</v>
      </c>
      <c r="U1834" s="7">
        <f t="shared" si="288"/>
        <v>59.491666666666674</v>
      </c>
      <c r="V1834" s="7">
        <f t="shared" si="289"/>
        <v>59.212500000000006</v>
      </c>
    </row>
    <row r="1835" spans="1:22" ht="13.5" x14ac:dyDescent="0.25">
      <c r="A1835" s="3">
        <f>RSI!A1835</f>
        <v>44974</v>
      </c>
      <c r="B1835" s="2">
        <f>RSI!B1835</f>
        <v>5.15</v>
      </c>
      <c r="C1835" s="2">
        <f>RSI!I1835</f>
        <v>66.786832526665108</v>
      </c>
      <c r="D1835" s="2">
        <f>MACD!E1835</f>
        <v>-0.30374027792821767</v>
      </c>
      <c r="E1835" s="2">
        <f>MACD!F1835</f>
        <v>-0.33451492465305588</v>
      </c>
      <c r="F1835" s="2">
        <f>'Moving Avg'!D1835</f>
        <v>5.3340000000000005</v>
      </c>
      <c r="G1835" s="2">
        <f>'Moving Avg'!F1835</f>
        <v>4.8759999999999994</v>
      </c>
      <c r="H1835" s="2">
        <f>'Moving Avg'!G1835</f>
        <v>4.418000000000001</v>
      </c>
      <c r="I1835" s="2">
        <f>'Moving Avg'!H1835</f>
        <v>4.0111000000000026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  <c r="M1835" s="7">
        <f t="shared" si="280"/>
        <v>25</v>
      </c>
      <c r="N1835" s="7">
        <f t="shared" si="281"/>
        <v>0</v>
      </c>
      <c r="O1835" s="7">
        <f t="shared" si="282"/>
        <v>50</v>
      </c>
      <c r="P1835" s="7">
        <f t="shared" si="283"/>
        <v>16.5</v>
      </c>
      <c r="Q1835" s="8">
        <f t="shared" si="284"/>
        <v>18.725000000000001</v>
      </c>
      <c r="R1835" s="8">
        <f t="shared" si="285"/>
        <v>26.625</v>
      </c>
      <c r="S1835" s="8">
        <f t="shared" si="286"/>
        <v>23.675000000000001</v>
      </c>
      <c r="T1835" s="8">
        <f t="shared" si="287"/>
        <v>22.875</v>
      </c>
      <c r="U1835" s="7">
        <f t="shared" si="288"/>
        <v>23.008333333333336</v>
      </c>
      <c r="V1835" s="7">
        <f t="shared" si="289"/>
        <v>22.975000000000001</v>
      </c>
    </row>
    <row r="1836" spans="1:22" ht="13.5" x14ac:dyDescent="0.25">
      <c r="A1836" s="3">
        <f>RSI!A1836</f>
        <v>44977</v>
      </c>
      <c r="B1836" s="2">
        <f>RSI!B1836</f>
        <v>5.14</v>
      </c>
      <c r="C1836" s="2">
        <f>RSI!I1836</f>
        <v>66.098629702160224</v>
      </c>
      <c r="D1836" s="2">
        <f>MACD!E1836</f>
        <v>-0.22409408480034454</v>
      </c>
      <c r="E1836" s="2">
        <f>MACD!F1836</f>
        <v>-0.31243075668251363</v>
      </c>
      <c r="F1836" s="2">
        <f>'Moving Avg'!D1836</f>
        <v>5.2859999999999996</v>
      </c>
      <c r="G1836" s="2">
        <f>'Moving Avg'!F1836</f>
        <v>4.9269999999999996</v>
      </c>
      <c r="H1836" s="2">
        <f>'Moving Avg'!G1836</f>
        <v>4.4386000000000001</v>
      </c>
      <c r="I1836" s="2">
        <f>'Moving Avg'!H1836</f>
        <v>4.0170500000000029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  <c r="M1836" s="7">
        <f t="shared" si="280"/>
        <v>25</v>
      </c>
      <c r="N1836" s="7">
        <f t="shared" si="281"/>
        <v>0</v>
      </c>
      <c r="O1836" s="7">
        <f t="shared" si="282"/>
        <v>50</v>
      </c>
      <c r="P1836" s="7">
        <f t="shared" si="283"/>
        <v>16.5</v>
      </c>
      <c r="Q1836" s="8">
        <f t="shared" si="284"/>
        <v>18.725000000000001</v>
      </c>
      <c r="R1836" s="8">
        <f t="shared" si="285"/>
        <v>26.625</v>
      </c>
      <c r="S1836" s="8">
        <f t="shared" si="286"/>
        <v>23.675000000000001</v>
      </c>
      <c r="T1836" s="8">
        <f t="shared" si="287"/>
        <v>22.875</v>
      </c>
      <c r="U1836" s="7">
        <f t="shared" si="288"/>
        <v>23.008333333333336</v>
      </c>
      <c r="V1836" s="7">
        <f t="shared" si="289"/>
        <v>22.975000000000001</v>
      </c>
    </row>
    <row r="1837" spans="1:22" ht="13.5" x14ac:dyDescent="0.25">
      <c r="A1837" s="3">
        <f>RSI!A1837</f>
        <v>44978</v>
      </c>
      <c r="B1837" s="2">
        <f>RSI!B1837</f>
        <v>5.14</v>
      </c>
      <c r="C1837" s="2">
        <f>RSI!I1837</f>
        <v>66.098629702160224</v>
      </c>
      <c r="D1837" s="2">
        <f>MACD!E1837</f>
        <v>-0.18922491257992746</v>
      </c>
      <c r="E1837" s="2">
        <f>MACD!F1837</f>
        <v>-0.28778958786199643</v>
      </c>
      <c r="F1837" s="2">
        <f>'Moving Avg'!D1837</f>
        <v>5.2380000000000004</v>
      </c>
      <c r="G1837" s="2">
        <f>'Moving Avg'!F1837</f>
        <v>4.9739999999999993</v>
      </c>
      <c r="H1837" s="2">
        <f>'Moving Avg'!G1837</f>
        <v>4.4591999999999992</v>
      </c>
      <c r="I1837" s="2">
        <f>'Moving Avg'!H1837</f>
        <v>4.0230000000000032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50</v>
      </c>
      <c r="P1837" s="7">
        <f t="shared" si="283"/>
        <v>16.5</v>
      </c>
      <c r="Q1837" s="8">
        <f t="shared" si="284"/>
        <v>18.725000000000001</v>
      </c>
      <c r="R1837" s="8">
        <f t="shared" si="285"/>
        <v>26.625</v>
      </c>
      <c r="S1837" s="8">
        <f t="shared" si="286"/>
        <v>23.675000000000001</v>
      </c>
      <c r="T1837" s="8">
        <f t="shared" si="287"/>
        <v>22.875</v>
      </c>
      <c r="U1837" s="7">
        <f t="shared" si="288"/>
        <v>23.008333333333336</v>
      </c>
      <c r="V1837" s="7">
        <f t="shared" si="289"/>
        <v>22.975000000000001</v>
      </c>
    </row>
    <row r="1838" spans="1:22" ht="13.5" x14ac:dyDescent="0.25">
      <c r="A1838" s="3">
        <f>RSI!A1838</f>
        <v>44979</v>
      </c>
      <c r="B1838" s="2">
        <f>RSI!B1838</f>
        <v>5.14</v>
      </c>
      <c r="C1838" s="2">
        <f>RSI!I1838</f>
        <v>66.098629702160224</v>
      </c>
      <c r="D1838" s="2">
        <f>MACD!E1838</f>
        <v>-0.16134479289065506</v>
      </c>
      <c r="E1838" s="2">
        <f>MACD!F1838</f>
        <v>-0.26250062886772818</v>
      </c>
      <c r="F1838" s="2">
        <f>'Moving Avg'!D1838</f>
        <v>5.19</v>
      </c>
      <c r="G1838" s="2">
        <f>'Moving Avg'!F1838</f>
        <v>5.016</v>
      </c>
      <c r="H1838" s="2">
        <f>'Moving Avg'!G1838</f>
        <v>4.4798</v>
      </c>
      <c r="I1838" s="2">
        <f>'Moving Avg'!H1838</f>
        <v>4.0287000000000042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16.5</v>
      </c>
      <c r="Q1838" s="8">
        <f t="shared" si="284"/>
        <v>18.725000000000001</v>
      </c>
      <c r="R1838" s="8">
        <f t="shared" si="285"/>
        <v>26.625</v>
      </c>
      <c r="S1838" s="8">
        <f t="shared" si="286"/>
        <v>23.675000000000001</v>
      </c>
      <c r="T1838" s="8">
        <f t="shared" si="287"/>
        <v>22.875</v>
      </c>
      <c r="U1838" s="7">
        <f t="shared" si="288"/>
        <v>23.008333333333336</v>
      </c>
      <c r="V1838" s="7">
        <f t="shared" si="289"/>
        <v>22.975000000000001</v>
      </c>
    </row>
    <row r="1839" spans="1:22" ht="13.5" x14ac:dyDescent="0.25">
      <c r="A1839" s="3">
        <f>RSI!A1839</f>
        <v>44980</v>
      </c>
      <c r="B1839" s="2">
        <f>RSI!B1839</f>
        <v>4.91</v>
      </c>
      <c r="C1839" s="2">
        <f>RSI!I1839</f>
        <v>51.00160586538852</v>
      </c>
      <c r="D1839" s="2">
        <f>MACD!E1839</f>
        <v>-9.9144188656715926E-2</v>
      </c>
      <c r="E1839" s="2">
        <f>MACD!F1839</f>
        <v>-0.22982934082552575</v>
      </c>
      <c r="F1839" s="2">
        <f>'Moving Avg'!D1839</f>
        <v>5.0960000000000001</v>
      </c>
      <c r="G1839" s="2">
        <f>'Moving Avg'!F1839</f>
        <v>5.0460000000000003</v>
      </c>
      <c r="H1839" s="2">
        <f>'Moving Avg'!G1839</f>
        <v>4.4958</v>
      </c>
      <c r="I1839" s="2">
        <f>'Moving Avg'!H1839</f>
        <v>4.0332500000000042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  <c r="M1839" s="7">
        <f t="shared" si="280"/>
        <v>25</v>
      </c>
      <c r="N1839" s="7">
        <f t="shared" si="281"/>
        <v>0</v>
      </c>
      <c r="O1839" s="7">
        <f t="shared" si="282"/>
        <v>50</v>
      </c>
      <c r="P1839" s="7">
        <f t="shared" si="283"/>
        <v>16.5</v>
      </c>
      <c r="Q1839" s="8">
        <f t="shared" si="284"/>
        <v>18.725000000000001</v>
      </c>
      <c r="R1839" s="8">
        <f t="shared" si="285"/>
        <v>26.625</v>
      </c>
      <c r="S1839" s="8">
        <f t="shared" si="286"/>
        <v>23.675000000000001</v>
      </c>
      <c r="T1839" s="8">
        <f t="shared" si="287"/>
        <v>22.875</v>
      </c>
      <c r="U1839" s="7">
        <f t="shared" si="288"/>
        <v>23.008333333333336</v>
      </c>
      <c r="V1839" s="7">
        <f t="shared" si="289"/>
        <v>22.975000000000001</v>
      </c>
    </row>
    <row r="1840" spans="1:22" ht="13.5" x14ac:dyDescent="0.25">
      <c r="A1840" s="3">
        <f>RSI!A1840</f>
        <v>44981</v>
      </c>
      <c r="B1840" s="2">
        <f>RSI!B1840</f>
        <v>4.6900000000000004</v>
      </c>
      <c r="C1840" s="2">
        <f>RSI!I1840</f>
        <v>41.28760561371918</v>
      </c>
      <c r="D1840" s="2">
        <f>MACD!E1840</f>
        <v>5.1342811978711822E-3</v>
      </c>
      <c r="E1840" s="2">
        <f>MACD!F1840</f>
        <v>-0.18283661642084637</v>
      </c>
      <c r="F1840" s="2">
        <f>'Moving Avg'!D1840</f>
        <v>5.0039999999999996</v>
      </c>
      <c r="G1840" s="2">
        <f>'Moving Avg'!F1840</f>
        <v>5.0555000000000003</v>
      </c>
      <c r="H1840" s="2">
        <f>'Moving Avg'!G1840</f>
        <v>4.5073999999999996</v>
      </c>
      <c r="I1840" s="2">
        <f>'Moving Avg'!H1840</f>
        <v>4.0358000000000054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  <c r="M1840" s="7">
        <f t="shared" si="280"/>
        <v>25</v>
      </c>
      <c r="N1840" s="7">
        <f t="shared" si="281"/>
        <v>0</v>
      </c>
      <c r="O1840" s="7">
        <f t="shared" si="282"/>
        <v>50</v>
      </c>
      <c r="P1840" s="7">
        <f t="shared" si="283"/>
        <v>16.5</v>
      </c>
      <c r="Q1840" s="8">
        <f t="shared" si="284"/>
        <v>18.725000000000001</v>
      </c>
      <c r="R1840" s="8">
        <f t="shared" si="285"/>
        <v>26.625</v>
      </c>
      <c r="S1840" s="8">
        <f t="shared" si="286"/>
        <v>23.675000000000001</v>
      </c>
      <c r="T1840" s="8">
        <f t="shared" si="287"/>
        <v>22.875</v>
      </c>
      <c r="U1840" s="7">
        <f t="shared" si="288"/>
        <v>23.008333333333336</v>
      </c>
      <c r="V1840" s="7">
        <f t="shared" si="289"/>
        <v>22.975000000000001</v>
      </c>
    </row>
    <row r="1841" spans="1:22" ht="13.5" x14ac:dyDescent="0.25">
      <c r="A1841" s="3">
        <f>RSI!A1841</f>
        <v>44984</v>
      </c>
      <c r="B1841" s="2">
        <f>RSI!B1841</f>
        <v>4.6900000000000004</v>
      </c>
      <c r="C1841" s="2">
        <f>RSI!I1841</f>
        <v>41.28760561371918</v>
      </c>
      <c r="D1841" s="2">
        <f>MACD!E1841</f>
        <v>9.4638674603055861E-2</v>
      </c>
      <c r="E1841" s="2">
        <f>MACD!F1841</f>
        <v>-0.12734155821606594</v>
      </c>
      <c r="F1841" s="2">
        <f>'Moving Avg'!D1841</f>
        <v>4.9139999999999997</v>
      </c>
      <c r="G1841" s="2">
        <f>'Moving Avg'!F1841</f>
        <v>5.0640000000000009</v>
      </c>
      <c r="H1841" s="2">
        <f>'Moving Avg'!G1841</f>
        <v>4.5189999999999992</v>
      </c>
      <c r="I1841" s="2">
        <f>'Moving Avg'!H1841</f>
        <v>4.0383500000000057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0</v>
      </c>
      <c r="O1841" s="7">
        <f t="shared" si="282"/>
        <v>50</v>
      </c>
      <c r="P1841" s="7">
        <f t="shared" si="283"/>
        <v>33</v>
      </c>
      <c r="Q1841" s="8">
        <f t="shared" si="284"/>
        <v>21.2</v>
      </c>
      <c r="R1841" s="8">
        <f t="shared" si="285"/>
        <v>30.75</v>
      </c>
      <c r="S1841" s="8">
        <f t="shared" si="286"/>
        <v>31.1</v>
      </c>
      <c r="T1841" s="8">
        <f t="shared" si="287"/>
        <v>27</v>
      </c>
      <c r="U1841" s="7">
        <f t="shared" si="288"/>
        <v>27.683333333333337</v>
      </c>
      <c r="V1841" s="7">
        <f t="shared" si="289"/>
        <v>27.512500000000003</v>
      </c>
    </row>
    <row r="1842" spans="1:22" ht="13.5" x14ac:dyDescent="0.25">
      <c r="A1842" s="3">
        <f>RSI!A1842</f>
        <v>44985</v>
      </c>
      <c r="B1842" s="2">
        <f>RSI!B1842</f>
        <v>4.6900000000000004</v>
      </c>
      <c r="C1842" s="2">
        <f>RSI!I1842</f>
        <v>41.287605613719187</v>
      </c>
      <c r="D1842" s="2">
        <f>MACD!E1842</f>
        <v>0.17154794379967608</v>
      </c>
      <c r="E1842" s="2">
        <f>MACD!F1842</f>
        <v>-6.7563657812917538E-2</v>
      </c>
      <c r="F1842" s="2">
        <f>'Moving Avg'!D1842</f>
        <v>4.8240000000000007</v>
      </c>
      <c r="G1842" s="2">
        <f>'Moving Avg'!F1842</f>
        <v>5.0675000000000008</v>
      </c>
      <c r="H1842" s="2">
        <f>'Moving Avg'!G1842</f>
        <v>4.5305999999999989</v>
      </c>
      <c r="I1842" s="2">
        <f>'Moving Avg'!H1842</f>
        <v>4.040900000000005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0</v>
      </c>
      <c r="O1842" s="7">
        <f t="shared" si="282"/>
        <v>50</v>
      </c>
      <c r="P1842" s="7">
        <f t="shared" si="283"/>
        <v>33</v>
      </c>
      <c r="Q1842" s="8">
        <f t="shared" si="284"/>
        <v>21.2</v>
      </c>
      <c r="R1842" s="8">
        <f t="shared" si="285"/>
        <v>30.75</v>
      </c>
      <c r="S1842" s="8">
        <f t="shared" si="286"/>
        <v>31.1</v>
      </c>
      <c r="T1842" s="8">
        <f t="shared" si="287"/>
        <v>27</v>
      </c>
      <c r="U1842" s="7">
        <f t="shared" si="288"/>
        <v>27.683333333333337</v>
      </c>
      <c r="V1842" s="7">
        <f t="shared" si="289"/>
        <v>27.512500000000003</v>
      </c>
    </row>
    <row r="1843" spans="1:22" ht="13.5" x14ac:dyDescent="0.25">
      <c r="A1843" s="3">
        <f>RSI!A1843</f>
        <v>44986</v>
      </c>
      <c r="B1843" s="2">
        <f>RSI!B1843</f>
        <v>4.4800000000000004</v>
      </c>
      <c r="C1843" s="2">
        <f>RSI!I1843</f>
        <v>33.64723672757161</v>
      </c>
      <c r="D1843" s="2">
        <f>MACD!E1843</f>
        <v>0.25326833483634825</v>
      </c>
      <c r="E1843" s="2">
        <f>MACD!F1843</f>
        <v>-3.3972592830643772E-3</v>
      </c>
      <c r="F1843" s="2">
        <f>'Moving Avg'!D1843</f>
        <v>4.6920000000000011</v>
      </c>
      <c r="G1843" s="2">
        <f>'Moving Avg'!F1843</f>
        <v>5.0550000000000006</v>
      </c>
      <c r="H1843" s="2">
        <f>'Moving Avg'!G1843</f>
        <v>4.5379999999999994</v>
      </c>
      <c r="I1843" s="2">
        <f>'Moving Avg'!H1843</f>
        <v>4.042400000000006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50</v>
      </c>
      <c r="P1843" s="7">
        <f t="shared" si="283"/>
        <v>33</v>
      </c>
      <c r="Q1843" s="8">
        <f t="shared" si="284"/>
        <v>21.2</v>
      </c>
      <c r="R1843" s="8">
        <f t="shared" si="285"/>
        <v>30.75</v>
      </c>
      <c r="S1843" s="8">
        <f t="shared" si="286"/>
        <v>31.1</v>
      </c>
      <c r="T1843" s="8">
        <f t="shared" si="287"/>
        <v>27</v>
      </c>
      <c r="U1843" s="7">
        <f t="shared" si="288"/>
        <v>27.683333333333337</v>
      </c>
      <c r="V1843" s="7">
        <f t="shared" si="289"/>
        <v>27.512500000000003</v>
      </c>
    </row>
    <row r="1844" spans="1:22" ht="13.5" x14ac:dyDescent="0.25">
      <c r="A1844" s="3">
        <f>RSI!A1844</f>
        <v>44987</v>
      </c>
      <c r="B1844" s="2">
        <f>RSI!B1844</f>
        <v>4.3499999999999996</v>
      </c>
      <c r="C1844" s="2">
        <f>RSI!I1844</f>
        <v>29.952098978469905</v>
      </c>
      <c r="D1844" s="2">
        <f>MACD!E1844</f>
        <v>0.33429407328574889</v>
      </c>
      <c r="E1844" s="2">
        <f>MACD!F1844</f>
        <v>6.414100723069828E-2</v>
      </c>
      <c r="F1844" s="2">
        <f>'Moving Avg'!D1844</f>
        <v>4.58</v>
      </c>
      <c r="G1844" s="2">
        <f>'Moving Avg'!F1844</f>
        <v>5.0314999999999994</v>
      </c>
      <c r="H1844" s="2">
        <f>'Moving Avg'!G1844</f>
        <v>4.5427999999999988</v>
      </c>
      <c r="I1844" s="2">
        <f>'Moving Avg'!H1844</f>
        <v>4.0432500000000058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50</v>
      </c>
      <c r="N1844" s="7">
        <f t="shared" si="281"/>
        <v>0</v>
      </c>
      <c r="O1844" s="7">
        <f t="shared" si="282"/>
        <v>50</v>
      </c>
      <c r="P1844" s="7">
        <f t="shared" si="283"/>
        <v>16.5</v>
      </c>
      <c r="Q1844" s="8">
        <f t="shared" si="284"/>
        <v>27.475000000000001</v>
      </c>
      <c r="R1844" s="8">
        <f t="shared" si="285"/>
        <v>31.625</v>
      </c>
      <c r="S1844" s="8">
        <f t="shared" si="286"/>
        <v>27.425000000000001</v>
      </c>
      <c r="T1844" s="8">
        <f t="shared" si="287"/>
        <v>29.125</v>
      </c>
      <c r="U1844" s="7">
        <f t="shared" si="288"/>
        <v>28.841666666666669</v>
      </c>
      <c r="V1844" s="7">
        <f t="shared" si="289"/>
        <v>28.912500000000001</v>
      </c>
    </row>
    <row r="1845" spans="1:22" ht="13.5" x14ac:dyDescent="0.25">
      <c r="A1845" s="3">
        <f>RSI!A1845</f>
        <v>44988</v>
      </c>
      <c r="B1845" s="2">
        <f>RSI!B1845</f>
        <v>4.3499999999999996</v>
      </c>
      <c r="C1845" s="2">
        <f>RSI!I1845</f>
        <v>29.952098978469905</v>
      </c>
      <c r="D1845" s="2">
        <f>MACD!E1845</f>
        <v>0.37031943448358895</v>
      </c>
      <c r="E1845" s="2">
        <f>MACD!F1845</f>
        <v>0.12537669268127644</v>
      </c>
      <c r="F1845" s="2">
        <f>'Moving Avg'!D1845</f>
        <v>4.5120000000000005</v>
      </c>
      <c r="G1845" s="2">
        <f>'Moving Avg'!F1845</f>
        <v>4.9989999999999997</v>
      </c>
      <c r="H1845" s="2">
        <f>'Moving Avg'!G1845</f>
        <v>4.5475999999999992</v>
      </c>
      <c r="I1845" s="2">
        <f>'Moving Avg'!H1845</f>
        <v>4.0441000000000056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50</v>
      </c>
      <c r="N1845" s="7">
        <f t="shared" si="281"/>
        <v>0</v>
      </c>
      <c r="O1845" s="7">
        <f t="shared" si="282"/>
        <v>50</v>
      </c>
      <c r="P1845" s="7">
        <f t="shared" si="283"/>
        <v>16.5</v>
      </c>
      <c r="Q1845" s="8">
        <f t="shared" si="284"/>
        <v>27.475000000000001</v>
      </c>
      <c r="R1845" s="8">
        <f t="shared" si="285"/>
        <v>31.625</v>
      </c>
      <c r="S1845" s="8">
        <f t="shared" si="286"/>
        <v>27.425000000000001</v>
      </c>
      <c r="T1845" s="8">
        <f t="shared" si="287"/>
        <v>29.125</v>
      </c>
      <c r="U1845" s="7">
        <f t="shared" si="288"/>
        <v>28.841666666666669</v>
      </c>
      <c r="V1845" s="7">
        <f t="shared" si="289"/>
        <v>28.912500000000001</v>
      </c>
    </row>
    <row r="1846" spans="1:22" ht="13.5" x14ac:dyDescent="0.25">
      <c r="A1846" s="3">
        <f>RSI!A1846</f>
        <v>44991</v>
      </c>
      <c r="B1846" s="2">
        <f>RSI!B1846</f>
        <v>4.3499999999999996</v>
      </c>
      <c r="C1846" s="2">
        <f>RSI!I1846</f>
        <v>29.952098978469905</v>
      </c>
      <c r="D1846" s="2">
        <f>MACD!E1846</f>
        <v>0.4019026156558736</v>
      </c>
      <c r="E1846" s="2">
        <f>MACD!F1846</f>
        <v>0.18068187727619589</v>
      </c>
      <c r="F1846" s="2">
        <f>'Moving Avg'!D1846</f>
        <v>4.444</v>
      </c>
      <c r="G1846" s="2">
        <f>'Moving Avg'!F1846</f>
        <v>4.9564999999999992</v>
      </c>
      <c r="H1846" s="2">
        <f>'Moving Avg'!G1846</f>
        <v>4.5523999999999987</v>
      </c>
      <c r="I1846" s="2">
        <f>'Moving Avg'!H1846</f>
        <v>4.0449500000000063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50</v>
      </c>
      <c r="N1846" s="7">
        <f t="shared" si="281"/>
        <v>0</v>
      </c>
      <c r="O1846" s="7">
        <f t="shared" si="282"/>
        <v>50</v>
      </c>
      <c r="P1846" s="7">
        <f t="shared" si="283"/>
        <v>16.5</v>
      </c>
      <c r="Q1846" s="8">
        <f t="shared" si="284"/>
        <v>27.475000000000001</v>
      </c>
      <c r="R1846" s="8">
        <f t="shared" si="285"/>
        <v>31.625</v>
      </c>
      <c r="S1846" s="8">
        <f t="shared" si="286"/>
        <v>27.425000000000001</v>
      </c>
      <c r="T1846" s="8">
        <f t="shared" si="287"/>
        <v>29.125</v>
      </c>
      <c r="U1846" s="7">
        <f t="shared" si="288"/>
        <v>28.841666666666669</v>
      </c>
      <c r="V1846" s="7">
        <f t="shared" si="289"/>
        <v>28.912500000000001</v>
      </c>
    </row>
    <row r="1847" spans="1:22" ht="13.5" x14ac:dyDescent="0.25">
      <c r="A1847" s="3">
        <f>RSI!A1847</f>
        <v>44992</v>
      </c>
      <c r="B1847" s="2">
        <f>RSI!B1847</f>
        <v>4.25</v>
      </c>
      <c r="C1847" s="2">
        <f>RSI!I1847</f>
        <v>27.093477347284107</v>
      </c>
      <c r="D1847" s="2">
        <f>MACD!E1847</f>
        <v>0.43847744289164137</v>
      </c>
      <c r="E1847" s="2">
        <f>MACD!F1847</f>
        <v>0.23224099039928497</v>
      </c>
      <c r="F1847" s="2">
        <f>'Moving Avg'!D1847</f>
        <v>4.3559999999999999</v>
      </c>
      <c r="G1847" s="2">
        <f>'Moving Avg'!F1847</f>
        <v>4.9189999999999987</v>
      </c>
      <c r="H1847" s="2">
        <f>'Moving Avg'!G1847</f>
        <v>4.5551999999999984</v>
      </c>
      <c r="I1847" s="2">
        <f>'Moving Avg'!H1847</f>
        <v>4.0453000000000063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50</v>
      </c>
      <c r="N1847" s="7">
        <f t="shared" si="281"/>
        <v>0</v>
      </c>
      <c r="O1847" s="7">
        <f t="shared" si="282"/>
        <v>50</v>
      </c>
      <c r="P1847" s="7">
        <f t="shared" si="283"/>
        <v>16.5</v>
      </c>
      <c r="Q1847" s="8">
        <f t="shared" si="284"/>
        <v>27.475000000000001</v>
      </c>
      <c r="R1847" s="8">
        <f t="shared" si="285"/>
        <v>31.625</v>
      </c>
      <c r="S1847" s="8">
        <f t="shared" si="286"/>
        <v>27.425000000000001</v>
      </c>
      <c r="T1847" s="8">
        <f t="shared" si="287"/>
        <v>29.125</v>
      </c>
      <c r="U1847" s="7">
        <f t="shared" si="288"/>
        <v>28.841666666666669</v>
      </c>
      <c r="V1847" s="7">
        <f t="shared" si="289"/>
        <v>28.912500000000001</v>
      </c>
    </row>
    <row r="1848" spans="1:22" ht="13.5" x14ac:dyDescent="0.25">
      <c r="A1848" s="3">
        <f>RSI!A1848</f>
        <v>44993</v>
      </c>
      <c r="B1848" s="2">
        <f>RSI!B1848</f>
        <v>4.0599999999999996</v>
      </c>
      <c r="C1848" s="2">
        <f>RSI!I1848</f>
        <v>22.66697018572053</v>
      </c>
      <c r="D1848" s="2">
        <f>MACD!E1848</f>
        <v>0.48635256459611309</v>
      </c>
      <c r="E1848" s="2">
        <f>MACD!F1848</f>
        <v>0.28306330523865064</v>
      </c>
      <c r="F1848" s="2">
        <f>'Moving Avg'!D1848</f>
        <v>4.2719999999999994</v>
      </c>
      <c r="G1848" s="2">
        <f>'Moving Avg'!F1848</f>
        <v>4.871999999999999</v>
      </c>
      <c r="H1848" s="2">
        <f>'Moving Avg'!G1848</f>
        <v>4.554199999999998</v>
      </c>
      <c r="I1848" s="2">
        <f>'Moving Avg'!H1848</f>
        <v>4.0456000000000065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  <c r="M1848" s="7">
        <f t="shared" si="280"/>
        <v>50</v>
      </c>
      <c r="N1848" s="7">
        <f t="shared" si="281"/>
        <v>0</v>
      </c>
      <c r="O1848" s="7">
        <f t="shared" si="282"/>
        <v>50</v>
      </c>
      <c r="P1848" s="7">
        <f t="shared" si="283"/>
        <v>16.5</v>
      </c>
      <c r="Q1848" s="8">
        <f t="shared" si="284"/>
        <v>27.475000000000001</v>
      </c>
      <c r="R1848" s="8">
        <f t="shared" si="285"/>
        <v>31.625</v>
      </c>
      <c r="S1848" s="8">
        <f t="shared" si="286"/>
        <v>27.425000000000001</v>
      </c>
      <c r="T1848" s="8">
        <f t="shared" si="287"/>
        <v>29.125</v>
      </c>
      <c r="U1848" s="7">
        <f t="shared" si="288"/>
        <v>28.841666666666669</v>
      </c>
      <c r="V1848" s="7">
        <f t="shared" si="289"/>
        <v>28.912500000000001</v>
      </c>
    </row>
    <row r="1849" spans="1:22" ht="13.5" x14ac:dyDescent="0.25">
      <c r="A1849" s="3">
        <f>RSI!A1849</f>
        <v>44994</v>
      </c>
      <c r="B1849" s="2">
        <f>RSI!B1849</f>
        <v>4.0599999999999996</v>
      </c>
      <c r="C1849" s="2">
        <f>RSI!I1849</f>
        <v>22.66697018572053</v>
      </c>
      <c r="D1849" s="2">
        <f>MACD!E1849</f>
        <v>0.49524216063698301</v>
      </c>
      <c r="E1849" s="2">
        <f>MACD!F1849</f>
        <v>0.32549907631831715</v>
      </c>
      <c r="F1849" s="2">
        <f>'Moving Avg'!D1849</f>
        <v>4.2139999999999995</v>
      </c>
      <c r="G1849" s="2">
        <f>'Moving Avg'!F1849</f>
        <v>4.817499999999999</v>
      </c>
      <c r="H1849" s="2">
        <f>'Moving Avg'!G1849</f>
        <v>4.5531999999999986</v>
      </c>
      <c r="I1849" s="2">
        <f>'Moving Avg'!H1849</f>
        <v>4.0468000000000055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50</v>
      </c>
      <c r="N1849" s="7">
        <f t="shared" si="281"/>
        <v>0</v>
      </c>
      <c r="O1849" s="7">
        <f t="shared" si="282"/>
        <v>50</v>
      </c>
      <c r="P1849" s="7">
        <f t="shared" si="283"/>
        <v>16.5</v>
      </c>
      <c r="Q1849" s="8">
        <f t="shared" si="284"/>
        <v>27.475000000000001</v>
      </c>
      <c r="R1849" s="8">
        <f t="shared" si="285"/>
        <v>31.625</v>
      </c>
      <c r="S1849" s="8">
        <f t="shared" si="286"/>
        <v>27.425000000000001</v>
      </c>
      <c r="T1849" s="8">
        <f t="shared" si="287"/>
        <v>29.125</v>
      </c>
      <c r="U1849" s="7">
        <f t="shared" si="288"/>
        <v>28.841666666666669</v>
      </c>
      <c r="V1849" s="7">
        <f t="shared" si="289"/>
        <v>28.912500000000001</v>
      </c>
    </row>
    <row r="1850" spans="1:22" ht="13.5" x14ac:dyDescent="0.25">
      <c r="A1850" s="3">
        <f>RSI!A1850</f>
        <v>44995</v>
      </c>
      <c r="B1850" s="2">
        <f>RSI!B1850</f>
        <v>4.01</v>
      </c>
      <c r="C1850" s="2">
        <f>RSI!I1850</f>
        <v>21.590398742207896</v>
      </c>
      <c r="D1850" s="2">
        <f>MACD!E1850</f>
        <v>0.4761073180976414</v>
      </c>
      <c r="E1850" s="2">
        <f>MACD!F1850</f>
        <v>0.35562072467418199</v>
      </c>
      <c r="F1850" s="2">
        <f>'Moving Avg'!D1850</f>
        <v>4.145999999999999</v>
      </c>
      <c r="G1850" s="2">
        <f>'Moving Avg'!F1850</f>
        <v>4.7489999999999997</v>
      </c>
      <c r="H1850" s="2">
        <f>'Moving Avg'!G1850</f>
        <v>4.5511999999999979</v>
      </c>
      <c r="I1850" s="2">
        <f>'Moving Avg'!H1850</f>
        <v>4.0486000000000057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50</v>
      </c>
      <c r="N1850" s="7">
        <f t="shared" si="281"/>
        <v>0</v>
      </c>
      <c r="O1850" s="7">
        <f t="shared" si="282"/>
        <v>50</v>
      </c>
      <c r="P1850" s="7">
        <f t="shared" si="283"/>
        <v>16.5</v>
      </c>
      <c r="Q1850" s="8">
        <f t="shared" si="284"/>
        <v>27.475000000000001</v>
      </c>
      <c r="R1850" s="8">
        <f t="shared" si="285"/>
        <v>31.625</v>
      </c>
      <c r="S1850" s="8">
        <f t="shared" si="286"/>
        <v>27.425000000000001</v>
      </c>
      <c r="T1850" s="8">
        <f t="shared" si="287"/>
        <v>29.125</v>
      </c>
      <c r="U1850" s="7">
        <f t="shared" si="288"/>
        <v>28.841666666666669</v>
      </c>
      <c r="V1850" s="7">
        <f t="shared" si="289"/>
        <v>28.912500000000001</v>
      </c>
    </row>
    <row r="1851" spans="1:22" ht="13.5" x14ac:dyDescent="0.25">
      <c r="A1851" s="3">
        <f>RSI!A1851</f>
        <v>44998</v>
      </c>
      <c r="B1851" s="2">
        <f>RSI!B1851</f>
        <v>4.01</v>
      </c>
      <c r="C1851" s="2">
        <f>RSI!I1851</f>
        <v>21.590398742207896</v>
      </c>
      <c r="D1851" s="2">
        <f>MACD!E1851</f>
        <v>0.46343919567396785</v>
      </c>
      <c r="E1851" s="2">
        <f>MACD!F1851</f>
        <v>0.37718441887413917</v>
      </c>
      <c r="F1851" s="2">
        <f>'Moving Avg'!D1851</f>
        <v>4.0779999999999985</v>
      </c>
      <c r="G1851" s="2">
        <f>'Moving Avg'!F1851</f>
        <v>4.6805000000000003</v>
      </c>
      <c r="H1851" s="2">
        <f>'Moving Avg'!G1851</f>
        <v>4.5491999999999981</v>
      </c>
      <c r="I1851" s="2">
        <f>'Moving Avg'!H1851</f>
        <v>4.0504000000000051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50</v>
      </c>
      <c r="N1851" s="7">
        <f t="shared" si="281"/>
        <v>0</v>
      </c>
      <c r="O1851" s="7">
        <f t="shared" si="282"/>
        <v>50</v>
      </c>
      <c r="P1851" s="7">
        <f t="shared" si="283"/>
        <v>16.5</v>
      </c>
      <c r="Q1851" s="8">
        <f t="shared" si="284"/>
        <v>27.475000000000001</v>
      </c>
      <c r="R1851" s="8">
        <f t="shared" si="285"/>
        <v>31.625</v>
      </c>
      <c r="S1851" s="8">
        <f t="shared" si="286"/>
        <v>27.425000000000001</v>
      </c>
      <c r="T1851" s="8">
        <f t="shared" si="287"/>
        <v>29.125</v>
      </c>
      <c r="U1851" s="7">
        <f t="shared" si="288"/>
        <v>28.841666666666669</v>
      </c>
      <c r="V1851" s="7">
        <f t="shared" si="289"/>
        <v>28.912500000000001</v>
      </c>
    </row>
    <row r="1852" spans="1:22" ht="13.5" x14ac:dyDescent="0.25">
      <c r="A1852" s="3">
        <f>RSI!A1852</f>
        <v>44999</v>
      </c>
      <c r="B1852" s="2">
        <f>RSI!B1852</f>
        <v>4.01</v>
      </c>
      <c r="C1852" s="2">
        <f>RSI!I1852</f>
        <v>21.590398742207896</v>
      </c>
      <c r="D1852" s="2">
        <f>MACD!E1852</f>
        <v>0.45598195792694263</v>
      </c>
      <c r="E1852" s="2">
        <f>MACD!F1852</f>
        <v>0.39294392668469991</v>
      </c>
      <c r="F1852" s="2">
        <f>'Moving Avg'!D1852</f>
        <v>4.0299999999999994</v>
      </c>
      <c r="G1852" s="2">
        <f>'Moving Avg'!F1852</f>
        <v>4.6120000000000001</v>
      </c>
      <c r="H1852" s="2">
        <f>'Moving Avg'!G1852</f>
        <v>4.5471999999999984</v>
      </c>
      <c r="I1852" s="2">
        <f>'Moving Avg'!H1852</f>
        <v>4.0530000000000053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50</v>
      </c>
      <c r="N1852" s="7">
        <f t="shared" si="281"/>
        <v>0</v>
      </c>
      <c r="O1852" s="7">
        <f t="shared" si="282"/>
        <v>0</v>
      </c>
      <c r="P1852" s="7">
        <f t="shared" si="283"/>
        <v>16.5</v>
      </c>
      <c r="Q1852" s="8">
        <f t="shared" si="284"/>
        <v>19.975000000000001</v>
      </c>
      <c r="R1852" s="8">
        <f t="shared" si="285"/>
        <v>14.125</v>
      </c>
      <c r="S1852" s="8">
        <f t="shared" si="286"/>
        <v>14.925000000000001</v>
      </c>
      <c r="T1852" s="8">
        <f t="shared" si="287"/>
        <v>16.625</v>
      </c>
      <c r="U1852" s="7">
        <f t="shared" si="288"/>
        <v>16.341666666666669</v>
      </c>
      <c r="V1852" s="7">
        <f t="shared" si="289"/>
        <v>16.412500000000001</v>
      </c>
    </row>
    <row r="1853" spans="1:22" ht="13.5" x14ac:dyDescent="0.25">
      <c r="A1853" s="3">
        <f>RSI!A1853</f>
        <v>45000</v>
      </c>
      <c r="B1853" s="2">
        <f>RSI!B1853</f>
        <v>4.01</v>
      </c>
      <c r="C1853" s="2">
        <f>RSI!I1853</f>
        <v>21.590398742207896</v>
      </c>
      <c r="D1853" s="2">
        <f>MACD!E1853</f>
        <v>0.42038461259321114</v>
      </c>
      <c r="E1853" s="2">
        <f>MACD!F1853</f>
        <v>0.39843206386640218</v>
      </c>
      <c r="F1853" s="2">
        <f>'Moving Avg'!D1853</f>
        <v>4.0200000000000005</v>
      </c>
      <c r="G1853" s="2">
        <f>'Moving Avg'!F1853</f>
        <v>4.5435000000000016</v>
      </c>
      <c r="H1853" s="2">
        <f>'Moving Avg'!G1853</f>
        <v>4.5451999999999977</v>
      </c>
      <c r="I1853" s="2">
        <f>'Moving Avg'!H1853</f>
        <v>4.0556000000000054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19.975000000000001</v>
      </c>
      <c r="R1853" s="8">
        <f t="shared" si="285"/>
        <v>14.125</v>
      </c>
      <c r="S1853" s="8">
        <f t="shared" si="286"/>
        <v>14.925000000000001</v>
      </c>
      <c r="T1853" s="8">
        <f t="shared" si="287"/>
        <v>16.625</v>
      </c>
      <c r="U1853" s="7">
        <f t="shared" si="288"/>
        <v>16.341666666666669</v>
      </c>
      <c r="V1853" s="7">
        <f t="shared" si="289"/>
        <v>16.412500000000001</v>
      </c>
    </row>
    <row r="1854" spans="1:22" ht="13.5" x14ac:dyDescent="0.25">
      <c r="A1854" s="3">
        <f>RSI!A1854</f>
        <v>45001</v>
      </c>
      <c r="B1854" s="2">
        <f>RSI!B1854</f>
        <v>4.01</v>
      </c>
      <c r="C1854" s="2">
        <f>RSI!I1854</f>
        <v>21.590398742207896</v>
      </c>
      <c r="D1854" s="2">
        <f>MACD!E1854</f>
        <v>0.3730603720885135</v>
      </c>
      <c r="E1854" s="2">
        <f>MACD!F1854</f>
        <v>0.39335772551082449</v>
      </c>
      <c r="F1854" s="2">
        <f>'Moving Avg'!D1854</f>
        <v>4.01</v>
      </c>
      <c r="G1854" s="2">
        <f>'Moving Avg'!F1854</f>
        <v>4.4750000000000014</v>
      </c>
      <c r="H1854" s="2">
        <f>'Moving Avg'!G1854</f>
        <v>4.5431999999999979</v>
      </c>
      <c r="I1854" s="2">
        <f>'Moving Avg'!H1854</f>
        <v>4.0582000000000047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  <c r="M1854" s="7">
        <f t="shared" si="280"/>
        <v>50</v>
      </c>
      <c r="N1854" s="7">
        <f t="shared" si="281"/>
        <v>100</v>
      </c>
      <c r="O1854" s="7">
        <f t="shared" si="282"/>
        <v>0</v>
      </c>
      <c r="P1854" s="7">
        <f t="shared" si="283"/>
        <v>16.5</v>
      </c>
      <c r="Q1854" s="8">
        <f t="shared" si="284"/>
        <v>54.975000000000001</v>
      </c>
      <c r="R1854" s="8">
        <f t="shared" si="285"/>
        <v>34.125</v>
      </c>
      <c r="S1854" s="8">
        <f t="shared" si="286"/>
        <v>29.925000000000001</v>
      </c>
      <c r="T1854" s="8">
        <f t="shared" si="287"/>
        <v>41.625</v>
      </c>
      <c r="U1854" s="7">
        <f t="shared" si="288"/>
        <v>39.674999999999997</v>
      </c>
      <c r="V1854" s="7">
        <f t="shared" si="289"/>
        <v>40.162499999999994</v>
      </c>
    </row>
    <row r="1855" spans="1:22" ht="13.5" x14ac:dyDescent="0.25">
      <c r="A1855" s="3">
        <f>RSI!A1855</f>
        <v>45002</v>
      </c>
      <c r="B1855" s="2">
        <f>RSI!B1855</f>
        <v>3.83</v>
      </c>
      <c r="C1855" s="2">
        <f>RSI!I1855</f>
        <v>17.304559725482733</v>
      </c>
      <c r="D1855" s="2">
        <f>MACD!E1855</f>
        <v>0.34893955263795551</v>
      </c>
      <c r="E1855" s="2">
        <f>MACD!F1855</f>
        <v>0.38447409093625068</v>
      </c>
      <c r="F1855" s="2">
        <f>'Moving Avg'!D1855</f>
        <v>3.9739999999999993</v>
      </c>
      <c r="G1855" s="2">
        <f>'Moving Avg'!F1855</f>
        <v>4.4090000000000007</v>
      </c>
      <c r="H1855" s="2">
        <f>'Moving Avg'!G1855</f>
        <v>4.5375999999999985</v>
      </c>
      <c r="I1855" s="2">
        <f>'Moving Avg'!H1855</f>
        <v>4.0592500000000049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  <c r="M1855" s="7">
        <f t="shared" si="280"/>
        <v>50</v>
      </c>
      <c r="N1855" s="7">
        <f t="shared" si="281"/>
        <v>100</v>
      </c>
      <c r="O1855" s="7">
        <f t="shared" si="282"/>
        <v>0</v>
      </c>
      <c r="P1855" s="7">
        <f t="shared" si="283"/>
        <v>33</v>
      </c>
      <c r="Q1855" s="8">
        <f t="shared" si="284"/>
        <v>57.45</v>
      </c>
      <c r="R1855" s="8">
        <f t="shared" si="285"/>
        <v>38.25</v>
      </c>
      <c r="S1855" s="8">
        <f t="shared" si="286"/>
        <v>37.35</v>
      </c>
      <c r="T1855" s="8">
        <f t="shared" si="287"/>
        <v>45.75</v>
      </c>
      <c r="U1855" s="7">
        <f t="shared" si="288"/>
        <v>44.35</v>
      </c>
      <c r="V1855" s="7">
        <f t="shared" si="289"/>
        <v>44.7</v>
      </c>
    </row>
    <row r="1856" spans="1:22" ht="13.5" x14ac:dyDescent="0.25">
      <c r="A1856" s="3">
        <f>RSI!A1856</f>
        <v>45006</v>
      </c>
      <c r="B1856" s="2">
        <f>RSI!B1856</f>
        <v>3.66</v>
      </c>
      <c r="C1856" s="2">
        <f>RSI!I1856</f>
        <v>14.397670284392447</v>
      </c>
      <c r="D1856" s="2">
        <f>MACD!E1856</f>
        <v>0.34458347412098789</v>
      </c>
      <c r="E1856" s="2">
        <f>MACD!F1856</f>
        <v>0.37649596757319814</v>
      </c>
      <c r="F1856" s="2">
        <f>'Moving Avg'!D1856</f>
        <v>3.9039999999999999</v>
      </c>
      <c r="G1856" s="2">
        <f>'Moving Avg'!F1856</f>
        <v>4.3350000000000009</v>
      </c>
      <c r="H1856" s="2">
        <f>'Moving Avg'!G1856</f>
        <v>4.5285999999999982</v>
      </c>
      <c r="I1856" s="2">
        <f>'Moving Avg'!H1856</f>
        <v>4.0593000000000048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  <c r="M1856" s="7">
        <f t="shared" si="280"/>
        <v>50</v>
      </c>
      <c r="N1856" s="7">
        <f t="shared" si="281"/>
        <v>100</v>
      </c>
      <c r="O1856" s="7">
        <f t="shared" si="282"/>
        <v>0</v>
      </c>
      <c r="P1856" s="7">
        <f t="shared" si="283"/>
        <v>33</v>
      </c>
      <c r="Q1856" s="8">
        <f t="shared" si="284"/>
        <v>57.45</v>
      </c>
      <c r="R1856" s="8">
        <f t="shared" si="285"/>
        <v>38.25</v>
      </c>
      <c r="S1856" s="8">
        <f t="shared" si="286"/>
        <v>37.35</v>
      </c>
      <c r="T1856" s="8">
        <f t="shared" si="287"/>
        <v>45.75</v>
      </c>
      <c r="U1856" s="7">
        <f t="shared" si="288"/>
        <v>44.35</v>
      </c>
      <c r="V1856" s="7">
        <f t="shared" si="289"/>
        <v>44.7</v>
      </c>
    </row>
    <row r="1857" spans="1:22" ht="13.5" x14ac:dyDescent="0.25">
      <c r="A1857" s="3">
        <f>RSI!A1857</f>
        <v>45007</v>
      </c>
      <c r="B1857" s="2">
        <f>RSI!B1857</f>
        <v>3.5</v>
      </c>
      <c r="C1857" s="2">
        <f>RSI!I1857</f>
        <v>12.302921455594472</v>
      </c>
      <c r="D1857" s="2">
        <f>MACD!E1857</f>
        <v>0.34157419922454935</v>
      </c>
      <c r="E1857" s="2">
        <f>MACD!F1857</f>
        <v>0.36951161390346843</v>
      </c>
      <c r="F1857" s="2">
        <f>'Moving Avg'!D1857</f>
        <v>3.8019999999999996</v>
      </c>
      <c r="G1857" s="2">
        <f>'Moving Avg'!F1857</f>
        <v>4.253000000000001</v>
      </c>
      <c r="H1857" s="2">
        <f>'Moving Avg'!G1857</f>
        <v>4.5163999999999973</v>
      </c>
      <c r="I1857" s="2">
        <f>'Moving Avg'!H1857</f>
        <v>4.0577500000000057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50</v>
      </c>
      <c r="N1857" s="7">
        <f t="shared" si="281"/>
        <v>100</v>
      </c>
      <c r="O1857" s="7">
        <f t="shared" si="282"/>
        <v>0</v>
      </c>
      <c r="P1857" s="7">
        <f t="shared" si="283"/>
        <v>16.5</v>
      </c>
      <c r="Q1857" s="8">
        <f t="shared" si="284"/>
        <v>54.975000000000001</v>
      </c>
      <c r="R1857" s="8">
        <f t="shared" si="285"/>
        <v>34.125</v>
      </c>
      <c r="S1857" s="8">
        <f t="shared" si="286"/>
        <v>29.925000000000001</v>
      </c>
      <c r="T1857" s="8">
        <f t="shared" si="287"/>
        <v>41.625</v>
      </c>
      <c r="U1857" s="7">
        <f t="shared" si="288"/>
        <v>39.674999999999997</v>
      </c>
      <c r="V1857" s="7">
        <f t="shared" si="289"/>
        <v>40.162499999999994</v>
      </c>
    </row>
    <row r="1858" spans="1:22" ht="13.5" x14ac:dyDescent="0.25">
      <c r="A1858" s="3">
        <f>RSI!A1858</f>
        <v>45008</v>
      </c>
      <c r="B1858" s="2">
        <f>RSI!B1858</f>
        <v>3.5</v>
      </c>
      <c r="C1858" s="2">
        <f>RSI!I1858</f>
        <v>12.302921455594458</v>
      </c>
      <c r="D1858" s="2">
        <f>MACD!E1858</f>
        <v>0.31464016106666026</v>
      </c>
      <c r="E1858" s="2">
        <f>MACD!F1858</f>
        <v>0.35853732333610677</v>
      </c>
      <c r="F1858" s="2">
        <f>'Moving Avg'!D1858</f>
        <v>3.7</v>
      </c>
      <c r="G1858" s="2">
        <f>'Moving Avg'!F1858</f>
        <v>4.1710000000000003</v>
      </c>
      <c r="H1858" s="2">
        <f>'Moving Avg'!G1858</f>
        <v>4.5039999999999978</v>
      </c>
      <c r="I1858" s="2">
        <f>'Moving Avg'!H1858</f>
        <v>4.0562000000000049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  <c r="M1858" s="7">
        <f t="shared" ref="M1858:M1921" si="290">IF(C1858&lt;30,50, IF(C1858&gt;70, 0, 25))</f>
        <v>50</v>
      </c>
      <c r="N1858" s="7">
        <f t="shared" ref="N1858:N1921" si="291">IF(E1858-D1858&gt;0.02, 100, IF(E1858-D1858&lt;0,0,45))</f>
        <v>100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54.975000000000001</v>
      </c>
      <c r="R1858" s="8">
        <f t="shared" si="285"/>
        <v>34.125</v>
      </c>
      <c r="S1858" s="8">
        <f t="shared" si="286"/>
        <v>29.925000000000001</v>
      </c>
      <c r="T1858" s="8">
        <f t="shared" si="287"/>
        <v>41.625</v>
      </c>
      <c r="U1858" s="7">
        <f t="shared" si="288"/>
        <v>39.674999999999997</v>
      </c>
      <c r="V1858" s="7">
        <f t="shared" si="289"/>
        <v>40.162499999999994</v>
      </c>
    </row>
    <row r="1859" spans="1:22" ht="13.5" x14ac:dyDescent="0.25">
      <c r="A1859" s="3">
        <f>RSI!A1859</f>
        <v>45009</v>
      </c>
      <c r="B1859" s="2">
        <f>RSI!B1859</f>
        <v>3.5</v>
      </c>
      <c r="C1859" s="2">
        <f>RSI!I1859</f>
        <v>12.302921455594458</v>
      </c>
      <c r="D1859" s="2">
        <f>MACD!E1859</f>
        <v>0.29633411793934972</v>
      </c>
      <c r="E1859" s="2">
        <f>MACD!F1859</f>
        <v>0.34609668225675538</v>
      </c>
      <c r="F1859" s="2">
        <f>'Moving Avg'!D1859</f>
        <v>3.5980000000000003</v>
      </c>
      <c r="G1859" s="2">
        <f>'Moving Avg'!F1859</f>
        <v>4.1004999999999994</v>
      </c>
      <c r="H1859" s="2">
        <f>'Moving Avg'!G1859</f>
        <v>4.4915999999999983</v>
      </c>
      <c r="I1859" s="2">
        <f>'Moving Avg'!H1859</f>
        <v>4.0546500000000059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  <c r="M1859" s="7">
        <f t="shared" si="290"/>
        <v>50</v>
      </c>
      <c r="N1859" s="7">
        <f t="shared" si="291"/>
        <v>100</v>
      </c>
      <c r="O1859" s="7">
        <f t="shared" si="292"/>
        <v>0</v>
      </c>
      <c r="P1859" s="7">
        <f t="shared" si="293"/>
        <v>16.5</v>
      </c>
      <c r="Q1859" s="8">
        <f t="shared" ref="Q1859:Q1922" si="294">0.35*M1859+N1859*0.35+O1859*0.15+P1859*0.15</f>
        <v>54.975000000000001</v>
      </c>
      <c r="R1859" s="8">
        <f t="shared" ref="R1859:R1922" si="295">M1859*0.2+N1859*0.2+O1859*0.35+P1859*0.25</f>
        <v>34.125</v>
      </c>
      <c r="S1859" s="8">
        <f t="shared" ref="S1859:S1922" si="296">M1859*0.15+N1859*0.15+O1859*0.25+P1859*0.45</f>
        <v>29.925000000000001</v>
      </c>
      <c r="T1859" s="8">
        <f t="shared" ref="T1859:T1922" si="297">0.25*SUM(M1859:P1859)</f>
        <v>41.625</v>
      </c>
      <c r="U1859" s="7">
        <f t="shared" ref="U1859:U1922" si="298">SUM(Q1859:S1859)/3</f>
        <v>39.674999999999997</v>
      </c>
      <c r="V1859" s="7">
        <f t="shared" ref="V1859:V1922" si="299">SUM(Q1859:T1859)/4</f>
        <v>40.162499999999994</v>
      </c>
    </row>
    <row r="1860" spans="1:22" ht="13.5" x14ac:dyDescent="0.25">
      <c r="A1860" s="3">
        <f>RSI!A1860</f>
        <v>45012</v>
      </c>
      <c r="B1860" s="2">
        <f>RSI!B1860</f>
        <v>3.5</v>
      </c>
      <c r="C1860" s="2">
        <f>RSI!I1860</f>
        <v>12.302921455594472</v>
      </c>
      <c r="D1860" s="2">
        <f>MACD!E1860</f>
        <v>0.27730420816223322</v>
      </c>
      <c r="E1860" s="2">
        <f>MACD!F1860</f>
        <v>0.33233818743785093</v>
      </c>
      <c r="F1860" s="2">
        <f>'Moving Avg'!D1860</f>
        <v>3.532</v>
      </c>
      <c r="G1860" s="2">
        <f>'Moving Avg'!F1860</f>
        <v>4.0409999999999995</v>
      </c>
      <c r="H1860" s="2">
        <f>'Moving Avg'!G1860</f>
        <v>4.4791999999999978</v>
      </c>
      <c r="I1860" s="2">
        <f>'Moving Avg'!H1860</f>
        <v>4.053100000000005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  <c r="M1860" s="7">
        <f t="shared" si="290"/>
        <v>50</v>
      </c>
      <c r="N1860" s="7">
        <f t="shared" si="291"/>
        <v>100</v>
      </c>
      <c r="O1860" s="7">
        <f t="shared" si="292"/>
        <v>0</v>
      </c>
      <c r="P1860" s="7">
        <f t="shared" si="293"/>
        <v>16.5</v>
      </c>
      <c r="Q1860" s="8">
        <f t="shared" si="294"/>
        <v>54.975000000000001</v>
      </c>
      <c r="R1860" s="8">
        <f t="shared" si="295"/>
        <v>34.125</v>
      </c>
      <c r="S1860" s="8">
        <f t="shared" si="296"/>
        <v>29.925000000000001</v>
      </c>
      <c r="T1860" s="8">
        <f t="shared" si="297"/>
        <v>41.625</v>
      </c>
      <c r="U1860" s="7">
        <f t="shared" si="298"/>
        <v>39.674999999999997</v>
      </c>
      <c r="V1860" s="7">
        <f t="shared" si="299"/>
        <v>40.162499999999994</v>
      </c>
    </row>
    <row r="1861" spans="1:22" ht="13.5" x14ac:dyDescent="0.25">
      <c r="A1861" s="3">
        <f>RSI!A1861</f>
        <v>45013</v>
      </c>
      <c r="B1861" s="2">
        <f>RSI!B1861</f>
        <v>3.35</v>
      </c>
      <c r="C1861" s="2">
        <f>RSI!I1861</f>
        <v>10.395691254551977</v>
      </c>
      <c r="D1861" s="2">
        <f>MACD!E1861</f>
        <v>0.27615764969683188</v>
      </c>
      <c r="E1861" s="2">
        <f>MACD!F1861</f>
        <v>0.32110207988964712</v>
      </c>
      <c r="F1861" s="2">
        <f>'Moving Avg'!D1861</f>
        <v>3.47</v>
      </c>
      <c r="G1861" s="2">
        <f>'Moving Avg'!F1861</f>
        <v>3.9739999999999989</v>
      </c>
      <c r="H1861" s="2">
        <f>'Moving Avg'!G1861</f>
        <v>4.4637999999999982</v>
      </c>
      <c r="I1861" s="2">
        <f>'Moving Avg'!H1861</f>
        <v>4.051600000000005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  <c r="M1861" s="7">
        <f t="shared" si="290"/>
        <v>50</v>
      </c>
      <c r="N1861" s="7">
        <f t="shared" si="291"/>
        <v>100</v>
      </c>
      <c r="O1861" s="7">
        <f t="shared" si="292"/>
        <v>0</v>
      </c>
      <c r="P1861" s="7">
        <f t="shared" si="293"/>
        <v>16.5</v>
      </c>
      <c r="Q1861" s="8">
        <f t="shared" si="294"/>
        <v>54.975000000000001</v>
      </c>
      <c r="R1861" s="8">
        <f t="shared" si="295"/>
        <v>34.125</v>
      </c>
      <c r="S1861" s="8">
        <f t="shared" si="296"/>
        <v>29.925000000000001</v>
      </c>
      <c r="T1861" s="8">
        <f t="shared" si="297"/>
        <v>41.625</v>
      </c>
      <c r="U1861" s="7">
        <f t="shared" si="298"/>
        <v>39.674999999999997</v>
      </c>
      <c r="V1861" s="7">
        <f t="shared" si="299"/>
        <v>40.162499999999994</v>
      </c>
    </row>
    <row r="1862" spans="1:22" ht="13.5" x14ac:dyDescent="0.25">
      <c r="A1862" s="3">
        <f>RSI!A1862</f>
        <v>45014</v>
      </c>
      <c r="B1862" s="2">
        <f>RSI!B1862</f>
        <v>3.35</v>
      </c>
      <c r="C1862" s="2">
        <f>RSI!I1862</f>
        <v>10.395691254551977</v>
      </c>
      <c r="D1862" s="2">
        <f>MACD!E1862</f>
        <v>0.27963362070317821</v>
      </c>
      <c r="E1862" s="2">
        <f>MACD!F1862</f>
        <v>0.31280838805235334</v>
      </c>
      <c r="F1862" s="2">
        <f>'Moving Avg'!D1862</f>
        <v>3.44</v>
      </c>
      <c r="G1862" s="2">
        <f>'Moving Avg'!F1862</f>
        <v>3.9069999999999987</v>
      </c>
      <c r="H1862" s="2">
        <f>'Moving Avg'!G1862</f>
        <v>4.4483999999999986</v>
      </c>
      <c r="I1862" s="2">
        <f>'Moving Avg'!H1862</f>
        <v>4.0504000000000051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50</v>
      </c>
      <c r="N1862" s="7">
        <f t="shared" si="291"/>
        <v>100</v>
      </c>
      <c r="O1862" s="7">
        <f t="shared" si="292"/>
        <v>0</v>
      </c>
      <c r="P1862" s="7">
        <f t="shared" si="293"/>
        <v>16.5</v>
      </c>
      <c r="Q1862" s="8">
        <f t="shared" si="294"/>
        <v>54.975000000000001</v>
      </c>
      <c r="R1862" s="8">
        <f t="shared" si="295"/>
        <v>34.125</v>
      </c>
      <c r="S1862" s="8">
        <f t="shared" si="296"/>
        <v>29.925000000000001</v>
      </c>
      <c r="T1862" s="8">
        <f t="shared" si="297"/>
        <v>41.625</v>
      </c>
      <c r="U1862" s="7">
        <f t="shared" si="298"/>
        <v>39.674999999999997</v>
      </c>
      <c r="V1862" s="7">
        <f t="shared" si="299"/>
        <v>40.162499999999994</v>
      </c>
    </row>
    <row r="1863" spans="1:22" ht="13.5" x14ac:dyDescent="0.25">
      <c r="A1863" s="3">
        <f>RSI!A1863</f>
        <v>45015</v>
      </c>
      <c r="B1863" s="2">
        <f>RSI!B1863</f>
        <v>3.35</v>
      </c>
      <c r="C1863" s="2">
        <f>RSI!I1863</f>
        <v>10.395691254551977</v>
      </c>
      <c r="D1863" s="2">
        <f>MACD!E1863</f>
        <v>0.28669161940384091</v>
      </c>
      <c r="E1863" s="2">
        <f>MACD!F1863</f>
        <v>0.30758503432265089</v>
      </c>
      <c r="F1863" s="2">
        <f>'Moving Avg'!D1863</f>
        <v>3.41</v>
      </c>
      <c r="G1863" s="2">
        <f>'Moving Avg'!F1863</f>
        <v>3.850499999999998</v>
      </c>
      <c r="H1863" s="2">
        <f>'Moving Avg'!G1863</f>
        <v>4.4329999999999981</v>
      </c>
      <c r="I1863" s="2">
        <f>'Moving Avg'!H1863</f>
        <v>4.0492000000000052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  <c r="M1863" s="7">
        <f t="shared" si="290"/>
        <v>50</v>
      </c>
      <c r="N1863" s="7">
        <f t="shared" si="291"/>
        <v>100</v>
      </c>
      <c r="O1863" s="7">
        <f t="shared" si="292"/>
        <v>0</v>
      </c>
      <c r="P1863" s="7">
        <f t="shared" si="293"/>
        <v>16.5</v>
      </c>
      <c r="Q1863" s="8">
        <f t="shared" si="294"/>
        <v>54.975000000000001</v>
      </c>
      <c r="R1863" s="8">
        <f t="shared" si="295"/>
        <v>34.125</v>
      </c>
      <c r="S1863" s="8">
        <f t="shared" si="296"/>
        <v>29.925000000000001</v>
      </c>
      <c r="T1863" s="8">
        <f t="shared" si="297"/>
        <v>41.625</v>
      </c>
      <c r="U1863" s="7">
        <f t="shared" si="298"/>
        <v>39.674999999999997</v>
      </c>
      <c r="V1863" s="7">
        <f t="shared" si="299"/>
        <v>40.162499999999994</v>
      </c>
    </row>
    <row r="1864" spans="1:22" ht="13.5" x14ac:dyDescent="0.25">
      <c r="A1864" s="3">
        <f>RSI!A1864</f>
        <v>45016</v>
      </c>
      <c r="B1864" s="2">
        <f>RSI!B1864</f>
        <v>3.35</v>
      </c>
      <c r="C1864" s="2">
        <f>RSI!I1864</f>
        <v>10.395691254551977</v>
      </c>
      <c r="D1864" s="2">
        <f>MACD!E1864</f>
        <v>0.29647561702511371</v>
      </c>
      <c r="E1864" s="2">
        <f>MACD!F1864</f>
        <v>0.30536315086314347</v>
      </c>
      <c r="F1864" s="2">
        <f>'Moving Avg'!D1864</f>
        <v>3.38</v>
      </c>
      <c r="G1864" s="2">
        <f>'Moving Avg'!F1864</f>
        <v>3.8004999999999982</v>
      </c>
      <c r="H1864" s="2">
        <f>'Moving Avg'!G1864</f>
        <v>4.4175999999999984</v>
      </c>
      <c r="I1864" s="2">
        <f>'Moving Avg'!H1864</f>
        <v>4.0480000000000054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  <c r="M1864" s="7">
        <f t="shared" si="290"/>
        <v>50</v>
      </c>
      <c r="N1864" s="7">
        <f t="shared" si="291"/>
        <v>45</v>
      </c>
      <c r="O1864" s="7">
        <f t="shared" si="292"/>
        <v>0</v>
      </c>
      <c r="P1864" s="7">
        <f t="shared" si="293"/>
        <v>16.5</v>
      </c>
      <c r="Q1864" s="8">
        <f t="shared" si="294"/>
        <v>35.725000000000001</v>
      </c>
      <c r="R1864" s="8">
        <f t="shared" si="295"/>
        <v>23.125</v>
      </c>
      <c r="S1864" s="8">
        <f t="shared" si="296"/>
        <v>21.675000000000001</v>
      </c>
      <c r="T1864" s="8">
        <f t="shared" si="297"/>
        <v>27.875</v>
      </c>
      <c r="U1864" s="7">
        <f t="shared" si="298"/>
        <v>26.841666666666669</v>
      </c>
      <c r="V1864" s="7">
        <f t="shared" si="299"/>
        <v>27.1</v>
      </c>
    </row>
    <row r="1865" spans="1:22" ht="13.5" x14ac:dyDescent="0.25">
      <c r="A1865" s="3">
        <f>RSI!A1865</f>
        <v>45019</v>
      </c>
      <c r="B1865" s="2">
        <f>RSI!B1865</f>
        <v>3.35</v>
      </c>
      <c r="C1865" s="2">
        <f>RSI!I1865</f>
        <v>10.395691254551977</v>
      </c>
      <c r="D1865" s="2">
        <f>MACD!E1865</f>
        <v>0.28059156254576756</v>
      </c>
      <c r="E1865" s="2">
        <f>MACD!F1865</f>
        <v>0.30040883319966832</v>
      </c>
      <c r="F1865" s="2">
        <f>'Moving Avg'!D1865</f>
        <v>3.35</v>
      </c>
      <c r="G1865" s="2">
        <f>'Moving Avg'!F1865</f>
        <v>3.7504999999999988</v>
      </c>
      <c r="H1865" s="2">
        <f>'Moving Avg'!G1865</f>
        <v>4.4021999999999979</v>
      </c>
      <c r="I1865" s="2">
        <f>'Moving Avg'!H1865</f>
        <v>4.0468000000000055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  <c r="M1865" s="7">
        <f t="shared" si="290"/>
        <v>50</v>
      </c>
      <c r="N1865" s="7">
        <f t="shared" si="291"/>
        <v>45</v>
      </c>
      <c r="O1865" s="7">
        <f t="shared" si="292"/>
        <v>0</v>
      </c>
      <c r="P1865" s="7">
        <f t="shared" si="293"/>
        <v>16.5</v>
      </c>
      <c r="Q1865" s="8">
        <f t="shared" si="294"/>
        <v>35.725000000000001</v>
      </c>
      <c r="R1865" s="8">
        <f t="shared" si="295"/>
        <v>23.125</v>
      </c>
      <c r="S1865" s="8">
        <f t="shared" si="296"/>
        <v>21.675000000000001</v>
      </c>
      <c r="T1865" s="8">
        <f t="shared" si="297"/>
        <v>27.875</v>
      </c>
      <c r="U1865" s="7">
        <f t="shared" si="298"/>
        <v>26.841666666666669</v>
      </c>
      <c r="V1865" s="7">
        <f t="shared" si="299"/>
        <v>27.1</v>
      </c>
    </row>
    <row r="1866" spans="1:22" ht="13.5" x14ac:dyDescent="0.25">
      <c r="A1866" s="3">
        <f>RSI!A1866</f>
        <v>45020</v>
      </c>
      <c r="B1866" s="2">
        <f>RSI!B1866</f>
        <v>3.35</v>
      </c>
      <c r="C1866" s="2">
        <f>RSI!I1866</f>
        <v>10.395691254551977</v>
      </c>
      <c r="D1866" s="2">
        <f>MACD!E1866</f>
        <v>0.24426540518963336</v>
      </c>
      <c r="E1866" s="2">
        <f>MACD!F1866</f>
        <v>0.28918014759766136</v>
      </c>
      <c r="F1866" s="2">
        <f>'Moving Avg'!D1866</f>
        <v>3.35</v>
      </c>
      <c r="G1866" s="2">
        <f>'Moving Avg'!F1866</f>
        <v>3.700499999999999</v>
      </c>
      <c r="H1866" s="2">
        <f>'Moving Avg'!G1866</f>
        <v>4.3867999999999974</v>
      </c>
      <c r="I1866" s="2">
        <f>'Moving Avg'!H1866</f>
        <v>4.0456000000000056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  <c r="M1866" s="7">
        <f t="shared" si="290"/>
        <v>50</v>
      </c>
      <c r="N1866" s="7">
        <f t="shared" si="291"/>
        <v>100</v>
      </c>
      <c r="O1866" s="7">
        <f t="shared" si="292"/>
        <v>0</v>
      </c>
      <c r="P1866" s="7">
        <f t="shared" si="293"/>
        <v>33</v>
      </c>
      <c r="Q1866" s="8">
        <f t="shared" si="294"/>
        <v>57.45</v>
      </c>
      <c r="R1866" s="8">
        <f t="shared" si="295"/>
        <v>38.25</v>
      </c>
      <c r="S1866" s="8">
        <f t="shared" si="296"/>
        <v>37.35</v>
      </c>
      <c r="T1866" s="8">
        <f t="shared" si="297"/>
        <v>45.75</v>
      </c>
      <c r="U1866" s="7">
        <f t="shared" si="298"/>
        <v>44.35</v>
      </c>
      <c r="V1866" s="7">
        <f t="shared" si="299"/>
        <v>44.7</v>
      </c>
    </row>
    <row r="1867" spans="1:22" ht="13.5" x14ac:dyDescent="0.25">
      <c r="A1867" s="3">
        <f>RSI!A1867</f>
        <v>45021</v>
      </c>
      <c r="B1867" s="2">
        <f>RSI!B1867</f>
        <v>3.35</v>
      </c>
      <c r="C1867" s="2">
        <f>RSI!I1867</f>
        <v>10.395691254551977</v>
      </c>
      <c r="D1867" s="2">
        <f>MACD!E1867</f>
        <v>0.19193846817055737</v>
      </c>
      <c r="E1867" s="2">
        <f>MACD!F1867</f>
        <v>0.26973181171224059</v>
      </c>
      <c r="F1867" s="2">
        <f>'Moving Avg'!D1867</f>
        <v>3.35</v>
      </c>
      <c r="G1867" s="2">
        <f>'Moving Avg'!F1867</f>
        <v>3.6554999999999991</v>
      </c>
      <c r="H1867" s="2">
        <f>'Moving Avg'!G1867</f>
        <v>4.3697999999999979</v>
      </c>
      <c r="I1867" s="2">
        <f>'Moving Avg'!H1867</f>
        <v>4.0444000000000058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  <c r="M1867" s="7">
        <f t="shared" si="290"/>
        <v>50</v>
      </c>
      <c r="N1867" s="7">
        <f t="shared" si="291"/>
        <v>100</v>
      </c>
      <c r="O1867" s="7">
        <f t="shared" si="292"/>
        <v>0</v>
      </c>
      <c r="P1867" s="7">
        <f t="shared" si="293"/>
        <v>33</v>
      </c>
      <c r="Q1867" s="8">
        <f t="shared" si="294"/>
        <v>57.45</v>
      </c>
      <c r="R1867" s="8">
        <f t="shared" si="295"/>
        <v>38.25</v>
      </c>
      <c r="S1867" s="8">
        <f t="shared" si="296"/>
        <v>37.35</v>
      </c>
      <c r="T1867" s="8">
        <f t="shared" si="297"/>
        <v>45.75</v>
      </c>
      <c r="U1867" s="7">
        <f t="shared" si="298"/>
        <v>44.35</v>
      </c>
      <c r="V1867" s="7">
        <f t="shared" si="299"/>
        <v>44.7</v>
      </c>
    </row>
    <row r="1868" spans="1:22" ht="13.5" x14ac:dyDescent="0.25">
      <c r="A1868" s="3">
        <f>RSI!A1868</f>
        <v>45022</v>
      </c>
      <c r="B1868" s="2">
        <f>RSI!B1868</f>
        <v>3.35</v>
      </c>
      <c r="C1868" s="2">
        <f>RSI!I1868</f>
        <v>10.395691254551977</v>
      </c>
      <c r="D1868" s="2">
        <f>MACD!E1868</f>
        <v>0.1504636489314457</v>
      </c>
      <c r="E1868" s="2">
        <f>MACD!F1868</f>
        <v>0.24587817915608162</v>
      </c>
      <c r="F1868" s="2">
        <f>'Moving Avg'!D1868</f>
        <v>3.35</v>
      </c>
      <c r="G1868" s="2">
        <f>'Moving Avg'!F1868</f>
        <v>3.6199999999999997</v>
      </c>
      <c r="H1868" s="2">
        <f>'Moving Avg'!G1868</f>
        <v>4.3507999999999978</v>
      </c>
      <c r="I1868" s="2">
        <f>'Moving Avg'!H1868</f>
        <v>4.0432000000000059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  <c r="M1868" s="7">
        <f t="shared" si="290"/>
        <v>50</v>
      </c>
      <c r="N1868" s="7">
        <f t="shared" si="291"/>
        <v>100</v>
      </c>
      <c r="O1868" s="7">
        <f t="shared" si="292"/>
        <v>0</v>
      </c>
      <c r="P1868" s="7">
        <f t="shared" si="293"/>
        <v>33</v>
      </c>
      <c r="Q1868" s="8">
        <f t="shared" si="294"/>
        <v>57.45</v>
      </c>
      <c r="R1868" s="8">
        <f t="shared" si="295"/>
        <v>38.25</v>
      </c>
      <c r="S1868" s="8">
        <f t="shared" si="296"/>
        <v>37.35</v>
      </c>
      <c r="T1868" s="8">
        <f t="shared" si="297"/>
        <v>45.75</v>
      </c>
      <c r="U1868" s="7">
        <f t="shared" si="298"/>
        <v>44.35</v>
      </c>
      <c r="V1868" s="7">
        <f t="shared" si="299"/>
        <v>44.7</v>
      </c>
    </row>
    <row r="1869" spans="1:22" ht="13.5" x14ac:dyDescent="0.25">
      <c r="A1869" s="3">
        <f>RSI!A1869</f>
        <v>45023</v>
      </c>
      <c r="B1869" s="2">
        <f>RSI!B1869</f>
        <v>3.35</v>
      </c>
      <c r="C1869" s="2">
        <f>RSI!I1869</f>
        <v>10.395691254551977</v>
      </c>
      <c r="D1869" s="2">
        <f>MACD!E1869</f>
        <v>0.11796384868506005</v>
      </c>
      <c r="E1869" s="2">
        <f>MACD!F1869</f>
        <v>0.22029531306187733</v>
      </c>
      <c r="F1869" s="2">
        <f>'Moving Avg'!D1869</f>
        <v>3.35</v>
      </c>
      <c r="G1869" s="2">
        <f>'Moving Avg'!F1869</f>
        <v>3.5844999999999994</v>
      </c>
      <c r="H1869" s="2">
        <f>'Moving Avg'!G1869</f>
        <v>4.3315999999999981</v>
      </c>
      <c r="I1869" s="2">
        <f>'Moving Avg'!H1869</f>
        <v>4.042000000000006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  <c r="M1869" s="7">
        <f t="shared" si="290"/>
        <v>50</v>
      </c>
      <c r="N1869" s="7">
        <f t="shared" si="291"/>
        <v>100</v>
      </c>
      <c r="O1869" s="7">
        <f t="shared" si="292"/>
        <v>0</v>
      </c>
      <c r="P1869" s="7">
        <f t="shared" si="293"/>
        <v>33</v>
      </c>
      <c r="Q1869" s="8">
        <f t="shared" si="294"/>
        <v>57.45</v>
      </c>
      <c r="R1869" s="8">
        <f t="shared" si="295"/>
        <v>38.25</v>
      </c>
      <c r="S1869" s="8">
        <f t="shared" si="296"/>
        <v>37.35</v>
      </c>
      <c r="T1869" s="8">
        <f t="shared" si="297"/>
        <v>45.75</v>
      </c>
      <c r="U1869" s="7">
        <f t="shared" si="298"/>
        <v>44.35</v>
      </c>
      <c r="V1869" s="7">
        <f t="shared" si="299"/>
        <v>44.7</v>
      </c>
    </row>
    <row r="1870" spans="1:22" ht="13.5" x14ac:dyDescent="0.25">
      <c r="A1870" s="3">
        <f>RSI!A1870</f>
        <v>45026</v>
      </c>
      <c r="B1870" s="2">
        <f>RSI!B1870</f>
        <v>3.35</v>
      </c>
      <c r="C1870" s="2">
        <f>RSI!I1870</f>
        <v>10.395691254551977</v>
      </c>
      <c r="D1870" s="2">
        <f>MACD!E1870</f>
        <v>9.2866126569686624E-2</v>
      </c>
      <c r="E1870" s="2">
        <f>MACD!F1870</f>
        <v>0.19480947576343918</v>
      </c>
      <c r="F1870" s="2">
        <f>'Moving Avg'!D1870</f>
        <v>3.35</v>
      </c>
      <c r="G1870" s="2">
        <f>'Moving Avg'!F1870</f>
        <v>3.5514999999999999</v>
      </c>
      <c r="H1870" s="2">
        <f>'Moving Avg'!G1870</f>
        <v>4.3085999999999975</v>
      </c>
      <c r="I1870" s="2">
        <f>'Moving Avg'!H1870</f>
        <v>4.0408000000000062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  <c r="M1870" s="7">
        <f t="shared" si="290"/>
        <v>50</v>
      </c>
      <c r="N1870" s="7">
        <f t="shared" si="291"/>
        <v>100</v>
      </c>
      <c r="O1870" s="7">
        <f t="shared" si="292"/>
        <v>0</v>
      </c>
      <c r="P1870" s="7">
        <f t="shared" si="293"/>
        <v>33</v>
      </c>
      <c r="Q1870" s="8">
        <f t="shared" si="294"/>
        <v>57.45</v>
      </c>
      <c r="R1870" s="8">
        <f t="shared" si="295"/>
        <v>38.25</v>
      </c>
      <c r="S1870" s="8">
        <f t="shared" si="296"/>
        <v>37.35</v>
      </c>
      <c r="T1870" s="8">
        <f t="shared" si="297"/>
        <v>45.75</v>
      </c>
      <c r="U1870" s="7">
        <f t="shared" si="298"/>
        <v>44.35</v>
      </c>
      <c r="V1870" s="7">
        <f t="shared" si="299"/>
        <v>44.7</v>
      </c>
    </row>
    <row r="1871" spans="1:22" ht="13.5" x14ac:dyDescent="0.25">
      <c r="A1871" s="3">
        <f>RSI!A1871</f>
        <v>45027</v>
      </c>
      <c r="B1871" s="2">
        <f>RSI!B1871</f>
        <v>3.35</v>
      </c>
      <c r="C1871" s="2">
        <f>RSI!I1871</f>
        <v>10.395691254551977</v>
      </c>
      <c r="D1871" s="2">
        <f>MACD!E1871</f>
        <v>5.0776844267673482E-2</v>
      </c>
      <c r="E1871" s="2">
        <f>MACD!F1871</f>
        <v>0.16600294946428604</v>
      </c>
      <c r="F1871" s="2">
        <f>'Moving Avg'!D1871</f>
        <v>3.35</v>
      </c>
      <c r="G1871" s="2">
        <f>'Moving Avg'!F1871</f>
        <v>3.5185000000000004</v>
      </c>
      <c r="H1871" s="2">
        <f>'Moving Avg'!G1871</f>
        <v>4.2851999999999979</v>
      </c>
      <c r="I1871" s="2">
        <f>'Moving Avg'!H1871</f>
        <v>4.0396000000000063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  <c r="M1871" s="7">
        <f t="shared" si="290"/>
        <v>50</v>
      </c>
      <c r="N1871" s="7">
        <f t="shared" si="291"/>
        <v>100</v>
      </c>
      <c r="O1871" s="7">
        <f t="shared" si="292"/>
        <v>0</v>
      </c>
      <c r="P1871" s="7">
        <f t="shared" si="293"/>
        <v>33</v>
      </c>
      <c r="Q1871" s="8">
        <f t="shared" si="294"/>
        <v>57.45</v>
      </c>
      <c r="R1871" s="8">
        <f t="shared" si="295"/>
        <v>38.25</v>
      </c>
      <c r="S1871" s="8">
        <f t="shared" si="296"/>
        <v>37.35</v>
      </c>
      <c r="T1871" s="8">
        <f t="shared" si="297"/>
        <v>45.75</v>
      </c>
      <c r="U1871" s="7">
        <f t="shared" si="298"/>
        <v>44.35</v>
      </c>
      <c r="V1871" s="7">
        <f t="shared" si="299"/>
        <v>44.7</v>
      </c>
    </row>
    <row r="1872" spans="1:22" ht="13.5" x14ac:dyDescent="0.25">
      <c r="A1872" s="3">
        <f>RSI!A1872</f>
        <v>45028</v>
      </c>
      <c r="B1872" s="2">
        <f>RSI!B1872</f>
        <v>3.35</v>
      </c>
      <c r="C1872" s="2">
        <f>RSI!I1872</f>
        <v>10.395691254551977</v>
      </c>
      <c r="D1872" s="2">
        <f>MACD!E1872</f>
        <v>1.7222257344242209E-2</v>
      </c>
      <c r="E1872" s="2">
        <f>MACD!F1872</f>
        <v>0.13624681104027728</v>
      </c>
      <c r="F1872" s="2">
        <f>'Moving Avg'!D1872</f>
        <v>3.35</v>
      </c>
      <c r="G1872" s="2">
        <f>'Moving Avg'!F1872</f>
        <v>3.4855000000000005</v>
      </c>
      <c r="H1872" s="2">
        <f>'Moving Avg'!G1872</f>
        <v>4.2597999999999976</v>
      </c>
      <c r="I1872" s="2">
        <f>'Moving Avg'!H1872</f>
        <v>4.0384000000000064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  <c r="M1872" s="7">
        <f t="shared" si="290"/>
        <v>50</v>
      </c>
      <c r="N1872" s="7">
        <f t="shared" si="291"/>
        <v>100</v>
      </c>
      <c r="O1872" s="7">
        <f t="shared" si="292"/>
        <v>0</v>
      </c>
      <c r="P1872" s="7">
        <f t="shared" si="293"/>
        <v>33</v>
      </c>
      <c r="Q1872" s="8">
        <f t="shared" si="294"/>
        <v>57.45</v>
      </c>
      <c r="R1872" s="8">
        <f t="shared" si="295"/>
        <v>38.25</v>
      </c>
      <c r="S1872" s="8">
        <f t="shared" si="296"/>
        <v>37.35</v>
      </c>
      <c r="T1872" s="8">
        <f t="shared" si="297"/>
        <v>45.75</v>
      </c>
      <c r="U1872" s="7">
        <f t="shared" si="298"/>
        <v>44.35</v>
      </c>
      <c r="V1872" s="7">
        <f t="shared" si="299"/>
        <v>44.7</v>
      </c>
    </row>
    <row r="1873" spans="1:22" ht="13.5" x14ac:dyDescent="0.25">
      <c r="A1873" s="3">
        <f>RSI!A1873</f>
        <v>45029</v>
      </c>
      <c r="B1873" s="2">
        <f>RSI!B1873</f>
        <v>3.35</v>
      </c>
      <c r="C1873" s="2">
        <f>RSI!I1873</f>
        <v>10.395691254551977</v>
      </c>
      <c r="D1873" s="2">
        <f>MACD!E1873</f>
        <v>-9.2632139757591325E-3</v>
      </c>
      <c r="E1873" s="2">
        <f>MACD!F1873</f>
        <v>0.10714480603707001</v>
      </c>
      <c r="F1873" s="2">
        <f>'Moving Avg'!D1873</f>
        <v>3.35</v>
      </c>
      <c r="G1873" s="2">
        <f>'Moving Avg'!F1873</f>
        <v>3.4525000000000006</v>
      </c>
      <c r="H1873" s="2">
        <f>'Moving Avg'!G1873</f>
        <v>4.232199999999998</v>
      </c>
      <c r="I1873" s="2">
        <f>'Moving Avg'!H1873</f>
        <v>4.0372000000000066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  <c r="M1873" s="7">
        <f t="shared" si="290"/>
        <v>50</v>
      </c>
      <c r="N1873" s="7">
        <f t="shared" si="291"/>
        <v>100</v>
      </c>
      <c r="O1873" s="7">
        <f t="shared" si="292"/>
        <v>0</v>
      </c>
      <c r="P1873" s="7">
        <f t="shared" si="293"/>
        <v>33</v>
      </c>
      <c r="Q1873" s="8">
        <f t="shared" si="294"/>
        <v>57.45</v>
      </c>
      <c r="R1873" s="8">
        <f t="shared" si="295"/>
        <v>38.25</v>
      </c>
      <c r="S1873" s="8">
        <f t="shared" si="296"/>
        <v>37.35</v>
      </c>
      <c r="T1873" s="8">
        <f t="shared" si="297"/>
        <v>45.75</v>
      </c>
      <c r="U1873" s="7">
        <f t="shared" si="298"/>
        <v>44.35</v>
      </c>
      <c r="V1873" s="7">
        <f t="shared" si="299"/>
        <v>44.7</v>
      </c>
    </row>
    <row r="1874" spans="1:22" ht="13.5" x14ac:dyDescent="0.25">
      <c r="A1874" s="3">
        <f>RSI!A1874</f>
        <v>45030</v>
      </c>
      <c r="B1874" s="2">
        <f>RSI!B1874</f>
        <v>3.35</v>
      </c>
      <c r="C1874" s="2">
        <f>RSI!I1874</f>
        <v>10.395691254551977</v>
      </c>
      <c r="D1874" s="2">
        <f>MACD!E1874</f>
        <v>-2.9908375676891197E-2</v>
      </c>
      <c r="E1874" s="2">
        <f>MACD!F1874</f>
        <v>7.9734169694277768E-2</v>
      </c>
      <c r="F1874" s="2">
        <f>'Moving Avg'!D1874</f>
        <v>3.35</v>
      </c>
      <c r="G1874" s="2">
        <f>'Moving Avg'!F1874</f>
        <v>3.4195000000000007</v>
      </c>
      <c r="H1874" s="2">
        <f>'Moving Avg'!G1874</f>
        <v>4.2027999999999981</v>
      </c>
      <c r="I1874" s="2">
        <f>'Moving Avg'!H1874</f>
        <v>4.0360000000000067</v>
      </c>
      <c r="J1874" s="5" t="str">
        <f>OBV!F1874</f>
        <v>NEUTRAL</v>
      </c>
      <c r="K1874" s="5" t="str">
        <f>OBV!G1874</f>
        <v>NEUTRAL</v>
      </c>
      <c r="L1874" s="5" t="str">
        <f>OBV!H1874</f>
        <v>NEUTRAL</v>
      </c>
      <c r="M1874" s="7">
        <f t="shared" si="290"/>
        <v>50</v>
      </c>
      <c r="N1874" s="7">
        <f t="shared" si="291"/>
        <v>100</v>
      </c>
      <c r="O1874" s="7">
        <f t="shared" si="292"/>
        <v>0</v>
      </c>
      <c r="P1874" s="7">
        <f t="shared" si="293"/>
        <v>33</v>
      </c>
      <c r="Q1874" s="8">
        <f t="shared" si="294"/>
        <v>57.45</v>
      </c>
      <c r="R1874" s="8">
        <f t="shared" si="295"/>
        <v>38.25</v>
      </c>
      <c r="S1874" s="8">
        <f t="shared" si="296"/>
        <v>37.35</v>
      </c>
      <c r="T1874" s="8">
        <f t="shared" si="297"/>
        <v>45.75</v>
      </c>
      <c r="U1874" s="7">
        <f t="shared" si="298"/>
        <v>44.35</v>
      </c>
      <c r="V1874" s="7">
        <f t="shared" si="299"/>
        <v>44.7</v>
      </c>
    </row>
    <row r="1875" spans="1:22" ht="13.5" x14ac:dyDescent="0.25">
      <c r="A1875" s="3">
        <f>RSI!A1875</f>
        <v>45033</v>
      </c>
      <c r="B1875" s="2">
        <f>RSI!B1875</f>
        <v>3.35</v>
      </c>
      <c r="C1875" s="2">
        <f>RSI!I1875</f>
        <v>10.395691254551977</v>
      </c>
      <c r="D1875" s="2">
        <f>MACD!E1875</f>
        <v>-4.5742523725619488E-2</v>
      </c>
      <c r="E1875" s="2">
        <f>MACD!F1875</f>
        <v>5.4638831010298317E-2</v>
      </c>
      <c r="F1875" s="2">
        <f>'Moving Avg'!D1875</f>
        <v>3.35</v>
      </c>
      <c r="G1875" s="2">
        <f>'Moving Avg'!F1875</f>
        <v>3.3955000000000006</v>
      </c>
      <c r="H1875" s="2">
        <f>'Moving Avg'!G1875</f>
        <v>4.1697999999999977</v>
      </c>
      <c r="I1875" s="2">
        <f>'Moving Avg'!H1875</f>
        <v>4.0348000000000068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  <c r="M1875" s="7">
        <f t="shared" si="290"/>
        <v>50</v>
      </c>
      <c r="N1875" s="7">
        <f t="shared" si="291"/>
        <v>100</v>
      </c>
      <c r="O1875" s="7">
        <f t="shared" si="292"/>
        <v>0</v>
      </c>
      <c r="P1875" s="7">
        <f t="shared" si="293"/>
        <v>33</v>
      </c>
      <c r="Q1875" s="8">
        <f t="shared" si="294"/>
        <v>57.45</v>
      </c>
      <c r="R1875" s="8">
        <f t="shared" si="295"/>
        <v>38.25</v>
      </c>
      <c r="S1875" s="8">
        <f t="shared" si="296"/>
        <v>37.35</v>
      </c>
      <c r="T1875" s="8">
        <f t="shared" si="297"/>
        <v>45.75</v>
      </c>
      <c r="U1875" s="7">
        <f t="shared" si="298"/>
        <v>44.35</v>
      </c>
      <c r="V1875" s="7">
        <f t="shared" si="299"/>
        <v>44.7</v>
      </c>
    </row>
    <row r="1876" spans="1:22" ht="13.5" x14ac:dyDescent="0.25">
      <c r="A1876" s="3">
        <f>RSI!A1876</f>
        <v>45034</v>
      </c>
      <c r="B1876" s="2">
        <f>RSI!B1876</f>
        <v>3.35</v>
      </c>
      <c r="C1876" s="2">
        <f>RSI!I1876</f>
        <v>10.395691254551977</v>
      </c>
      <c r="D1876" s="2">
        <f>MACD!E1876</f>
        <v>-5.7626912952109421E-2</v>
      </c>
      <c r="E1876" s="2">
        <f>MACD!F1876</f>
        <v>3.2185682217816772E-2</v>
      </c>
      <c r="F1876" s="2">
        <f>'Moving Avg'!D1876</f>
        <v>3.35</v>
      </c>
      <c r="G1876" s="2">
        <f>'Moving Avg'!F1876</f>
        <v>3.3800000000000003</v>
      </c>
      <c r="H1876" s="2">
        <f>'Moving Avg'!G1876</f>
        <v>4.1327999999999987</v>
      </c>
      <c r="I1876" s="2">
        <f>'Moving Avg'!H1876</f>
        <v>4.0336000000000061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  <c r="M1876" s="7">
        <f t="shared" si="290"/>
        <v>50</v>
      </c>
      <c r="N1876" s="7">
        <f t="shared" si="291"/>
        <v>100</v>
      </c>
      <c r="O1876" s="7">
        <f t="shared" si="292"/>
        <v>0</v>
      </c>
      <c r="P1876" s="7">
        <f t="shared" si="293"/>
        <v>33</v>
      </c>
      <c r="Q1876" s="8">
        <f t="shared" si="294"/>
        <v>57.45</v>
      </c>
      <c r="R1876" s="8">
        <f t="shared" si="295"/>
        <v>38.25</v>
      </c>
      <c r="S1876" s="8">
        <f t="shared" si="296"/>
        <v>37.35</v>
      </c>
      <c r="T1876" s="8">
        <f t="shared" si="297"/>
        <v>45.75</v>
      </c>
      <c r="U1876" s="7">
        <f t="shared" si="298"/>
        <v>44.35</v>
      </c>
      <c r="V1876" s="7">
        <f t="shared" si="299"/>
        <v>44.7</v>
      </c>
    </row>
    <row r="1877" spans="1:22" ht="13.5" x14ac:dyDescent="0.25">
      <c r="A1877" s="3">
        <f>RSI!A1877</f>
        <v>45035</v>
      </c>
      <c r="B1877" s="2">
        <f>RSI!B1877</f>
        <v>3.35</v>
      </c>
      <c r="C1877" s="2">
        <f>RSI!I1877</f>
        <v>10.395691254551977</v>
      </c>
      <c r="D1877" s="2">
        <f>MACD!E1877</f>
        <v>-6.628132715574564E-2</v>
      </c>
      <c r="E1877" s="2">
        <f>MACD!F1877</f>
        <v>1.2492280343104291E-2</v>
      </c>
      <c r="F1877" s="2">
        <f>'Moving Avg'!D1877</f>
        <v>3.35</v>
      </c>
      <c r="G1877" s="2">
        <f>'Moving Avg'!F1877</f>
        <v>3.3725000000000001</v>
      </c>
      <c r="H1877" s="2">
        <f>'Moving Avg'!G1877</f>
        <v>4.0997999999999983</v>
      </c>
      <c r="I1877" s="2">
        <f>'Moving Avg'!H1877</f>
        <v>4.0324000000000062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  <c r="M1877" s="7">
        <f t="shared" si="290"/>
        <v>50</v>
      </c>
      <c r="N1877" s="7">
        <f t="shared" si="291"/>
        <v>100</v>
      </c>
      <c r="O1877" s="7">
        <f t="shared" si="292"/>
        <v>0</v>
      </c>
      <c r="P1877" s="7">
        <f t="shared" si="293"/>
        <v>33</v>
      </c>
      <c r="Q1877" s="8">
        <f t="shared" si="294"/>
        <v>57.45</v>
      </c>
      <c r="R1877" s="8">
        <f t="shared" si="295"/>
        <v>38.25</v>
      </c>
      <c r="S1877" s="8">
        <f t="shared" si="296"/>
        <v>37.35</v>
      </c>
      <c r="T1877" s="8">
        <f t="shared" si="297"/>
        <v>45.75</v>
      </c>
      <c r="U1877" s="7">
        <f t="shared" si="298"/>
        <v>44.35</v>
      </c>
      <c r="V1877" s="7">
        <f t="shared" si="299"/>
        <v>44.7</v>
      </c>
    </row>
    <row r="1878" spans="1:22" ht="13.5" x14ac:dyDescent="0.25">
      <c r="A1878" s="3">
        <f>RSI!A1878</f>
        <v>45036</v>
      </c>
      <c r="B1878" s="2">
        <f>RSI!B1878</f>
        <v>3.35</v>
      </c>
      <c r="C1878" s="2">
        <f>RSI!I1878</f>
        <v>10.395691254551977</v>
      </c>
      <c r="D1878" s="2">
        <f>MACD!E1878</f>
        <v>-7.2306508344853526E-2</v>
      </c>
      <c r="E1878" s="2">
        <f>MACD!F1878</f>
        <v>-4.4674773944872719E-3</v>
      </c>
      <c r="F1878" s="2">
        <f>'Moving Avg'!D1878</f>
        <v>3.35</v>
      </c>
      <c r="G1878" s="2">
        <f>'Moving Avg'!F1878</f>
        <v>3.3650000000000007</v>
      </c>
      <c r="H1878" s="2">
        <f>'Moving Avg'!G1878</f>
        <v>4.066799999999998</v>
      </c>
      <c r="I1878" s="2">
        <f>'Moving Avg'!H1878</f>
        <v>4.0312000000000063</v>
      </c>
      <c r="J1878" s="5" t="str">
        <f>OBV!F1878</f>
        <v>NEUTRAL</v>
      </c>
      <c r="K1878" s="5" t="str">
        <f>OBV!G1878</f>
        <v>NEUTRAL</v>
      </c>
      <c r="L1878" s="5" t="str">
        <f>OBV!H1878</f>
        <v>NEUTRAL</v>
      </c>
      <c r="M1878" s="7">
        <f t="shared" si="290"/>
        <v>50</v>
      </c>
      <c r="N1878" s="7">
        <f t="shared" si="291"/>
        <v>100</v>
      </c>
      <c r="O1878" s="7">
        <f t="shared" si="292"/>
        <v>0</v>
      </c>
      <c r="P1878" s="7">
        <f t="shared" si="293"/>
        <v>33</v>
      </c>
      <c r="Q1878" s="8">
        <f t="shared" si="294"/>
        <v>57.45</v>
      </c>
      <c r="R1878" s="8">
        <f t="shared" si="295"/>
        <v>38.25</v>
      </c>
      <c r="S1878" s="8">
        <f t="shared" si="296"/>
        <v>37.35</v>
      </c>
      <c r="T1878" s="8">
        <f t="shared" si="297"/>
        <v>45.75</v>
      </c>
      <c r="U1878" s="7">
        <f t="shared" si="298"/>
        <v>44.35</v>
      </c>
      <c r="V1878" s="7">
        <f t="shared" si="299"/>
        <v>44.7</v>
      </c>
    </row>
    <row r="1879" spans="1:22" ht="13.5" x14ac:dyDescent="0.25">
      <c r="A1879" s="3">
        <f>RSI!A1879</f>
        <v>45040</v>
      </c>
      <c r="B1879" s="2">
        <f>RSI!B1879</f>
        <v>3.35</v>
      </c>
      <c r="C1879" s="2">
        <f>RSI!I1879</f>
        <v>10.395691254551977</v>
      </c>
      <c r="D1879" s="2">
        <f>MACD!E1879</f>
        <v>-7.6203086104469797E-2</v>
      </c>
      <c r="E1879" s="2">
        <f>MACD!F1879</f>
        <v>-1.8814599136483777E-2</v>
      </c>
      <c r="F1879" s="2">
        <f>'Moving Avg'!D1879</f>
        <v>3.35</v>
      </c>
      <c r="G1879" s="2">
        <f>'Moving Avg'!F1879</f>
        <v>3.3575000000000008</v>
      </c>
      <c r="H1879" s="2">
        <f>'Moving Avg'!G1879</f>
        <v>4.0307999999999975</v>
      </c>
      <c r="I1879" s="2">
        <f>'Moving Avg'!H1879</f>
        <v>4.0300000000000065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  <c r="M1879" s="7">
        <f t="shared" si="290"/>
        <v>50</v>
      </c>
      <c r="N1879" s="7">
        <f t="shared" si="291"/>
        <v>100</v>
      </c>
      <c r="O1879" s="7">
        <f t="shared" si="292"/>
        <v>0</v>
      </c>
      <c r="P1879" s="7">
        <f t="shared" si="293"/>
        <v>33</v>
      </c>
      <c r="Q1879" s="8">
        <f t="shared" si="294"/>
        <v>57.45</v>
      </c>
      <c r="R1879" s="8">
        <f t="shared" si="295"/>
        <v>38.25</v>
      </c>
      <c r="S1879" s="8">
        <f t="shared" si="296"/>
        <v>37.35</v>
      </c>
      <c r="T1879" s="8">
        <f t="shared" si="297"/>
        <v>45.75</v>
      </c>
      <c r="U1879" s="7">
        <f t="shared" si="298"/>
        <v>44.35</v>
      </c>
      <c r="V1879" s="7">
        <f t="shared" si="299"/>
        <v>44.7</v>
      </c>
    </row>
    <row r="1880" spans="1:22" ht="13.5" x14ac:dyDescent="0.25">
      <c r="A1880" s="3">
        <f>RSI!A1880</f>
        <v>45041</v>
      </c>
      <c r="B1880" s="2">
        <f>RSI!B1880</f>
        <v>3.35</v>
      </c>
      <c r="C1880" s="2">
        <f>RSI!I1880</f>
        <v>10.395691254551977</v>
      </c>
      <c r="D1880" s="2">
        <f>MACD!E1880</f>
        <v>-7.8387549179901317E-2</v>
      </c>
      <c r="E1880" s="2">
        <f>MACD!F1880</f>
        <v>-3.0729189145167285E-2</v>
      </c>
      <c r="F1880" s="2">
        <f>'Moving Avg'!D1880</f>
        <v>3.35</v>
      </c>
      <c r="G1880" s="2">
        <f>'Moving Avg'!F1880</f>
        <v>3.3500000000000005</v>
      </c>
      <c r="H1880" s="2">
        <f>'Moving Avg'!G1880</f>
        <v>3.9901999999999975</v>
      </c>
      <c r="I1880" s="2">
        <f>'Moving Avg'!H1880</f>
        <v>4.0288000000000066</v>
      </c>
      <c r="J1880" s="5" t="str">
        <f>OBV!F1880</f>
        <v>NEUTRAL</v>
      </c>
      <c r="K1880" s="5" t="str">
        <f>OBV!G1880</f>
        <v>NEUTRAL</v>
      </c>
      <c r="L1880" s="5" t="str">
        <f>OBV!H1880</f>
        <v>NEUTRAL</v>
      </c>
      <c r="M1880" s="7">
        <f t="shared" si="290"/>
        <v>50</v>
      </c>
      <c r="N1880" s="7">
        <f t="shared" si="291"/>
        <v>100</v>
      </c>
      <c r="O1880" s="7">
        <f t="shared" si="292"/>
        <v>0</v>
      </c>
      <c r="P1880" s="7">
        <f t="shared" si="293"/>
        <v>33</v>
      </c>
      <c r="Q1880" s="8">
        <f t="shared" si="294"/>
        <v>57.45</v>
      </c>
      <c r="R1880" s="8">
        <f t="shared" si="295"/>
        <v>38.25</v>
      </c>
      <c r="S1880" s="8">
        <f t="shared" si="296"/>
        <v>37.35</v>
      </c>
      <c r="T1880" s="8">
        <f t="shared" si="297"/>
        <v>45.75</v>
      </c>
      <c r="U1880" s="7">
        <f t="shared" si="298"/>
        <v>44.35</v>
      </c>
      <c r="V1880" s="7">
        <f t="shared" si="299"/>
        <v>44.7</v>
      </c>
    </row>
    <row r="1881" spans="1:22" ht="13.5" x14ac:dyDescent="0.25">
      <c r="A1881" s="3">
        <f>RSI!A1881</f>
        <v>45042</v>
      </c>
      <c r="B1881" s="2">
        <f>RSI!B1881</f>
        <v>3.5</v>
      </c>
      <c r="C1881" s="2">
        <f>RSI!I1881</f>
        <v>46.742650299300863</v>
      </c>
      <c r="D1881" s="2">
        <f>MACD!E1881</f>
        <v>-9.0316828806750848E-2</v>
      </c>
      <c r="E1881" s="2">
        <f>MACD!F1881</f>
        <v>-4.2646717077484006E-2</v>
      </c>
      <c r="F1881" s="2">
        <f>'Moving Avg'!D1881</f>
        <v>3.38</v>
      </c>
      <c r="G1881" s="2">
        <f>'Moving Avg'!F1881</f>
        <v>3.3575000000000008</v>
      </c>
      <c r="H1881" s="2">
        <f>'Moving Avg'!G1881</f>
        <v>3.9525999999999981</v>
      </c>
      <c r="I1881" s="2">
        <f>'Moving Avg'!H1881</f>
        <v>4.0283500000000068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100</v>
      </c>
      <c r="O1881" s="7">
        <f t="shared" si="292"/>
        <v>0</v>
      </c>
      <c r="P1881" s="7">
        <f t="shared" si="293"/>
        <v>83.5</v>
      </c>
      <c r="Q1881" s="8">
        <f t="shared" si="294"/>
        <v>56.274999999999999</v>
      </c>
      <c r="R1881" s="8">
        <f t="shared" si="295"/>
        <v>45.875</v>
      </c>
      <c r="S1881" s="8">
        <f t="shared" si="296"/>
        <v>56.325000000000003</v>
      </c>
      <c r="T1881" s="8">
        <f t="shared" si="297"/>
        <v>52.125</v>
      </c>
      <c r="U1881" s="7">
        <f t="shared" si="298"/>
        <v>52.82500000000001</v>
      </c>
      <c r="V1881" s="7">
        <f t="shared" si="299"/>
        <v>52.650000000000006</v>
      </c>
    </row>
    <row r="1882" spans="1:22" ht="13.5" x14ac:dyDescent="0.25">
      <c r="A1882" s="3">
        <f>RSI!A1882</f>
        <v>45043</v>
      </c>
      <c r="B1882" s="2">
        <f>RSI!B1882</f>
        <v>3.5</v>
      </c>
      <c r="C1882" s="2">
        <f>RSI!I1882</f>
        <v>46.742650299300863</v>
      </c>
      <c r="D1882" s="2">
        <f>MACD!E1882</f>
        <v>-0.10034328060776687</v>
      </c>
      <c r="E1882" s="2">
        <f>MACD!F1882</f>
        <v>-5.4186029783540583E-2</v>
      </c>
      <c r="F1882" s="2">
        <f>'Moving Avg'!D1882</f>
        <v>3.41</v>
      </c>
      <c r="G1882" s="2">
        <f>'Moving Avg'!F1882</f>
        <v>3.3650000000000007</v>
      </c>
      <c r="H1882" s="2">
        <f>'Moving Avg'!G1882</f>
        <v>3.9149999999999983</v>
      </c>
      <c r="I1882" s="2">
        <f>'Moving Avg'!H1882</f>
        <v>4.027900000000006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25</v>
      </c>
      <c r="N1882" s="7">
        <f t="shared" si="291"/>
        <v>100</v>
      </c>
      <c r="O1882" s="7">
        <f t="shared" si="292"/>
        <v>0</v>
      </c>
      <c r="P1882" s="7">
        <f t="shared" si="293"/>
        <v>83.5</v>
      </c>
      <c r="Q1882" s="8">
        <f t="shared" si="294"/>
        <v>56.274999999999999</v>
      </c>
      <c r="R1882" s="8">
        <f t="shared" si="295"/>
        <v>45.875</v>
      </c>
      <c r="S1882" s="8">
        <f t="shared" si="296"/>
        <v>56.325000000000003</v>
      </c>
      <c r="T1882" s="8">
        <f t="shared" si="297"/>
        <v>52.125</v>
      </c>
      <c r="U1882" s="7">
        <f t="shared" si="298"/>
        <v>52.82500000000001</v>
      </c>
      <c r="V1882" s="7">
        <f t="shared" si="299"/>
        <v>52.650000000000006</v>
      </c>
    </row>
    <row r="1883" spans="1:22" ht="13.5" x14ac:dyDescent="0.25">
      <c r="A1883" s="3">
        <f>RSI!A1883</f>
        <v>45044</v>
      </c>
      <c r="B1883" s="2">
        <f>RSI!B1883</f>
        <v>3.5</v>
      </c>
      <c r="C1883" s="2">
        <f>RSI!I1883</f>
        <v>46.742650299300855</v>
      </c>
      <c r="D1883" s="2">
        <f>MACD!E1883</f>
        <v>-0.10876465132813262</v>
      </c>
      <c r="E1883" s="2">
        <f>MACD!F1883</f>
        <v>-6.5101754092458997E-2</v>
      </c>
      <c r="F1883" s="2">
        <f>'Moving Avg'!D1883</f>
        <v>3.44</v>
      </c>
      <c r="G1883" s="2">
        <f>'Moving Avg'!F1883</f>
        <v>3.3725000000000009</v>
      </c>
      <c r="H1883" s="2">
        <f>'Moving Avg'!G1883</f>
        <v>3.8773999999999984</v>
      </c>
      <c r="I1883" s="2">
        <f>'Moving Avg'!H1883</f>
        <v>4.0274500000000071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100</v>
      </c>
      <c r="O1883" s="7">
        <f t="shared" si="292"/>
        <v>0</v>
      </c>
      <c r="P1883" s="7">
        <f t="shared" si="293"/>
        <v>83.5</v>
      </c>
      <c r="Q1883" s="8">
        <f t="shared" si="294"/>
        <v>56.274999999999999</v>
      </c>
      <c r="R1883" s="8">
        <f t="shared" si="295"/>
        <v>45.875</v>
      </c>
      <c r="S1883" s="8">
        <f t="shared" si="296"/>
        <v>56.325000000000003</v>
      </c>
      <c r="T1883" s="8">
        <f t="shared" si="297"/>
        <v>52.125</v>
      </c>
      <c r="U1883" s="7">
        <f t="shared" si="298"/>
        <v>52.82500000000001</v>
      </c>
      <c r="V1883" s="7">
        <f t="shared" si="299"/>
        <v>52.650000000000006</v>
      </c>
    </row>
    <row r="1884" spans="1:22" ht="13.5" x14ac:dyDescent="0.25">
      <c r="A1884" s="3">
        <f>RSI!A1884</f>
        <v>45048</v>
      </c>
      <c r="B1884" s="2">
        <f>RSI!B1884</f>
        <v>3.5</v>
      </c>
      <c r="C1884" s="2">
        <f>RSI!I1884</f>
        <v>46.742650299300863</v>
      </c>
      <c r="D1884" s="2">
        <f>MACD!E1884</f>
        <v>-0.11583250985459426</v>
      </c>
      <c r="E1884" s="2">
        <f>MACD!F1884</f>
        <v>-7.524790524488606E-2</v>
      </c>
      <c r="F1884" s="2">
        <f>'Moving Avg'!D1884</f>
        <v>3.47</v>
      </c>
      <c r="G1884" s="2">
        <f>'Moving Avg'!F1884</f>
        <v>3.3800000000000012</v>
      </c>
      <c r="H1884" s="2">
        <f>'Moving Avg'!G1884</f>
        <v>3.8397999999999985</v>
      </c>
      <c r="I1884" s="2">
        <f>'Moving Avg'!H1884</f>
        <v>4.0270000000000064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100</v>
      </c>
      <c r="O1884" s="7">
        <f t="shared" si="292"/>
        <v>0</v>
      </c>
      <c r="P1884" s="7">
        <f t="shared" si="293"/>
        <v>83.5</v>
      </c>
      <c r="Q1884" s="8">
        <f t="shared" si="294"/>
        <v>56.274999999999999</v>
      </c>
      <c r="R1884" s="8">
        <f t="shared" si="295"/>
        <v>45.875</v>
      </c>
      <c r="S1884" s="8">
        <f t="shared" si="296"/>
        <v>56.325000000000003</v>
      </c>
      <c r="T1884" s="8">
        <f t="shared" si="297"/>
        <v>52.125</v>
      </c>
      <c r="U1884" s="7">
        <f t="shared" si="298"/>
        <v>52.82500000000001</v>
      </c>
      <c r="V1884" s="7">
        <f t="shared" si="299"/>
        <v>52.650000000000006</v>
      </c>
    </row>
    <row r="1885" spans="1:22" ht="13.5" x14ac:dyDescent="0.25">
      <c r="A1885" s="3">
        <f>RSI!A1885</f>
        <v>45049</v>
      </c>
      <c r="B1885" s="2">
        <f>RSI!B1885</f>
        <v>3.5</v>
      </c>
      <c r="C1885" s="2">
        <f>RSI!I1885</f>
        <v>46.742650299300863</v>
      </c>
      <c r="D1885" s="2">
        <f>MACD!E1885</f>
        <v>-0.1217593789581799</v>
      </c>
      <c r="E1885" s="2">
        <f>MACD!F1885</f>
        <v>-8.455019998754483E-2</v>
      </c>
      <c r="F1885" s="2">
        <f>'Moving Avg'!D1885</f>
        <v>3.5</v>
      </c>
      <c r="G1885" s="2">
        <f>'Moving Avg'!F1885</f>
        <v>3.3875000000000006</v>
      </c>
      <c r="H1885" s="2">
        <f>'Moving Avg'!G1885</f>
        <v>3.8067999999999982</v>
      </c>
      <c r="I1885" s="2">
        <f>'Moving Avg'!H1885</f>
        <v>4.0265500000000074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  <c r="M1885" s="7">
        <f t="shared" si="290"/>
        <v>25</v>
      </c>
      <c r="N1885" s="7">
        <f t="shared" si="291"/>
        <v>100</v>
      </c>
      <c r="O1885" s="7">
        <f t="shared" si="292"/>
        <v>0</v>
      </c>
      <c r="P1885" s="7">
        <f t="shared" si="293"/>
        <v>83.5</v>
      </c>
      <c r="Q1885" s="8">
        <f t="shared" si="294"/>
        <v>56.274999999999999</v>
      </c>
      <c r="R1885" s="8">
        <f t="shared" si="295"/>
        <v>45.875</v>
      </c>
      <c r="S1885" s="8">
        <f t="shared" si="296"/>
        <v>56.325000000000003</v>
      </c>
      <c r="T1885" s="8">
        <f t="shared" si="297"/>
        <v>52.125</v>
      </c>
      <c r="U1885" s="7">
        <f t="shared" si="298"/>
        <v>52.82500000000001</v>
      </c>
      <c r="V1885" s="7">
        <f t="shared" si="299"/>
        <v>52.650000000000006</v>
      </c>
    </row>
    <row r="1886" spans="1:22" ht="13.5" x14ac:dyDescent="0.25">
      <c r="A1886" s="3">
        <f>RSI!A1886</f>
        <v>45050</v>
      </c>
      <c r="B1886" s="2">
        <f>RSI!B1886</f>
        <v>3.5</v>
      </c>
      <c r="C1886" s="2">
        <f>RSI!I1886</f>
        <v>46.742650299300863</v>
      </c>
      <c r="D1886" s="2">
        <f>MACD!E1886</f>
        <v>-0.12672476781189257</v>
      </c>
      <c r="E1886" s="2">
        <f>MACD!F1886</f>
        <v>-9.2985113552414372E-2</v>
      </c>
      <c r="F1886" s="2">
        <f>'Moving Avg'!D1886</f>
        <v>3.5</v>
      </c>
      <c r="G1886" s="2">
        <f>'Moving Avg'!F1886</f>
        <v>3.3950000000000005</v>
      </c>
      <c r="H1886" s="2">
        <f>'Moving Avg'!G1886</f>
        <v>3.7739999999999982</v>
      </c>
      <c r="I1886" s="2">
        <f>'Moving Avg'!H1886</f>
        <v>4.0261000000000067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  <c r="M1886" s="7">
        <f t="shared" si="290"/>
        <v>25</v>
      </c>
      <c r="N1886" s="7">
        <f t="shared" si="291"/>
        <v>100</v>
      </c>
      <c r="O1886" s="7">
        <f t="shared" si="292"/>
        <v>0</v>
      </c>
      <c r="P1886" s="7">
        <f t="shared" si="293"/>
        <v>33</v>
      </c>
      <c r="Q1886" s="8">
        <f t="shared" si="294"/>
        <v>48.7</v>
      </c>
      <c r="R1886" s="8">
        <f t="shared" si="295"/>
        <v>33.25</v>
      </c>
      <c r="S1886" s="8">
        <f t="shared" si="296"/>
        <v>33.6</v>
      </c>
      <c r="T1886" s="8">
        <f t="shared" si="297"/>
        <v>39.5</v>
      </c>
      <c r="U1886" s="7">
        <f t="shared" si="298"/>
        <v>38.516666666666673</v>
      </c>
      <c r="V1886" s="7">
        <f t="shared" si="299"/>
        <v>38.762500000000003</v>
      </c>
    </row>
    <row r="1887" spans="1:22" ht="13.5" x14ac:dyDescent="0.25">
      <c r="A1887" s="3">
        <f>RSI!A1887</f>
        <v>45051</v>
      </c>
      <c r="B1887" s="2">
        <f>RSI!B1887</f>
        <v>3.5</v>
      </c>
      <c r="C1887" s="2">
        <f>RSI!I1887</f>
        <v>46.742650299300863</v>
      </c>
      <c r="D1887" s="2">
        <f>MACD!E1887</f>
        <v>-0.13088027454557771</v>
      </c>
      <c r="E1887" s="2">
        <f>MACD!F1887</f>
        <v>-0.10056414575104705</v>
      </c>
      <c r="F1887" s="2">
        <f>'Moving Avg'!D1887</f>
        <v>3.5</v>
      </c>
      <c r="G1887" s="2">
        <f>'Moving Avg'!F1887</f>
        <v>3.4025000000000007</v>
      </c>
      <c r="H1887" s="2">
        <f>'Moving Avg'!G1887</f>
        <v>3.7411999999999983</v>
      </c>
      <c r="I1887" s="2">
        <f>'Moving Avg'!H1887</f>
        <v>4.0256500000000068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  <c r="M1887" s="7">
        <f t="shared" si="290"/>
        <v>25</v>
      </c>
      <c r="N1887" s="7">
        <f t="shared" si="291"/>
        <v>100</v>
      </c>
      <c r="O1887" s="7">
        <f t="shared" si="292"/>
        <v>0</v>
      </c>
      <c r="P1887" s="7">
        <f t="shared" si="293"/>
        <v>33</v>
      </c>
      <c r="Q1887" s="8">
        <f t="shared" si="294"/>
        <v>48.7</v>
      </c>
      <c r="R1887" s="8">
        <f t="shared" si="295"/>
        <v>33.25</v>
      </c>
      <c r="S1887" s="8">
        <f t="shared" si="296"/>
        <v>33.6</v>
      </c>
      <c r="T1887" s="8">
        <f t="shared" si="297"/>
        <v>39.5</v>
      </c>
      <c r="U1887" s="7">
        <f t="shared" si="298"/>
        <v>38.516666666666673</v>
      </c>
      <c r="V1887" s="7">
        <f t="shared" si="299"/>
        <v>38.762500000000003</v>
      </c>
    </row>
    <row r="1888" spans="1:22" ht="13.5" x14ac:dyDescent="0.25">
      <c r="A1888" s="3">
        <f>RSI!A1888</f>
        <v>45054</v>
      </c>
      <c r="B1888" s="2">
        <f>RSI!B1888</f>
        <v>3.5</v>
      </c>
      <c r="C1888" s="2">
        <f>RSI!I1888</f>
        <v>46.742650299300863</v>
      </c>
      <c r="D1888" s="2">
        <f>MACD!E1888</f>
        <v>-0.13435390204865794</v>
      </c>
      <c r="E1888" s="2">
        <f>MACD!F1888</f>
        <v>-0.10732209701056925</v>
      </c>
      <c r="F1888" s="2">
        <f>'Moving Avg'!D1888</f>
        <v>3.5</v>
      </c>
      <c r="G1888" s="2">
        <f>'Moving Avg'!F1888</f>
        <v>3.410000000000001</v>
      </c>
      <c r="H1888" s="2">
        <f>'Moving Avg'!G1888</f>
        <v>3.7083999999999979</v>
      </c>
      <c r="I1888" s="2">
        <f>'Moving Avg'!H1888</f>
        <v>4.025200000000007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  <c r="M1888" s="7">
        <f t="shared" si="290"/>
        <v>25</v>
      </c>
      <c r="N1888" s="7">
        <f t="shared" si="291"/>
        <v>100</v>
      </c>
      <c r="O1888" s="7">
        <f t="shared" si="292"/>
        <v>0</v>
      </c>
      <c r="P1888" s="7">
        <f t="shared" si="293"/>
        <v>33</v>
      </c>
      <c r="Q1888" s="8">
        <f t="shared" si="294"/>
        <v>48.7</v>
      </c>
      <c r="R1888" s="8">
        <f t="shared" si="295"/>
        <v>33.25</v>
      </c>
      <c r="S1888" s="8">
        <f t="shared" si="296"/>
        <v>33.6</v>
      </c>
      <c r="T1888" s="8">
        <f t="shared" si="297"/>
        <v>39.5</v>
      </c>
      <c r="U1888" s="7">
        <f t="shared" si="298"/>
        <v>38.516666666666673</v>
      </c>
      <c r="V1888" s="7">
        <f t="shared" si="299"/>
        <v>38.762500000000003</v>
      </c>
    </row>
    <row r="1889" spans="1:22" ht="13.5" x14ac:dyDescent="0.25">
      <c r="A1889" s="3">
        <f>RSI!A1889</f>
        <v>45055</v>
      </c>
      <c r="B1889" s="2">
        <f>RSI!B1889</f>
        <v>3.5</v>
      </c>
      <c r="C1889" s="2">
        <f>RSI!I1889</f>
        <v>46.742650299300863</v>
      </c>
      <c r="D1889" s="2">
        <f>MACD!E1889</f>
        <v>-0.13725370818869331</v>
      </c>
      <c r="E1889" s="2">
        <f>MACD!F1889</f>
        <v>-0.11330841924619407</v>
      </c>
      <c r="F1889" s="2">
        <f>'Moving Avg'!D1889</f>
        <v>3.5</v>
      </c>
      <c r="G1889" s="2">
        <f>'Moving Avg'!F1889</f>
        <v>3.4175000000000004</v>
      </c>
      <c r="H1889" s="2">
        <f>'Moving Avg'!G1889</f>
        <v>3.6801999999999975</v>
      </c>
      <c r="I1889" s="2">
        <f>'Moving Avg'!H1889</f>
        <v>4.0247500000000063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  <c r="M1889" s="7">
        <f t="shared" si="290"/>
        <v>25</v>
      </c>
      <c r="N1889" s="7">
        <f t="shared" si="291"/>
        <v>100</v>
      </c>
      <c r="O1889" s="7">
        <f t="shared" si="292"/>
        <v>0</v>
      </c>
      <c r="P1889" s="7">
        <f t="shared" si="293"/>
        <v>33</v>
      </c>
      <c r="Q1889" s="8">
        <f t="shared" si="294"/>
        <v>48.7</v>
      </c>
      <c r="R1889" s="8">
        <f t="shared" si="295"/>
        <v>33.25</v>
      </c>
      <c r="S1889" s="8">
        <f t="shared" si="296"/>
        <v>33.6</v>
      </c>
      <c r="T1889" s="8">
        <f t="shared" si="297"/>
        <v>39.5</v>
      </c>
      <c r="U1889" s="7">
        <f t="shared" si="298"/>
        <v>38.516666666666673</v>
      </c>
      <c r="V1889" s="7">
        <f t="shared" si="299"/>
        <v>38.762500000000003</v>
      </c>
    </row>
    <row r="1890" spans="1:22" ht="13.5" x14ac:dyDescent="0.25">
      <c r="A1890" s="3">
        <f>RSI!A1890</f>
        <v>45056</v>
      </c>
      <c r="B1890" s="2">
        <f>RSI!B1890</f>
        <v>3.5</v>
      </c>
      <c r="C1890" s="2">
        <f>RSI!I1890</f>
        <v>46.742650299300863</v>
      </c>
      <c r="D1890" s="2">
        <f>MACD!E1890</f>
        <v>-0.13967089296292379</v>
      </c>
      <c r="E1890" s="2">
        <f>MACD!F1890</f>
        <v>-0.11858091398954003</v>
      </c>
      <c r="F1890" s="2">
        <f>'Moving Avg'!D1890</f>
        <v>3.5</v>
      </c>
      <c r="G1890" s="2">
        <f>'Moving Avg'!F1890</f>
        <v>3.4249999999999998</v>
      </c>
      <c r="H1890" s="2">
        <f>'Moving Avg'!G1890</f>
        <v>3.6563999999999974</v>
      </c>
      <c r="I1890" s="2">
        <f>'Moving Avg'!H1890</f>
        <v>4.0243000000000073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  <c r="M1890" s="7">
        <f t="shared" si="290"/>
        <v>25</v>
      </c>
      <c r="N1890" s="7">
        <f t="shared" si="291"/>
        <v>100</v>
      </c>
      <c r="O1890" s="7">
        <f t="shared" si="292"/>
        <v>0</v>
      </c>
      <c r="P1890" s="7">
        <f t="shared" si="293"/>
        <v>33</v>
      </c>
      <c r="Q1890" s="8">
        <f t="shared" si="294"/>
        <v>48.7</v>
      </c>
      <c r="R1890" s="8">
        <f t="shared" si="295"/>
        <v>33.25</v>
      </c>
      <c r="S1890" s="8">
        <f t="shared" si="296"/>
        <v>33.6</v>
      </c>
      <c r="T1890" s="8">
        <f t="shared" si="297"/>
        <v>39.5</v>
      </c>
      <c r="U1890" s="7">
        <f t="shared" si="298"/>
        <v>38.516666666666673</v>
      </c>
      <c r="V1890" s="7">
        <f t="shared" si="299"/>
        <v>38.762500000000003</v>
      </c>
    </row>
    <row r="1891" spans="1:22" ht="13.5" x14ac:dyDescent="0.25">
      <c r="A1891" s="3">
        <f>RSI!A1891</f>
        <v>45057</v>
      </c>
      <c r="B1891" s="2">
        <f>RSI!B1891</f>
        <v>3.5</v>
      </c>
      <c r="C1891" s="2">
        <f>RSI!I1891</f>
        <v>46.742650299300863</v>
      </c>
      <c r="D1891" s="2">
        <f>MACD!E1891</f>
        <v>-0.11860548624230161</v>
      </c>
      <c r="E1891" s="2">
        <f>MACD!F1891</f>
        <v>-0.11858582844009234</v>
      </c>
      <c r="F1891" s="2">
        <f>'Moving Avg'!D1891</f>
        <v>3.5</v>
      </c>
      <c r="G1891" s="2">
        <f>'Moving Avg'!F1891</f>
        <v>3.4325000000000001</v>
      </c>
      <c r="H1891" s="2">
        <f>'Moving Avg'!G1891</f>
        <v>3.6325999999999978</v>
      </c>
      <c r="I1891" s="2">
        <f>'Moving Avg'!H1891</f>
        <v>4.0238500000000066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25</v>
      </c>
      <c r="N1891" s="7">
        <f t="shared" si="291"/>
        <v>45</v>
      </c>
      <c r="O1891" s="7">
        <f t="shared" si="292"/>
        <v>0</v>
      </c>
      <c r="P1891" s="7">
        <f t="shared" si="293"/>
        <v>33</v>
      </c>
      <c r="Q1891" s="8">
        <f t="shared" si="294"/>
        <v>29.45</v>
      </c>
      <c r="R1891" s="8">
        <f t="shared" si="295"/>
        <v>22.25</v>
      </c>
      <c r="S1891" s="8">
        <f t="shared" si="296"/>
        <v>25.35</v>
      </c>
      <c r="T1891" s="8">
        <f t="shared" si="297"/>
        <v>25.75</v>
      </c>
      <c r="U1891" s="7">
        <f t="shared" si="298"/>
        <v>25.683333333333337</v>
      </c>
      <c r="V1891" s="7">
        <f t="shared" si="299"/>
        <v>25.700000000000003</v>
      </c>
    </row>
    <row r="1892" spans="1:22" ht="13.5" x14ac:dyDescent="0.25">
      <c r="A1892" s="3">
        <f>RSI!A1892</f>
        <v>45058</v>
      </c>
      <c r="B1892" s="2">
        <f>RSI!B1892</f>
        <v>3.65</v>
      </c>
      <c r="C1892" s="2">
        <f>RSI!I1892</f>
        <v>72.212310236403766</v>
      </c>
      <c r="D1892" s="2">
        <f>MACD!E1892</f>
        <v>-0.11186073184589063</v>
      </c>
      <c r="E1892" s="2">
        <f>MACD!F1892</f>
        <v>-0.11724080912125201</v>
      </c>
      <c r="F1892" s="2">
        <f>'Moving Avg'!D1892</f>
        <v>3.53</v>
      </c>
      <c r="G1892" s="2">
        <f>'Moving Avg'!F1892</f>
        <v>3.4475000000000007</v>
      </c>
      <c r="H1892" s="2">
        <f>'Moving Avg'!G1892</f>
        <v>3.6117999999999979</v>
      </c>
      <c r="I1892" s="2">
        <f>'Moving Avg'!H1892</f>
        <v>4.0241500000000068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  <c r="M1892" s="7">
        <f t="shared" si="290"/>
        <v>0</v>
      </c>
      <c r="N1892" s="7">
        <f t="shared" si="291"/>
        <v>0</v>
      </c>
      <c r="O1892" s="7">
        <f t="shared" si="292"/>
        <v>0</v>
      </c>
      <c r="P1892" s="7">
        <f t="shared" si="293"/>
        <v>33</v>
      </c>
      <c r="Q1892" s="8">
        <f t="shared" si="294"/>
        <v>4.95</v>
      </c>
      <c r="R1892" s="8">
        <f t="shared" si="295"/>
        <v>8.25</v>
      </c>
      <c r="S1892" s="8">
        <f t="shared" si="296"/>
        <v>14.85</v>
      </c>
      <c r="T1892" s="8">
        <f t="shared" si="297"/>
        <v>8.25</v>
      </c>
      <c r="U1892" s="7">
        <f t="shared" si="298"/>
        <v>9.35</v>
      </c>
      <c r="V1892" s="7">
        <f t="shared" si="299"/>
        <v>9.0749999999999993</v>
      </c>
    </row>
    <row r="1893" spans="1:22" ht="13.5" x14ac:dyDescent="0.25">
      <c r="A1893" s="3">
        <f>RSI!A1893</f>
        <v>45061</v>
      </c>
      <c r="B1893" s="2">
        <f>RSI!B1893</f>
        <v>3.81</v>
      </c>
      <c r="C1893" s="2">
        <f>RSI!I1893</f>
        <v>82.06505235998408</v>
      </c>
      <c r="D1893" s="2">
        <f>MACD!E1893</f>
        <v>-0.118862867497183</v>
      </c>
      <c r="E1893" s="2">
        <f>MACD!F1893</f>
        <v>-0.11756522079643822</v>
      </c>
      <c r="F1893" s="2">
        <f>'Moving Avg'!D1893</f>
        <v>3.5920000000000001</v>
      </c>
      <c r="G1893" s="2">
        <f>'Moving Avg'!F1893</f>
        <v>3.4705000000000004</v>
      </c>
      <c r="H1893" s="2">
        <f>'Moving Avg'!G1893</f>
        <v>3.5983999999999976</v>
      </c>
      <c r="I1893" s="2">
        <f>'Moving Avg'!H1893</f>
        <v>4.0252500000000069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  <c r="M1893" s="7">
        <f t="shared" si="290"/>
        <v>0</v>
      </c>
      <c r="N1893" s="7">
        <f t="shared" si="291"/>
        <v>45</v>
      </c>
      <c r="O1893" s="7">
        <f t="shared" si="292"/>
        <v>0</v>
      </c>
      <c r="P1893" s="7">
        <f t="shared" si="293"/>
        <v>33</v>
      </c>
      <c r="Q1893" s="8">
        <f t="shared" si="294"/>
        <v>20.7</v>
      </c>
      <c r="R1893" s="8">
        <f t="shared" si="295"/>
        <v>17.25</v>
      </c>
      <c r="S1893" s="8">
        <f t="shared" si="296"/>
        <v>21.6</v>
      </c>
      <c r="T1893" s="8">
        <f t="shared" si="297"/>
        <v>19.5</v>
      </c>
      <c r="U1893" s="7">
        <f t="shared" si="298"/>
        <v>19.850000000000001</v>
      </c>
      <c r="V1893" s="7">
        <f t="shared" si="299"/>
        <v>19.762500000000003</v>
      </c>
    </row>
    <row r="1894" spans="1:22" ht="13.5" x14ac:dyDescent="0.25">
      <c r="A1894" s="3">
        <f>RSI!A1894</f>
        <v>45062</v>
      </c>
      <c r="B1894" s="2">
        <f>RSI!B1894</f>
        <v>3.98</v>
      </c>
      <c r="C1894" s="2">
        <f>RSI!I1894</f>
        <v>87.241382050259645</v>
      </c>
      <c r="D1894" s="2">
        <f>MACD!E1894</f>
        <v>-0.13911966474537829</v>
      </c>
      <c r="E1894" s="2">
        <f>MACD!F1894</f>
        <v>-0.12187610958622624</v>
      </c>
      <c r="F1894" s="2">
        <f>'Moving Avg'!D1894</f>
        <v>3.6880000000000002</v>
      </c>
      <c r="G1894" s="2">
        <f>'Moving Avg'!F1894</f>
        <v>3.5020000000000002</v>
      </c>
      <c r="H1894" s="2">
        <f>'Moving Avg'!G1894</f>
        <v>3.5909999999999975</v>
      </c>
      <c r="I1894" s="2">
        <f>'Moving Avg'!H1894</f>
        <v>4.0272000000000068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  <c r="M1894" s="7">
        <f t="shared" si="290"/>
        <v>0</v>
      </c>
      <c r="N1894" s="7">
        <f t="shared" si="291"/>
        <v>45</v>
      </c>
      <c r="O1894" s="7">
        <f t="shared" si="292"/>
        <v>0</v>
      </c>
      <c r="P1894" s="7">
        <f t="shared" si="293"/>
        <v>33</v>
      </c>
      <c r="Q1894" s="8">
        <f t="shared" si="294"/>
        <v>20.7</v>
      </c>
      <c r="R1894" s="8">
        <f t="shared" si="295"/>
        <v>17.25</v>
      </c>
      <c r="S1894" s="8">
        <f t="shared" si="296"/>
        <v>21.6</v>
      </c>
      <c r="T1894" s="8">
        <f t="shared" si="297"/>
        <v>19.5</v>
      </c>
      <c r="U1894" s="7">
        <f t="shared" si="298"/>
        <v>19.850000000000001</v>
      </c>
      <c r="V1894" s="7">
        <f t="shared" si="299"/>
        <v>19.762500000000003</v>
      </c>
    </row>
    <row r="1895" spans="1:22" ht="13.5" x14ac:dyDescent="0.25">
      <c r="A1895" s="3">
        <f>RSI!A1895</f>
        <v>45063</v>
      </c>
      <c r="B1895" s="2">
        <f>RSI!B1895</f>
        <v>4.1500000000000004</v>
      </c>
      <c r="C1895" s="2">
        <f>RSI!I1895</f>
        <v>90.26667653822058</v>
      </c>
      <c r="D1895" s="2">
        <f>MACD!E1895</f>
        <v>-0.17146764361794853</v>
      </c>
      <c r="E1895" s="2">
        <f>MACD!F1895</f>
        <v>-0.13179441639257072</v>
      </c>
      <c r="F1895" s="2">
        <f>'Moving Avg'!D1895</f>
        <v>3.8180000000000005</v>
      </c>
      <c r="G1895" s="2">
        <f>'Moving Avg'!F1895</f>
        <v>3.5420000000000003</v>
      </c>
      <c r="H1895" s="2">
        <f>'Moving Avg'!G1895</f>
        <v>3.5869999999999975</v>
      </c>
      <c r="I1895" s="2">
        <f>'Moving Avg'!H1895</f>
        <v>4.0300000000000065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  <c r="M1895" s="7">
        <f t="shared" si="290"/>
        <v>0</v>
      </c>
      <c r="N1895" s="7">
        <f t="shared" si="291"/>
        <v>100</v>
      </c>
      <c r="O1895" s="7">
        <f t="shared" si="292"/>
        <v>0</v>
      </c>
      <c r="P1895" s="7">
        <f t="shared" si="293"/>
        <v>33</v>
      </c>
      <c r="Q1895" s="8">
        <f t="shared" si="294"/>
        <v>39.950000000000003</v>
      </c>
      <c r="R1895" s="8">
        <f t="shared" si="295"/>
        <v>28.25</v>
      </c>
      <c r="S1895" s="8">
        <f t="shared" si="296"/>
        <v>29.85</v>
      </c>
      <c r="T1895" s="8">
        <f t="shared" si="297"/>
        <v>33.25</v>
      </c>
      <c r="U1895" s="7">
        <f t="shared" si="298"/>
        <v>32.683333333333337</v>
      </c>
      <c r="V1895" s="7">
        <f t="shared" si="299"/>
        <v>32.825000000000003</v>
      </c>
    </row>
    <row r="1896" spans="1:22" ht="13.5" x14ac:dyDescent="0.25">
      <c r="A1896" s="3">
        <f>RSI!A1896</f>
        <v>45064</v>
      </c>
      <c r="B1896" s="2">
        <f>RSI!B1896</f>
        <v>4.1399999999999997</v>
      </c>
      <c r="C1896" s="2">
        <f>RSI!I1896</f>
        <v>88.930843450286915</v>
      </c>
      <c r="D1896" s="2">
        <f>MACD!E1896</f>
        <v>-0.20152412115494345</v>
      </c>
      <c r="E1896" s="2">
        <f>MACD!F1896</f>
        <v>-0.14574035734504526</v>
      </c>
      <c r="F1896" s="2">
        <f>'Moving Avg'!D1896</f>
        <v>3.9460000000000002</v>
      </c>
      <c r="G1896" s="2">
        <f>'Moving Avg'!F1896</f>
        <v>3.5814999999999997</v>
      </c>
      <c r="H1896" s="2">
        <f>'Moving Avg'!G1896</f>
        <v>3.582799999999998</v>
      </c>
      <c r="I1896" s="2">
        <f>'Moving Avg'!H1896</f>
        <v>4.0327500000000063</v>
      </c>
      <c r="J1896" s="5" t="str">
        <f>OBV!F1896</f>
        <v>BEARISH</v>
      </c>
      <c r="K1896" s="5" t="str">
        <f>OBV!G1896</f>
        <v>NEUTRAL</v>
      </c>
      <c r="L1896" s="5" t="str">
        <f>OBV!H1896</f>
        <v>BEARISH DIVERGENCE</v>
      </c>
      <c r="M1896" s="7">
        <f t="shared" si="290"/>
        <v>0</v>
      </c>
      <c r="N1896" s="7">
        <f t="shared" si="291"/>
        <v>100</v>
      </c>
      <c r="O1896" s="7">
        <f t="shared" si="292"/>
        <v>0</v>
      </c>
      <c r="P1896" s="7">
        <f t="shared" si="293"/>
        <v>16.5</v>
      </c>
      <c r="Q1896" s="8">
        <f t="shared" si="294"/>
        <v>37.475000000000001</v>
      </c>
      <c r="R1896" s="8">
        <f t="shared" si="295"/>
        <v>24.125</v>
      </c>
      <c r="S1896" s="8">
        <f t="shared" si="296"/>
        <v>22.425000000000001</v>
      </c>
      <c r="T1896" s="8">
        <f t="shared" si="297"/>
        <v>29.125</v>
      </c>
      <c r="U1896" s="7">
        <f t="shared" si="298"/>
        <v>28.008333333333336</v>
      </c>
      <c r="V1896" s="7">
        <f t="shared" si="299"/>
        <v>28.287500000000001</v>
      </c>
    </row>
    <row r="1897" spans="1:22" ht="13.5" x14ac:dyDescent="0.25">
      <c r="A1897" s="3">
        <f>RSI!A1897</f>
        <v>45065</v>
      </c>
      <c r="B1897" s="2">
        <f>RSI!B1897</f>
        <v>4.1399999999999997</v>
      </c>
      <c r="C1897" s="2">
        <f>RSI!I1897</f>
        <v>88.930843450286915</v>
      </c>
      <c r="D1897" s="2">
        <f>MACD!E1897</f>
        <v>-0.2300695195539566</v>
      </c>
      <c r="E1897" s="2">
        <f>MACD!F1897</f>
        <v>-0.16260618978682753</v>
      </c>
      <c r="F1897" s="2">
        <f>'Moving Avg'!D1897</f>
        <v>4.0440000000000005</v>
      </c>
      <c r="G1897" s="2">
        <f>'Moving Avg'!F1897</f>
        <v>3.621</v>
      </c>
      <c r="H1897" s="2">
        <f>'Moving Avg'!G1897</f>
        <v>3.5805999999999978</v>
      </c>
      <c r="I1897" s="2">
        <f>'Moving Avg'!H1897</f>
        <v>4.0355000000000061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  <c r="M1897" s="7">
        <f t="shared" si="290"/>
        <v>0</v>
      </c>
      <c r="N1897" s="7">
        <f t="shared" si="291"/>
        <v>100</v>
      </c>
      <c r="O1897" s="7">
        <f t="shared" si="292"/>
        <v>50</v>
      </c>
      <c r="P1897" s="7">
        <f t="shared" si="293"/>
        <v>16.5</v>
      </c>
      <c r="Q1897" s="8">
        <f t="shared" si="294"/>
        <v>44.975000000000001</v>
      </c>
      <c r="R1897" s="8">
        <f t="shared" si="295"/>
        <v>41.625</v>
      </c>
      <c r="S1897" s="8">
        <f t="shared" si="296"/>
        <v>34.924999999999997</v>
      </c>
      <c r="T1897" s="8">
        <f t="shared" si="297"/>
        <v>41.625</v>
      </c>
      <c r="U1897" s="7">
        <f t="shared" si="298"/>
        <v>40.508333333333333</v>
      </c>
      <c r="V1897" s="7">
        <f t="shared" si="299"/>
        <v>40.787499999999994</v>
      </c>
    </row>
    <row r="1898" spans="1:22" ht="13.5" x14ac:dyDescent="0.25">
      <c r="A1898" s="3">
        <f>RSI!A1898</f>
        <v>45068</v>
      </c>
      <c r="B1898" s="2">
        <f>RSI!B1898</f>
        <v>4.1399999999999997</v>
      </c>
      <c r="C1898" s="2">
        <f>RSI!I1898</f>
        <v>88.930843450286915</v>
      </c>
      <c r="D1898" s="2">
        <f>MACD!E1898</f>
        <v>-0.25710572035598744</v>
      </c>
      <c r="E1898" s="2">
        <f>MACD!F1898</f>
        <v>-0.18150609590065953</v>
      </c>
      <c r="F1898" s="2">
        <f>'Moving Avg'!D1898</f>
        <v>4.1100000000000003</v>
      </c>
      <c r="G1898" s="2">
        <f>'Moving Avg'!F1898</f>
        <v>3.6604999999999999</v>
      </c>
      <c r="H1898" s="2">
        <f>'Moving Avg'!G1898</f>
        <v>3.5821999999999976</v>
      </c>
      <c r="I1898" s="2">
        <f>'Moving Avg'!H1898</f>
        <v>4.0382500000000059</v>
      </c>
      <c r="J1898" s="5" t="str">
        <f>OBV!F1898</f>
        <v>BEARISH</v>
      </c>
      <c r="K1898" s="5" t="str">
        <f>OBV!G1898</f>
        <v>NEUTRAL</v>
      </c>
      <c r="L1898" s="5" t="str">
        <f>OBV!H1898</f>
        <v>BEARISH DIVERGENCE</v>
      </c>
      <c r="M1898" s="7">
        <f t="shared" si="290"/>
        <v>0</v>
      </c>
      <c r="N1898" s="7">
        <f t="shared" si="291"/>
        <v>100</v>
      </c>
      <c r="O1898" s="7">
        <f t="shared" si="292"/>
        <v>50</v>
      </c>
      <c r="P1898" s="7">
        <f t="shared" si="293"/>
        <v>16.5</v>
      </c>
      <c r="Q1898" s="8">
        <f t="shared" si="294"/>
        <v>44.975000000000001</v>
      </c>
      <c r="R1898" s="8">
        <f t="shared" si="295"/>
        <v>41.625</v>
      </c>
      <c r="S1898" s="8">
        <f t="shared" si="296"/>
        <v>34.924999999999997</v>
      </c>
      <c r="T1898" s="8">
        <f t="shared" si="297"/>
        <v>41.625</v>
      </c>
      <c r="U1898" s="7">
        <f t="shared" si="298"/>
        <v>40.508333333333333</v>
      </c>
      <c r="V1898" s="7">
        <f t="shared" si="299"/>
        <v>40.787499999999994</v>
      </c>
    </row>
    <row r="1899" spans="1:22" ht="13.5" x14ac:dyDescent="0.25">
      <c r="A1899" s="3">
        <f>RSI!A1899</f>
        <v>45069</v>
      </c>
      <c r="B1899" s="2">
        <f>RSI!B1899</f>
        <v>4.1900000000000004</v>
      </c>
      <c r="C1899" s="2">
        <f>RSI!I1899</f>
        <v>89.867273059887864</v>
      </c>
      <c r="D1899" s="2">
        <f>MACD!E1899</f>
        <v>-0.28635510023956101</v>
      </c>
      <c r="E1899" s="2">
        <f>MACD!F1899</f>
        <v>-0.20247589676843983</v>
      </c>
      <c r="F1899" s="2">
        <f>'Moving Avg'!D1899</f>
        <v>4.1520000000000001</v>
      </c>
      <c r="G1899" s="2">
        <f>'Moving Avg'!F1899</f>
        <v>3.7024999999999997</v>
      </c>
      <c r="H1899" s="2">
        <f>'Moving Avg'!G1899</f>
        <v>3.5847999999999973</v>
      </c>
      <c r="I1899" s="2">
        <f>'Moving Avg'!H1899</f>
        <v>4.041250000000006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0</v>
      </c>
      <c r="N1899" s="7">
        <f t="shared" si="291"/>
        <v>100</v>
      </c>
      <c r="O1899" s="7">
        <f t="shared" si="292"/>
        <v>50</v>
      </c>
      <c r="P1899" s="7">
        <f t="shared" si="293"/>
        <v>83.5</v>
      </c>
      <c r="Q1899" s="8">
        <f t="shared" si="294"/>
        <v>55.024999999999999</v>
      </c>
      <c r="R1899" s="8">
        <f t="shared" si="295"/>
        <v>58.375</v>
      </c>
      <c r="S1899" s="8">
        <f t="shared" si="296"/>
        <v>65.075000000000003</v>
      </c>
      <c r="T1899" s="8">
        <f t="shared" si="297"/>
        <v>58.375</v>
      </c>
      <c r="U1899" s="7">
        <f t="shared" si="298"/>
        <v>59.491666666666674</v>
      </c>
      <c r="V1899" s="7">
        <f t="shared" si="299"/>
        <v>59.212500000000006</v>
      </c>
    </row>
    <row r="1900" spans="1:22" ht="13.5" x14ac:dyDescent="0.25">
      <c r="A1900" s="3">
        <f>RSI!A1900</f>
        <v>45070</v>
      </c>
      <c r="B1900" s="2">
        <f>RSI!B1900</f>
        <v>4.2</v>
      </c>
      <c r="C1900" s="2">
        <f>RSI!I1900</f>
        <v>90.048598826102989</v>
      </c>
      <c r="D1900" s="2">
        <f>MACD!E1900</f>
        <v>-0.31461196367837729</v>
      </c>
      <c r="E1900" s="2">
        <f>MACD!F1900</f>
        <v>-0.22490311015042733</v>
      </c>
      <c r="F1900" s="2">
        <f>'Moving Avg'!D1900</f>
        <v>4.1619999999999999</v>
      </c>
      <c r="G1900" s="2">
        <f>'Moving Avg'!F1900</f>
        <v>3.7449999999999997</v>
      </c>
      <c r="H1900" s="2">
        <f>'Moving Avg'!G1900</f>
        <v>3.5885999999999978</v>
      </c>
      <c r="I1900" s="2">
        <f>'Moving Avg'!H1900</f>
        <v>4.044300000000006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  <c r="M1900" s="7">
        <f t="shared" si="290"/>
        <v>0</v>
      </c>
      <c r="N1900" s="7">
        <f t="shared" si="291"/>
        <v>100</v>
      </c>
      <c r="O1900" s="7">
        <f t="shared" si="292"/>
        <v>50</v>
      </c>
      <c r="P1900" s="7">
        <f t="shared" si="293"/>
        <v>83.5</v>
      </c>
      <c r="Q1900" s="8">
        <f t="shared" si="294"/>
        <v>55.024999999999999</v>
      </c>
      <c r="R1900" s="8">
        <f t="shared" si="295"/>
        <v>58.375</v>
      </c>
      <c r="S1900" s="8">
        <f t="shared" si="296"/>
        <v>65.075000000000003</v>
      </c>
      <c r="T1900" s="8">
        <f t="shared" si="297"/>
        <v>58.375</v>
      </c>
      <c r="U1900" s="7">
        <f t="shared" si="298"/>
        <v>59.491666666666674</v>
      </c>
      <c r="V1900" s="7">
        <f t="shared" si="299"/>
        <v>59.212500000000006</v>
      </c>
    </row>
    <row r="1901" spans="1:22" ht="13.5" x14ac:dyDescent="0.25">
      <c r="A1901" s="3">
        <f>RSI!A1901</f>
        <v>45071</v>
      </c>
      <c r="B1901" s="2">
        <f>RSI!B1901</f>
        <v>4.3</v>
      </c>
      <c r="C1901" s="2">
        <f>RSI!I1901</f>
        <v>91.656521056538423</v>
      </c>
      <c r="D1901" s="2">
        <f>MACD!E1901</f>
        <v>-0.348549825760887</v>
      </c>
      <c r="E1901" s="2">
        <f>MACD!F1901</f>
        <v>-0.24963245327251926</v>
      </c>
      <c r="F1901" s="2">
        <f>'Moving Avg'!D1901</f>
        <v>4.194</v>
      </c>
      <c r="G1901" s="2">
        <f>'Moving Avg'!F1901</f>
        <v>3.7850000000000001</v>
      </c>
      <c r="H1901" s="2">
        <f>'Moving Avg'!G1901</f>
        <v>3.5943999999999985</v>
      </c>
      <c r="I1901" s="2">
        <f>'Moving Avg'!H1901</f>
        <v>4.0478500000000057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  <c r="M1901" s="7">
        <f t="shared" si="290"/>
        <v>0</v>
      </c>
      <c r="N1901" s="7">
        <f t="shared" si="291"/>
        <v>100</v>
      </c>
      <c r="O1901" s="7">
        <f t="shared" si="292"/>
        <v>50</v>
      </c>
      <c r="P1901" s="7">
        <f t="shared" si="293"/>
        <v>83.5</v>
      </c>
      <c r="Q1901" s="8">
        <f t="shared" si="294"/>
        <v>55.024999999999999</v>
      </c>
      <c r="R1901" s="8">
        <f t="shared" si="295"/>
        <v>58.375</v>
      </c>
      <c r="S1901" s="8">
        <f t="shared" si="296"/>
        <v>65.075000000000003</v>
      </c>
      <c r="T1901" s="8">
        <f t="shared" si="297"/>
        <v>58.375</v>
      </c>
      <c r="U1901" s="7">
        <f t="shared" si="298"/>
        <v>59.491666666666674</v>
      </c>
      <c r="V1901" s="7">
        <f t="shared" si="299"/>
        <v>59.212500000000006</v>
      </c>
    </row>
    <row r="1902" spans="1:22" ht="13.5" x14ac:dyDescent="0.25">
      <c r="A1902" s="3">
        <f>RSI!A1902</f>
        <v>45072</v>
      </c>
      <c r="B1902" s="2">
        <f>RSI!B1902</f>
        <v>4.2</v>
      </c>
      <c r="C1902" s="2">
        <f>RSI!I1902</f>
        <v>78.071561381540249</v>
      </c>
      <c r="D1902" s="2">
        <f>MACD!E1902</f>
        <v>-0.34979971969150458</v>
      </c>
      <c r="E1902" s="2">
        <f>MACD!F1902</f>
        <v>-0.26966590655631634</v>
      </c>
      <c r="F1902" s="2">
        <f>'Moving Avg'!D1902</f>
        <v>4.2060000000000004</v>
      </c>
      <c r="G1902" s="2">
        <f>'Moving Avg'!F1902</f>
        <v>3.8199999999999994</v>
      </c>
      <c r="H1902" s="2">
        <f>'Moving Avg'!G1902</f>
        <v>3.5981999999999981</v>
      </c>
      <c r="I1902" s="2">
        <f>'Moving Avg'!H1902</f>
        <v>4.0509000000000057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  <c r="M1902" s="7">
        <f t="shared" si="290"/>
        <v>0</v>
      </c>
      <c r="N1902" s="7">
        <f t="shared" si="291"/>
        <v>100</v>
      </c>
      <c r="O1902" s="7">
        <f t="shared" si="292"/>
        <v>50</v>
      </c>
      <c r="P1902" s="7">
        <f t="shared" si="293"/>
        <v>83.5</v>
      </c>
      <c r="Q1902" s="8">
        <f t="shared" si="294"/>
        <v>55.024999999999999</v>
      </c>
      <c r="R1902" s="8">
        <f t="shared" si="295"/>
        <v>58.375</v>
      </c>
      <c r="S1902" s="8">
        <f t="shared" si="296"/>
        <v>65.075000000000003</v>
      </c>
      <c r="T1902" s="8">
        <f t="shared" si="297"/>
        <v>58.375</v>
      </c>
      <c r="U1902" s="7">
        <f t="shared" si="298"/>
        <v>59.491666666666674</v>
      </c>
      <c r="V1902" s="7">
        <f t="shared" si="299"/>
        <v>59.212500000000006</v>
      </c>
    </row>
    <row r="1903" spans="1:22" ht="13.5" x14ac:dyDescent="0.25">
      <c r="A1903" s="3">
        <f>RSI!A1903</f>
        <v>45075</v>
      </c>
      <c r="B1903" s="2">
        <f>RSI!B1903</f>
        <v>4.2</v>
      </c>
      <c r="C1903" s="2">
        <f>RSI!I1903</f>
        <v>78.071561381540249</v>
      </c>
      <c r="D1903" s="2">
        <f>MACD!E1903</f>
        <v>-0.32844508137855311</v>
      </c>
      <c r="E1903" s="2">
        <f>MACD!F1903</f>
        <v>-0.28142174152076371</v>
      </c>
      <c r="F1903" s="2">
        <f>'Moving Avg'!D1903</f>
        <v>4.218</v>
      </c>
      <c r="G1903" s="2">
        <f>'Moving Avg'!F1903</f>
        <v>3.8549999999999995</v>
      </c>
      <c r="H1903" s="2">
        <f>'Moving Avg'!G1903</f>
        <v>3.6019999999999981</v>
      </c>
      <c r="I1903" s="2">
        <f>'Moving Avg'!H1903</f>
        <v>4.0539500000000057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0</v>
      </c>
      <c r="N1903" s="7">
        <f t="shared" si="291"/>
        <v>100</v>
      </c>
      <c r="O1903" s="7">
        <f t="shared" si="292"/>
        <v>50</v>
      </c>
      <c r="P1903" s="7">
        <f t="shared" si="293"/>
        <v>83.5</v>
      </c>
      <c r="Q1903" s="8">
        <f t="shared" si="294"/>
        <v>55.024999999999999</v>
      </c>
      <c r="R1903" s="8">
        <f t="shared" si="295"/>
        <v>58.375</v>
      </c>
      <c r="S1903" s="8">
        <f t="shared" si="296"/>
        <v>65.075000000000003</v>
      </c>
      <c r="T1903" s="8">
        <f t="shared" si="297"/>
        <v>58.375</v>
      </c>
      <c r="U1903" s="7">
        <f t="shared" si="298"/>
        <v>59.491666666666674</v>
      </c>
      <c r="V1903" s="7">
        <f t="shared" si="299"/>
        <v>59.212500000000006</v>
      </c>
    </row>
    <row r="1904" spans="1:22" ht="13.5" x14ac:dyDescent="0.25">
      <c r="A1904" s="3">
        <f>RSI!A1904</f>
        <v>45076</v>
      </c>
      <c r="B1904" s="2">
        <f>RSI!B1904</f>
        <v>4.2</v>
      </c>
      <c r="C1904" s="2">
        <f>RSI!I1904</f>
        <v>78.071561381540249</v>
      </c>
      <c r="D1904" s="2">
        <f>MACD!E1904</f>
        <v>-0.28626187379571588</v>
      </c>
      <c r="E1904" s="2">
        <f>MACD!F1904</f>
        <v>-0.28238976797575416</v>
      </c>
      <c r="F1904" s="2">
        <f>'Moving Avg'!D1904</f>
        <v>4.22</v>
      </c>
      <c r="G1904" s="2">
        <f>'Moving Avg'!F1904</f>
        <v>3.8900000000000006</v>
      </c>
      <c r="H1904" s="2">
        <f>'Moving Avg'!G1904</f>
        <v>3.6057999999999981</v>
      </c>
      <c r="I1904" s="2">
        <f>'Moving Avg'!H1904</f>
        <v>4.0570000000000066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0</v>
      </c>
      <c r="N1904" s="7">
        <f t="shared" si="291"/>
        <v>45</v>
      </c>
      <c r="O1904" s="7">
        <f t="shared" si="292"/>
        <v>50</v>
      </c>
      <c r="P1904" s="7">
        <f t="shared" si="293"/>
        <v>83.5</v>
      </c>
      <c r="Q1904" s="8">
        <f t="shared" si="294"/>
        <v>35.774999999999999</v>
      </c>
      <c r="R1904" s="8">
        <f t="shared" si="295"/>
        <v>47.375</v>
      </c>
      <c r="S1904" s="8">
        <f t="shared" si="296"/>
        <v>56.825000000000003</v>
      </c>
      <c r="T1904" s="8">
        <f t="shared" si="297"/>
        <v>44.625</v>
      </c>
      <c r="U1904" s="7">
        <f t="shared" si="298"/>
        <v>46.658333333333339</v>
      </c>
      <c r="V1904" s="7">
        <f t="shared" si="299"/>
        <v>46.150000000000006</v>
      </c>
    </row>
    <row r="1905" spans="1:22" ht="13.5" x14ac:dyDescent="0.25">
      <c r="A1905" s="3">
        <f>RSI!A1905</f>
        <v>45077</v>
      </c>
      <c r="B1905" s="2">
        <f>RSI!B1905</f>
        <v>4.2</v>
      </c>
      <c r="C1905" s="2">
        <f>RSI!I1905</f>
        <v>78.071561381540249</v>
      </c>
      <c r="D1905" s="2">
        <f>MACD!E1905</f>
        <v>-0.22630338496248692</v>
      </c>
      <c r="E1905" s="2">
        <f>MACD!F1905</f>
        <v>-0.27117249137310073</v>
      </c>
      <c r="F1905" s="2">
        <f>'Moving Avg'!D1905</f>
        <v>4.22</v>
      </c>
      <c r="G1905" s="2">
        <f>'Moving Avg'!F1905</f>
        <v>3.9249999999999998</v>
      </c>
      <c r="H1905" s="2">
        <f>'Moving Avg'!G1905</f>
        <v>3.6131999999999977</v>
      </c>
      <c r="I1905" s="2">
        <f>'Moving Avg'!H1905</f>
        <v>4.0600500000000066</v>
      </c>
      <c r="J1905" s="5" t="str">
        <f>OBV!F1905</f>
        <v>BULLISH</v>
      </c>
      <c r="K1905" s="5" t="str">
        <f>OBV!G1905</f>
        <v>NEUTRAL</v>
      </c>
      <c r="L1905" s="5" t="str">
        <f>OBV!H1905</f>
        <v>NEUTRAL</v>
      </c>
      <c r="M1905" s="7">
        <f t="shared" si="290"/>
        <v>0</v>
      </c>
      <c r="N1905" s="7">
        <f t="shared" si="291"/>
        <v>0</v>
      </c>
      <c r="O1905" s="7">
        <f t="shared" si="292"/>
        <v>50</v>
      </c>
      <c r="P1905" s="7">
        <f t="shared" si="293"/>
        <v>49.5</v>
      </c>
      <c r="Q1905" s="8">
        <f t="shared" si="294"/>
        <v>14.925000000000001</v>
      </c>
      <c r="R1905" s="8">
        <f t="shared" si="295"/>
        <v>29.875</v>
      </c>
      <c r="S1905" s="8">
        <f t="shared" si="296"/>
        <v>34.775000000000006</v>
      </c>
      <c r="T1905" s="8">
        <f t="shared" si="297"/>
        <v>24.875</v>
      </c>
      <c r="U1905" s="7">
        <f t="shared" si="298"/>
        <v>26.525000000000002</v>
      </c>
      <c r="V1905" s="7">
        <f t="shared" si="299"/>
        <v>26.112500000000001</v>
      </c>
    </row>
    <row r="1906" spans="1:22" ht="13.5" x14ac:dyDescent="0.25">
      <c r="A1906" s="3">
        <f>RSI!A1906</f>
        <v>45078</v>
      </c>
      <c r="B1906" s="2">
        <f>RSI!B1906</f>
        <v>4.2</v>
      </c>
      <c r="C1906" s="2">
        <f>RSI!I1906</f>
        <v>78.071561381540249</v>
      </c>
      <c r="D1906" s="2">
        <f>MACD!E1906</f>
        <v>-0.17885666710212345</v>
      </c>
      <c r="E1906" s="2">
        <f>MACD!F1906</f>
        <v>-0.25270932651890532</v>
      </c>
      <c r="F1906" s="2">
        <f>'Moving Avg'!D1906</f>
        <v>4.2</v>
      </c>
      <c r="G1906" s="2">
        <f>'Moving Avg'!F1906</f>
        <v>3.96</v>
      </c>
      <c r="H1906" s="2">
        <f>'Moving Avg'!G1906</f>
        <v>3.6239999999999979</v>
      </c>
      <c r="I1906" s="2">
        <f>'Moving Avg'!H1906</f>
        <v>4.0631000000000066</v>
      </c>
      <c r="J1906" s="5" t="str">
        <f>OBV!F1906</f>
        <v>BEARISH</v>
      </c>
      <c r="K1906" s="5" t="str">
        <f>OBV!G1906</f>
        <v>NEUTRAL</v>
      </c>
      <c r="L1906" s="5" t="str">
        <f>OBV!H1906</f>
        <v>CONFIRMED BEARISH</v>
      </c>
      <c r="M1906" s="7">
        <f t="shared" si="290"/>
        <v>0</v>
      </c>
      <c r="N1906" s="7">
        <f t="shared" si="291"/>
        <v>0</v>
      </c>
      <c r="O1906" s="7">
        <f t="shared" si="292"/>
        <v>50</v>
      </c>
      <c r="P1906" s="7">
        <f t="shared" si="293"/>
        <v>16.5</v>
      </c>
      <c r="Q1906" s="8">
        <f t="shared" si="294"/>
        <v>9.9749999999999996</v>
      </c>
      <c r="R1906" s="8">
        <f t="shared" si="295"/>
        <v>21.625</v>
      </c>
      <c r="S1906" s="8">
        <f t="shared" si="296"/>
        <v>19.925000000000001</v>
      </c>
      <c r="T1906" s="8">
        <f t="shared" si="297"/>
        <v>16.625</v>
      </c>
      <c r="U1906" s="7">
        <f t="shared" si="298"/>
        <v>17.175000000000001</v>
      </c>
      <c r="V1906" s="7">
        <f t="shared" si="299"/>
        <v>17.037500000000001</v>
      </c>
    </row>
    <row r="1907" spans="1:22" ht="13.5" x14ac:dyDescent="0.25">
      <c r="A1907" s="3">
        <f>RSI!A1907</f>
        <v>45079</v>
      </c>
      <c r="B1907" s="2">
        <f>RSI!B1907</f>
        <v>4.38</v>
      </c>
      <c r="C1907" s="2">
        <f>RSI!I1907</f>
        <v>84.183726447481433</v>
      </c>
      <c r="D1907" s="2">
        <f>MACD!E1907</f>
        <v>-0.15366215405366557</v>
      </c>
      <c r="E1907" s="2">
        <f>MACD!F1907</f>
        <v>-0.2328998920258574</v>
      </c>
      <c r="F1907" s="2">
        <f>'Moving Avg'!D1907</f>
        <v>4.2359999999999998</v>
      </c>
      <c r="G1907" s="2">
        <f>'Moving Avg'!F1907</f>
        <v>4.0039999999999996</v>
      </c>
      <c r="H1907" s="2">
        <f>'Moving Avg'!G1907</f>
        <v>3.6415999999999982</v>
      </c>
      <c r="I1907" s="2">
        <f>'Moving Avg'!H1907</f>
        <v>4.0670500000000063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0</v>
      </c>
      <c r="N1907" s="7">
        <f t="shared" si="291"/>
        <v>0</v>
      </c>
      <c r="O1907" s="7">
        <f t="shared" si="292"/>
        <v>50</v>
      </c>
      <c r="P1907" s="7">
        <f t="shared" si="293"/>
        <v>83.5</v>
      </c>
      <c r="Q1907" s="8">
        <f t="shared" si="294"/>
        <v>20.024999999999999</v>
      </c>
      <c r="R1907" s="8">
        <f t="shared" si="295"/>
        <v>38.375</v>
      </c>
      <c r="S1907" s="8">
        <f t="shared" si="296"/>
        <v>50.075000000000003</v>
      </c>
      <c r="T1907" s="8">
        <f t="shared" si="297"/>
        <v>33.375</v>
      </c>
      <c r="U1907" s="7">
        <f t="shared" si="298"/>
        <v>36.158333333333331</v>
      </c>
      <c r="V1907" s="7">
        <f t="shared" si="299"/>
        <v>35.462499999999999</v>
      </c>
    </row>
    <row r="1908" spans="1:22" ht="13.5" x14ac:dyDescent="0.25">
      <c r="A1908" s="3">
        <f>RSI!A1908</f>
        <v>45082</v>
      </c>
      <c r="B1908" s="2">
        <f>RSI!B1908</f>
        <v>4.4000000000000004</v>
      </c>
      <c r="C1908" s="2">
        <f>RSI!I1908</f>
        <v>84.69421402131843</v>
      </c>
      <c r="D1908" s="2">
        <f>MACD!E1908</f>
        <v>-0.13638825176152736</v>
      </c>
      <c r="E1908" s="2">
        <f>MACD!F1908</f>
        <v>-0.2135975639729914</v>
      </c>
      <c r="F1908" s="2">
        <f>'Moving Avg'!D1908</f>
        <v>4.2760000000000007</v>
      </c>
      <c r="G1908" s="2">
        <f>'Moving Avg'!F1908</f>
        <v>4.0490000000000013</v>
      </c>
      <c r="H1908" s="2">
        <f>'Moving Avg'!G1908</f>
        <v>3.659599999999998</v>
      </c>
      <c r="I1908" s="2">
        <f>'Moving Avg'!H1908</f>
        <v>4.0719000000000065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0</v>
      </c>
      <c r="N1908" s="7">
        <f t="shared" si="291"/>
        <v>0</v>
      </c>
      <c r="O1908" s="7">
        <f t="shared" si="292"/>
        <v>50</v>
      </c>
      <c r="P1908" s="7">
        <f t="shared" si="293"/>
        <v>83.5</v>
      </c>
      <c r="Q1908" s="8">
        <f t="shared" si="294"/>
        <v>20.024999999999999</v>
      </c>
      <c r="R1908" s="8">
        <f t="shared" si="295"/>
        <v>38.375</v>
      </c>
      <c r="S1908" s="8">
        <f t="shared" si="296"/>
        <v>50.075000000000003</v>
      </c>
      <c r="T1908" s="8">
        <f t="shared" si="297"/>
        <v>33.375</v>
      </c>
      <c r="U1908" s="7">
        <f t="shared" si="298"/>
        <v>36.158333333333331</v>
      </c>
      <c r="V1908" s="7">
        <f t="shared" si="299"/>
        <v>35.462499999999999</v>
      </c>
    </row>
    <row r="1909" spans="1:22" ht="13.5" x14ac:dyDescent="0.25">
      <c r="A1909" s="3">
        <f>RSI!A1909</f>
        <v>45083</v>
      </c>
      <c r="B1909" s="2">
        <f>RSI!B1909</f>
        <v>4.5</v>
      </c>
      <c r="C1909" s="2">
        <f>RSI!I1909</f>
        <v>86.960419631882274</v>
      </c>
      <c r="D1909" s="2">
        <f>MACD!E1909</f>
        <v>-0.12397834823621645</v>
      </c>
      <c r="E1909" s="2">
        <f>MACD!F1909</f>
        <v>-0.19567372082563644</v>
      </c>
      <c r="F1909" s="2">
        <f>'Moving Avg'!D1909</f>
        <v>4.3360000000000003</v>
      </c>
      <c r="G1909" s="2">
        <f>'Moving Avg'!F1909</f>
        <v>4.0990000000000011</v>
      </c>
      <c r="H1909" s="2">
        <f>'Moving Avg'!G1909</f>
        <v>3.6795999999999989</v>
      </c>
      <c r="I1909" s="2">
        <f>'Moving Avg'!H1909</f>
        <v>4.0780000000000065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0</v>
      </c>
      <c r="N1909" s="7">
        <f t="shared" si="291"/>
        <v>0</v>
      </c>
      <c r="O1909" s="7">
        <f t="shared" si="292"/>
        <v>50</v>
      </c>
      <c r="P1909" s="7">
        <f t="shared" si="293"/>
        <v>83.5</v>
      </c>
      <c r="Q1909" s="8">
        <f t="shared" si="294"/>
        <v>20.024999999999999</v>
      </c>
      <c r="R1909" s="8">
        <f t="shared" si="295"/>
        <v>38.375</v>
      </c>
      <c r="S1909" s="8">
        <f t="shared" si="296"/>
        <v>50.075000000000003</v>
      </c>
      <c r="T1909" s="8">
        <f t="shared" si="297"/>
        <v>33.375</v>
      </c>
      <c r="U1909" s="7">
        <f t="shared" si="298"/>
        <v>36.158333333333331</v>
      </c>
      <c r="V1909" s="7">
        <f t="shared" si="299"/>
        <v>35.462499999999999</v>
      </c>
    </row>
    <row r="1910" spans="1:22" ht="13.5" x14ac:dyDescent="0.25">
      <c r="A1910" s="3">
        <f>RSI!A1910</f>
        <v>45084</v>
      </c>
      <c r="B1910" s="2">
        <f>RSI!B1910</f>
        <v>4.55</v>
      </c>
      <c r="C1910" s="2">
        <f>RSI!I1910</f>
        <v>87.923247245026687</v>
      </c>
      <c r="D1910" s="2">
        <f>MACD!E1910</f>
        <v>-0.11854063637751189</v>
      </c>
      <c r="E1910" s="2">
        <f>MACD!F1910</f>
        <v>-0.18024710393601157</v>
      </c>
      <c r="F1910" s="2">
        <f>'Moving Avg'!D1910</f>
        <v>4.4060000000000006</v>
      </c>
      <c r="G1910" s="2">
        <f>'Moving Avg'!F1910</f>
        <v>4.1515000000000004</v>
      </c>
      <c r="H1910" s="2">
        <f>'Moving Avg'!G1910</f>
        <v>3.7005999999999997</v>
      </c>
      <c r="I1910" s="2">
        <f>'Moving Avg'!H1910</f>
        <v>4.0843500000000068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0</v>
      </c>
      <c r="N1910" s="7">
        <f t="shared" si="291"/>
        <v>0</v>
      </c>
      <c r="O1910" s="7">
        <f t="shared" si="292"/>
        <v>50</v>
      </c>
      <c r="P1910" s="7">
        <f t="shared" si="293"/>
        <v>83.5</v>
      </c>
      <c r="Q1910" s="8">
        <f t="shared" si="294"/>
        <v>20.024999999999999</v>
      </c>
      <c r="R1910" s="8">
        <f t="shared" si="295"/>
        <v>38.375</v>
      </c>
      <c r="S1910" s="8">
        <f t="shared" si="296"/>
        <v>50.075000000000003</v>
      </c>
      <c r="T1910" s="8">
        <f t="shared" si="297"/>
        <v>33.375</v>
      </c>
      <c r="U1910" s="7">
        <f t="shared" si="298"/>
        <v>36.158333333333331</v>
      </c>
      <c r="V1910" s="7">
        <f t="shared" si="299"/>
        <v>35.462499999999999</v>
      </c>
    </row>
    <row r="1911" spans="1:22" ht="13.5" x14ac:dyDescent="0.25">
      <c r="A1911" s="3">
        <f>RSI!A1911</f>
        <v>45085</v>
      </c>
      <c r="B1911" s="2">
        <f>RSI!B1911</f>
        <v>4.55</v>
      </c>
      <c r="C1911" s="2">
        <f>RSI!I1911</f>
        <v>87.923247245026687</v>
      </c>
      <c r="D1911" s="2">
        <f>MACD!E1911</f>
        <v>-0.10153341897963841</v>
      </c>
      <c r="E1911" s="2">
        <f>MACD!F1911</f>
        <v>-0.16450436694473694</v>
      </c>
      <c r="F1911" s="2">
        <f>'Moving Avg'!D1911</f>
        <v>4.4760000000000009</v>
      </c>
      <c r="G1911" s="2">
        <f>'Moving Avg'!F1911</f>
        <v>4.2040000000000006</v>
      </c>
      <c r="H1911" s="2">
        <f>'Moving Avg'!G1911</f>
        <v>3.7245999999999997</v>
      </c>
      <c r="I1911" s="2">
        <f>'Moving Avg'!H1911</f>
        <v>4.0909500000000065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0</v>
      </c>
      <c r="N1911" s="7">
        <f t="shared" si="291"/>
        <v>0</v>
      </c>
      <c r="O1911" s="7">
        <f t="shared" si="292"/>
        <v>50</v>
      </c>
      <c r="P1911" s="7">
        <f t="shared" si="293"/>
        <v>83.5</v>
      </c>
      <c r="Q1911" s="8">
        <f t="shared" si="294"/>
        <v>20.024999999999999</v>
      </c>
      <c r="R1911" s="8">
        <f t="shared" si="295"/>
        <v>38.375</v>
      </c>
      <c r="S1911" s="8">
        <f t="shared" si="296"/>
        <v>50.075000000000003</v>
      </c>
      <c r="T1911" s="8">
        <f t="shared" si="297"/>
        <v>33.375</v>
      </c>
      <c r="U1911" s="7">
        <f t="shared" si="298"/>
        <v>36.158333333333331</v>
      </c>
      <c r="V1911" s="7">
        <f t="shared" si="299"/>
        <v>35.462499999999999</v>
      </c>
    </row>
    <row r="1912" spans="1:22" ht="13.5" x14ac:dyDescent="0.25">
      <c r="A1912" s="3">
        <f>RSI!A1912</f>
        <v>45086</v>
      </c>
      <c r="B1912" s="2">
        <f>RSI!B1912</f>
        <v>4.59</v>
      </c>
      <c r="C1912" s="2">
        <f>RSI!I1912</f>
        <v>88.697560120554058</v>
      </c>
      <c r="D1912" s="2">
        <f>MACD!E1912</f>
        <v>-0.10824818120090907</v>
      </c>
      <c r="E1912" s="2">
        <f>MACD!F1912</f>
        <v>-0.15325312979597139</v>
      </c>
      <c r="F1912" s="2">
        <f>'Moving Avg'!D1912</f>
        <v>4.5179999999999998</v>
      </c>
      <c r="G1912" s="2">
        <f>'Moving Avg'!F1912</f>
        <v>4.2510000000000012</v>
      </c>
      <c r="H1912" s="2">
        <f>'Moving Avg'!G1912</f>
        <v>3.7494000000000001</v>
      </c>
      <c r="I1912" s="2">
        <f>'Moving Avg'!H1912</f>
        <v>4.0978000000000065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  <c r="M1912" s="7">
        <f t="shared" si="290"/>
        <v>0</v>
      </c>
      <c r="N1912" s="7">
        <f t="shared" si="291"/>
        <v>0</v>
      </c>
      <c r="O1912" s="7">
        <f t="shared" si="292"/>
        <v>50</v>
      </c>
      <c r="P1912" s="7">
        <f t="shared" si="293"/>
        <v>83.5</v>
      </c>
      <c r="Q1912" s="8">
        <f t="shared" si="294"/>
        <v>20.024999999999999</v>
      </c>
      <c r="R1912" s="8">
        <f t="shared" si="295"/>
        <v>38.375</v>
      </c>
      <c r="S1912" s="8">
        <f t="shared" si="296"/>
        <v>50.075000000000003</v>
      </c>
      <c r="T1912" s="8">
        <f t="shared" si="297"/>
        <v>33.375</v>
      </c>
      <c r="U1912" s="7">
        <f t="shared" si="298"/>
        <v>36.158333333333331</v>
      </c>
      <c r="V1912" s="7">
        <f t="shared" si="299"/>
        <v>35.462499999999999</v>
      </c>
    </row>
    <row r="1913" spans="1:22" ht="13.5" x14ac:dyDescent="0.25">
      <c r="A1913" s="3">
        <f>RSI!A1913</f>
        <v>45089</v>
      </c>
      <c r="B1913" s="2">
        <f>RSI!B1913</f>
        <v>4.5999999999999996</v>
      </c>
      <c r="C1913" s="2">
        <f>RSI!I1913</f>
        <v>88.889352074487491</v>
      </c>
      <c r="D1913" s="2">
        <f>MACD!E1913</f>
        <v>-0.11746062247169498</v>
      </c>
      <c r="E1913" s="2">
        <f>MACD!F1913</f>
        <v>-0.14609462833111611</v>
      </c>
      <c r="F1913" s="2">
        <f>'Moving Avg'!D1913</f>
        <v>4.5579999999999998</v>
      </c>
      <c r="G1913" s="2">
        <f>'Moving Avg'!F1913</f>
        <v>4.2904999999999998</v>
      </c>
      <c r="H1913" s="2">
        <f>'Moving Avg'!G1913</f>
        <v>3.7744</v>
      </c>
      <c r="I1913" s="2">
        <f>'Moving Avg'!H1913</f>
        <v>4.1047000000000065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  <c r="M1913" s="7">
        <f t="shared" si="290"/>
        <v>0</v>
      </c>
      <c r="N1913" s="7">
        <f t="shared" si="291"/>
        <v>0</v>
      </c>
      <c r="O1913" s="7">
        <f t="shared" si="292"/>
        <v>50</v>
      </c>
      <c r="P1913" s="7">
        <f t="shared" si="293"/>
        <v>83.5</v>
      </c>
      <c r="Q1913" s="8">
        <f t="shared" si="294"/>
        <v>20.024999999999999</v>
      </c>
      <c r="R1913" s="8">
        <f t="shared" si="295"/>
        <v>38.375</v>
      </c>
      <c r="S1913" s="8">
        <f t="shared" si="296"/>
        <v>50.075000000000003</v>
      </c>
      <c r="T1913" s="8">
        <f t="shared" si="297"/>
        <v>33.375</v>
      </c>
      <c r="U1913" s="7">
        <f t="shared" si="298"/>
        <v>36.158333333333331</v>
      </c>
      <c r="V1913" s="7">
        <f t="shared" si="299"/>
        <v>35.462499999999999</v>
      </c>
    </row>
    <row r="1914" spans="1:22" ht="13.5" x14ac:dyDescent="0.25">
      <c r="A1914" s="3">
        <f>RSI!A1914</f>
        <v>45090</v>
      </c>
      <c r="B1914" s="2">
        <f>RSI!B1914</f>
        <v>4.6500000000000004</v>
      </c>
      <c r="C1914" s="2">
        <f>RSI!I1914</f>
        <v>89.819558781281614</v>
      </c>
      <c r="D1914" s="2">
        <f>MACD!E1914</f>
        <v>-0.1316018727838868</v>
      </c>
      <c r="E1914" s="2">
        <f>MACD!F1914</f>
        <v>-0.14319607722167024</v>
      </c>
      <c r="F1914" s="2">
        <f>'Moving Avg'!D1914</f>
        <v>4.5879999999999992</v>
      </c>
      <c r="G1914" s="2">
        <f>'Moving Avg'!F1914</f>
        <v>4.3240000000000007</v>
      </c>
      <c r="H1914" s="2">
        <f>'Moving Avg'!G1914</f>
        <v>3.8004000000000002</v>
      </c>
      <c r="I1914" s="2">
        <f>'Moving Avg'!H1914</f>
        <v>4.1118000000000059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  <c r="M1914" s="7">
        <f t="shared" si="290"/>
        <v>0</v>
      </c>
      <c r="N1914" s="7">
        <f t="shared" si="291"/>
        <v>0</v>
      </c>
      <c r="O1914" s="7">
        <f t="shared" si="292"/>
        <v>50</v>
      </c>
      <c r="P1914" s="7">
        <f t="shared" si="293"/>
        <v>83.5</v>
      </c>
      <c r="Q1914" s="8">
        <f t="shared" si="294"/>
        <v>20.024999999999999</v>
      </c>
      <c r="R1914" s="8">
        <f t="shared" si="295"/>
        <v>38.375</v>
      </c>
      <c r="S1914" s="8">
        <f t="shared" si="296"/>
        <v>50.075000000000003</v>
      </c>
      <c r="T1914" s="8">
        <f t="shared" si="297"/>
        <v>33.375</v>
      </c>
      <c r="U1914" s="7">
        <f t="shared" si="298"/>
        <v>36.158333333333331</v>
      </c>
      <c r="V1914" s="7">
        <f t="shared" si="299"/>
        <v>35.462499999999999</v>
      </c>
    </row>
    <row r="1915" spans="1:22" ht="13.5" x14ac:dyDescent="0.25">
      <c r="A1915" s="3">
        <f>RSI!A1915</f>
        <v>45091</v>
      </c>
      <c r="B1915" s="2">
        <f>RSI!B1915</f>
        <v>4.7</v>
      </c>
      <c r="C1915" s="2">
        <f>RSI!I1915</f>
        <v>90.661535772103434</v>
      </c>
      <c r="D1915" s="2">
        <f>MACD!E1915</f>
        <v>-0.15001337234148604</v>
      </c>
      <c r="E1915" s="2">
        <f>MACD!F1915</f>
        <v>-0.14455953624563342</v>
      </c>
      <c r="F1915" s="2">
        <f>'Moving Avg'!D1915</f>
        <v>4.6180000000000003</v>
      </c>
      <c r="G1915" s="2">
        <f>'Moving Avg'!F1915</f>
        <v>4.3515000000000006</v>
      </c>
      <c r="H1915" s="2">
        <f>'Moving Avg'!G1915</f>
        <v>3.8273999999999999</v>
      </c>
      <c r="I1915" s="2">
        <f>'Moving Avg'!H1915</f>
        <v>4.1184500000000064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  <c r="M1915" s="7">
        <f t="shared" si="290"/>
        <v>0</v>
      </c>
      <c r="N1915" s="7">
        <f t="shared" si="291"/>
        <v>45</v>
      </c>
      <c r="O1915" s="7">
        <f t="shared" si="292"/>
        <v>50</v>
      </c>
      <c r="P1915" s="7">
        <f t="shared" si="293"/>
        <v>83.5</v>
      </c>
      <c r="Q1915" s="8">
        <f t="shared" si="294"/>
        <v>35.774999999999999</v>
      </c>
      <c r="R1915" s="8">
        <f t="shared" si="295"/>
        <v>47.375</v>
      </c>
      <c r="S1915" s="8">
        <f t="shared" si="296"/>
        <v>56.825000000000003</v>
      </c>
      <c r="T1915" s="8">
        <f t="shared" si="297"/>
        <v>44.625</v>
      </c>
      <c r="U1915" s="7">
        <f t="shared" si="298"/>
        <v>46.658333333333339</v>
      </c>
      <c r="V1915" s="7">
        <f t="shared" si="299"/>
        <v>46.150000000000006</v>
      </c>
    </row>
    <row r="1916" spans="1:22" ht="13.5" x14ac:dyDescent="0.25">
      <c r="A1916" s="3">
        <f>RSI!A1916</f>
        <v>45092</v>
      </c>
      <c r="B1916" s="2">
        <f>RSI!B1916</f>
        <v>4.7</v>
      </c>
      <c r="C1916" s="2">
        <f>RSI!I1916</f>
        <v>90.661535772103434</v>
      </c>
      <c r="D1916" s="2">
        <f>MACD!E1916</f>
        <v>-0.16842678797958843</v>
      </c>
      <c r="E1916" s="2">
        <f>MACD!F1916</f>
        <v>-0.14933298659242444</v>
      </c>
      <c r="F1916" s="2">
        <f>'Moving Avg'!D1916</f>
        <v>4.6479999999999997</v>
      </c>
      <c r="G1916" s="2">
        <f>'Moving Avg'!F1916</f>
        <v>4.3795000000000011</v>
      </c>
      <c r="H1916" s="2">
        <f>'Moving Avg'!G1916</f>
        <v>3.8543999999999996</v>
      </c>
      <c r="I1916" s="2">
        <f>'Moving Avg'!H1916</f>
        <v>4.1243500000000068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  <c r="M1916" s="7">
        <f t="shared" si="290"/>
        <v>0</v>
      </c>
      <c r="N1916" s="7">
        <f t="shared" si="291"/>
        <v>45</v>
      </c>
      <c r="O1916" s="7">
        <f t="shared" si="292"/>
        <v>50</v>
      </c>
      <c r="P1916" s="7">
        <f t="shared" si="293"/>
        <v>83.5</v>
      </c>
      <c r="Q1916" s="8">
        <f t="shared" si="294"/>
        <v>35.774999999999999</v>
      </c>
      <c r="R1916" s="8">
        <f t="shared" si="295"/>
        <v>47.375</v>
      </c>
      <c r="S1916" s="8">
        <f t="shared" si="296"/>
        <v>56.825000000000003</v>
      </c>
      <c r="T1916" s="8">
        <f t="shared" si="297"/>
        <v>44.625</v>
      </c>
      <c r="U1916" s="7">
        <f t="shared" si="298"/>
        <v>46.658333333333339</v>
      </c>
      <c r="V1916" s="7">
        <f t="shared" si="299"/>
        <v>46.150000000000006</v>
      </c>
    </row>
    <row r="1917" spans="1:22" ht="13.5" x14ac:dyDescent="0.25">
      <c r="A1917" s="3">
        <f>RSI!A1917</f>
        <v>45093</v>
      </c>
      <c r="B1917" s="2">
        <f>RSI!B1917</f>
        <v>4.74</v>
      </c>
      <c r="C1917" s="2">
        <f>RSI!I1917</f>
        <v>91.327053521827736</v>
      </c>
      <c r="D1917" s="2">
        <f>MACD!E1917</f>
        <v>-0.16190252059656718</v>
      </c>
      <c r="E1917" s="2">
        <f>MACD!F1917</f>
        <v>-0.151846893393253</v>
      </c>
      <c r="F1917" s="2">
        <f>'Moving Avg'!D1917</f>
        <v>4.6779999999999999</v>
      </c>
      <c r="G1917" s="2">
        <f>'Moving Avg'!F1917</f>
        <v>4.4094999999999995</v>
      </c>
      <c r="H1917" s="2">
        <f>'Moving Avg'!G1917</f>
        <v>3.8822000000000001</v>
      </c>
      <c r="I1917" s="2">
        <f>'Moving Avg'!H1917</f>
        <v>4.1301000000000068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  <c r="M1917" s="7">
        <f t="shared" si="290"/>
        <v>0</v>
      </c>
      <c r="N1917" s="7">
        <f t="shared" si="291"/>
        <v>45</v>
      </c>
      <c r="O1917" s="7">
        <f t="shared" si="292"/>
        <v>50</v>
      </c>
      <c r="P1917" s="7">
        <f t="shared" si="293"/>
        <v>83.5</v>
      </c>
      <c r="Q1917" s="8">
        <f t="shared" si="294"/>
        <v>35.774999999999999</v>
      </c>
      <c r="R1917" s="8">
        <f t="shared" si="295"/>
        <v>47.375</v>
      </c>
      <c r="S1917" s="8">
        <f t="shared" si="296"/>
        <v>56.825000000000003</v>
      </c>
      <c r="T1917" s="8">
        <f t="shared" si="297"/>
        <v>44.625</v>
      </c>
      <c r="U1917" s="7">
        <f t="shared" si="298"/>
        <v>46.658333333333339</v>
      </c>
      <c r="V1917" s="7">
        <f t="shared" si="299"/>
        <v>46.150000000000006</v>
      </c>
    </row>
    <row r="1918" spans="1:22" ht="13.5" x14ac:dyDescent="0.25">
      <c r="A1918" s="3">
        <f>RSI!A1918</f>
        <v>45096</v>
      </c>
      <c r="B1918" s="2">
        <f>RSI!B1918</f>
        <v>4.75</v>
      </c>
      <c r="C1918" s="2">
        <f>RSI!I1918</f>
        <v>91.490329251138405</v>
      </c>
      <c r="D1918" s="2">
        <f>MACD!E1918</f>
        <v>-0.15671225389366938</v>
      </c>
      <c r="E1918" s="2">
        <f>MACD!F1918</f>
        <v>-0.15281996549333626</v>
      </c>
      <c r="F1918" s="2">
        <f>'Moving Avg'!D1918</f>
        <v>4.7080000000000002</v>
      </c>
      <c r="G1918" s="2">
        <f>'Moving Avg'!F1918</f>
        <v>4.4399999999999995</v>
      </c>
      <c r="H1918" s="2">
        <f>'Moving Avg'!G1918</f>
        <v>3.9102000000000006</v>
      </c>
      <c r="I1918" s="2">
        <f>'Moving Avg'!H1918</f>
        <v>4.1351000000000067</v>
      </c>
      <c r="J1918" s="5" t="str">
        <f>OBV!F1918</f>
        <v>BULLISH</v>
      </c>
      <c r="K1918" s="5" t="str">
        <f>OBV!G1918</f>
        <v>NEUTRAL</v>
      </c>
      <c r="L1918" s="5" t="str">
        <f>OBV!H1918</f>
        <v>CONFIRMED BULLISH</v>
      </c>
      <c r="M1918" s="7">
        <f t="shared" si="290"/>
        <v>0</v>
      </c>
      <c r="N1918" s="7">
        <f t="shared" si="291"/>
        <v>45</v>
      </c>
      <c r="O1918" s="7">
        <f t="shared" si="292"/>
        <v>50</v>
      </c>
      <c r="P1918" s="7">
        <f t="shared" si="293"/>
        <v>83.5</v>
      </c>
      <c r="Q1918" s="8">
        <f t="shared" si="294"/>
        <v>35.774999999999999</v>
      </c>
      <c r="R1918" s="8">
        <f t="shared" si="295"/>
        <v>47.375</v>
      </c>
      <c r="S1918" s="8">
        <f t="shared" si="296"/>
        <v>56.825000000000003</v>
      </c>
      <c r="T1918" s="8">
        <f t="shared" si="297"/>
        <v>44.625</v>
      </c>
      <c r="U1918" s="7">
        <f t="shared" si="298"/>
        <v>46.658333333333339</v>
      </c>
      <c r="V1918" s="7">
        <f t="shared" si="299"/>
        <v>46.150000000000006</v>
      </c>
    </row>
    <row r="1919" spans="1:22" ht="13.5" x14ac:dyDescent="0.25">
      <c r="A1919" s="3">
        <f>RSI!A1919</f>
        <v>45097</v>
      </c>
      <c r="B1919" s="2">
        <f>RSI!B1919</f>
        <v>4.75</v>
      </c>
      <c r="C1919" s="2">
        <f>RSI!I1919</f>
        <v>91.490329251138405</v>
      </c>
      <c r="D1919" s="2">
        <f>MACD!E1919</f>
        <v>-0.13946389959489114</v>
      </c>
      <c r="E1919" s="2">
        <f>MACD!F1919</f>
        <v>-0.15014875231364724</v>
      </c>
      <c r="F1919" s="2">
        <f>'Moving Avg'!D1919</f>
        <v>4.7279999999999998</v>
      </c>
      <c r="G1919" s="2">
        <f>'Moving Avg'!F1919</f>
        <v>4.4679999999999991</v>
      </c>
      <c r="H1919" s="2">
        <f>'Moving Avg'!G1919</f>
        <v>3.9382000000000006</v>
      </c>
      <c r="I1919" s="2">
        <f>'Moving Avg'!H1919</f>
        <v>4.1394000000000064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  <c r="M1919" s="7">
        <f t="shared" si="290"/>
        <v>0</v>
      </c>
      <c r="N1919" s="7">
        <f t="shared" si="291"/>
        <v>0</v>
      </c>
      <c r="O1919" s="7">
        <f t="shared" si="292"/>
        <v>50</v>
      </c>
      <c r="P1919" s="7">
        <f t="shared" si="293"/>
        <v>83.5</v>
      </c>
      <c r="Q1919" s="8">
        <f t="shared" si="294"/>
        <v>20.024999999999999</v>
      </c>
      <c r="R1919" s="8">
        <f t="shared" si="295"/>
        <v>38.375</v>
      </c>
      <c r="S1919" s="8">
        <f t="shared" si="296"/>
        <v>50.075000000000003</v>
      </c>
      <c r="T1919" s="8">
        <f t="shared" si="297"/>
        <v>33.375</v>
      </c>
      <c r="U1919" s="7">
        <f t="shared" si="298"/>
        <v>36.158333333333331</v>
      </c>
      <c r="V1919" s="7">
        <f t="shared" si="299"/>
        <v>35.462499999999999</v>
      </c>
    </row>
    <row r="1920" spans="1:22" ht="13.5" x14ac:dyDescent="0.25">
      <c r="A1920" s="3">
        <f>RSI!A1920</f>
        <v>45098</v>
      </c>
      <c r="B1920" s="2">
        <f>RSI!B1920</f>
        <v>4.75</v>
      </c>
      <c r="C1920" s="2">
        <f>RSI!I1920</f>
        <v>91.490329251138405</v>
      </c>
      <c r="D1920" s="2">
        <f>MACD!E1920</f>
        <v>-0.11951759466456746</v>
      </c>
      <c r="E1920" s="2">
        <f>MACD!F1920</f>
        <v>-0.14402252078383129</v>
      </c>
      <c r="F1920" s="2">
        <f>'Moving Avg'!D1920</f>
        <v>4.7380000000000004</v>
      </c>
      <c r="G1920" s="2">
        <f>'Moving Avg'!F1920</f>
        <v>4.4954999999999998</v>
      </c>
      <c r="H1920" s="2">
        <f>'Moving Avg'!G1920</f>
        <v>3.9662000000000006</v>
      </c>
      <c r="I1920" s="2">
        <f>'Moving Avg'!H1920</f>
        <v>4.143700000000007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  <c r="M1920" s="7">
        <f t="shared" si="290"/>
        <v>0</v>
      </c>
      <c r="N1920" s="7">
        <f t="shared" si="291"/>
        <v>0</v>
      </c>
      <c r="O1920" s="7">
        <f t="shared" si="292"/>
        <v>50</v>
      </c>
      <c r="P1920" s="7">
        <f t="shared" si="293"/>
        <v>83.5</v>
      </c>
      <c r="Q1920" s="8">
        <f t="shared" si="294"/>
        <v>20.024999999999999</v>
      </c>
      <c r="R1920" s="8">
        <f t="shared" si="295"/>
        <v>38.375</v>
      </c>
      <c r="S1920" s="8">
        <f t="shared" si="296"/>
        <v>50.075000000000003</v>
      </c>
      <c r="T1920" s="8">
        <f t="shared" si="297"/>
        <v>33.375</v>
      </c>
      <c r="U1920" s="7">
        <f t="shared" si="298"/>
        <v>36.158333333333331</v>
      </c>
      <c r="V1920" s="7">
        <f t="shared" si="299"/>
        <v>35.462499999999999</v>
      </c>
    </row>
    <row r="1921" spans="1:22" ht="13.5" x14ac:dyDescent="0.25">
      <c r="A1921" s="3">
        <f>RSI!A1921</f>
        <v>45099</v>
      </c>
      <c r="B1921" s="2">
        <f>RSI!B1921</f>
        <v>4.96</v>
      </c>
      <c r="C1921" s="2">
        <f>RSI!I1921</f>
        <v>94.303241221024123</v>
      </c>
      <c r="D1921" s="2">
        <f>MACD!E1921</f>
        <v>-0.12036288174577159</v>
      </c>
      <c r="E1921" s="2">
        <f>MACD!F1921</f>
        <v>-0.13929059297621937</v>
      </c>
      <c r="F1921" s="2">
        <f>'Moving Avg'!D1921</f>
        <v>4.7900000000000009</v>
      </c>
      <c r="G1921" s="2">
        <f>'Moving Avg'!F1921</f>
        <v>4.5284999999999993</v>
      </c>
      <c r="H1921" s="2">
        <f>'Moving Avg'!G1921</f>
        <v>3.9984000000000011</v>
      </c>
      <c r="I1921" s="2">
        <f>'Moving Avg'!H1921</f>
        <v>4.1482000000000063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  <c r="M1921" s="7">
        <f t="shared" si="290"/>
        <v>0</v>
      </c>
      <c r="N1921" s="7">
        <f t="shared" si="291"/>
        <v>0</v>
      </c>
      <c r="O1921" s="7">
        <f t="shared" si="292"/>
        <v>50</v>
      </c>
      <c r="P1921" s="7">
        <f t="shared" si="293"/>
        <v>83.5</v>
      </c>
      <c r="Q1921" s="8">
        <f t="shared" si="294"/>
        <v>20.024999999999999</v>
      </c>
      <c r="R1921" s="8">
        <f t="shared" si="295"/>
        <v>38.375</v>
      </c>
      <c r="S1921" s="8">
        <f t="shared" si="296"/>
        <v>50.075000000000003</v>
      </c>
      <c r="T1921" s="8">
        <f t="shared" si="297"/>
        <v>33.375</v>
      </c>
      <c r="U1921" s="7">
        <f t="shared" si="298"/>
        <v>36.158333333333331</v>
      </c>
      <c r="V1921" s="7">
        <f t="shared" si="299"/>
        <v>35.462499999999999</v>
      </c>
    </row>
    <row r="1922" spans="1:22" ht="13.5" x14ac:dyDescent="0.25">
      <c r="A1922" s="3">
        <f>RSI!A1922</f>
        <v>45100</v>
      </c>
      <c r="B1922" s="2">
        <f>RSI!B1922</f>
        <v>4.99</v>
      </c>
      <c r="C1922" s="2">
        <f>RSI!I1922</f>
        <v>94.578927555198504</v>
      </c>
      <c r="D1922" s="2">
        <f>MACD!E1922</f>
        <v>-0.12039422767268881</v>
      </c>
      <c r="E1922" s="2">
        <f>MACD!F1922</f>
        <v>-0.13551131991551327</v>
      </c>
      <c r="F1922" s="2">
        <f>'Moving Avg'!D1922</f>
        <v>4.8400000000000007</v>
      </c>
      <c r="G1922" s="2">
        <f>'Moving Avg'!F1922</f>
        <v>4.5679999999999996</v>
      </c>
      <c r="H1922" s="2">
        <f>'Moving Avg'!G1922</f>
        <v>4.0312000000000019</v>
      </c>
      <c r="I1922" s="2">
        <f>'Moving Avg'!H1922</f>
        <v>4.1529500000000068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  <c r="M1922" s="7">
        <f t="shared" ref="M1922:M1985" si="300">IF(C1922&lt;30,50, IF(C1922&gt;70, 0, 25))</f>
        <v>0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83.5</v>
      </c>
      <c r="Q1922" s="8">
        <f t="shared" si="294"/>
        <v>20.024999999999999</v>
      </c>
      <c r="R1922" s="8">
        <f t="shared" si="295"/>
        <v>38.375</v>
      </c>
      <c r="S1922" s="8">
        <f t="shared" si="296"/>
        <v>50.075000000000003</v>
      </c>
      <c r="T1922" s="8">
        <f t="shared" si="297"/>
        <v>33.375</v>
      </c>
      <c r="U1922" s="7">
        <f t="shared" si="298"/>
        <v>36.158333333333331</v>
      </c>
      <c r="V1922" s="7">
        <f t="shared" si="299"/>
        <v>35.462499999999999</v>
      </c>
    </row>
    <row r="1923" spans="1:22" ht="13.5" x14ac:dyDescent="0.25">
      <c r="A1923" s="3">
        <f>RSI!A1923</f>
        <v>45103</v>
      </c>
      <c r="B1923" s="2">
        <f>RSI!B1923</f>
        <v>4.99</v>
      </c>
      <c r="C1923" s="2">
        <f>RSI!I1923</f>
        <v>94.578927555198504</v>
      </c>
      <c r="D1923" s="2">
        <f>MACD!E1923</f>
        <v>-0.122066715476711</v>
      </c>
      <c r="E1923" s="2">
        <f>MACD!F1923</f>
        <v>-0.13282239902775284</v>
      </c>
      <c r="F1923" s="2">
        <f>'Moving Avg'!D1923</f>
        <v>4.8880000000000008</v>
      </c>
      <c r="G1923" s="2">
        <f>'Moving Avg'!F1923</f>
        <v>4.6074999999999999</v>
      </c>
      <c r="H1923" s="2">
        <f>'Moving Avg'!G1923</f>
        <v>4.0640000000000018</v>
      </c>
      <c r="I1923" s="2">
        <f>'Moving Avg'!H1923</f>
        <v>4.1574000000000062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  <c r="M1923" s="7">
        <f t="shared" si="300"/>
        <v>0</v>
      </c>
      <c r="N1923" s="7">
        <f t="shared" si="301"/>
        <v>0</v>
      </c>
      <c r="O1923" s="7">
        <f t="shared" si="302"/>
        <v>50</v>
      </c>
      <c r="P1923" s="7">
        <f t="shared" si="303"/>
        <v>83.5</v>
      </c>
      <c r="Q1923" s="8">
        <f t="shared" ref="Q1923:Q1986" si="304">0.35*M1923+N1923*0.35+O1923*0.15+P1923*0.15</f>
        <v>20.024999999999999</v>
      </c>
      <c r="R1923" s="8">
        <f t="shared" ref="R1923:R1986" si="305">M1923*0.2+N1923*0.2+O1923*0.35+P1923*0.25</f>
        <v>38.375</v>
      </c>
      <c r="S1923" s="8">
        <f t="shared" ref="S1923:S1986" si="306">M1923*0.15+N1923*0.15+O1923*0.25+P1923*0.45</f>
        <v>50.075000000000003</v>
      </c>
      <c r="T1923" s="8">
        <f t="shared" ref="T1923:T1986" si="307">0.25*SUM(M1923:P1923)</f>
        <v>33.375</v>
      </c>
      <c r="U1923" s="7">
        <f t="shared" ref="U1923:U1986" si="308">SUM(Q1923:S1923)/3</f>
        <v>36.158333333333331</v>
      </c>
      <c r="V1923" s="7">
        <f t="shared" ref="V1923:V1986" si="309">SUM(Q1923:T1923)/4</f>
        <v>35.462499999999999</v>
      </c>
    </row>
    <row r="1924" spans="1:22" ht="13.5" x14ac:dyDescent="0.25">
      <c r="A1924" s="3">
        <f>RSI!A1924</f>
        <v>45104</v>
      </c>
      <c r="B1924" s="2">
        <f>RSI!B1924</f>
        <v>4.99</v>
      </c>
      <c r="C1924" s="2">
        <f>RSI!I1924</f>
        <v>94.578927555198504</v>
      </c>
      <c r="D1924" s="2">
        <f>MACD!E1924</f>
        <v>-0.11873813224081076</v>
      </c>
      <c r="E1924" s="2">
        <f>MACD!F1924</f>
        <v>-0.13000554567036443</v>
      </c>
      <c r="F1924" s="2">
        <f>'Moving Avg'!D1924</f>
        <v>4.9359999999999999</v>
      </c>
      <c r="G1924" s="2">
        <f>'Moving Avg'!F1924</f>
        <v>4.6470000000000002</v>
      </c>
      <c r="H1924" s="2">
        <f>'Moving Avg'!G1924</f>
        <v>4.0968000000000009</v>
      </c>
      <c r="I1924" s="2">
        <f>'Moving Avg'!H1924</f>
        <v>4.1618000000000057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  <c r="M1924" s="7">
        <f t="shared" si="300"/>
        <v>0</v>
      </c>
      <c r="N1924" s="7">
        <f t="shared" si="301"/>
        <v>0</v>
      </c>
      <c r="O1924" s="7">
        <f t="shared" si="302"/>
        <v>50</v>
      </c>
      <c r="P1924" s="7">
        <f t="shared" si="303"/>
        <v>83.5</v>
      </c>
      <c r="Q1924" s="8">
        <f t="shared" si="304"/>
        <v>20.024999999999999</v>
      </c>
      <c r="R1924" s="8">
        <f t="shared" si="305"/>
        <v>38.375</v>
      </c>
      <c r="S1924" s="8">
        <f t="shared" si="306"/>
        <v>50.075000000000003</v>
      </c>
      <c r="T1924" s="8">
        <f t="shared" si="307"/>
        <v>33.375</v>
      </c>
      <c r="U1924" s="7">
        <f t="shared" si="308"/>
        <v>36.158333333333331</v>
      </c>
      <c r="V1924" s="7">
        <f t="shared" si="309"/>
        <v>35.462499999999999</v>
      </c>
    </row>
    <row r="1925" spans="1:22" ht="13.5" x14ac:dyDescent="0.25">
      <c r="A1925" s="3">
        <f>RSI!A1925</f>
        <v>45107</v>
      </c>
      <c r="B1925" s="2">
        <f>RSI!B1925</f>
        <v>5.16</v>
      </c>
      <c r="C1925" s="2">
        <f>RSI!I1925</f>
        <v>95.961977490339635</v>
      </c>
      <c r="D1925" s="2">
        <f>MACD!E1925</f>
        <v>-0.12355205554897086</v>
      </c>
      <c r="E1925" s="2">
        <f>MACD!F1925</f>
        <v>-0.12871484764608571</v>
      </c>
      <c r="F1925" s="2">
        <f>'Moving Avg'!D1925</f>
        <v>5.0179999999999998</v>
      </c>
      <c r="G1925" s="2">
        <f>'Moving Avg'!F1925</f>
        <v>4.6949999999999985</v>
      </c>
      <c r="H1925" s="2">
        <f>'Moving Avg'!G1925</f>
        <v>4.1330000000000009</v>
      </c>
      <c r="I1925" s="2">
        <f>'Moving Avg'!H1925</f>
        <v>4.1670500000000059</v>
      </c>
      <c r="J1925" s="5" t="str">
        <f>OBV!F1925</f>
        <v>BULLISH</v>
      </c>
      <c r="K1925" s="5" t="str">
        <f>OBV!G1925</f>
        <v>NEUTRAL</v>
      </c>
      <c r="L1925" s="5" t="str">
        <f>OBV!H1925</f>
        <v>CONFIRMED BULLISH</v>
      </c>
      <c r="M1925" s="7">
        <f t="shared" si="300"/>
        <v>0</v>
      </c>
      <c r="N1925" s="7">
        <f t="shared" si="301"/>
        <v>0</v>
      </c>
      <c r="O1925" s="7">
        <f t="shared" si="302"/>
        <v>50</v>
      </c>
      <c r="P1925" s="7">
        <f t="shared" si="303"/>
        <v>83.5</v>
      </c>
      <c r="Q1925" s="8">
        <f t="shared" si="304"/>
        <v>20.024999999999999</v>
      </c>
      <c r="R1925" s="8">
        <f t="shared" si="305"/>
        <v>38.375</v>
      </c>
      <c r="S1925" s="8">
        <f t="shared" si="306"/>
        <v>50.075000000000003</v>
      </c>
      <c r="T1925" s="8">
        <f t="shared" si="307"/>
        <v>33.375</v>
      </c>
      <c r="U1925" s="7">
        <f t="shared" si="308"/>
        <v>36.158333333333331</v>
      </c>
      <c r="V1925" s="7">
        <f t="shared" si="309"/>
        <v>35.462499999999999</v>
      </c>
    </row>
    <row r="1926" spans="1:22" ht="13.5" x14ac:dyDescent="0.25">
      <c r="A1926" s="3">
        <f>RSI!A1926</f>
        <v>45110</v>
      </c>
      <c r="B1926" s="2">
        <f>RSI!B1926</f>
        <v>5.34</v>
      </c>
      <c r="C1926" s="2">
        <f>RSI!I1926</f>
        <v>96.871960275360081</v>
      </c>
      <c r="D1926" s="2">
        <f>MACD!E1926</f>
        <v>-0.14449114582688605</v>
      </c>
      <c r="E1926" s="2">
        <f>MACD!F1926</f>
        <v>-0.1318701072822458</v>
      </c>
      <c r="F1926" s="2">
        <f>'Moving Avg'!D1926</f>
        <v>5.0940000000000003</v>
      </c>
      <c r="G1926" s="2">
        <f>'Moving Avg'!F1926</f>
        <v>4.7519999999999998</v>
      </c>
      <c r="H1926" s="2">
        <f>'Moving Avg'!G1926</f>
        <v>4.1728000000000005</v>
      </c>
      <c r="I1926" s="2">
        <f>'Moving Avg'!H1926</f>
        <v>4.1732000000000058</v>
      </c>
      <c r="J1926" s="5" t="str">
        <f>OBV!F1926</f>
        <v>BULLISH</v>
      </c>
      <c r="K1926" s="5" t="str">
        <f>OBV!G1926</f>
        <v>NEUTRAL</v>
      </c>
      <c r="L1926" s="5" t="str">
        <f>OBV!H1926</f>
        <v>CONFIRMED BULLISH</v>
      </c>
      <c r="M1926" s="7">
        <f t="shared" si="300"/>
        <v>0</v>
      </c>
      <c r="N1926" s="7">
        <f t="shared" si="301"/>
        <v>45</v>
      </c>
      <c r="O1926" s="7">
        <f t="shared" si="302"/>
        <v>50</v>
      </c>
      <c r="P1926" s="7">
        <f t="shared" si="303"/>
        <v>83.5</v>
      </c>
      <c r="Q1926" s="8">
        <f t="shared" si="304"/>
        <v>35.774999999999999</v>
      </c>
      <c r="R1926" s="8">
        <f t="shared" si="305"/>
        <v>47.375</v>
      </c>
      <c r="S1926" s="8">
        <f t="shared" si="306"/>
        <v>56.825000000000003</v>
      </c>
      <c r="T1926" s="8">
        <f t="shared" si="307"/>
        <v>44.625</v>
      </c>
      <c r="U1926" s="7">
        <f t="shared" si="308"/>
        <v>46.658333333333339</v>
      </c>
      <c r="V1926" s="7">
        <f t="shared" si="309"/>
        <v>46.150000000000006</v>
      </c>
    </row>
    <row r="1927" spans="1:22" ht="13.5" x14ac:dyDescent="0.25">
      <c r="A1927" s="3">
        <f>RSI!A1927</f>
        <v>45111</v>
      </c>
      <c r="B1927" s="2">
        <f>RSI!B1927</f>
        <v>5.33</v>
      </c>
      <c r="C1927" s="2">
        <f>RSI!I1927</f>
        <v>95.583240861850868</v>
      </c>
      <c r="D1927" s="2">
        <f>MACD!E1927</f>
        <v>-0.15964865364203984</v>
      </c>
      <c r="E1927" s="2">
        <f>MACD!F1927</f>
        <v>-0.13742581655420461</v>
      </c>
      <c r="F1927" s="2">
        <f>'Moving Avg'!D1927</f>
        <v>5.1620000000000008</v>
      </c>
      <c r="G1927" s="2">
        <f>'Moving Avg'!F1927</f>
        <v>4.7994999999999992</v>
      </c>
      <c r="H1927" s="2">
        <f>'Moving Avg'!G1927</f>
        <v>4.2124000000000015</v>
      </c>
      <c r="I1927" s="2">
        <f>'Moving Avg'!H1927</f>
        <v>4.1793000000000058</v>
      </c>
      <c r="J1927" s="5" t="str">
        <f>OBV!F1927</f>
        <v>BEARISH</v>
      </c>
      <c r="K1927" s="5" t="str">
        <f>OBV!G1927</f>
        <v>NEUTRAL</v>
      </c>
      <c r="L1927" s="5" t="str">
        <f>OBV!H1927</f>
        <v>BEARISH DIVERGENCE</v>
      </c>
      <c r="M1927" s="7">
        <f t="shared" si="300"/>
        <v>0</v>
      </c>
      <c r="N1927" s="7">
        <f t="shared" si="301"/>
        <v>100</v>
      </c>
      <c r="O1927" s="7">
        <f t="shared" si="302"/>
        <v>50</v>
      </c>
      <c r="P1927" s="7">
        <f t="shared" si="303"/>
        <v>16.5</v>
      </c>
      <c r="Q1927" s="8">
        <f t="shared" si="304"/>
        <v>44.975000000000001</v>
      </c>
      <c r="R1927" s="8">
        <f t="shared" si="305"/>
        <v>41.625</v>
      </c>
      <c r="S1927" s="8">
        <f t="shared" si="306"/>
        <v>34.924999999999997</v>
      </c>
      <c r="T1927" s="8">
        <f t="shared" si="307"/>
        <v>41.625</v>
      </c>
      <c r="U1927" s="7">
        <f t="shared" si="308"/>
        <v>40.508333333333333</v>
      </c>
      <c r="V1927" s="7">
        <f t="shared" si="309"/>
        <v>40.787499999999994</v>
      </c>
    </row>
    <row r="1928" spans="1:22" ht="13.5" x14ac:dyDescent="0.25">
      <c r="A1928" s="3">
        <f>RSI!A1928</f>
        <v>45112</v>
      </c>
      <c r="B1928" s="2">
        <f>RSI!B1928</f>
        <v>5.32</v>
      </c>
      <c r="C1928" s="2">
        <f>RSI!I1928</f>
        <v>94.233193895533859</v>
      </c>
      <c r="D1928" s="2">
        <f>MACD!E1928</f>
        <v>-0.1741492805212399</v>
      </c>
      <c r="E1928" s="2">
        <f>MACD!F1928</f>
        <v>-0.14477050934761168</v>
      </c>
      <c r="F1928" s="2">
        <f>'Moving Avg'!D1928</f>
        <v>5.2279999999999998</v>
      </c>
      <c r="G1928" s="2">
        <f>'Moving Avg'!F1928</f>
        <v>4.8454999999999995</v>
      </c>
      <c r="H1928" s="2">
        <f>'Moving Avg'!G1928</f>
        <v>4.2518000000000002</v>
      </c>
      <c r="I1928" s="2">
        <f>'Moving Avg'!H1928</f>
        <v>4.1853500000000068</v>
      </c>
      <c r="J1928" s="5" t="str">
        <f>OBV!F1928</f>
        <v>BEARISH</v>
      </c>
      <c r="K1928" s="5" t="str">
        <f>OBV!G1928</f>
        <v>NEUTRAL</v>
      </c>
      <c r="L1928" s="5" t="str">
        <f>OBV!H1928</f>
        <v>BEARISH DIVERGENCE</v>
      </c>
      <c r="M1928" s="7">
        <f t="shared" si="300"/>
        <v>0</v>
      </c>
      <c r="N1928" s="7">
        <f t="shared" si="301"/>
        <v>100</v>
      </c>
      <c r="O1928" s="7">
        <f t="shared" si="302"/>
        <v>50</v>
      </c>
      <c r="P1928" s="7">
        <f t="shared" si="303"/>
        <v>16.5</v>
      </c>
      <c r="Q1928" s="8">
        <f t="shared" si="304"/>
        <v>44.975000000000001</v>
      </c>
      <c r="R1928" s="8">
        <f t="shared" si="305"/>
        <v>41.625</v>
      </c>
      <c r="S1928" s="8">
        <f t="shared" si="306"/>
        <v>34.924999999999997</v>
      </c>
      <c r="T1928" s="8">
        <f t="shared" si="307"/>
        <v>41.625</v>
      </c>
      <c r="U1928" s="7">
        <f t="shared" si="308"/>
        <v>40.508333333333333</v>
      </c>
      <c r="V1928" s="7">
        <f t="shared" si="309"/>
        <v>40.787499999999994</v>
      </c>
    </row>
    <row r="1929" spans="1:22" ht="13.5" x14ac:dyDescent="0.25">
      <c r="A1929" s="3">
        <f>RSI!A1929</f>
        <v>45113</v>
      </c>
      <c r="B1929" s="2">
        <f>RSI!B1929</f>
        <v>5.32</v>
      </c>
      <c r="C1929" s="2">
        <f>RSI!I1929</f>
        <v>94.233193895533859</v>
      </c>
      <c r="D1929" s="2">
        <f>MACD!E1929</f>
        <v>-0.1900212898366096</v>
      </c>
      <c r="E1929" s="2">
        <f>MACD!F1929</f>
        <v>-0.15382066544541129</v>
      </c>
      <c r="F1929" s="2">
        <f>'Moving Avg'!D1929</f>
        <v>5.2939999999999996</v>
      </c>
      <c r="G1929" s="2">
        <f>'Moving Avg'!F1929</f>
        <v>4.8864999999999998</v>
      </c>
      <c r="H1929" s="2">
        <f>'Moving Avg'!G1929</f>
        <v>4.2912000000000008</v>
      </c>
      <c r="I1929" s="2">
        <f>'Moving Avg'!H1929</f>
        <v>4.1914000000000069</v>
      </c>
      <c r="J1929" s="5" t="str">
        <f>OBV!F1929</f>
        <v>BEARISH</v>
      </c>
      <c r="K1929" s="5" t="str">
        <f>OBV!G1929</f>
        <v>NEUTRAL</v>
      </c>
      <c r="L1929" s="5" t="str">
        <f>OBV!H1929</f>
        <v>BEARISH DIVERGENCE</v>
      </c>
      <c r="M1929" s="7">
        <f t="shared" si="300"/>
        <v>0</v>
      </c>
      <c r="N1929" s="7">
        <f t="shared" si="301"/>
        <v>100</v>
      </c>
      <c r="O1929" s="7">
        <f t="shared" si="302"/>
        <v>50</v>
      </c>
      <c r="P1929" s="7">
        <f t="shared" si="303"/>
        <v>16.5</v>
      </c>
      <c r="Q1929" s="8">
        <f t="shared" si="304"/>
        <v>44.975000000000001</v>
      </c>
      <c r="R1929" s="8">
        <f t="shared" si="305"/>
        <v>41.625</v>
      </c>
      <c r="S1929" s="8">
        <f t="shared" si="306"/>
        <v>34.924999999999997</v>
      </c>
      <c r="T1929" s="8">
        <f t="shared" si="307"/>
        <v>41.625</v>
      </c>
      <c r="U1929" s="7">
        <f t="shared" si="308"/>
        <v>40.508333333333333</v>
      </c>
      <c r="V1929" s="7">
        <f t="shared" si="309"/>
        <v>40.787499999999994</v>
      </c>
    </row>
    <row r="1930" spans="1:22" ht="13.5" x14ac:dyDescent="0.25">
      <c r="A1930" s="3">
        <f>RSI!A1930</f>
        <v>45114</v>
      </c>
      <c r="B1930" s="2">
        <f>RSI!B1930</f>
        <v>5.32</v>
      </c>
      <c r="C1930" s="2">
        <f>RSI!I1930</f>
        <v>94.233193895533844</v>
      </c>
      <c r="D1930" s="2">
        <f>MACD!E1930</f>
        <v>-0.20678686648156841</v>
      </c>
      <c r="E1930" s="2">
        <f>MACD!F1930</f>
        <v>-0.16441390565264272</v>
      </c>
      <c r="F1930" s="2">
        <f>'Moving Avg'!D1930</f>
        <v>5.3260000000000005</v>
      </c>
      <c r="G1930" s="2">
        <f>'Moving Avg'!F1930</f>
        <v>4.9249999999999998</v>
      </c>
      <c r="H1930" s="2">
        <f>'Moving Avg'!G1930</f>
        <v>4.3306000000000004</v>
      </c>
      <c r="I1930" s="2">
        <f>'Moving Avg'!H1930</f>
        <v>4.1983500000000076</v>
      </c>
      <c r="J1930" s="5" t="str">
        <f>OBV!F1930</f>
        <v>BEARISH</v>
      </c>
      <c r="K1930" s="5" t="str">
        <f>OBV!G1930</f>
        <v>NEUTRAL</v>
      </c>
      <c r="L1930" s="5" t="str">
        <f>OBV!H1930</f>
        <v>BEARISH DIVERGENCE</v>
      </c>
      <c r="M1930" s="7">
        <f t="shared" si="300"/>
        <v>0</v>
      </c>
      <c r="N1930" s="7">
        <f t="shared" si="301"/>
        <v>100</v>
      </c>
      <c r="O1930" s="7">
        <f t="shared" si="302"/>
        <v>50</v>
      </c>
      <c r="P1930" s="7">
        <f t="shared" si="303"/>
        <v>16.5</v>
      </c>
      <c r="Q1930" s="8">
        <f t="shared" si="304"/>
        <v>44.975000000000001</v>
      </c>
      <c r="R1930" s="8">
        <f t="shared" si="305"/>
        <v>41.625</v>
      </c>
      <c r="S1930" s="8">
        <f t="shared" si="306"/>
        <v>34.924999999999997</v>
      </c>
      <c r="T1930" s="8">
        <f t="shared" si="307"/>
        <v>41.625</v>
      </c>
      <c r="U1930" s="7">
        <f t="shared" si="308"/>
        <v>40.508333333333333</v>
      </c>
      <c r="V1930" s="7">
        <f t="shared" si="309"/>
        <v>40.787499999999994</v>
      </c>
    </row>
    <row r="1931" spans="1:22" ht="13.5" x14ac:dyDescent="0.25">
      <c r="A1931" s="3">
        <f>RSI!A1931</f>
        <v>45117</v>
      </c>
      <c r="B1931" s="2">
        <f>RSI!B1931</f>
        <v>5.32</v>
      </c>
      <c r="C1931" s="2">
        <f>RSI!I1931</f>
        <v>94.233193895533844</v>
      </c>
      <c r="D1931" s="2">
        <f>MACD!E1931</f>
        <v>-0.19175377847996522</v>
      </c>
      <c r="E1931" s="2">
        <f>MACD!F1931</f>
        <v>-0.16988188021810724</v>
      </c>
      <c r="F1931" s="2">
        <f>'Moving Avg'!D1931</f>
        <v>5.3220000000000001</v>
      </c>
      <c r="G1931" s="2">
        <f>'Moving Avg'!F1931</f>
        <v>4.9634999999999989</v>
      </c>
      <c r="H1931" s="2">
        <f>'Moving Avg'!G1931</f>
        <v>4.3670000000000009</v>
      </c>
      <c r="I1931" s="2">
        <f>'Moving Avg'!H1931</f>
        <v>4.2053000000000074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  <c r="M1931" s="7">
        <f t="shared" si="300"/>
        <v>0</v>
      </c>
      <c r="N1931" s="7">
        <f t="shared" si="301"/>
        <v>100</v>
      </c>
      <c r="O1931" s="7">
        <f t="shared" si="302"/>
        <v>50</v>
      </c>
      <c r="P1931" s="7">
        <f t="shared" si="303"/>
        <v>16.5</v>
      </c>
      <c r="Q1931" s="8">
        <f t="shared" si="304"/>
        <v>44.975000000000001</v>
      </c>
      <c r="R1931" s="8">
        <f t="shared" si="305"/>
        <v>41.625</v>
      </c>
      <c r="S1931" s="8">
        <f t="shared" si="306"/>
        <v>34.924999999999997</v>
      </c>
      <c r="T1931" s="8">
        <f t="shared" si="307"/>
        <v>41.625</v>
      </c>
      <c r="U1931" s="7">
        <f t="shared" si="308"/>
        <v>40.508333333333333</v>
      </c>
      <c r="V1931" s="7">
        <f t="shared" si="309"/>
        <v>40.787499999999994</v>
      </c>
    </row>
    <row r="1932" spans="1:22" ht="13.5" x14ac:dyDescent="0.25">
      <c r="A1932" s="3">
        <f>RSI!A1932</f>
        <v>45118</v>
      </c>
      <c r="B1932" s="2">
        <f>RSI!B1932</f>
        <v>5.32</v>
      </c>
      <c r="C1932" s="2">
        <f>RSI!I1932</f>
        <v>94.233193895533859</v>
      </c>
      <c r="D1932" s="2">
        <f>MACD!E1932</f>
        <v>-0.1772776693222422</v>
      </c>
      <c r="E1932" s="2">
        <f>MACD!F1932</f>
        <v>-0.17136103803893424</v>
      </c>
      <c r="F1932" s="2">
        <f>'Moving Avg'!D1932</f>
        <v>5.32</v>
      </c>
      <c r="G1932" s="2">
        <f>'Moving Avg'!F1932</f>
        <v>4.9999999999999982</v>
      </c>
      <c r="H1932" s="2">
        <f>'Moving Avg'!G1932</f>
        <v>4.4033999999999995</v>
      </c>
      <c r="I1932" s="2">
        <f>'Moving Avg'!H1932</f>
        <v>4.212250000000008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  <c r="M1932" s="7">
        <f t="shared" si="300"/>
        <v>0</v>
      </c>
      <c r="N1932" s="7">
        <f t="shared" si="301"/>
        <v>45</v>
      </c>
      <c r="O1932" s="7">
        <f t="shared" si="302"/>
        <v>50</v>
      </c>
      <c r="P1932" s="7">
        <f t="shared" si="303"/>
        <v>16.5</v>
      </c>
      <c r="Q1932" s="8">
        <f t="shared" si="304"/>
        <v>25.725000000000001</v>
      </c>
      <c r="R1932" s="8">
        <f t="shared" si="305"/>
        <v>30.625</v>
      </c>
      <c r="S1932" s="8">
        <f t="shared" si="306"/>
        <v>26.675000000000001</v>
      </c>
      <c r="T1932" s="8">
        <f t="shared" si="307"/>
        <v>27.875</v>
      </c>
      <c r="U1932" s="7">
        <f t="shared" si="308"/>
        <v>27.675000000000001</v>
      </c>
      <c r="V1932" s="7">
        <f t="shared" si="309"/>
        <v>27.725000000000001</v>
      </c>
    </row>
    <row r="1933" spans="1:22" ht="13.5" x14ac:dyDescent="0.25">
      <c r="A1933" s="3">
        <f>RSI!A1933</f>
        <v>45119</v>
      </c>
      <c r="B1933" s="2">
        <f>RSI!B1933</f>
        <v>5.32</v>
      </c>
      <c r="C1933" s="2">
        <f>RSI!I1933</f>
        <v>94.233193895533859</v>
      </c>
      <c r="D1933" s="2">
        <f>MACD!E1933</f>
        <v>-0.16767641377904408</v>
      </c>
      <c r="E1933" s="2">
        <f>MACD!F1933</f>
        <v>-0.17062411318695619</v>
      </c>
      <c r="F1933" s="2">
        <f>'Moving Avg'!D1933</f>
        <v>5.32</v>
      </c>
      <c r="G1933" s="2">
        <f>'Moving Avg'!F1933</f>
        <v>5.0359999999999987</v>
      </c>
      <c r="H1933" s="2">
        <f>'Moving Avg'!G1933</f>
        <v>4.4398</v>
      </c>
      <c r="I1933" s="2">
        <f>'Moving Avg'!H1933</f>
        <v>4.2192000000000078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0</v>
      </c>
      <c r="N1933" s="7">
        <f t="shared" si="301"/>
        <v>0</v>
      </c>
      <c r="O1933" s="7">
        <f t="shared" si="302"/>
        <v>50</v>
      </c>
      <c r="P1933" s="7">
        <f t="shared" si="303"/>
        <v>33</v>
      </c>
      <c r="Q1933" s="8">
        <f t="shared" si="304"/>
        <v>12.45</v>
      </c>
      <c r="R1933" s="8">
        <f t="shared" si="305"/>
        <v>25.75</v>
      </c>
      <c r="S1933" s="8">
        <f t="shared" si="306"/>
        <v>27.35</v>
      </c>
      <c r="T1933" s="8">
        <f t="shared" si="307"/>
        <v>20.75</v>
      </c>
      <c r="U1933" s="7">
        <f t="shared" si="308"/>
        <v>21.850000000000005</v>
      </c>
      <c r="V1933" s="7">
        <f t="shared" si="309"/>
        <v>21.575000000000003</v>
      </c>
    </row>
    <row r="1934" spans="1:22" ht="13.5" x14ac:dyDescent="0.25">
      <c r="A1934" s="3">
        <f>RSI!A1934</f>
        <v>45120</v>
      </c>
      <c r="B1934" s="2">
        <f>RSI!B1934</f>
        <v>5.32</v>
      </c>
      <c r="C1934" s="2">
        <f>RSI!I1934</f>
        <v>94.233193895533859</v>
      </c>
      <c r="D1934" s="2">
        <f>MACD!E1934</f>
        <v>-0.16200390400840003</v>
      </c>
      <c r="E1934" s="2">
        <f>MACD!F1934</f>
        <v>-0.16890007135124499</v>
      </c>
      <c r="F1934" s="2">
        <f>'Moving Avg'!D1934</f>
        <v>5.32</v>
      </c>
      <c r="G1934" s="2">
        <f>'Moving Avg'!F1934</f>
        <v>5.0694999999999979</v>
      </c>
      <c r="H1934" s="2">
        <f>'Moving Avg'!G1934</f>
        <v>4.4762000000000004</v>
      </c>
      <c r="I1934" s="2">
        <f>'Moving Avg'!H1934</f>
        <v>4.2261500000000076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  <c r="M1934" s="7">
        <f t="shared" si="300"/>
        <v>0</v>
      </c>
      <c r="N1934" s="7">
        <f t="shared" si="301"/>
        <v>0</v>
      </c>
      <c r="O1934" s="7">
        <f t="shared" si="302"/>
        <v>50</v>
      </c>
      <c r="P1934" s="7">
        <f t="shared" si="303"/>
        <v>33</v>
      </c>
      <c r="Q1934" s="8">
        <f t="shared" si="304"/>
        <v>12.45</v>
      </c>
      <c r="R1934" s="8">
        <f t="shared" si="305"/>
        <v>25.75</v>
      </c>
      <c r="S1934" s="8">
        <f t="shared" si="306"/>
        <v>27.35</v>
      </c>
      <c r="T1934" s="8">
        <f t="shared" si="307"/>
        <v>20.75</v>
      </c>
      <c r="U1934" s="7">
        <f t="shared" si="308"/>
        <v>21.850000000000005</v>
      </c>
      <c r="V1934" s="7">
        <f t="shared" si="309"/>
        <v>21.575000000000003</v>
      </c>
    </row>
    <row r="1935" spans="1:22" ht="13.5" x14ac:dyDescent="0.25">
      <c r="A1935" s="3">
        <f>RSI!A1935</f>
        <v>45121</v>
      </c>
      <c r="B1935" s="2">
        <f>RSI!B1935</f>
        <v>5.32</v>
      </c>
      <c r="C1935" s="2">
        <f>RSI!I1935</f>
        <v>94.233193895533859</v>
      </c>
      <c r="D1935" s="2">
        <f>MACD!E1935</f>
        <v>-0.13332026924213114</v>
      </c>
      <c r="E1935" s="2">
        <f>MACD!F1935</f>
        <v>-0.16178411092942224</v>
      </c>
      <c r="F1935" s="2">
        <f>'Moving Avg'!D1935</f>
        <v>5.32</v>
      </c>
      <c r="G1935" s="2">
        <f>'Moving Avg'!F1935</f>
        <v>5.1004999999999985</v>
      </c>
      <c r="H1935" s="2">
        <f>'Moving Avg'!G1935</f>
        <v>4.5125999999999999</v>
      </c>
      <c r="I1935" s="2">
        <f>'Moving Avg'!H1935</f>
        <v>4.2331000000000083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  <c r="M1935" s="7">
        <f t="shared" si="300"/>
        <v>0</v>
      </c>
      <c r="N1935" s="7">
        <f t="shared" si="301"/>
        <v>0</v>
      </c>
      <c r="O1935" s="7">
        <f t="shared" si="302"/>
        <v>50</v>
      </c>
      <c r="P1935" s="7">
        <f t="shared" si="303"/>
        <v>33</v>
      </c>
      <c r="Q1935" s="8">
        <f t="shared" si="304"/>
        <v>12.45</v>
      </c>
      <c r="R1935" s="8">
        <f t="shared" si="305"/>
        <v>25.75</v>
      </c>
      <c r="S1935" s="8">
        <f t="shared" si="306"/>
        <v>27.35</v>
      </c>
      <c r="T1935" s="8">
        <f t="shared" si="307"/>
        <v>20.75</v>
      </c>
      <c r="U1935" s="7">
        <f t="shared" si="308"/>
        <v>21.850000000000005</v>
      </c>
      <c r="V1935" s="7">
        <f t="shared" si="309"/>
        <v>21.575000000000003</v>
      </c>
    </row>
    <row r="1936" spans="1:22" ht="13.5" x14ac:dyDescent="0.25">
      <c r="A1936" s="3">
        <f>RSI!A1936</f>
        <v>45124</v>
      </c>
      <c r="B1936" s="2">
        <f>RSI!B1936</f>
        <v>5.32</v>
      </c>
      <c r="C1936" s="2">
        <f>RSI!I1936</f>
        <v>94.233193895533859</v>
      </c>
      <c r="D1936" s="2">
        <f>MACD!E1936</f>
        <v>-8.3459070844146055E-2</v>
      </c>
      <c r="E1936" s="2">
        <f>MACD!F1936</f>
        <v>-0.14611910291236699</v>
      </c>
      <c r="F1936" s="2">
        <f>'Moving Avg'!D1936</f>
        <v>5.32</v>
      </c>
      <c r="G1936" s="2">
        <f>'Moving Avg'!F1936</f>
        <v>5.1314999999999982</v>
      </c>
      <c r="H1936" s="2">
        <f>'Moving Avg'!G1936</f>
        <v>4.5489999999999995</v>
      </c>
      <c r="I1936" s="2">
        <f>'Moving Avg'!H1936</f>
        <v>4.2400500000000081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  <c r="M1936" s="7">
        <f t="shared" si="300"/>
        <v>0</v>
      </c>
      <c r="N1936" s="7">
        <f t="shared" si="301"/>
        <v>0</v>
      </c>
      <c r="O1936" s="7">
        <f t="shared" si="302"/>
        <v>50</v>
      </c>
      <c r="P1936" s="7">
        <f t="shared" si="303"/>
        <v>33</v>
      </c>
      <c r="Q1936" s="8">
        <f t="shared" si="304"/>
        <v>12.45</v>
      </c>
      <c r="R1936" s="8">
        <f t="shared" si="305"/>
        <v>25.75</v>
      </c>
      <c r="S1936" s="8">
        <f t="shared" si="306"/>
        <v>27.35</v>
      </c>
      <c r="T1936" s="8">
        <f t="shared" si="307"/>
        <v>20.75</v>
      </c>
      <c r="U1936" s="7">
        <f t="shared" si="308"/>
        <v>21.850000000000005</v>
      </c>
      <c r="V1936" s="7">
        <f t="shared" si="309"/>
        <v>21.575000000000003</v>
      </c>
    </row>
    <row r="1937" spans="1:22" ht="13.5" x14ac:dyDescent="0.25">
      <c r="A1937" s="3">
        <f>RSI!A1937</f>
        <v>45125</v>
      </c>
      <c r="B1937" s="2">
        <f>RSI!B1937</f>
        <v>5.32</v>
      </c>
      <c r="C1937" s="2">
        <f>RSI!I1937</f>
        <v>94.233193895533844</v>
      </c>
      <c r="D1937" s="2">
        <f>MACD!E1937</f>
        <v>-4.4753470152343766E-2</v>
      </c>
      <c r="E1937" s="2">
        <f>MACD!F1937</f>
        <v>-0.12584597636036235</v>
      </c>
      <c r="F1937" s="2">
        <f>'Moving Avg'!D1937</f>
        <v>5.32</v>
      </c>
      <c r="G1937" s="2">
        <f>'Moving Avg'!F1937</f>
        <v>5.1604999999999972</v>
      </c>
      <c r="H1937" s="2">
        <f>'Moving Avg'!G1937</f>
        <v>4.5853999999999999</v>
      </c>
      <c r="I1937" s="2">
        <f>'Moving Avg'!H1937</f>
        <v>4.2470000000000088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  <c r="M1937" s="7">
        <f t="shared" si="300"/>
        <v>0</v>
      </c>
      <c r="N1937" s="7">
        <f t="shared" si="301"/>
        <v>0</v>
      </c>
      <c r="O1937" s="7">
        <f t="shared" si="302"/>
        <v>50</v>
      </c>
      <c r="P1937" s="7">
        <f t="shared" si="303"/>
        <v>33</v>
      </c>
      <c r="Q1937" s="8">
        <f t="shared" si="304"/>
        <v>12.45</v>
      </c>
      <c r="R1937" s="8">
        <f t="shared" si="305"/>
        <v>25.75</v>
      </c>
      <c r="S1937" s="8">
        <f t="shared" si="306"/>
        <v>27.35</v>
      </c>
      <c r="T1937" s="8">
        <f t="shared" si="307"/>
        <v>20.75</v>
      </c>
      <c r="U1937" s="7">
        <f t="shared" si="308"/>
        <v>21.850000000000005</v>
      </c>
      <c r="V1937" s="7">
        <f t="shared" si="309"/>
        <v>21.575000000000003</v>
      </c>
    </row>
    <row r="1938" spans="1:22" ht="13.5" x14ac:dyDescent="0.25">
      <c r="A1938" s="3">
        <f>RSI!A1938</f>
        <v>45127</v>
      </c>
      <c r="B1938" s="2">
        <f>RSI!B1938</f>
        <v>5.3</v>
      </c>
      <c r="C1938" s="2">
        <f>RSI!I1938</f>
        <v>88.960401305284563</v>
      </c>
      <c r="D1938" s="2">
        <f>MACD!E1938</f>
        <v>-1.3861578212585712E-2</v>
      </c>
      <c r="E1938" s="2">
        <f>MACD!F1938</f>
        <v>-0.10344909673080703</v>
      </c>
      <c r="F1938" s="2">
        <f>'Moving Avg'!D1938</f>
        <v>5.3160000000000007</v>
      </c>
      <c r="G1938" s="2">
        <f>'Moving Avg'!F1938</f>
        <v>5.1879999999999988</v>
      </c>
      <c r="H1938" s="2">
        <f>'Moving Avg'!G1938</f>
        <v>4.6213999999999995</v>
      </c>
      <c r="I1938" s="2">
        <f>'Moving Avg'!H1938</f>
        <v>4.2538500000000088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  <c r="M1938" s="7">
        <f t="shared" si="300"/>
        <v>0</v>
      </c>
      <c r="N1938" s="7">
        <f t="shared" si="301"/>
        <v>0</v>
      </c>
      <c r="O1938" s="7">
        <f t="shared" si="302"/>
        <v>50</v>
      </c>
      <c r="P1938" s="7">
        <f t="shared" si="303"/>
        <v>16.5</v>
      </c>
      <c r="Q1938" s="8">
        <f t="shared" si="304"/>
        <v>9.9749999999999996</v>
      </c>
      <c r="R1938" s="8">
        <f t="shared" si="305"/>
        <v>21.625</v>
      </c>
      <c r="S1938" s="8">
        <f t="shared" si="306"/>
        <v>19.925000000000001</v>
      </c>
      <c r="T1938" s="8">
        <f t="shared" si="307"/>
        <v>16.625</v>
      </c>
      <c r="U1938" s="7">
        <f t="shared" si="308"/>
        <v>17.175000000000001</v>
      </c>
      <c r="V1938" s="7">
        <f t="shared" si="309"/>
        <v>17.037500000000001</v>
      </c>
    </row>
    <row r="1939" spans="1:22" ht="13.5" x14ac:dyDescent="0.25">
      <c r="A1939" s="3">
        <f>RSI!A1939</f>
        <v>45128</v>
      </c>
      <c r="B1939" s="2">
        <f>RSI!B1939</f>
        <v>5.3</v>
      </c>
      <c r="C1939" s="2">
        <f>RSI!I1939</f>
        <v>88.960401305284563</v>
      </c>
      <c r="D1939" s="2">
        <f>MACD!E1939</f>
        <v>1.0727357959162021E-2</v>
      </c>
      <c r="E1939" s="2">
        <f>MACD!F1939</f>
        <v>-8.0613805792813228E-2</v>
      </c>
      <c r="F1939" s="2">
        <f>'Moving Avg'!D1939</f>
        <v>5.3120000000000003</v>
      </c>
      <c r="G1939" s="2">
        <f>'Moving Avg'!F1939</f>
        <v>5.2154999999999987</v>
      </c>
      <c r="H1939" s="2">
        <f>'Moving Avg'!G1939</f>
        <v>4.6574</v>
      </c>
      <c r="I1939" s="2">
        <f>'Moving Avg'!H1939</f>
        <v>4.2607000000000079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  <c r="M1939" s="7">
        <f t="shared" si="300"/>
        <v>0</v>
      </c>
      <c r="N1939" s="7">
        <f t="shared" si="301"/>
        <v>0</v>
      </c>
      <c r="O1939" s="7">
        <f t="shared" si="302"/>
        <v>50</v>
      </c>
      <c r="P1939" s="7">
        <f t="shared" si="303"/>
        <v>16.5</v>
      </c>
      <c r="Q1939" s="8">
        <f t="shared" si="304"/>
        <v>9.9749999999999996</v>
      </c>
      <c r="R1939" s="8">
        <f t="shared" si="305"/>
        <v>21.625</v>
      </c>
      <c r="S1939" s="8">
        <f t="shared" si="306"/>
        <v>19.925000000000001</v>
      </c>
      <c r="T1939" s="8">
        <f t="shared" si="307"/>
        <v>16.625</v>
      </c>
      <c r="U1939" s="7">
        <f t="shared" si="308"/>
        <v>17.175000000000001</v>
      </c>
      <c r="V1939" s="7">
        <f t="shared" si="309"/>
        <v>17.037500000000001</v>
      </c>
    </row>
    <row r="1940" spans="1:22" ht="13.5" x14ac:dyDescent="0.25">
      <c r="A1940" s="3">
        <f>RSI!A1940</f>
        <v>45131</v>
      </c>
      <c r="B1940" s="2">
        <f>RSI!B1940</f>
        <v>5.3</v>
      </c>
      <c r="C1940" s="2">
        <f>RSI!I1940</f>
        <v>88.960401305284563</v>
      </c>
      <c r="D1940" s="2">
        <f>MACD!E1940</f>
        <v>3.0097865125527257E-2</v>
      </c>
      <c r="E1940" s="2">
        <f>MACD!F1940</f>
        <v>-5.8471471609145127E-2</v>
      </c>
      <c r="F1940" s="2">
        <f>'Moving Avg'!D1940</f>
        <v>5.3080000000000007</v>
      </c>
      <c r="G1940" s="2">
        <f>'Moving Avg'!F1940</f>
        <v>5.2429999999999986</v>
      </c>
      <c r="H1940" s="2">
        <f>'Moving Avg'!G1940</f>
        <v>4.6934000000000005</v>
      </c>
      <c r="I1940" s="2">
        <f>'Moving Avg'!H1940</f>
        <v>4.2675500000000071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  <c r="M1940" s="7">
        <f t="shared" si="300"/>
        <v>0</v>
      </c>
      <c r="N1940" s="7">
        <f t="shared" si="301"/>
        <v>0</v>
      </c>
      <c r="O1940" s="7">
        <f t="shared" si="302"/>
        <v>50</v>
      </c>
      <c r="P1940" s="7">
        <f t="shared" si="303"/>
        <v>16.5</v>
      </c>
      <c r="Q1940" s="8">
        <f t="shared" si="304"/>
        <v>9.9749999999999996</v>
      </c>
      <c r="R1940" s="8">
        <f t="shared" si="305"/>
        <v>21.625</v>
      </c>
      <c r="S1940" s="8">
        <f t="shared" si="306"/>
        <v>19.925000000000001</v>
      </c>
      <c r="T1940" s="8">
        <f t="shared" si="307"/>
        <v>16.625</v>
      </c>
      <c r="U1940" s="7">
        <f t="shared" si="308"/>
        <v>17.175000000000001</v>
      </c>
      <c r="V1940" s="7">
        <f t="shared" si="309"/>
        <v>17.037500000000001</v>
      </c>
    </row>
    <row r="1941" spans="1:22" ht="13.5" x14ac:dyDescent="0.25">
      <c r="A1941" s="3">
        <f>RSI!A1941</f>
        <v>45133</v>
      </c>
      <c r="B1941" s="2">
        <f>RSI!B1941</f>
        <v>5.3</v>
      </c>
      <c r="C1941" s="2">
        <f>RSI!I1941</f>
        <v>88.960401305284563</v>
      </c>
      <c r="D1941" s="2">
        <f>MACD!E1941</f>
        <v>4.5159113017972707E-2</v>
      </c>
      <c r="E1941" s="2">
        <f>MACD!F1941</f>
        <v>-3.774535468372156E-2</v>
      </c>
      <c r="F1941" s="2">
        <f>'Moving Avg'!D1941</f>
        <v>5.3040000000000003</v>
      </c>
      <c r="G1941" s="2">
        <f>'Moving Avg'!F1941</f>
        <v>5.26</v>
      </c>
      <c r="H1941" s="2">
        <f>'Moving Avg'!G1941</f>
        <v>4.7294000000000009</v>
      </c>
      <c r="I1941" s="2">
        <f>'Moving Avg'!H1941</f>
        <v>4.2744000000000071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  <c r="M1941" s="7">
        <f t="shared" si="300"/>
        <v>0</v>
      </c>
      <c r="N1941" s="7">
        <f t="shared" si="301"/>
        <v>0</v>
      </c>
      <c r="O1941" s="7">
        <f t="shared" si="302"/>
        <v>50</v>
      </c>
      <c r="P1941" s="7">
        <f t="shared" si="303"/>
        <v>16.5</v>
      </c>
      <c r="Q1941" s="8">
        <f t="shared" si="304"/>
        <v>9.9749999999999996</v>
      </c>
      <c r="R1941" s="8">
        <f t="shared" si="305"/>
        <v>21.625</v>
      </c>
      <c r="S1941" s="8">
        <f t="shared" si="306"/>
        <v>19.925000000000001</v>
      </c>
      <c r="T1941" s="8">
        <f t="shared" si="307"/>
        <v>16.625</v>
      </c>
      <c r="U1941" s="7">
        <f t="shared" si="308"/>
        <v>17.175000000000001</v>
      </c>
      <c r="V1941" s="7">
        <f t="shared" si="309"/>
        <v>17.037500000000001</v>
      </c>
    </row>
    <row r="1942" spans="1:22" ht="13.5" x14ac:dyDescent="0.25">
      <c r="A1942" s="3">
        <f>RSI!A1942</f>
        <v>45134</v>
      </c>
      <c r="B1942" s="2">
        <f>RSI!B1942</f>
        <v>5.3</v>
      </c>
      <c r="C1942" s="2">
        <f>RSI!I1942</f>
        <v>88.960401305284563</v>
      </c>
      <c r="D1942" s="2">
        <f>MACD!E1942</f>
        <v>5.6672522471963305E-2</v>
      </c>
      <c r="E1942" s="2">
        <f>MACD!F1942</f>
        <v>-1.8861779252584587E-2</v>
      </c>
      <c r="F1942" s="2">
        <f>'Moving Avg'!D1942</f>
        <v>5.3</v>
      </c>
      <c r="G1942" s="2">
        <f>'Moving Avg'!F1942</f>
        <v>5.2754999999999992</v>
      </c>
      <c r="H1942" s="2">
        <f>'Moving Avg'!G1942</f>
        <v>4.7624000000000004</v>
      </c>
      <c r="I1942" s="2">
        <f>'Moving Avg'!H1942</f>
        <v>4.2812500000000071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  <c r="M1942" s="7">
        <f t="shared" si="300"/>
        <v>0</v>
      </c>
      <c r="N1942" s="7">
        <f t="shared" si="301"/>
        <v>0</v>
      </c>
      <c r="O1942" s="7">
        <f t="shared" si="302"/>
        <v>50</v>
      </c>
      <c r="P1942" s="7">
        <f t="shared" si="303"/>
        <v>16.5</v>
      </c>
      <c r="Q1942" s="8">
        <f t="shared" si="304"/>
        <v>9.9749999999999996</v>
      </c>
      <c r="R1942" s="8">
        <f t="shared" si="305"/>
        <v>21.625</v>
      </c>
      <c r="S1942" s="8">
        <f t="shared" si="306"/>
        <v>19.925000000000001</v>
      </c>
      <c r="T1942" s="8">
        <f t="shared" si="307"/>
        <v>16.625</v>
      </c>
      <c r="U1942" s="7">
        <f t="shared" si="308"/>
        <v>17.175000000000001</v>
      </c>
      <c r="V1942" s="7">
        <f t="shared" si="309"/>
        <v>17.037500000000001</v>
      </c>
    </row>
    <row r="1943" spans="1:22" ht="13.5" x14ac:dyDescent="0.25">
      <c r="A1943" s="3">
        <f>RSI!A1943</f>
        <v>45135</v>
      </c>
      <c r="B1943" s="2">
        <f>RSI!B1943</f>
        <v>5.3</v>
      </c>
      <c r="C1943" s="2">
        <f>RSI!I1943</f>
        <v>88.960401305284563</v>
      </c>
      <c r="D1943" s="2">
        <f>MACD!E1943</f>
        <v>6.527507948039446E-2</v>
      </c>
      <c r="E1943" s="2">
        <f>MACD!F1943</f>
        <v>-2.0344075059887771E-3</v>
      </c>
      <c r="F1943" s="2">
        <f>'Moving Avg'!D1943</f>
        <v>5.3</v>
      </c>
      <c r="G1943" s="2">
        <f>'Moving Avg'!F1943</f>
        <v>5.2909999999999995</v>
      </c>
      <c r="H1943" s="2">
        <f>'Moving Avg'!G1943</f>
        <v>4.7922000000000011</v>
      </c>
      <c r="I1943" s="2">
        <f>'Moving Avg'!H1943</f>
        <v>4.2872500000000064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  <c r="M1943" s="7">
        <f t="shared" si="300"/>
        <v>0</v>
      </c>
      <c r="N1943" s="7">
        <f t="shared" si="301"/>
        <v>0</v>
      </c>
      <c r="O1943" s="7">
        <f t="shared" si="302"/>
        <v>50</v>
      </c>
      <c r="P1943" s="7">
        <f t="shared" si="303"/>
        <v>33</v>
      </c>
      <c r="Q1943" s="8">
        <f t="shared" si="304"/>
        <v>12.45</v>
      </c>
      <c r="R1943" s="8">
        <f t="shared" si="305"/>
        <v>25.75</v>
      </c>
      <c r="S1943" s="8">
        <f t="shared" si="306"/>
        <v>27.35</v>
      </c>
      <c r="T1943" s="8">
        <f t="shared" si="307"/>
        <v>20.75</v>
      </c>
      <c r="U1943" s="7">
        <f t="shared" si="308"/>
        <v>21.850000000000005</v>
      </c>
      <c r="V1943" s="7">
        <f t="shared" si="309"/>
        <v>21.575000000000003</v>
      </c>
    </row>
    <row r="1944" spans="1:22" ht="13.5" x14ac:dyDescent="0.25">
      <c r="A1944" s="3">
        <f>RSI!A1944</f>
        <v>45138</v>
      </c>
      <c r="B1944" s="2">
        <f>RSI!B1944</f>
        <v>5.29</v>
      </c>
      <c r="C1944" s="2">
        <f>RSI!I1944</f>
        <v>85.240258267265176</v>
      </c>
      <c r="D1944" s="2">
        <f>MACD!E1944</f>
        <v>7.223975999149701E-2</v>
      </c>
      <c r="E1944" s="2">
        <f>MACD!F1944</f>
        <v>1.282042599350838E-2</v>
      </c>
      <c r="F1944" s="2">
        <f>'Moving Avg'!D1944</f>
        <v>5.298</v>
      </c>
      <c r="G1944" s="2">
        <f>'Moving Avg'!F1944</f>
        <v>5.3059999999999992</v>
      </c>
      <c r="H1944" s="2">
        <f>'Moving Avg'!G1944</f>
        <v>4.8184000000000005</v>
      </c>
      <c r="I1944" s="2">
        <f>'Moving Avg'!H1944</f>
        <v>4.2932000000000059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0</v>
      </c>
      <c r="N1944" s="7">
        <f t="shared" si="301"/>
        <v>0</v>
      </c>
      <c r="O1944" s="7">
        <f t="shared" si="302"/>
        <v>50</v>
      </c>
      <c r="P1944" s="7">
        <f t="shared" si="303"/>
        <v>16.5</v>
      </c>
      <c r="Q1944" s="8">
        <f t="shared" si="304"/>
        <v>9.9749999999999996</v>
      </c>
      <c r="R1944" s="8">
        <f t="shared" si="305"/>
        <v>21.625</v>
      </c>
      <c r="S1944" s="8">
        <f t="shared" si="306"/>
        <v>19.925000000000001</v>
      </c>
      <c r="T1944" s="8">
        <f t="shared" si="307"/>
        <v>16.625</v>
      </c>
      <c r="U1944" s="7">
        <f t="shared" si="308"/>
        <v>17.175000000000001</v>
      </c>
      <c r="V1944" s="7">
        <f t="shared" si="309"/>
        <v>17.037500000000001</v>
      </c>
    </row>
    <row r="1945" spans="1:22" ht="13.5" x14ac:dyDescent="0.25">
      <c r="A1945" s="3">
        <f>RSI!A1945</f>
        <v>45139</v>
      </c>
      <c r="B1945" s="2">
        <f>RSI!B1945</f>
        <v>5.2</v>
      </c>
      <c r="C1945" s="2">
        <f>RSI!I1945</f>
        <v>60.655727880986412</v>
      </c>
      <c r="D1945" s="2">
        <f>MACD!E1945</f>
        <v>8.3881720392030346E-2</v>
      </c>
      <c r="E1945" s="2">
        <f>MACD!F1945</f>
        <v>2.7032684873212774E-2</v>
      </c>
      <c r="F1945" s="2">
        <f>'Moving Avg'!D1945</f>
        <v>5.2779999999999996</v>
      </c>
      <c r="G1945" s="2">
        <f>'Moving Avg'!F1945</f>
        <v>5.3079999999999998</v>
      </c>
      <c r="H1945" s="2">
        <f>'Moving Avg'!G1945</f>
        <v>4.8394000000000004</v>
      </c>
      <c r="I1945" s="2">
        <f>'Moving Avg'!H1945</f>
        <v>4.2987000000000064</v>
      </c>
      <c r="J1945" s="5" t="str">
        <f>OBV!F1945</f>
        <v>BEARISH</v>
      </c>
      <c r="K1945" s="5" t="str">
        <f>OBV!G1945</f>
        <v>WEAK</v>
      </c>
      <c r="L1945" s="5" t="str">
        <f>OBV!H1945</f>
        <v>CONFIRMED BEARISH</v>
      </c>
      <c r="M1945" s="7">
        <f t="shared" si="300"/>
        <v>25</v>
      </c>
      <c r="N1945" s="7">
        <f t="shared" si="301"/>
        <v>0</v>
      </c>
      <c r="O1945" s="7">
        <f t="shared" si="302"/>
        <v>50</v>
      </c>
      <c r="P1945" s="7">
        <f t="shared" si="303"/>
        <v>0</v>
      </c>
      <c r="Q1945" s="8">
        <f t="shared" si="304"/>
        <v>16.25</v>
      </c>
      <c r="R1945" s="8">
        <f t="shared" si="305"/>
        <v>22.5</v>
      </c>
      <c r="S1945" s="8">
        <f t="shared" si="306"/>
        <v>16.25</v>
      </c>
      <c r="T1945" s="8">
        <f t="shared" si="307"/>
        <v>18.75</v>
      </c>
      <c r="U1945" s="7">
        <f t="shared" si="308"/>
        <v>18.333333333333332</v>
      </c>
      <c r="V1945" s="7">
        <f t="shared" si="309"/>
        <v>18.4375</v>
      </c>
    </row>
    <row r="1946" spans="1:22" ht="13.5" x14ac:dyDescent="0.25">
      <c r="A1946" s="3">
        <f>RSI!A1946</f>
        <v>45140</v>
      </c>
      <c r="B1946" s="2">
        <f>RSI!B1946</f>
        <v>5.2</v>
      </c>
      <c r="C1946" s="2">
        <f>RSI!I1946</f>
        <v>60.655727880986412</v>
      </c>
      <c r="D1946" s="2">
        <f>MACD!E1946</f>
        <v>9.3414518764049603E-2</v>
      </c>
      <c r="E1946" s="2">
        <f>MACD!F1946</f>
        <v>4.0309051651380143E-2</v>
      </c>
      <c r="F1946" s="2">
        <f>'Moving Avg'!D1946</f>
        <v>5.258</v>
      </c>
      <c r="G1946" s="2">
        <f>'Moving Avg'!F1946</f>
        <v>5.3010000000000002</v>
      </c>
      <c r="H1946" s="2">
        <f>'Moving Avg'!G1946</f>
        <v>4.8605999999999998</v>
      </c>
      <c r="I1946" s="2">
        <f>'Moving Avg'!H1946</f>
        <v>4.304200000000006</v>
      </c>
      <c r="J1946" s="5" t="str">
        <f>OBV!F1946</f>
        <v>BEARISH</v>
      </c>
      <c r="K1946" s="5" t="str">
        <f>OBV!G1946</f>
        <v>WEAK</v>
      </c>
      <c r="L1946" s="5" t="str">
        <f>OBV!H1946</f>
        <v>CONFIRMED BEARISH</v>
      </c>
      <c r="M1946" s="7">
        <f t="shared" si="300"/>
        <v>25</v>
      </c>
      <c r="N1946" s="7">
        <f t="shared" si="301"/>
        <v>0</v>
      </c>
      <c r="O1946" s="7">
        <f t="shared" si="302"/>
        <v>50</v>
      </c>
      <c r="P1946" s="7">
        <f t="shared" si="303"/>
        <v>0</v>
      </c>
      <c r="Q1946" s="8">
        <f t="shared" si="304"/>
        <v>16.25</v>
      </c>
      <c r="R1946" s="8">
        <f t="shared" si="305"/>
        <v>22.5</v>
      </c>
      <c r="S1946" s="8">
        <f t="shared" si="306"/>
        <v>16.25</v>
      </c>
      <c r="T1946" s="8">
        <f t="shared" si="307"/>
        <v>18.75</v>
      </c>
      <c r="U1946" s="7">
        <f t="shared" si="308"/>
        <v>18.333333333333332</v>
      </c>
      <c r="V1946" s="7">
        <f t="shared" si="309"/>
        <v>18.4375</v>
      </c>
    </row>
    <row r="1947" spans="1:22" ht="13.5" x14ac:dyDescent="0.25">
      <c r="A1947" s="3">
        <f>RSI!A1947</f>
        <v>45141</v>
      </c>
      <c r="B1947" s="2">
        <f>RSI!B1947</f>
        <v>5.0999999999999996</v>
      </c>
      <c r="C1947" s="2">
        <f>RSI!I1947</f>
        <v>44.220722482845474</v>
      </c>
      <c r="D1947" s="2">
        <f>MACD!E1947</f>
        <v>0.1085936112918251</v>
      </c>
      <c r="E1947" s="2">
        <f>MACD!F1947</f>
        <v>5.3965963579469138E-2</v>
      </c>
      <c r="F1947" s="2">
        <f>'Moving Avg'!D1947</f>
        <v>5.2179999999999991</v>
      </c>
      <c r="G1947" s="2">
        <f>'Moving Avg'!F1947</f>
        <v>5.2894999999999994</v>
      </c>
      <c r="H1947" s="2">
        <f>'Moving Avg'!G1947</f>
        <v>4.8797999999999995</v>
      </c>
      <c r="I1947" s="2">
        <f>'Moving Avg'!H1947</f>
        <v>4.3092000000000068</v>
      </c>
      <c r="J1947" s="5" t="str">
        <f>OBV!F1947</f>
        <v>BEARISH</v>
      </c>
      <c r="K1947" s="5" t="str">
        <f>OBV!G1947</f>
        <v>WEAK</v>
      </c>
      <c r="L1947" s="5" t="str">
        <f>OBV!H1947</f>
        <v>CONFIRMED BEARISH</v>
      </c>
      <c r="M1947" s="7">
        <f t="shared" si="300"/>
        <v>25</v>
      </c>
      <c r="N1947" s="7">
        <f t="shared" si="301"/>
        <v>0</v>
      </c>
      <c r="O1947" s="7">
        <f t="shared" si="302"/>
        <v>50</v>
      </c>
      <c r="P1947" s="7">
        <f t="shared" si="303"/>
        <v>0</v>
      </c>
      <c r="Q1947" s="8">
        <f t="shared" si="304"/>
        <v>16.25</v>
      </c>
      <c r="R1947" s="8">
        <f t="shared" si="305"/>
        <v>22.5</v>
      </c>
      <c r="S1947" s="8">
        <f t="shared" si="306"/>
        <v>16.25</v>
      </c>
      <c r="T1947" s="8">
        <f t="shared" si="307"/>
        <v>18.75</v>
      </c>
      <c r="U1947" s="7">
        <f t="shared" si="308"/>
        <v>18.333333333333332</v>
      </c>
      <c r="V1947" s="7">
        <f t="shared" si="309"/>
        <v>18.4375</v>
      </c>
    </row>
    <row r="1948" spans="1:22" ht="13.5" x14ac:dyDescent="0.25">
      <c r="A1948" s="3">
        <f>RSI!A1948</f>
        <v>45142</v>
      </c>
      <c r="B1948" s="2">
        <f>RSI!B1948</f>
        <v>5.0999999999999996</v>
      </c>
      <c r="C1948" s="2">
        <f>RSI!I1948</f>
        <v>44.220722482845474</v>
      </c>
      <c r="D1948" s="2">
        <f>MACD!E1948</f>
        <v>0.11867872810085878</v>
      </c>
      <c r="E1948" s="2">
        <f>MACD!F1948</f>
        <v>6.6908516483747071E-2</v>
      </c>
      <c r="F1948" s="2">
        <f>'Moving Avg'!D1948</f>
        <v>5.1779999999999999</v>
      </c>
      <c r="G1948" s="2">
        <f>'Moving Avg'!F1948</f>
        <v>5.2784999999999993</v>
      </c>
      <c r="H1948" s="2">
        <f>'Moving Avg'!G1948</f>
        <v>4.8989999999999982</v>
      </c>
      <c r="I1948" s="2">
        <f>'Moving Avg'!H1948</f>
        <v>4.3142000000000067</v>
      </c>
      <c r="J1948" s="5" t="str">
        <f>OBV!F1948</f>
        <v>BEARISH</v>
      </c>
      <c r="K1948" s="5" t="str">
        <f>OBV!G1948</f>
        <v>WEAK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50</v>
      </c>
      <c r="P1948" s="7">
        <f t="shared" si="303"/>
        <v>0</v>
      </c>
      <c r="Q1948" s="8">
        <f t="shared" si="304"/>
        <v>16.25</v>
      </c>
      <c r="R1948" s="8">
        <f t="shared" si="305"/>
        <v>22.5</v>
      </c>
      <c r="S1948" s="8">
        <f t="shared" si="306"/>
        <v>16.25</v>
      </c>
      <c r="T1948" s="8">
        <f t="shared" si="307"/>
        <v>18.75</v>
      </c>
      <c r="U1948" s="7">
        <f t="shared" si="308"/>
        <v>18.333333333333332</v>
      </c>
      <c r="V1948" s="7">
        <f t="shared" si="309"/>
        <v>18.4375</v>
      </c>
    </row>
    <row r="1949" spans="1:22" ht="13.5" x14ac:dyDescent="0.25">
      <c r="A1949" s="3">
        <f>RSI!A1949</f>
        <v>45145</v>
      </c>
      <c r="B1949" s="2">
        <f>RSI!B1949</f>
        <v>5.0999999999999996</v>
      </c>
      <c r="C1949" s="2">
        <f>RSI!I1949</f>
        <v>44.220722482845467</v>
      </c>
      <c r="D1949" s="2">
        <f>MACD!E1949</f>
        <v>0.12750691103556111</v>
      </c>
      <c r="E1949" s="2">
        <f>MACD!F1949</f>
        <v>7.9028195394109879E-2</v>
      </c>
      <c r="F1949" s="2">
        <f>'Moving Avg'!D1949</f>
        <v>5.1400000000000006</v>
      </c>
      <c r="G1949" s="2">
        <f>'Moving Avg'!F1949</f>
        <v>5.2674999999999992</v>
      </c>
      <c r="H1949" s="2">
        <f>'Moving Avg'!G1949</f>
        <v>4.9171999999999985</v>
      </c>
      <c r="I1949" s="2">
        <f>'Moving Avg'!H1949</f>
        <v>4.3183000000000069</v>
      </c>
      <c r="J1949" s="5" t="str">
        <f>OBV!F1949</f>
        <v>BEARISH</v>
      </c>
      <c r="K1949" s="5" t="str">
        <f>OBV!G1949</f>
        <v>WEAK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0</v>
      </c>
      <c r="Q1949" s="8">
        <f t="shared" si="304"/>
        <v>16.25</v>
      </c>
      <c r="R1949" s="8">
        <f t="shared" si="305"/>
        <v>22.5</v>
      </c>
      <c r="S1949" s="8">
        <f t="shared" si="306"/>
        <v>16.25</v>
      </c>
      <c r="T1949" s="8">
        <f t="shared" si="307"/>
        <v>18.75</v>
      </c>
      <c r="U1949" s="7">
        <f t="shared" si="308"/>
        <v>18.333333333333332</v>
      </c>
      <c r="V1949" s="7">
        <f t="shared" si="309"/>
        <v>18.4375</v>
      </c>
    </row>
    <row r="1950" spans="1:22" ht="13.5" x14ac:dyDescent="0.25">
      <c r="A1950" s="3">
        <f>RSI!A1950</f>
        <v>45146</v>
      </c>
      <c r="B1950" s="2">
        <f>RSI!B1950</f>
        <v>5.0999999999999996</v>
      </c>
      <c r="C1950" s="2">
        <f>RSI!I1950</f>
        <v>44.220722482845467</v>
      </c>
      <c r="D1950" s="2">
        <f>MACD!E1950</f>
        <v>0.13524971064496594</v>
      </c>
      <c r="E1950" s="2">
        <f>MACD!F1950</f>
        <v>9.0272498444281091E-2</v>
      </c>
      <c r="F1950" s="2">
        <f>'Moving Avg'!D1950</f>
        <v>5.12</v>
      </c>
      <c r="G1950" s="2">
        <f>'Moving Avg'!F1950</f>
        <v>5.2564999999999991</v>
      </c>
      <c r="H1950" s="2">
        <f>'Moving Avg'!G1950</f>
        <v>4.9351999999999983</v>
      </c>
      <c r="I1950" s="2">
        <f>'Moving Avg'!H1950</f>
        <v>4.3223000000000074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16.5</v>
      </c>
      <c r="Q1950" s="8">
        <f t="shared" si="304"/>
        <v>18.725000000000001</v>
      </c>
      <c r="R1950" s="8">
        <f t="shared" si="305"/>
        <v>26.625</v>
      </c>
      <c r="S1950" s="8">
        <f t="shared" si="306"/>
        <v>23.675000000000001</v>
      </c>
      <c r="T1950" s="8">
        <f t="shared" si="307"/>
        <v>22.875</v>
      </c>
      <c r="U1950" s="7">
        <f t="shared" si="308"/>
        <v>23.008333333333336</v>
      </c>
      <c r="V1950" s="7">
        <f t="shared" si="309"/>
        <v>22.975000000000001</v>
      </c>
    </row>
    <row r="1951" spans="1:22" ht="13.5" x14ac:dyDescent="0.25">
      <c r="A1951" s="3">
        <f>RSI!A1951</f>
        <v>45147</v>
      </c>
      <c r="B1951" s="2">
        <f>RSI!B1951</f>
        <v>5.0999999999999996</v>
      </c>
      <c r="C1951" s="2">
        <f>RSI!I1951</f>
        <v>44.220722482845467</v>
      </c>
      <c r="D1951" s="2">
        <f>MACD!E1951</f>
        <v>0.14205390167062593</v>
      </c>
      <c r="E1951" s="2">
        <f>MACD!F1951</f>
        <v>0.10062877908955006</v>
      </c>
      <c r="F1951" s="2">
        <f>'Moving Avg'!D1951</f>
        <v>5.0999999999999996</v>
      </c>
      <c r="G1951" s="2">
        <f>'Moving Avg'!F1951</f>
        <v>5.2454999999999981</v>
      </c>
      <c r="H1951" s="2">
        <f>'Moving Avg'!G1951</f>
        <v>4.9511999999999983</v>
      </c>
      <c r="I1951" s="2">
        <f>'Moving Avg'!H1951</f>
        <v>4.3261000000000074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16.5</v>
      </c>
      <c r="Q1951" s="8">
        <f t="shared" si="304"/>
        <v>18.725000000000001</v>
      </c>
      <c r="R1951" s="8">
        <f t="shared" si="305"/>
        <v>26.625</v>
      </c>
      <c r="S1951" s="8">
        <f t="shared" si="306"/>
        <v>23.675000000000001</v>
      </c>
      <c r="T1951" s="8">
        <f t="shared" si="307"/>
        <v>22.875</v>
      </c>
      <c r="U1951" s="7">
        <f t="shared" si="308"/>
        <v>23.008333333333336</v>
      </c>
      <c r="V1951" s="7">
        <f t="shared" si="309"/>
        <v>22.975000000000001</v>
      </c>
    </row>
    <row r="1952" spans="1:22" ht="13.5" x14ac:dyDescent="0.25">
      <c r="A1952" s="3">
        <f>RSI!A1952</f>
        <v>45148</v>
      </c>
      <c r="B1952" s="2">
        <f>RSI!B1952</f>
        <v>5.0999999999999996</v>
      </c>
      <c r="C1952" s="2">
        <f>RSI!I1952</f>
        <v>44.220722482845474</v>
      </c>
      <c r="D1952" s="2">
        <f>MACD!E1952</f>
        <v>0.14804517496228886</v>
      </c>
      <c r="E1952" s="2">
        <f>MACD!F1952</f>
        <v>0.11011205826409783</v>
      </c>
      <c r="F1952" s="2">
        <f>'Moving Avg'!D1952</f>
        <v>5.0999999999999996</v>
      </c>
      <c r="G1952" s="2">
        <f>'Moving Avg'!F1952</f>
        <v>5.2344999999999979</v>
      </c>
      <c r="H1952" s="2">
        <f>'Moving Avg'!G1952</f>
        <v>4.9691999999999981</v>
      </c>
      <c r="I1952" s="2">
        <f>'Moving Avg'!H1952</f>
        <v>4.3299000000000065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33</v>
      </c>
      <c r="Q1952" s="8">
        <f t="shared" si="304"/>
        <v>21.2</v>
      </c>
      <c r="R1952" s="8">
        <f t="shared" si="305"/>
        <v>30.75</v>
      </c>
      <c r="S1952" s="8">
        <f t="shared" si="306"/>
        <v>31.1</v>
      </c>
      <c r="T1952" s="8">
        <f t="shared" si="307"/>
        <v>27</v>
      </c>
      <c r="U1952" s="7">
        <f t="shared" si="308"/>
        <v>27.683333333333337</v>
      </c>
      <c r="V1952" s="7">
        <f t="shared" si="309"/>
        <v>27.512500000000003</v>
      </c>
    </row>
    <row r="1953" spans="1:22" ht="13.5" x14ac:dyDescent="0.25">
      <c r="A1953" s="3">
        <f>RSI!A1953</f>
        <v>45149</v>
      </c>
      <c r="B1953" s="2">
        <f>RSI!B1953</f>
        <v>5.0999999999999996</v>
      </c>
      <c r="C1953" s="2">
        <f>RSI!I1953</f>
        <v>44.220722482845467</v>
      </c>
      <c r="D1953" s="2">
        <f>MACD!E1953</f>
        <v>0.15333127027670024</v>
      </c>
      <c r="E1953" s="2">
        <f>MACD!F1953</f>
        <v>0.11875590066661831</v>
      </c>
      <c r="F1953" s="2">
        <f>'Moving Avg'!D1953</f>
        <v>5.0999999999999996</v>
      </c>
      <c r="G1953" s="2">
        <f>'Moving Avg'!F1953</f>
        <v>5.2234999999999978</v>
      </c>
      <c r="H1953" s="2">
        <f>'Moving Avg'!G1953</f>
        <v>4.9871999999999987</v>
      </c>
      <c r="I1953" s="2">
        <f>'Moving Avg'!H1953</f>
        <v>4.333900000000007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  <c r="M1953" s="7">
        <f t="shared" si="300"/>
        <v>25</v>
      </c>
      <c r="N1953" s="7">
        <f t="shared" si="301"/>
        <v>0</v>
      </c>
      <c r="O1953" s="7">
        <f t="shared" si="302"/>
        <v>50</v>
      </c>
      <c r="P1953" s="7">
        <f t="shared" si="303"/>
        <v>33</v>
      </c>
      <c r="Q1953" s="8">
        <f t="shared" si="304"/>
        <v>21.2</v>
      </c>
      <c r="R1953" s="8">
        <f t="shared" si="305"/>
        <v>30.75</v>
      </c>
      <c r="S1953" s="8">
        <f t="shared" si="306"/>
        <v>31.1</v>
      </c>
      <c r="T1953" s="8">
        <f t="shared" si="307"/>
        <v>27</v>
      </c>
      <c r="U1953" s="7">
        <f t="shared" si="308"/>
        <v>27.683333333333337</v>
      </c>
      <c r="V1953" s="7">
        <f t="shared" si="309"/>
        <v>27.512500000000003</v>
      </c>
    </row>
    <row r="1954" spans="1:22" ht="13.5" x14ac:dyDescent="0.25">
      <c r="A1954" s="3">
        <f>RSI!A1954</f>
        <v>45152</v>
      </c>
      <c r="B1954" s="2">
        <f>RSI!B1954</f>
        <v>5.18</v>
      </c>
      <c r="C1954" s="2">
        <f>RSI!I1954</f>
        <v>59.110610443310634</v>
      </c>
      <c r="D1954" s="2">
        <f>MACD!E1954</f>
        <v>0.15054024785606313</v>
      </c>
      <c r="E1954" s="2">
        <f>MACD!F1954</f>
        <v>0.12511277010450728</v>
      </c>
      <c r="F1954" s="2">
        <f>'Moving Avg'!D1954</f>
        <v>5.1159999999999997</v>
      </c>
      <c r="G1954" s="2">
        <f>'Moving Avg'!F1954</f>
        <v>5.2164999999999981</v>
      </c>
      <c r="H1954" s="2">
        <f>'Moving Avg'!G1954</f>
        <v>5.0067999999999993</v>
      </c>
      <c r="I1954" s="2">
        <f>'Moving Avg'!H1954</f>
        <v>4.3383000000000065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83.5</v>
      </c>
      <c r="Q1954" s="8">
        <f t="shared" si="304"/>
        <v>28.774999999999999</v>
      </c>
      <c r="R1954" s="8">
        <f t="shared" si="305"/>
        <v>43.375</v>
      </c>
      <c r="S1954" s="8">
        <f t="shared" si="306"/>
        <v>53.825000000000003</v>
      </c>
      <c r="T1954" s="8">
        <f t="shared" si="307"/>
        <v>39.625</v>
      </c>
      <c r="U1954" s="7">
        <f t="shared" si="308"/>
        <v>41.991666666666667</v>
      </c>
      <c r="V1954" s="7">
        <f t="shared" si="309"/>
        <v>41.400000000000006</v>
      </c>
    </row>
    <row r="1955" spans="1:22" ht="13.5" x14ac:dyDescent="0.25">
      <c r="A1955" s="3">
        <f>RSI!A1955</f>
        <v>45153</v>
      </c>
      <c r="B1955" s="2">
        <f>RSI!B1955</f>
        <v>5.19</v>
      </c>
      <c r="C1955" s="2">
        <f>RSI!I1955</f>
        <v>60.528986903707121</v>
      </c>
      <c r="D1955" s="2">
        <f>MACD!E1955</f>
        <v>0.13330465766489574</v>
      </c>
      <c r="E1955" s="2">
        <f>MACD!F1955</f>
        <v>0.12675114761658499</v>
      </c>
      <c r="F1955" s="2">
        <f>'Moving Avg'!D1955</f>
        <v>5.1339999999999995</v>
      </c>
      <c r="G1955" s="2">
        <f>'Moving Avg'!F1955</f>
        <v>5.2099999999999982</v>
      </c>
      <c r="H1955" s="2">
        <f>'Moving Avg'!G1955</f>
        <v>5.0265999999999984</v>
      </c>
      <c r="I1955" s="2">
        <f>'Moving Avg'!H1955</f>
        <v>4.3427500000000068</v>
      </c>
      <c r="J1955" s="5" t="str">
        <f>OBV!F1955</f>
        <v>BULLISH</v>
      </c>
      <c r="K1955" s="5" t="str">
        <f>OBV!G1955</f>
        <v>STRONG</v>
      </c>
      <c r="L1955" s="5" t="str">
        <f>OBV!H1955</f>
        <v>CONFIRMED BULLISH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100</v>
      </c>
      <c r="Q1955" s="8">
        <f t="shared" si="304"/>
        <v>31.25</v>
      </c>
      <c r="R1955" s="8">
        <f t="shared" si="305"/>
        <v>47.5</v>
      </c>
      <c r="S1955" s="8">
        <f t="shared" si="306"/>
        <v>61.25</v>
      </c>
      <c r="T1955" s="8">
        <f t="shared" si="307"/>
        <v>43.75</v>
      </c>
      <c r="U1955" s="7">
        <f t="shared" si="308"/>
        <v>46.666666666666664</v>
      </c>
      <c r="V1955" s="7">
        <f t="shared" si="309"/>
        <v>45.9375</v>
      </c>
    </row>
    <row r="1956" spans="1:22" ht="13.5" x14ac:dyDescent="0.25">
      <c r="A1956" s="3">
        <f>RSI!A1956</f>
        <v>45154</v>
      </c>
      <c r="B1956" s="2">
        <f>RSI!B1956</f>
        <v>5.19</v>
      </c>
      <c r="C1956" s="2">
        <f>RSI!I1956</f>
        <v>60.528986903707121</v>
      </c>
      <c r="D1956" s="2">
        <f>MACD!E1956</f>
        <v>0.11839580885227363</v>
      </c>
      <c r="E1956" s="2">
        <f>MACD!F1956</f>
        <v>0.12508007986372272</v>
      </c>
      <c r="F1956" s="2">
        <f>'Moving Avg'!D1956</f>
        <v>5.1520000000000001</v>
      </c>
      <c r="G1956" s="2">
        <f>'Moving Avg'!F1956</f>
        <v>5.2035</v>
      </c>
      <c r="H1956" s="2">
        <f>'Moving Avg'!G1956</f>
        <v>5.0463999999999984</v>
      </c>
      <c r="I1956" s="2">
        <f>'Moving Avg'!H1956</f>
        <v>4.3472000000000071</v>
      </c>
      <c r="J1956" s="5" t="str">
        <f>OBV!F1956</f>
        <v>BULLISH</v>
      </c>
      <c r="K1956" s="5" t="str">
        <f>OBV!G1956</f>
        <v>STRONG</v>
      </c>
      <c r="L1956" s="5" t="str">
        <f>OBV!H1956</f>
        <v>CONFIRMED BULLISH</v>
      </c>
      <c r="M1956" s="7">
        <f t="shared" si="300"/>
        <v>25</v>
      </c>
      <c r="N1956" s="7">
        <f t="shared" si="301"/>
        <v>45</v>
      </c>
      <c r="O1956" s="7">
        <f t="shared" si="302"/>
        <v>50</v>
      </c>
      <c r="P1956" s="7">
        <f t="shared" si="303"/>
        <v>100</v>
      </c>
      <c r="Q1956" s="8">
        <f t="shared" si="304"/>
        <v>47</v>
      </c>
      <c r="R1956" s="8">
        <f t="shared" si="305"/>
        <v>56.5</v>
      </c>
      <c r="S1956" s="8">
        <f t="shared" si="306"/>
        <v>68</v>
      </c>
      <c r="T1956" s="8">
        <f t="shared" si="307"/>
        <v>55</v>
      </c>
      <c r="U1956" s="7">
        <f t="shared" si="308"/>
        <v>57.166666666666664</v>
      </c>
      <c r="V1956" s="7">
        <f t="shared" si="309"/>
        <v>56.625</v>
      </c>
    </row>
    <row r="1957" spans="1:22" ht="13.5" x14ac:dyDescent="0.25">
      <c r="A1957" s="3">
        <f>RSI!A1957</f>
        <v>45155</v>
      </c>
      <c r="B1957" s="2">
        <f>RSI!B1957</f>
        <v>5.19</v>
      </c>
      <c r="C1957" s="2">
        <f>RSI!I1957</f>
        <v>60.528986903707121</v>
      </c>
      <c r="D1957" s="2">
        <f>MACD!E1957</f>
        <v>9.0095191590506829E-2</v>
      </c>
      <c r="E1957" s="2">
        <f>MACD!F1957</f>
        <v>0.11808310220907954</v>
      </c>
      <c r="F1957" s="2">
        <f>'Moving Avg'!D1957</f>
        <v>5.17</v>
      </c>
      <c r="G1957" s="2">
        <f>'Moving Avg'!F1957</f>
        <v>5.1970000000000001</v>
      </c>
      <c r="H1957" s="2">
        <f>'Moving Avg'!G1957</f>
        <v>5.062599999999998</v>
      </c>
      <c r="I1957" s="2">
        <f>'Moving Avg'!H1957</f>
        <v>4.3516500000000073</v>
      </c>
      <c r="J1957" s="5" t="str">
        <f>OBV!F1957</f>
        <v>BULLISH</v>
      </c>
      <c r="K1957" s="5" t="str">
        <f>OBV!G1957</f>
        <v>STRONG</v>
      </c>
      <c r="L1957" s="5" t="str">
        <f>OBV!H1957</f>
        <v>CONFIRMED BULLISH</v>
      </c>
      <c r="M1957" s="7">
        <f t="shared" si="300"/>
        <v>25</v>
      </c>
      <c r="N1957" s="7">
        <f t="shared" si="301"/>
        <v>100</v>
      </c>
      <c r="O1957" s="7">
        <f t="shared" si="302"/>
        <v>50</v>
      </c>
      <c r="P1957" s="7">
        <f t="shared" si="303"/>
        <v>100</v>
      </c>
      <c r="Q1957" s="8">
        <f t="shared" si="304"/>
        <v>66.25</v>
      </c>
      <c r="R1957" s="8">
        <f t="shared" si="305"/>
        <v>67.5</v>
      </c>
      <c r="S1957" s="8">
        <f t="shared" si="306"/>
        <v>76.25</v>
      </c>
      <c r="T1957" s="8">
        <f t="shared" si="307"/>
        <v>68.75</v>
      </c>
      <c r="U1957" s="7">
        <f t="shared" si="308"/>
        <v>70</v>
      </c>
      <c r="V1957" s="7">
        <f t="shared" si="309"/>
        <v>69.6875</v>
      </c>
    </row>
    <row r="1958" spans="1:22" ht="13.5" x14ac:dyDescent="0.25">
      <c r="A1958" s="3">
        <f>RSI!A1958</f>
        <v>45156</v>
      </c>
      <c r="B1958" s="2">
        <f>RSI!B1958</f>
        <v>5.19</v>
      </c>
      <c r="C1958" s="2">
        <f>RSI!I1958</f>
        <v>60.528986903707121</v>
      </c>
      <c r="D1958" s="2">
        <f>MACD!E1958</f>
        <v>6.5869976452763268E-2</v>
      </c>
      <c r="E1958" s="2">
        <f>MACD!F1958</f>
        <v>0.10764047705781629</v>
      </c>
      <c r="F1958" s="2">
        <f>'Moving Avg'!D1958</f>
        <v>5.1880000000000006</v>
      </c>
      <c r="G1958" s="2">
        <f>'Moving Avg'!F1958</f>
        <v>5.1914999999999996</v>
      </c>
      <c r="H1958" s="2">
        <f>'Moving Avg'!G1958</f>
        <v>5.0783999999999985</v>
      </c>
      <c r="I1958" s="2">
        <f>'Moving Avg'!H1958</f>
        <v>4.3561000000000076</v>
      </c>
      <c r="J1958" s="5" t="str">
        <f>OBV!F1958</f>
        <v>BULLISH</v>
      </c>
      <c r="K1958" s="5" t="str">
        <f>OBV!G1958</f>
        <v>STRONG</v>
      </c>
      <c r="L1958" s="5" t="str">
        <f>OBV!H1958</f>
        <v>CONFIRMED BULLISH</v>
      </c>
      <c r="M1958" s="7">
        <f t="shared" si="300"/>
        <v>25</v>
      </c>
      <c r="N1958" s="7">
        <f t="shared" si="301"/>
        <v>100</v>
      </c>
      <c r="O1958" s="7">
        <f t="shared" si="302"/>
        <v>50</v>
      </c>
      <c r="P1958" s="7">
        <f t="shared" si="303"/>
        <v>100</v>
      </c>
      <c r="Q1958" s="8">
        <f t="shared" si="304"/>
        <v>66.25</v>
      </c>
      <c r="R1958" s="8">
        <f t="shared" si="305"/>
        <v>67.5</v>
      </c>
      <c r="S1958" s="8">
        <f t="shared" si="306"/>
        <v>76.25</v>
      </c>
      <c r="T1958" s="8">
        <f t="shared" si="307"/>
        <v>68.75</v>
      </c>
      <c r="U1958" s="7">
        <f t="shared" si="308"/>
        <v>70</v>
      </c>
      <c r="V1958" s="7">
        <f t="shared" si="309"/>
        <v>69.6875</v>
      </c>
    </row>
    <row r="1959" spans="1:22" ht="13.5" x14ac:dyDescent="0.25">
      <c r="A1959" s="3">
        <f>RSI!A1959</f>
        <v>45159</v>
      </c>
      <c r="B1959" s="2">
        <f>RSI!B1959</f>
        <v>5.19</v>
      </c>
      <c r="C1959" s="2">
        <f>RSI!I1959</f>
        <v>60.528986903707121</v>
      </c>
      <c r="D1959" s="2">
        <f>MACD!E1959</f>
        <v>4.5113811014898531E-2</v>
      </c>
      <c r="E1959" s="2">
        <f>MACD!F1959</f>
        <v>9.5135143849232745E-2</v>
      </c>
      <c r="F1959" s="2">
        <f>'Moving Avg'!D1959</f>
        <v>5.19</v>
      </c>
      <c r="G1959" s="2">
        <f>'Moving Avg'!F1959</f>
        <v>5.1859999999999999</v>
      </c>
      <c r="H1959" s="2">
        <f>'Moving Avg'!G1959</f>
        <v>5.0921999999999983</v>
      </c>
      <c r="I1959" s="2">
        <f>'Moving Avg'!H1959</f>
        <v>4.3605500000000079</v>
      </c>
      <c r="J1959" s="5" t="str">
        <f>OBV!F1959</f>
        <v>BULLISH</v>
      </c>
      <c r="K1959" s="5" t="str">
        <f>OBV!G1959</f>
        <v>STRONG</v>
      </c>
      <c r="L1959" s="5" t="str">
        <f>OBV!H1959</f>
        <v>CONFIRMED BULLISH</v>
      </c>
      <c r="M1959" s="7">
        <f t="shared" si="300"/>
        <v>25</v>
      </c>
      <c r="N1959" s="7">
        <f t="shared" si="301"/>
        <v>100</v>
      </c>
      <c r="O1959" s="7">
        <f t="shared" si="302"/>
        <v>50</v>
      </c>
      <c r="P1959" s="7">
        <f t="shared" si="303"/>
        <v>100</v>
      </c>
      <c r="Q1959" s="8">
        <f t="shared" si="304"/>
        <v>66.25</v>
      </c>
      <c r="R1959" s="8">
        <f t="shared" si="305"/>
        <v>67.5</v>
      </c>
      <c r="S1959" s="8">
        <f t="shared" si="306"/>
        <v>76.25</v>
      </c>
      <c r="T1959" s="8">
        <f t="shared" si="307"/>
        <v>68.75</v>
      </c>
      <c r="U1959" s="7">
        <f t="shared" si="308"/>
        <v>70</v>
      </c>
      <c r="V1959" s="7">
        <f t="shared" si="309"/>
        <v>69.6875</v>
      </c>
    </row>
    <row r="1960" spans="1:22" ht="13.5" x14ac:dyDescent="0.25">
      <c r="A1960" s="3">
        <f>RSI!A1960</f>
        <v>45160</v>
      </c>
      <c r="B1960" s="2">
        <f>RSI!B1960</f>
        <v>5.19</v>
      </c>
      <c r="C1960" s="2">
        <f>RSI!I1960</f>
        <v>60.528986903707121</v>
      </c>
      <c r="D1960" s="2">
        <f>MACD!E1960</f>
        <v>2.7312099506430876E-2</v>
      </c>
      <c r="E1960" s="2">
        <f>MACD!F1960</f>
        <v>8.1570534980672377E-2</v>
      </c>
      <c r="F1960" s="2">
        <f>'Moving Avg'!D1960</f>
        <v>5.19</v>
      </c>
      <c r="G1960" s="2">
        <f>'Moving Avg'!F1960</f>
        <v>5.1804999999999994</v>
      </c>
      <c r="H1960" s="2">
        <f>'Moving Avg'!G1960</f>
        <v>5.1049999999999986</v>
      </c>
      <c r="I1960" s="2">
        <f>'Moving Avg'!H1960</f>
        <v>4.3650000000000082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  <c r="M1960" s="7">
        <f t="shared" si="300"/>
        <v>25</v>
      </c>
      <c r="N1960" s="7">
        <f t="shared" si="301"/>
        <v>100</v>
      </c>
      <c r="O1960" s="7">
        <f t="shared" si="302"/>
        <v>50</v>
      </c>
      <c r="P1960" s="7">
        <f t="shared" si="303"/>
        <v>33</v>
      </c>
      <c r="Q1960" s="8">
        <f t="shared" si="304"/>
        <v>56.2</v>
      </c>
      <c r="R1960" s="8">
        <f t="shared" si="305"/>
        <v>50.75</v>
      </c>
      <c r="S1960" s="8">
        <f t="shared" si="306"/>
        <v>46.1</v>
      </c>
      <c r="T1960" s="8">
        <f t="shared" si="307"/>
        <v>52</v>
      </c>
      <c r="U1960" s="7">
        <f t="shared" si="308"/>
        <v>51.016666666666673</v>
      </c>
      <c r="V1960" s="7">
        <f t="shared" si="309"/>
        <v>51.262500000000003</v>
      </c>
    </row>
    <row r="1961" spans="1:22" ht="13.5" x14ac:dyDescent="0.25">
      <c r="A1961" s="3">
        <f>RSI!A1961</f>
        <v>45161</v>
      </c>
      <c r="B1961" s="2">
        <f>RSI!B1961</f>
        <v>5.19</v>
      </c>
      <c r="C1961" s="2">
        <f>RSI!I1961</f>
        <v>60.528986903707121</v>
      </c>
      <c r="D1961" s="2">
        <f>MACD!E1961</f>
        <v>1.2027999612258533E-2</v>
      </c>
      <c r="E1961" s="2">
        <f>MACD!F1961</f>
        <v>6.7662027906989608E-2</v>
      </c>
      <c r="F1961" s="2">
        <f>'Moving Avg'!D1961</f>
        <v>5.19</v>
      </c>
      <c r="G1961" s="2">
        <f>'Moving Avg'!F1961</f>
        <v>5.1749999999999998</v>
      </c>
      <c r="H1961" s="2">
        <f>'Moving Avg'!G1961</f>
        <v>5.117799999999999</v>
      </c>
      <c r="I1961" s="2">
        <f>'Moving Avg'!H1961</f>
        <v>4.3694500000000085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  <c r="M1961" s="7">
        <f t="shared" si="300"/>
        <v>25</v>
      </c>
      <c r="N1961" s="7">
        <f t="shared" si="301"/>
        <v>100</v>
      </c>
      <c r="O1961" s="7">
        <f t="shared" si="302"/>
        <v>50</v>
      </c>
      <c r="P1961" s="7">
        <f t="shared" si="303"/>
        <v>33</v>
      </c>
      <c r="Q1961" s="8">
        <f t="shared" si="304"/>
        <v>56.2</v>
      </c>
      <c r="R1961" s="8">
        <f t="shared" si="305"/>
        <v>50.75</v>
      </c>
      <c r="S1961" s="8">
        <f t="shared" si="306"/>
        <v>46.1</v>
      </c>
      <c r="T1961" s="8">
        <f t="shared" si="307"/>
        <v>52</v>
      </c>
      <c r="U1961" s="7">
        <f t="shared" si="308"/>
        <v>51.016666666666673</v>
      </c>
      <c r="V1961" s="7">
        <f t="shared" si="309"/>
        <v>51.262500000000003</v>
      </c>
    </row>
    <row r="1962" spans="1:22" ht="13.5" x14ac:dyDescent="0.25">
      <c r="A1962" s="3">
        <f>RSI!A1962</f>
        <v>45162</v>
      </c>
      <c r="B1962" s="2">
        <f>RSI!B1962</f>
        <v>5.19</v>
      </c>
      <c r="C1962" s="2">
        <f>RSI!I1962</f>
        <v>60.528986903707121</v>
      </c>
      <c r="D1962" s="2">
        <f>MACD!E1962</f>
        <v>-1.1094347733440202E-3</v>
      </c>
      <c r="E1962" s="2">
        <f>MACD!F1962</f>
        <v>5.3907735370922881E-2</v>
      </c>
      <c r="F1962" s="2">
        <f>'Moving Avg'!D1962</f>
        <v>5.19</v>
      </c>
      <c r="G1962" s="2">
        <f>'Moving Avg'!F1962</f>
        <v>5.1694999999999993</v>
      </c>
      <c r="H1962" s="2">
        <f>'Moving Avg'!G1962</f>
        <v>5.1297999999999995</v>
      </c>
      <c r="I1962" s="2">
        <f>'Moving Avg'!H1962</f>
        <v>4.3739000000000088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  <c r="M1962" s="7">
        <f t="shared" si="300"/>
        <v>25</v>
      </c>
      <c r="N1962" s="7">
        <f t="shared" si="301"/>
        <v>100</v>
      </c>
      <c r="O1962" s="7">
        <f t="shared" si="302"/>
        <v>50</v>
      </c>
      <c r="P1962" s="7">
        <f t="shared" si="303"/>
        <v>33</v>
      </c>
      <c r="Q1962" s="8">
        <f t="shared" si="304"/>
        <v>56.2</v>
      </c>
      <c r="R1962" s="8">
        <f t="shared" si="305"/>
        <v>50.75</v>
      </c>
      <c r="S1962" s="8">
        <f t="shared" si="306"/>
        <v>46.1</v>
      </c>
      <c r="T1962" s="8">
        <f t="shared" si="307"/>
        <v>52</v>
      </c>
      <c r="U1962" s="7">
        <f t="shared" si="308"/>
        <v>51.016666666666673</v>
      </c>
      <c r="V1962" s="7">
        <f t="shared" si="309"/>
        <v>51.262500000000003</v>
      </c>
    </row>
    <row r="1963" spans="1:22" ht="13.5" x14ac:dyDescent="0.25">
      <c r="A1963" s="3">
        <f>RSI!A1963</f>
        <v>45163</v>
      </c>
      <c r="B1963" s="2">
        <f>RSI!B1963</f>
        <v>5.19</v>
      </c>
      <c r="C1963" s="2">
        <f>RSI!I1963</f>
        <v>60.528986903707121</v>
      </c>
      <c r="D1963" s="2">
        <f>MACD!E1963</f>
        <v>-1.24152943657867E-2</v>
      </c>
      <c r="E1963" s="2">
        <f>MACD!F1963</f>
        <v>4.0643129423580969E-2</v>
      </c>
      <c r="F1963" s="2">
        <f>'Moving Avg'!D1963</f>
        <v>5.19</v>
      </c>
      <c r="G1963" s="2">
        <f>'Moving Avg'!F1963</f>
        <v>5.1639999999999997</v>
      </c>
      <c r="H1963" s="2">
        <f>'Moving Avg'!G1963</f>
        <v>5.1415999999999986</v>
      </c>
      <c r="I1963" s="2">
        <f>'Moving Avg'!H1963</f>
        <v>4.3783500000000091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  <c r="M1963" s="7">
        <f t="shared" si="300"/>
        <v>25</v>
      </c>
      <c r="N1963" s="7">
        <f t="shared" si="301"/>
        <v>100</v>
      </c>
      <c r="O1963" s="7">
        <f t="shared" si="302"/>
        <v>50</v>
      </c>
      <c r="P1963" s="7">
        <f t="shared" si="303"/>
        <v>33</v>
      </c>
      <c r="Q1963" s="8">
        <f t="shared" si="304"/>
        <v>56.2</v>
      </c>
      <c r="R1963" s="8">
        <f t="shared" si="305"/>
        <v>50.75</v>
      </c>
      <c r="S1963" s="8">
        <f t="shared" si="306"/>
        <v>46.1</v>
      </c>
      <c r="T1963" s="8">
        <f t="shared" si="307"/>
        <v>52</v>
      </c>
      <c r="U1963" s="7">
        <f t="shared" si="308"/>
        <v>51.016666666666673</v>
      </c>
      <c r="V1963" s="7">
        <f t="shared" si="309"/>
        <v>51.262500000000003</v>
      </c>
    </row>
    <row r="1964" spans="1:22" ht="13.5" x14ac:dyDescent="0.25">
      <c r="A1964" s="3">
        <f>RSI!A1964</f>
        <v>45166</v>
      </c>
      <c r="B1964" s="2">
        <f>RSI!B1964</f>
        <v>5.19</v>
      </c>
      <c r="C1964" s="2">
        <f>RSI!I1964</f>
        <v>60.528986903707121</v>
      </c>
      <c r="D1964" s="2">
        <f>MACD!E1964</f>
        <v>-9.8496254497133506E-3</v>
      </c>
      <c r="E1964" s="2">
        <f>MACD!F1964</f>
        <v>3.0544578448922111E-2</v>
      </c>
      <c r="F1964" s="2">
        <f>'Moving Avg'!D1964</f>
        <v>5.19</v>
      </c>
      <c r="G1964" s="2">
        <f>'Moving Avg'!F1964</f>
        <v>5.1589999999999998</v>
      </c>
      <c r="H1964" s="2">
        <f>'Moving Avg'!G1964</f>
        <v>5.1523999999999974</v>
      </c>
      <c r="I1964" s="2">
        <f>'Moving Avg'!H1964</f>
        <v>4.3828000000000094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  <c r="M1964" s="7">
        <f t="shared" si="300"/>
        <v>25</v>
      </c>
      <c r="N1964" s="7">
        <f t="shared" si="301"/>
        <v>100</v>
      </c>
      <c r="O1964" s="7">
        <f t="shared" si="302"/>
        <v>50</v>
      </c>
      <c r="P1964" s="7">
        <f t="shared" si="303"/>
        <v>33</v>
      </c>
      <c r="Q1964" s="8">
        <f t="shared" si="304"/>
        <v>56.2</v>
      </c>
      <c r="R1964" s="8">
        <f t="shared" si="305"/>
        <v>50.75</v>
      </c>
      <c r="S1964" s="8">
        <f t="shared" si="306"/>
        <v>46.1</v>
      </c>
      <c r="T1964" s="8">
        <f t="shared" si="307"/>
        <v>52</v>
      </c>
      <c r="U1964" s="7">
        <f t="shared" si="308"/>
        <v>51.016666666666673</v>
      </c>
      <c r="V1964" s="7">
        <f t="shared" si="309"/>
        <v>51.262500000000003</v>
      </c>
    </row>
    <row r="1965" spans="1:22" ht="13.5" x14ac:dyDescent="0.25">
      <c r="A1965" s="3">
        <f>RSI!A1965</f>
        <v>45167</v>
      </c>
      <c r="B1965" s="2">
        <f>RSI!B1965</f>
        <v>5.25</v>
      </c>
      <c r="C1965" s="2">
        <f>RSI!I1965</f>
        <v>72.526533257397233</v>
      </c>
      <c r="D1965" s="2">
        <f>MACD!E1965</f>
        <v>-1.0747182561626545E-2</v>
      </c>
      <c r="E1965" s="2">
        <f>MACD!F1965</f>
        <v>2.2286226246812382E-2</v>
      </c>
      <c r="F1965" s="2">
        <f>'Moving Avg'!D1965</f>
        <v>5.202</v>
      </c>
      <c r="G1965" s="2">
        <f>'Moving Avg'!F1965</f>
        <v>5.1614999999999993</v>
      </c>
      <c r="H1965" s="2">
        <f>'Moving Avg'!G1965</f>
        <v>5.1633999999999984</v>
      </c>
      <c r="I1965" s="2">
        <f>'Moving Avg'!H1965</f>
        <v>4.3875500000000089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0</v>
      </c>
      <c r="N1965" s="7">
        <f t="shared" si="301"/>
        <v>100</v>
      </c>
      <c r="O1965" s="7">
        <f t="shared" si="302"/>
        <v>50</v>
      </c>
      <c r="P1965" s="7">
        <f t="shared" si="303"/>
        <v>83.5</v>
      </c>
      <c r="Q1965" s="8">
        <f t="shared" si="304"/>
        <v>55.024999999999999</v>
      </c>
      <c r="R1965" s="8">
        <f t="shared" si="305"/>
        <v>58.375</v>
      </c>
      <c r="S1965" s="8">
        <f t="shared" si="306"/>
        <v>65.075000000000003</v>
      </c>
      <c r="T1965" s="8">
        <f t="shared" si="307"/>
        <v>58.375</v>
      </c>
      <c r="U1965" s="7">
        <f t="shared" si="308"/>
        <v>59.491666666666674</v>
      </c>
      <c r="V1965" s="7">
        <f t="shared" si="309"/>
        <v>59.212500000000006</v>
      </c>
    </row>
    <row r="1966" spans="1:22" ht="13.5" x14ac:dyDescent="0.25">
      <c r="A1966" s="3">
        <f>RSI!A1966</f>
        <v>45168</v>
      </c>
      <c r="B1966" s="2">
        <f>RSI!B1966</f>
        <v>5.2</v>
      </c>
      <c r="C1966" s="2">
        <f>RSI!I1966</f>
        <v>56.982629839361223</v>
      </c>
      <c r="D1966" s="2">
        <f>MACD!E1966</f>
        <v>-8.307978788205439E-3</v>
      </c>
      <c r="E1966" s="2">
        <f>MACD!F1966</f>
        <v>1.6167385239808818E-2</v>
      </c>
      <c r="F1966" s="2">
        <f>'Moving Avg'!D1966</f>
        <v>5.2039999999999997</v>
      </c>
      <c r="G1966" s="2">
        <f>'Moving Avg'!F1966</f>
        <v>5.1614999999999993</v>
      </c>
      <c r="H1966" s="2">
        <f>'Moving Avg'!G1966</f>
        <v>5.1733999999999982</v>
      </c>
      <c r="I1966" s="2">
        <f>'Moving Avg'!H1966</f>
        <v>4.3920500000000091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  <c r="M1966" s="7">
        <f t="shared" si="300"/>
        <v>25</v>
      </c>
      <c r="N1966" s="7">
        <f t="shared" si="301"/>
        <v>100</v>
      </c>
      <c r="O1966" s="7">
        <f t="shared" si="302"/>
        <v>50</v>
      </c>
      <c r="P1966" s="7">
        <f t="shared" si="303"/>
        <v>83.5</v>
      </c>
      <c r="Q1966" s="8">
        <f t="shared" si="304"/>
        <v>63.774999999999999</v>
      </c>
      <c r="R1966" s="8">
        <f t="shared" si="305"/>
        <v>63.375</v>
      </c>
      <c r="S1966" s="8">
        <f t="shared" si="306"/>
        <v>68.825000000000003</v>
      </c>
      <c r="T1966" s="8">
        <f t="shared" si="307"/>
        <v>64.625</v>
      </c>
      <c r="U1966" s="7">
        <f t="shared" si="308"/>
        <v>65.325000000000003</v>
      </c>
      <c r="V1966" s="7">
        <f t="shared" si="309"/>
        <v>65.150000000000006</v>
      </c>
    </row>
    <row r="1967" spans="1:22" ht="13.5" x14ac:dyDescent="0.25">
      <c r="A1967" s="3">
        <f>RSI!A1967</f>
        <v>45169</v>
      </c>
      <c r="B1967" s="2">
        <f>RSI!B1967</f>
        <v>5.2</v>
      </c>
      <c r="C1967" s="2">
        <f>RSI!I1967</f>
        <v>56.982629839361223</v>
      </c>
      <c r="D1967" s="2">
        <f>MACD!E1967</f>
        <v>-6.4162039937789572E-3</v>
      </c>
      <c r="E1967" s="2">
        <f>MACD!F1967</f>
        <v>1.1650667393091263E-2</v>
      </c>
      <c r="F1967" s="2">
        <f>'Moving Avg'!D1967</f>
        <v>5.2060000000000004</v>
      </c>
      <c r="G1967" s="2">
        <f>'Moving Avg'!F1967</f>
        <v>5.1664999999999992</v>
      </c>
      <c r="H1967" s="2">
        <f>'Moving Avg'!G1967</f>
        <v>5.1825999999999972</v>
      </c>
      <c r="I1967" s="2">
        <f>'Moving Avg'!H1967</f>
        <v>4.3965500000000093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  <c r="M1967" s="7">
        <f t="shared" si="300"/>
        <v>25</v>
      </c>
      <c r="N1967" s="7">
        <f t="shared" si="301"/>
        <v>45</v>
      </c>
      <c r="O1967" s="7">
        <f t="shared" si="302"/>
        <v>50</v>
      </c>
      <c r="P1967" s="7">
        <f t="shared" si="303"/>
        <v>83.5</v>
      </c>
      <c r="Q1967" s="8">
        <f t="shared" si="304"/>
        <v>44.524999999999999</v>
      </c>
      <c r="R1967" s="8">
        <f t="shared" si="305"/>
        <v>52.375</v>
      </c>
      <c r="S1967" s="8">
        <f t="shared" si="306"/>
        <v>60.575000000000003</v>
      </c>
      <c r="T1967" s="8">
        <f t="shared" si="307"/>
        <v>50.875</v>
      </c>
      <c r="U1967" s="7">
        <f t="shared" si="308"/>
        <v>52.491666666666674</v>
      </c>
      <c r="V1967" s="7">
        <f t="shared" si="309"/>
        <v>52.087500000000006</v>
      </c>
    </row>
    <row r="1968" spans="1:22" ht="13.5" x14ac:dyDescent="0.25">
      <c r="A1968" s="3">
        <f>RSI!A1968</f>
        <v>45170</v>
      </c>
      <c r="B1968" s="2">
        <f>RSI!B1968</f>
        <v>5.2</v>
      </c>
      <c r="C1968" s="2">
        <f>RSI!I1968</f>
        <v>56.982629839361223</v>
      </c>
      <c r="D1968" s="2">
        <f>MACD!E1968</f>
        <v>-4.9748852346844785E-3</v>
      </c>
      <c r="E1968" s="2">
        <f>MACD!F1968</f>
        <v>8.3255568675361137E-3</v>
      </c>
      <c r="F1968" s="2">
        <f>'Moving Avg'!D1968</f>
        <v>5.2080000000000002</v>
      </c>
      <c r="G1968" s="2">
        <f>'Moving Avg'!F1968</f>
        <v>5.1715</v>
      </c>
      <c r="H1968" s="2">
        <f>'Moving Avg'!G1968</f>
        <v>5.1915999999999976</v>
      </c>
      <c r="I1968" s="2">
        <f>'Moving Avg'!H1968</f>
        <v>4.4010500000000095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  <c r="M1968" s="7">
        <f t="shared" si="300"/>
        <v>25</v>
      </c>
      <c r="N1968" s="7">
        <f t="shared" si="301"/>
        <v>45</v>
      </c>
      <c r="O1968" s="7">
        <f t="shared" si="302"/>
        <v>50</v>
      </c>
      <c r="P1968" s="7">
        <f t="shared" si="303"/>
        <v>83.5</v>
      </c>
      <c r="Q1968" s="8">
        <f t="shared" si="304"/>
        <v>44.524999999999999</v>
      </c>
      <c r="R1968" s="8">
        <f t="shared" si="305"/>
        <v>52.375</v>
      </c>
      <c r="S1968" s="8">
        <f t="shared" si="306"/>
        <v>60.575000000000003</v>
      </c>
      <c r="T1968" s="8">
        <f t="shared" si="307"/>
        <v>50.875</v>
      </c>
      <c r="U1968" s="7">
        <f t="shared" si="308"/>
        <v>52.491666666666674</v>
      </c>
      <c r="V1968" s="7">
        <f t="shared" si="309"/>
        <v>52.087500000000006</v>
      </c>
    </row>
    <row r="1969" spans="1:22" ht="13.5" x14ac:dyDescent="0.25">
      <c r="A1969" s="3">
        <f>RSI!A1969</f>
        <v>45173</v>
      </c>
      <c r="B1969" s="2">
        <f>RSI!B1969</f>
        <v>5.2</v>
      </c>
      <c r="C1969" s="2">
        <f>RSI!I1969</f>
        <v>56.982629839361223</v>
      </c>
      <c r="D1969" s="2">
        <f>MACD!E1969</f>
        <v>-3.9029131557954955E-3</v>
      </c>
      <c r="E1969" s="2">
        <f>MACD!F1969</f>
        <v>5.8798628628697926E-3</v>
      </c>
      <c r="F1969" s="2">
        <f>'Moving Avg'!D1969</f>
        <v>5.2099999999999991</v>
      </c>
      <c r="G1969" s="2">
        <f>'Moving Avg'!F1969</f>
        <v>5.1764999999999999</v>
      </c>
      <c r="H1969" s="2">
        <f>'Moving Avg'!G1969</f>
        <v>5.200599999999997</v>
      </c>
      <c r="I1969" s="2">
        <f>'Moving Avg'!H1969</f>
        <v>4.4055500000000105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25</v>
      </c>
      <c r="N1969" s="7">
        <f t="shared" si="301"/>
        <v>45</v>
      </c>
      <c r="O1969" s="7">
        <f t="shared" si="302"/>
        <v>50</v>
      </c>
      <c r="P1969" s="7">
        <f t="shared" si="303"/>
        <v>83.5</v>
      </c>
      <c r="Q1969" s="8">
        <f t="shared" si="304"/>
        <v>44.524999999999999</v>
      </c>
      <c r="R1969" s="8">
        <f t="shared" si="305"/>
        <v>52.375</v>
      </c>
      <c r="S1969" s="8">
        <f t="shared" si="306"/>
        <v>60.575000000000003</v>
      </c>
      <c r="T1969" s="8">
        <f t="shared" si="307"/>
        <v>50.875</v>
      </c>
      <c r="U1969" s="7">
        <f t="shared" si="308"/>
        <v>52.491666666666674</v>
      </c>
      <c r="V1969" s="7">
        <f t="shared" si="309"/>
        <v>52.087500000000006</v>
      </c>
    </row>
    <row r="1970" spans="1:22" ht="13.5" x14ac:dyDescent="0.25">
      <c r="A1970" s="3">
        <f>RSI!A1970</f>
        <v>45174</v>
      </c>
      <c r="B1970" s="2">
        <f>RSI!B1970</f>
        <v>5.2</v>
      </c>
      <c r="C1970" s="2">
        <f>RSI!I1970</f>
        <v>56.982629839361223</v>
      </c>
      <c r="D1970" s="2">
        <f>MACD!E1970</f>
        <v>-3.1325314625840761E-3</v>
      </c>
      <c r="E1970" s="2">
        <f>MACD!F1970</f>
        <v>4.0773839977790195E-3</v>
      </c>
      <c r="F1970" s="2">
        <f>'Moving Avg'!D1970</f>
        <v>5.2</v>
      </c>
      <c r="G1970" s="2">
        <f>'Moving Avg'!F1970</f>
        <v>5.1814999999999998</v>
      </c>
      <c r="H1970" s="2">
        <f>'Moving Avg'!G1970</f>
        <v>5.2095999999999973</v>
      </c>
      <c r="I1970" s="2">
        <f>'Moving Avg'!H1970</f>
        <v>4.4100500000000107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25</v>
      </c>
      <c r="N1970" s="7">
        <f t="shared" si="301"/>
        <v>45</v>
      </c>
      <c r="O1970" s="7">
        <f t="shared" si="302"/>
        <v>50</v>
      </c>
      <c r="P1970" s="7">
        <f t="shared" si="303"/>
        <v>16.5</v>
      </c>
      <c r="Q1970" s="8">
        <f t="shared" si="304"/>
        <v>34.475000000000001</v>
      </c>
      <c r="R1970" s="8">
        <f t="shared" si="305"/>
        <v>35.625</v>
      </c>
      <c r="S1970" s="8">
        <f t="shared" si="306"/>
        <v>30.425000000000001</v>
      </c>
      <c r="T1970" s="8">
        <f t="shared" si="307"/>
        <v>34.125</v>
      </c>
      <c r="U1970" s="7">
        <f t="shared" si="308"/>
        <v>33.508333333333333</v>
      </c>
      <c r="V1970" s="7">
        <f t="shared" si="309"/>
        <v>33.662499999999994</v>
      </c>
    </row>
    <row r="1971" spans="1:22" ht="13.5" x14ac:dyDescent="0.25">
      <c r="A1971" s="3">
        <f>RSI!A1971</f>
        <v>45175</v>
      </c>
      <c r="B1971" s="2">
        <f>RSI!B1971</f>
        <v>5.2</v>
      </c>
      <c r="C1971" s="2">
        <f>RSI!I1971</f>
        <v>56.982629839361223</v>
      </c>
      <c r="D1971" s="2">
        <f>MACD!E1971</f>
        <v>-2.6072178116338662E-3</v>
      </c>
      <c r="E1971" s="2">
        <f>MACD!F1971</f>
        <v>2.7404636358964425E-3</v>
      </c>
      <c r="F1971" s="2">
        <f>'Moving Avg'!D1971</f>
        <v>5.2</v>
      </c>
      <c r="G1971" s="2">
        <f>'Moving Avg'!F1971</f>
        <v>5.1865000000000006</v>
      </c>
      <c r="H1971" s="2">
        <f>'Moving Avg'!G1971</f>
        <v>5.2143999999999968</v>
      </c>
      <c r="I1971" s="2">
        <f>'Moving Avg'!H1971</f>
        <v>4.4145500000000109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  <c r="M1971" s="7">
        <f t="shared" si="300"/>
        <v>25</v>
      </c>
      <c r="N1971" s="7">
        <f t="shared" si="301"/>
        <v>45</v>
      </c>
      <c r="O1971" s="7">
        <f t="shared" si="302"/>
        <v>50</v>
      </c>
      <c r="P1971" s="7">
        <f t="shared" si="303"/>
        <v>33</v>
      </c>
      <c r="Q1971" s="8">
        <f t="shared" si="304"/>
        <v>36.950000000000003</v>
      </c>
      <c r="R1971" s="8">
        <f t="shared" si="305"/>
        <v>39.75</v>
      </c>
      <c r="S1971" s="8">
        <f t="shared" si="306"/>
        <v>37.85</v>
      </c>
      <c r="T1971" s="8">
        <f t="shared" si="307"/>
        <v>38.25</v>
      </c>
      <c r="U1971" s="7">
        <f t="shared" si="308"/>
        <v>38.183333333333337</v>
      </c>
      <c r="V1971" s="7">
        <f t="shared" si="309"/>
        <v>38.200000000000003</v>
      </c>
    </row>
    <row r="1972" spans="1:22" ht="13.5" x14ac:dyDescent="0.25">
      <c r="A1972" s="3">
        <f>RSI!A1972</f>
        <v>45176</v>
      </c>
      <c r="B1972" s="2">
        <f>RSI!B1972</f>
        <v>5.2</v>
      </c>
      <c r="C1972" s="2">
        <f>RSI!I1972</f>
        <v>56.982629839361238</v>
      </c>
      <c r="D1972" s="2">
        <f>MACD!E1972</f>
        <v>-2.2798955174518909E-3</v>
      </c>
      <c r="E1972" s="2">
        <f>MACD!F1972</f>
        <v>1.7363918052267758E-3</v>
      </c>
      <c r="F1972" s="2">
        <f>'Moving Avg'!D1972</f>
        <v>5.2</v>
      </c>
      <c r="G1972" s="2">
        <f>'Moving Avg'!F1972</f>
        <v>5.1915000000000004</v>
      </c>
      <c r="H1972" s="2">
        <f>'Moving Avg'!G1972</f>
        <v>5.2185999999999977</v>
      </c>
      <c r="I1972" s="2">
        <f>'Moving Avg'!H1972</f>
        <v>4.4190500000000101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  <c r="M1972" s="7">
        <f t="shared" si="300"/>
        <v>25</v>
      </c>
      <c r="N1972" s="7">
        <f t="shared" si="301"/>
        <v>45</v>
      </c>
      <c r="O1972" s="7">
        <f t="shared" si="302"/>
        <v>50</v>
      </c>
      <c r="P1972" s="7">
        <f t="shared" si="303"/>
        <v>33</v>
      </c>
      <c r="Q1972" s="8">
        <f t="shared" si="304"/>
        <v>36.950000000000003</v>
      </c>
      <c r="R1972" s="8">
        <f t="shared" si="305"/>
        <v>39.75</v>
      </c>
      <c r="S1972" s="8">
        <f t="shared" si="306"/>
        <v>37.85</v>
      </c>
      <c r="T1972" s="8">
        <f t="shared" si="307"/>
        <v>38.25</v>
      </c>
      <c r="U1972" s="7">
        <f t="shared" si="308"/>
        <v>38.183333333333337</v>
      </c>
      <c r="V1972" s="7">
        <f t="shared" si="309"/>
        <v>38.200000000000003</v>
      </c>
    </row>
    <row r="1973" spans="1:22" ht="13.5" x14ac:dyDescent="0.25">
      <c r="A1973" s="3">
        <f>RSI!A1973</f>
        <v>45177</v>
      </c>
      <c r="B1973" s="2">
        <f>RSI!B1973</f>
        <v>5.2</v>
      </c>
      <c r="C1973" s="2">
        <f>RSI!I1973</f>
        <v>56.982629839361238</v>
      </c>
      <c r="D1973" s="2">
        <f>MACD!E1973</f>
        <v>-2.1114248252311896E-3</v>
      </c>
      <c r="E1973" s="2">
        <f>MACD!F1973</f>
        <v>9.6682847913518279E-4</v>
      </c>
      <c r="F1973" s="2">
        <f>'Moving Avg'!D1973</f>
        <v>5.2</v>
      </c>
      <c r="G1973" s="2">
        <f>'Moving Avg'!F1973</f>
        <v>5.1965000000000012</v>
      </c>
      <c r="H1973" s="2">
        <f>'Moving Avg'!G1973</f>
        <v>5.2227999999999977</v>
      </c>
      <c r="I1973" s="2">
        <f>'Moving Avg'!H1973</f>
        <v>4.4235500000000103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45</v>
      </c>
      <c r="O1973" s="7">
        <f t="shared" si="302"/>
        <v>50</v>
      </c>
      <c r="P1973" s="7">
        <f t="shared" si="303"/>
        <v>33</v>
      </c>
      <c r="Q1973" s="8">
        <f t="shared" si="304"/>
        <v>36.950000000000003</v>
      </c>
      <c r="R1973" s="8">
        <f t="shared" si="305"/>
        <v>39.75</v>
      </c>
      <c r="S1973" s="8">
        <f t="shared" si="306"/>
        <v>37.85</v>
      </c>
      <c r="T1973" s="8">
        <f t="shared" si="307"/>
        <v>38.25</v>
      </c>
      <c r="U1973" s="7">
        <f t="shared" si="308"/>
        <v>38.183333333333337</v>
      </c>
      <c r="V1973" s="7">
        <f t="shared" si="309"/>
        <v>38.200000000000003</v>
      </c>
    </row>
    <row r="1974" spans="1:22" ht="13.5" x14ac:dyDescent="0.25">
      <c r="A1974" s="3">
        <f>RSI!A1974</f>
        <v>45180</v>
      </c>
      <c r="B1974" s="2">
        <f>RSI!B1974</f>
        <v>5.25</v>
      </c>
      <c r="C1974" s="2">
        <f>RSI!I1974</f>
        <v>69.001852440002196</v>
      </c>
      <c r="D1974" s="2">
        <f>MACD!E1974</f>
        <v>-5.7730341139432539E-3</v>
      </c>
      <c r="E1974" s="2">
        <f>MACD!F1974</f>
        <v>-3.8114403948050462E-4</v>
      </c>
      <c r="F1974" s="2">
        <f>'Moving Avg'!D1974</f>
        <v>5.21</v>
      </c>
      <c r="G1974" s="2">
        <f>'Moving Avg'!F1974</f>
        <v>5.2000000000000011</v>
      </c>
      <c r="H1974" s="2">
        <f>'Moving Avg'!G1974</f>
        <v>5.2279999999999971</v>
      </c>
      <c r="I1974" s="2">
        <f>'Moving Avg'!H1974</f>
        <v>4.4283000000000099</v>
      </c>
      <c r="J1974" s="5" t="str">
        <f>OBV!F1974</f>
        <v>BULLISH</v>
      </c>
      <c r="K1974" s="5" t="str">
        <f>OBV!G1974</f>
        <v>NEUTRAL</v>
      </c>
      <c r="L1974" s="5" t="str">
        <f>OBV!H1974</f>
        <v>CONFIRMED BULLISH</v>
      </c>
      <c r="M1974" s="7">
        <f t="shared" si="300"/>
        <v>25</v>
      </c>
      <c r="N1974" s="7">
        <f t="shared" si="301"/>
        <v>45</v>
      </c>
      <c r="O1974" s="7">
        <f t="shared" si="302"/>
        <v>50</v>
      </c>
      <c r="P1974" s="7">
        <f t="shared" si="303"/>
        <v>83.5</v>
      </c>
      <c r="Q1974" s="8">
        <f t="shared" si="304"/>
        <v>44.524999999999999</v>
      </c>
      <c r="R1974" s="8">
        <f t="shared" si="305"/>
        <v>52.375</v>
      </c>
      <c r="S1974" s="8">
        <f t="shared" si="306"/>
        <v>60.575000000000003</v>
      </c>
      <c r="T1974" s="8">
        <f t="shared" si="307"/>
        <v>50.875</v>
      </c>
      <c r="U1974" s="7">
        <f t="shared" si="308"/>
        <v>52.491666666666674</v>
      </c>
      <c r="V1974" s="7">
        <f t="shared" si="309"/>
        <v>52.087500000000006</v>
      </c>
    </row>
    <row r="1975" spans="1:22" ht="13.5" x14ac:dyDescent="0.25">
      <c r="A1975" s="3">
        <f>RSI!A1975</f>
        <v>45181</v>
      </c>
      <c r="B1975" s="2">
        <f>RSI!B1975</f>
        <v>5.25</v>
      </c>
      <c r="C1975" s="2">
        <f>RSI!I1975</f>
        <v>69.001852440002196</v>
      </c>
      <c r="D1975" s="2">
        <f>MACD!E1975</f>
        <v>-2.9018210637943298E-5</v>
      </c>
      <c r="E1975" s="2">
        <f>MACD!F1975</f>
        <v>-3.1071887371199238E-4</v>
      </c>
      <c r="F1975" s="2">
        <f>'Moving Avg'!D1975</f>
        <v>5.2200000000000006</v>
      </c>
      <c r="G1975" s="2">
        <f>'Moving Avg'!F1975</f>
        <v>5.2030000000000012</v>
      </c>
      <c r="H1975" s="2">
        <f>'Moving Avg'!G1975</f>
        <v>5.2297999999999982</v>
      </c>
      <c r="I1975" s="2">
        <f>'Moving Avg'!H1975</f>
        <v>4.4330500000000104</v>
      </c>
      <c r="J1975" s="5" t="str">
        <f>OBV!F1975</f>
        <v>BULLISH</v>
      </c>
      <c r="K1975" s="5" t="str">
        <f>OBV!G1975</f>
        <v>NEUTRAL</v>
      </c>
      <c r="L1975" s="5" t="str">
        <f>OBV!H1975</f>
        <v>CONFIRMED BULLISH</v>
      </c>
      <c r="M1975" s="7">
        <f t="shared" si="300"/>
        <v>25</v>
      </c>
      <c r="N1975" s="7">
        <f t="shared" si="301"/>
        <v>0</v>
      </c>
      <c r="O1975" s="7">
        <f t="shared" si="302"/>
        <v>50</v>
      </c>
      <c r="P1975" s="7">
        <f t="shared" si="303"/>
        <v>83.5</v>
      </c>
      <c r="Q1975" s="8">
        <f t="shared" si="304"/>
        <v>28.774999999999999</v>
      </c>
      <c r="R1975" s="8">
        <f t="shared" si="305"/>
        <v>43.375</v>
      </c>
      <c r="S1975" s="8">
        <f t="shared" si="306"/>
        <v>53.825000000000003</v>
      </c>
      <c r="T1975" s="8">
        <f t="shared" si="307"/>
        <v>39.625</v>
      </c>
      <c r="U1975" s="7">
        <f t="shared" si="308"/>
        <v>41.991666666666667</v>
      </c>
      <c r="V1975" s="7">
        <f t="shared" si="309"/>
        <v>41.400000000000006</v>
      </c>
    </row>
    <row r="1976" spans="1:22" ht="13.5" x14ac:dyDescent="0.25">
      <c r="A1976" s="3">
        <f>RSI!A1976</f>
        <v>45182</v>
      </c>
      <c r="B1976" s="2">
        <f>RSI!B1976</f>
        <v>5.25</v>
      </c>
      <c r="C1976" s="2">
        <f>RSI!I1976</f>
        <v>69.00185244000221</v>
      </c>
      <c r="D1976" s="2">
        <f>MACD!E1976</f>
        <v>-3.2206978509483619E-3</v>
      </c>
      <c r="E1976" s="2">
        <f>MACD!F1976</f>
        <v>-8.9271466915926637E-4</v>
      </c>
      <c r="F1976" s="2">
        <f>'Moving Avg'!D1976</f>
        <v>5.2299999999999995</v>
      </c>
      <c r="G1976" s="2">
        <f>'Moving Avg'!F1976</f>
        <v>5.2060000000000013</v>
      </c>
      <c r="H1976" s="2">
        <f>'Moving Avg'!G1976</f>
        <v>5.2279999999999971</v>
      </c>
      <c r="I1976" s="2">
        <f>'Moving Avg'!H1976</f>
        <v>4.43780000000001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  <c r="M1976" s="7">
        <f t="shared" si="300"/>
        <v>25</v>
      </c>
      <c r="N1976" s="7">
        <f t="shared" si="301"/>
        <v>45</v>
      </c>
      <c r="O1976" s="7">
        <f t="shared" si="302"/>
        <v>50</v>
      </c>
      <c r="P1976" s="7">
        <f t="shared" si="303"/>
        <v>83.5</v>
      </c>
      <c r="Q1976" s="8">
        <f t="shared" si="304"/>
        <v>44.524999999999999</v>
      </c>
      <c r="R1976" s="8">
        <f t="shared" si="305"/>
        <v>52.375</v>
      </c>
      <c r="S1976" s="8">
        <f t="shared" si="306"/>
        <v>60.575000000000003</v>
      </c>
      <c r="T1976" s="8">
        <f t="shared" si="307"/>
        <v>50.875</v>
      </c>
      <c r="U1976" s="7">
        <f t="shared" si="308"/>
        <v>52.491666666666674</v>
      </c>
      <c r="V1976" s="7">
        <f t="shared" si="309"/>
        <v>52.087500000000006</v>
      </c>
    </row>
    <row r="1977" spans="1:22" ht="13.5" x14ac:dyDescent="0.25">
      <c r="A1977" s="3">
        <f>RSI!A1977</f>
        <v>45183</v>
      </c>
      <c r="B1977" s="2">
        <f>RSI!B1977</f>
        <v>5.35</v>
      </c>
      <c r="C1977" s="2">
        <f>RSI!I1977</f>
        <v>81.743646892952469</v>
      </c>
      <c r="D1977" s="2">
        <f>MACD!E1977</f>
        <v>-1.3661806425539602E-2</v>
      </c>
      <c r="E1977" s="2">
        <f>MACD!F1977</f>
        <v>-3.4465330204353339E-3</v>
      </c>
      <c r="F1977" s="2">
        <f>'Moving Avg'!D1977</f>
        <v>5.26</v>
      </c>
      <c r="G1977" s="2">
        <f>'Moving Avg'!F1977</f>
        <v>5.2140000000000004</v>
      </c>
      <c r="H1977" s="2">
        <f>'Moving Avg'!G1977</f>
        <v>5.228399999999997</v>
      </c>
      <c r="I1977" s="2">
        <f>'Moving Avg'!H1977</f>
        <v>4.4430500000000102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  <c r="M1977" s="7">
        <f t="shared" si="300"/>
        <v>0</v>
      </c>
      <c r="N1977" s="7">
        <f t="shared" si="301"/>
        <v>45</v>
      </c>
      <c r="O1977" s="7">
        <f t="shared" si="302"/>
        <v>50</v>
      </c>
      <c r="P1977" s="7">
        <f t="shared" si="303"/>
        <v>83.5</v>
      </c>
      <c r="Q1977" s="8">
        <f t="shared" si="304"/>
        <v>35.774999999999999</v>
      </c>
      <c r="R1977" s="8">
        <f t="shared" si="305"/>
        <v>47.375</v>
      </c>
      <c r="S1977" s="8">
        <f t="shared" si="306"/>
        <v>56.825000000000003</v>
      </c>
      <c r="T1977" s="8">
        <f t="shared" si="307"/>
        <v>44.625</v>
      </c>
      <c r="U1977" s="7">
        <f t="shared" si="308"/>
        <v>46.658333333333339</v>
      </c>
      <c r="V1977" s="7">
        <f t="shared" si="309"/>
        <v>46.150000000000006</v>
      </c>
    </row>
    <row r="1978" spans="1:22" ht="13.5" x14ac:dyDescent="0.25">
      <c r="A1978" s="3">
        <f>RSI!A1978</f>
        <v>45184</v>
      </c>
      <c r="B1978" s="2">
        <f>RSI!B1978</f>
        <v>5.35</v>
      </c>
      <c r="C1978" s="2">
        <f>RSI!I1978</f>
        <v>81.743646892952469</v>
      </c>
      <c r="D1978" s="2">
        <f>MACD!E1978</f>
        <v>-2.339587375405916E-2</v>
      </c>
      <c r="E1978" s="2">
        <f>MACD!F1978</f>
        <v>-7.4364011671600996E-3</v>
      </c>
      <c r="F1978" s="2">
        <f>'Moving Avg'!D1978</f>
        <v>5.2900000000000009</v>
      </c>
      <c r="G1978" s="2">
        <f>'Moving Avg'!F1978</f>
        <v>5.2220000000000004</v>
      </c>
      <c r="H1978" s="2">
        <f>'Moving Avg'!G1978</f>
        <v>5.2289999999999974</v>
      </c>
      <c r="I1978" s="2">
        <f>'Moving Avg'!H1978</f>
        <v>4.4492500000000099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  <c r="M1978" s="7">
        <f t="shared" si="300"/>
        <v>0</v>
      </c>
      <c r="N1978" s="7">
        <f t="shared" si="301"/>
        <v>45</v>
      </c>
      <c r="O1978" s="7">
        <f t="shared" si="302"/>
        <v>50</v>
      </c>
      <c r="P1978" s="7">
        <f t="shared" si="303"/>
        <v>83.5</v>
      </c>
      <c r="Q1978" s="8">
        <f t="shared" si="304"/>
        <v>35.774999999999999</v>
      </c>
      <c r="R1978" s="8">
        <f t="shared" si="305"/>
        <v>47.375</v>
      </c>
      <c r="S1978" s="8">
        <f t="shared" si="306"/>
        <v>56.825000000000003</v>
      </c>
      <c r="T1978" s="8">
        <f t="shared" si="307"/>
        <v>44.625</v>
      </c>
      <c r="U1978" s="7">
        <f t="shared" si="308"/>
        <v>46.658333333333339</v>
      </c>
      <c r="V1978" s="7">
        <f t="shared" si="309"/>
        <v>46.150000000000006</v>
      </c>
    </row>
    <row r="1979" spans="1:22" ht="13.5" x14ac:dyDescent="0.25">
      <c r="A1979" s="3">
        <f>RSI!A1979</f>
        <v>45187</v>
      </c>
      <c r="B1979" s="2">
        <f>RSI!B1979</f>
        <v>5.58</v>
      </c>
      <c r="C1979" s="2">
        <f>RSI!I1979</f>
        <v>91.291811292310626</v>
      </c>
      <c r="D1979" s="2">
        <f>MACD!E1979</f>
        <v>-4.9502098883194456E-2</v>
      </c>
      <c r="E1979" s="2">
        <f>MACD!F1979</f>
        <v>-1.5849540710366972E-2</v>
      </c>
      <c r="F1979" s="2">
        <f>'Moving Avg'!D1979</f>
        <v>5.3559999999999999</v>
      </c>
      <c r="G1979" s="2">
        <f>'Moving Avg'!F1979</f>
        <v>5.2415000000000003</v>
      </c>
      <c r="H1979" s="2">
        <f>'Moving Avg'!G1979</f>
        <v>5.234199999999996</v>
      </c>
      <c r="I1979" s="2">
        <f>'Moving Avg'!H1979</f>
        <v>4.4566000000000097</v>
      </c>
      <c r="J1979" s="5" t="str">
        <f>OBV!F1979</f>
        <v>BULLISH</v>
      </c>
      <c r="K1979" s="5" t="str">
        <f>OBV!G1979</f>
        <v>STRONG</v>
      </c>
      <c r="L1979" s="5" t="str">
        <f>OBV!H1979</f>
        <v>CONFIRMED BULLISH</v>
      </c>
      <c r="M1979" s="7">
        <f t="shared" si="300"/>
        <v>0</v>
      </c>
      <c r="N1979" s="7">
        <f t="shared" si="301"/>
        <v>100</v>
      </c>
      <c r="O1979" s="7">
        <f t="shared" si="302"/>
        <v>50</v>
      </c>
      <c r="P1979" s="7">
        <f t="shared" si="303"/>
        <v>100</v>
      </c>
      <c r="Q1979" s="8">
        <f t="shared" si="304"/>
        <v>57.5</v>
      </c>
      <c r="R1979" s="8">
        <f t="shared" si="305"/>
        <v>62.5</v>
      </c>
      <c r="S1979" s="8">
        <f t="shared" si="306"/>
        <v>72.5</v>
      </c>
      <c r="T1979" s="8">
        <f t="shared" si="307"/>
        <v>62.5</v>
      </c>
      <c r="U1979" s="7">
        <f t="shared" si="308"/>
        <v>64.166666666666671</v>
      </c>
      <c r="V1979" s="7">
        <f t="shared" si="309"/>
        <v>63.75</v>
      </c>
    </row>
    <row r="1980" spans="1:22" ht="13.5" x14ac:dyDescent="0.25">
      <c r="A1980" s="3">
        <f>RSI!A1980</f>
        <v>45188</v>
      </c>
      <c r="B1980" s="2">
        <f>RSI!B1980</f>
        <v>5.57</v>
      </c>
      <c r="C1980" s="2">
        <f>RSI!I1980</f>
        <v>89.109647065768613</v>
      </c>
      <c r="D1980" s="2">
        <f>MACD!E1980</f>
        <v>-7.2981311176584462E-2</v>
      </c>
      <c r="E1980" s="2">
        <f>MACD!F1980</f>
        <v>-2.7275894803610472E-2</v>
      </c>
      <c r="F1980" s="2">
        <f>'Moving Avg'!D1980</f>
        <v>5.42</v>
      </c>
      <c r="G1980" s="2">
        <f>'Moving Avg'!F1980</f>
        <v>5.2605000000000004</v>
      </c>
      <c r="H1980" s="2">
        <f>'Moving Avg'!G1980</f>
        <v>5.2391999999999959</v>
      </c>
      <c r="I1980" s="2">
        <f>'Moving Avg'!H1980</f>
        <v>4.4639000000000104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  <c r="M1980" s="7">
        <f t="shared" si="300"/>
        <v>0</v>
      </c>
      <c r="N1980" s="7">
        <f t="shared" si="301"/>
        <v>100</v>
      </c>
      <c r="O1980" s="7">
        <f t="shared" si="302"/>
        <v>50</v>
      </c>
      <c r="P1980" s="7">
        <f t="shared" si="303"/>
        <v>83.5</v>
      </c>
      <c r="Q1980" s="8">
        <f t="shared" si="304"/>
        <v>55.024999999999999</v>
      </c>
      <c r="R1980" s="8">
        <f t="shared" si="305"/>
        <v>58.375</v>
      </c>
      <c r="S1980" s="8">
        <f t="shared" si="306"/>
        <v>65.075000000000003</v>
      </c>
      <c r="T1980" s="8">
        <f t="shared" si="307"/>
        <v>58.375</v>
      </c>
      <c r="U1980" s="7">
        <f t="shared" si="308"/>
        <v>59.491666666666674</v>
      </c>
      <c r="V1980" s="7">
        <f t="shared" si="309"/>
        <v>59.212500000000006</v>
      </c>
    </row>
    <row r="1981" spans="1:22" ht="13.5" x14ac:dyDescent="0.25">
      <c r="A1981" s="3">
        <f>RSI!A1981</f>
        <v>45189</v>
      </c>
      <c r="B1981" s="2">
        <f>RSI!B1981</f>
        <v>5.57</v>
      </c>
      <c r="C1981" s="2">
        <f>RSI!I1981</f>
        <v>89.109647065768627</v>
      </c>
      <c r="D1981" s="2">
        <f>MACD!E1981</f>
        <v>-9.4761533786202001E-2</v>
      </c>
      <c r="E1981" s="2">
        <f>MACD!F1981</f>
        <v>-4.0773022600128779E-2</v>
      </c>
      <c r="F1981" s="2">
        <f>'Moving Avg'!D1981</f>
        <v>5.484</v>
      </c>
      <c r="G1981" s="2">
        <f>'Moving Avg'!F1981</f>
        <v>5.2795000000000005</v>
      </c>
      <c r="H1981" s="2">
        <f>'Moving Avg'!G1981</f>
        <v>5.2441999999999975</v>
      </c>
      <c r="I1981" s="2">
        <f>'Moving Avg'!H1981</f>
        <v>4.4712000000000094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  <c r="M1981" s="7">
        <f t="shared" si="300"/>
        <v>0</v>
      </c>
      <c r="N1981" s="7">
        <f t="shared" si="301"/>
        <v>100</v>
      </c>
      <c r="O1981" s="7">
        <f t="shared" si="302"/>
        <v>50</v>
      </c>
      <c r="P1981" s="7">
        <f t="shared" si="303"/>
        <v>83.5</v>
      </c>
      <c r="Q1981" s="8">
        <f t="shared" si="304"/>
        <v>55.024999999999999</v>
      </c>
      <c r="R1981" s="8">
        <f t="shared" si="305"/>
        <v>58.375</v>
      </c>
      <c r="S1981" s="8">
        <f t="shared" si="306"/>
        <v>65.075000000000003</v>
      </c>
      <c r="T1981" s="8">
        <f t="shared" si="307"/>
        <v>58.375</v>
      </c>
      <c r="U1981" s="7">
        <f t="shared" si="308"/>
        <v>59.491666666666674</v>
      </c>
      <c r="V1981" s="7">
        <f t="shared" si="309"/>
        <v>59.212500000000006</v>
      </c>
    </row>
    <row r="1982" spans="1:22" ht="13.5" x14ac:dyDescent="0.25">
      <c r="A1982" s="3">
        <f>RSI!A1982</f>
        <v>45190</v>
      </c>
      <c r="B1982" s="2">
        <f>RSI!B1982</f>
        <v>5.58</v>
      </c>
      <c r="C1982" s="2">
        <f>RSI!I1982</f>
        <v>89.403406122326373</v>
      </c>
      <c r="D1982" s="2">
        <f>MACD!E1982</f>
        <v>-0.11570317219788251</v>
      </c>
      <c r="E1982" s="2">
        <f>MACD!F1982</f>
        <v>-5.5759052519679525E-2</v>
      </c>
      <c r="F1982" s="2">
        <f>'Moving Avg'!D1982</f>
        <v>5.5299999999999994</v>
      </c>
      <c r="G1982" s="2">
        <f>'Moving Avg'!F1982</f>
        <v>5.2990000000000004</v>
      </c>
      <c r="H1982" s="2">
        <f>'Moving Avg'!G1982</f>
        <v>5.2493999999999961</v>
      </c>
      <c r="I1982" s="2">
        <f>'Moving Avg'!H1982</f>
        <v>4.47855000000001</v>
      </c>
      <c r="J1982" s="5" t="str">
        <f>OBV!F1982</f>
        <v>BULLISH</v>
      </c>
      <c r="K1982" s="5" t="str">
        <f>OBV!G1982</f>
        <v>STRONG</v>
      </c>
      <c r="L1982" s="5" t="str">
        <f>OBV!H1982</f>
        <v>CONFIRMED BULLISH</v>
      </c>
      <c r="M1982" s="7">
        <f t="shared" si="300"/>
        <v>0</v>
      </c>
      <c r="N1982" s="7">
        <f t="shared" si="301"/>
        <v>100</v>
      </c>
      <c r="O1982" s="7">
        <f t="shared" si="302"/>
        <v>50</v>
      </c>
      <c r="P1982" s="7">
        <f t="shared" si="303"/>
        <v>100</v>
      </c>
      <c r="Q1982" s="8">
        <f t="shared" si="304"/>
        <v>57.5</v>
      </c>
      <c r="R1982" s="8">
        <f t="shared" si="305"/>
        <v>62.5</v>
      </c>
      <c r="S1982" s="8">
        <f t="shared" si="306"/>
        <v>72.5</v>
      </c>
      <c r="T1982" s="8">
        <f t="shared" si="307"/>
        <v>62.5</v>
      </c>
      <c r="U1982" s="7">
        <f t="shared" si="308"/>
        <v>64.166666666666671</v>
      </c>
      <c r="V1982" s="7">
        <f t="shared" si="309"/>
        <v>63.75</v>
      </c>
    </row>
    <row r="1983" spans="1:22" ht="13.5" x14ac:dyDescent="0.25">
      <c r="A1983" s="3">
        <f>RSI!A1983</f>
        <v>45191</v>
      </c>
      <c r="B1983" s="2">
        <f>RSI!B1983</f>
        <v>5.57</v>
      </c>
      <c r="C1983" s="2">
        <f>RSI!I1983</f>
        <v>86.879623623930215</v>
      </c>
      <c r="D1983" s="2">
        <f>MACD!E1983</f>
        <v>-0.13438162768056294</v>
      </c>
      <c r="E1983" s="2">
        <f>MACD!F1983</f>
        <v>-7.1483567551856211E-2</v>
      </c>
      <c r="F1983" s="2">
        <f>'Moving Avg'!D1983</f>
        <v>5.5739999999999998</v>
      </c>
      <c r="G1983" s="2">
        <f>'Moving Avg'!F1983</f>
        <v>5.3179999999999996</v>
      </c>
      <c r="H1983" s="2">
        <f>'Moving Avg'!G1983</f>
        <v>5.254399999999996</v>
      </c>
      <c r="I1983" s="2">
        <f>'Moving Avg'!H1983</f>
        <v>4.4858500000000099</v>
      </c>
      <c r="J1983" s="5" t="str">
        <f>OBV!F1983</f>
        <v>BULLISH</v>
      </c>
      <c r="K1983" s="5" t="str">
        <f>OBV!G1983</f>
        <v>STRONG</v>
      </c>
      <c r="L1983" s="5" t="str">
        <f>OBV!H1983</f>
        <v>CONFIRMED BULLISH</v>
      </c>
      <c r="M1983" s="7">
        <f t="shared" si="300"/>
        <v>0</v>
      </c>
      <c r="N1983" s="7">
        <f t="shared" si="301"/>
        <v>100</v>
      </c>
      <c r="O1983" s="7">
        <f t="shared" si="302"/>
        <v>50</v>
      </c>
      <c r="P1983" s="7">
        <f t="shared" si="303"/>
        <v>100</v>
      </c>
      <c r="Q1983" s="8">
        <f t="shared" si="304"/>
        <v>57.5</v>
      </c>
      <c r="R1983" s="8">
        <f t="shared" si="305"/>
        <v>62.5</v>
      </c>
      <c r="S1983" s="8">
        <f t="shared" si="306"/>
        <v>72.5</v>
      </c>
      <c r="T1983" s="8">
        <f t="shared" si="307"/>
        <v>62.5</v>
      </c>
      <c r="U1983" s="7">
        <f t="shared" si="308"/>
        <v>64.166666666666671</v>
      </c>
      <c r="V1983" s="7">
        <f t="shared" si="309"/>
        <v>63.75</v>
      </c>
    </row>
    <row r="1984" spans="1:22" ht="13.5" x14ac:dyDescent="0.25">
      <c r="A1984" s="3">
        <f>RSI!A1984</f>
        <v>45194</v>
      </c>
      <c r="B1984" s="2">
        <f>RSI!B1984</f>
        <v>5.58</v>
      </c>
      <c r="C1984" s="2">
        <f>RSI!I1984</f>
        <v>87.266723223357261</v>
      </c>
      <c r="D1984" s="2">
        <f>MACD!E1984</f>
        <v>-0.14474928792846864</v>
      </c>
      <c r="E1984" s="2">
        <f>MACD!F1984</f>
        <v>-8.6136711627178703E-2</v>
      </c>
      <c r="F1984" s="2">
        <f>'Moving Avg'!D1984</f>
        <v>5.5739999999999998</v>
      </c>
      <c r="G1984" s="2">
        <f>'Moving Avg'!F1984</f>
        <v>5.3374999999999995</v>
      </c>
      <c r="H1984" s="2">
        <f>'Moving Avg'!G1984</f>
        <v>5.2595999999999972</v>
      </c>
      <c r="I1984" s="2">
        <f>'Moving Avg'!H1984</f>
        <v>4.4932000000000105</v>
      </c>
      <c r="J1984" s="5" t="str">
        <f>OBV!F1984</f>
        <v>BULLISH</v>
      </c>
      <c r="K1984" s="5" t="str">
        <f>OBV!G1984</f>
        <v>NEUTRAL</v>
      </c>
      <c r="L1984" s="5" t="str">
        <f>OBV!H1984</f>
        <v>NEUTRAL</v>
      </c>
      <c r="M1984" s="7">
        <f t="shared" si="300"/>
        <v>0</v>
      </c>
      <c r="N1984" s="7">
        <f t="shared" si="301"/>
        <v>100</v>
      </c>
      <c r="O1984" s="7">
        <f t="shared" si="302"/>
        <v>50</v>
      </c>
      <c r="P1984" s="7">
        <f t="shared" si="303"/>
        <v>49.5</v>
      </c>
      <c r="Q1984" s="8">
        <f t="shared" si="304"/>
        <v>49.924999999999997</v>
      </c>
      <c r="R1984" s="8">
        <f t="shared" si="305"/>
        <v>49.875</v>
      </c>
      <c r="S1984" s="8">
        <f t="shared" si="306"/>
        <v>49.775000000000006</v>
      </c>
      <c r="T1984" s="8">
        <f t="shared" si="307"/>
        <v>49.875</v>
      </c>
      <c r="U1984" s="7">
        <f t="shared" si="308"/>
        <v>49.858333333333327</v>
      </c>
      <c r="V1984" s="7">
        <f t="shared" si="309"/>
        <v>49.862499999999997</v>
      </c>
    </row>
    <row r="1985" spans="1:22" ht="13.5" x14ac:dyDescent="0.25">
      <c r="A1985" s="3">
        <f>RSI!A1985</f>
        <v>45195</v>
      </c>
      <c r="B1985" s="2">
        <f>RSI!B1985</f>
        <v>5.58</v>
      </c>
      <c r="C1985" s="2">
        <f>RSI!I1985</f>
        <v>87.266723223357261</v>
      </c>
      <c r="D1985" s="2">
        <f>MACD!E1985</f>
        <v>-0.15498321788989333</v>
      </c>
      <c r="E1985" s="2">
        <f>MACD!F1985</f>
        <v>-9.9906012879721631E-2</v>
      </c>
      <c r="F1985" s="2">
        <f>'Moving Avg'!D1985</f>
        <v>5.5759999999999987</v>
      </c>
      <c r="G1985" s="2">
        <f>'Moving Avg'!F1985</f>
        <v>5.3539999999999992</v>
      </c>
      <c r="H1985" s="2">
        <f>'Moving Avg'!G1985</f>
        <v>5.2647999999999966</v>
      </c>
      <c r="I1985" s="2">
        <f>'Moving Avg'!H1985</f>
        <v>4.5005500000000112</v>
      </c>
      <c r="J1985" s="5" t="str">
        <f>OBV!F1985</f>
        <v>BULLISH</v>
      </c>
      <c r="K1985" s="5" t="str">
        <f>OBV!G1985</f>
        <v>STRONG</v>
      </c>
      <c r="L1985" s="5" t="str">
        <f>OBV!H1985</f>
        <v>CONFIRMED BULLISH</v>
      </c>
      <c r="M1985" s="7">
        <f t="shared" si="300"/>
        <v>0</v>
      </c>
      <c r="N1985" s="7">
        <f t="shared" si="301"/>
        <v>100</v>
      </c>
      <c r="O1985" s="7">
        <f t="shared" si="302"/>
        <v>50</v>
      </c>
      <c r="P1985" s="7">
        <f t="shared" si="303"/>
        <v>100</v>
      </c>
      <c r="Q1985" s="8">
        <f t="shared" si="304"/>
        <v>57.5</v>
      </c>
      <c r="R1985" s="8">
        <f t="shared" si="305"/>
        <v>62.5</v>
      </c>
      <c r="S1985" s="8">
        <f t="shared" si="306"/>
        <v>72.5</v>
      </c>
      <c r="T1985" s="8">
        <f t="shared" si="307"/>
        <v>62.5</v>
      </c>
      <c r="U1985" s="7">
        <f t="shared" si="308"/>
        <v>64.166666666666671</v>
      </c>
      <c r="V1985" s="7">
        <f t="shared" si="309"/>
        <v>63.75</v>
      </c>
    </row>
    <row r="1986" spans="1:22" ht="13.5" x14ac:dyDescent="0.25">
      <c r="A1986" s="3">
        <f>RSI!A1986</f>
        <v>45197</v>
      </c>
      <c r="B1986" s="2">
        <f>RSI!B1986</f>
        <v>5.58</v>
      </c>
      <c r="C1986" s="2">
        <f>RSI!I1986</f>
        <v>87.266723223357261</v>
      </c>
      <c r="D1986" s="2">
        <f>MACD!E1986</f>
        <v>-0.16499574742787626</v>
      </c>
      <c r="E1986" s="2">
        <f>MACD!F1986</f>
        <v>-0.11292395978935256</v>
      </c>
      <c r="F1986" s="2">
        <f>'Moving Avg'!D1986</f>
        <v>5.5780000000000003</v>
      </c>
      <c r="G1986" s="2">
        <f>'Moving Avg'!F1986</f>
        <v>5.3729999999999993</v>
      </c>
      <c r="H1986" s="2">
        <f>'Moving Avg'!G1986</f>
        <v>5.2699999999999978</v>
      </c>
      <c r="I1986" s="2">
        <f>'Moving Avg'!H1986</f>
        <v>4.5079000000000109</v>
      </c>
      <c r="J1986" s="5" t="str">
        <f>OBV!F1986</f>
        <v>BULLISH</v>
      </c>
      <c r="K1986" s="5" t="str">
        <f>OBV!G1986</f>
        <v>STRONG</v>
      </c>
      <c r="L1986" s="5" t="str">
        <f>OBV!H1986</f>
        <v>CONFIRMED BULLISH</v>
      </c>
      <c r="M1986" s="7">
        <f t="shared" ref="M1986:M2049" si="310">IF(C1986&lt;30,50, IF(C1986&gt;70, 0, 25))</f>
        <v>0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100</v>
      </c>
      <c r="Q1986" s="8">
        <f t="shared" si="304"/>
        <v>57.5</v>
      </c>
      <c r="R1986" s="8">
        <f t="shared" si="305"/>
        <v>62.5</v>
      </c>
      <c r="S1986" s="8">
        <f t="shared" si="306"/>
        <v>72.5</v>
      </c>
      <c r="T1986" s="8">
        <f t="shared" si="307"/>
        <v>62.5</v>
      </c>
      <c r="U1986" s="7">
        <f t="shared" si="308"/>
        <v>64.166666666666671</v>
      </c>
      <c r="V1986" s="7">
        <f t="shared" si="309"/>
        <v>63.75</v>
      </c>
    </row>
    <row r="1987" spans="1:22" ht="13.5" x14ac:dyDescent="0.25">
      <c r="A1987" s="3">
        <f>RSI!A1987</f>
        <v>45198</v>
      </c>
      <c r="B1987" s="2">
        <f>RSI!B1987</f>
        <v>5.58</v>
      </c>
      <c r="C1987" s="2">
        <f>RSI!I1987</f>
        <v>87.266723223357261</v>
      </c>
      <c r="D1987" s="2">
        <f>MACD!E1987</f>
        <v>-0.1593360968103088</v>
      </c>
      <c r="E1987" s="2">
        <f>MACD!F1987</f>
        <v>-0.12220638719354382</v>
      </c>
      <c r="F1987" s="2">
        <f>'Moving Avg'!D1987</f>
        <v>5.5780000000000003</v>
      </c>
      <c r="G1987" s="2">
        <f>'Moving Avg'!F1987</f>
        <v>5.3920000000000003</v>
      </c>
      <c r="H1987" s="2">
        <f>'Moving Avg'!G1987</f>
        <v>5.2751999999999972</v>
      </c>
      <c r="I1987" s="2">
        <f>'Moving Avg'!H1987</f>
        <v>4.5152500000000115</v>
      </c>
      <c r="J1987" s="5" t="str">
        <f>OBV!F1987</f>
        <v>BULLISH</v>
      </c>
      <c r="K1987" s="5" t="str">
        <f>OBV!G1987</f>
        <v>NEUTRAL</v>
      </c>
      <c r="L1987" s="5" t="str">
        <f>OBV!H1987</f>
        <v>NEUTRAL</v>
      </c>
      <c r="M1987" s="7">
        <f t="shared" si="310"/>
        <v>0</v>
      </c>
      <c r="N1987" s="7">
        <f t="shared" si="311"/>
        <v>100</v>
      </c>
      <c r="O1987" s="7">
        <f t="shared" si="312"/>
        <v>50</v>
      </c>
      <c r="P1987" s="7">
        <f t="shared" si="313"/>
        <v>49.5</v>
      </c>
      <c r="Q1987" s="8">
        <f t="shared" ref="Q1987:Q2050" si="314">0.35*M1987+N1987*0.35+O1987*0.15+P1987*0.15</f>
        <v>49.924999999999997</v>
      </c>
      <c r="R1987" s="8">
        <f t="shared" ref="R1987:R2050" si="315">M1987*0.2+N1987*0.2+O1987*0.35+P1987*0.25</f>
        <v>49.875</v>
      </c>
      <c r="S1987" s="8">
        <f t="shared" ref="S1987:S2050" si="316">M1987*0.15+N1987*0.15+O1987*0.25+P1987*0.45</f>
        <v>49.775000000000006</v>
      </c>
      <c r="T1987" s="8">
        <f t="shared" ref="T1987:T2050" si="317">0.25*SUM(M1987:P1987)</f>
        <v>49.875</v>
      </c>
      <c r="U1987" s="7">
        <f t="shared" ref="U1987:U2050" si="318">SUM(Q1987:S1987)/3</f>
        <v>49.858333333333327</v>
      </c>
      <c r="V1987" s="7">
        <f t="shared" ref="V1987:V2050" si="319">SUM(Q1987:T1987)/4</f>
        <v>49.862499999999997</v>
      </c>
    </row>
    <row r="1988" spans="1:22" ht="13.5" x14ac:dyDescent="0.25">
      <c r="A1988" s="3">
        <f>RSI!A1988</f>
        <v>45201</v>
      </c>
      <c r="B1988" s="2">
        <f>RSI!B1988</f>
        <v>5.83</v>
      </c>
      <c r="C1988" s="2">
        <f>RSI!I1988</f>
        <v>93.608111614752829</v>
      </c>
      <c r="D1988" s="2">
        <f>MACD!E1988</f>
        <v>-0.17422570277306715</v>
      </c>
      <c r="E1988" s="2">
        <f>MACD!F1988</f>
        <v>-0.13261025030944848</v>
      </c>
      <c r="F1988" s="2">
        <f>'Moving Avg'!D1988</f>
        <v>5.63</v>
      </c>
      <c r="G1988" s="2">
        <f>'Moving Avg'!F1988</f>
        <v>5.4234999999999989</v>
      </c>
      <c r="H1988" s="2">
        <f>'Moving Avg'!G1988</f>
        <v>5.2857999999999983</v>
      </c>
      <c r="I1988" s="2">
        <f>'Moving Avg'!H1988</f>
        <v>4.523850000000011</v>
      </c>
      <c r="J1988" s="5" t="str">
        <f>OBV!F1988</f>
        <v>BULLISH</v>
      </c>
      <c r="K1988" s="5" t="str">
        <f>OBV!G1988</f>
        <v>NEUTRAL</v>
      </c>
      <c r="L1988" s="5" t="str">
        <f>OBV!H1988</f>
        <v>CONFIRMED BULLISH</v>
      </c>
      <c r="M1988" s="7">
        <f t="shared" si="310"/>
        <v>0</v>
      </c>
      <c r="N1988" s="7">
        <f t="shared" si="311"/>
        <v>100</v>
      </c>
      <c r="O1988" s="7">
        <f t="shared" si="312"/>
        <v>50</v>
      </c>
      <c r="P1988" s="7">
        <f t="shared" si="313"/>
        <v>83.5</v>
      </c>
      <c r="Q1988" s="8">
        <f t="shared" si="314"/>
        <v>55.024999999999999</v>
      </c>
      <c r="R1988" s="8">
        <f t="shared" si="315"/>
        <v>58.375</v>
      </c>
      <c r="S1988" s="8">
        <f t="shared" si="316"/>
        <v>65.075000000000003</v>
      </c>
      <c r="T1988" s="8">
        <f t="shared" si="317"/>
        <v>58.375</v>
      </c>
      <c r="U1988" s="7">
        <f t="shared" si="318"/>
        <v>59.491666666666674</v>
      </c>
      <c r="V1988" s="7">
        <f t="shared" si="319"/>
        <v>59.212500000000006</v>
      </c>
    </row>
    <row r="1989" spans="1:22" ht="13.5" x14ac:dyDescent="0.25">
      <c r="A1989" s="3">
        <f>RSI!A1989</f>
        <v>45202</v>
      </c>
      <c r="B1989" s="2">
        <f>RSI!B1989</f>
        <v>6</v>
      </c>
      <c r="C1989" s="2">
        <f>RSI!I1989</f>
        <v>95.316274278525341</v>
      </c>
      <c r="D1989" s="2">
        <f>MACD!E1989</f>
        <v>-0.16658393305416652</v>
      </c>
      <c r="E1989" s="2">
        <f>MACD!F1989</f>
        <v>-0.13940498685839209</v>
      </c>
      <c r="F1989" s="2">
        <f>'Moving Avg'!D1989</f>
        <v>5.7140000000000004</v>
      </c>
      <c r="G1989" s="2">
        <f>'Moving Avg'!F1989</f>
        <v>5.4634999999999998</v>
      </c>
      <c r="H1989" s="2">
        <f>'Moving Avg'!G1989</f>
        <v>5.2997999999999994</v>
      </c>
      <c r="I1989" s="2">
        <f>'Moving Avg'!H1989</f>
        <v>4.5333000000000112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  <c r="M1989" s="7">
        <f t="shared" si="310"/>
        <v>0</v>
      </c>
      <c r="N1989" s="7">
        <f t="shared" si="311"/>
        <v>100</v>
      </c>
      <c r="O1989" s="7">
        <f t="shared" si="312"/>
        <v>50</v>
      </c>
      <c r="P1989" s="7">
        <f t="shared" si="313"/>
        <v>83.5</v>
      </c>
      <c r="Q1989" s="8">
        <f t="shared" si="314"/>
        <v>55.024999999999999</v>
      </c>
      <c r="R1989" s="8">
        <f t="shared" si="315"/>
        <v>58.375</v>
      </c>
      <c r="S1989" s="8">
        <f t="shared" si="316"/>
        <v>65.075000000000003</v>
      </c>
      <c r="T1989" s="8">
        <f t="shared" si="317"/>
        <v>58.375</v>
      </c>
      <c r="U1989" s="7">
        <f t="shared" si="318"/>
        <v>59.491666666666674</v>
      </c>
      <c r="V1989" s="7">
        <f t="shared" si="319"/>
        <v>59.212500000000006</v>
      </c>
    </row>
    <row r="1990" spans="1:22" ht="13.5" x14ac:dyDescent="0.25">
      <c r="A1990" s="3">
        <f>RSI!A1990</f>
        <v>45203</v>
      </c>
      <c r="B1990" s="2">
        <f>RSI!B1990</f>
        <v>6</v>
      </c>
      <c r="C1990" s="2">
        <f>RSI!I1990</f>
        <v>95.316274278525341</v>
      </c>
      <c r="D1990" s="2">
        <f>MACD!E1990</f>
        <v>-0.16502318546181893</v>
      </c>
      <c r="E1990" s="2">
        <f>MACD!F1990</f>
        <v>-0.14452862657907745</v>
      </c>
      <c r="F1990" s="2">
        <f>'Moving Avg'!D1990</f>
        <v>5.798</v>
      </c>
      <c r="G1990" s="2">
        <f>'Moving Avg'!F1990</f>
        <v>5.5035000000000007</v>
      </c>
      <c r="H1990" s="2">
        <f>'Moving Avg'!G1990</f>
        <v>5.3137999999999987</v>
      </c>
      <c r="I1990" s="2">
        <f>'Moving Avg'!H1990</f>
        <v>4.5427500000000114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  <c r="M1990" s="7">
        <f t="shared" si="310"/>
        <v>0</v>
      </c>
      <c r="N1990" s="7">
        <f t="shared" si="311"/>
        <v>100</v>
      </c>
      <c r="O1990" s="7">
        <f t="shared" si="312"/>
        <v>50</v>
      </c>
      <c r="P1990" s="7">
        <f t="shared" si="313"/>
        <v>83.5</v>
      </c>
      <c r="Q1990" s="8">
        <f t="shared" si="314"/>
        <v>55.024999999999999</v>
      </c>
      <c r="R1990" s="8">
        <f t="shared" si="315"/>
        <v>58.375</v>
      </c>
      <c r="S1990" s="8">
        <f t="shared" si="316"/>
        <v>65.075000000000003</v>
      </c>
      <c r="T1990" s="8">
        <f t="shared" si="317"/>
        <v>58.375</v>
      </c>
      <c r="U1990" s="7">
        <f t="shared" si="318"/>
        <v>59.491666666666674</v>
      </c>
      <c r="V1990" s="7">
        <f t="shared" si="319"/>
        <v>59.212500000000006</v>
      </c>
    </row>
    <row r="1991" spans="1:22" ht="13.5" x14ac:dyDescent="0.25">
      <c r="A1991" s="3">
        <f>RSI!A1991</f>
        <v>45204</v>
      </c>
      <c r="B1991" s="2">
        <f>RSI!B1991</f>
        <v>6.27</v>
      </c>
      <c r="C1991" s="2">
        <f>RSI!I1991</f>
        <v>96.861296055099444</v>
      </c>
      <c r="D1991" s="2">
        <f>MACD!E1991</f>
        <v>-0.18682005631725218</v>
      </c>
      <c r="E1991" s="2">
        <f>MACD!F1991</f>
        <v>-0.1529869125267124</v>
      </c>
      <c r="F1991" s="2">
        <f>'Moving Avg'!D1991</f>
        <v>5.9359999999999999</v>
      </c>
      <c r="G1991" s="2">
        <f>'Moving Avg'!F1991</f>
        <v>5.5569999999999995</v>
      </c>
      <c r="H1991" s="2">
        <f>'Moving Avg'!G1991</f>
        <v>5.3331999999999997</v>
      </c>
      <c r="I1991" s="2">
        <f>'Moving Avg'!H1991</f>
        <v>4.5535500000000102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  <c r="M1991" s="7">
        <f t="shared" si="310"/>
        <v>0</v>
      </c>
      <c r="N1991" s="7">
        <f t="shared" si="311"/>
        <v>100</v>
      </c>
      <c r="O1991" s="7">
        <f t="shared" si="312"/>
        <v>50</v>
      </c>
      <c r="P1991" s="7">
        <f t="shared" si="313"/>
        <v>83.5</v>
      </c>
      <c r="Q1991" s="8">
        <f t="shared" si="314"/>
        <v>55.024999999999999</v>
      </c>
      <c r="R1991" s="8">
        <f t="shared" si="315"/>
        <v>58.375</v>
      </c>
      <c r="S1991" s="8">
        <f t="shared" si="316"/>
        <v>65.075000000000003</v>
      </c>
      <c r="T1991" s="8">
        <f t="shared" si="317"/>
        <v>58.375</v>
      </c>
      <c r="U1991" s="7">
        <f t="shared" si="318"/>
        <v>59.491666666666674</v>
      </c>
      <c r="V1991" s="7">
        <f t="shared" si="319"/>
        <v>59.212500000000006</v>
      </c>
    </row>
    <row r="1992" spans="1:22" ht="13.5" x14ac:dyDescent="0.25">
      <c r="A1992" s="3">
        <f>RSI!A1992</f>
        <v>45205</v>
      </c>
      <c r="B1992" s="2">
        <f>RSI!B1992</f>
        <v>6.27</v>
      </c>
      <c r="C1992" s="2">
        <f>RSI!I1992</f>
        <v>96.861296055099444</v>
      </c>
      <c r="D1992" s="2">
        <f>MACD!E1992</f>
        <v>-0.2082071197359836</v>
      </c>
      <c r="E1992" s="2">
        <f>MACD!F1992</f>
        <v>-0.16403095396856665</v>
      </c>
      <c r="F1992" s="2">
        <f>'Moving Avg'!D1992</f>
        <v>6.0739999999999998</v>
      </c>
      <c r="G1992" s="2">
        <f>'Moving Avg'!F1992</f>
        <v>5.6104999999999992</v>
      </c>
      <c r="H1992" s="2">
        <f>'Moving Avg'!G1992</f>
        <v>5.3525999999999989</v>
      </c>
      <c r="I1992" s="2">
        <f>'Moving Avg'!H1992</f>
        <v>4.5643500000000099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  <c r="M1992" s="7">
        <f t="shared" si="310"/>
        <v>0</v>
      </c>
      <c r="N1992" s="7">
        <f t="shared" si="311"/>
        <v>100</v>
      </c>
      <c r="O1992" s="7">
        <f t="shared" si="312"/>
        <v>50</v>
      </c>
      <c r="P1992" s="7">
        <f t="shared" si="313"/>
        <v>83.5</v>
      </c>
      <c r="Q1992" s="8">
        <f t="shared" si="314"/>
        <v>55.024999999999999</v>
      </c>
      <c r="R1992" s="8">
        <f t="shared" si="315"/>
        <v>58.375</v>
      </c>
      <c r="S1992" s="8">
        <f t="shared" si="316"/>
        <v>65.075000000000003</v>
      </c>
      <c r="T1992" s="8">
        <f t="shared" si="317"/>
        <v>58.375</v>
      </c>
      <c r="U1992" s="7">
        <f t="shared" si="318"/>
        <v>59.491666666666674</v>
      </c>
      <c r="V1992" s="7">
        <f t="shared" si="319"/>
        <v>59.212500000000006</v>
      </c>
    </row>
    <row r="1993" spans="1:22" ht="13.5" x14ac:dyDescent="0.25">
      <c r="A1993" s="3">
        <f>RSI!A1993</f>
        <v>45208</v>
      </c>
      <c r="B1993" s="2">
        <f>RSI!B1993</f>
        <v>6.27</v>
      </c>
      <c r="C1993" s="2">
        <f>RSI!I1993</f>
        <v>96.861296055099444</v>
      </c>
      <c r="D1993" s="2">
        <f>MACD!E1993</f>
        <v>-0.23199234469668806</v>
      </c>
      <c r="E1993" s="2">
        <f>MACD!F1993</f>
        <v>-0.17762323211419093</v>
      </c>
      <c r="F1993" s="2">
        <f>'Moving Avg'!D1993</f>
        <v>6.1619999999999999</v>
      </c>
      <c r="G1993" s="2">
        <f>'Moving Avg'!F1993</f>
        <v>5.6639999999999997</v>
      </c>
      <c r="H1993" s="2">
        <f>'Moving Avg'!G1993</f>
        <v>5.371999999999999</v>
      </c>
      <c r="I1993" s="2">
        <f>'Moving Avg'!H1993</f>
        <v>4.5751500000000105</v>
      </c>
      <c r="J1993" s="5" t="str">
        <f>OBV!F1993</f>
        <v>BULLISH</v>
      </c>
      <c r="K1993" s="5" t="str">
        <f>OBV!G1993</f>
        <v>NEUTRAL</v>
      </c>
      <c r="L1993" s="5" t="str">
        <f>OBV!H1993</f>
        <v>CONFIRMED BULLISH</v>
      </c>
      <c r="M1993" s="7">
        <f t="shared" si="310"/>
        <v>0</v>
      </c>
      <c r="N1993" s="7">
        <f t="shared" si="311"/>
        <v>100</v>
      </c>
      <c r="O1993" s="7">
        <f t="shared" si="312"/>
        <v>50</v>
      </c>
      <c r="P1993" s="7">
        <f t="shared" si="313"/>
        <v>83.5</v>
      </c>
      <c r="Q1993" s="8">
        <f t="shared" si="314"/>
        <v>55.024999999999999</v>
      </c>
      <c r="R1993" s="8">
        <f t="shared" si="315"/>
        <v>58.375</v>
      </c>
      <c r="S1993" s="8">
        <f t="shared" si="316"/>
        <v>65.075000000000003</v>
      </c>
      <c r="T1993" s="8">
        <f t="shared" si="317"/>
        <v>58.375</v>
      </c>
      <c r="U1993" s="7">
        <f t="shared" si="318"/>
        <v>59.491666666666674</v>
      </c>
      <c r="V1993" s="7">
        <f t="shared" si="319"/>
        <v>59.212500000000006</v>
      </c>
    </row>
    <row r="1994" spans="1:22" ht="13.5" x14ac:dyDescent="0.25">
      <c r="A1994" s="3">
        <f>RSI!A1994</f>
        <v>45209</v>
      </c>
      <c r="B1994" s="2">
        <f>RSI!B1994</f>
        <v>6.27</v>
      </c>
      <c r="C1994" s="2">
        <f>RSI!I1994</f>
        <v>96.861296055099444</v>
      </c>
      <c r="D1994" s="2">
        <f>MACD!E1994</f>
        <v>-0.25442245149271958</v>
      </c>
      <c r="E1994" s="2">
        <f>MACD!F1994</f>
        <v>-0.19298307598989667</v>
      </c>
      <c r="F1994" s="2">
        <f>'Moving Avg'!D1994</f>
        <v>6.2159999999999993</v>
      </c>
      <c r="G1994" s="2">
        <f>'Moving Avg'!F1994</f>
        <v>5.714999999999999</v>
      </c>
      <c r="H1994" s="2">
        <f>'Moving Avg'!G1994</f>
        <v>5.3915999999999995</v>
      </c>
      <c r="I1994" s="2">
        <f>'Moving Avg'!H1994</f>
        <v>4.5859500000000102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  <c r="M1994" s="7">
        <f t="shared" si="310"/>
        <v>0</v>
      </c>
      <c r="N1994" s="7">
        <f t="shared" si="311"/>
        <v>100</v>
      </c>
      <c r="O1994" s="7">
        <f t="shared" si="312"/>
        <v>50</v>
      </c>
      <c r="P1994" s="7">
        <f t="shared" si="313"/>
        <v>83.5</v>
      </c>
      <c r="Q1994" s="8">
        <f t="shared" si="314"/>
        <v>55.024999999999999</v>
      </c>
      <c r="R1994" s="8">
        <f t="shared" si="315"/>
        <v>58.375</v>
      </c>
      <c r="S1994" s="8">
        <f t="shared" si="316"/>
        <v>65.075000000000003</v>
      </c>
      <c r="T1994" s="8">
        <f t="shared" si="317"/>
        <v>58.375</v>
      </c>
      <c r="U1994" s="7">
        <f t="shared" si="318"/>
        <v>59.491666666666674</v>
      </c>
      <c r="V1994" s="7">
        <f t="shared" si="319"/>
        <v>59.212500000000006</v>
      </c>
    </row>
    <row r="1995" spans="1:22" ht="13.5" x14ac:dyDescent="0.25">
      <c r="A1995" s="3">
        <f>RSI!A1995</f>
        <v>45210</v>
      </c>
      <c r="B1995" s="2">
        <f>RSI!B1995</f>
        <v>6.37</v>
      </c>
      <c r="C1995" s="2">
        <f>RSI!I1995</f>
        <v>97.304284304812057</v>
      </c>
      <c r="D1995" s="2">
        <f>MACD!E1995</f>
        <v>-0.28436715110222899</v>
      </c>
      <c r="E1995" s="2">
        <f>MACD!F1995</f>
        <v>-0.21125989101236314</v>
      </c>
      <c r="F1995" s="2">
        <f>'Moving Avg'!D1995</f>
        <v>6.29</v>
      </c>
      <c r="G1995" s="2">
        <f>'Moving Avg'!F1995</f>
        <v>5.770999999999999</v>
      </c>
      <c r="H1995" s="2">
        <f>'Moving Avg'!G1995</f>
        <v>5.415</v>
      </c>
      <c r="I1995" s="2">
        <f>'Moving Avg'!H1995</f>
        <v>4.5972500000000105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  <c r="M1995" s="7">
        <f t="shared" si="310"/>
        <v>0</v>
      </c>
      <c r="N1995" s="7">
        <f t="shared" si="311"/>
        <v>100</v>
      </c>
      <c r="O1995" s="7">
        <f t="shared" si="312"/>
        <v>50</v>
      </c>
      <c r="P1995" s="7">
        <f t="shared" si="313"/>
        <v>83.5</v>
      </c>
      <c r="Q1995" s="8">
        <f t="shared" si="314"/>
        <v>55.024999999999999</v>
      </c>
      <c r="R1995" s="8">
        <f t="shared" si="315"/>
        <v>58.375</v>
      </c>
      <c r="S1995" s="8">
        <f t="shared" si="316"/>
        <v>65.075000000000003</v>
      </c>
      <c r="T1995" s="8">
        <f t="shared" si="317"/>
        <v>58.375</v>
      </c>
      <c r="U1995" s="7">
        <f t="shared" si="318"/>
        <v>59.491666666666674</v>
      </c>
      <c r="V1995" s="7">
        <f t="shared" si="319"/>
        <v>59.212500000000006</v>
      </c>
    </row>
    <row r="1996" spans="1:22" ht="13.5" x14ac:dyDescent="0.25">
      <c r="A1996" s="3">
        <f>RSI!A1996</f>
        <v>45211</v>
      </c>
      <c r="B1996" s="2">
        <f>RSI!B1996</f>
        <v>6.4</v>
      </c>
      <c r="C1996" s="2">
        <f>RSI!I1996</f>
        <v>97.421843620072096</v>
      </c>
      <c r="D1996" s="2">
        <f>MACD!E1996</f>
        <v>-0.31581251802019494</v>
      </c>
      <c r="E1996" s="2">
        <f>MACD!F1996</f>
        <v>-0.23217041641392952</v>
      </c>
      <c r="F1996" s="2">
        <f>'Moving Avg'!D1996</f>
        <v>6.3159999999999998</v>
      </c>
      <c r="G1996" s="2">
        <f>'Moving Avg'!F1996</f>
        <v>5.8285</v>
      </c>
      <c r="H1996" s="2">
        <f>'Moving Avg'!G1996</f>
        <v>5.4390000000000009</v>
      </c>
      <c r="I1996" s="2">
        <f>'Moving Avg'!H1996</f>
        <v>4.6087000000000096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  <c r="M1996" s="7">
        <f t="shared" si="310"/>
        <v>0</v>
      </c>
      <c r="N1996" s="7">
        <f t="shared" si="311"/>
        <v>100</v>
      </c>
      <c r="O1996" s="7">
        <f t="shared" si="312"/>
        <v>50</v>
      </c>
      <c r="P1996" s="7">
        <f t="shared" si="313"/>
        <v>83.5</v>
      </c>
      <c r="Q1996" s="8">
        <f t="shared" si="314"/>
        <v>55.024999999999999</v>
      </c>
      <c r="R1996" s="8">
        <f t="shared" si="315"/>
        <v>58.375</v>
      </c>
      <c r="S1996" s="8">
        <f t="shared" si="316"/>
        <v>65.075000000000003</v>
      </c>
      <c r="T1996" s="8">
        <f t="shared" si="317"/>
        <v>58.375</v>
      </c>
      <c r="U1996" s="7">
        <f t="shared" si="318"/>
        <v>59.491666666666674</v>
      </c>
      <c r="V1996" s="7">
        <f t="shared" si="319"/>
        <v>59.212500000000006</v>
      </c>
    </row>
    <row r="1997" spans="1:22" ht="13.5" x14ac:dyDescent="0.25">
      <c r="A1997" s="3">
        <f>RSI!A1997</f>
        <v>45212</v>
      </c>
      <c r="B1997" s="2">
        <f>RSI!B1997</f>
        <v>6.4</v>
      </c>
      <c r="C1997" s="2">
        <f>RSI!I1997</f>
        <v>97.421843620072096</v>
      </c>
      <c r="D1997" s="2">
        <f>MACD!E1997</f>
        <v>-0.34619492779330052</v>
      </c>
      <c r="E1997" s="2">
        <f>MACD!F1997</f>
        <v>-0.25497531868980372</v>
      </c>
      <c r="F1997" s="2">
        <f>'Moving Avg'!D1997</f>
        <v>6.3420000000000005</v>
      </c>
      <c r="G1997" s="2">
        <f>'Moving Avg'!F1997</f>
        <v>5.8809999999999993</v>
      </c>
      <c r="H1997" s="2">
        <f>'Moving Avg'!G1997</f>
        <v>5.4649999999999999</v>
      </c>
      <c r="I1997" s="2">
        <f>'Moving Avg'!H1997</f>
        <v>4.6201500000000095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  <c r="M1997" s="7">
        <f t="shared" si="310"/>
        <v>0</v>
      </c>
      <c r="N1997" s="7">
        <f t="shared" si="311"/>
        <v>100</v>
      </c>
      <c r="O1997" s="7">
        <f t="shared" si="312"/>
        <v>50</v>
      </c>
      <c r="P1997" s="7">
        <f t="shared" si="313"/>
        <v>83.5</v>
      </c>
      <c r="Q1997" s="8">
        <f t="shared" si="314"/>
        <v>55.024999999999999</v>
      </c>
      <c r="R1997" s="8">
        <f t="shared" si="315"/>
        <v>58.375</v>
      </c>
      <c r="S1997" s="8">
        <f t="shared" si="316"/>
        <v>65.075000000000003</v>
      </c>
      <c r="T1997" s="8">
        <f t="shared" si="317"/>
        <v>58.375</v>
      </c>
      <c r="U1997" s="7">
        <f t="shared" si="318"/>
        <v>59.491666666666674</v>
      </c>
      <c r="V1997" s="7">
        <f t="shared" si="319"/>
        <v>59.212500000000006</v>
      </c>
    </row>
    <row r="1998" spans="1:22" ht="13.5" x14ac:dyDescent="0.25">
      <c r="A1998" s="3">
        <f>RSI!A1998</f>
        <v>45215</v>
      </c>
      <c r="B1998" s="2">
        <f>RSI!B1998</f>
        <v>6.4</v>
      </c>
      <c r="C1998" s="2">
        <f>RSI!I1998</f>
        <v>97.421843620072096</v>
      </c>
      <c r="D1998" s="2">
        <f>MACD!E1998</f>
        <v>-0.33693675963498393</v>
      </c>
      <c r="E1998" s="2">
        <f>MACD!F1998</f>
        <v>-0.27136760687883976</v>
      </c>
      <c r="F1998" s="2">
        <f>'Moving Avg'!D1998</f>
        <v>6.3679999999999994</v>
      </c>
      <c r="G1998" s="2">
        <f>'Moving Avg'!F1998</f>
        <v>5.9334999999999996</v>
      </c>
      <c r="H1998" s="2">
        <f>'Moving Avg'!G1998</f>
        <v>5.4910000000000014</v>
      </c>
      <c r="I1998" s="2">
        <f>'Moving Avg'!H1998</f>
        <v>4.6316000000000095</v>
      </c>
      <c r="J1998" s="5" t="str">
        <f>OBV!F1998</f>
        <v>BULLISH</v>
      </c>
      <c r="K1998" s="5" t="str">
        <f>OBV!G1998</f>
        <v>NEUTRAL</v>
      </c>
      <c r="L1998" s="5" t="str">
        <f>OBV!H1998</f>
        <v>CONFIRMED BULLISH</v>
      </c>
      <c r="M1998" s="7">
        <f t="shared" si="310"/>
        <v>0</v>
      </c>
      <c r="N1998" s="7">
        <f t="shared" si="311"/>
        <v>100</v>
      </c>
      <c r="O1998" s="7">
        <f t="shared" si="312"/>
        <v>50</v>
      </c>
      <c r="P1998" s="7">
        <f t="shared" si="313"/>
        <v>83.5</v>
      </c>
      <c r="Q1998" s="8">
        <f t="shared" si="314"/>
        <v>55.024999999999999</v>
      </c>
      <c r="R1998" s="8">
        <f t="shared" si="315"/>
        <v>58.375</v>
      </c>
      <c r="S1998" s="8">
        <f t="shared" si="316"/>
        <v>65.075000000000003</v>
      </c>
      <c r="T1998" s="8">
        <f t="shared" si="317"/>
        <v>58.375</v>
      </c>
      <c r="U1998" s="7">
        <f t="shared" si="318"/>
        <v>59.491666666666674</v>
      </c>
      <c r="V1998" s="7">
        <f t="shared" si="319"/>
        <v>59.212500000000006</v>
      </c>
    </row>
    <row r="1999" spans="1:22" ht="13.5" x14ac:dyDescent="0.25">
      <c r="A1999" s="3">
        <f>RSI!A1999</f>
        <v>45216</v>
      </c>
      <c r="B1999" s="2">
        <f>RSI!B1999</f>
        <v>6.4</v>
      </c>
      <c r="C1999" s="2">
        <f>RSI!I1999</f>
        <v>97.421843620072096</v>
      </c>
      <c r="D1999" s="2">
        <f>MACD!E1999</f>
        <v>-0.30618535427294091</v>
      </c>
      <c r="E1999" s="2">
        <f>MACD!F1999</f>
        <v>-0.27833115635766004</v>
      </c>
      <c r="F1999" s="2">
        <f>'Moving Avg'!D1999</f>
        <v>6.3940000000000001</v>
      </c>
      <c r="G1999" s="2">
        <f>'Moving Avg'!F1999</f>
        <v>5.9745000000000008</v>
      </c>
      <c r="H1999" s="2">
        <f>'Moving Avg'!G1999</f>
        <v>5.5170000000000003</v>
      </c>
      <c r="I1999" s="2">
        <f>'Moving Avg'!H1999</f>
        <v>4.6430500000000094</v>
      </c>
      <c r="J1999" s="5" t="str">
        <f>OBV!F1999</f>
        <v>BULLISH</v>
      </c>
      <c r="K1999" s="5" t="str">
        <f>OBV!G1999</f>
        <v>NEUTRAL</v>
      </c>
      <c r="L1999" s="5" t="str">
        <f>OBV!H1999</f>
        <v>CONFIRMED BULLISH</v>
      </c>
      <c r="M1999" s="7">
        <f t="shared" si="310"/>
        <v>0</v>
      </c>
      <c r="N1999" s="7">
        <f t="shared" si="311"/>
        <v>100</v>
      </c>
      <c r="O1999" s="7">
        <f t="shared" si="312"/>
        <v>50</v>
      </c>
      <c r="P1999" s="7">
        <f t="shared" si="313"/>
        <v>83.5</v>
      </c>
      <c r="Q1999" s="8">
        <f t="shared" si="314"/>
        <v>55.024999999999999</v>
      </c>
      <c r="R1999" s="8">
        <f t="shared" si="315"/>
        <v>58.375</v>
      </c>
      <c r="S1999" s="8">
        <f t="shared" si="316"/>
        <v>65.075000000000003</v>
      </c>
      <c r="T1999" s="8">
        <f t="shared" si="317"/>
        <v>58.375</v>
      </c>
      <c r="U1999" s="7">
        <f t="shared" si="318"/>
        <v>59.491666666666674</v>
      </c>
      <c r="V1999" s="7">
        <f t="shared" si="319"/>
        <v>59.212500000000006</v>
      </c>
    </row>
    <row r="2000" spans="1:22" ht="13.5" x14ac:dyDescent="0.25">
      <c r="A2000" s="3">
        <f>RSI!A2000</f>
        <v>45217</v>
      </c>
      <c r="B2000" s="2">
        <f>RSI!B2000</f>
        <v>6.4</v>
      </c>
      <c r="C2000" s="2">
        <f>RSI!I2000</f>
        <v>97.421843620072096</v>
      </c>
      <c r="D2000" s="2">
        <f>MACD!E2000</f>
        <v>-0.28316148563575094</v>
      </c>
      <c r="E2000" s="2">
        <f>MACD!F2000</f>
        <v>-0.27929722221327824</v>
      </c>
      <c r="F2000" s="2">
        <f>'Moving Avg'!D2000</f>
        <v>6.4</v>
      </c>
      <c r="G2000" s="2">
        <f>'Moving Avg'!F2000</f>
        <v>6.016</v>
      </c>
      <c r="H2000" s="2">
        <f>'Moving Avg'!G2000</f>
        <v>5.543000000000001</v>
      </c>
      <c r="I2000" s="2">
        <f>'Moving Avg'!H2000</f>
        <v>4.6545000000000094</v>
      </c>
      <c r="J2000" s="5" t="str">
        <f>OBV!F2000</f>
        <v>BULLISH</v>
      </c>
      <c r="K2000" s="5" t="str">
        <f>OBV!G2000</f>
        <v>NEUTRAL</v>
      </c>
      <c r="L2000" s="5" t="str">
        <f>OBV!H2000</f>
        <v>CONFIRMED BULLISH</v>
      </c>
      <c r="M2000" s="7">
        <f t="shared" si="310"/>
        <v>0</v>
      </c>
      <c r="N2000" s="7">
        <f t="shared" si="311"/>
        <v>45</v>
      </c>
      <c r="O2000" s="7">
        <f t="shared" si="312"/>
        <v>50</v>
      </c>
      <c r="P2000" s="7">
        <f t="shared" si="313"/>
        <v>83.5</v>
      </c>
      <c r="Q2000" s="8">
        <f t="shared" si="314"/>
        <v>35.774999999999999</v>
      </c>
      <c r="R2000" s="8">
        <f t="shared" si="315"/>
        <v>47.375</v>
      </c>
      <c r="S2000" s="8">
        <f t="shared" si="316"/>
        <v>56.825000000000003</v>
      </c>
      <c r="T2000" s="8">
        <f t="shared" si="317"/>
        <v>44.625</v>
      </c>
      <c r="U2000" s="7">
        <f t="shared" si="318"/>
        <v>46.658333333333339</v>
      </c>
      <c r="V2000" s="7">
        <f t="shared" si="319"/>
        <v>46.150000000000006</v>
      </c>
    </row>
    <row r="2001" spans="1:22" ht="13.5" x14ac:dyDescent="0.25">
      <c r="A2001" s="3">
        <f>RSI!A2001</f>
        <v>45218</v>
      </c>
      <c r="B2001" s="2">
        <f>RSI!B2001</f>
        <v>6.4</v>
      </c>
      <c r="C2001" s="2">
        <f>RSI!I2001</f>
        <v>97.421843620072096</v>
      </c>
      <c r="D2001" s="2">
        <f>MACD!E2001</f>
        <v>-0.22491587361931131</v>
      </c>
      <c r="E2001" s="2">
        <f>MACD!F2001</f>
        <v>-0.26842095249448483</v>
      </c>
      <c r="F2001" s="2">
        <f>'Moving Avg'!D2001</f>
        <v>6.4</v>
      </c>
      <c r="G2001" s="2">
        <f>'Moving Avg'!F2001</f>
        <v>6.057500000000001</v>
      </c>
      <c r="H2001" s="2">
        <f>'Moving Avg'!G2001</f>
        <v>5.5690000000000008</v>
      </c>
      <c r="I2001" s="2">
        <f>'Moving Avg'!H2001</f>
        <v>4.6659500000000085</v>
      </c>
      <c r="J2001" s="5" t="str">
        <f>OBV!F2001</f>
        <v>NEUTRAL</v>
      </c>
      <c r="K2001" s="5" t="str">
        <f>OBV!G2001</f>
        <v>NEUTRAL</v>
      </c>
      <c r="L2001" s="5" t="str">
        <f>OBV!H2001</f>
        <v>NEUTRAL</v>
      </c>
      <c r="M2001" s="7">
        <f t="shared" si="310"/>
        <v>0</v>
      </c>
      <c r="N2001" s="7">
        <f t="shared" si="311"/>
        <v>0</v>
      </c>
      <c r="O2001" s="7">
        <f t="shared" si="312"/>
        <v>50</v>
      </c>
      <c r="P2001" s="7">
        <f t="shared" si="313"/>
        <v>33</v>
      </c>
      <c r="Q2001" s="8">
        <f t="shared" si="314"/>
        <v>12.45</v>
      </c>
      <c r="R2001" s="8">
        <f t="shared" si="315"/>
        <v>25.75</v>
      </c>
      <c r="S2001" s="8">
        <f t="shared" si="316"/>
        <v>27.35</v>
      </c>
      <c r="T2001" s="8">
        <f t="shared" si="317"/>
        <v>20.75</v>
      </c>
      <c r="U2001" s="7">
        <f t="shared" si="318"/>
        <v>21.850000000000005</v>
      </c>
      <c r="V2001" s="7">
        <f t="shared" si="319"/>
        <v>21.575000000000003</v>
      </c>
    </row>
    <row r="2002" spans="1:22" ht="13.5" x14ac:dyDescent="0.25">
      <c r="A2002" s="3">
        <f>RSI!A2002</f>
        <v>45219</v>
      </c>
      <c r="B2002" s="2">
        <f>RSI!B2002</f>
        <v>6.4</v>
      </c>
      <c r="C2002" s="2">
        <f>RSI!I2002</f>
        <v>97.421843620072096</v>
      </c>
      <c r="D2002" s="2">
        <f>MACD!E2002</f>
        <v>-0.17820018473327703</v>
      </c>
      <c r="E2002" s="2">
        <f>MACD!F2002</f>
        <v>-0.25037679894224329</v>
      </c>
      <c r="F2002" s="2">
        <f>'Moving Avg'!D2002</f>
        <v>6.4</v>
      </c>
      <c r="G2002" s="2">
        <f>'Moving Avg'!F2002</f>
        <v>6.0985000000000014</v>
      </c>
      <c r="H2002" s="2">
        <f>'Moving Avg'!G2002</f>
        <v>5.5950000000000015</v>
      </c>
      <c r="I2002" s="2">
        <f>'Moving Avg'!H2002</f>
        <v>4.6774000000000093</v>
      </c>
      <c r="J2002" s="5" t="str">
        <f>OBV!F2002</f>
        <v>NEUTRAL</v>
      </c>
      <c r="K2002" s="5" t="str">
        <f>OBV!G2002</f>
        <v>NEUTRAL</v>
      </c>
      <c r="L2002" s="5" t="str">
        <f>OBV!H2002</f>
        <v>NEUTRAL</v>
      </c>
      <c r="M2002" s="7">
        <f t="shared" si="310"/>
        <v>0</v>
      </c>
      <c r="N2002" s="7">
        <f t="shared" si="311"/>
        <v>0</v>
      </c>
      <c r="O2002" s="7">
        <f t="shared" si="312"/>
        <v>50</v>
      </c>
      <c r="P2002" s="7">
        <f t="shared" si="313"/>
        <v>33</v>
      </c>
      <c r="Q2002" s="8">
        <f t="shared" si="314"/>
        <v>12.45</v>
      </c>
      <c r="R2002" s="8">
        <f t="shared" si="315"/>
        <v>25.75</v>
      </c>
      <c r="S2002" s="8">
        <f t="shared" si="316"/>
        <v>27.35</v>
      </c>
      <c r="T2002" s="8">
        <f t="shared" si="317"/>
        <v>20.75</v>
      </c>
      <c r="U2002" s="7">
        <f t="shared" si="318"/>
        <v>21.850000000000005</v>
      </c>
      <c r="V2002" s="7">
        <f t="shared" si="319"/>
        <v>21.575000000000003</v>
      </c>
    </row>
    <row r="2003" spans="1:22" ht="13.5" x14ac:dyDescent="0.25">
      <c r="A2003" s="3">
        <f>RSI!A2003</f>
        <v>45222</v>
      </c>
      <c r="B2003" s="2">
        <f>RSI!B2003</f>
        <v>6.4</v>
      </c>
      <c r="C2003" s="2">
        <f>RSI!I2003</f>
        <v>97.421843620072096</v>
      </c>
      <c r="D2003" s="2">
        <f>MACD!E2003</f>
        <v>-0.14105028392817065</v>
      </c>
      <c r="E2003" s="2">
        <f>MACD!F2003</f>
        <v>-0.22851149593942877</v>
      </c>
      <c r="F2003" s="2">
        <f>'Moving Avg'!D2003</f>
        <v>6.4</v>
      </c>
      <c r="G2003" s="2">
        <f>'Moving Avg'!F2003</f>
        <v>6.1400000000000023</v>
      </c>
      <c r="H2003" s="2">
        <f>'Moving Avg'!G2003</f>
        <v>5.6210000000000013</v>
      </c>
      <c r="I2003" s="2">
        <f>'Moving Avg'!H2003</f>
        <v>4.6888500000000093</v>
      </c>
      <c r="J2003" s="5" t="str">
        <f>OBV!F2003</f>
        <v>NEUTRAL</v>
      </c>
      <c r="K2003" s="5" t="str">
        <f>OBV!G2003</f>
        <v>NEUTRAL</v>
      </c>
      <c r="L2003" s="5" t="str">
        <f>OBV!H2003</f>
        <v>NEUTRAL</v>
      </c>
      <c r="M2003" s="7">
        <f t="shared" si="310"/>
        <v>0</v>
      </c>
      <c r="N2003" s="7">
        <f t="shared" si="311"/>
        <v>0</v>
      </c>
      <c r="O2003" s="7">
        <f t="shared" si="312"/>
        <v>50</v>
      </c>
      <c r="P2003" s="7">
        <f t="shared" si="313"/>
        <v>33</v>
      </c>
      <c r="Q2003" s="8">
        <f t="shared" si="314"/>
        <v>12.45</v>
      </c>
      <c r="R2003" s="8">
        <f t="shared" si="315"/>
        <v>25.75</v>
      </c>
      <c r="S2003" s="8">
        <f t="shared" si="316"/>
        <v>27.35</v>
      </c>
      <c r="T2003" s="8">
        <f t="shared" si="317"/>
        <v>20.75</v>
      </c>
      <c r="U2003" s="7">
        <f t="shared" si="318"/>
        <v>21.850000000000005</v>
      </c>
      <c r="V2003" s="7">
        <f t="shared" si="319"/>
        <v>21.575000000000003</v>
      </c>
    </row>
    <row r="2004" spans="1:22" ht="13.5" x14ac:dyDescent="0.25">
      <c r="A2004" s="3">
        <f>RSI!A2004</f>
        <v>45223</v>
      </c>
      <c r="B2004" s="2">
        <f>RSI!B2004</f>
        <v>6.4</v>
      </c>
      <c r="C2004" s="2">
        <f>RSI!I2004</f>
        <v>97.421843620072096</v>
      </c>
      <c r="D2004" s="2">
        <f>MACD!E2004</f>
        <v>-0.11181830712726626</v>
      </c>
      <c r="E2004" s="2">
        <f>MACD!F2004</f>
        <v>-0.20517285817699629</v>
      </c>
      <c r="F2004" s="2">
        <f>'Moving Avg'!D2004</f>
        <v>6.4</v>
      </c>
      <c r="G2004" s="2">
        <f>'Moving Avg'!F2004</f>
        <v>6.1810000000000027</v>
      </c>
      <c r="H2004" s="2">
        <f>'Moving Avg'!G2004</f>
        <v>5.6454000000000004</v>
      </c>
      <c r="I2004" s="2">
        <f>'Moving Avg'!H2004</f>
        <v>4.7003000000000084</v>
      </c>
      <c r="J2004" s="5" t="str">
        <f>OBV!F2004</f>
        <v>NEUTRAL</v>
      </c>
      <c r="K2004" s="5" t="str">
        <f>OBV!G2004</f>
        <v>NEUTRAL</v>
      </c>
      <c r="L2004" s="5" t="str">
        <f>OBV!H2004</f>
        <v>NEUTRAL</v>
      </c>
      <c r="M2004" s="7">
        <f t="shared" si="310"/>
        <v>0</v>
      </c>
      <c r="N2004" s="7">
        <f t="shared" si="311"/>
        <v>0</v>
      </c>
      <c r="O2004" s="7">
        <f t="shared" si="312"/>
        <v>50</v>
      </c>
      <c r="P2004" s="7">
        <f t="shared" si="313"/>
        <v>33</v>
      </c>
      <c r="Q2004" s="8">
        <f t="shared" si="314"/>
        <v>12.45</v>
      </c>
      <c r="R2004" s="8">
        <f t="shared" si="315"/>
        <v>25.75</v>
      </c>
      <c r="S2004" s="8">
        <f t="shared" si="316"/>
        <v>27.35</v>
      </c>
      <c r="T2004" s="8">
        <f t="shared" si="317"/>
        <v>20.75</v>
      </c>
      <c r="U2004" s="7">
        <f t="shared" si="318"/>
        <v>21.850000000000005</v>
      </c>
      <c r="V2004" s="7">
        <f t="shared" si="319"/>
        <v>21.575000000000003</v>
      </c>
    </row>
    <row r="2005" spans="1:22" ht="13.5" x14ac:dyDescent="0.25">
      <c r="A2005" s="3">
        <f>RSI!A2005</f>
        <v>45224</v>
      </c>
      <c r="B2005" s="2">
        <f>RSI!B2005</f>
        <v>6.4</v>
      </c>
      <c r="C2005" s="2">
        <f>RSI!I2005</f>
        <v>97.421843620072096</v>
      </c>
      <c r="D2005" s="2">
        <f>MACD!E2005</f>
        <v>-7.3738344595192906E-2</v>
      </c>
      <c r="E2005" s="2">
        <f>MACD!F2005</f>
        <v>-0.17888595546063563</v>
      </c>
      <c r="F2005" s="2">
        <f>'Moving Avg'!D2005</f>
        <v>6.4</v>
      </c>
      <c r="G2005" s="2">
        <f>'Moving Avg'!F2005</f>
        <v>6.2220000000000022</v>
      </c>
      <c r="H2005" s="2">
        <f>'Moving Avg'!G2005</f>
        <v>5.6696</v>
      </c>
      <c r="I2005" s="2">
        <f>'Moving Avg'!H2005</f>
        <v>4.7117500000000083</v>
      </c>
      <c r="J2005" s="5" t="str">
        <f>OBV!F2005</f>
        <v>NEUTRAL</v>
      </c>
      <c r="K2005" s="5" t="str">
        <f>OBV!G2005</f>
        <v>NEUTRAL</v>
      </c>
      <c r="L2005" s="5" t="str">
        <f>OBV!H2005</f>
        <v>NEUTRAL</v>
      </c>
      <c r="M2005" s="7">
        <f t="shared" si="310"/>
        <v>0</v>
      </c>
      <c r="N2005" s="7">
        <f t="shared" si="311"/>
        <v>0</v>
      </c>
      <c r="O2005" s="7">
        <f t="shared" si="312"/>
        <v>50</v>
      </c>
      <c r="P2005" s="7">
        <f t="shared" si="313"/>
        <v>33</v>
      </c>
      <c r="Q2005" s="8">
        <f t="shared" si="314"/>
        <v>12.45</v>
      </c>
      <c r="R2005" s="8">
        <f t="shared" si="315"/>
        <v>25.75</v>
      </c>
      <c r="S2005" s="8">
        <f t="shared" si="316"/>
        <v>27.35</v>
      </c>
      <c r="T2005" s="8">
        <f t="shared" si="317"/>
        <v>20.75</v>
      </c>
      <c r="U2005" s="7">
        <f t="shared" si="318"/>
        <v>21.850000000000005</v>
      </c>
      <c r="V2005" s="7">
        <f t="shared" si="319"/>
        <v>21.575000000000003</v>
      </c>
    </row>
    <row r="2006" spans="1:22" ht="13.5" x14ac:dyDescent="0.25">
      <c r="A2006" s="3">
        <f>RSI!A2006</f>
        <v>45225</v>
      </c>
      <c r="B2006" s="2">
        <f>RSI!B2006</f>
        <v>6.4</v>
      </c>
      <c r="C2006" s="2">
        <f>RSI!I2006</f>
        <v>97.421843620072096</v>
      </c>
      <c r="D2006" s="2">
        <f>MACD!E2006</f>
        <v>-3.8789788826814942E-2</v>
      </c>
      <c r="E2006" s="2">
        <f>MACD!F2006</f>
        <v>-0.15086672213387148</v>
      </c>
      <c r="F2006" s="2">
        <f>'Moving Avg'!D2006</f>
        <v>6.4</v>
      </c>
      <c r="G2006" s="2">
        <f>'Moving Avg'!F2006</f>
        <v>6.2630000000000026</v>
      </c>
      <c r="H2006" s="2">
        <f>'Moving Avg'!G2006</f>
        <v>5.6938000000000013</v>
      </c>
      <c r="I2006" s="2">
        <f>'Moving Avg'!H2006</f>
        <v>4.7232000000000074</v>
      </c>
      <c r="J2006" s="5" t="str">
        <f>OBV!F2006</f>
        <v>NEUTRAL</v>
      </c>
      <c r="K2006" s="5" t="str">
        <f>OBV!G2006</f>
        <v>NEUTRAL</v>
      </c>
      <c r="L2006" s="5" t="str">
        <f>OBV!H2006</f>
        <v>NEUTRAL</v>
      </c>
      <c r="M2006" s="7">
        <f t="shared" si="310"/>
        <v>0</v>
      </c>
      <c r="N2006" s="7">
        <f t="shared" si="311"/>
        <v>0</v>
      </c>
      <c r="O2006" s="7">
        <f t="shared" si="312"/>
        <v>50</v>
      </c>
      <c r="P2006" s="7">
        <f t="shared" si="313"/>
        <v>33</v>
      </c>
      <c r="Q2006" s="8">
        <f t="shared" si="314"/>
        <v>12.45</v>
      </c>
      <c r="R2006" s="8">
        <f t="shared" si="315"/>
        <v>25.75</v>
      </c>
      <c r="S2006" s="8">
        <f t="shared" si="316"/>
        <v>27.35</v>
      </c>
      <c r="T2006" s="8">
        <f t="shared" si="317"/>
        <v>20.75</v>
      </c>
      <c r="U2006" s="7">
        <f t="shared" si="318"/>
        <v>21.850000000000005</v>
      </c>
      <c r="V2006" s="7">
        <f t="shared" si="319"/>
        <v>21.575000000000003</v>
      </c>
    </row>
    <row r="2007" spans="1:22" ht="13.5" x14ac:dyDescent="0.25">
      <c r="A2007" s="3">
        <f>RSI!A2007</f>
        <v>45226</v>
      </c>
      <c r="B2007" s="2">
        <f>RSI!B2007</f>
        <v>6.4</v>
      </c>
      <c r="C2007" s="2">
        <f>RSI!I2007</f>
        <v>97.421843620072096</v>
      </c>
      <c r="D2007" s="2">
        <f>MACD!E2007</f>
        <v>-1.0966392839318218E-2</v>
      </c>
      <c r="E2007" s="2">
        <f>MACD!F2007</f>
        <v>-0.12288665627496083</v>
      </c>
      <c r="F2007" s="2">
        <f>'Moving Avg'!D2007</f>
        <v>6.4</v>
      </c>
      <c r="G2007" s="2">
        <f>'Moving Avg'!F2007</f>
        <v>6.304000000000002</v>
      </c>
      <c r="H2007" s="2">
        <f>'Moving Avg'!G2007</f>
        <v>5.7180000000000009</v>
      </c>
      <c r="I2007" s="2">
        <f>'Moving Avg'!H2007</f>
        <v>4.7346500000000065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  <c r="M2007" s="7">
        <f t="shared" si="310"/>
        <v>0</v>
      </c>
      <c r="N2007" s="7">
        <f t="shared" si="311"/>
        <v>0</v>
      </c>
      <c r="O2007" s="7">
        <f t="shared" si="312"/>
        <v>50</v>
      </c>
      <c r="P2007" s="7">
        <f t="shared" si="313"/>
        <v>33</v>
      </c>
      <c r="Q2007" s="8">
        <f t="shared" si="314"/>
        <v>12.45</v>
      </c>
      <c r="R2007" s="8">
        <f t="shared" si="315"/>
        <v>25.75</v>
      </c>
      <c r="S2007" s="8">
        <f t="shared" si="316"/>
        <v>27.35</v>
      </c>
      <c r="T2007" s="8">
        <f t="shared" si="317"/>
        <v>20.75</v>
      </c>
      <c r="U2007" s="7">
        <f t="shared" si="318"/>
        <v>21.850000000000005</v>
      </c>
      <c r="V2007" s="7">
        <f t="shared" si="319"/>
        <v>21.575000000000003</v>
      </c>
    </row>
    <row r="2008" spans="1:22" ht="13.5" x14ac:dyDescent="0.25">
      <c r="A2008" s="3">
        <f>RSI!A2008</f>
        <v>45229</v>
      </c>
      <c r="B2008" s="2">
        <f>RSI!B2008</f>
        <v>6.4</v>
      </c>
      <c r="C2008" s="2">
        <f>RSI!I2008</f>
        <v>97.421843620072096</v>
      </c>
      <c r="D2008" s="2">
        <f>MACD!E2008</f>
        <v>1.0957537268712514E-2</v>
      </c>
      <c r="E2008" s="2">
        <f>MACD!F2008</f>
        <v>-9.6117817566226171E-2</v>
      </c>
      <c r="F2008" s="2">
        <f>'Moving Avg'!D2008</f>
        <v>6.4</v>
      </c>
      <c r="G2008" s="2">
        <f>'Moving Avg'!F2008</f>
        <v>6.3325000000000022</v>
      </c>
      <c r="H2008" s="2">
        <f>'Moving Avg'!G2008</f>
        <v>5.7422000000000013</v>
      </c>
      <c r="I2008" s="2">
        <f>'Moving Avg'!H2008</f>
        <v>4.7460500000000065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  <c r="M2008" s="7">
        <f t="shared" si="310"/>
        <v>0</v>
      </c>
      <c r="N2008" s="7">
        <f t="shared" si="311"/>
        <v>0</v>
      </c>
      <c r="O2008" s="7">
        <f t="shared" si="312"/>
        <v>50</v>
      </c>
      <c r="P2008" s="7">
        <f t="shared" si="313"/>
        <v>33</v>
      </c>
      <c r="Q2008" s="8">
        <f t="shared" si="314"/>
        <v>12.45</v>
      </c>
      <c r="R2008" s="8">
        <f t="shared" si="315"/>
        <v>25.75</v>
      </c>
      <c r="S2008" s="8">
        <f t="shared" si="316"/>
        <v>27.35</v>
      </c>
      <c r="T2008" s="8">
        <f t="shared" si="317"/>
        <v>20.75</v>
      </c>
      <c r="U2008" s="7">
        <f t="shared" si="318"/>
        <v>21.850000000000005</v>
      </c>
      <c r="V2008" s="7">
        <f t="shared" si="319"/>
        <v>21.575000000000003</v>
      </c>
    </row>
    <row r="2009" spans="1:22" ht="13.5" x14ac:dyDescent="0.25">
      <c r="A2009" s="3">
        <f>RSI!A2009</f>
        <v>45230</v>
      </c>
      <c r="B2009" s="2">
        <f>RSI!B2009</f>
        <v>6.4</v>
      </c>
      <c r="C2009" s="2">
        <f>RSI!I2009</f>
        <v>97.421843620072096</v>
      </c>
      <c r="D2009" s="2">
        <f>MACD!E2009</f>
        <v>2.8009533367383099E-2</v>
      </c>
      <c r="E2009" s="2">
        <f>MACD!F2009</f>
        <v>-7.1292347379504323E-2</v>
      </c>
      <c r="F2009" s="2">
        <f>'Moving Avg'!D2009</f>
        <v>6.4</v>
      </c>
      <c r="G2009" s="2">
        <f>'Moving Avg'!F2009</f>
        <v>6.3525000000000018</v>
      </c>
      <c r="H2009" s="2">
        <f>'Moving Avg'!G2009</f>
        <v>5.7664000000000009</v>
      </c>
      <c r="I2009" s="2">
        <f>'Moving Avg'!H2009</f>
        <v>4.7574500000000057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  <c r="M2009" s="7">
        <f t="shared" si="310"/>
        <v>0</v>
      </c>
      <c r="N2009" s="7">
        <f t="shared" si="311"/>
        <v>0</v>
      </c>
      <c r="O2009" s="7">
        <f t="shared" si="312"/>
        <v>50</v>
      </c>
      <c r="P2009" s="7">
        <f t="shared" si="313"/>
        <v>33</v>
      </c>
      <c r="Q2009" s="8">
        <f t="shared" si="314"/>
        <v>12.45</v>
      </c>
      <c r="R2009" s="8">
        <f t="shared" si="315"/>
        <v>25.75</v>
      </c>
      <c r="S2009" s="8">
        <f t="shared" si="316"/>
        <v>27.35</v>
      </c>
      <c r="T2009" s="8">
        <f t="shared" si="317"/>
        <v>20.75</v>
      </c>
      <c r="U2009" s="7">
        <f t="shared" si="318"/>
        <v>21.850000000000005</v>
      </c>
      <c r="V2009" s="7">
        <f t="shared" si="319"/>
        <v>21.575000000000003</v>
      </c>
    </row>
    <row r="2010" spans="1:22" ht="13.5" x14ac:dyDescent="0.25">
      <c r="A2010" s="3">
        <f>RSI!A2010</f>
        <v>45231</v>
      </c>
      <c r="B2010" s="2">
        <f>RSI!B2010</f>
        <v>6.4</v>
      </c>
      <c r="C2010" s="2">
        <f>RSI!I2010</f>
        <v>97.421843620072096</v>
      </c>
      <c r="D2010" s="2">
        <f>MACD!E2010</f>
        <v>4.1050162409164592E-2</v>
      </c>
      <c r="E2010" s="2">
        <f>MACD!F2010</f>
        <v>-4.882384542177054E-2</v>
      </c>
      <c r="F2010" s="2">
        <f>'Moving Avg'!D2010</f>
        <v>6.4</v>
      </c>
      <c r="G2010" s="2">
        <f>'Moving Avg'!F2010</f>
        <v>6.3725000000000023</v>
      </c>
      <c r="H2010" s="2">
        <f>'Moving Avg'!G2010</f>
        <v>5.7906000000000004</v>
      </c>
      <c r="I2010" s="2">
        <f>'Moving Avg'!H2010</f>
        <v>4.7688500000000058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  <c r="M2010" s="7">
        <f t="shared" si="310"/>
        <v>0</v>
      </c>
      <c r="N2010" s="7">
        <f t="shared" si="311"/>
        <v>0</v>
      </c>
      <c r="O2010" s="7">
        <f t="shared" si="312"/>
        <v>50</v>
      </c>
      <c r="P2010" s="7">
        <f t="shared" si="313"/>
        <v>33</v>
      </c>
      <c r="Q2010" s="8">
        <f t="shared" si="314"/>
        <v>12.45</v>
      </c>
      <c r="R2010" s="8">
        <f t="shared" si="315"/>
        <v>25.75</v>
      </c>
      <c r="S2010" s="8">
        <f t="shared" si="316"/>
        <v>27.35</v>
      </c>
      <c r="T2010" s="8">
        <f t="shared" si="317"/>
        <v>20.75</v>
      </c>
      <c r="U2010" s="7">
        <f t="shared" si="318"/>
        <v>21.850000000000005</v>
      </c>
      <c r="V2010" s="7">
        <f t="shared" si="319"/>
        <v>21.575000000000003</v>
      </c>
    </row>
    <row r="2011" spans="1:22" ht="13.5" x14ac:dyDescent="0.25">
      <c r="A2011" s="3">
        <f>RSI!A2011</f>
        <v>45232</v>
      </c>
      <c r="B2011" s="2">
        <f>RSI!B2011</f>
        <v>6.4</v>
      </c>
      <c r="C2011" s="2">
        <f>RSI!I2011</f>
        <v>97.421843620072096</v>
      </c>
      <c r="D2011" s="2">
        <f>MACD!E2011</f>
        <v>5.0799371346068156E-2</v>
      </c>
      <c r="E2011" s="2">
        <f>MACD!F2011</f>
        <v>-2.8899202068202803E-2</v>
      </c>
      <c r="F2011" s="2">
        <f>'Moving Avg'!D2011</f>
        <v>6.4</v>
      </c>
      <c r="G2011" s="2">
        <f>'Moving Avg'!F2011</f>
        <v>6.3790000000000022</v>
      </c>
      <c r="H2011" s="2">
        <f>'Moving Avg'!G2011</f>
        <v>5.8148</v>
      </c>
      <c r="I2011" s="2">
        <f>'Moving Avg'!H2011</f>
        <v>4.780250000000005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  <c r="M2011" s="7">
        <f t="shared" si="310"/>
        <v>0</v>
      </c>
      <c r="N2011" s="7">
        <f t="shared" si="311"/>
        <v>0</v>
      </c>
      <c r="O2011" s="7">
        <f t="shared" si="312"/>
        <v>50</v>
      </c>
      <c r="P2011" s="7">
        <f t="shared" si="313"/>
        <v>33</v>
      </c>
      <c r="Q2011" s="8">
        <f t="shared" si="314"/>
        <v>12.45</v>
      </c>
      <c r="R2011" s="8">
        <f t="shared" si="315"/>
        <v>25.75</v>
      </c>
      <c r="S2011" s="8">
        <f t="shared" si="316"/>
        <v>27.35</v>
      </c>
      <c r="T2011" s="8">
        <f t="shared" si="317"/>
        <v>20.75</v>
      </c>
      <c r="U2011" s="7">
        <f t="shared" si="318"/>
        <v>21.850000000000005</v>
      </c>
      <c r="V2011" s="7">
        <f t="shared" si="319"/>
        <v>21.575000000000003</v>
      </c>
    </row>
    <row r="2012" spans="1:22" ht="13.5" x14ac:dyDescent="0.25">
      <c r="A2012" s="3">
        <f>RSI!A2012</f>
        <v>45233</v>
      </c>
      <c r="B2012" s="2">
        <f>RSI!B2012</f>
        <v>6.4</v>
      </c>
      <c r="C2012" s="2">
        <f>RSI!I2012</f>
        <v>97.421843620072096</v>
      </c>
      <c r="D2012" s="2">
        <f>MACD!E2012</f>
        <v>5.7858730241407308E-2</v>
      </c>
      <c r="E2012" s="2">
        <f>MACD!F2012</f>
        <v>-1.154761560628078E-2</v>
      </c>
      <c r="F2012" s="2">
        <f>'Moving Avg'!D2012</f>
        <v>6.4</v>
      </c>
      <c r="G2012" s="2">
        <f>'Moving Avg'!F2012</f>
        <v>6.3855000000000022</v>
      </c>
      <c r="H2012" s="2">
        <f>'Moving Avg'!G2012</f>
        <v>5.8390000000000013</v>
      </c>
      <c r="I2012" s="2">
        <f>'Moving Avg'!H2012</f>
        <v>4.7916500000000042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  <c r="M2012" s="7">
        <f t="shared" si="310"/>
        <v>0</v>
      </c>
      <c r="N2012" s="7">
        <f t="shared" si="311"/>
        <v>0</v>
      </c>
      <c r="O2012" s="7">
        <f t="shared" si="312"/>
        <v>50</v>
      </c>
      <c r="P2012" s="7">
        <f t="shared" si="313"/>
        <v>33</v>
      </c>
      <c r="Q2012" s="8">
        <f t="shared" si="314"/>
        <v>12.45</v>
      </c>
      <c r="R2012" s="8">
        <f t="shared" si="315"/>
        <v>25.75</v>
      </c>
      <c r="S2012" s="8">
        <f t="shared" si="316"/>
        <v>27.35</v>
      </c>
      <c r="T2012" s="8">
        <f t="shared" si="317"/>
        <v>20.75</v>
      </c>
      <c r="U2012" s="7">
        <f t="shared" si="318"/>
        <v>21.850000000000005</v>
      </c>
      <c r="V2012" s="7">
        <f t="shared" si="319"/>
        <v>21.575000000000003</v>
      </c>
    </row>
    <row r="2013" spans="1:22" ht="13.5" x14ac:dyDescent="0.25">
      <c r="A2013" s="3">
        <f>RSI!A2013</f>
        <v>45236</v>
      </c>
      <c r="B2013" s="2">
        <f>RSI!B2013</f>
        <v>6.4</v>
      </c>
      <c r="C2013" s="2">
        <f>RSI!I2013</f>
        <v>97.421843620072096</v>
      </c>
      <c r="D2013" s="2">
        <f>MACD!E2013</f>
        <v>6.2730208233580775E-2</v>
      </c>
      <c r="E2013" s="2">
        <f>MACD!F2013</f>
        <v>3.307949161691531E-3</v>
      </c>
      <c r="F2013" s="2">
        <f>'Moving Avg'!D2013</f>
        <v>6.4</v>
      </c>
      <c r="G2013" s="2">
        <f>'Moving Avg'!F2013</f>
        <v>6.3920000000000021</v>
      </c>
      <c r="H2013" s="2">
        <f>'Moving Avg'!G2013</f>
        <v>5.8631999999999991</v>
      </c>
      <c r="I2013" s="2">
        <f>'Moving Avg'!H2013</f>
        <v>4.8030500000000043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  <c r="M2013" s="7">
        <f t="shared" si="310"/>
        <v>0</v>
      </c>
      <c r="N2013" s="7">
        <f t="shared" si="311"/>
        <v>0</v>
      </c>
      <c r="O2013" s="7">
        <f t="shared" si="312"/>
        <v>50</v>
      </c>
      <c r="P2013" s="7">
        <f t="shared" si="313"/>
        <v>33</v>
      </c>
      <c r="Q2013" s="8">
        <f t="shared" si="314"/>
        <v>12.45</v>
      </c>
      <c r="R2013" s="8">
        <f t="shared" si="315"/>
        <v>25.75</v>
      </c>
      <c r="S2013" s="8">
        <f t="shared" si="316"/>
        <v>27.35</v>
      </c>
      <c r="T2013" s="8">
        <f t="shared" si="317"/>
        <v>20.75</v>
      </c>
      <c r="U2013" s="7">
        <f t="shared" si="318"/>
        <v>21.850000000000005</v>
      </c>
      <c r="V2013" s="7">
        <f t="shared" si="319"/>
        <v>21.575000000000003</v>
      </c>
    </row>
    <row r="2014" spans="1:22" ht="13.5" x14ac:dyDescent="0.25">
      <c r="A2014" s="3">
        <f>RSI!A2014</f>
        <v>45237</v>
      </c>
      <c r="B2014" s="2">
        <f>RSI!B2014</f>
        <v>6.4</v>
      </c>
      <c r="C2014" s="2">
        <f>RSI!I2014</f>
        <v>97.421843620072096</v>
      </c>
      <c r="D2014" s="2">
        <f>MACD!E2014</f>
        <v>6.5832019102280093E-2</v>
      </c>
      <c r="E2014" s="2">
        <f>MACD!F2014</f>
        <v>1.5812763149809245E-2</v>
      </c>
      <c r="F2014" s="2">
        <f>'Moving Avg'!D2014</f>
        <v>6.4</v>
      </c>
      <c r="G2014" s="2">
        <f>'Moving Avg'!F2014</f>
        <v>6.3985000000000021</v>
      </c>
      <c r="H2014" s="2">
        <f>'Moving Avg'!G2014</f>
        <v>5.8874000000000004</v>
      </c>
      <c r="I2014" s="2">
        <f>'Moving Avg'!H2014</f>
        <v>4.8144500000000034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  <c r="M2014" s="7">
        <f t="shared" si="310"/>
        <v>0</v>
      </c>
      <c r="N2014" s="7">
        <f t="shared" si="311"/>
        <v>0</v>
      </c>
      <c r="O2014" s="7">
        <f t="shared" si="312"/>
        <v>50</v>
      </c>
      <c r="P2014" s="7">
        <f t="shared" si="313"/>
        <v>33</v>
      </c>
      <c r="Q2014" s="8">
        <f t="shared" si="314"/>
        <v>12.45</v>
      </c>
      <c r="R2014" s="8">
        <f t="shared" si="315"/>
        <v>25.75</v>
      </c>
      <c r="S2014" s="8">
        <f t="shared" si="316"/>
        <v>27.35</v>
      </c>
      <c r="T2014" s="8">
        <f t="shared" si="317"/>
        <v>20.75</v>
      </c>
      <c r="U2014" s="7">
        <f t="shared" si="318"/>
        <v>21.850000000000005</v>
      </c>
      <c r="V2014" s="7">
        <f t="shared" si="319"/>
        <v>21.575000000000003</v>
      </c>
    </row>
    <row r="2015" spans="1:22" ht="13.5" x14ac:dyDescent="0.25">
      <c r="A2015" s="3">
        <f>RSI!A2015</f>
        <v>45238</v>
      </c>
      <c r="B2015" s="2">
        <f>RSI!B2015</f>
        <v>6.4</v>
      </c>
      <c r="C2015" s="2">
        <f>RSI!I2015</f>
        <v>97.421843620072096</v>
      </c>
      <c r="D2015" s="2">
        <f>MACD!E2015</f>
        <v>6.7511990362915775E-2</v>
      </c>
      <c r="E2015" s="2">
        <f>MACD!F2015</f>
        <v>2.615260859243055E-2</v>
      </c>
      <c r="F2015" s="2">
        <f>'Moving Avg'!D2015</f>
        <v>6.4</v>
      </c>
      <c r="G2015" s="2">
        <f>'Moving Avg'!F2015</f>
        <v>6.4000000000000012</v>
      </c>
      <c r="H2015" s="2">
        <f>'Moving Avg'!G2015</f>
        <v>5.9103999999999992</v>
      </c>
      <c r="I2015" s="2">
        <f>'Moving Avg'!H2015</f>
        <v>4.8258500000000035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  <c r="M2015" s="7">
        <f t="shared" si="310"/>
        <v>0</v>
      </c>
      <c r="N2015" s="7">
        <f t="shared" si="311"/>
        <v>0</v>
      </c>
      <c r="O2015" s="7">
        <f t="shared" si="312"/>
        <v>50</v>
      </c>
      <c r="P2015" s="7">
        <f t="shared" si="313"/>
        <v>33</v>
      </c>
      <c r="Q2015" s="8">
        <f t="shared" si="314"/>
        <v>12.45</v>
      </c>
      <c r="R2015" s="8">
        <f t="shared" si="315"/>
        <v>25.75</v>
      </c>
      <c r="S2015" s="8">
        <f t="shared" si="316"/>
        <v>27.35</v>
      </c>
      <c r="T2015" s="8">
        <f t="shared" si="317"/>
        <v>20.75</v>
      </c>
      <c r="U2015" s="7">
        <f t="shared" si="318"/>
        <v>21.850000000000005</v>
      </c>
      <c r="V2015" s="7">
        <f t="shared" si="319"/>
        <v>21.575000000000003</v>
      </c>
    </row>
    <row r="2016" spans="1:22" ht="13.5" x14ac:dyDescent="0.25">
      <c r="A2016" s="3">
        <f>RSI!A2016</f>
        <v>45239</v>
      </c>
      <c r="B2016" s="2">
        <f>RSI!B2016</f>
        <v>6.4</v>
      </c>
      <c r="C2016" s="2">
        <f>RSI!I2016</f>
        <v>97.421843620072096</v>
      </c>
      <c r="D2016" s="2">
        <f>MACD!E2016</f>
        <v>6.8058839751016009E-2</v>
      </c>
      <c r="E2016" s="2">
        <f>MACD!F2016</f>
        <v>3.4533854824147642E-2</v>
      </c>
      <c r="F2016" s="2">
        <f>'Moving Avg'!D2016</f>
        <v>6.4</v>
      </c>
      <c r="G2016" s="2">
        <f>'Moving Avg'!F2016</f>
        <v>6.4000000000000012</v>
      </c>
      <c r="H2016" s="2">
        <f>'Moving Avg'!G2016</f>
        <v>5.9343999999999992</v>
      </c>
      <c r="I2016" s="2">
        <f>'Moving Avg'!H2016</f>
        <v>4.8372500000000027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  <c r="M2016" s="7">
        <f t="shared" si="310"/>
        <v>0</v>
      </c>
      <c r="N2016" s="7">
        <f t="shared" si="311"/>
        <v>0</v>
      </c>
      <c r="O2016" s="7">
        <f t="shared" si="312"/>
        <v>50</v>
      </c>
      <c r="P2016" s="7">
        <f t="shared" si="313"/>
        <v>33</v>
      </c>
      <c r="Q2016" s="8">
        <f t="shared" si="314"/>
        <v>12.45</v>
      </c>
      <c r="R2016" s="8">
        <f t="shared" si="315"/>
        <v>25.75</v>
      </c>
      <c r="S2016" s="8">
        <f t="shared" si="316"/>
        <v>27.35</v>
      </c>
      <c r="T2016" s="8">
        <f t="shared" si="317"/>
        <v>20.75</v>
      </c>
      <c r="U2016" s="7">
        <f t="shared" si="318"/>
        <v>21.850000000000005</v>
      </c>
      <c r="V2016" s="7">
        <f t="shared" si="319"/>
        <v>21.575000000000003</v>
      </c>
    </row>
    <row r="2017" spans="1:22" ht="13.5" x14ac:dyDescent="0.25">
      <c r="A2017" s="3">
        <f>RSI!A2017</f>
        <v>45240</v>
      </c>
      <c r="B2017" s="2">
        <f>RSI!B2017</f>
        <v>6.4</v>
      </c>
      <c r="C2017" s="2">
        <f>RSI!I2017</f>
        <v>97.421843620072096</v>
      </c>
      <c r="D2017" s="2">
        <f>MACD!E2017</f>
        <v>6.7711683690398594E-2</v>
      </c>
      <c r="E2017" s="2">
        <f>MACD!F2017</f>
        <v>4.1169420597397831E-2</v>
      </c>
      <c r="F2017" s="2">
        <f>'Moving Avg'!D2017</f>
        <v>6.4</v>
      </c>
      <c r="G2017" s="2">
        <f>'Moving Avg'!F2017</f>
        <v>6.4000000000000012</v>
      </c>
      <c r="H2017" s="2">
        <f>'Moving Avg'!G2017</f>
        <v>5.9583999999999993</v>
      </c>
      <c r="I2017" s="2">
        <f>'Moving Avg'!H2017</f>
        <v>4.8482500000000019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  <c r="M2017" s="7">
        <f t="shared" si="310"/>
        <v>0</v>
      </c>
      <c r="N2017" s="7">
        <f t="shared" si="311"/>
        <v>0</v>
      </c>
      <c r="O2017" s="7">
        <f t="shared" si="312"/>
        <v>50</v>
      </c>
      <c r="P2017" s="7">
        <f t="shared" si="313"/>
        <v>33</v>
      </c>
      <c r="Q2017" s="8">
        <f t="shared" si="314"/>
        <v>12.45</v>
      </c>
      <c r="R2017" s="8">
        <f t="shared" si="315"/>
        <v>25.75</v>
      </c>
      <c r="S2017" s="8">
        <f t="shared" si="316"/>
        <v>27.35</v>
      </c>
      <c r="T2017" s="8">
        <f t="shared" si="317"/>
        <v>20.75</v>
      </c>
      <c r="U2017" s="7">
        <f t="shared" si="318"/>
        <v>21.850000000000005</v>
      </c>
      <c r="V2017" s="7">
        <f t="shared" si="319"/>
        <v>21.575000000000003</v>
      </c>
    </row>
    <row r="2018" spans="1:22" ht="13.5" x14ac:dyDescent="0.25">
      <c r="A2018" s="3">
        <f>RSI!A2018</f>
        <v>45243</v>
      </c>
      <c r="B2018" s="2">
        <f>RSI!B2018</f>
        <v>6.4</v>
      </c>
      <c r="C2018" s="2">
        <f>RSI!I2018</f>
        <v>97.421843620072096</v>
      </c>
      <c r="D2018" s="2">
        <f>MACD!E2018</f>
        <v>6.6668052204839512E-2</v>
      </c>
      <c r="E2018" s="2">
        <f>MACD!F2018</f>
        <v>4.6269146918886173E-2</v>
      </c>
      <c r="F2018" s="2">
        <f>'Moving Avg'!D2018</f>
        <v>6.4</v>
      </c>
      <c r="G2018" s="2">
        <f>'Moving Avg'!F2018</f>
        <v>6.4000000000000012</v>
      </c>
      <c r="H2018" s="2">
        <f>'Moving Avg'!G2018</f>
        <v>5.9823999999999993</v>
      </c>
      <c r="I2018" s="2">
        <f>'Moving Avg'!H2018</f>
        <v>4.8587500000000015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  <c r="M2018" s="7">
        <f t="shared" si="310"/>
        <v>0</v>
      </c>
      <c r="N2018" s="7">
        <f t="shared" si="311"/>
        <v>0</v>
      </c>
      <c r="O2018" s="7">
        <f t="shared" si="312"/>
        <v>50</v>
      </c>
      <c r="P2018" s="7">
        <f t="shared" si="313"/>
        <v>33</v>
      </c>
      <c r="Q2018" s="8">
        <f t="shared" si="314"/>
        <v>12.45</v>
      </c>
      <c r="R2018" s="8">
        <f t="shared" si="315"/>
        <v>25.75</v>
      </c>
      <c r="S2018" s="8">
        <f t="shared" si="316"/>
        <v>27.35</v>
      </c>
      <c r="T2018" s="8">
        <f t="shared" si="317"/>
        <v>20.75</v>
      </c>
      <c r="U2018" s="7">
        <f t="shared" si="318"/>
        <v>21.850000000000005</v>
      </c>
      <c r="V2018" s="7">
        <f t="shared" si="319"/>
        <v>21.575000000000003</v>
      </c>
    </row>
    <row r="2019" spans="1:22" ht="13.5" x14ac:dyDescent="0.25">
      <c r="A2019" s="3">
        <f>RSI!A2019</f>
        <v>45244</v>
      </c>
      <c r="B2019" s="2">
        <f>RSI!B2019</f>
        <v>6.4</v>
      </c>
      <c r="C2019" s="2">
        <f>RSI!I2019</f>
        <v>97.421843620072096</v>
      </c>
      <c r="D2019" s="2">
        <f>MACD!E2019</f>
        <v>6.5090642326355308E-2</v>
      </c>
      <c r="E2019" s="2">
        <f>MACD!F2019</f>
        <v>5.0033446000380004E-2</v>
      </c>
      <c r="F2019" s="2">
        <f>'Moving Avg'!D2019</f>
        <v>6.4</v>
      </c>
      <c r="G2019" s="2">
        <f>'Moving Avg'!F2019</f>
        <v>6.4000000000000012</v>
      </c>
      <c r="H2019" s="2">
        <f>'Moving Avg'!G2019</f>
        <v>6.0063999999999984</v>
      </c>
      <c r="I2019" s="2">
        <f>'Moving Avg'!H2019</f>
        <v>4.8692000000000011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  <c r="M2019" s="7">
        <f t="shared" si="310"/>
        <v>0</v>
      </c>
      <c r="N2019" s="7">
        <f t="shared" si="311"/>
        <v>0</v>
      </c>
      <c r="O2019" s="7">
        <f t="shared" si="312"/>
        <v>50</v>
      </c>
      <c r="P2019" s="7">
        <f t="shared" si="313"/>
        <v>33</v>
      </c>
      <c r="Q2019" s="8">
        <f t="shared" si="314"/>
        <v>12.45</v>
      </c>
      <c r="R2019" s="8">
        <f t="shared" si="315"/>
        <v>25.75</v>
      </c>
      <c r="S2019" s="8">
        <f t="shared" si="316"/>
        <v>27.35</v>
      </c>
      <c r="T2019" s="8">
        <f t="shared" si="317"/>
        <v>20.75</v>
      </c>
      <c r="U2019" s="7">
        <f t="shared" si="318"/>
        <v>21.850000000000005</v>
      </c>
      <c r="V2019" s="7">
        <f t="shared" si="319"/>
        <v>21.575000000000003</v>
      </c>
    </row>
    <row r="2020" spans="1:22" ht="13.5" x14ac:dyDescent="0.25">
      <c r="A2020" s="3">
        <f>RSI!A2020</f>
        <v>45245</v>
      </c>
      <c r="B2020" s="2">
        <f>RSI!B2020</f>
        <v>6.12</v>
      </c>
      <c r="C2020" s="2">
        <f>RSI!I2020</f>
        <v>28.567823964706832</v>
      </c>
      <c r="D2020" s="2">
        <f>MACD!E2020</f>
        <v>8.385374692496228E-2</v>
      </c>
      <c r="E2020" s="2">
        <f>MACD!F2020</f>
        <v>5.6797506185296463E-2</v>
      </c>
      <c r="F2020" s="2">
        <f>'Moving Avg'!D2020</f>
        <v>6.3440000000000003</v>
      </c>
      <c r="G2020" s="2">
        <f>'Moving Avg'!F2020</f>
        <v>6.3860000000000019</v>
      </c>
      <c r="H2020" s="2">
        <f>'Moving Avg'!G2020</f>
        <v>6.024799999999999</v>
      </c>
      <c r="I2020" s="2">
        <f>'Moving Avg'!H2020</f>
        <v>4.8773000000000017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  <c r="M2020" s="7">
        <f t="shared" si="310"/>
        <v>50</v>
      </c>
      <c r="N2020" s="7">
        <f t="shared" si="311"/>
        <v>0</v>
      </c>
      <c r="O2020" s="7">
        <f t="shared" si="312"/>
        <v>50</v>
      </c>
      <c r="P2020" s="7">
        <f t="shared" si="313"/>
        <v>33</v>
      </c>
      <c r="Q2020" s="8">
        <f t="shared" si="314"/>
        <v>29.95</v>
      </c>
      <c r="R2020" s="8">
        <f t="shared" si="315"/>
        <v>35.75</v>
      </c>
      <c r="S2020" s="8">
        <f t="shared" si="316"/>
        <v>34.85</v>
      </c>
      <c r="T2020" s="8">
        <f t="shared" si="317"/>
        <v>33.25</v>
      </c>
      <c r="U2020" s="7">
        <f t="shared" si="318"/>
        <v>33.516666666666673</v>
      </c>
      <c r="V2020" s="7">
        <f t="shared" si="319"/>
        <v>33.450000000000003</v>
      </c>
    </row>
    <row r="2021" spans="1:22" ht="13.5" x14ac:dyDescent="0.25">
      <c r="A2021" s="3">
        <f>RSI!A2021</f>
        <v>45246</v>
      </c>
      <c r="B2021" s="2">
        <f>RSI!B2021</f>
        <v>5.85</v>
      </c>
      <c r="C2021" s="2">
        <f>RSI!I2021</f>
        <v>16.475625233569758</v>
      </c>
      <c r="D2021" s="2">
        <f>MACD!E2021</f>
        <v>0.12078946993612227</v>
      </c>
      <c r="E2021" s="2">
        <f>MACD!F2021</f>
        <v>6.9595898935461628E-2</v>
      </c>
      <c r="F2021" s="2">
        <f>'Moving Avg'!D2021</f>
        <v>6.234</v>
      </c>
      <c r="G2021" s="2">
        <f>'Moving Avg'!F2021</f>
        <v>6.3585000000000012</v>
      </c>
      <c r="H2021" s="2">
        <f>'Moving Avg'!G2021</f>
        <v>6.0377999999999998</v>
      </c>
      <c r="I2021" s="2">
        <f>'Moving Avg'!H2021</f>
        <v>4.8839500000000022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  <c r="M2021" s="7">
        <f t="shared" si="310"/>
        <v>50</v>
      </c>
      <c r="N2021" s="7">
        <f t="shared" si="311"/>
        <v>0</v>
      </c>
      <c r="O2021" s="7">
        <f t="shared" si="312"/>
        <v>50</v>
      </c>
      <c r="P2021" s="7">
        <f t="shared" si="313"/>
        <v>33</v>
      </c>
      <c r="Q2021" s="8">
        <f t="shared" si="314"/>
        <v>29.95</v>
      </c>
      <c r="R2021" s="8">
        <f t="shared" si="315"/>
        <v>35.75</v>
      </c>
      <c r="S2021" s="8">
        <f t="shared" si="316"/>
        <v>34.85</v>
      </c>
      <c r="T2021" s="8">
        <f t="shared" si="317"/>
        <v>33.25</v>
      </c>
      <c r="U2021" s="7">
        <f t="shared" si="318"/>
        <v>33.516666666666673</v>
      </c>
      <c r="V2021" s="7">
        <f t="shared" si="319"/>
        <v>33.450000000000003</v>
      </c>
    </row>
    <row r="2022" spans="1:22" ht="13.5" x14ac:dyDescent="0.25">
      <c r="A2022" s="3">
        <f>RSI!A2022</f>
        <v>45247</v>
      </c>
      <c r="B2022" s="2">
        <f>RSI!B2022</f>
        <v>5.59</v>
      </c>
      <c r="C2022" s="2">
        <f>RSI!I2022</f>
        <v>11.449696251274531</v>
      </c>
      <c r="D2022" s="2">
        <f>MACD!E2022</f>
        <v>0.17387826181169075</v>
      </c>
      <c r="E2022" s="2">
        <f>MACD!F2022</f>
        <v>9.0452371510707452E-2</v>
      </c>
      <c r="F2022" s="2">
        <f>'Moving Avg'!D2022</f>
        <v>6.072000000000001</v>
      </c>
      <c r="G2022" s="2">
        <f>'Moving Avg'!F2022</f>
        <v>6.3180000000000014</v>
      </c>
      <c r="H2022" s="2">
        <f>'Moving Avg'!G2022</f>
        <v>6.0455999999999994</v>
      </c>
      <c r="I2022" s="2">
        <f>'Moving Avg'!H2022</f>
        <v>4.8888000000000025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  <c r="M2022" s="7">
        <f t="shared" si="310"/>
        <v>50</v>
      </c>
      <c r="N2022" s="7">
        <f t="shared" si="311"/>
        <v>0</v>
      </c>
      <c r="O2022" s="7">
        <f t="shared" si="312"/>
        <v>50</v>
      </c>
      <c r="P2022" s="7">
        <f t="shared" si="313"/>
        <v>33</v>
      </c>
      <c r="Q2022" s="8">
        <f t="shared" si="314"/>
        <v>29.95</v>
      </c>
      <c r="R2022" s="8">
        <f t="shared" si="315"/>
        <v>35.75</v>
      </c>
      <c r="S2022" s="8">
        <f t="shared" si="316"/>
        <v>34.85</v>
      </c>
      <c r="T2022" s="8">
        <f t="shared" si="317"/>
        <v>33.25</v>
      </c>
      <c r="U2022" s="7">
        <f t="shared" si="318"/>
        <v>33.516666666666673</v>
      </c>
      <c r="V2022" s="7">
        <f t="shared" si="319"/>
        <v>33.450000000000003</v>
      </c>
    </row>
    <row r="2023" spans="1:22" ht="13.5" x14ac:dyDescent="0.25">
      <c r="A2023" s="3">
        <f>RSI!A2023</f>
        <v>45250</v>
      </c>
      <c r="B2023" s="2">
        <f>RSI!B2023</f>
        <v>5.84</v>
      </c>
      <c r="C2023" s="2">
        <f>RSI!I2023</f>
        <v>32.706535003049169</v>
      </c>
      <c r="D2023" s="2">
        <f>MACD!E2023</f>
        <v>0.20420277667931064</v>
      </c>
      <c r="E2023" s="2">
        <f>MACD!F2023</f>
        <v>0.11320245254442809</v>
      </c>
      <c r="F2023" s="2">
        <f>'Moving Avg'!D2023</f>
        <v>5.9599999999999991</v>
      </c>
      <c r="G2023" s="2">
        <f>'Moving Avg'!F2023</f>
        <v>6.2900000000000009</v>
      </c>
      <c r="H2023" s="2">
        <f>'Moving Avg'!G2023</f>
        <v>6.0584000000000007</v>
      </c>
      <c r="I2023" s="2">
        <f>'Moving Avg'!H2023</f>
        <v>4.8943500000000029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25</v>
      </c>
      <c r="N2023" s="7">
        <f t="shared" si="311"/>
        <v>0</v>
      </c>
      <c r="O2023" s="7">
        <f t="shared" si="312"/>
        <v>50</v>
      </c>
      <c r="P2023" s="7">
        <f t="shared" si="313"/>
        <v>33</v>
      </c>
      <c r="Q2023" s="8">
        <f t="shared" si="314"/>
        <v>21.2</v>
      </c>
      <c r="R2023" s="8">
        <f t="shared" si="315"/>
        <v>30.75</v>
      </c>
      <c r="S2023" s="8">
        <f t="shared" si="316"/>
        <v>31.1</v>
      </c>
      <c r="T2023" s="8">
        <f t="shared" si="317"/>
        <v>27</v>
      </c>
      <c r="U2023" s="7">
        <f t="shared" si="318"/>
        <v>27.683333333333337</v>
      </c>
      <c r="V2023" s="7">
        <f t="shared" si="319"/>
        <v>27.512500000000003</v>
      </c>
    </row>
    <row r="2024" spans="1:22" ht="13.5" x14ac:dyDescent="0.25">
      <c r="A2024" s="3">
        <f>RSI!A2024</f>
        <v>45251</v>
      </c>
      <c r="B2024" s="2">
        <f>RSI!B2024</f>
        <v>5.58</v>
      </c>
      <c r="C2024" s="2">
        <f>RSI!I2024</f>
        <v>25.776309287517961</v>
      </c>
      <c r="D2024" s="2">
        <f>MACD!E2024</f>
        <v>0.25127522819463355</v>
      </c>
      <c r="E2024" s="2">
        <f>MACD!F2024</f>
        <v>0.1408170076744692</v>
      </c>
      <c r="F2024" s="2">
        <f>'Moving Avg'!D2024</f>
        <v>5.7959999999999994</v>
      </c>
      <c r="G2024" s="2">
        <f>'Moving Avg'!F2024</f>
        <v>6.2490000000000006</v>
      </c>
      <c r="H2024" s="2">
        <f>'Moving Avg'!G2024</f>
        <v>6.0650000000000004</v>
      </c>
      <c r="I2024" s="2">
        <f>'Moving Avg'!H2024</f>
        <v>4.8981500000000038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  <c r="M2024" s="7">
        <f t="shared" si="310"/>
        <v>50</v>
      </c>
      <c r="N2024" s="7">
        <f t="shared" si="311"/>
        <v>0</v>
      </c>
      <c r="O2024" s="7">
        <f t="shared" si="312"/>
        <v>50</v>
      </c>
      <c r="P2024" s="7">
        <f t="shared" si="313"/>
        <v>33</v>
      </c>
      <c r="Q2024" s="8">
        <f t="shared" si="314"/>
        <v>29.95</v>
      </c>
      <c r="R2024" s="8">
        <f t="shared" si="315"/>
        <v>35.75</v>
      </c>
      <c r="S2024" s="8">
        <f t="shared" si="316"/>
        <v>34.85</v>
      </c>
      <c r="T2024" s="8">
        <f t="shared" si="317"/>
        <v>33.25</v>
      </c>
      <c r="U2024" s="7">
        <f t="shared" si="318"/>
        <v>33.516666666666673</v>
      </c>
      <c r="V2024" s="7">
        <f t="shared" si="319"/>
        <v>33.450000000000003</v>
      </c>
    </row>
    <row r="2025" spans="1:22" ht="13.5" x14ac:dyDescent="0.25">
      <c r="A2025" s="3">
        <f>RSI!A2025</f>
        <v>45252</v>
      </c>
      <c r="B2025" s="2">
        <f>RSI!B2025</f>
        <v>5.33</v>
      </c>
      <c r="C2025" s="2">
        <f>RSI!I2025</f>
        <v>21.138276962468524</v>
      </c>
      <c r="D2025" s="2">
        <f>MACD!E2025</f>
        <v>0.31315506652493319</v>
      </c>
      <c r="E2025" s="2">
        <f>MACD!F2025</f>
        <v>0.17528461944456203</v>
      </c>
      <c r="F2025" s="2">
        <f>'Moving Avg'!D2025</f>
        <v>5.6379999999999999</v>
      </c>
      <c r="G2025" s="2">
        <f>'Moving Avg'!F2025</f>
        <v>6.1955000000000009</v>
      </c>
      <c r="H2025" s="2">
        <f>'Moving Avg'!G2025</f>
        <v>6.0665999999999993</v>
      </c>
      <c r="I2025" s="2">
        <f>'Moving Avg'!H2025</f>
        <v>4.8998000000000044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  <c r="M2025" s="7">
        <f t="shared" si="310"/>
        <v>50</v>
      </c>
      <c r="N2025" s="7">
        <f t="shared" si="311"/>
        <v>0</v>
      </c>
      <c r="O2025" s="7">
        <f t="shared" si="312"/>
        <v>50</v>
      </c>
      <c r="P2025" s="7">
        <f t="shared" si="313"/>
        <v>16.5</v>
      </c>
      <c r="Q2025" s="8">
        <f t="shared" si="314"/>
        <v>27.475000000000001</v>
      </c>
      <c r="R2025" s="8">
        <f t="shared" si="315"/>
        <v>31.625</v>
      </c>
      <c r="S2025" s="8">
        <f t="shared" si="316"/>
        <v>27.425000000000001</v>
      </c>
      <c r="T2025" s="8">
        <f t="shared" si="317"/>
        <v>29.125</v>
      </c>
      <c r="U2025" s="7">
        <f t="shared" si="318"/>
        <v>28.841666666666669</v>
      </c>
      <c r="V2025" s="7">
        <f t="shared" si="319"/>
        <v>28.912500000000001</v>
      </c>
    </row>
    <row r="2026" spans="1:22" ht="13.5" x14ac:dyDescent="0.25">
      <c r="A2026" s="3">
        <f>RSI!A2026</f>
        <v>45253</v>
      </c>
      <c r="B2026" s="2">
        <f>RSI!B2026</f>
        <v>5.33</v>
      </c>
      <c r="C2026" s="2">
        <f>RSI!I2026</f>
        <v>21.138276962468524</v>
      </c>
      <c r="D2026" s="2">
        <f>MACD!E2026</f>
        <v>0.37026143482901475</v>
      </c>
      <c r="E2026" s="2">
        <f>MACD!F2026</f>
        <v>0.21427998252145258</v>
      </c>
      <c r="F2026" s="2">
        <f>'Moving Avg'!D2026</f>
        <v>5.5339999999999989</v>
      </c>
      <c r="G2026" s="2">
        <f>'Moving Avg'!F2026</f>
        <v>6.1420000000000003</v>
      </c>
      <c r="H2026" s="2">
        <f>'Moving Avg'!G2026</f>
        <v>6.0682000000000009</v>
      </c>
      <c r="I2026" s="2">
        <f>'Moving Avg'!H2026</f>
        <v>4.9004500000000046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50</v>
      </c>
      <c r="N2026" s="7">
        <f t="shared" si="311"/>
        <v>0</v>
      </c>
      <c r="O2026" s="7">
        <f t="shared" si="312"/>
        <v>50</v>
      </c>
      <c r="P2026" s="7">
        <f t="shared" si="313"/>
        <v>16.5</v>
      </c>
      <c r="Q2026" s="8">
        <f t="shared" si="314"/>
        <v>27.475000000000001</v>
      </c>
      <c r="R2026" s="8">
        <f t="shared" si="315"/>
        <v>31.625</v>
      </c>
      <c r="S2026" s="8">
        <f t="shared" si="316"/>
        <v>27.425000000000001</v>
      </c>
      <c r="T2026" s="8">
        <f t="shared" si="317"/>
        <v>29.125</v>
      </c>
      <c r="U2026" s="7">
        <f t="shared" si="318"/>
        <v>28.841666666666669</v>
      </c>
      <c r="V2026" s="7">
        <f t="shared" si="319"/>
        <v>28.912500000000001</v>
      </c>
    </row>
    <row r="2027" spans="1:22" ht="13.5" x14ac:dyDescent="0.25">
      <c r="A2027" s="3">
        <f>RSI!A2027</f>
        <v>45254</v>
      </c>
      <c r="B2027" s="2">
        <f>RSI!B2027</f>
        <v>5.0999999999999996</v>
      </c>
      <c r="C2027" s="2">
        <f>RSI!I2027</f>
        <v>17.733657696914591</v>
      </c>
      <c r="D2027" s="2">
        <f>MACD!E2027</f>
        <v>0.44001415717746628</v>
      </c>
      <c r="E2027" s="2">
        <f>MACD!F2027</f>
        <v>0.25942681745265533</v>
      </c>
      <c r="F2027" s="2">
        <f>'Moving Avg'!D2027</f>
        <v>5.4359999999999999</v>
      </c>
      <c r="G2027" s="2">
        <f>'Moving Avg'!F2027</f>
        <v>6.077</v>
      </c>
      <c r="H2027" s="2">
        <f>'Moving Avg'!G2027</f>
        <v>6.0632000000000001</v>
      </c>
      <c r="I2027" s="2">
        <f>'Moving Avg'!H2027</f>
        <v>4.9009500000000044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  <c r="M2027" s="7">
        <f t="shared" si="310"/>
        <v>50</v>
      </c>
      <c r="N2027" s="7">
        <f t="shared" si="311"/>
        <v>0</v>
      </c>
      <c r="O2027" s="7">
        <f t="shared" si="312"/>
        <v>50</v>
      </c>
      <c r="P2027" s="7">
        <f t="shared" si="313"/>
        <v>16.5</v>
      </c>
      <c r="Q2027" s="8">
        <f t="shared" si="314"/>
        <v>27.475000000000001</v>
      </c>
      <c r="R2027" s="8">
        <f t="shared" si="315"/>
        <v>31.625</v>
      </c>
      <c r="S2027" s="8">
        <f t="shared" si="316"/>
        <v>27.425000000000001</v>
      </c>
      <c r="T2027" s="8">
        <f t="shared" si="317"/>
        <v>29.125</v>
      </c>
      <c r="U2027" s="7">
        <f t="shared" si="318"/>
        <v>28.841666666666669</v>
      </c>
      <c r="V2027" s="7">
        <f t="shared" si="319"/>
        <v>28.912500000000001</v>
      </c>
    </row>
    <row r="2028" spans="1:22" ht="13.5" x14ac:dyDescent="0.25">
      <c r="A2028" s="3">
        <f>RSI!A2028</f>
        <v>45257</v>
      </c>
      <c r="B2028" s="2">
        <f>RSI!B2028</f>
        <v>4.88</v>
      </c>
      <c r="C2028" s="2">
        <f>RSI!I2028</f>
        <v>15.210113319869819</v>
      </c>
      <c r="D2028" s="2">
        <f>MACD!E2028</f>
        <v>0.5207604307304976</v>
      </c>
      <c r="E2028" s="2">
        <f>MACD!F2028</f>
        <v>0.31169354010822381</v>
      </c>
      <c r="F2028" s="2">
        <f>'Moving Avg'!D2028</f>
        <v>5.2440000000000007</v>
      </c>
      <c r="G2028" s="2">
        <f>'Moving Avg'!F2028</f>
        <v>6.0009999999999994</v>
      </c>
      <c r="H2028" s="2">
        <f>'Moving Avg'!G2028</f>
        <v>6.0538000000000007</v>
      </c>
      <c r="I2028" s="2">
        <f>'Moving Avg'!H2028</f>
        <v>4.900350000000004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  <c r="M2028" s="7">
        <f t="shared" si="310"/>
        <v>50</v>
      </c>
      <c r="N2028" s="7">
        <f t="shared" si="311"/>
        <v>0</v>
      </c>
      <c r="O2028" s="7">
        <f t="shared" si="312"/>
        <v>50</v>
      </c>
      <c r="P2028" s="7">
        <f t="shared" si="313"/>
        <v>16.5</v>
      </c>
      <c r="Q2028" s="8">
        <f t="shared" si="314"/>
        <v>27.475000000000001</v>
      </c>
      <c r="R2028" s="8">
        <f t="shared" si="315"/>
        <v>31.625</v>
      </c>
      <c r="S2028" s="8">
        <f t="shared" si="316"/>
        <v>27.425000000000001</v>
      </c>
      <c r="T2028" s="8">
        <f t="shared" si="317"/>
        <v>29.125</v>
      </c>
      <c r="U2028" s="7">
        <f t="shared" si="318"/>
        <v>28.841666666666669</v>
      </c>
      <c r="V2028" s="7">
        <f t="shared" si="319"/>
        <v>28.912500000000001</v>
      </c>
    </row>
    <row r="2029" spans="1:22" ht="13.5" x14ac:dyDescent="0.25">
      <c r="A2029" s="3">
        <f>RSI!A2029</f>
        <v>45258</v>
      </c>
      <c r="B2029" s="2">
        <f>RSI!B2029</f>
        <v>4.67</v>
      </c>
      <c r="C2029" s="2">
        <f>RSI!I2029</f>
        <v>13.269073199191297</v>
      </c>
      <c r="D2029" s="2">
        <f>MACD!E2029</f>
        <v>0.61096608173950617</v>
      </c>
      <c r="E2029" s="2">
        <f>MACD!F2029</f>
        <v>0.3715480484344803</v>
      </c>
      <c r="F2029" s="2">
        <f>'Moving Avg'!D2029</f>
        <v>5.0620000000000003</v>
      </c>
      <c r="G2029" s="2">
        <f>'Moving Avg'!F2029</f>
        <v>5.9144999999999985</v>
      </c>
      <c r="H2029" s="2">
        <f>'Moving Avg'!G2029</f>
        <v>6.0356000000000014</v>
      </c>
      <c r="I2029" s="2">
        <f>'Moving Avg'!H2029</f>
        <v>4.8979500000000034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  <c r="M2029" s="7">
        <f t="shared" si="310"/>
        <v>50</v>
      </c>
      <c r="N2029" s="7">
        <f t="shared" si="311"/>
        <v>0</v>
      </c>
      <c r="O2029" s="7">
        <f t="shared" si="312"/>
        <v>50</v>
      </c>
      <c r="P2029" s="7">
        <f t="shared" si="313"/>
        <v>16.5</v>
      </c>
      <c r="Q2029" s="8">
        <f t="shared" si="314"/>
        <v>27.475000000000001</v>
      </c>
      <c r="R2029" s="8">
        <f t="shared" si="315"/>
        <v>31.625</v>
      </c>
      <c r="S2029" s="8">
        <f t="shared" si="316"/>
        <v>27.425000000000001</v>
      </c>
      <c r="T2029" s="8">
        <f t="shared" si="317"/>
        <v>29.125</v>
      </c>
      <c r="U2029" s="7">
        <f t="shared" si="318"/>
        <v>28.841666666666669</v>
      </c>
      <c r="V2029" s="7">
        <f t="shared" si="319"/>
        <v>28.912500000000001</v>
      </c>
    </row>
    <row r="2030" spans="1:22" ht="13.5" x14ac:dyDescent="0.25">
      <c r="A2030" s="3">
        <f>RSI!A2030</f>
        <v>45259</v>
      </c>
      <c r="B2030" s="2">
        <f>RSI!B2030</f>
        <v>4.47</v>
      </c>
      <c r="C2030" s="2">
        <f>RSI!I2030</f>
        <v>11.733329589080498</v>
      </c>
      <c r="D2030" s="2">
        <f>MACD!E2030</f>
        <v>0.6661304398606438</v>
      </c>
      <c r="E2030" s="2">
        <f>MACD!F2030</f>
        <v>0.43046452671971303</v>
      </c>
      <c r="F2030" s="2">
        <f>'Moving Avg'!D2030</f>
        <v>4.8899999999999988</v>
      </c>
      <c r="G2030" s="2">
        <f>'Moving Avg'!F2030</f>
        <v>5.8179999999999996</v>
      </c>
      <c r="H2030" s="2">
        <f>'Moving Avg'!G2030</f>
        <v>6.0136000000000012</v>
      </c>
      <c r="I2030" s="2">
        <f>'Moving Avg'!H2030</f>
        <v>4.8934000000000042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  <c r="M2030" s="7">
        <f t="shared" si="310"/>
        <v>50</v>
      </c>
      <c r="N2030" s="7">
        <f t="shared" si="311"/>
        <v>0</v>
      </c>
      <c r="O2030" s="7">
        <f t="shared" si="312"/>
        <v>0</v>
      </c>
      <c r="P2030" s="7">
        <f t="shared" si="313"/>
        <v>16.5</v>
      </c>
      <c r="Q2030" s="8">
        <f t="shared" si="314"/>
        <v>19.975000000000001</v>
      </c>
      <c r="R2030" s="8">
        <f t="shared" si="315"/>
        <v>14.125</v>
      </c>
      <c r="S2030" s="8">
        <f t="shared" si="316"/>
        <v>14.925000000000001</v>
      </c>
      <c r="T2030" s="8">
        <f t="shared" si="317"/>
        <v>16.625</v>
      </c>
      <c r="U2030" s="7">
        <f t="shared" si="318"/>
        <v>16.341666666666669</v>
      </c>
      <c r="V2030" s="7">
        <f t="shared" si="319"/>
        <v>16.412500000000001</v>
      </c>
    </row>
    <row r="2031" spans="1:22" ht="13.5" x14ac:dyDescent="0.25">
      <c r="A2031" s="3">
        <f>RSI!A2031</f>
        <v>45260</v>
      </c>
      <c r="B2031" s="2">
        <f>RSI!B2031</f>
        <v>4.47</v>
      </c>
      <c r="C2031" s="2">
        <f>RSI!I2031</f>
        <v>11.733329589080498</v>
      </c>
      <c r="D2031" s="2">
        <f>MACD!E2031</f>
        <v>0.67902410574061633</v>
      </c>
      <c r="E2031" s="2">
        <f>MACD!F2031</f>
        <v>0.48017644252389369</v>
      </c>
      <c r="F2031" s="2">
        <f>'Moving Avg'!D2031</f>
        <v>4.718</v>
      </c>
      <c r="G2031" s="2">
        <f>'Moving Avg'!F2031</f>
        <v>5.7214999999999989</v>
      </c>
      <c r="H2031" s="2">
        <f>'Moving Avg'!G2031</f>
        <v>5.9916000000000027</v>
      </c>
      <c r="I2031" s="2">
        <f>'Moving Avg'!H2031</f>
        <v>4.8888500000000041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  <c r="M2031" s="7">
        <f t="shared" si="310"/>
        <v>50</v>
      </c>
      <c r="N2031" s="7">
        <f t="shared" si="311"/>
        <v>0</v>
      </c>
      <c r="O2031" s="7">
        <f t="shared" si="312"/>
        <v>0</v>
      </c>
      <c r="P2031" s="7">
        <f t="shared" si="313"/>
        <v>16.5</v>
      </c>
      <c r="Q2031" s="8">
        <f t="shared" si="314"/>
        <v>19.975000000000001</v>
      </c>
      <c r="R2031" s="8">
        <f t="shared" si="315"/>
        <v>14.125</v>
      </c>
      <c r="S2031" s="8">
        <f t="shared" si="316"/>
        <v>14.925000000000001</v>
      </c>
      <c r="T2031" s="8">
        <f t="shared" si="317"/>
        <v>16.625</v>
      </c>
      <c r="U2031" s="7">
        <f t="shared" si="318"/>
        <v>16.341666666666669</v>
      </c>
      <c r="V2031" s="7">
        <f t="shared" si="319"/>
        <v>16.412500000000001</v>
      </c>
    </row>
    <row r="2032" spans="1:22" ht="13.5" x14ac:dyDescent="0.25">
      <c r="A2032" s="3">
        <f>RSI!A2032</f>
        <v>45261</v>
      </c>
      <c r="B2032" s="2">
        <f>RSI!B2032</f>
        <v>4.47</v>
      </c>
      <c r="C2032" s="2">
        <f>RSI!I2032</f>
        <v>11.733329589080498</v>
      </c>
      <c r="D2032" s="2">
        <f>MACD!E2032</f>
        <v>0.65711430999711151</v>
      </c>
      <c r="E2032" s="2">
        <f>MACD!F2032</f>
        <v>0.5155640160185373</v>
      </c>
      <c r="F2032" s="2">
        <f>'Moving Avg'!D2032</f>
        <v>4.5919999999999996</v>
      </c>
      <c r="G2032" s="2">
        <f>'Moving Avg'!F2032</f>
        <v>5.6249999999999991</v>
      </c>
      <c r="H2032" s="2">
        <f>'Moving Avg'!G2032</f>
        <v>5.9694000000000038</v>
      </c>
      <c r="I2032" s="2">
        <f>'Moving Avg'!H2032</f>
        <v>4.884300000000005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  <c r="M2032" s="7">
        <f t="shared" si="310"/>
        <v>50</v>
      </c>
      <c r="N2032" s="7">
        <f t="shared" si="311"/>
        <v>0</v>
      </c>
      <c r="O2032" s="7">
        <f t="shared" si="312"/>
        <v>0</v>
      </c>
      <c r="P2032" s="7">
        <f t="shared" si="313"/>
        <v>16.5</v>
      </c>
      <c r="Q2032" s="8">
        <f t="shared" si="314"/>
        <v>19.975000000000001</v>
      </c>
      <c r="R2032" s="8">
        <f t="shared" si="315"/>
        <v>14.125</v>
      </c>
      <c r="S2032" s="8">
        <f t="shared" si="316"/>
        <v>14.925000000000001</v>
      </c>
      <c r="T2032" s="8">
        <f t="shared" si="317"/>
        <v>16.625</v>
      </c>
      <c r="U2032" s="7">
        <f t="shared" si="318"/>
        <v>16.341666666666669</v>
      </c>
      <c r="V2032" s="7">
        <f t="shared" si="319"/>
        <v>16.412500000000001</v>
      </c>
    </row>
    <row r="2033" spans="1:22" ht="13.5" x14ac:dyDescent="0.25">
      <c r="A2033" s="3">
        <f>RSI!A2033</f>
        <v>45264</v>
      </c>
      <c r="B2033" s="2">
        <f>RSI!B2033</f>
        <v>4.47</v>
      </c>
      <c r="C2033" s="2">
        <f>RSI!I2033</f>
        <v>11.733329589080498</v>
      </c>
      <c r="D2033" s="2">
        <f>MACD!E2033</f>
        <v>0.68368510467103594</v>
      </c>
      <c r="E2033" s="2">
        <f>MACD!F2033</f>
        <v>0.54918823374903702</v>
      </c>
      <c r="F2033" s="2">
        <f>'Moving Avg'!D2033</f>
        <v>4.51</v>
      </c>
      <c r="G2033" s="2">
        <f>'Moving Avg'!F2033</f>
        <v>5.5284999999999993</v>
      </c>
      <c r="H2033" s="2">
        <f>'Moving Avg'!G2033</f>
        <v>5.9474000000000053</v>
      </c>
      <c r="I2033" s="2">
        <f>'Moving Avg'!H2033</f>
        <v>4.8797500000000049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50</v>
      </c>
      <c r="N2033" s="7">
        <f t="shared" si="311"/>
        <v>0</v>
      </c>
      <c r="O2033" s="7">
        <f t="shared" si="312"/>
        <v>0</v>
      </c>
      <c r="P2033" s="7">
        <f t="shared" si="313"/>
        <v>16.5</v>
      </c>
      <c r="Q2033" s="8">
        <f t="shared" si="314"/>
        <v>19.975000000000001</v>
      </c>
      <c r="R2033" s="8">
        <f t="shared" si="315"/>
        <v>14.125</v>
      </c>
      <c r="S2033" s="8">
        <f t="shared" si="316"/>
        <v>14.925000000000001</v>
      </c>
      <c r="T2033" s="8">
        <f t="shared" si="317"/>
        <v>16.625</v>
      </c>
      <c r="U2033" s="7">
        <f t="shared" si="318"/>
        <v>16.341666666666669</v>
      </c>
      <c r="V2033" s="7">
        <f t="shared" si="319"/>
        <v>16.412500000000001</v>
      </c>
    </row>
    <row r="2034" spans="1:22" ht="13.5" x14ac:dyDescent="0.25">
      <c r="A2034" s="3">
        <f>RSI!A2034</f>
        <v>45265</v>
      </c>
      <c r="B2034" s="2">
        <f>RSI!B2034</f>
        <v>4.47</v>
      </c>
      <c r="C2034" s="2">
        <f>RSI!I2034</f>
        <v>11.733329589080498</v>
      </c>
      <c r="D2034" s="2">
        <f>MACD!E2034</f>
        <v>0.67232393121418443</v>
      </c>
      <c r="E2034" s="2">
        <f>MACD!F2034</f>
        <v>0.57381537324206655</v>
      </c>
      <c r="F2034" s="2">
        <f>'Moving Avg'!D2034</f>
        <v>4.47</v>
      </c>
      <c r="G2034" s="2">
        <f>'Moving Avg'!F2034</f>
        <v>5.4319999999999995</v>
      </c>
      <c r="H2034" s="2">
        <f>'Moving Avg'!G2034</f>
        <v>5.9252000000000065</v>
      </c>
      <c r="I2034" s="2">
        <f>'Moving Avg'!H2034</f>
        <v>4.8752000000000049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  <c r="M2034" s="7">
        <f t="shared" si="310"/>
        <v>50</v>
      </c>
      <c r="N2034" s="7">
        <f t="shared" si="311"/>
        <v>0</v>
      </c>
      <c r="O2034" s="7">
        <f t="shared" si="312"/>
        <v>0</v>
      </c>
      <c r="P2034" s="7">
        <f t="shared" si="313"/>
        <v>16.5</v>
      </c>
      <c r="Q2034" s="8">
        <f t="shared" si="314"/>
        <v>19.975000000000001</v>
      </c>
      <c r="R2034" s="8">
        <f t="shared" si="315"/>
        <v>14.125</v>
      </c>
      <c r="S2034" s="8">
        <f t="shared" si="316"/>
        <v>14.925000000000001</v>
      </c>
      <c r="T2034" s="8">
        <f t="shared" si="317"/>
        <v>16.625</v>
      </c>
      <c r="U2034" s="7">
        <f t="shared" si="318"/>
        <v>16.341666666666669</v>
      </c>
      <c r="V2034" s="7">
        <f t="shared" si="319"/>
        <v>16.412500000000001</v>
      </c>
    </row>
    <row r="2035" spans="1:22" ht="13.5" x14ac:dyDescent="0.25">
      <c r="A2035" s="3">
        <f>RSI!A2035</f>
        <v>45266</v>
      </c>
      <c r="B2035" s="2">
        <f>RSI!B2035</f>
        <v>4.47</v>
      </c>
      <c r="C2035" s="2">
        <f>RSI!I2035</f>
        <v>11.733329589080512</v>
      </c>
      <c r="D2035" s="2">
        <f>MACD!E2035</f>
        <v>0.62994894994498019</v>
      </c>
      <c r="E2035" s="2">
        <f>MACD!F2035</f>
        <v>0.58504208858264928</v>
      </c>
      <c r="F2035" s="2">
        <f>'Moving Avg'!D2035</f>
        <v>4.47</v>
      </c>
      <c r="G2035" s="2">
        <f>'Moving Avg'!F2035</f>
        <v>5.3354999999999988</v>
      </c>
      <c r="H2035" s="2">
        <f>'Moving Avg'!G2035</f>
        <v>5.9030000000000067</v>
      </c>
      <c r="I2035" s="2">
        <f>'Moving Avg'!H2035</f>
        <v>4.8718000000000048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  <c r="M2035" s="7">
        <f t="shared" si="310"/>
        <v>50</v>
      </c>
      <c r="N2035" s="7">
        <f t="shared" si="311"/>
        <v>0</v>
      </c>
      <c r="O2035" s="7">
        <f t="shared" si="312"/>
        <v>0</v>
      </c>
      <c r="P2035" s="7">
        <f t="shared" si="313"/>
        <v>33</v>
      </c>
      <c r="Q2035" s="8">
        <f t="shared" si="314"/>
        <v>22.45</v>
      </c>
      <c r="R2035" s="8">
        <f t="shared" si="315"/>
        <v>18.25</v>
      </c>
      <c r="S2035" s="8">
        <f t="shared" si="316"/>
        <v>22.35</v>
      </c>
      <c r="T2035" s="8">
        <f t="shared" si="317"/>
        <v>20.75</v>
      </c>
      <c r="U2035" s="7">
        <f t="shared" si="318"/>
        <v>21.016666666666669</v>
      </c>
      <c r="V2035" s="7">
        <f t="shared" si="319"/>
        <v>20.950000000000003</v>
      </c>
    </row>
    <row r="2036" spans="1:22" ht="13.5" x14ac:dyDescent="0.25">
      <c r="A2036" s="3">
        <f>RSI!A2036</f>
        <v>45267</v>
      </c>
      <c r="B2036" s="2">
        <f>RSI!B2036</f>
        <v>4.47</v>
      </c>
      <c r="C2036" s="2">
        <f>RSI!I2036</f>
        <v>11.733329589080512</v>
      </c>
      <c r="D2036" s="2">
        <f>MACD!E2036</f>
        <v>0.59937084268340968</v>
      </c>
      <c r="E2036" s="2">
        <f>MACD!F2036</f>
        <v>0.58790783940280145</v>
      </c>
      <c r="F2036" s="2">
        <f>'Moving Avg'!D2036</f>
        <v>4.47</v>
      </c>
      <c r="G2036" s="2">
        <f>'Moving Avg'!F2036</f>
        <v>5.2389999999999999</v>
      </c>
      <c r="H2036" s="2">
        <f>'Moving Avg'!G2036</f>
        <v>5.8808000000000069</v>
      </c>
      <c r="I2036" s="2">
        <f>'Moving Avg'!H2036</f>
        <v>4.8684500000000055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  <c r="M2036" s="7">
        <f t="shared" si="310"/>
        <v>50</v>
      </c>
      <c r="N2036" s="7">
        <f t="shared" si="311"/>
        <v>0</v>
      </c>
      <c r="O2036" s="7">
        <f t="shared" si="312"/>
        <v>0</v>
      </c>
      <c r="P2036" s="7">
        <f t="shared" si="313"/>
        <v>33</v>
      </c>
      <c r="Q2036" s="8">
        <f t="shared" si="314"/>
        <v>22.45</v>
      </c>
      <c r="R2036" s="8">
        <f t="shared" si="315"/>
        <v>18.25</v>
      </c>
      <c r="S2036" s="8">
        <f t="shared" si="316"/>
        <v>22.35</v>
      </c>
      <c r="T2036" s="8">
        <f t="shared" si="317"/>
        <v>20.75</v>
      </c>
      <c r="U2036" s="7">
        <f t="shared" si="318"/>
        <v>21.016666666666669</v>
      </c>
      <c r="V2036" s="7">
        <f t="shared" si="319"/>
        <v>20.950000000000003</v>
      </c>
    </row>
    <row r="2037" spans="1:22" ht="13.5" x14ac:dyDescent="0.25">
      <c r="A2037" s="3">
        <f>RSI!A2037</f>
        <v>45268</v>
      </c>
      <c r="B2037" s="2">
        <f>RSI!B2037</f>
        <v>4.47</v>
      </c>
      <c r="C2037" s="2">
        <f>RSI!I2037</f>
        <v>11.733329589080512</v>
      </c>
      <c r="D2037" s="2">
        <f>MACD!E2037</f>
        <v>0.54299915360174111</v>
      </c>
      <c r="E2037" s="2">
        <f>MACD!F2037</f>
        <v>0.57892610224258934</v>
      </c>
      <c r="F2037" s="2">
        <f>'Moving Avg'!D2037</f>
        <v>4.47</v>
      </c>
      <c r="G2037" s="2">
        <f>'Moving Avg'!F2037</f>
        <v>5.1425000000000001</v>
      </c>
      <c r="H2037" s="2">
        <f>'Moving Avg'!G2037</f>
        <v>5.8586000000000071</v>
      </c>
      <c r="I2037" s="2">
        <f>'Moving Avg'!H2037</f>
        <v>4.8651000000000053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  <c r="M2037" s="7">
        <f t="shared" si="310"/>
        <v>50</v>
      </c>
      <c r="N2037" s="7">
        <f t="shared" si="311"/>
        <v>100</v>
      </c>
      <c r="O2037" s="7">
        <f t="shared" si="312"/>
        <v>0</v>
      </c>
      <c r="P2037" s="7">
        <f t="shared" si="313"/>
        <v>33</v>
      </c>
      <c r="Q2037" s="8">
        <f t="shared" si="314"/>
        <v>57.45</v>
      </c>
      <c r="R2037" s="8">
        <f t="shared" si="315"/>
        <v>38.25</v>
      </c>
      <c r="S2037" s="8">
        <f t="shared" si="316"/>
        <v>37.35</v>
      </c>
      <c r="T2037" s="8">
        <f t="shared" si="317"/>
        <v>45.75</v>
      </c>
      <c r="U2037" s="7">
        <f t="shared" si="318"/>
        <v>44.35</v>
      </c>
      <c r="V2037" s="7">
        <f t="shared" si="319"/>
        <v>44.7</v>
      </c>
    </row>
    <row r="2038" spans="1:22" ht="13.5" x14ac:dyDescent="0.25">
      <c r="A2038" s="3">
        <f>RSI!A2038</f>
        <v>45271</v>
      </c>
      <c r="B2038" s="2">
        <f>RSI!B2038</f>
        <v>4.46</v>
      </c>
      <c r="C2038" s="2">
        <f>RSI!I2038</f>
        <v>11.611760359958254</v>
      </c>
      <c r="D2038" s="2">
        <f>MACD!E2038</f>
        <v>0.46671934986423125</v>
      </c>
      <c r="E2038" s="2">
        <f>MACD!F2038</f>
        <v>0.5564847517669177</v>
      </c>
      <c r="F2038" s="2">
        <f>'Moving Avg'!D2038</f>
        <v>4.468</v>
      </c>
      <c r="G2038" s="2">
        <f>'Moving Avg'!F2038</f>
        <v>5.0454999999999988</v>
      </c>
      <c r="H2038" s="2">
        <f>'Moving Avg'!G2038</f>
        <v>5.8312000000000062</v>
      </c>
      <c r="I2038" s="2">
        <f>'Moving Avg'!H2038</f>
        <v>4.8617000000000052</v>
      </c>
      <c r="J2038" s="5" t="str">
        <f>OBV!F2038</f>
        <v>BEARISH</v>
      </c>
      <c r="K2038" s="5" t="str">
        <f>OBV!G2038</f>
        <v>NEUTRAL</v>
      </c>
      <c r="L2038" s="5" t="str">
        <f>OBV!H2038</f>
        <v>CONFIRMED BEARISH</v>
      </c>
      <c r="M2038" s="7">
        <f t="shared" si="310"/>
        <v>50</v>
      </c>
      <c r="N2038" s="7">
        <f t="shared" si="311"/>
        <v>100</v>
      </c>
      <c r="O2038" s="7">
        <f t="shared" si="312"/>
        <v>0</v>
      </c>
      <c r="P2038" s="7">
        <f t="shared" si="313"/>
        <v>16.5</v>
      </c>
      <c r="Q2038" s="8">
        <f t="shared" si="314"/>
        <v>54.975000000000001</v>
      </c>
      <c r="R2038" s="8">
        <f t="shared" si="315"/>
        <v>34.125</v>
      </c>
      <c r="S2038" s="8">
        <f t="shared" si="316"/>
        <v>29.925000000000001</v>
      </c>
      <c r="T2038" s="8">
        <f t="shared" si="317"/>
        <v>41.625</v>
      </c>
      <c r="U2038" s="7">
        <f t="shared" si="318"/>
        <v>39.674999999999997</v>
      </c>
      <c r="V2038" s="7">
        <f t="shared" si="319"/>
        <v>40.162499999999994</v>
      </c>
    </row>
    <row r="2039" spans="1:22" ht="13.5" x14ac:dyDescent="0.25">
      <c r="A2039" s="3">
        <f>RSI!A2039</f>
        <v>45272</v>
      </c>
      <c r="B2039" s="2">
        <f>RSI!B2039</f>
        <v>4.46</v>
      </c>
      <c r="C2039" s="2">
        <f>RSI!I2039</f>
        <v>11.611760359958254</v>
      </c>
      <c r="D2039" s="2">
        <f>MACD!E2039</f>
        <v>0.37411586431644928</v>
      </c>
      <c r="E2039" s="2">
        <f>MACD!F2039</f>
        <v>0.52001097427682408</v>
      </c>
      <c r="F2039" s="2">
        <f>'Moving Avg'!D2039</f>
        <v>4.4660000000000002</v>
      </c>
      <c r="G2039" s="2">
        <f>'Moving Avg'!F2039</f>
        <v>4.9484999999999992</v>
      </c>
      <c r="H2039" s="2">
        <f>'Moving Avg'!G2039</f>
        <v>5.8004000000000042</v>
      </c>
      <c r="I2039" s="2">
        <f>'Moving Avg'!H2039</f>
        <v>4.8594500000000052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  <c r="M2039" s="7">
        <f t="shared" si="310"/>
        <v>50</v>
      </c>
      <c r="N2039" s="7">
        <f t="shared" si="311"/>
        <v>100</v>
      </c>
      <c r="O2039" s="7">
        <f t="shared" si="312"/>
        <v>0</v>
      </c>
      <c r="P2039" s="7">
        <f t="shared" si="313"/>
        <v>16.5</v>
      </c>
      <c r="Q2039" s="8">
        <f t="shared" si="314"/>
        <v>54.975000000000001</v>
      </c>
      <c r="R2039" s="8">
        <f t="shared" si="315"/>
        <v>34.125</v>
      </c>
      <c r="S2039" s="8">
        <f t="shared" si="316"/>
        <v>29.925000000000001</v>
      </c>
      <c r="T2039" s="8">
        <f t="shared" si="317"/>
        <v>41.625</v>
      </c>
      <c r="U2039" s="7">
        <f t="shared" si="318"/>
        <v>39.674999999999997</v>
      </c>
      <c r="V2039" s="7">
        <f t="shared" si="319"/>
        <v>40.162499999999994</v>
      </c>
    </row>
    <row r="2040" spans="1:22" ht="13.5" x14ac:dyDescent="0.25">
      <c r="A2040" s="3">
        <f>RSI!A2040</f>
        <v>45273</v>
      </c>
      <c r="B2040" s="2">
        <f>RSI!B2040</f>
        <v>4.46</v>
      </c>
      <c r="C2040" s="2">
        <f>RSI!I2040</f>
        <v>11.611760359958254</v>
      </c>
      <c r="D2040" s="2">
        <f>MACD!E2040</f>
        <v>0.26892377889506403</v>
      </c>
      <c r="E2040" s="2">
        <f>MACD!F2040</f>
        <v>0.46979353520047212</v>
      </c>
      <c r="F2040" s="2">
        <f>'Moving Avg'!D2040</f>
        <v>4.4640000000000004</v>
      </c>
      <c r="G2040" s="2">
        <f>'Moving Avg'!F2040</f>
        <v>4.865499999999999</v>
      </c>
      <c r="H2040" s="2">
        <f>'Moving Avg'!G2040</f>
        <v>5.7696000000000041</v>
      </c>
      <c r="I2040" s="2">
        <f>'Moving Avg'!H2040</f>
        <v>4.8583000000000052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  <c r="M2040" s="7">
        <f t="shared" si="310"/>
        <v>50</v>
      </c>
      <c r="N2040" s="7">
        <f t="shared" si="311"/>
        <v>100</v>
      </c>
      <c r="O2040" s="7">
        <f t="shared" si="312"/>
        <v>0</v>
      </c>
      <c r="P2040" s="7">
        <f t="shared" si="313"/>
        <v>16.5</v>
      </c>
      <c r="Q2040" s="8">
        <f t="shared" si="314"/>
        <v>54.975000000000001</v>
      </c>
      <c r="R2040" s="8">
        <f t="shared" si="315"/>
        <v>34.125</v>
      </c>
      <c r="S2040" s="8">
        <f t="shared" si="316"/>
        <v>29.925000000000001</v>
      </c>
      <c r="T2040" s="8">
        <f t="shared" si="317"/>
        <v>41.625</v>
      </c>
      <c r="U2040" s="7">
        <f t="shared" si="318"/>
        <v>39.674999999999997</v>
      </c>
      <c r="V2040" s="7">
        <f t="shared" si="319"/>
        <v>40.162499999999994</v>
      </c>
    </row>
    <row r="2041" spans="1:22" ht="13.5" x14ac:dyDescent="0.25">
      <c r="A2041" s="3">
        <f>RSI!A2041</f>
        <v>45274</v>
      </c>
      <c r="B2041" s="2">
        <f>RSI!B2041</f>
        <v>4.46</v>
      </c>
      <c r="C2041" s="2">
        <f>RSI!I2041</f>
        <v>11.611760359958254</v>
      </c>
      <c r="D2041" s="2">
        <f>MACD!E2041</f>
        <v>0.18355762901910655</v>
      </c>
      <c r="E2041" s="2">
        <f>MACD!F2041</f>
        <v>0.41254635396419903</v>
      </c>
      <c r="F2041" s="2">
        <f>'Moving Avg'!D2041</f>
        <v>4.4620000000000006</v>
      </c>
      <c r="G2041" s="2">
        <f>'Moving Avg'!F2041</f>
        <v>4.7959999999999985</v>
      </c>
      <c r="H2041" s="2">
        <f>'Moving Avg'!G2041</f>
        <v>5.7334000000000014</v>
      </c>
      <c r="I2041" s="2">
        <f>'Moving Avg'!H2041</f>
        <v>4.8571500000000052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50</v>
      </c>
      <c r="N2041" s="7">
        <f t="shared" si="311"/>
        <v>100</v>
      </c>
      <c r="O2041" s="7">
        <f t="shared" si="312"/>
        <v>0</v>
      </c>
      <c r="P2041" s="7">
        <f t="shared" si="313"/>
        <v>16.5</v>
      </c>
      <c r="Q2041" s="8">
        <f t="shared" si="314"/>
        <v>54.975000000000001</v>
      </c>
      <c r="R2041" s="8">
        <f t="shared" si="315"/>
        <v>34.125</v>
      </c>
      <c r="S2041" s="8">
        <f t="shared" si="316"/>
        <v>29.925000000000001</v>
      </c>
      <c r="T2041" s="8">
        <f t="shared" si="317"/>
        <v>41.625</v>
      </c>
      <c r="U2041" s="7">
        <f t="shared" si="318"/>
        <v>39.674999999999997</v>
      </c>
      <c r="V2041" s="7">
        <f t="shared" si="319"/>
        <v>40.162499999999994</v>
      </c>
    </row>
    <row r="2042" spans="1:22" ht="13.5" x14ac:dyDescent="0.25">
      <c r="A2042" s="3">
        <f>RSI!A2042</f>
        <v>45275</v>
      </c>
      <c r="B2042" s="2">
        <f>RSI!B2042</f>
        <v>4.46</v>
      </c>
      <c r="C2042" s="2">
        <f>RSI!I2042</f>
        <v>11.611760359958254</v>
      </c>
      <c r="D2042" s="2">
        <f>MACD!E2042</f>
        <v>0.11469745314456237</v>
      </c>
      <c r="E2042" s="2">
        <f>MACD!F2042</f>
        <v>0.35297657380027175</v>
      </c>
      <c r="F2042" s="2">
        <f>'Moving Avg'!D2042</f>
        <v>4.46</v>
      </c>
      <c r="G2042" s="2">
        <f>'Moving Avg'!F2042</f>
        <v>4.7394999999999978</v>
      </c>
      <c r="H2042" s="2">
        <f>'Moving Avg'!G2042</f>
        <v>5.6972000000000005</v>
      </c>
      <c r="I2042" s="2">
        <f>'Moving Avg'!H2042</f>
        <v>4.8560000000000052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50</v>
      </c>
      <c r="N2042" s="7">
        <f t="shared" si="311"/>
        <v>100</v>
      </c>
      <c r="O2042" s="7">
        <f t="shared" si="312"/>
        <v>0</v>
      </c>
      <c r="P2042" s="7">
        <f t="shared" si="313"/>
        <v>16.5</v>
      </c>
      <c r="Q2042" s="8">
        <f t="shared" si="314"/>
        <v>54.975000000000001</v>
      </c>
      <c r="R2042" s="8">
        <f t="shared" si="315"/>
        <v>34.125</v>
      </c>
      <c r="S2042" s="8">
        <f t="shared" si="316"/>
        <v>29.925000000000001</v>
      </c>
      <c r="T2042" s="8">
        <f t="shared" si="317"/>
        <v>41.625</v>
      </c>
      <c r="U2042" s="7">
        <f t="shared" si="318"/>
        <v>39.674999999999997</v>
      </c>
      <c r="V2042" s="7">
        <f t="shared" si="319"/>
        <v>40.162499999999994</v>
      </c>
    </row>
    <row r="2043" spans="1:22" ht="13.5" x14ac:dyDescent="0.25">
      <c r="A2043" s="3">
        <f>RSI!A2043</f>
        <v>45278</v>
      </c>
      <c r="B2043" s="2">
        <f>RSI!B2043</f>
        <v>4.46</v>
      </c>
      <c r="C2043" s="2">
        <f>RSI!I2043</f>
        <v>11.611760359958254</v>
      </c>
      <c r="D2043" s="2">
        <f>MACD!E2043</f>
        <v>5.9554039531805714E-2</v>
      </c>
      <c r="E2043" s="2">
        <f>MACD!F2043</f>
        <v>0.29429206694657856</v>
      </c>
      <c r="F2043" s="2">
        <f>'Moving Avg'!D2043</f>
        <v>4.46</v>
      </c>
      <c r="G2043" s="2">
        <f>'Moving Avg'!F2043</f>
        <v>4.6704999999999979</v>
      </c>
      <c r="H2043" s="2">
        <f>'Moving Avg'!G2043</f>
        <v>5.6609999999999987</v>
      </c>
      <c r="I2043" s="2">
        <f>'Moving Avg'!H2043</f>
        <v>4.8559000000000045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  <c r="M2043" s="7">
        <f t="shared" si="310"/>
        <v>50</v>
      </c>
      <c r="N2043" s="7">
        <f t="shared" si="311"/>
        <v>100</v>
      </c>
      <c r="O2043" s="7">
        <f t="shared" si="312"/>
        <v>0</v>
      </c>
      <c r="P2043" s="7">
        <f t="shared" si="313"/>
        <v>33</v>
      </c>
      <c r="Q2043" s="8">
        <f t="shared" si="314"/>
        <v>57.45</v>
      </c>
      <c r="R2043" s="8">
        <f t="shared" si="315"/>
        <v>38.25</v>
      </c>
      <c r="S2043" s="8">
        <f t="shared" si="316"/>
        <v>37.35</v>
      </c>
      <c r="T2043" s="8">
        <f t="shared" si="317"/>
        <v>45.75</v>
      </c>
      <c r="U2043" s="7">
        <f t="shared" si="318"/>
        <v>44.35</v>
      </c>
      <c r="V2043" s="7">
        <f t="shared" si="319"/>
        <v>44.7</v>
      </c>
    </row>
    <row r="2044" spans="1:22" ht="13.5" x14ac:dyDescent="0.25">
      <c r="A2044" s="3">
        <f>RSI!A2044</f>
        <v>45279</v>
      </c>
      <c r="B2044" s="2">
        <f>RSI!B2044</f>
        <v>4.26</v>
      </c>
      <c r="C2044" s="2">
        <f>RSI!I2044</f>
        <v>8.775172938603049</v>
      </c>
      <c r="D2044" s="2">
        <f>MACD!E2044</f>
        <v>3.0600606763613314E-2</v>
      </c>
      <c r="E2044" s="2">
        <f>MACD!F2044</f>
        <v>0.24155377490998553</v>
      </c>
      <c r="F2044" s="2">
        <f>'Moving Avg'!D2044</f>
        <v>4.42</v>
      </c>
      <c r="G2044" s="2">
        <f>'Moving Avg'!F2044</f>
        <v>4.604499999999998</v>
      </c>
      <c r="H2044" s="2">
        <f>'Moving Avg'!G2044</f>
        <v>5.6207999999999991</v>
      </c>
      <c r="I2044" s="2">
        <f>'Moving Avg'!H2044</f>
        <v>4.8554500000000047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  <c r="M2044" s="7">
        <f t="shared" si="310"/>
        <v>50</v>
      </c>
      <c r="N2044" s="7">
        <f t="shared" si="311"/>
        <v>100</v>
      </c>
      <c r="O2044" s="7">
        <f t="shared" si="312"/>
        <v>0</v>
      </c>
      <c r="P2044" s="7">
        <f t="shared" si="313"/>
        <v>33</v>
      </c>
      <c r="Q2044" s="8">
        <f t="shared" si="314"/>
        <v>57.45</v>
      </c>
      <c r="R2044" s="8">
        <f t="shared" si="315"/>
        <v>38.25</v>
      </c>
      <c r="S2044" s="8">
        <f t="shared" si="316"/>
        <v>37.35</v>
      </c>
      <c r="T2044" s="8">
        <f t="shared" si="317"/>
        <v>45.75</v>
      </c>
      <c r="U2044" s="7">
        <f t="shared" si="318"/>
        <v>44.35</v>
      </c>
      <c r="V2044" s="7">
        <f t="shared" si="319"/>
        <v>44.7</v>
      </c>
    </row>
    <row r="2045" spans="1:22" ht="13.5" x14ac:dyDescent="0.25">
      <c r="A2045" s="3">
        <f>RSI!A2045</f>
        <v>45280</v>
      </c>
      <c r="B2045" s="2">
        <f>RSI!B2045</f>
        <v>4.2699999999999996</v>
      </c>
      <c r="C2045" s="2">
        <f>RSI!I2045</f>
        <v>9.9595512524783913</v>
      </c>
      <c r="D2045" s="2">
        <f>MACD!E2045</f>
        <v>9.2199901302594256E-3</v>
      </c>
      <c r="E2045" s="2">
        <f>MACD!F2045</f>
        <v>0.19508701795404032</v>
      </c>
      <c r="F2045" s="2">
        <f>'Moving Avg'!D2045</f>
        <v>4.3819999999999997</v>
      </c>
      <c r="G2045" s="2">
        <f>'Moving Avg'!F2045</f>
        <v>4.5514999999999981</v>
      </c>
      <c r="H2045" s="2">
        <f>'Moving Avg'!G2045</f>
        <v>5.5788000000000002</v>
      </c>
      <c r="I2045" s="2">
        <f>'Moving Avg'!H2045</f>
        <v>4.8550500000000039</v>
      </c>
      <c r="J2045" s="5" t="str">
        <f>OBV!F2045</f>
        <v>BULLISH</v>
      </c>
      <c r="K2045" s="5" t="str">
        <f>OBV!G2045</f>
        <v>NEUTRAL</v>
      </c>
      <c r="L2045" s="5" t="str">
        <f>OBV!H2045</f>
        <v>BULLISH DIVERGENCE</v>
      </c>
      <c r="M2045" s="7">
        <f t="shared" si="310"/>
        <v>50</v>
      </c>
      <c r="N2045" s="7">
        <f t="shared" si="311"/>
        <v>100</v>
      </c>
      <c r="O2045" s="7">
        <f t="shared" si="312"/>
        <v>0</v>
      </c>
      <c r="P2045" s="7">
        <f t="shared" si="313"/>
        <v>66.5</v>
      </c>
      <c r="Q2045" s="8">
        <f t="shared" si="314"/>
        <v>62.475000000000001</v>
      </c>
      <c r="R2045" s="8">
        <f t="shared" si="315"/>
        <v>46.625</v>
      </c>
      <c r="S2045" s="8">
        <f t="shared" si="316"/>
        <v>52.424999999999997</v>
      </c>
      <c r="T2045" s="8">
        <f t="shared" si="317"/>
        <v>54.125</v>
      </c>
      <c r="U2045" s="7">
        <f t="shared" si="318"/>
        <v>53.841666666666661</v>
      </c>
      <c r="V2045" s="7">
        <f t="shared" si="319"/>
        <v>53.912499999999994</v>
      </c>
    </row>
    <row r="2046" spans="1:22" ht="13.5" x14ac:dyDescent="0.25">
      <c r="A2046" s="3">
        <f>RSI!A2046</f>
        <v>45281</v>
      </c>
      <c r="B2046" s="2">
        <f>RSI!B2046</f>
        <v>4.2699999999999996</v>
      </c>
      <c r="C2046" s="2">
        <f>RSI!I2046</f>
        <v>9.9595512524783913</v>
      </c>
      <c r="D2046" s="2">
        <f>MACD!E2046</f>
        <v>-5.3570740711466058E-3</v>
      </c>
      <c r="E2046" s="2">
        <f>MACD!F2046</f>
        <v>0.15499819954900296</v>
      </c>
      <c r="F2046" s="2">
        <f>'Moving Avg'!D2046</f>
        <v>4.3439999999999994</v>
      </c>
      <c r="G2046" s="2">
        <f>'Moving Avg'!F2046</f>
        <v>4.4984999999999991</v>
      </c>
      <c r="H2046" s="2">
        <f>'Moving Avg'!G2046</f>
        <v>5.5362</v>
      </c>
      <c r="I2046" s="2">
        <f>'Moving Avg'!H2046</f>
        <v>4.8546500000000039</v>
      </c>
      <c r="J2046" s="5" t="str">
        <f>OBV!F2046</f>
        <v>BULLISH</v>
      </c>
      <c r="K2046" s="5" t="str">
        <f>OBV!G2046</f>
        <v>NEUTRAL</v>
      </c>
      <c r="L2046" s="5" t="str">
        <f>OBV!H2046</f>
        <v>BULLISH DIVERGENCE</v>
      </c>
      <c r="M2046" s="7">
        <f t="shared" si="310"/>
        <v>50</v>
      </c>
      <c r="N2046" s="7">
        <f t="shared" si="311"/>
        <v>100</v>
      </c>
      <c r="O2046" s="7">
        <f t="shared" si="312"/>
        <v>0</v>
      </c>
      <c r="P2046" s="7">
        <f t="shared" si="313"/>
        <v>66.5</v>
      </c>
      <c r="Q2046" s="8">
        <f t="shared" si="314"/>
        <v>62.475000000000001</v>
      </c>
      <c r="R2046" s="8">
        <f t="shared" si="315"/>
        <v>46.625</v>
      </c>
      <c r="S2046" s="8">
        <f t="shared" si="316"/>
        <v>52.424999999999997</v>
      </c>
      <c r="T2046" s="8">
        <f t="shared" si="317"/>
        <v>54.125</v>
      </c>
      <c r="U2046" s="7">
        <f t="shared" si="318"/>
        <v>53.841666666666661</v>
      </c>
      <c r="V2046" s="7">
        <f t="shared" si="319"/>
        <v>53.912499999999994</v>
      </c>
    </row>
    <row r="2047" spans="1:22" ht="13.5" x14ac:dyDescent="0.25">
      <c r="A2047" s="3">
        <f>RSI!A2047</f>
        <v>45282</v>
      </c>
      <c r="B2047" s="2">
        <f>RSI!B2047</f>
        <v>4.08</v>
      </c>
      <c r="C2047" s="2">
        <f>RSI!I2047</f>
        <v>7.7440638264908586</v>
      </c>
      <c r="D2047" s="2">
        <f>MACD!E2047</f>
        <v>-3.6352523668004011E-4</v>
      </c>
      <c r="E2047" s="2">
        <f>MACD!F2047</f>
        <v>0.12392585459186636</v>
      </c>
      <c r="F2047" s="2">
        <f>'Moving Avg'!D2047</f>
        <v>4.2679999999999989</v>
      </c>
      <c r="G2047" s="2">
        <f>'Moving Avg'!F2047</f>
        <v>4.4474999999999998</v>
      </c>
      <c r="H2047" s="2">
        <f>'Moving Avg'!G2047</f>
        <v>5.4897999999999998</v>
      </c>
      <c r="I2047" s="2">
        <f>'Moving Avg'!H2047</f>
        <v>4.8538000000000041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  <c r="M2047" s="7">
        <f t="shared" si="310"/>
        <v>50</v>
      </c>
      <c r="N2047" s="7">
        <f t="shared" si="311"/>
        <v>100</v>
      </c>
      <c r="O2047" s="7">
        <f t="shared" si="312"/>
        <v>0</v>
      </c>
      <c r="P2047" s="7">
        <f t="shared" si="313"/>
        <v>66.5</v>
      </c>
      <c r="Q2047" s="8">
        <f t="shared" si="314"/>
        <v>62.475000000000001</v>
      </c>
      <c r="R2047" s="8">
        <f t="shared" si="315"/>
        <v>46.625</v>
      </c>
      <c r="S2047" s="8">
        <f t="shared" si="316"/>
        <v>52.424999999999997</v>
      </c>
      <c r="T2047" s="8">
        <f t="shared" si="317"/>
        <v>54.125</v>
      </c>
      <c r="U2047" s="7">
        <f t="shared" si="318"/>
        <v>53.841666666666661</v>
      </c>
      <c r="V2047" s="7">
        <f t="shared" si="319"/>
        <v>53.912499999999994</v>
      </c>
    </row>
    <row r="2048" spans="1:22" ht="13.5" x14ac:dyDescent="0.25">
      <c r="A2048" s="3">
        <f>RSI!A2048</f>
        <v>45285</v>
      </c>
      <c r="B2048" s="2">
        <f>RSI!B2048</f>
        <v>3.9</v>
      </c>
      <c r="C2048" s="2">
        <f>RSI!I2048</f>
        <v>6.3116298124518977</v>
      </c>
      <c r="D2048" s="2">
        <f>MACD!E2048</f>
        <v>1.9792258325785461E-2</v>
      </c>
      <c r="E2048" s="2">
        <f>MACD!F2048</f>
        <v>0.1030991353386502</v>
      </c>
      <c r="F2048" s="2">
        <f>'Moving Avg'!D2048</f>
        <v>4.1559999999999997</v>
      </c>
      <c r="G2048" s="2">
        <f>'Moving Avg'!F2048</f>
        <v>4.3985000000000003</v>
      </c>
      <c r="H2048" s="2">
        <f>'Moving Avg'!G2048</f>
        <v>5.4398</v>
      </c>
      <c r="I2048" s="2">
        <f>'Moving Avg'!H2048</f>
        <v>4.8530000000000042</v>
      </c>
      <c r="J2048" s="5" t="str">
        <f>OBV!F2048</f>
        <v>BULLISH</v>
      </c>
      <c r="K2048" s="5" t="str">
        <f>OBV!G2048</f>
        <v>NEUTRAL</v>
      </c>
      <c r="L2048" s="5" t="str">
        <f>OBV!H2048</f>
        <v>BULLISH DIVERGENCE</v>
      </c>
      <c r="M2048" s="7">
        <f t="shared" si="310"/>
        <v>50</v>
      </c>
      <c r="N2048" s="7">
        <f t="shared" si="311"/>
        <v>100</v>
      </c>
      <c r="O2048" s="7">
        <f t="shared" si="312"/>
        <v>0</v>
      </c>
      <c r="P2048" s="7">
        <f t="shared" si="313"/>
        <v>66.5</v>
      </c>
      <c r="Q2048" s="8">
        <f t="shared" si="314"/>
        <v>62.475000000000001</v>
      </c>
      <c r="R2048" s="8">
        <f t="shared" si="315"/>
        <v>46.625</v>
      </c>
      <c r="S2048" s="8">
        <f t="shared" si="316"/>
        <v>52.424999999999997</v>
      </c>
      <c r="T2048" s="8">
        <f t="shared" si="317"/>
        <v>54.125</v>
      </c>
      <c r="U2048" s="7">
        <f t="shared" si="318"/>
        <v>53.841666666666661</v>
      </c>
      <c r="V2048" s="7">
        <f t="shared" si="319"/>
        <v>53.912499999999994</v>
      </c>
    </row>
    <row r="2049" spans="1:22" ht="13.5" x14ac:dyDescent="0.25">
      <c r="A2049" s="3">
        <f>RSI!A2049</f>
        <v>45286</v>
      </c>
      <c r="B2049" s="2">
        <f>RSI!B2049</f>
        <v>3.75</v>
      </c>
      <c r="C2049" s="2">
        <f>RSI!I2049</f>
        <v>5.4130597245124505</v>
      </c>
      <c r="D2049" s="2">
        <f>MACD!E2049</f>
        <v>5.2851151335400637E-2</v>
      </c>
      <c r="E2049" s="2">
        <f>MACD!F2049</f>
        <v>9.3049538538000298E-2</v>
      </c>
      <c r="F2049" s="2">
        <f>'Moving Avg'!D2049</f>
        <v>4.0540000000000003</v>
      </c>
      <c r="G2049" s="2">
        <f>'Moving Avg'!F2049</f>
        <v>4.3525</v>
      </c>
      <c r="H2049" s="2">
        <f>'Moving Avg'!G2049</f>
        <v>5.3868000000000009</v>
      </c>
      <c r="I2049" s="2">
        <f>'Moving Avg'!H2049</f>
        <v>4.8514500000000034</v>
      </c>
      <c r="J2049" s="5" t="str">
        <f>OBV!F2049</f>
        <v>BEARISH</v>
      </c>
      <c r="K2049" s="5" t="str">
        <f>OBV!G2049</f>
        <v>NEUTRAL</v>
      </c>
      <c r="L2049" s="5" t="str">
        <f>OBV!H2049</f>
        <v>CONFIRMED BEARISH</v>
      </c>
      <c r="M2049" s="7">
        <f t="shared" si="310"/>
        <v>50</v>
      </c>
      <c r="N2049" s="7">
        <f t="shared" si="311"/>
        <v>100</v>
      </c>
      <c r="O2049" s="7">
        <f t="shared" si="312"/>
        <v>0</v>
      </c>
      <c r="P2049" s="7">
        <f t="shared" si="313"/>
        <v>16.5</v>
      </c>
      <c r="Q2049" s="8">
        <f t="shared" si="314"/>
        <v>54.975000000000001</v>
      </c>
      <c r="R2049" s="8">
        <f t="shared" si="315"/>
        <v>34.125</v>
      </c>
      <c r="S2049" s="8">
        <f t="shared" si="316"/>
        <v>29.925000000000001</v>
      </c>
      <c r="T2049" s="8">
        <f t="shared" si="317"/>
        <v>41.625</v>
      </c>
      <c r="U2049" s="7">
        <f t="shared" si="318"/>
        <v>39.674999999999997</v>
      </c>
      <c r="V2049" s="7">
        <f t="shared" si="319"/>
        <v>40.162499999999994</v>
      </c>
    </row>
    <row r="2050" spans="1:22" ht="13.5" x14ac:dyDescent="0.25">
      <c r="A2050" s="3">
        <f>RSI!A2050</f>
        <v>45287</v>
      </c>
      <c r="B2050" s="2">
        <f>RSI!B2050</f>
        <v>3.75</v>
      </c>
      <c r="C2050" s="2">
        <f>RSI!I2050</f>
        <v>5.4130597245124505</v>
      </c>
      <c r="D2050" s="2">
        <f>MACD!E2050</f>
        <v>8.6240869205208348E-2</v>
      </c>
      <c r="E2050" s="2">
        <f>MACD!F2050</f>
        <v>9.1687804671441914E-2</v>
      </c>
      <c r="F2050" s="2">
        <f>'Moving Avg'!D2050</f>
        <v>3.95</v>
      </c>
      <c r="G2050" s="2">
        <f>'Moving Avg'!F2050</f>
        <v>4.3164999999999996</v>
      </c>
      <c r="H2050" s="2">
        <f>'Moving Avg'!G2050</f>
        <v>5.3338000000000019</v>
      </c>
      <c r="I2050" s="2">
        <f>'Moving Avg'!H2050</f>
        <v>4.8501500000000037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  <c r="M2050" s="7">
        <f t="shared" ref="M2050:M2113" si="320">IF(C2050&lt;30,50, IF(C2050&gt;70, 0, 25))</f>
        <v>50</v>
      </c>
      <c r="N2050" s="7">
        <f t="shared" ref="N2050:N2113" si="321">IF(E2050-D2050&gt;0.02, 100, IF(E2050-D2050&lt;0,0,45))</f>
        <v>45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16.5</v>
      </c>
      <c r="Q2050" s="8">
        <f t="shared" si="314"/>
        <v>35.725000000000001</v>
      </c>
      <c r="R2050" s="8">
        <f t="shared" si="315"/>
        <v>23.125</v>
      </c>
      <c r="S2050" s="8">
        <f t="shared" si="316"/>
        <v>21.675000000000001</v>
      </c>
      <c r="T2050" s="8">
        <f t="shared" si="317"/>
        <v>27.875</v>
      </c>
      <c r="U2050" s="7">
        <f t="shared" si="318"/>
        <v>26.841666666666669</v>
      </c>
      <c r="V2050" s="7">
        <f t="shared" si="319"/>
        <v>27.1</v>
      </c>
    </row>
    <row r="2051" spans="1:22" ht="13.5" x14ac:dyDescent="0.25">
      <c r="A2051" s="3">
        <f>RSI!A2051</f>
        <v>45288</v>
      </c>
      <c r="B2051" s="2">
        <f>RSI!B2051</f>
        <v>3.75</v>
      </c>
      <c r="C2051" s="2">
        <f>RSI!I2051</f>
        <v>5.4130597245124505</v>
      </c>
      <c r="D2051" s="2">
        <f>MACD!E2051</f>
        <v>0.11950927073619422</v>
      </c>
      <c r="E2051" s="2">
        <f>MACD!F2051</f>
        <v>9.7252097884392374E-2</v>
      </c>
      <c r="F2051" s="2">
        <f>'Moving Avg'!D2051</f>
        <v>3.8460000000000001</v>
      </c>
      <c r="G2051" s="2">
        <f>'Moving Avg'!F2051</f>
        <v>4.2805</v>
      </c>
      <c r="H2051" s="2">
        <f>'Moving Avg'!G2051</f>
        <v>5.2808000000000019</v>
      </c>
      <c r="I2051" s="2">
        <f>'Moving Avg'!H2051</f>
        <v>4.8488500000000032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  <c r="M2051" s="7">
        <f t="shared" si="320"/>
        <v>50</v>
      </c>
      <c r="N2051" s="7">
        <f t="shared" si="321"/>
        <v>0</v>
      </c>
      <c r="O2051" s="7">
        <f t="shared" si="322"/>
        <v>0</v>
      </c>
      <c r="P2051" s="7">
        <f t="shared" si="323"/>
        <v>16.5</v>
      </c>
      <c r="Q2051" s="8">
        <f t="shared" ref="Q2051:Q2114" si="324">0.35*M2051+N2051*0.35+O2051*0.15+P2051*0.15</f>
        <v>19.975000000000001</v>
      </c>
      <c r="R2051" s="8">
        <f t="shared" ref="R2051:R2114" si="325">M2051*0.2+N2051*0.2+O2051*0.35+P2051*0.25</f>
        <v>14.125</v>
      </c>
      <c r="S2051" s="8">
        <f t="shared" ref="S2051:S2114" si="326">M2051*0.15+N2051*0.15+O2051*0.25+P2051*0.45</f>
        <v>14.925000000000001</v>
      </c>
      <c r="T2051" s="8">
        <f t="shared" ref="T2051:T2114" si="327">0.25*SUM(M2051:P2051)</f>
        <v>16.625</v>
      </c>
      <c r="U2051" s="7">
        <f t="shared" ref="U2051:U2114" si="328">SUM(Q2051:S2051)/3</f>
        <v>16.341666666666669</v>
      </c>
      <c r="V2051" s="7">
        <f t="shared" ref="V2051:V2114" si="329">SUM(Q2051:T2051)/4</f>
        <v>16.412500000000001</v>
      </c>
    </row>
    <row r="2052" spans="1:22" ht="13.5" x14ac:dyDescent="0.25">
      <c r="A2052" s="3">
        <f>RSI!A2052</f>
        <v>45289</v>
      </c>
      <c r="B2052" s="2">
        <f>RSI!B2052</f>
        <v>3.76</v>
      </c>
      <c r="C2052" s="2">
        <f>RSI!I2052</f>
        <v>6.5211788651103859</v>
      </c>
      <c r="D2052" s="2">
        <f>MACD!E2052</f>
        <v>0.15156275602985936</v>
      </c>
      <c r="E2052" s="2">
        <f>MACD!F2052</f>
        <v>0.10811422951348577</v>
      </c>
      <c r="F2052" s="2">
        <f>'Moving Avg'!D2052</f>
        <v>3.782</v>
      </c>
      <c r="G2052" s="2">
        <f>'Moving Avg'!F2052</f>
        <v>4.2450000000000001</v>
      </c>
      <c r="H2052" s="2">
        <f>'Moving Avg'!G2052</f>
        <v>5.2280000000000015</v>
      </c>
      <c r="I2052" s="2">
        <f>'Moving Avg'!H2052</f>
        <v>4.8476000000000035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  <c r="M2052" s="7">
        <f t="shared" si="320"/>
        <v>50</v>
      </c>
      <c r="N2052" s="7">
        <f t="shared" si="321"/>
        <v>0</v>
      </c>
      <c r="O2052" s="7">
        <f t="shared" si="322"/>
        <v>0</v>
      </c>
      <c r="P2052" s="7">
        <f t="shared" si="323"/>
        <v>66.5</v>
      </c>
      <c r="Q2052" s="8">
        <f t="shared" si="324"/>
        <v>27.475000000000001</v>
      </c>
      <c r="R2052" s="8">
        <f t="shared" si="325"/>
        <v>26.625</v>
      </c>
      <c r="S2052" s="8">
        <f t="shared" si="326"/>
        <v>37.424999999999997</v>
      </c>
      <c r="T2052" s="8">
        <f t="shared" si="327"/>
        <v>29.125</v>
      </c>
      <c r="U2052" s="7">
        <f t="shared" si="328"/>
        <v>30.508333333333336</v>
      </c>
      <c r="V2052" s="7">
        <f t="shared" si="329"/>
        <v>30.162500000000001</v>
      </c>
    </row>
    <row r="2053" spans="1:22" ht="13.5" x14ac:dyDescent="0.25">
      <c r="A2053" s="3">
        <f>RSI!A2053</f>
        <v>45293</v>
      </c>
      <c r="B2053" s="2">
        <f>RSI!B2053</f>
        <v>3.76</v>
      </c>
      <c r="C2053" s="2">
        <f>RSI!I2053</f>
        <v>6.5211788651103859</v>
      </c>
      <c r="D2053" s="2">
        <f>MACD!E2053</f>
        <v>0.18292588261572451</v>
      </c>
      <c r="E2053" s="2">
        <f>MACD!F2053</f>
        <v>0.12307656013393353</v>
      </c>
      <c r="F2053" s="2">
        <f>'Moving Avg'!D2053</f>
        <v>3.754</v>
      </c>
      <c r="G2053" s="2">
        <f>'Moving Avg'!F2053</f>
        <v>4.2095000000000002</v>
      </c>
      <c r="H2053" s="2">
        <f>'Moving Avg'!G2053</f>
        <v>5.175200000000002</v>
      </c>
      <c r="I2053" s="2">
        <f>'Moving Avg'!H2053</f>
        <v>4.8463500000000037</v>
      </c>
      <c r="J2053" s="5" t="str">
        <f>OBV!F2053</f>
        <v>BULLISH</v>
      </c>
      <c r="K2053" s="5" t="str">
        <f>OBV!G2053</f>
        <v>NEUTRAL</v>
      </c>
      <c r="L2053" s="5" t="str">
        <f>OBV!H2053</f>
        <v>BULLISH DIVERGENCE</v>
      </c>
      <c r="M2053" s="7">
        <f t="shared" si="320"/>
        <v>50</v>
      </c>
      <c r="N2053" s="7">
        <f t="shared" si="321"/>
        <v>0</v>
      </c>
      <c r="O2053" s="7">
        <f t="shared" si="322"/>
        <v>0</v>
      </c>
      <c r="P2053" s="7">
        <f t="shared" si="323"/>
        <v>66.5</v>
      </c>
      <c r="Q2053" s="8">
        <f t="shared" si="324"/>
        <v>27.475000000000001</v>
      </c>
      <c r="R2053" s="8">
        <f t="shared" si="325"/>
        <v>26.625</v>
      </c>
      <c r="S2053" s="8">
        <f t="shared" si="326"/>
        <v>37.424999999999997</v>
      </c>
      <c r="T2053" s="8">
        <f t="shared" si="327"/>
        <v>29.125</v>
      </c>
      <c r="U2053" s="7">
        <f t="shared" si="328"/>
        <v>30.508333333333336</v>
      </c>
      <c r="V2053" s="7">
        <f t="shared" si="329"/>
        <v>30.162500000000001</v>
      </c>
    </row>
    <row r="2054" spans="1:22" ht="13.5" x14ac:dyDescent="0.25">
      <c r="A2054" s="3">
        <f>RSI!A2054</f>
        <v>45294</v>
      </c>
      <c r="B2054" s="2">
        <f>RSI!B2054</f>
        <v>3.76</v>
      </c>
      <c r="C2054" s="2">
        <f>RSI!I2054</f>
        <v>6.5211788651103859</v>
      </c>
      <c r="D2054" s="2">
        <f>MACD!E2054</f>
        <v>0.18262148455489768</v>
      </c>
      <c r="E2054" s="2">
        <f>MACD!F2054</f>
        <v>0.13498554501812637</v>
      </c>
      <c r="F2054" s="2">
        <f>'Moving Avg'!D2054</f>
        <v>3.7560000000000002</v>
      </c>
      <c r="G2054" s="2">
        <f>'Moving Avg'!F2054</f>
        <v>4.1740000000000004</v>
      </c>
      <c r="H2054" s="2">
        <f>'Moving Avg'!G2054</f>
        <v>5.1224000000000016</v>
      </c>
      <c r="I2054" s="2">
        <f>'Moving Avg'!H2054</f>
        <v>4.8451000000000031</v>
      </c>
      <c r="J2054" s="5" t="str">
        <f>OBV!F2054</f>
        <v>BULLISH</v>
      </c>
      <c r="K2054" s="5" t="str">
        <f>OBV!G2054</f>
        <v>NEUTRAL</v>
      </c>
      <c r="L2054" s="5" t="str">
        <f>OBV!H2054</f>
        <v>CONFIRMED BULLISH</v>
      </c>
      <c r="M2054" s="7">
        <f t="shared" si="320"/>
        <v>50</v>
      </c>
      <c r="N2054" s="7">
        <f t="shared" si="321"/>
        <v>0</v>
      </c>
      <c r="O2054" s="7">
        <f t="shared" si="322"/>
        <v>0</v>
      </c>
      <c r="P2054" s="7">
        <f t="shared" si="323"/>
        <v>83.5</v>
      </c>
      <c r="Q2054" s="8">
        <f t="shared" si="324"/>
        <v>30.024999999999999</v>
      </c>
      <c r="R2054" s="8">
        <f t="shared" si="325"/>
        <v>30.875</v>
      </c>
      <c r="S2054" s="8">
        <f t="shared" si="326"/>
        <v>45.075000000000003</v>
      </c>
      <c r="T2054" s="8">
        <f t="shared" si="327"/>
        <v>33.375</v>
      </c>
      <c r="U2054" s="7">
        <f t="shared" si="328"/>
        <v>35.324999999999996</v>
      </c>
      <c r="V2054" s="7">
        <f t="shared" si="329"/>
        <v>34.837499999999999</v>
      </c>
    </row>
    <row r="2055" spans="1:22" ht="13.5" x14ac:dyDescent="0.25">
      <c r="A2055" s="3">
        <f>RSI!A2055</f>
        <v>45295</v>
      </c>
      <c r="B2055" s="2">
        <f>RSI!B2055</f>
        <v>3.77</v>
      </c>
      <c r="C2055" s="2">
        <f>RSI!I2055</f>
        <v>7.8692534466317881</v>
      </c>
      <c r="D2055" s="2">
        <f>MACD!E2055</f>
        <v>0.18679756602228537</v>
      </c>
      <c r="E2055" s="2">
        <f>MACD!F2055</f>
        <v>0.14534794921895816</v>
      </c>
      <c r="F2055" s="2">
        <f>'Moving Avg'!D2055</f>
        <v>3.7600000000000002</v>
      </c>
      <c r="G2055" s="2">
        <f>'Moving Avg'!F2055</f>
        <v>4.1390000000000002</v>
      </c>
      <c r="H2055" s="2">
        <f>'Moving Avg'!G2055</f>
        <v>5.0698000000000008</v>
      </c>
      <c r="I2055" s="2">
        <f>'Moving Avg'!H2055</f>
        <v>4.8448000000000029</v>
      </c>
      <c r="J2055" s="5" t="str">
        <f>OBV!F2055</f>
        <v>BULLISH</v>
      </c>
      <c r="K2055" s="5" t="str">
        <f>OBV!G2055</f>
        <v>NEUTRAL</v>
      </c>
      <c r="L2055" s="5" t="str">
        <f>OBV!H2055</f>
        <v>CONFIRMED BULLISH</v>
      </c>
      <c r="M2055" s="7">
        <f t="shared" si="320"/>
        <v>50</v>
      </c>
      <c r="N2055" s="7">
        <f t="shared" si="321"/>
        <v>0</v>
      </c>
      <c r="O2055" s="7">
        <f t="shared" si="322"/>
        <v>0</v>
      </c>
      <c r="P2055" s="7">
        <f t="shared" si="323"/>
        <v>83.5</v>
      </c>
      <c r="Q2055" s="8">
        <f t="shared" si="324"/>
        <v>30.024999999999999</v>
      </c>
      <c r="R2055" s="8">
        <f t="shared" si="325"/>
        <v>30.875</v>
      </c>
      <c r="S2055" s="8">
        <f t="shared" si="326"/>
        <v>45.075000000000003</v>
      </c>
      <c r="T2055" s="8">
        <f t="shared" si="327"/>
        <v>33.375</v>
      </c>
      <c r="U2055" s="7">
        <f t="shared" si="328"/>
        <v>35.324999999999996</v>
      </c>
      <c r="V2055" s="7">
        <f t="shared" si="329"/>
        <v>34.837499999999999</v>
      </c>
    </row>
    <row r="2056" spans="1:22" ht="13.5" x14ac:dyDescent="0.25">
      <c r="A2056" s="3">
        <f>RSI!A2056</f>
        <v>45296</v>
      </c>
      <c r="B2056" s="2">
        <f>RSI!B2056</f>
        <v>3.93</v>
      </c>
      <c r="C2056" s="2">
        <f>RSI!I2056</f>
        <v>26.206139628511394</v>
      </c>
      <c r="D2056" s="2">
        <f>MACD!E2056</f>
        <v>0.18178683137682228</v>
      </c>
      <c r="E2056" s="2">
        <f>MACD!F2056</f>
        <v>0.15263572565053099</v>
      </c>
      <c r="F2056" s="2">
        <f>'Moving Avg'!D2056</f>
        <v>3.7960000000000003</v>
      </c>
      <c r="G2056" s="2">
        <f>'Moving Avg'!F2056</f>
        <v>4.1120000000000001</v>
      </c>
      <c r="H2056" s="2">
        <f>'Moving Avg'!G2056</f>
        <v>5.0204000000000004</v>
      </c>
      <c r="I2056" s="2">
        <f>'Moving Avg'!H2056</f>
        <v>4.8461500000000024</v>
      </c>
      <c r="J2056" s="5" t="str">
        <f>OBV!F2056</f>
        <v>BULLISH</v>
      </c>
      <c r="K2056" s="5" t="str">
        <f>OBV!G2056</f>
        <v>NEUTRAL</v>
      </c>
      <c r="L2056" s="5" t="str">
        <f>OBV!H2056</f>
        <v>CONFIRMED BULLISH</v>
      </c>
      <c r="M2056" s="7">
        <f t="shared" si="320"/>
        <v>50</v>
      </c>
      <c r="N2056" s="7">
        <f t="shared" si="321"/>
        <v>0</v>
      </c>
      <c r="O2056" s="7">
        <f t="shared" si="322"/>
        <v>0</v>
      </c>
      <c r="P2056" s="7">
        <f t="shared" si="323"/>
        <v>83.5</v>
      </c>
      <c r="Q2056" s="8">
        <f t="shared" si="324"/>
        <v>30.024999999999999</v>
      </c>
      <c r="R2056" s="8">
        <f t="shared" si="325"/>
        <v>30.875</v>
      </c>
      <c r="S2056" s="8">
        <f t="shared" si="326"/>
        <v>45.075000000000003</v>
      </c>
      <c r="T2056" s="8">
        <f t="shared" si="327"/>
        <v>33.375</v>
      </c>
      <c r="U2056" s="7">
        <f t="shared" si="328"/>
        <v>35.324999999999996</v>
      </c>
      <c r="V2056" s="7">
        <f t="shared" si="329"/>
        <v>34.837499999999999</v>
      </c>
    </row>
    <row r="2057" spans="1:22" ht="13.5" x14ac:dyDescent="0.25">
      <c r="A2057" s="3">
        <f>RSI!A2057</f>
        <v>45299</v>
      </c>
      <c r="B2057" s="2">
        <f>RSI!B2057</f>
        <v>3.93</v>
      </c>
      <c r="C2057" s="2">
        <f>RSI!I2057</f>
        <v>26.206139628511394</v>
      </c>
      <c r="D2057" s="2">
        <f>MACD!E2057</f>
        <v>0.15043327196653866</v>
      </c>
      <c r="E2057" s="2">
        <f>MACD!F2057</f>
        <v>0.15219523491373252</v>
      </c>
      <c r="F2057" s="2">
        <f>'Moving Avg'!D2057</f>
        <v>3.8299999999999996</v>
      </c>
      <c r="G2057" s="2">
        <f>'Moving Avg'!F2057</f>
        <v>4.0850000000000009</v>
      </c>
      <c r="H2057" s="2">
        <f>'Moving Avg'!G2057</f>
        <v>4.971000000000001</v>
      </c>
      <c r="I2057" s="2">
        <f>'Moving Avg'!H2057</f>
        <v>4.8483000000000018</v>
      </c>
      <c r="J2057" s="5" t="str">
        <f>OBV!F2057</f>
        <v>BULLISH</v>
      </c>
      <c r="K2057" s="5" t="str">
        <f>OBV!G2057</f>
        <v>NEUTRAL</v>
      </c>
      <c r="L2057" s="5" t="str">
        <f>OBV!H2057</f>
        <v>CONFIRMED BULLISH</v>
      </c>
      <c r="M2057" s="7">
        <f t="shared" si="320"/>
        <v>50</v>
      </c>
      <c r="N2057" s="7">
        <f t="shared" si="321"/>
        <v>45</v>
      </c>
      <c r="O2057" s="7">
        <f t="shared" si="322"/>
        <v>0</v>
      </c>
      <c r="P2057" s="7">
        <f t="shared" si="323"/>
        <v>83.5</v>
      </c>
      <c r="Q2057" s="8">
        <f t="shared" si="324"/>
        <v>45.774999999999999</v>
      </c>
      <c r="R2057" s="8">
        <f t="shared" si="325"/>
        <v>39.875</v>
      </c>
      <c r="S2057" s="8">
        <f t="shared" si="326"/>
        <v>51.825000000000003</v>
      </c>
      <c r="T2057" s="8">
        <f t="shared" si="327"/>
        <v>44.625</v>
      </c>
      <c r="U2057" s="7">
        <f t="shared" si="328"/>
        <v>45.82500000000001</v>
      </c>
      <c r="V2057" s="7">
        <f t="shared" si="329"/>
        <v>45.525000000000006</v>
      </c>
    </row>
    <row r="2058" spans="1:22" ht="13.5" x14ac:dyDescent="0.25">
      <c r="A2058" s="3">
        <f>RSI!A2058</f>
        <v>45300</v>
      </c>
      <c r="B2058" s="2">
        <f>RSI!B2058</f>
        <v>3.93</v>
      </c>
      <c r="C2058" s="2">
        <f>RSI!I2058</f>
        <v>26.206139628511394</v>
      </c>
      <c r="D2058" s="2">
        <f>MACD!E2058</f>
        <v>9.817127217823618E-2</v>
      </c>
      <c r="E2058" s="2">
        <f>MACD!F2058</f>
        <v>0.14139044236663326</v>
      </c>
      <c r="F2058" s="2">
        <f>'Moving Avg'!D2058</f>
        <v>3.8639999999999999</v>
      </c>
      <c r="G2058" s="2">
        <f>'Moving Avg'!F2058</f>
        <v>4.0585000000000004</v>
      </c>
      <c r="H2058" s="2">
        <f>'Moving Avg'!G2058</f>
        <v>4.9216000000000015</v>
      </c>
      <c r="I2058" s="2">
        <f>'Moving Avg'!H2058</f>
        <v>4.8504500000000013</v>
      </c>
      <c r="J2058" s="5" t="str">
        <f>OBV!F2058</f>
        <v>BULLISH</v>
      </c>
      <c r="K2058" s="5" t="str">
        <f>OBV!G2058</f>
        <v>NEUTRAL</v>
      </c>
      <c r="L2058" s="5" t="str">
        <f>OBV!H2058</f>
        <v>CONFIRMED BULLISH</v>
      </c>
      <c r="M2058" s="7">
        <f t="shared" si="320"/>
        <v>50</v>
      </c>
      <c r="N2058" s="7">
        <f t="shared" si="321"/>
        <v>100</v>
      </c>
      <c r="O2058" s="7">
        <f t="shared" si="322"/>
        <v>0</v>
      </c>
      <c r="P2058" s="7">
        <f t="shared" si="323"/>
        <v>83.5</v>
      </c>
      <c r="Q2058" s="8">
        <f t="shared" si="324"/>
        <v>65.025000000000006</v>
      </c>
      <c r="R2058" s="8">
        <f t="shared" si="325"/>
        <v>50.875</v>
      </c>
      <c r="S2058" s="8">
        <f t="shared" si="326"/>
        <v>60.075000000000003</v>
      </c>
      <c r="T2058" s="8">
        <f t="shared" si="327"/>
        <v>58.375</v>
      </c>
      <c r="U2058" s="7">
        <f t="shared" si="328"/>
        <v>58.658333333333339</v>
      </c>
      <c r="V2058" s="7">
        <f t="shared" si="329"/>
        <v>58.587500000000006</v>
      </c>
    </row>
    <row r="2059" spans="1:22" ht="13.5" x14ac:dyDescent="0.25">
      <c r="A2059" s="3">
        <f>RSI!A2059</f>
        <v>45301</v>
      </c>
      <c r="B2059" s="2">
        <f>RSI!B2059</f>
        <v>3.93</v>
      </c>
      <c r="C2059" s="2">
        <f>RSI!I2059</f>
        <v>26.206139628511394</v>
      </c>
      <c r="D2059" s="2">
        <f>MACD!E2059</f>
        <v>3.2687696592777371E-2</v>
      </c>
      <c r="E2059" s="2">
        <f>MACD!F2059</f>
        <v>0.11964989321186208</v>
      </c>
      <c r="F2059" s="2">
        <f>'Moving Avg'!D2059</f>
        <v>3.8980000000000006</v>
      </c>
      <c r="G2059" s="2">
        <f>'Moving Avg'!F2059</f>
        <v>4.0320000000000009</v>
      </c>
      <c r="H2059" s="2">
        <f>'Moving Avg'!G2059</f>
        <v>4.8722000000000012</v>
      </c>
      <c r="I2059" s="2">
        <f>'Moving Avg'!H2059</f>
        <v>4.8526000000000007</v>
      </c>
      <c r="J2059" s="5" t="str">
        <f>OBV!F2059</f>
        <v>BULLISH</v>
      </c>
      <c r="K2059" s="5" t="str">
        <f>OBV!G2059</f>
        <v>NEUTRAL</v>
      </c>
      <c r="L2059" s="5" t="str">
        <f>OBV!H2059</f>
        <v>CONFIRMED BULLISH</v>
      </c>
      <c r="M2059" s="7">
        <f t="shared" si="320"/>
        <v>50</v>
      </c>
      <c r="N2059" s="7">
        <f t="shared" si="321"/>
        <v>100</v>
      </c>
      <c r="O2059" s="7">
        <f t="shared" si="322"/>
        <v>0</v>
      </c>
      <c r="P2059" s="7">
        <f t="shared" si="323"/>
        <v>83.5</v>
      </c>
      <c r="Q2059" s="8">
        <f t="shared" si="324"/>
        <v>65.025000000000006</v>
      </c>
      <c r="R2059" s="8">
        <f t="shared" si="325"/>
        <v>50.875</v>
      </c>
      <c r="S2059" s="8">
        <f t="shared" si="326"/>
        <v>60.075000000000003</v>
      </c>
      <c r="T2059" s="8">
        <f t="shared" si="327"/>
        <v>58.375</v>
      </c>
      <c r="U2059" s="7">
        <f t="shared" si="328"/>
        <v>58.658333333333339</v>
      </c>
      <c r="V2059" s="7">
        <f t="shared" si="329"/>
        <v>58.587500000000006</v>
      </c>
    </row>
    <row r="2060" spans="1:22" ht="13.5" x14ac:dyDescent="0.25">
      <c r="A2060" s="3">
        <f>RSI!A2060</f>
        <v>45302</v>
      </c>
      <c r="B2060" s="2">
        <f>RSI!B2060</f>
        <v>3.93</v>
      </c>
      <c r="C2060" s="2">
        <f>RSI!I2060</f>
        <v>26.206139628511394</v>
      </c>
      <c r="D2060" s="2">
        <f>MACD!E2060</f>
        <v>-2.1040890507999066E-2</v>
      </c>
      <c r="E2060" s="2">
        <f>MACD!F2060</f>
        <v>9.1511736467889848E-2</v>
      </c>
      <c r="F2060" s="2">
        <f>'Moving Avg'!D2060</f>
        <v>3.9300000000000006</v>
      </c>
      <c r="G2060" s="2">
        <f>'Moving Avg'!F2060</f>
        <v>4.0055000000000014</v>
      </c>
      <c r="H2060" s="2">
        <f>'Moving Avg'!G2060</f>
        <v>4.8228000000000018</v>
      </c>
      <c r="I2060" s="2">
        <f>'Moving Avg'!H2060</f>
        <v>4.854750000000001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  <c r="M2060" s="7">
        <f t="shared" si="320"/>
        <v>50</v>
      </c>
      <c r="N2060" s="7">
        <f t="shared" si="321"/>
        <v>100</v>
      </c>
      <c r="O2060" s="7">
        <f t="shared" si="322"/>
        <v>0</v>
      </c>
      <c r="P2060" s="7">
        <f t="shared" si="323"/>
        <v>33</v>
      </c>
      <c r="Q2060" s="8">
        <f t="shared" si="324"/>
        <v>57.45</v>
      </c>
      <c r="R2060" s="8">
        <f t="shared" si="325"/>
        <v>38.25</v>
      </c>
      <c r="S2060" s="8">
        <f t="shared" si="326"/>
        <v>37.35</v>
      </c>
      <c r="T2060" s="8">
        <f t="shared" si="327"/>
        <v>45.75</v>
      </c>
      <c r="U2060" s="7">
        <f t="shared" si="328"/>
        <v>44.35</v>
      </c>
      <c r="V2060" s="7">
        <f t="shared" si="329"/>
        <v>44.7</v>
      </c>
    </row>
    <row r="2061" spans="1:22" ht="13.5" x14ac:dyDescent="0.25">
      <c r="A2061" s="3">
        <f>RSI!A2061</f>
        <v>45303</v>
      </c>
      <c r="B2061" s="2">
        <f>RSI!B2061</f>
        <v>3.93</v>
      </c>
      <c r="C2061" s="2">
        <f>RSI!I2061</f>
        <v>26.206139628511394</v>
      </c>
      <c r="D2061" s="2">
        <f>MACD!E2061</f>
        <v>-6.4947437205097103E-2</v>
      </c>
      <c r="E2061" s="2">
        <f>MACD!F2061</f>
        <v>6.0219901733292461E-2</v>
      </c>
      <c r="F2061" s="2">
        <f>'Moving Avg'!D2061</f>
        <v>3.9300000000000006</v>
      </c>
      <c r="G2061" s="2">
        <f>'Moving Avg'!F2061</f>
        <v>3.9790000000000005</v>
      </c>
      <c r="H2061" s="2">
        <f>'Moving Avg'!G2061</f>
        <v>4.7734000000000014</v>
      </c>
      <c r="I2061" s="2">
        <f>'Moving Avg'!H2061</f>
        <v>4.8576500000000005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  <c r="M2061" s="7">
        <f t="shared" si="320"/>
        <v>50</v>
      </c>
      <c r="N2061" s="7">
        <f t="shared" si="321"/>
        <v>100</v>
      </c>
      <c r="O2061" s="7">
        <f t="shared" si="322"/>
        <v>0</v>
      </c>
      <c r="P2061" s="7">
        <f t="shared" si="323"/>
        <v>33</v>
      </c>
      <c r="Q2061" s="8">
        <f t="shared" si="324"/>
        <v>57.45</v>
      </c>
      <c r="R2061" s="8">
        <f t="shared" si="325"/>
        <v>38.25</v>
      </c>
      <c r="S2061" s="8">
        <f t="shared" si="326"/>
        <v>37.35</v>
      </c>
      <c r="T2061" s="8">
        <f t="shared" si="327"/>
        <v>45.75</v>
      </c>
      <c r="U2061" s="7">
        <f t="shared" si="328"/>
        <v>44.35</v>
      </c>
      <c r="V2061" s="7">
        <f t="shared" si="329"/>
        <v>44.7</v>
      </c>
    </row>
    <row r="2062" spans="1:22" ht="13.5" x14ac:dyDescent="0.25">
      <c r="A2062" s="3">
        <f>RSI!A2062</f>
        <v>45306</v>
      </c>
      <c r="B2062" s="2">
        <f>RSI!B2062</f>
        <v>3.93</v>
      </c>
      <c r="C2062" s="2">
        <f>RSI!I2062</f>
        <v>26.206139628511394</v>
      </c>
      <c r="D2062" s="2">
        <f>MACD!E2062</f>
        <v>-9.9119832056611124E-2</v>
      </c>
      <c r="E2062" s="2">
        <f>MACD!F2062</f>
        <v>2.8351954975311747E-2</v>
      </c>
      <c r="F2062" s="2">
        <f>'Moving Avg'!D2062</f>
        <v>3.9300000000000006</v>
      </c>
      <c r="G2062" s="2">
        <f>'Moving Avg'!F2062</f>
        <v>3.9525000000000006</v>
      </c>
      <c r="H2062" s="2">
        <f>'Moving Avg'!G2062</f>
        <v>4.724000000000002</v>
      </c>
      <c r="I2062" s="2">
        <f>'Moving Avg'!H2062</f>
        <v>4.8605500000000008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50</v>
      </c>
      <c r="N2062" s="7">
        <f t="shared" si="321"/>
        <v>100</v>
      </c>
      <c r="O2062" s="7">
        <f t="shared" si="322"/>
        <v>0</v>
      </c>
      <c r="P2062" s="7">
        <f t="shared" si="323"/>
        <v>33</v>
      </c>
      <c r="Q2062" s="8">
        <f t="shared" si="324"/>
        <v>57.45</v>
      </c>
      <c r="R2062" s="8">
        <f t="shared" si="325"/>
        <v>38.25</v>
      </c>
      <c r="S2062" s="8">
        <f t="shared" si="326"/>
        <v>37.35</v>
      </c>
      <c r="T2062" s="8">
        <f t="shared" si="327"/>
        <v>45.75</v>
      </c>
      <c r="U2062" s="7">
        <f t="shared" si="328"/>
        <v>44.35</v>
      </c>
      <c r="V2062" s="7">
        <f t="shared" si="329"/>
        <v>44.7</v>
      </c>
    </row>
    <row r="2063" spans="1:22" ht="13.5" x14ac:dyDescent="0.25">
      <c r="A2063" s="3">
        <f>RSI!A2063</f>
        <v>45307</v>
      </c>
      <c r="B2063" s="2">
        <f>RSI!B2063</f>
        <v>3.93</v>
      </c>
      <c r="C2063" s="2">
        <f>RSI!I2063</f>
        <v>26.206139628511394</v>
      </c>
      <c r="D2063" s="2">
        <f>MACD!E2063</f>
        <v>-0.12670082708777919</v>
      </c>
      <c r="E2063" s="2">
        <f>MACD!F2063</f>
        <v>-2.6586014373064411E-3</v>
      </c>
      <c r="F2063" s="2">
        <f>'Moving Avg'!D2063</f>
        <v>3.9300000000000006</v>
      </c>
      <c r="G2063" s="2">
        <f>'Moving Avg'!F2063</f>
        <v>3.926000000000001</v>
      </c>
      <c r="H2063" s="2">
        <f>'Moving Avg'!G2063</f>
        <v>4.6746000000000016</v>
      </c>
      <c r="I2063" s="2">
        <f>'Moving Avg'!H2063</f>
        <v>4.8634500000000012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50</v>
      </c>
      <c r="N2063" s="7">
        <f t="shared" si="321"/>
        <v>100</v>
      </c>
      <c r="O2063" s="7">
        <f t="shared" si="322"/>
        <v>0</v>
      </c>
      <c r="P2063" s="7">
        <f t="shared" si="323"/>
        <v>33</v>
      </c>
      <c r="Q2063" s="8">
        <f t="shared" si="324"/>
        <v>57.45</v>
      </c>
      <c r="R2063" s="8">
        <f t="shared" si="325"/>
        <v>38.25</v>
      </c>
      <c r="S2063" s="8">
        <f t="shared" si="326"/>
        <v>37.35</v>
      </c>
      <c r="T2063" s="8">
        <f t="shared" si="327"/>
        <v>45.75</v>
      </c>
      <c r="U2063" s="7">
        <f t="shared" si="328"/>
        <v>44.35</v>
      </c>
      <c r="V2063" s="7">
        <f t="shared" si="329"/>
        <v>44.7</v>
      </c>
    </row>
    <row r="2064" spans="1:22" ht="13.5" x14ac:dyDescent="0.25">
      <c r="A2064" s="3">
        <f>RSI!A2064</f>
        <v>45308</v>
      </c>
      <c r="B2064" s="2">
        <f>RSI!B2064</f>
        <v>3.76</v>
      </c>
      <c r="C2064" s="2">
        <f>RSI!I2064</f>
        <v>18.95445744394334</v>
      </c>
      <c r="D2064" s="2">
        <f>MACD!E2064</f>
        <v>-0.13621071405421858</v>
      </c>
      <c r="E2064" s="2">
        <f>MACD!F2064</f>
        <v>-2.9369023960688873E-2</v>
      </c>
      <c r="F2064" s="2">
        <f>'Moving Avg'!D2064</f>
        <v>3.8959999999999999</v>
      </c>
      <c r="G2064" s="2">
        <f>'Moving Avg'!F2064</f>
        <v>3.9010000000000011</v>
      </c>
      <c r="H2064" s="2">
        <f>'Moving Avg'!G2064</f>
        <v>4.6218000000000012</v>
      </c>
      <c r="I2064" s="2">
        <f>'Moving Avg'!H2064</f>
        <v>4.8655000000000008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  <c r="M2064" s="7">
        <f t="shared" si="320"/>
        <v>50</v>
      </c>
      <c r="N2064" s="7">
        <f t="shared" si="321"/>
        <v>100</v>
      </c>
      <c r="O2064" s="7">
        <f t="shared" si="322"/>
        <v>0</v>
      </c>
      <c r="P2064" s="7">
        <f t="shared" si="323"/>
        <v>33</v>
      </c>
      <c r="Q2064" s="8">
        <f t="shared" si="324"/>
        <v>57.45</v>
      </c>
      <c r="R2064" s="8">
        <f t="shared" si="325"/>
        <v>38.25</v>
      </c>
      <c r="S2064" s="8">
        <f t="shared" si="326"/>
        <v>37.35</v>
      </c>
      <c r="T2064" s="8">
        <f t="shared" si="327"/>
        <v>45.75</v>
      </c>
      <c r="U2064" s="7">
        <f t="shared" si="328"/>
        <v>44.35</v>
      </c>
      <c r="V2064" s="7">
        <f t="shared" si="329"/>
        <v>44.7</v>
      </c>
    </row>
    <row r="2065" spans="1:22" ht="13.5" x14ac:dyDescent="0.25">
      <c r="A2065" s="3">
        <f>RSI!A2065</f>
        <v>45309</v>
      </c>
      <c r="B2065" s="2">
        <f>RSI!B2065</f>
        <v>3.76</v>
      </c>
      <c r="C2065" s="2">
        <f>RSI!I2065</f>
        <v>18.95445744394334</v>
      </c>
      <c r="D2065" s="2">
        <f>MACD!E2065</f>
        <v>-0.14057075980793377</v>
      </c>
      <c r="E2065" s="2">
        <f>MACD!F2065</f>
        <v>-5.160937113013786E-2</v>
      </c>
      <c r="F2065" s="2">
        <f>'Moving Avg'!D2065</f>
        <v>3.8620000000000005</v>
      </c>
      <c r="G2065" s="2">
        <f>'Moving Avg'!F2065</f>
        <v>3.8755000000000011</v>
      </c>
      <c r="H2065" s="2">
        <f>'Moving Avg'!G2065</f>
        <v>4.5690000000000008</v>
      </c>
      <c r="I2065" s="2">
        <f>'Moving Avg'!H2065</f>
        <v>4.8675500000000005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  <c r="M2065" s="7">
        <f t="shared" si="320"/>
        <v>50</v>
      </c>
      <c r="N2065" s="7">
        <f t="shared" si="321"/>
        <v>100</v>
      </c>
      <c r="O2065" s="7">
        <f t="shared" si="322"/>
        <v>0</v>
      </c>
      <c r="P2065" s="7">
        <f t="shared" si="323"/>
        <v>33</v>
      </c>
      <c r="Q2065" s="8">
        <f t="shared" si="324"/>
        <v>57.45</v>
      </c>
      <c r="R2065" s="8">
        <f t="shared" si="325"/>
        <v>38.25</v>
      </c>
      <c r="S2065" s="8">
        <f t="shared" si="326"/>
        <v>37.35</v>
      </c>
      <c r="T2065" s="8">
        <f t="shared" si="327"/>
        <v>45.75</v>
      </c>
      <c r="U2065" s="7">
        <f t="shared" si="328"/>
        <v>44.35</v>
      </c>
      <c r="V2065" s="7">
        <f t="shared" si="329"/>
        <v>44.7</v>
      </c>
    </row>
    <row r="2066" spans="1:22" ht="13.5" x14ac:dyDescent="0.25">
      <c r="A2066" s="3">
        <f>RSI!A2066</f>
        <v>45310</v>
      </c>
      <c r="B2066" s="2">
        <f>RSI!B2066</f>
        <v>3.76</v>
      </c>
      <c r="C2066" s="2">
        <f>RSI!I2066</f>
        <v>18.95445744394334</v>
      </c>
      <c r="D2066" s="2">
        <f>MACD!E2066</f>
        <v>-0.11765545936075394</v>
      </c>
      <c r="E2066" s="2">
        <f>MACD!F2066</f>
        <v>-6.481858877626108E-2</v>
      </c>
      <c r="F2066" s="2">
        <f>'Moving Avg'!D2066</f>
        <v>3.8280000000000003</v>
      </c>
      <c r="G2066" s="2">
        <f>'Moving Avg'!F2066</f>
        <v>3.8500000000000005</v>
      </c>
      <c r="H2066" s="2">
        <f>'Moving Avg'!G2066</f>
        <v>4.5162000000000004</v>
      </c>
      <c r="I2066" s="2">
        <f>'Moving Avg'!H2066</f>
        <v>4.8696000000000002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  <c r="M2066" s="7">
        <f t="shared" si="320"/>
        <v>50</v>
      </c>
      <c r="N2066" s="7">
        <f t="shared" si="321"/>
        <v>100</v>
      </c>
      <c r="O2066" s="7">
        <f t="shared" si="322"/>
        <v>0</v>
      </c>
      <c r="P2066" s="7">
        <f t="shared" si="323"/>
        <v>33</v>
      </c>
      <c r="Q2066" s="8">
        <f t="shared" si="324"/>
        <v>57.45</v>
      </c>
      <c r="R2066" s="8">
        <f t="shared" si="325"/>
        <v>38.25</v>
      </c>
      <c r="S2066" s="8">
        <f t="shared" si="326"/>
        <v>37.35</v>
      </c>
      <c r="T2066" s="8">
        <f t="shared" si="327"/>
        <v>45.75</v>
      </c>
      <c r="U2066" s="7">
        <f t="shared" si="328"/>
        <v>44.35</v>
      </c>
      <c r="V2066" s="7">
        <f t="shared" si="329"/>
        <v>44.7</v>
      </c>
    </row>
    <row r="2067" spans="1:22" ht="13.5" x14ac:dyDescent="0.25">
      <c r="A2067" s="3">
        <f>RSI!A2067</f>
        <v>45313</v>
      </c>
      <c r="B2067" s="2">
        <f>RSI!B2067</f>
        <v>3.76</v>
      </c>
      <c r="C2067" s="2">
        <f>RSI!I2067</f>
        <v>18.954457443943355</v>
      </c>
      <c r="D2067" s="2">
        <f>MACD!E2067</f>
        <v>-9.642375149631599E-2</v>
      </c>
      <c r="E2067" s="2">
        <f>MACD!F2067</f>
        <v>-7.1139621320272073E-2</v>
      </c>
      <c r="F2067" s="2">
        <f>'Moving Avg'!D2067</f>
        <v>3.7939999999999996</v>
      </c>
      <c r="G2067" s="2">
        <f>'Moving Avg'!F2067</f>
        <v>3.834000000000001</v>
      </c>
      <c r="H2067" s="2">
        <f>'Moving Avg'!G2067</f>
        <v>4.4634</v>
      </c>
      <c r="I2067" s="2">
        <f>'Moving Avg'!H2067</f>
        <v>4.8716499999999998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  <c r="M2067" s="7">
        <f t="shared" si="320"/>
        <v>50</v>
      </c>
      <c r="N2067" s="7">
        <f t="shared" si="321"/>
        <v>100</v>
      </c>
      <c r="O2067" s="7">
        <f t="shared" si="322"/>
        <v>0</v>
      </c>
      <c r="P2067" s="7">
        <f t="shared" si="323"/>
        <v>33</v>
      </c>
      <c r="Q2067" s="8">
        <f t="shared" si="324"/>
        <v>57.45</v>
      </c>
      <c r="R2067" s="8">
        <f t="shared" si="325"/>
        <v>38.25</v>
      </c>
      <c r="S2067" s="8">
        <f t="shared" si="326"/>
        <v>37.35</v>
      </c>
      <c r="T2067" s="8">
        <f t="shared" si="327"/>
        <v>45.75</v>
      </c>
      <c r="U2067" s="7">
        <f t="shared" si="328"/>
        <v>44.35</v>
      </c>
      <c r="V2067" s="7">
        <f t="shared" si="329"/>
        <v>44.7</v>
      </c>
    </row>
    <row r="2068" spans="1:22" ht="13.5" x14ac:dyDescent="0.25">
      <c r="A2068" s="3">
        <f>RSI!A2068</f>
        <v>45314</v>
      </c>
      <c r="B2068" s="2">
        <f>RSI!B2068</f>
        <v>3.76</v>
      </c>
      <c r="C2068" s="2">
        <f>RSI!I2068</f>
        <v>18.95445744394334</v>
      </c>
      <c r="D2068" s="2">
        <f>MACD!E2068</f>
        <v>-7.6753054434476997E-2</v>
      </c>
      <c r="E2068" s="2">
        <f>MACD!F2068</f>
        <v>-7.2262307943113058E-2</v>
      </c>
      <c r="F2068" s="2">
        <f>'Moving Avg'!D2068</f>
        <v>3.7599999999999993</v>
      </c>
      <c r="G2068" s="2">
        <f>'Moving Avg'!F2068</f>
        <v>3.8270000000000008</v>
      </c>
      <c r="H2068" s="2">
        <f>'Moving Avg'!G2068</f>
        <v>4.4105999999999996</v>
      </c>
      <c r="I2068" s="2">
        <f>'Moving Avg'!H2068</f>
        <v>4.8737000000000004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  <c r="M2068" s="7">
        <f t="shared" si="320"/>
        <v>50</v>
      </c>
      <c r="N2068" s="7">
        <f t="shared" si="321"/>
        <v>45</v>
      </c>
      <c r="O2068" s="7">
        <f t="shared" si="322"/>
        <v>0</v>
      </c>
      <c r="P2068" s="7">
        <f t="shared" si="323"/>
        <v>33</v>
      </c>
      <c r="Q2068" s="8">
        <f t="shared" si="324"/>
        <v>38.200000000000003</v>
      </c>
      <c r="R2068" s="8">
        <f t="shared" si="325"/>
        <v>27.25</v>
      </c>
      <c r="S2068" s="8">
        <f t="shared" si="326"/>
        <v>29.1</v>
      </c>
      <c r="T2068" s="8">
        <f t="shared" si="327"/>
        <v>32</v>
      </c>
      <c r="U2068" s="7">
        <f t="shared" si="328"/>
        <v>31.516666666666669</v>
      </c>
      <c r="V2068" s="7">
        <f t="shared" si="329"/>
        <v>31.637500000000003</v>
      </c>
    </row>
    <row r="2069" spans="1:22" ht="13.5" x14ac:dyDescent="0.25">
      <c r="A2069" s="3">
        <f>RSI!A2069</f>
        <v>45315</v>
      </c>
      <c r="B2069" s="2">
        <f>RSI!B2069</f>
        <v>3.76</v>
      </c>
      <c r="C2069" s="2">
        <f>RSI!I2069</f>
        <v>18.95445744394334</v>
      </c>
      <c r="D2069" s="2">
        <f>MACD!E2069</f>
        <v>-5.8529539022101673E-2</v>
      </c>
      <c r="E2069" s="2">
        <f>MACD!F2069</f>
        <v>-6.9515754158910786E-2</v>
      </c>
      <c r="F2069" s="2">
        <f>'Moving Avg'!D2069</f>
        <v>3.7599999999999993</v>
      </c>
      <c r="G2069" s="2">
        <f>'Moving Avg'!F2069</f>
        <v>3.8275000000000006</v>
      </c>
      <c r="H2069" s="2">
        <f>'Moving Avg'!G2069</f>
        <v>4.3577999999999992</v>
      </c>
      <c r="I2069" s="2">
        <f>'Moving Avg'!H2069</f>
        <v>4.87575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50</v>
      </c>
      <c r="N2069" s="7">
        <f t="shared" si="321"/>
        <v>0</v>
      </c>
      <c r="O2069" s="7">
        <f t="shared" si="322"/>
        <v>0</v>
      </c>
      <c r="P2069" s="7">
        <f t="shared" si="323"/>
        <v>33</v>
      </c>
      <c r="Q2069" s="8">
        <f t="shared" si="324"/>
        <v>22.45</v>
      </c>
      <c r="R2069" s="8">
        <f t="shared" si="325"/>
        <v>18.25</v>
      </c>
      <c r="S2069" s="8">
        <f t="shared" si="326"/>
        <v>22.35</v>
      </c>
      <c r="T2069" s="8">
        <f t="shared" si="327"/>
        <v>20.75</v>
      </c>
      <c r="U2069" s="7">
        <f t="shared" si="328"/>
        <v>21.016666666666669</v>
      </c>
      <c r="V2069" s="7">
        <f t="shared" si="329"/>
        <v>20.950000000000003</v>
      </c>
    </row>
    <row r="2070" spans="1:22" ht="13.5" x14ac:dyDescent="0.25">
      <c r="A2070" s="3">
        <f>RSI!A2070</f>
        <v>45316</v>
      </c>
      <c r="B2070" s="2">
        <f>RSI!B2070</f>
        <v>3.76</v>
      </c>
      <c r="C2070" s="2">
        <f>RSI!I2070</f>
        <v>18.95445744394334</v>
      </c>
      <c r="D2070" s="2">
        <f>MACD!E2070</f>
        <v>-4.1647530775686725E-2</v>
      </c>
      <c r="E2070" s="2">
        <f>MACD!F2070</f>
        <v>-6.3942109482265974E-2</v>
      </c>
      <c r="F2070" s="2">
        <f>'Moving Avg'!D2070</f>
        <v>3.7599999999999993</v>
      </c>
      <c r="G2070" s="2">
        <f>'Moving Avg'!F2070</f>
        <v>3.8280000000000007</v>
      </c>
      <c r="H2070" s="2">
        <f>'Moving Avg'!G2070</f>
        <v>4.3105999999999982</v>
      </c>
      <c r="I2070" s="2">
        <f>'Moving Avg'!H2070</f>
        <v>4.8777999999999997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50</v>
      </c>
      <c r="N2070" s="7">
        <f t="shared" si="321"/>
        <v>0</v>
      </c>
      <c r="O2070" s="7">
        <f t="shared" si="322"/>
        <v>0</v>
      </c>
      <c r="P2070" s="7">
        <f t="shared" si="323"/>
        <v>33</v>
      </c>
      <c r="Q2070" s="8">
        <f t="shared" si="324"/>
        <v>22.45</v>
      </c>
      <c r="R2070" s="8">
        <f t="shared" si="325"/>
        <v>18.25</v>
      </c>
      <c r="S2070" s="8">
        <f t="shared" si="326"/>
        <v>22.35</v>
      </c>
      <c r="T2070" s="8">
        <f t="shared" si="327"/>
        <v>20.75</v>
      </c>
      <c r="U2070" s="7">
        <f t="shared" si="328"/>
        <v>21.016666666666669</v>
      </c>
      <c r="V2070" s="7">
        <f t="shared" si="329"/>
        <v>20.950000000000003</v>
      </c>
    </row>
    <row r="2071" spans="1:22" ht="13.5" x14ac:dyDescent="0.25">
      <c r="A2071" s="3">
        <f>RSI!A2071</f>
        <v>45317</v>
      </c>
      <c r="B2071" s="2">
        <f>RSI!B2071</f>
        <v>3.76</v>
      </c>
      <c r="C2071" s="2">
        <f>RSI!I2071</f>
        <v>18.95445744394334</v>
      </c>
      <c r="D2071" s="2">
        <f>MACD!E2071</f>
        <v>-2.6008948465524817E-2</v>
      </c>
      <c r="E2071" s="2">
        <f>MACD!F2071</f>
        <v>-5.6355477278917751E-2</v>
      </c>
      <c r="F2071" s="2">
        <f>'Moving Avg'!D2071</f>
        <v>3.7599999999999993</v>
      </c>
      <c r="G2071" s="2">
        <f>'Moving Avg'!F2071</f>
        <v>3.8285000000000005</v>
      </c>
      <c r="H2071" s="2">
        <f>'Moving Avg'!G2071</f>
        <v>4.2687999999999979</v>
      </c>
      <c r="I2071" s="2">
        <f>'Moving Avg'!H2071</f>
        <v>4.8798499999999994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50</v>
      </c>
      <c r="N2071" s="7">
        <f t="shared" si="321"/>
        <v>0</v>
      </c>
      <c r="O2071" s="7">
        <f t="shared" si="322"/>
        <v>0</v>
      </c>
      <c r="P2071" s="7">
        <f t="shared" si="323"/>
        <v>33</v>
      </c>
      <c r="Q2071" s="8">
        <f t="shared" si="324"/>
        <v>22.45</v>
      </c>
      <c r="R2071" s="8">
        <f t="shared" si="325"/>
        <v>18.25</v>
      </c>
      <c r="S2071" s="8">
        <f t="shared" si="326"/>
        <v>22.35</v>
      </c>
      <c r="T2071" s="8">
        <f t="shared" si="327"/>
        <v>20.75</v>
      </c>
      <c r="U2071" s="7">
        <f t="shared" si="328"/>
        <v>21.016666666666669</v>
      </c>
      <c r="V2071" s="7">
        <f t="shared" si="329"/>
        <v>20.950000000000003</v>
      </c>
    </row>
    <row r="2072" spans="1:22" ht="13.5" x14ac:dyDescent="0.25">
      <c r="A2072" s="3">
        <f>RSI!A2072</f>
        <v>45320</v>
      </c>
      <c r="B2072" s="2">
        <f>RSI!B2072</f>
        <v>3.76</v>
      </c>
      <c r="C2072" s="2">
        <f>RSI!I2072</f>
        <v>18.954457443943355</v>
      </c>
      <c r="D2072" s="2">
        <f>MACD!E2072</f>
        <v>-1.1522777727186906E-2</v>
      </c>
      <c r="E2072" s="2">
        <f>MACD!F2072</f>
        <v>-4.7388937368571589E-2</v>
      </c>
      <c r="F2072" s="2">
        <f>'Moving Avg'!D2072</f>
        <v>3.7599999999999993</v>
      </c>
      <c r="G2072" s="2">
        <f>'Moving Avg'!F2072</f>
        <v>3.8285000000000005</v>
      </c>
      <c r="H2072" s="2">
        <f>'Moving Avg'!G2072</f>
        <v>4.2321999999999989</v>
      </c>
      <c r="I2072" s="2">
        <f>'Moving Avg'!H2072</f>
        <v>4.881899999999999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50</v>
      </c>
      <c r="N2072" s="7">
        <f t="shared" si="321"/>
        <v>0</v>
      </c>
      <c r="O2072" s="7">
        <f t="shared" si="322"/>
        <v>0</v>
      </c>
      <c r="P2072" s="7">
        <f t="shared" si="323"/>
        <v>33</v>
      </c>
      <c r="Q2072" s="8">
        <f t="shared" si="324"/>
        <v>22.45</v>
      </c>
      <c r="R2072" s="8">
        <f t="shared" si="325"/>
        <v>18.25</v>
      </c>
      <c r="S2072" s="8">
        <f t="shared" si="326"/>
        <v>22.35</v>
      </c>
      <c r="T2072" s="8">
        <f t="shared" si="327"/>
        <v>20.75</v>
      </c>
      <c r="U2072" s="7">
        <f t="shared" si="328"/>
        <v>21.016666666666669</v>
      </c>
      <c r="V2072" s="7">
        <f t="shared" si="329"/>
        <v>20.950000000000003</v>
      </c>
    </row>
    <row r="2073" spans="1:22" ht="13.5" x14ac:dyDescent="0.25">
      <c r="A2073" s="3">
        <f>RSI!A2073</f>
        <v>45321</v>
      </c>
      <c r="B2073" s="2">
        <f>RSI!B2073</f>
        <v>3.76</v>
      </c>
      <c r="C2073" s="2">
        <f>RSI!I2073</f>
        <v>18.954457443943355</v>
      </c>
      <c r="D2073" s="2">
        <f>MACD!E2073</f>
        <v>1.8954218852114124E-3</v>
      </c>
      <c r="E2073" s="2">
        <f>MACD!F2073</f>
        <v>-3.7532065517814996E-2</v>
      </c>
      <c r="F2073" s="2">
        <f>'Moving Avg'!D2073</f>
        <v>3.7599999999999993</v>
      </c>
      <c r="G2073" s="2">
        <f>'Moving Avg'!F2073</f>
        <v>3.8285000000000005</v>
      </c>
      <c r="H2073" s="2">
        <f>'Moving Avg'!G2073</f>
        <v>4.1905999999999981</v>
      </c>
      <c r="I2073" s="2">
        <f>'Moving Avg'!H2073</f>
        <v>4.8839499999999996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  <c r="M2073" s="7">
        <f t="shared" si="320"/>
        <v>50</v>
      </c>
      <c r="N2073" s="7">
        <f t="shared" si="321"/>
        <v>0</v>
      </c>
      <c r="O2073" s="7">
        <f t="shared" si="322"/>
        <v>0</v>
      </c>
      <c r="P2073" s="7">
        <f t="shared" si="323"/>
        <v>33</v>
      </c>
      <c r="Q2073" s="8">
        <f t="shared" si="324"/>
        <v>22.45</v>
      </c>
      <c r="R2073" s="8">
        <f t="shared" si="325"/>
        <v>18.25</v>
      </c>
      <c r="S2073" s="8">
        <f t="shared" si="326"/>
        <v>22.35</v>
      </c>
      <c r="T2073" s="8">
        <f t="shared" si="327"/>
        <v>20.75</v>
      </c>
      <c r="U2073" s="7">
        <f t="shared" si="328"/>
        <v>21.016666666666669</v>
      </c>
      <c r="V2073" s="7">
        <f t="shared" si="329"/>
        <v>20.950000000000003</v>
      </c>
    </row>
    <row r="2074" spans="1:22" ht="13.5" x14ac:dyDescent="0.25">
      <c r="A2074" s="3">
        <f>RSI!A2074</f>
        <v>45322</v>
      </c>
      <c r="B2074" s="2">
        <f>RSI!B2074</f>
        <v>3.75</v>
      </c>
      <c r="C2074" s="2">
        <f>RSI!I2074</f>
        <v>18.32847806337027</v>
      </c>
      <c r="D2074" s="2">
        <f>MACD!E2074</f>
        <v>-1.1089127385818465E-2</v>
      </c>
      <c r="E2074" s="2">
        <f>MACD!F2074</f>
        <v>-3.2243477891415691E-2</v>
      </c>
      <c r="F2074" s="2">
        <f>'Moving Avg'!D2074</f>
        <v>3.758</v>
      </c>
      <c r="G2074" s="2">
        <f>'Moving Avg'!F2074</f>
        <v>3.8280000000000003</v>
      </c>
      <c r="H2074" s="2">
        <f>'Moving Avg'!G2074</f>
        <v>4.153999999999999</v>
      </c>
      <c r="I2074" s="2">
        <f>'Moving Avg'!H2074</f>
        <v>4.8859499999999993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  <c r="M2074" s="7">
        <f t="shared" si="320"/>
        <v>50</v>
      </c>
      <c r="N2074" s="7">
        <f t="shared" si="321"/>
        <v>0</v>
      </c>
      <c r="O2074" s="7">
        <f t="shared" si="322"/>
        <v>0</v>
      </c>
      <c r="P2074" s="7">
        <f t="shared" si="323"/>
        <v>16.5</v>
      </c>
      <c r="Q2074" s="8">
        <f t="shared" si="324"/>
        <v>19.975000000000001</v>
      </c>
      <c r="R2074" s="8">
        <f t="shared" si="325"/>
        <v>14.125</v>
      </c>
      <c r="S2074" s="8">
        <f t="shared" si="326"/>
        <v>14.925000000000001</v>
      </c>
      <c r="T2074" s="8">
        <f t="shared" si="327"/>
        <v>16.625</v>
      </c>
      <c r="U2074" s="7">
        <f t="shared" si="328"/>
        <v>16.341666666666669</v>
      </c>
      <c r="V2074" s="7">
        <f t="shared" si="329"/>
        <v>16.412500000000001</v>
      </c>
    </row>
    <row r="2075" spans="1:22" ht="13.5" x14ac:dyDescent="0.25">
      <c r="A2075" s="3">
        <f>RSI!A2075</f>
        <v>45323</v>
      </c>
      <c r="B2075" s="2">
        <f>RSI!B2075</f>
        <v>3.75</v>
      </c>
      <c r="C2075" s="2">
        <f>RSI!I2075</f>
        <v>18.32847806337027</v>
      </c>
      <c r="D2075" s="2">
        <f>MACD!E2075</f>
        <v>-2.1021875362997822E-2</v>
      </c>
      <c r="E2075" s="2">
        <f>MACD!F2075</f>
        <v>-2.9999157385732118E-2</v>
      </c>
      <c r="F2075" s="2">
        <f>'Moving Avg'!D2075</f>
        <v>3.7560000000000002</v>
      </c>
      <c r="G2075" s="2">
        <f>'Moving Avg'!F2075</f>
        <v>3.8269999999999995</v>
      </c>
      <c r="H2075" s="2">
        <f>'Moving Avg'!G2075</f>
        <v>4.122399999999999</v>
      </c>
      <c r="I2075" s="2">
        <f>'Moving Avg'!H2075</f>
        <v>4.8879499999999991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  <c r="M2075" s="7">
        <f t="shared" si="320"/>
        <v>50</v>
      </c>
      <c r="N2075" s="7">
        <f t="shared" si="321"/>
        <v>0</v>
      </c>
      <c r="O2075" s="7">
        <f t="shared" si="322"/>
        <v>0</v>
      </c>
      <c r="P2075" s="7">
        <f t="shared" si="323"/>
        <v>16.5</v>
      </c>
      <c r="Q2075" s="8">
        <f t="shared" si="324"/>
        <v>19.975000000000001</v>
      </c>
      <c r="R2075" s="8">
        <f t="shared" si="325"/>
        <v>14.125</v>
      </c>
      <c r="S2075" s="8">
        <f t="shared" si="326"/>
        <v>14.925000000000001</v>
      </c>
      <c r="T2075" s="8">
        <f t="shared" si="327"/>
        <v>16.625</v>
      </c>
      <c r="U2075" s="7">
        <f t="shared" si="328"/>
        <v>16.341666666666669</v>
      </c>
      <c r="V2075" s="7">
        <f t="shared" si="329"/>
        <v>16.412500000000001</v>
      </c>
    </row>
    <row r="2076" spans="1:22" ht="13.5" x14ac:dyDescent="0.25">
      <c r="A2076" s="3">
        <f>RSI!A2076</f>
        <v>45324</v>
      </c>
      <c r="B2076" s="2">
        <f>RSI!B2076</f>
        <v>3.75</v>
      </c>
      <c r="C2076" s="2">
        <f>RSI!I2076</f>
        <v>18.32847806337027</v>
      </c>
      <c r="D2076" s="2">
        <f>MACD!E2076</f>
        <v>-2.8450417221323576E-2</v>
      </c>
      <c r="E2076" s="2">
        <f>MACD!F2076</f>
        <v>-2.9689409352850409E-2</v>
      </c>
      <c r="F2076" s="2">
        <f>'Moving Avg'!D2076</f>
        <v>3.754</v>
      </c>
      <c r="G2076" s="2">
        <f>'Moving Avg'!F2076</f>
        <v>3.8179999999999992</v>
      </c>
      <c r="H2076" s="2">
        <f>'Moving Avg'!G2076</f>
        <v>4.0907999999999989</v>
      </c>
      <c r="I2076" s="2">
        <f>'Moving Avg'!H2076</f>
        <v>4.8899499999999989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  <c r="M2076" s="7">
        <f t="shared" si="320"/>
        <v>50</v>
      </c>
      <c r="N2076" s="7">
        <f t="shared" si="321"/>
        <v>0</v>
      </c>
      <c r="O2076" s="7">
        <f t="shared" si="322"/>
        <v>0</v>
      </c>
      <c r="P2076" s="7">
        <f t="shared" si="323"/>
        <v>16.5</v>
      </c>
      <c r="Q2076" s="8">
        <f t="shared" si="324"/>
        <v>19.975000000000001</v>
      </c>
      <c r="R2076" s="8">
        <f t="shared" si="325"/>
        <v>14.125</v>
      </c>
      <c r="S2076" s="8">
        <f t="shared" si="326"/>
        <v>14.925000000000001</v>
      </c>
      <c r="T2076" s="8">
        <f t="shared" si="327"/>
        <v>16.625</v>
      </c>
      <c r="U2076" s="7">
        <f t="shared" si="328"/>
        <v>16.341666666666669</v>
      </c>
      <c r="V2076" s="7">
        <f t="shared" si="329"/>
        <v>16.412500000000001</v>
      </c>
    </row>
    <row r="2077" spans="1:22" ht="13.5" x14ac:dyDescent="0.25">
      <c r="A2077" s="3">
        <f>RSI!A2077</f>
        <v>45327</v>
      </c>
      <c r="B2077" s="2">
        <f>RSI!B2077</f>
        <v>3.75</v>
      </c>
      <c r="C2077" s="2">
        <f>RSI!I2077</f>
        <v>18.32847806337027</v>
      </c>
      <c r="D2077" s="2">
        <f>MACD!E2077</f>
        <v>-3.3832318481022305E-2</v>
      </c>
      <c r="E2077" s="2">
        <f>MACD!F2077</f>
        <v>-3.0517991178484791E-2</v>
      </c>
      <c r="F2077" s="2">
        <f>'Moving Avg'!D2077</f>
        <v>3.7519999999999998</v>
      </c>
      <c r="G2077" s="2">
        <f>'Moving Avg'!F2077</f>
        <v>3.8089999999999988</v>
      </c>
      <c r="H2077" s="2">
        <f>'Moving Avg'!G2077</f>
        <v>4.0637999999999996</v>
      </c>
      <c r="I2077" s="2">
        <f>'Moving Avg'!H2077</f>
        <v>4.8919499999999978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  <c r="M2077" s="7">
        <f t="shared" si="320"/>
        <v>50</v>
      </c>
      <c r="N2077" s="7">
        <f t="shared" si="321"/>
        <v>45</v>
      </c>
      <c r="O2077" s="7">
        <f t="shared" si="322"/>
        <v>0</v>
      </c>
      <c r="P2077" s="7">
        <f t="shared" si="323"/>
        <v>16.5</v>
      </c>
      <c r="Q2077" s="8">
        <f t="shared" si="324"/>
        <v>35.725000000000001</v>
      </c>
      <c r="R2077" s="8">
        <f t="shared" si="325"/>
        <v>23.125</v>
      </c>
      <c r="S2077" s="8">
        <f t="shared" si="326"/>
        <v>21.675000000000001</v>
      </c>
      <c r="T2077" s="8">
        <f t="shared" si="327"/>
        <v>27.875</v>
      </c>
      <c r="U2077" s="7">
        <f t="shared" si="328"/>
        <v>26.841666666666669</v>
      </c>
      <c r="V2077" s="7">
        <f t="shared" si="329"/>
        <v>27.1</v>
      </c>
    </row>
    <row r="2078" spans="1:22" ht="13.5" x14ac:dyDescent="0.25">
      <c r="A2078" s="3">
        <f>RSI!A2078</f>
        <v>45328</v>
      </c>
      <c r="B2078" s="2">
        <f>RSI!B2078</f>
        <v>3.75</v>
      </c>
      <c r="C2078" s="2">
        <f>RSI!I2078</f>
        <v>18.32847806337027</v>
      </c>
      <c r="D2078" s="2">
        <f>MACD!E2078</f>
        <v>-3.754939418613068E-2</v>
      </c>
      <c r="E2078" s="2">
        <f>MACD!F2078</f>
        <v>-3.1924271780013974E-2</v>
      </c>
      <c r="F2078" s="2">
        <f>'Moving Avg'!D2078</f>
        <v>3.75</v>
      </c>
      <c r="G2078" s="2">
        <f>'Moving Avg'!F2078</f>
        <v>3.7999999999999994</v>
      </c>
      <c r="H2078" s="2">
        <f>'Moving Avg'!G2078</f>
        <v>4.0411999999999999</v>
      </c>
      <c r="I2078" s="2">
        <f>'Moving Avg'!H2078</f>
        <v>4.8939499999999985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  <c r="M2078" s="7">
        <f t="shared" si="320"/>
        <v>50</v>
      </c>
      <c r="N2078" s="7">
        <f t="shared" si="321"/>
        <v>45</v>
      </c>
      <c r="O2078" s="7">
        <f t="shared" si="322"/>
        <v>0</v>
      </c>
      <c r="P2078" s="7">
        <f t="shared" si="323"/>
        <v>16.5</v>
      </c>
      <c r="Q2078" s="8">
        <f t="shared" si="324"/>
        <v>35.725000000000001</v>
      </c>
      <c r="R2078" s="8">
        <f t="shared" si="325"/>
        <v>23.125</v>
      </c>
      <c r="S2078" s="8">
        <f t="shared" si="326"/>
        <v>21.675000000000001</v>
      </c>
      <c r="T2078" s="8">
        <f t="shared" si="327"/>
        <v>27.875</v>
      </c>
      <c r="U2078" s="7">
        <f t="shared" si="328"/>
        <v>26.841666666666669</v>
      </c>
      <c r="V2078" s="7">
        <f t="shared" si="329"/>
        <v>27.1</v>
      </c>
    </row>
    <row r="2079" spans="1:22" ht="13.5" x14ac:dyDescent="0.25">
      <c r="A2079" s="3">
        <f>RSI!A2079</f>
        <v>45329</v>
      </c>
      <c r="B2079" s="2">
        <f>RSI!B2079</f>
        <v>3.75</v>
      </c>
      <c r="C2079" s="2">
        <f>RSI!I2079</f>
        <v>18.32847806337027</v>
      </c>
      <c r="D2079" s="2">
        <f>MACD!E2079</f>
        <v>-3.9919759548410649E-2</v>
      </c>
      <c r="E2079" s="2">
        <f>MACD!F2079</f>
        <v>-3.3523369333693313E-2</v>
      </c>
      <c r="F2079" s="2">
        <f>'Moving Avg'!D2079</f>
        <v>3.75</v>
      </c>
      <c r="G2079" s="2">
        <f>'Moving Avg'!F2079</f>
        <v>3.7909999999999995</v>
      </c>
      <c r="H2079" s="2">
        <f>'Moving Avg'!G2079</f>
        <v>4.0227999999999993</v>
      </c>
      <c r="I2079" s="2">
        <f>'Moving Avg'!H2079</f>
        <v>4.8959499999999982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  <c r="M2079" s="7">
        <f t="shared" si="320"/>
        <v>50</v>
      </c>
      <c r="N2079" s="7">
        <f t="shared" si="321"/>
        <v>45</v>
      </c>
      <c r="O2079" s="7">
        <f t="shared" si="322"/>
        <v>0</v>
      </c>
      <c r="P2079" s="7">
        <f t="shared" si="323"/>
        <v>33</v>
      </c>
      <c r="Q2079" s="8">
        <f t="shared" si="324"/>
        <v>38.200000000000003</v>
      </c>
      <c r="R2079" s="8">
        <f t="shared" si="325"/>
        <v>27.25</v>
      </c>
      <c r="S2079" s="8">
        <f t="shared" si="326"/>
        <v>29.1</v>
      </c>
      <c r="T2079" s="8">
        <f t="shared" si="327"/>
        <v>32</v>
      </c>
      <c r="U2079" s="7">
        <f t="shared" si="328"/>
        <v>31.516666666666669</v>
      </c>
      <c r="V2079" s="7">
        <f t="shared" si="329"/>
        <v>31.637500000000003</v>
      </c>
    </row>
    <row r="2080" spans="1:22" ht="13.5" x14ac:dyDescent="0.25">
      <c r="A2080" s="3">
        <f>RSI!A2080</f>
        <v>45330</v>
      </c>
      <c r="B2080" s="2">
        <f>RSI!B2080</f>
        <v>3.75</v>
      </c>
      <c r="C2080" s="2">
        <f>RSI!I2080</f>
        <v>18.32847806337027</v>
      </c>
      <c r="D2080" s="2">
        <f>MACD!E2080</f>
        <v>-4.1207997259047335E-2</v>
      </c>
      <c r="E2080" s="2">
        <f>MACD!F2080</f>
        <v>-3.5060294918764119E-2</v>
      </c>
      <c r="F2080" s="2">
        <f>'Moving Avg'!D2080</f>
        <v>3.75</v>
      </c>
      <c r="G2080" s="2">
        <f>'Moving Avg'!F2080</f>
        <v>3.7819999999999991</v>
      </c>
      <c r="H2080" s="2">
        <f>'Moving Avg'!G2080</f>
        <v>4.0083999999999991</v>
      </c>
      <c r="I2080" s="2">
        <f>'Moving Avg'!H2080</f>
        <v>4.897949999999998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  <c r="M2080" s="7">
        <f t="shared" si="320"/>
        <v>50</v>
      </c>
      <c r="N2080" s="7">
        <f t="shared" si="321"/>
        <v>45</v>
      </c>
      <c r="O2080" s="7">
        <f t="shared" si="322"/>
        <v>0</v>
      </c>
      <c r="P2080" s="7">
        <f t="shared" si="323"/>
        <v>33</v>
      </c>
      <c r="Q2080" s="8">
        <f t="shared" si="324"/>
        <v>38.200000000000003</v>
      </c>
      <c r="R2080" s="8">
        <f t="shared" si="325"/>
        <v>27.25</v>
      </c>
      <c r="S2080" s="8">
        <f t="shared" si="326"/>
        <v>29.1</v>
      </c>
      <c r="T2080" s="8">
        <f t="shared" si="327"/>
        <v>32</v>
      </c>
      <c r="U2080" s="7">
        <f t="shared" si="328"/>
        <v>31.516666666666669</v>
      </c>
      <c r="V2080" s="7">
        <f t="shared" si="329"/>
        <v>31.637500000000003</v>
      </c>
    </row>
    <row r="2081" spans="1:22" ht="13.5" x14ac:dyDescent="0.25">
      <c r="A2081" s="3">
        <f>RSI!A2081</f>
        <v>45331</v>
      </c>
      <c r="B2081" s="2">
        <f>RSI!B2081</f>
        <v>3.75</v>
      </c>
      <c r="C2081" s="2">
        <f>RSI!I2081</f>
        <v>18.32847806337027</v>
      </c>
      <c r="D2081" s="2">
        <f>MACD!E2081</f>
        <v>-4.1633733388360294E-2</v>
      </c>
      <c r="E2081" s="2">
        <f>MACD!F2081</f>
        <v>-3.6374982612683356E-2</v>
      </c>
      <c r="F2081" s="2">
        <f>'Moving Avg'!D2081</f>
        <v>3.75</v>
      </c>
      <c r="G2081" s="2">
        <f>'Moving Avg'!F2081</f>
        <v>3.7729999999999988</v>
      </c>
      <c r="H2081" s="2">
        <f>'Moving Avg'!G2081</f>
        <v>3.9939999999999993</v>
      </c>
      <c r="I2081" s="2">
        <f>'Moving Avg'!H2081</f>
        <v>4.8991999999999978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  <c r="M2081" s="7">
        <f t="shared" si="320"/>
        <v>50</v>
      </c>
      <c r="N2081" s="7">
        <f t="shared" si="321"/>
        <v>45</v>
      </c>
      <c r="O2081" s="7">
        <f t="shared" si="322"/>
        <v>0</v>
      </c>
      <c r="P2081" s="7">
        <f t="shared" si="323"/>
        <v>33</v>
      </c>
      <c r="Q2081" s="8">
        <f t="shared" si="324"/>
        <v>38.200000000000003</v>
      </c>
      <c r="R2081" s="8">
        <f t="shared" si="325"/>
        <v>27.25</v>
      </c>
      <c r="S2081" s="8">
        <f t="shared" si="326"/>
        <v>29.1</v>
      </c>
      <c r="T2081" s="8">
        <f t="shared" si="327"/>
        <v>32</v>
      </c>
      <c r="U2081" s="7">
        <f t="shared" si="328"/>
        <v>31.516666666666669</v>
      </c>
      <c r="V2081" s="7">
        <f t="shared" si="329"/>
        <v>31.637500000000003</v>
      </c>
    </row>
    <row r="2082" spans="1:22" ht="13.5" x14ac:dyDescent="0.25">
      <c r="A2082" s="3">
        <f>RSI!A2082</f>
        <v>45334</v>
      </c>
      <c r="B2082" s="2">
        <f>RSI!B2082</f>
        <v>3.75</v>
      </c>
      <c r="C2082" s="2">
        <f>RSI!I2082</f>
        <v>18.32847806337027</v>
      </c>
      <c r="D2082" s="2">
        <f>MACD!E2082</f>
        <v>-4.1378868721715367E-2</v>
      </c>
      <c r="E2082" s="2">
        <f>MACD!F2082</f>
        <v>-3.7375759834489763E-2</v>
      </c>
      <c r="F2082" s="2">
        <f>'Moving Avg'!D2082</f>
        <v>3.75</v>
      </c>
      <c r="G2082" s="2">
        <f>'Moving Avg'!F2082</f>
        <v>3.7639999999999993</v>
      </c>
      <c r="H2082" s="2">
        <f>'Moving Avg'!G2082</f>
        <v>3.9795999999999996</v>
      </c>
      <c r="I2082" s="2">
        <f>'Moving Avg'!H2082</f>
        <v>4.9004499999999975</v>
      </c>
      <c r="J2082" s="5" t="str">
        <f>OBV!F2082</f>
        <v>NEUTRAL</v>
      </c>
      <c r="K2082" s="5" t="str">
        <f>OBV!G2082</f>
        <v>NEUTRAL</v>
      </c>
      <c r="L2082" s="5" t="str">
        <f>OBV!H2082</f>
        <v>NEUTRAL</v>
      </c>
      <c r="M2082" s="7">
        <f t="shared" si="320"/>
        <v>50</v>
      </c>
      <c r="N2082" s="7">
        <f t="shared" si="321"/>
        <v>45</v>
      </c>
      <c r="O2082" s="7">
        <f t="shared" si="322"/>
        <v>0</v>
      </c>
      <c r="P2082" s="7">
        <f t="shared" si="323"/>
        <v>33</v>
      </c>
      <c r="Q2082" s="8">
        <f t="shared" si="324"/>
        <v>38.200000000000003</v>
      </c>
      <c r="R2082" s="8">
        <f t="shared" si="325"/>
        <v>27.25</v>
      </c>
      <c r="S2082" s="8">
        <f t="shared" si="326"/>
        <v>29.1</v>
      </c>
      <c r="T2082" s="8">
        <f t="shared" si="327"/>
        <v>32</v>
      </c>
      <c r="U2082" s="7">
        <f t="shared" si="328"/>
        <v>31.516666666666669</v>
      </c>
      <c r="V2082" s="7">
        <f t="shared" si="329"/>
        <v>31.637500000000003</v>
      </c>
    </row>
    <row r="2083" spans="1:22" ht="13.5" x14ac:dyDescent="0.25">
      <c r="A2083" s="3">
        <f>RSI!A2083</f>
        <v>45335</v>
      </c>
      <c r="B2083" s="2">
        <f>RSI!B2083</f>
        <v>3.75</v>
      </c>
      <c r="C2083" s="2">
        <f>RSI!I2083</f>
        <v>18.32847806337027</v>
      </c>
      <c r="D2083" s="2">
        <f>MACD!E2083</f>
        <v>-4.0593674253868617E-2</v>
      </c>
      <c r="E2083" s="2">
        <f>MACD!F2083</f>
        <v>-3.8019342718365538E-2</v>
      </c>
      <c r="F2083" s="2">
        <f>'Moving Avg'!D2083</f>
        <v>3.75</v>
      </c>
      <c r="G2083" s="2">
        <f>'Moving Avg'!F2083</f>
        <v>3.7549999999999999</v>
      </c>
      <c r="H2083" s="2">
        <f>'Moving Avg'!G2083</f>
        <v>3.9651999999999998</v>
      </c>
      <c r="I2083" s="2">
        <f>'Moving Avg'!H2083</f>
        <v>4.9016999999999973</v>
      </c>
      <c r="J2083" s="5" t="str">
        <f>OBV!F2083</f>
        <v>NEUTRAL</v>
      </c>
      <c r="K2083" s="5" t="str">
        <f>OBV!G2083</f>
        <v>NEUTRAL</v>
      </c>
      <c r="L2083" s="5" t="str">
        <f>OBV!H2083</f>
        <v>NEUTRAL</v>
      </c>
      <c r="M2083" s="7">
        <f t="shared" si="320"/>
        <v>50</v>
      </c>
      <c r="N2083" s="7">
        <f t="shared" si="321"/>
        <v>45</v>
      </c>
      <c r="O2083" s="7">
        <f t="shared" si="322"/>
        <v>0</v>
      </c>
      <c r="P2083" s="7">
        <f t="shared" si="323"/>
        <v>33</v>
      </c>
      <c r="Q2083" s="8">
        <f t="shared" si="324"/>
        <v>38.200000000000003</v>
      </c>
      <c r="R2083" s="8">
        <f t="shared" si="325"/>
        <v>27.25</v>
      </c>
      <c r="S2083" s="8">
        <f t="shared" si="326"/>
        <v>29.1</v>
      </c>
      <c r="T2083" s="8">
        <f t="shared" si="327"/>
        <v>32</v>
      </c>
      <c r="U2083" s="7">
        <f t="shared" si="328"/>
        <v>31.516666666666669</v>
      </c>
      <c r="V2083" s="7">
        <f t="shared" si="329"/>
        <v>31.637500000000003</v>
      </c>
    </row>
    <row r="2084" spans="1:22" ht="13.5" x14ac:dyDescent="0.25">
      <c r="A2084" s="3">
        <f>RSI!A2084</f>
        <v>45336</v>
      </c>
      <c r="B2084" s="2">
        <f>RSI!B2084</f>
        <v>3.75</v>
      </c>
      <c r="C2084" s="2">
        <f>RSI!I2084</f>
        <v>18.32847806337027</v>
      </c>
      <c r="D2084" s="2">
        <f>MACD!E2084</f>
        <v>-4.094038885308926E-2</v>
      </c>
      <c r="E2084" s="2">
        <f>MACD!F2084</f>
        <v>-3.8603551945310288E-2</v>
      </c>
      <c r="F2084" s="2">
        <f>'Moving Avg'!D2084</f>
        <v>3.75</v>
      </c>
      <c r="G2084" s="2">
        <f>'Moving Avg'!F2084</f>
        <v>3.7544999999999993</v>
      </c>
      <c r="H2084" s="2">
        <f>'Moving Avg'!G2084</f>
        <v>3.9507999999999996</v>
      </c>
      <c r="I2084" s="2">
        <f>'Moving Avg'!H2084</f>
        <v>4.902949999999997</v>
      </c>
      <c r="J2084" s="5" t="str">
        <f>OBV!F2084</f>
        <v>NEUTRAL</v>
      </c>
      <c r="K2084" s="5" t="str">
        <f>OBV!G2084</f>
        <v>NEUTRAL</v>
      </c>
      <c r="L2084" s="5" t="str">
        <f>OBV!H2084</f>
        <v>NEUTRAL</v>
      </c>
      <c r="M2084" s="7">
        <f t="shared" si="320"/>
        <v>50</v>
      </c>
      <c r="N2084" s="7">
        <f t="shared" si="321"/>
        <v>45</v>
      </c>
      <c r="O2084" s="7">
        <f t="shared" si="322"/>
        <v>0</v>
      </c>
      <c r="P2084" s="7">
        <f t="shared" si="323"/>
        <v>33</v>
      </c>
      <c r="Q2084" s="8">
        <f t="shared" si="324"/>
        <v>38.200000000000003</v>
      </c>
      <c r="R2084" s="8">
        <f t="shared" si="325"/>
        <v>27.25</v>
      </c>
      <c r="S2084" s="8">
        <f t="shared" si="326"/>
        <v>29.1</v>
      </c>
      <c r="T2084" s="8">
        <f t="shared" si="327"/>
        <v>32</v>
      </c>
      <c r="U2084" s="7">
        <f t="shared" si="328"/>
        <v>31.516666666666669</v>
      </c>
      <c r="V2084" s="7">
        <f t="shared" si="329"/>
        <v>31.637500000000003</v>
      </c>
    </row>
    <row r="2085" spans="1:22" ht="13.5" x14ac:dyDescent="0.25">
      <c r="A2085" s="3">
        <f>RSI!A2085</f>
        <v>45337</v>
      </c>
      <c r="B2085" s="2">
        <f>RSI!B2085</f>
        <v>3.75</v>
      </c>
      <c r="C2085" s="2">
        <f>RSI!I2085</f>
        <v>18.32847806337027</v>
      </c>
      <c r="D2085" s="2">
        <f>MACD!E2085</f>
        <v>-4.0745474207429133E-2</v>
      </c>
      <c r="E2085" s="2">
        <f>MACD!F2085</f>
        <v>-3.9031936397734057E-2</v>
      </c>
      <c r="F2085" s="2">
        <f>'Moving Avg'!D2085</f>
        <v>3.75</v>
      </c>
      <c r="G2085" s="2">
        <f>'Moving Avg'!F2085</f>
        <v>3.7539999999999991</v>
      </c>
      <c r="H2085" s="2">
        <f>'Moving Avg'!G2085</f>
        <v>3.9364000000000003</v>
      </c>
      <c r="I2085" s="2">
        <f>'Moving Avg'!H2085</f>
        <v>4.9041999999999977</v>
      </c>
      <c r="J2085" s="5" t="str">
        <f>OBV!F2085</f>
        <v>NEUTRAL</v>
      </c>
      <c r="K2085" s="5" t="str">
        <f>OBV!G2085</f>
        <v>NEUTRAL</v>
      </c>
      <c r="L2085" s="5" t="str">
        <f>OBV!H2085</f>
        <v>NEUTRAL</v>
      </c>
      <c r="M2085" s="7">
        <f t="shared" si="320"/>
        <v>50</v>
      </c>
      <c r="N2085" s="7">
        <f t="shared" si="321"/>
        <v>45</v>
      </c>
      <c r="O2085" s="7">
        <f t="shared" si="322"/>
        <v>0</v>
      </c>
      <c r="P2085" s="7">
        <f t="shared" si="323"/>
        <v>33</v>
      </c>
      <c r="Q2085" s="8">
        <f t="shared" si="324"/>
        <v>38.200000000000003</v>
      </c>
      <c r="R2085" s="8">
        <f t="shared" si="325"/>
        <v>27.25</v>
      </c>
      <c r="S2085" s="8">
        <f t="shared" si="326"/>
        <v>29.1</v>
      </c>
      <c r="T2085" s="8">
        <f t="shared" si="327"/>
        <v>32</v>
      </c>
      <c r="U2085" s="7">
        <f t="shared" si="328"/>
        <v>31.516666666666669</v>
      </c>
      <c r="V2085" s="7">
        <f t="shared" si="329"/>
        <v>31.637500000000003</v>
      </c>
    </row>
    <row r="2086" spans="1:22" ht="13.5" x14ac:dyDescent="0.25">
      <c r="A2086" s="3">
        <f>RSI!A2086</f>
        <v>45338</v>
      </c>
      <c r="B2086" s="2">
        <f>RSI!B2086</f>
        <v>3.75</v>
      </c>
      <c r="C2086" s="2">
        <f>RSI!I2086</f>
        <v>18.32847806337027</v>
      </c>
      <c r="D2086" s="2">
        <f>MACD!E2086</f>
        <v>-4.0128427414305889E-2</v>
      </c>
      <c r="E2086" s="2">
        <f>MACD!F2086</f>
        <v>-3.9251234601048422E-2</v>
      </c>
      <c r="F2086" s="2">
        <f>'Moving Avg'!D2086</f>
        <v>3.75</v>
      </c>
      <c r="G2086" s="2">
        <f>'Moving Avg'!F2086</f>
        <v>3.7534999999999998</v>
      </c>
      <c r="H2086" s="2">
        <f>'Moving Avg'!G2086</f>
        <v>3.9220000000000006</v>
      </c>
      <c r="I2086" s="2">
        <f>'Moving Avg'!H2086</f>
        <v>4.9054499999999974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  <c r="M2086" s="7">
        <f t="shared" si="320"/>
        <v>50</v>
      </c>
      <c r="N2086" s="7">
        <f t="shared" si="321"/>
        <v>45</v>
      </c>
      <c r="O2086" s="7">
        <f t="shared" si="322"/>
        <v>0</v>
      </c>
      <c r="P2086" s="7">
        <f t="shared" si="323"/>
        <v>33</v>
      </c>
      <c r="Q2086" s="8">
        <f t="shared" si="324"/>
        <v>38.200000000000003</v>
      </c>
      <c r="R2086" s="8">
        <f t="shared" si="325"/>
        <v>27.25</v>
      </c>
      <c r="S2086" s="8">
        <f t="shared" si="326"/>
        <v>29.1</v>
      </c>
      <c r="T2086" s="8">
        <f t="shared" si="327"/>
        <v>32</v>
      </c>
      <c r="U2086" s="7">
        <f t="shared" si="328"/>
        <v>31.516666666666669</v>
      </c>
      <c r="V2086" s="7">
        <f t="shared" si="329"/>
        <v>31.637500000000003</v>
      </c>
    </row>
    <row r="2087" spans="1:22" ht="13.5" x14ac:dyDescent="0.25">
      <c r="A2087" s="3">
        <f>RSI!A2087</f>
        <v>45341</v>
      </c>
      <c r="B2087" s="2">
        <f>RSI!B2087</f>
        <v>3.75</v>
      </c>
      <c r="C2087" s="2">
        <f>RSI!I2087</f>
        <v>18.32847806337027</v>
      </c>
      <c r="D2087" s="2">
        <f>MACD!E2087</f>
        <v>-3.9187682178504879E-2</v>
      </c>
      <c r="E2087" s="2">
        <f>MACD!F2087</f>
        <v>-3.9238524116539712E-2</v>
      </c>
      <c r="F2087" s="2">
        <f>'Moving Avg'!D2087</f>
        <v>3.75</v>
      </c>
      <c r="G2087" s="2">
        <f>'Moving Avg'!F2087</f>
        <v>3.7530000000000001</v>
      </c>
      <c r="H2087" s="2">
        <f>'Moving Avg'!G2087</f>
        <v>3.9076000000000009</v>
      </c>
      <c r="I2087" s="2">
        <f>'Moving Avg'!H2087</f>
        <v>4.9066999999999972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  <c r="M2087" s="7">
        <f t="shared" si="320"/>
        <v>50</v>
      </c>
      <c r="N2087" s="7">
        <f t="shared" si="321"/>
        <v>0</v>
      </c>
      <c r="O2087" s="7">
        <f t="shared" si="322"/>
        <v>0</v>
      </c>
      <c r="P2087" s="7">
        <f t="shared" si="323"/>
        <v>33</v>
      </c>
      <c r="Q2087" s="8">
        <f t="shared" si="324"/>
        <v>22.45</v>
      </c>
      <c r="R2087" s="8">
        <f t="shared" si="325"/>
        <v>18.25</v>
      </c>
      <c r="S2087" s="8">
        <f t="shared" si="326"/>
        <v>22.35</v>
      </c>
      <c r="T2087" s="8">
        <f t="shared" si="327"/>
        <v>20.75</v>
      </c>
      <c r="U2087" s="7">
        <f t="shared" si="328"/>
        <v>21.016666666666669</v>
      </c>
      <c r="V2087" s="7">
        <f t="shared" si="329"/>
        <v>20.950000000000003</v>
      </c>
    </row>
    <row r="2088" spans="1:22" ht="13.5" x14ac:dyDescent="0.25">
      <c r="A2088" s="3">
        <f>RSI!A2088</f>
        <v>45342</v>
      </c>
      <c r="B2088" s="2">
        <f>RSI!B2088</f>
        <v>3.75</v>
      </c>
      <c r="C2088" s="2">
        <f>RSI!I2088</f>
        <v>18.32847806337027</v>
      </c>
      <c r="D2088" s="2">
        <f>MACD!E2088</f>
        <v>-3.8004047795145546E-2</v>
      </c>
      <c r="E2088" s="2">
        <f>MACD!F2088</f>
        <v>-3.899162885226088E-2</v>
      </c>
      <c r="F2088" s="2">
        <f>'Moving Avg'!D2088</f>
        <v>3.75</v>
      </c>
      <c r="G2088" s="2">
        <f>'Moving Avg'!F2088</f>
        <v>3.7524999999999999</v>
      </c>
      <c r="H2088" s="2">
        <f>'Moving Avg'!G2088</f>
        <v>3.8934000000000015</v>
      </c>
      <c r="I2088" s="2">
        <f>'Moving Avg'!H2088</f>
        <v>4.9079499999999969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  <c r="M2088" s="7">
        <f t="shared" si="320"/>
        <v>50</v>
      </c>
      <c r="N2088" s="7">
        <f t="shared" si="321"/>
        <v>0</v>
      </c>
      <c r="O2088" s="7">
        <f t="shared" si="322"/>
        <v>0</v>
      </c>
      <c r="P2088" s="7">
        <f t="shared" si="323"/>
        <v>33</v>
      </c>
      <c r="Q2088" s="8">
        <f t="shared" si="324"/>
        <v>22.45</v>
      </c>
      <c r="R2088" s="8">
        <f t="shared" si="325"/>
        <v>18.25</v>
      </c>
      <c r="S2088" s="8">
        <f t="shared" si="326"/>
        <v>22.35</v>
      </c>
      <c r="T2088" s="8">
        <f t="shared" si="327"/>
        <v>20.75</v>
      </c>
      <c r="U2088" s="7">
        <f t="shared" si="328"/>
        <v>21.016666666666669</v>
      </c>
      <c r="V2088" s="7">
        <f t="shared" si="329"/>
        <v>20.950000000000003</v>
      </c>
    </row>
    <row r="2089" spans="1:22" ht="13.5" x14ac:dyDescent="0.25">
      <c r="A2089" s="3">
        <f>RSI!A2089</f>
        <v>45343</v>
      </c>
      <c r="B2089" s="2">
        <f>RSI!B2089</f>
        <v>3.75</v>
      </c>
      <c r="C2089" s="2">
        <f>RSI!I2089</f>
        <v>18.32847806337027</v>
      </c>
      <c r="D2089" s="2">
        <f>MACD!E2089</f>
        <v>-3.6643604357525561E-2</v>
      </c>
      <c r="E2089" s="2">
        <f>MACD!F2089</f>
        <v>-3.8522023953313819E-2</v>
      </c>
      <c r="F2089" s="2">
        <f>'Moving Avg'!D2089</f>
        <v>3.75</v>
      </c>
      <c r="G2089" s="2">
        <f>'Moving Avg'!F2089</f>
        <v>3.7519999999999998</v>
      </c>
      <c r="H2089" s="2">
        <f>'Moving Avg'!G2089</f>
        <v>3.8792000000000013</v>
      </c>
      <c r="I2089" s="2">
        <f>'Moving Avg'!H2089</f>
        <v>4.9091999999999976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  <c r="M2089" s="7">
        <f t="shared" si="320"/>
        <v>50</v>
      </c>
      <c r="N2089" s="7">
        <f t="shared" si="321"/>
        <v>0</v>
      </c>
      <c r="O2089" s="7">
        <f t="shared" si="322"/>
        <v>0</v>
      </c>
      <c r="P2089" s="7">
        <f t="shared" si="323"/>
        <v>33</v>
      </c>
      <c r="Q2089" s="8">
        <f t="shared" si="324"/>
        <v>22.45</v>
      </c>
      <c r="R2089" s="8">
        <f t="shared" si="325"/>
        <v>18.25</v>
      </c>
      <c r="S2089" s="8">
        <f t="shared" si="326"/>
        <v>22.35</v>
      </c>
      <c r="T2089" s="8">
        <f t="shared" si="327"/>
        <v>20.75</v>
      </c>
      <c r="U2089" s="7">
        <f t="shared" si="328"/>
        <v>21.016666666666669</v>
      </c>
      <c r="V2089" s="7">
        <f t="shared" si="329"/>
        <v>20.950000000000003</v>
      </c>
    </row>
    <row r="2090" spans="1:22" ht="13.5" x14ac:dyDescent="0.25">
      <c r="A2090" s="3">
        <f>RSI!A2090</f>
        <v>45344</v>
      </c>
      <c r="B2090" s="2">
        <f>RSI!B2090</f>
        <v>3.75</v>
      </c>
      <c r="C2090" s="2">
        <f>RSI!I2090</f>
        <v>18.32847806337027</v>
      </c>
      <c r="D2090" s="2">
        <f>MACD!E2090</f>
        <v>-3.5160138936512819E-2</v>
      </c>
      <c r="E2090" s="2">
        <f>MACD!F2090</f>
        <v>-3.7849646949953623E-2</v>
      </c>
      <c r="F2090" s="2">
        <f>'Moving Avg'!D2090</f>
        <v>3.75</v>
      </c>
      <c r="G2090" s="2">
        <f>'Moving Avg'!F2090</f>
        <v>3.7515000000000001</v>
      </c>
      <c r="H2090" s="2">
        <f>'Moving Avg'!G2090</f>
        <v>3.8650000000000015</v>
      </c>
      <c r="I2090" s="2">
        <f>'Moving Avg'!H2090</f>
        <v>4.9104499999999973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  <c r="M2090" s="7">
        <f t="shared" si="320"/>
        <v>50</v>
      </c>
      <c r="N2090" s="7">
        <f t="shared" si="321"/>
        <v>0</v>
      </c>
      <c r="O2090" s="7">
        <f t="shared" si="322"/>
        <v>0</v>
      </c>
      <c r="P2090" s="7">
        <f t="shared" si="323"/>
        <v>33</v>
      </c>
      <c r="Q2090" s="8">
        <f t="shared" si="324"/>
        <v>22.45</v>
      </c>
      <c r="R2090" s="8">
        <f t="shared" si="325"/>
        <v>18.25</v>
      </c>
      <c r="S2090" s="8">
        <f t="shared" si="326"/>
        <v>22.35</v>
      </c>
      <c r="T2090" s="8">
        <f t="shared" si="327"/>
        <v>20.75</v>
      </c>
      <c r="U2090" s="7">
        <f t="shared" si="328"/>
        <v>21.016666666666669</v>
      </c>
      <c r="V2090" s="7">
        <f t="shared" si="329"/>
        <v>20.950000000000003</v>
      </c>
    </row>
    <row r="2091" spans="1:22" ht="13.5" x14ac:dyDescent="0.25">
      <c r="A2091" s="3">
        <f>RSI!A2091</f>
        <v>45345</v>
      </c>
      <c r="B2091" s="2">
        <f>RSI!B2091</f>
        <v>3.75</v>
      </c>
      <c r="C2091" s="2">
        <f>RSI!I2091</f>
        <v>18.32847806337027</v>
      </c>
      <c r="D2091" s="2">
        <f>MACD!E2091</f>
        <v>-3.3597194359519467E-2</v>
      </c>
      <c r="E2091" s="2">
        <f>MACD!F2091</f>
        <v>-3.6999156431866798E-2</v>
      </c>
      <c r="F2091" s="2">
        <f>'Moving Avg'!D2091</f>
        <v>3.75</v>
      </c>
      <c r="G2091" s="2">
        <f>'Moving Avg'!F2091</f>
        <v>3.7509999999999999</v>
      </c>
      <c r="H2091" s="2">
        <f>'Moving Avg'!G2091</f>
        <v>3.8508000000000013</v>
      </c>
      <c r="I2091" s="2">
        <f>'Moving Avg'!H2091</f>
        <v>4.9116999999999971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  <c r="M2091" s="7">
        <f t="shared" si="320"/>
        <v>50</v>
      </c>
      <c r="N2091" s="7">
        <f t="shared" si="321"/>
        <v>0</v>
      </c>
      <c r="O2091" s="7">
        <f t="shared" si="322"/>
        <v>0</v>
      </c>
      <c r="P2091" s="7">
        <f t="shared" si="323"/>
        <v>33</v>
      </c>
      <c r="Q2091" s="8">
        <f t="shared" si="324"/>
        <v>22.45</v>
      </c>
      <c r="R2091" s="8">
        <f t="shared" si="325"/>
        <v>18.25</v>
      </c>
      <c r="S2091" s="8">
        <f t="shared" si="326"/>
        <v>22.35</v>
      </c>
      <c r="T2091" s="8">
        <f t="shared" si="327"/>
        <v>20.75</v>
      </c>
      <c r="U2091" s="7">
        <f t="shared" si="328"/>
        <v>21.016666666666669</v>
      </c>
      <c r="V2091" s="7">
        <f t="shared" si="329"/>
        <v>20.950000000000003</v>
      </c>
    </row>
    <row r="2092" spans="1:22" ht="13.5" x14ac:dyDescent="0.25">
      <c r="A2092" s="3">
        <f>RSI!A2092</f>
        <v>45348</v>
      </c>
      <c r="B2092" s="2">
        <f>RSI!B2092</f>
        <v>3.75</v>
      </c>
      <c r="C2092" s="2">
        <f>RSI!I2092</f>
        <v>18.32847806337027</v>
      </c>
      <c r="D2092" s="2">
        <f>MACD!E2092</f>
        <v>-3.1989791122735145E-2</v>
      </c>
      <c r="E2092" s="2">
        <f>MACD!F2092</f>
        <v>-3.5997283370040468E-2</v>
      </c>
      <c r="F2092" s="2">
        <f>'Moving Avg'!D2092</f>
        <v>3.75</v>
      </c>
      <c r="G2092" s="2">
        <f>'Moving Avg'!F2092</f>
        <v>3.7504999999999997</v>
      </c>
      <c r="H2092" s="2">
        <f>'Moving Avg'!G2092</f>
        <v>3.8366000000000016</v>
      </c>
      <c r="I2092" s="2">
        <f>'Moving Avg'!H2092</f>
        <v>4.9121999999999977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  <c r="M2092" s="7">
        <f t="shared" si="320"/>
        <v>50</v>
      </c>
      <c r="N2092" s="7">
        <f t="shared" si="321"/>
        <v>0</v>
      </c>
      <c r="O2092" s="7">
        <f t="shared" si="322"/>
        <v>0</v>
      </c>
      <c r="P2092" s="7">
        <f t="shared" si="323"/>
        <v>33</v>
      </c>
      <c r="Q2092" s="8">
        <f t="shared" si="324"/>
        <v>22.45</v>
      </c>
      <c r="R2092" s="8">
        <f t="shared" si="325"/>
        <v>18.25</v>
      </c>
      <c r="S2092" s="8">
        <f t="shared" si="326"/>
        <v>22.35</v>
      </c>
      <c r="T2092" s="8">
        <f t="shared" si="327"/>
        <v>20.75</v>
      </c>
      <c r="U2092" s="7">
        <f t="shared" si="328"/>
        <v>21.016666666666669</v>
      </c>
      <c r="V2092" s="7">
        <f t="shared" si="329"/>
        <v>20.950000000000003</v>
      </c>
    </row>
    <row r="2093" spans="1:22" ht="13.5" x14ac:dyDescent="0.25">
      <c r="A2093" s="3">
        <f>RSI!A2093</f>
        <v>45349</v>
      </c>
      <c r="B2093" s="2">
        <f>RSI!B2093</f>
        <v>3.75</v>
      </c>
      <c r="C2093" s="2">
        <f>RSI!I2093</f>
        <v>18.32847806337027</v>
      </c>
      <c r="D2093" s="2">
        <f>MACD!E2093</f>
        <v>-3.0365873588243719E-2</v>
      </c>
      <c r="E2093" s="2">
        <f>MACD!F2093</f>
        <v>-3.4871001413681123E-2</v>
      </c>
      <c r="F2093" s="2">
        <f>'Moving Avg'!D2093</f>
        <v>3.75</v>
      </c>
      <c r="G2093" s="2">
        <f>'Moving Avg'!F2093</f>
        <v>3.75</v>
      </c>
      <c r="H2093" s="2">
        <f>'Moving Avg'!G2093</f>
        <v>3.8224000000000014</v>
      </c>
      <c r="I2093" s="2">
        <f>'Moving Avg'!H2093</f>
        <v>4.9118999999999975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  <c r="M2093" s="7">
        <f t="shared" si="320"/>
        <v>50</v>
      </c>
      <c r="N2093" s="7">
        <f t="shared" si="321"/>
        <v>0</v>
      </c>
      <c r="O2093" s="7">
        <f t="shared" si="322"/>
        <v>0</v>
      </c>
      <c r="P2093" s="7">
        <f t="shared" si="323"/>
        <v>33</v>
      </c>
      <c r="Q2093" s="8">
        <f t="shared" si="324"/>
        <v>22.45</v>
      </c>
      <c r="R2093" s="8">
        <f t="shared" si="325"/>
        <v>18.25</v>
      </c>
      <c r="S2093" s="8">
        <f t="shared" si="326"/>
        <v>22.35</v>
      </c>
      <c r="T2093" s="8">
        <f t="shared" si="327"/>
        <v>20.75</v>
      </c>
      <c r="U2093" s="7">
        <f t="shared" si="328"/>
        <v>21.016666666666669</v>
      </c>
      <c r="V2093" s="7">
        <f t="shared" si="329"/>
        <v>20.950000000000003</v>
      </c>
    </row>
    <row r="2094" spans="1:22" ht="13.5" x14ac:dyDescent="0.25">
      <c r="A2094" s="3">
        <f>RSI!A2094</f>
        <v>45350</v>
      </c>
      <c r="B2094" s="2">
        <f>RSI!B2094</f>
        <v>3.75</v>
      </c>
      <c r="C2094" s="2">
        <f>RSI!I2094</f>
        <v>18.32847806337027</v>
      </c>
      <c r="D2094" s="2">
        <f>MACD!E2094</f>
        <v>-2.8747523684146348E-2</v>
      </c>
      <c r="E2094" s="2">
        <f>MACD!F2094</f>
        <v>-3.3646305867774173E-2</v>
      </c>
      <c r="F2094" s="2">
        <f>'Moving Avg'!D2094</f>
        <v>3.75</v>
      </c>
      <c r="G2094" s="2">
        <f>'Moving Avg'!F2094</f>
        <v>3.75</v>
      </c>
      <c r="H2094" s="2">
        <f>'Moving Avg'!G2094</f>
        <v>3.8122000000000016</v>
      </c>
      <c r="I2094" s="2">
        <f>'Moving Avg'!H2094</f>
        <v>4.9107499999999966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  <c r="M2094" s="7">
        <f t="shared" si="320"/>
        <v>50</v>
      </c>
      <c r="N2094" s="7">
        <f t="shared" si="321"/>
        <v>0</v>
      </c>
      <c r="O2094" s="7">
        <f t="shared" si="322"/>
        <v>0</v>
      </c>
      <c r="P2094" s="7">
        <f t="shared" si="323"/>
        <v>33</v>
      </c>
      <c r="Q2094" s="8">
        <f t="shared" si="324"/>
        <v>22.45</v>
      </c>
      <c r="R2094" s="8">
        <f t="shared" si="325"/>
        <v>18.25</v>
      </c>
      <c r="S2094" s="8">
        <f t="shared" si="326"/>
        <v>22.35</v>
      </c>
      <c r="T2094" s="8">
        <f t="shared" si="327"/>
        <v>20.75</v>
      </c>
      <c r="U2094" s="7">
        <f t="shared" si="328"/>
        <v>21.016666666666669</v>
      </c>
      <c r="V2094" s="7">
        <f t="shared" si="329"/>
        <v>20.950000000000003</v>
      </c>
    </row>
    <row r="2095" spans="1:22" ht="13.5" x14ac:dyDescent="0.25">
      <c r="A2095" s="3">
        <f>RSI!A2095</f>
        <v>45351</v>
      </c>
      <c r="B2095" s="2">
        <f>RSI!B2095</f>
        <v>3.75</v>
      </c>
      <c r="C2095" s="2">
        <f>RSI!I2095</f>
        <v>18.32847806337027</v>
      </c>
      <c r="D2095" s="2">
        <f>MACD!E2095</f>
        <v>-2.7151978617584227E-2</v>
      </c>
      <c r="E2095" s="2">
        <f>MACD!F2095</f>
        <v>-3.2347440417736184E-2</v>
      </c>
      <c r="F2095" s="2">
        <f>'Moving Avg'!D2095</f>
        <v>3.75</v>
      </c>
      <c r="G2095" s="2">
        <f>'Moving Avg'!F2095</f>
        <v>3.75</v>
      </c>
      <c r="H2095" s="2">
        <f>'Moving Avg'!G2095</f>
        <v>3.8018000000000014</v>
      </c>
      <c r="I2095" s="2">
        <f>'Moving Avg'!H2095</f>
        <v>4.9087499999999968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  <c r="M2095" s="7">
        <f t="shared" si="320"/>
        <v>50</v>
      </c>
      <c r="N2095" s="7">
        <f t="shared" si="321"/>
        <v>0</v>
      </c>
      <c r="O2095" s="7">
        <f t="shared" si="322"/>
        <v>0</v>
      </c>
      <c r="P2095" s="7">
        <f t="shared" si="323"/>
        <v>33</v>
      </c>
      <c r="Q2095" s="8">
        <f t="shared" si="324"/>
        <v>22.45</v>
      </c>
      <c r="R2095" s="8">
        <f t="shared" si="325"/>
        <v>18.25</v>
      </c>
      <c r="S2095" s="8">
        <f t="shared" si="326"/>
        <v>22.35</v>
      </c>
      <c r="T2095" s="8">
        <f t="shared" si="327"/>
        <v>20.75</v>
      </c>
      <c r="U2095" s="7">
        <f t="shared" si="328"/>
        <v>21.016666666666669</v>
      </c>
      <c r="V2095" s="7">
        <f t="shared" si="329"/>
        <v>20.950000000000003</v>
      </c>
    </row>
    <row r="2096" spans="1:22" ht="13.5" x14ac:dyDescent="0.25">
      <c r="A2096" s="3">
        <f>RSI!A2096</f>
        <v>45352</v>
      </c>
      <c r="B2096" s="2">
        <f>RSI!B2096</f>
        <v>3.75</v>
      </c>
      <c r="C2096" s="2">
        <f>RSI!I2096</f>
        <v>18.32847806337027</v>
      </c>
      <c r="D2096" s="2">
        <f>MACD!E2096</f>
        <v>-2.5592483438738434E-2</v>
      </c>
      <c r="E2096" s="2">
        <f>MACD!F2096</f>
        <v>-3.0996449021936635E-2</v>
      </c>
      <c r="F2096" s="2">
        <f>'Moving Avg'!D2096</f>
        <v>3.75</v>
      </c>
      <c r="G2096" s="2">
        <f>'Moving Avg'!F2096</f>
        <v>3.75</v>
      </c>
      <c r="H2096" s="2">
        <f>'Moving Avg'!G2096</f>
        <v>3.7914000000000012</v>
      </c>
      <c r="I2096" s="2">
        <f>'Moving Avg'!H2096</f>
        <v>4.9067999999999969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  <c r="M2096" s="7">
        <f t="shared" si="320"/>
        <v>50</v>
      </c>
      <c r="N2096" s="7">
        <f t="shared" si="321"/>
        <v>0</v>
      </c>
      <c r="O2096" s="7">
        <f t="shared" si="322"/>
        <v>0</v>
      </c>
      <c r="P2096" s="7">
        <f t="shared" si="323"/>
        <v>33</v>
      </c>
      <c r="Q2096" s="8">
        <f t="shared" si="324"/>
        <v>22.45</v>
      </c>
      <c r="R2096" s="8">
        <f t="shared" si="325"/>
        <v>18.25</v>
      </c>
      <c r="S2096" s="8">
        <f t="shared" si="326"/>
        <v>22.35</v>
      </c>
      <c r="T2096" s="8">
        <f t="shared" si="327"/>
        <v>20.75</v>
      </c>
      <c r="U2096" s="7">
        <f t="shared" si="328"/>
        <v>21.016666666666669</v>
      </c>
      <c r="V2096" s="7">
        <f t="shared" si="329"/>
        <v>20.950000000000003</v>
      </c>
    </row>
    <row r="2097" spans="1:22" ht="13.5" x14ac:dyDescent="0.25">
      <c r="A2097" s="3">
        <f>RSI!A2097</f>
        <v>45355</v>
      </c>
      <c r="B2097" s="2">
        <f>RSI!B2097</f>
        <v>3.75</v>
      </c>
      <c r="C2097" s="2">
        <f>RSI!I2097</f>
        <v>18.32847806337027</v>
      </c>
      <c r="D2097" s="2">
        <f>MACD!E2097</f>
        <v>-2.4079004498744894E-2</v>
      </c>
      <c r="E2097" s="2">
        <f>MACD!F2097</f>
        <v>-2.961296011729829E-2</v>
      </c>
      <c r="F2097" s="2">
        <f>'Moving Avg'!D2097</f>
        <v>3.75</v>
      </c>
      <c r="G2097" s="2">
        <f>'Moving Avg'!F2097</f>
        <v>3.75</v>
      </c>
      <c r="H2097" s="2">
        <f>'Moving Avg'!G2097</f>
        <v>3.7848000000000015</v>
      </c>
      <c r="I2097" s="2">
        <f>'Moving Avg'!H2097</f>
        <v>4.904849999999997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  <c r="M2097" s="7">
        <f t="shared" si="320"/>
        <v>50</v>
      </c>
      <c r="N2097" s="7">
        <f t="shared" si="321"/>
        <v>0</v>
      </c>
      <c r="O2097" s="7">
        <f t="shared" si="322"/>
        <v>0</v>
      </c>
      <c r="P2097" s="7">
        <f t="shared" si="323"/>
        <v>33</v>
      </c>
      <c r="Q2097" s="8">
        <f t="shared" si="324"/>
        <v>22.45</v>
      </c>
      <c r="R2097" s="8">
        <f t="shared" si="325"/>
        <v>18.25</v>
      </c>
      <c r="S2097" s="8">
        <f t="shared" si="326"/>
        <v>22.35</v>
      </c>
      <c r="T2097" s="8">
        <f t="shared" si="327"/>
        <v>20.75</v>
      </c>
      <c r="U2097" s="7">
        <f t="shared" si="328"/>
        <v>21.016666666666669</v>
      </c>
      <c r="V2097" s="7">
        <f t="shared" si="329"/>
        <v>20.950000000000003</v>
      </c>
    </row>
    <row r="2098" spans="1:22" ht="13.5" x14ac:dyDescent="0.25">
      <c r="A2098" s="3">
        <f>RSI!A2098</f>
        <v>45356</v>
      </c>
      <c r="B2098" s="2">
        <f>RSI!B2098</f>
        <v>3.75</v>
      </c>
      <c r="C2098" s="2">
        <f>RSI!I2098</f>
        <v>18.32847806337027</v>
      </c>
      <c r="D2098" s="2">
        <f>MACD!E2098</f>
        <v>-2.2618825790786889E-2</v>
      </c>
      <c r="E2098" s="2">
        <f>MACD!F2098</f>
        <v>-2.8214133251996013E-2</v>
      </c>
      <c r="F2098" s="2">
        <f>'Moving Avg'!D2098</f>
        <v>3.75</v>
      </c>
      <c r="G2098" s="2">
        <f>'Moving Avg'!F2098</f>
        <v>3.75</v>
      </c>
      <c r="H2098" s="2">
        <f>'Moving Avg'!G2098</f>
        <v>3.7818000000000005</v>
      </c>
      <c r="I2098" s="2">
        <f>'Moving Avg'!H2098</f>
        <v>4.9028999999999963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  <c r="M2098" s="7">
        <f t="shared" si="320"/>
        <v>50</v>
      </c>
      <c r="N2098" s="7">
        <f t="shared" si="321"/>
        <v>0</v>
      </c>
      <c r="O2098" s="7">
        <f t="shared" si="322"/>
        <v>0</v>
      </c>
      <c r="P2098" s="7">
        <f t="shared" si="323"/>
        <v>33</v>
      </c>
      <c r="Q2098" s="8">
        <f t="shared" si="324"/>
        <v>22.45</v>
      </c>
      <c r="R2098" s="8">
        <f t="shared" si="325"/>
        <v>18.25</v>
      </c>
      <c r="S2098" s="8">
        <f t="shared" si="326"/>
        <v>22.35</v>
      </c>
      <c r="T2098" s="8">
        <f t="shared" si="327"/>
        <v>20.75</v>
      </c>
      <c r="U2098" s="7">
        <f t="shared" si="328"/>
        <v>21.016666666666669</v>
      </c>
      <c r="V2098" s="7">
        <f t="shared" si="329"/>
        <v>20.950000000000003</v>
      </c>
    </row>
    <row r="2099" spans="1:22" ht="13.5" x14ac:dyDescent="0.25">
      <c r="A2099" s="3">
        <f>RSI!A2099</f>
        <v>45357</v>
      </c>
      <c r="B2099" s="2">
        <f>RSI!B2099</f>
        <v>3.75</v>
      </c>
      <c r="C2099" s="2">
        <f>RSI!I2099</f>
        <v>18.32847806337027</v>
      </c>
      <c r="D2099" s="2">
        <f>MACD!E2099</f>
        <v>-2.1217046737079137E-2</v>
      </c>
      <c r="E2099" s="2">
        <f>MACD!F2099</f>
        <v>-2.6814715949012642E-2</v>
      </c>
      <c r="F2099" s="2">
        <f>'Moving Avg'!D2099</f>
        <v>3.75</v>
      </c>
      <c r="G2099" s="2">
        <f>'Moving Avg'!F2099</f>
        <v>3.75</v>
      </c>
      <c r="H2099" s="2">
        <f>'Moving Avg'!G2099</f>
        <v>3.7818000000000005</v>
      </c>
      <c r="I2099" s="2">
        <f>'Moving Avg'!H2099</f>
        <v>4.9006999999999969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  <c r="M2099" s="7">
        <f t="shared" si="320"/>
        <v>50</v>
      </c>
      <c r="N2099" s="7">
        <f t="shared" si="321"/>
        <v>0</v>
      </c>
      <c r="O2099" s="7">
        <f t="shared" si="322"/>
        <v>0</v>
      </c>
      <c r="P2099" s="7">
        <f t="shared" si="323"/>
        <v>33</v>
      </c>
      <c r="Q2099" s="8">
        <f t="shared" si="324"/>
        <v>22.45</v>
      </c>
      <c r="R2099" s="8">
        <f t="shared" si="325"/>
        <v>18.25</v>
      </c>
      <c r="S2099" s="8">
        <f t="shared" si="326"/>
        <v>22.35</v>
      </c>
      <c r="T2099" s="8">
        <f t="shared" si="327"/>
        <v>20.75</v>
      </c>
      <c r="U2099" s="7">
        <f t="shared" si="328"/>
        <v>21.016666666666669</v>
      </c>
      <c r="V2099" s="7">
        <f t="shared" si="329"/>
        <v>20.950000000000003</v>
      </c>
    </row>
    <row r="2100" spans="1:22" ht="13.5" x14ac:dyDescent="0.25">
      <c r="A2100" s="3">
        <f>RSI!A2100</f>
        <v>45358</v>
      </c>
      <c r="B2100" s="2">
        <f>RSI!B2100</f>
        <v>3.75</v>
      </c>
      <c r="C2100" s="2">
        <f>RSI!I2100</f>
        <v>18.32847806337027</v>
      </c>
      <c r="D2100" s="2">
        <f>MACD!E2100</f>
        <v>-1.98769970883097E-2</v>
      </c>
      <c r="E2100" s="2">
        <f>MACD!F2100</f>
        <v>-2.5427172176872057E-2</v>
      </c>
      <c r="F2100" s="2">
        <f>'Moving Avg'!D2100</f>
        <v>3.75</v>
      </c>
      <c r="G2100" s="2">
        <f>'Moving Avg'!F2100</f>
        <v>3.75</v>
      </c>
      <c r="H2100" s="2">
        <f>'Moving Avg'!G2100</f>
        <v>3.7818000000000005</v>
      </c>
      <c r="I2100" s="2">
        <f>'Moving Avg'!H2100</f>
        <v>4.898449999999996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  <c r="M2100" s="7">
        <f t="shared" si="320"/>
        <v>50</v>
      </c>
      <c r="N2100" s="7">
        <f t="shared" si="321"/>
        <v>0</v>
      </c>
      <c r="O2100" s="7">
        <f t="shared" si="322"/>
        <v>0</v>
      </c>
      <c r="P2100" s="7">
        <f t="shared" si="323"/>
        <v>33</v>
      </c>
      <c r="Q2100" s="8">
        <f t="shared" si="324"/>
        <v>22.45</v>
      </c>
      <c r="R2100" s="8">
        <f t="shared" si="325"/>
        <v>18.25</v>
      </c>
      <c r="S2100" s="8">
        <f t="shared" si="326"/>
        <v>22.35</v>
      </c>
      <c r="T2100" s="8">
        <f t="shared" si="327"/>
        <v>20.75</v>
      </c>
      <c r="U2100" s="7">
        <f t="shared" si="328"/>
        <v>21.016666666666669</v>
      </c>
      <c r="V2100" s="7">
        <f t="shared" si="329"/>
        <v>20.950000000000003</v>
      </c>
    </row>
    <row r="2101" spans="1:22" ht="13.5" x14ac:dyDescent="0.25">
      <c r="A2101" s="3">
        <f>RSI!A2101</f>
        <v>45359</v>
      </c>
      <c r="B2101" s="2">
        <f>RSI!B2101</f>
        <v>3.75</v>
      </c>
      <c r="C2101" s="2">
        <f>RSI!I2101</f>
        <v>18.32847806337027</v>
      </c>
      <c r="D2101" s="2">
        <f>MACD!E2101</f>
        <v>-1.8600582154506995E-2</v>
      </c>
      <c r="E2101" s="2">
        <f>MACD!F2101</f>
        <v>-2.4061854172399047E-2</v>
      </c>
      <c r="F2101" s="2">
        <f>'Moving Avg'!D2101</f>
        <v>3.75</v>
      </c>
      <c r="G2101" s="2">
        <f>'Moving Avg'!F2101</f>
        <v>3.75</v>
      </c>
      <c r="H2101" s="2">
        <f>'Moving Avg'!G2101</f>
        <v>3.7818000000000005</v>
      </c>
      <c r="I2101" s="2">
        <f>'Moving Avg'!H2101</f>
        <v>4.8956999999999962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  <c r="M2101" s="7">
        <f t="shared" si="320"/>
        <v>50</v>
      </c>
      <c r="N2101" s="7">
        <f t="shared" si="321"/>
        <v>0</v>
      </c>
      <c r="O2101" s="7">
        <f t="shared" si="322"/>
        <v>0</v>
      </c>
      <c r="P2101" s="7">
        <f t="shared" si="323"/>
        <v>33</v>
      </c>
      <c r="Q2101" s="8">
        <f t="shared" si="324"/>
        <v>22.45</v>
      </c>
      <c r="R2101" s="8">
        <f t="shared" si="325"/>
        <v>18.25</v>
      </c>
      <c r="S2101" s="8">
        <f t="shared" si="326"/>
        <v>22.35</v>
      </c>
      <c r="T2101" s="8">
        <f t="shared" si="327"/>
        <v>20.75</v>
      </c>
      <c r="U2101" s="7">
        <f t="shared" si="328"/>
        <v>21.016666666666669</v>
      </c>
      <c r="V2101" s="7">
        <f t="shared" si="329"/>
        <v>20.950000000000003</v>
      </c>
    </row>
    <row r="2102" spans="1:22" ht="13.5" x14ac:dyDescent="0.25">
      <c r="A2102" s="3">
        <f>RSI!A2102</f>
        <v>45362</v>
      </c>
      <c r="B2102" s="2">
        <f>RSI!B2102</f>
        <v>3.75</v>
      </c>
      <c r="C2102" s="2">
        <f>RSI!I2102</f>
        <v>18.32847806337027</v>
      </c>
      <c r="D2102" s="2">
        <f>MACD!E2102</f>
        <v>-1.7388569518000718E-2</v>
      </c>
      <c r="E2102" s="2">
        <f>MACD!F2102</f>
        <v>-2.2727197241519382E-2</v>
      </c>
      <c r="F2102" s="2">
        <f>'Moving Avg'!D2102</f>
        <v>3.75</v>
      </c>
      <c r="G2102" s="2">
        <f>'Moving Avg'!F2102</f>
        <v>3.75</v>
      </c>
      <c r="H2102" s="2">
        <f>'Moving Avg'!G2102</f>
        <v>3.7816000000000001</v>
      </c>
      <c r="I2102" s="2">
        <f>'Moving Avg'!H2102</f>
        <v>4.8934499999999961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  <c r="M2102" s="7">
        <f t="shared" si="320"/>
        <v>50</v>
      </c>
      <c r="N2102" s="7">
        <f t="shared" si="321"/>
        <v>0</v>
      </c>
      <c r="O2102" s="7">
        <f t="shared" si="322"/>
        <v>0</v>
      </c>
      <c r="P2102" s="7">
        <f t="shared" si="323"/>
        <v>33</v>
      </c>
      <c r="Q2102" s="8">
        <f t="shared" si="324"/>
        <v>22.45</v>
      </c>
      <c r="R2102" s="8">
        <f t="shared" si="325"/>
        <v>18.25</v>
      </c>
      <c r="S2102" s="8">
        <f t="shared" si="326"/>
        <v>22.35</v>
      </c>
      <c r="T2102" s="8">
        <f t="shared" si="327"/>
        <v>20.75</v>
      </c>
      <c r="U2102" s="7">
        <f t="shared" si="328"/>
        <v>21.016666666666669</v>
      </c>
      <c r="V2102" s="7">
        <f t="shared" si="329"/>
        <v>20.950000000000003</v>
      </c>
    </row>
    <row r="2103" spans="1:22" ht="13.5" x14ac:dyDescent="0.25">
      <c r="A2103" s="3">
        <f>RSI!A2103</f>
        <v>45363</v>
      </c>
      <c r="B2103" s="2">
        <f>RSI!B2103</f>
        <v>3.75</v>
      </c>
      <c r="C2103" s="2">
        <f>RSI!I2103</f>
        <v>18.32847806337027</v>
      </c>
      <c r="D2103" s="2">
        <f>MACD!E2103</f>
        <v>-1.624082663164339E-2</v>
      </c>
      <c r="E2103" s="2">
        <f>MACD!F2103</f>
        <v>-2.1429923119544184E-2</v>
      </c>
      <c r="F2103" s="2">
        <f>'Moving Avg'!D2103</f>
        <v>3.75</v>
      </c>
      <c r="G2103" s="2">
        <f>'Moving Avg'!F2103</f>
        <v>3.75</v>
      </c>
      <c r="H2103" s="2">
        <f>'Moving Avg'!G2103</f>
        <v>3.7813999999999997</v>
      </c>
      <c r="I2103" s="2">
        <f>'Moving Avg'!H2103</f>
        <v>4.891199999999996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  <c r="M2103" s="7">
        <f t="shared" si="320"/>
        <v>50</v>
      </c>
      <c r="N2103" s="7">
        <f t="shared" si="321"/>
        <v>0</v>
      </c>
      <c r="O2103" s="7">
        <f t="shared" si="322"/>
        <v>0</v>
      </c>
      <c r="P2103" s="7">
        <f t="shared" si="323"/>
        <v>33</v>
      </c>
      <c r="Q2103" s="8">
        <f t="shared" si="324"/>
        <v>22.45</v>
      </c>
      <c r="R2103" s="8">
        <f t="shared" si="325"/>
        <v>18.25</v>
      </c>
      <c r="S2103" s="8">
        <f t="shared" si="326"/>
        <v>22.35</v>
      </c>
      <c r="T2103" s="8">
        <f t="shared" si="327"/>
        <v>20.75</v>
      </c>
      <c r="U2103" s="7">
        <f t="shared" si="328"/>
        <v>21.016666666666669</v>
      </c>
      <c r="V2103" s="7">
        <f t="shared" si="329"/>
        <v>20.950000000000003</v>
      </c>
    </row>
    <row r="2104" spans="1:22" ht="13.5" x14ac:dyDescent="0.25">
      <c r="A2104" s="3">
        <f>RSI!A2104</f>
        <v>45364</v>
      </c>
      <c r="B2104" s="2">
        <f>RSI!B2104</f>
        <v>3.75</v>
      </c>
      <c r="C2104" s="2">
        <f>RSI!I2104</f>
        <v>18.32847806337027</v>
      </c>
      <c r="D2104" s="2">
        <f>MACD!E2104</f>
        <v>-1.5156517229151234E-2</v>
      </c>
      <c r="E2104" s="2">
        <f>MACD!F2104</f>
        <v>-2.0175241941465593E-2</v>
      </c>
      <c r="F2104" s="2">
        <f>'Moving Avg'!D2104</f>
        <v>3.75</v>
      </c>
      <c r="G2104" s="2">
        <f>'Moving Avg'!F2104</f>
        <v>3.75</v>
      </c>
      <c r="H2104" s="2">
        <f>'Moving Avg'!G2104</f>
        <v>3.7812000000000001</v>
      </c>
      <c r="I2104" s="2">
        <f>'Moving Avg'!H2104</f>
        <v>4.8889499999999968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  <c r="M2104" s="7">
        <f t="shared" si="320"/>
        <v>50</v>
      </c>
      <c r="N2104" s="7">
        <f t="shared" si="321"/>
        <v>0</v>
      </c>
      <c r="O2104" s="7">
        <f t="shared" si="322"/>
        <v>0</v>
      </c>
      <c r="P2104" s="7">
        <f t="shared" si="323"/>
        <v>33</v>
      </c>
      <c r="Q2104" s="8">
        <f t="shared" si="324"/>
        <v>22.45</v>
      </c>
      <c r="R2104" s="8">
        <f t="shared" si="325"/>
        <v>18.25</v>
      </c>
      <c r="S2104" s="8">
        <f t="shared" si="326"/>
        <v>22.35</v>
      </c>
      <c r="T2104" s="8">
        <f t="shared" si="327"/>
        <v>20.75</v>
      </c>
      <c r="U2104" s="7">
        <f t="shared" si="328"/>
        <v>21.016666666666669</v>
      </c>
      <c r="V2104" s="7">
        <f t="shared" si="329"/>
        <v>20.950000000000003</v>
      </c>
    </row>
    <row r="2105" spans="1:22" ht="13.5" x14ac:dyDescent="0.25">
      <c r="A2105" s="3">
        <f>RSI!A2105</f>
        <v>45365</v>
      </c>
      <c r="B2105" s="2">
        <f>RSI!B2105</f>
        <v>3.75</v>
      </c>
      <c r="C2105" s="2">
        <f>RSI!I2105</f>
        <v>18.32847806337027</v>
      </c>
      <c r="D2105" s="2">
        <f>MACD!E2105</f>
        <v>-1.4134263227436161E-2</v>
      </c>
      <c r="E2105" s="2">
        <f>MACD!F2105</f>
        <v>-1.8967046198659708E-2</v>
      </c>
      <c r="F2105" s="2">
        <f>'Moving Avg'!D2105</f>
        <v>3.75</v>
      </c>
      <c r="G2105" s="2">
        <f>'Moving Avg'!F2105</f>
        <v>3.75</v>
      </c>
      <c r="H2105" s="2">
        <f>'Moving Avg'!G2105</f>
        <v>3.7807999999999997</v>
      </c>
      <c r="I2105" s="2">
        <f>'Moving Avg'!H2105</f>
        <v>4.8866999999999958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50</v>
      </c>
      <c r="N2105" s="7">
        <f t="shared" si="321"/>
        <v>0</v>
      </c>
      <c r="O2105" s="7">
        <f t="shared" si="322"/>
        <v>0</v>
      </c>
      <c r="P2105" s="7">
        <f t="shared" si="323"/>
        <v>33</v>
      </c>
      <c r="Q2105" s="8">
        <f t="shared" si="324"/>
        <v>22.45</v>
      </c>
      <c r="R2105" s="8">
        <f t="shared" si="325"/>
        <v>18.25</v>
      </c>
      <c r="S2105" s="8">
        <f t="shared" si="326"/>
        <v>22.35</v>
      </c>
      <c r="T2105" s="8">
        <f t="shared" si="327"/>
        <v>20.75</v>
      </c>
      <c r="U2105" s="7">
        <f t="shared" si="328"/>
        <v>21.016666666666669</v>
      </c>
      <c r="V2105" s="7">
        <f t="shared" si="329"/>
        <v>20.950000000000003</v>
      </c>
    </row>
    <row r="2106" spans="1:22" ht="13.5" x14ac:dyDescent="0.25">
      <c r="A2106" s="3">
        <f>RSI!A2106</f>
        <v>45366</v>
      </c>
      <c r="B2106" s="2">
        <f>RSI!B2106</f>
        <v>3.75</v>
      </c>
      <c r="C2106" s="2">
        <f>RSI!I2106</f>
        <v>18.32847806337027</v>
      </c>
      <c r="D2106" s="2">
        <f>MACD!E2106</f>
        <v>-1.3172277747717231E-2</v>
      </c>
      <c r="E2106" s="2">
        <f>MACD!F2106</f>
        <v>-1.7808092508471214E-2</v>
      </c>
      <c r="F2106" s="2">
        <f>'Moving Avg'!D2106</f>
        <v>3.75</v>
      </c>
      <c r="G2106" s="2">
        <f>'Moving Avg'!F2106</f>
        <v>3.75</v>
      </c>
      <c r="H2106" s="2">
        <f>'Moving Avg'!G2106</f>
        <v>3.7771999999999997</v>
      </c>
      <c r="I2106" s="2">
        <f>'Moving Avg'!H2106</f>
        <v>4.8844499999999957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  <c r="M2106" s="7">
        <f t="shared" si="320"/>
        <v>50</v>
      </c>
      <c r="N2106" s="7">
        <f t="shared" si="321"/>
        <v>0</v>
      </c>
      <c r="O2106" s="7">
        <f t="shared" si="322"/>
        <v>0</v>
      </c>
      <c r="P2106" s="7">
        <f t="shared" si="323"/>
        <v>33</v>
      </c>
      <c r="Q2106" s="8">
        <f t="shared" si="324"/>
        <v>22.45</v>
      </c>
      <c r="R2106" s="8">
        <f t="shared" si="325"/>
        <v>18.25</v>
      </c>
      <c r="S2106" s="8">
        <f t="shared" si="326"/>
        <v>22.35</v>
      </c>
      <c r="T2106" s="8">
        <f t="shared" si="327"/>
        <v>20.75</v>
      </c>
      <c r="U2106" s="7">
        <f t="shared" si="328"/>
        <v>21.016666666666669</v>
      </c>
      <c r="V2106" s="7">
        <f t="shared" si="329"/>
        <v>20.950000000000003</v>
      </c>
    </row>
    <row r="2107" spans="1:22" ht="13.5" x14ac:dyDescent="0.25">
      <c r="A2107" s="3">
        <f>RSI!A2107</f>
        <v>45369</v>
      </c>
      <c r="B2107" s="2">
        <f>RSI!B2107</f>
        <v>3.75</v>
      </c>
      <c r="C2107" s="2">
        <f>RSI!I2107</f>
        <v>18.32847806337027</v>
      </c>
      <c r="D2107" s="2">
        <f>MACD!E2107</f>
        <v>-1.2268473992977924E-2</v>
      </c>
      <c r="E2107" s="2">
        <f>MACD!F2107</f>
        <v>-1.6700168805372555E-2</v>
      </c>
      <c r="F2107" s="2">
        <f>'Moving Avg'!D2107</f>
        <v>3.75</v>
      </c>
      <c r="G2107" s="2">
        <f>'Moving Avg'!F2107</f>
        <v>3.75</v>
      </c>
      <c r="H2107" s="2">
        <f>'Moving Avg'!G2107</f>
        <v>3.7735999999999996</v>
      </c>
      <c r="I2107" s="2">
        <f>'Moving Avg'!H2107</f>
        <v>4.881299999999996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  <c r="M2107" s="7">
        <f t="shared" si="320"/>
        <v>50</v>
      </c>
      <c r="N2107" s="7">
        <f t="shared" si="321"/>
        <v>0</v>
      </c>
      <c r="O2107" s="7">
        <f t="shared" si="322"/>
        <v>0</v>
      </c>
      <c r="P2107" s="7">
        <f t="shared" si="323"/>
        <v>33</v>
      </c>
      <c r="Q2107" s="8">
        <f t="shared" si="324"/>
        <v>22.45</v>
      </c>
      <c r="R2107" s="8">
        <f t="shared" si="325"/>
        <v>18.25</v>
      </c>
      <c r="S2107" s="8">
        <f t="shared" si="326"/>
        <v>22.35</v>
      </c>
      <c r="T2107" s="8">
        <f t="shared" si="327"/>
        <v>20.75</v>
      </c>
      <c r="U2107" s="7">
        <f t="shared" si="328"/>
        <v>21.016666666666669</v>
      </c>
      <c r="V2107" s="7">
        <f t="shared" si="329"/>
        <v>20.950000000000003</v>
      </c>
    </row>
    <row r="2108" spans="1:22" ht="13.5" x14ac:dyDescent="0.25">
      <c r="A2108" s="3">
        <f>RSI!A2108</f>
        <v>45370</v>
      </c>
      <c r="B2108" s="2">
        <f>RSI!B2108</f>
        <v>3.75</v>
      </c>
      <c r="C2108" s="2">
        <f>RSI!I2108</f>
        <v>18.32847806337027</v>
      </c>
      <c r="D2108" s="2">
        <f>MACD!E2108</f>
        <v>-1.1420553968688907E-2</v>
      </c>
      <c r="E2108" s="2">
        <f>MACD!F2108</f>
        <v>-1.5644245838035826E-2</v>
      </c>
      <c r="F2108" s="2">
        <f>'Moving Avg'!D2108</f>
        <v>3.75</v>
      </c>
      <c r="G2108" s="2">
        <f>'Moving Avg'!F2108</f>
        <v>3.75</v>
      </c>
      <c r="H2108" s="2">
        <f>'Moving Avg'!G2108</f>
        <v>3.77</v>
      </c>
      <c r="I2108" s="2">
        <f>'Moving Avg'!H2108</f>
        <v>4.8780499999999964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  <c r="M2108" s="7">
        <f t="shared" si="320"/>
        <v>50</v>
      </c>
      <c r="N2108" s="7">
        <f t="shared" si="321"/>
        <v>0</v>
      </c>
      <c r="O2108" s="7">
        <f t="shared" si="322"/>
        <v>0</v>
      </c>
      <c r="P2108" s="7">
        <f t="shared" si="323"/>
        <v>33</v>
      </c>
      <c r="Q2108" s="8">
        <f t="shared" si="324"/>
        <v>22.45</v>
      </c>
      <c r="R2108" s="8">
        <f t="shared" si="325"/>
        <v>18.25</v>
      </c>
      <c r="S2108" s="8">
        <f t="shared" si="326"/>
        <v>22.35</v>
      </c>
      <c r="T2108" s="8">
        <f t="shared" si="327"/>
        <v>20.75</v>
      </c>
      <c r="U2108" s="7">
        <f t="shared" si="328"/>
        <v>21.016666666666669</v>
      </c>
      <c r="V2108" s="7">
        <f t="shared" si="329"/>
        <v>20.950000000000003</v>
      </c>
    </row>
    <row r="2109" spans="1:22" ht="13.5" x14ac:dyDescent="0.25">
      <c r="A2109" s="3">
        <f>RSI!A2109</f>
        <v>45372</v>
      </c>
      <c r="B2109" s="2">
        <f>RSI!B2109</f>
        <v>3.75</v>
      </c>
      <c r="C2109" s="2">
        <f>RSI!I2109</f>
        <v>18.32847806337027</v>
      </c>
      <c r="D2109" s="2">
        <f>MACD!E2109</f>
        <v>-1.0626080400158777E-2</v>
      </c>
      <c r="E2109" s="2">
        <f>MACD!F2109</f>
        <v>-1.4640612750460417E-2</v>
      </c>
      <c r="F2109" s="2">
        <f>'Moving Avg'!D2109</f>
        <v>3.75</v>
      </c>
      <c r="G2109" s="2">
        <f>'Moving Avg'!F2109</f>
        <v>3.75</v>
      </c>
      <c r="H2109" s="2">
        <f>'Moving Avg'!G2109</f>
        <v>3.7664</v>
      </c>
      <c r="I2109" s="2">
        <f>'Moving Avg'!H2109</f>
        <v>4.8742999999999963</v>
      </c>
      <c r="J2109" s="5" t="str">
        <f>OBV!F2109</f>
        <v>NEUTRAL</v>
      </c>
      <c r="K2109" s="5" t="str">
        <f>OBV!G2109</f>
        <v>NEUTRAL</v>
      </c>
      <c r="L2109" s="5" t="str">
        <f>OBV!H2109</f>
        <v>NEUTRAL</v>
      </c>
      <c r="M2109" s="7">
        <f t="shared" si="320"/>
        <v>50</v>
      </c>
      <c r="N2109" s="7">
        <f t="shared" si="321"/>
        <v>0</v>
      </c>
      <c r="O2109" s="7">
        <f t="shared" si="322"/>
        <v>0</v>
      </c>
      <c r="P2109" s="7">
        <f t="shared" si="323"/>
        <v>33</v>
      </c>
      <c r="Q2109" s="8">
        <f t="shared" si="324"/>
        <v>22.45</v>
      </c>
      <c r="R2109" s="8">
        <f t="shared" si="325"/>
        <v>18.25</v>
      </c>
      <c r="S2109" s="8">
        <f t="shared" si="326"/>
        <v>22.35</v>
      </c>
      <c r="T2109" s="8">
        <f t="shared" si="327"/>
        <v>20.75</v>
      </c>
      <c r="U2109" s="7">
        <f t="shared" si="328"/>
        <v>21.016666666666669</v>
      </c>
      <c r="V2109" s="7">
        <f t="shared" si="329"/>
        <v>20.950000000000003</v>
      </c>
    </row>
    <row r="2110" spans="1:22" ht="13.5" x14ac:dyDescent="0.25">
      <c r="A2110" s="3">
        <f>RSI!A2110</f>
        <v>45373</v>
      </c>
      <c r="B2110" s="2">
        <f>RSI!B2110</f>
        <v>3.75</v>
      </c>
      <c r="C2110" s="2">
        <f>RSI!I2110</f>
        <v>18.32847806337027</v>
      </c>
      <c r="D2110" s="2">
        <f>MACD!E2110</f>
        <v>-9.8825346652682278E-3</v>
      </c>
      <c r="E2110" s="2">
        <f>MACD!F2110</f>
        <v>-1.368899713342198E-2</v>
      </c>
      <c r="F2110" s="2">
        <f>'Moving Avg'!D2110</f>
        <v>3.75</v>
      </c>
      <c r="G2110" s="2">
        <f>'Moving Avg'!F2110</f>
        <v>3.75</v>
      </c>
      <c r="H2110" s="2">
        <f>'Moving Avg'!G2110</f>
        <v>3.7627999999999999</v>
      </c>
      <c r="I2110" s="2">
        <f>'Moving Avg'!H2110</f>
        <v>4.8702999999999967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  <c r="M2110" s="7">
        <f t="shared" si="320"/>
        <v>50</v>
      </c>
      <c r="N2110" s="7">
        <f t="shared" si="321"/>
        <v>0</v>
      </c>
      <c r="O2110" s="7">
        <f t="shared" si="322"/>
        <v>0</v>
      </c>
      <c r="P2110" s="7">
        <f t="shared" si="323"/>
        <v>33</v>
      </c>
      <c r="Q2110" s="8">
        <f t="shared" si="324"/>
        <v>22.45</v>
      </c>
      <c r="R2110" s="8">
        <f t="shared" si="325"/>
        <v>18.25</v>
      </c>
      <c r="S2110" s="8">
        <f t="shared" si="326"/>
        <v>22.35</v>
      </c>
      <c r="T2110" s="8">
        <f t="shared" si="327"/>
        <v>20.75</v>
      </c>
      <c r="U2110" s="7">
        <f t="shared" si="328"/>
        <v>21.016666666666669</v>
      </c>
      <c r="V2110" s="7">
        <f t="shared" si="329"/>
        <v>20.950000000000003</v>
      </c>
    </row>
    <row r="2111" spans="1:22" ht="13.5" x14ac:dyDescent="0.25">
      <c r="A2111" s="3">
        <f>RSI!A2111</f>
        <v>45376</v>
      </c>
      <c r="B2111" s="2">
        <f>RSI!B2111</f>
        <v>3.75</v>
      </c>
      <c r="C2111" s="2">
        <f>RSI!I2111</f>
        <v>18.32847806337027</v>
      </c>
      <c r="D2111" s="2">
        <f>MACD!E2111</f>
        <v>-9.187363110407798E-3</v>
      </c>
      <c r="E2111" s="2">
        <f>MACD!F2111</f>
        <v>-1.2788670328819144E-2</v>
      </c>
      <c r="F2111" s="2">
        <f>'Moving Avg'!D2111</f>
        <v>3.75</v>
      </c>
      <c r="G2111" s="2">
        <f>'Moving Avg'!F2111</f>
        <v>3.75</v>
      </c>
      <c r="H2111" s="2">
        <f>'Moving Avg'!G2111</f>
        <v>3.7591999999999994</v>
      </c>
      <c r="I2111" s="2">
        <f>'Moving Avg'!H2111</f>
        <v>4.8662999999999963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  <c r="M2111" s="7">
        <f t="shared" si="320"/>
        <v>50</v>
      </c>
      <c r="N2111" s="7">
        <f t="shared" si="321"/>
        <v>0</v>
      </c>
      <c r="O2111" s="7">
        <f t="shared" si="322"/>
        <v>0</v>
      </c>
      <c r="P2111" s="7">
        <f t="shared" si="323"/>
        <v>33</v>
      </c>
      <c r="Q2111" s="8">
        <f t="shared" si="324"/>
        <v>22.45</v>
      </c>
      <c r="R2111" s="8">
        <f t="shared" si="325"/>
        <v>18.25</v>
      </c>
      <c r="S2111" s="8">
        <f t="shared" si="326"/>
        <v>22.35</v>
      </c>
      <c r="T2111" s="8">
        <f t="shared" si="327"/>
        <v>20.75</v>
      </c>
      <c r="U2111" s="7">
        <f t="shared" si="328"/>
        <v>21.016666666666669</v>
      </c>
      <c r="V2111" s="7">
        <f t="shared" si="329"/>
        <v>20.950000000000003</v>
      </c>
    </row>
    <row r="2112" spans="1:22" ht="13.5" x14ac:dyDescent="0.25">
      <c r="A2112" s="3">
        <f>RSI!A2112</f>
        <v>45377</v>
      </c>
      <c r="B2112" s="2">
        <f>RSI!B2112</f>
        <v>3.75</v>
      </c>
      <c r="C2112" s="2">
        <f>RSI!I2112</f>
        <v>18.32847806337027</v>
      </c>
      <c r="D2112" s="2">
        <f>MACD!E2112</f>
        <v>-8.5380137371080522E-3</v>
      </c>
      <c r="E2112" s="2">
        <f>MACD!F2112</f>
        <v>-1.1938539010476926E-2</v>
      </c>
      <c r="F2112" s="2">
        <f>'Moving Avg'!D2112</f>
        <v>3.75</v>
      </c>
      <c r="G2112" s="2">
        <f>'Moving Avg'!F2112</f>
        <v>3.75</v>
      </c>
      <c r="H2112" s="2">
        <f>'Moving Avg'!G2112</f>
        <v>3.7555999999999994</v>
      </c>
      <c r="I2112" s="2">
        <f>'Moving Avg'!H2112</f>
        <v>4.8620999999999963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  <c r="M2112" s="7">
        <f t="shared" si="320"/>
        <v>50</v>
      </c>
      <c r="N2112" s="7">
        <f t="shared" si="321"/>
        <v>0</v>
      </c>
      <c r="O2112" s="7">
        <f t="shared" si="322"/>
        <v>0</v>
      </c>
      <c r="P2112" s="7">
        <f t="shared" si="323"/>
        <v>33</v>
      </c>
      <c r="Q2112" s="8">
        <f t="shared" si="324"/>
        <v>22.45</v>
      </c>
      <c r="R2112" s="8">
        <f t="shared" si="325"/>
        <v>18.25</v>
      </c>
      <c r="S2112" s="8">
        <f t="shared" si="326"/>
        <v>22.35</v>
      </c>
      <c r="T2112" s="8">
        <f t="shared" si="327"/>
        <v>20.75</v>
      </c>
      <c r="U2112" s="7">
        <f t="shared" si="328"/>
        <v>21.016666666666669</v>
      </c>
      <c r="V2112" s="7">
        <f t="shared" si="329"/>
        <v>20.950000000000003</v>
      </c>
    </row>
    <row r="2113" spans="1:22" ht="13.5" x14ac:dyDescent="0.25">
      <c r="A2113" s="3">
        <f>RSI!A2113</f>
        <v>45378</v>
      </c>
      <c r="B2113" s="2">
        <f>RSI!B2113</f>
        <v>3.75</v>
      </c>
      <c r="C2113" s="2">
        <f>RSI!I2113</f>
        <v>18.32847806337027</v>
      </c>
      <c r="D2113" s="2">
        <f>MACD!E2113</f>
        <v>-7.9319649262652447E-3</v>
      </c>
      <c r="E2113" s="2">
        <f>MACD!F2113</f>
        <v>-1.1137224193634592E-2</v>
      </c>
      <c r="F2113" s="2">
        <f>'Moving Avg'!D2113</f>
        <v>3.75</v>
      </c>
      <c r="G2113" s="2">
        <f>'Moving Avg'!F2113</f>
        <v>3.75</v>
      </c>
      <c r="H2113" s="2">
        <f>'Moving Avg'!G2113</f>
        <v>3.7519999999999998</v>
      </c>
      <c r="I2113" s="2">
        <f>'Moving Avg'!H2113</f>
        <v>4.8578499999999964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  <c r="M2113" s="7">
        <f t="shared" si="320"/>
        <v>50</v>
      </c>
      <c r="N2113" s="7">
        <f t="shared" si="321"/>
        <v>0</v>
      </c>
      <c r="O2113" s="7">
        <f t="shared" si="322"/>
        <v>0</v>
      </c>
      <c r="P2113" s="7">
        <f t="shared" si="323"/>
        <v>33</v>
      </c>
      <c r="Q2113" s="8">
        <f t="shared" si="324"/>
        <v>22.45</v>
      </c>
      <c r="R2113" s="8">
        <f t="shared" si="325"/>
        <v>18.25</v>
      </c>
      <c r="S2113" s="8">
        <f t="shared" si="326"/>
        <v>22.35</v>
      </c>
      <c r="T2113" s="8">
        <f t="shared" si="327"/>
        <v>20.75</v>
      </c>
      <c r="U2113" s="7">
        <f t="shared" si="328"/>
        <v>21.016666666666669</v>
      </c>
      <c r="V2113" s="7">
        <f t="shared" si="329"/>
        <v>20.950000000000003</v>
      </c>
    </row>
    <row r="2114" spans="1:22" ht="13.5" x14ac:dyDescent="0.25">
      <c r="A2114" s="3">
        <f>RSI!A2114</f>
        <v>45379</v>
      </c>
      <c r="B2114" s="2">
        <f>RSI!B2114</f>
        <v>3.75</v>
      </c>
      <c r="C2114" s="2">
        <f>RSI!I2114</f>
        <v>18.32847806337027</v>
      </c>
      <c r="D2114" s="2">
        <f>MACD!E2114</f>
        <v>-7.3667475966732177E-3</v>
      </c>
      <c r="E2114" s="2">
        <f>MACD!F2114</f>
        <v>-1.0383128874242318E-2</v>
      </c>
      <c r="F2114" s="2">
        <f>'Moving Avg'!D2114</f>
        <v>3.75</v>
      </c>
      <c r="G2114" s="2">
        <f>'Moving Avg'!F2114</f>
        <v>3.75</v>
      </c>
      <c r="H2114" s="2">
        <f>'Moving Avg'!G2114</f>
        <v>3.7517999999999994</v>
      </c>
      <c r="I2114" s="2">
        <f>'Moving Avg'!H2114</f>
        <v>4.8533499999999954</v>
      </c>
      <c r="J2114" s="5" t="str">
        <f>OBV!F2114</f>
        <v>NEUTRAL</v>
      </c>
      <c r="K2114" s="5" t="str">
        <f>OBV!G2114</f>
        <v>NEUTRAL</v>
      </c>
      <c r="L2114" s="5" t="str">
        <f>OBV!H2114</f>
        <v>NEUTRAL</v>
      </c>
      <c r="M2114" s="7">
        <f t="shared" ref="M2114:M2177" si="330">IF(C2114&lt;30,50, IF(C2114&gt;70, 0, 25))</f>
        <v>50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33</v>
      </c>
      <c r="Q2114" s="8">
        <f t="shared" si="324"/>
        <v>22.45</v>
      </c>
      <c r="R2114" s="8">
        <f t="shared" si="325"/>
        <v>18.25</v>
      </c>
      <c r="S2114" s="8">
        <f t="shared" si="326"/>
        <v>22.35</v>
      </c>
      <c r="T2114" s="8">
        <f t="shared" si="327"/>
        <v>20.75</v>
      </c>
      <c r="U2114" s="7">
        <f t="shared" si="328"/>
        <v>21.016666666666669</v>
      </c>
      <c r="V2114" s="7">
        <f t="shared" si="329"/>
        <v>20.950000000000003</v>
      </c>
    </row>
    <row r="2115" spans="1:22" ht="13.5" x14ac:dyDescent="0.25">
      <c r="A2115" s="3">
        <f>RSI!A2115</f>
        <v>45380</v>
      </c>
      <c r="B2115" s="2">
        <f>RSI!B2115</f>
        <v>3.75</v>
      </c>
      <c r="C2115" s="2">
        <f>RSI!I2115</f>
        <v>18.32847806337027</v>
      </c>
      <c r="D2115" s="2">
        <f>MACD!E2115</f>
        <v>-6.8399619669738954E-3</v>
      </c>
      <c r="E2115" s="2">
        <f>MACD!F2115</f>
        <v>-9.6744954927886328E-3</v>
      </c>
      <c r="F2115" s="2">
        <f>'Moving Avg'!D2115</f>
        <v>3.75</v>
      </c>
      <c r="G2115" s="2">
        <f>'Moving Avg'!F2115</f>
        <v>3.75</v>
      </c>
      <c r="H2115" s="2">
        <f>'Moving Avg'!G2115</f>
        <v>3.7515999999999998</v>
      </c>
      <c r="I2115" s="2">
        <f>'Moving Avg'!H2115</f>
        <v>4.8485999999999958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  <c r="M2115" s="7">
        <f t="shared" si="330"/>
        <v>50</v>
      </c>
      <c r="N2115" s="7">
        <f t="shared" si="331"/>
        <v>0</v>
      </c>
      <c r="O2115" s="7">
        <f t="shared" si="332"/>
        <v>0</v>
      </c>
      <c r="P2115" s="7">
        <f t="shared" si="333"/>
        <v>33</v>
      </c>
      <c r="Q2115" s="8">
        <f t="shared" ref="Q2115:Q2178" si="334">0.35*M2115+N2115*0.35+O2115*0.15+P2115*0.15</f>
        <v>22.45</v>
      </c>
      <c r="R2115" s="8">
        <f t="shared" ref="R2115:R2178" si="335">M2115*0.2+N2115*0.2+O2115*0.35+P2115*0.25</f>
        <v>18.25</v>
      </c>
      <c r="S2115" s="8">
        <f t="shared" ref="S2115:S2178" si="336">M2115*0.15+N2115*0.15+O2115*0.25+P2115*0.45</f>
        <v>22.35</v>
      </c>
      <c r="T2115" s="8">
        <f t="shared" ref="T2115:T2178" si="337">0.25*SUM(M2115:P2115)</f>
        <v>20.75</v>
      </c>
      <c r="U2115" s="7">
        <f t="shared" ref="U2115:U2178" si="338">SUM(Q2115:S2115)/3</f>
        <v>21.016666666666669</v>
      </c>
      <c r="V2115" s="7">
        <f t="shared" ref="V2115:V2178" si="339">SUM(Q2115:T2115)/4</f>
        <v>20.950000000000003</v>
      </c>
    </row>
    <row r="2116" spans="1:22" ht="13.5" x14ac:dyDescent="0.25">
      <c r="A2116" s="3">
        <f>RSI!A2116</f>
        <v>45383</v>
      </c>
      <c r="B2116" s="2">
        <f>RSI!B2116</f>
        <v>3.75</v>
      </c>
      <c r="C2116" s="2">
        <f>RSI!I2116</f>
        <v>18.32847806337027</v>
      </c>
      <c r="D2116" s="2">
        <f>MACD!E2116</f>
        <v>-6.3492898984973678E-3</v>
      </c>
      <c r="E2116" s="2">
        <f>MACD!F2116</f>
        <v>-9.0094543739303798E-3</v>
      </c>
      <c r="F2116" s="2">
        <f>'Moving Avg'!D2116</f>
        <v>3.75</v>
      </c>
      <c r="G2116" s="2">
        <f>'Moving Avg'!F2116</f>
        <v>3.75</v>
      </c>
      <c r="H2116" s="2">
        <f>'Moving Avg'!G2116</f>
        <v>3.7513999999999998</v>
      </c>
      <c r="I2116" s="2">
        <f>'Moving Avg'!H2116</f>
        <v>4.8438499999999962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  <c r="M2116" s="7">
        <f t="shared" si="330"/>
        <v>50</v>
      </c>
      <c r="N2116" s="7">
        <f t="shared" si="331"/>
        <v>0</v>
      </c>
      <c r="O2116" s="7">
        <f t="shared" si="332"/>
        <v>0</v>
      </c>
      <c r="P2116" s="7">
        <f t="shared" si="333"/>
        <v>33</v>
      </c>
      <c r="Q2116" s="8">
        <f t="shared" si="334"/>
        <v>22.45</v>
      </c>
      <c r="R2116" s="8">
        <f t="shared" si="335"/>
        <v>18.25</v>
      </c>
      <c r="S2116" s="8">
        <f t="shared" si="336"/>
        <v>22.35</v>
      </c>
      <c r="T2116" s="8">
        <f t="shared" si="337"/>
        <v>20.75</v>
      </c>
      <c r="U2116" s="7">
        <f t="shared" si="338"/>
        <v>21.016666666666669</v>
      </c>
      <c r="V2116" s="7">
        <f t="shared" si="339"/>
        <v>20.950000000000003</v>
      </c>
    </row>
    <row r="2117" spans="1:22" ht="13.5" x14ac:dyDescent="0.25">
      <c r="A2117" s="3">
        <f>RSI!A2117</f>
        <v>45384</v>
      </c>
      <c r="B2117" s="2">
        <f>RSI!B2117</f>
        <v>3.75</v>
      </c>
      <c r="C2117" s="2">
        <f>RSI!I2117</f>
        <v>18.32847806337027</v>
      </c>
      <c r="D2117" s="2">
        <f>MACD!E2117</f>
        <v>-5.8925036351782367E-3</v>
      </c>
      <c r="E2117" s="2">
        <f>MACD!F2117</f>
        <v>-8.3860642261799519E-3</v>
      </c>
      <c r="F2117" s="2">
        <f>'Moving Avg'!D2117</f>
        <v>3.75</v>
      </c>
      <c r="G2117" s="2">
        <f>'Moving Avg'!F2117</f>
        <v>3.75</v>
      </c>
      <c r="H2117" s="2">
        <f>'Moving Avg'!G2117</f>
        <v>3.7511999999999999</v>
      </c>
      <c r="I2117" s="2">
        <f>'Moving Avg'!H2117</f>
        <v>4.8388999999999962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  <c r="M2117" s="7">
        <f t="shared" si="330"/>
        <v>50</v>
      </c>
      <c r="N2117" s="7">
        <f t="shared" si="331"/>
        <v>0</v>
      </c>
      <c r="O2117" s="7">
        <f t="shared" si="332"/>
        <v>0</v>
      </c>
      <c r="P2117" s="7">
        <f t="shared" si="333"/>
        <v>33</v>
      </c>
      <c r="Q2117" s="8">
        <f t="shared" si="334"/>
        <v>22.45</v>
      </c>
      <c r="R2117" s="8">
        <f t="shared" si="335"/>
        <v>18.25</v>
      </c>
      <c r="S2117" s="8">
        <f t="shared" si="336"/>
        <v>22.35</v>
      </c>
      <c r="T2117" s="8">
        <f t="shared" si="337"/>
        <v>20.75</v>
      </c>
      <c r="U2117" s="7">
        <f t="shared" si="338"/>
        <v>21.016666666666669</v>
      </c>
      <c r="V2117" s="7">
        <f t="shared" si="339"/>
        <v>20.950000000000003</v>
      </c>
    </row>
    <row r="2118" spans="1:22" ht="13.5" x14ac:dyDescent="0.25">
      <c r="A2118" s="3">
        <f>RSI!A2118</f>
        <v>45385</v>
      </c>
      <c r="B2118" s="2">
        <f>RSI!B2118</f>
        <v>3.75</v>
      </c>
      <c r="C2118" s="2">
        <f>RSI!I2118</f>
        <v>18.32847806337027</v>
      </c>
      <c r="D2118" s="2">
        <f>MACD!E2118</f>
        <v>-5.4674716210656449E-3</v>
      </c>
      <c r="E2118" s="2">
        <f>MACD!F2118</f>
        <v>-7.8023457051570912E-3</v>
      </c>
      <c r="F2118" s="2">
        <f>'Moving Avg'!D2118</f>
        <v>3.75</v>
      </c>
      <c r="G2118" s="2">
        <f>'Moving Avg'!F2118</f>
        <v>3.75</v>
      </c>
      <c r="H2118" s="2">
        <f>'Moving Avg'!G2118</f>
        <v>3.7510000000000003</v>
      </c>
      <c r="I2118" s="2">
        <f>'Moving Avg'!H2118</f>
        <v>4.8338999999999963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  <c r="M2118" s="7">
        <f t="shared" si="330"/>
        <v>50</v>
      </c>
      <c r="N2118" s="7">
        <f t="shared" si="331"/>
        <v>0</v>
      </c>
      <c r="O2118" s="7">
        <f t="shared" si="332"/>
        <v>0</v>
      </c>
      <c r="P2118" s="7">
        <f t="shared" si="333"/>
        <v>33</v>
      </c>
      <c r="Q2118" s="8">
        <f t="shared" si="334"/>
        <v>22.45</v>
      </c>
      <c r="R2118" s="8">
        <f t="shared" si="335"/>
        <v>18.25</v>
      </c>
      <c r="S2118" s="8">
        <f t="shared" si="336"/>
        <v>22.35</v>
      </c>
      <c r="T2118" s="8">
        <f t="shared" si="337"/>
        <v>20.75</v>
      </c>
      <c r="U2118" s="7">
        <f t="shared" si="338"/>
        <v>21.016666666666669</v>
      </c>
      <c r="V2118" s="7">
        <f t="shared" si="339"/>
        <v>20.950000000000003</v>
      </c>
    </row>
    <row r="2119" spans="1:22" ht="13.5" x14ac:dyDescent="0.25">
      <c r="A2119" s="3">
        <f>RSI!A2119</f>
        <v>45386</v>
      </c>
      <c r="B2119" s="2">
        <f>RSI!B2119</f>
        <v>3.75</v>
      </c>
      <c r="C2119" s="2">
        <f>RSI!I2119</f>
        <v>18.32847806337027</v>
      </c>
      <c r="D2119" s="2">
        <f>MACD!E2119</f>
        <v>-5.0721619619054081E-3</v>
      </c>
      <c r="E2119" s="2">
        <f>MACD!F2119</f>
        <v>-7.2563089565067553E-3</v>
      </c>
      <c r="F2119" s="2">
        <f>'Moving Avg'!D2119</f>
        <v>3.75</v>
      </c>
      <c r="G2119" s="2">
        <f>'Moving Avg'!F2119</f>
        <v>3.75</v>
      </c>
      <c r="H2119" s="2">
        <f>'Moving Avg'!G2119</f>
        <v>3.7507999999999999</v>
      </c>
      <c r="I2119" s="2">
        <f>'Moving Avg'!H2119</f>
        <v>4.8288999999999955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  <c r="M2119" s="7">
        <f t="shared" si="330"/>
        <v>50</v>
      </c>
      <c r="N2119" s="7">
        <f t="shared" si="331"/>
        <v>0</v>
      </c>
      <c r="O2119" s="7">
        <f t="shared" si="332"/>
        <v>0</v>
      </c>
      <c r="P2119" s="7">
        <f t="shared" si="333"/>
        <v>33</v>
      </c>
      <c r="Q2119" s="8">
        <f t="shared" si="334"/>
        <v>22.45</v>
      </c>
      <c r="R2119" s="8">
        <f t="shared" si="335"/>
        <v>18.25</v>
      </c>
      <c r="S2119" s="8">
        <f t="shared" si="336"/>
        <v>22.35</v>
      </c>
      <c r="T2119" s="8">
        <f t="shared" si="337"/>
        <v>20.75</v>
      </c>
      <c r="U2119" s="7">
        <f t="shared" si="338"/>
        <v>21.016666666666669</v>
      </c>
      <c r="V2119" s="7">
        <f t="shared" si="339"/>
        <v>20.950000000000003</v>
      </c>
    </row>
    <row r="2120" spans="1:22" ht="13.5" x14ac:dyDescent="0.25">
      <c r="A2120" s="3">
        <f>RSI!A2120</f>
        <v>45387</v>
      </c>
      <c r="B2120" s="2">
        <f>RSI!B2120</f>
        <v>3.75</v>
      </c>
      <c r="C2120" s="2">
        <f>RSI!I2120</f>
        <v>18.32847806337027</v>
      </c>
      <c r="D2120" s="2">
        <f>MACD!E2120</f>
        <v>-4.7046440014586466E-3</v>
      </c>
      <c r="E2120" s="2">
        <f>MACD!F2120</f>
        <v>-6.745975965497134E-3</v>
      </c>
      <c r="F2120" s="2">
        <f>'Moving Avg'!D2120</f>
        <v>3.75</v>
      </c>
      <c r="G2120" s="2">
        <f>'Moving Avg'!F2120</f>
        <v>3.75</v>
      </c>
      <c r="H2120" s="2">
        <f>'Moving Avg'!G2120</f>
        <v>3.7505999999999999</v>
      </c>
      <c r="I2120" s="2">
        <f>'Moving Avg'!H2120</f>
        <v>4.8238999999999956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50</v>
      </c>
      <c r="N2120" s="7">
        <f t="shared" si="331"/>
        <v>0</v>
      </c>
      <c r="O2120" s="7">
        <f t="shared" si="332"/>
        <v>0</v>
      </c>
      <c r="P2120" s="7">
        <f t="shared" si="333"/>
        <v>33</v>
      </c>
      <c r="Q2120" s="8">
        <f t="shared" si="334"/>
        <v>22.45</v>
      </c>
      <c r="R2120" s="8">
        <f t="shared" si="335"/>
        <v>18.25</v>
      </c>
      <c r="S2120" s="8">
        <f t="shared" si="336"/>
        <v>22.35</v>
      </c>
      <c r="T2120" s="8">
        <f t="shared" si="337"/>
        <v>20.75</v>
      </c>
      <c r="U2120" s="7">
        <f t="shared" si="338"/>
        <v>21.016666666666669</v>
      </c>
      <c r="V2120" s="7">
        <f t="shared" si="339"/>
        <v>20.950000000000003</v>
      </c>
    </row>
    <row r="2121" spans="1:22" ht="13.5" x14ac:dyDescent="0.25">
      <c r="A2121" s="3">
        <f>RSI!A2121</f>
        <v>45390</v>
      </c>
      <c r="B2121" s="2">
        <f>RSI!B2121</f>
        <v>3.75</v>
      </c>
      <c r="C2121" s="2">
        <f>RSI!I2121</f>
        <v>18.32847806337027</v>
      </c>
      <c r="D2121" s="2">
        <f>MACD!E2121</f>
        <v>-4.3630884028016403E-3</v>
      </c>
      <c r="E2121" s="2">
        <f>MACD!F2121</f>
        <v>-6.2693984529580363E-3</v>
      </c>
      <c r="F2121" s="2">
        <f>'Moving Avg'!D2121</f>
        <v>3.75</v>
      </c>
      <c r="G2121" s="2">
        <f>'Moving Avg'!F2121</f>
        <v>3.75</v>
      </c>
      <c r="H2121" s="2">
        <f>'Moving Avg'!G2121</f>
        <v>3.7503999999999995</v>
      </c>
      <c r="I2121" s="2">
        <f>'Moving Avg'!H2121</f>
        <v>4.8178499999999964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50</v>
      </c>
      <c r="N2121" s="7">
        <f t="shared" si="331"/>
        <v>0</v>
      </c>
      <c r="O2121" s="7">
        <f t="shared" si="332"/>
        <v>0</v>
      </c>
      <c r="P2121" s="7">
        <f t="shared" si="333"/>
        <v>33</v>
      </c>
      <c r="Q2121" s="8">
        <f t="shared" si="334"/>
        <v>22.45</v>
      </c>
      <c r="R2121" s="8">
        <f t="shared" si="335"/>
        <v>18.25</v>
      </c>
      <c r="S2121" s="8">
        <f t="shared" si="336"/>
        <v>22.35</v>
      </c>
      <c r="T2121" s="8">
        <f t="shared" si="337"/>
        <v>20.75</v>
      </c>
      <c r="U2121" s="7">
        <f t="shared" si="338"/>
        <v>21.016666666666669</v>
      </c>
      <c r="V2121" s="7">
        <f t="shared" si="339"/>
        <v>20.950000000000003</v>
      </c>
    </row>
    <row r="2122" spans="1:22" ht="13.5" x14ac:dyDescent="0.25">
      <c r="A2122" s="3">
        <f>RSI!A2122</f>
        <v>45394</v>
      </c>
      <c r="B2122" s="2">
        <f>RSI!B2122</f>
        <v>3.75</v>
      </c>
      <c r="C2122" s="2">
        <f>RSI!I2122</f>
        <v>18.32847806337027</v>
      </c>
      <c r="D2122" s="2">
        <f>MACD!E2122</f>
        <v>-4.0457660573829379E-3</v>
      </c>
      <c r="E2122" s="2">
        <f>MACD!F2122</f>
        <v>-5.8246719738430175E-3</v>
      </c>
      <c r="F2122" s="2">
        <f>'Moving Avg'!D2122</f>
        <v>3.75</v>
      </c>
      <c r="G2122" s="2">
        <f>'Moving Avg'!F2122</f>
        <v>3.75</v>
      </c>
      <c r="H2122" s="2">
        <f>'Moving Avg'!G2122</f>
        <v>3.7502</v>
      </c>
      <c r="I2122" s="2">
        <f>'Moving Avg'!H2122</f>
        <v>4.8116499999999967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  <c r="M2122" s="7">
        <f t="shared" si="330"/>
        <v>50</v>
      </c>
      <c r="N2122" s="7">
        <f t="shared" si="331"/>
        <v>0</v>
      </c>
      <c r="O2122" s="7">
        <f t="shared" si="332"/>
        <v>0</v>
      </c>
      <c r="P2122" s="7">
        <f t="shared" si="333"/>
        <v>33</v>
      </c>
      <c r="Q2122" s="8">
        <f t="shared" si="334"/>
        <v>22.45</v>
      </c>
      <c r="R2122" s="8">
        <f t="shared" si="335"/>
        <v>18.25</v>
      </c>
      <c r="S2122" s="8">
        <f t="shared" si="336"/>
        <v>22.35</v>
      </c>
      <c r="T2122" s="8">
        <f t="shared" si="337"/>
        <v>20.75</v>
      </c>
      <c r="U2122" s="7">
        <f t="shared" si="338"/>
        <v>21.016666666666669</v>
      </c>
      <c r="V2122" s="7">
        <f t="shared" si="339"/>
        <v>20.950000000000003</v>
      </c>
    </row>
    <row r="2123" spans="1:22" ht="13.5" x14ac:dyDescent="0.25">
      <c r="A2123" s="3">
        <f>RSI!A2123</f>
        <v>45397</v>
      </c>
      <c r="B2123" s="2">
        <f>RSI!B2123</f>
        <v>3.75</v>
      </c>
      <c r="C2123" s="2">
        <f>RSI!I2123</f>
        <v>18.32847806337027</v>
      </c>
      <c r="D2123" s="2">
        <f>MACD!E2123</f>
        <v>-3.7510460880962881E-3</v>
      </c>
      <c r="E2123" s="2">
        <f>MACD!F2123</f>
        <v>-5.4099467966936717E-3</v>
      </c>
      <c r="F2123" s="2">
        <f>'Moving Avg'!D2123</f>
        <v>3.75</v>
      </c>
      <c r="G2123" s="2">
        <f>'Moving Avg'!F2123</f>
        <v>3.75</v>
      </c>
      <c r="H2123" s="2">
        <f>'Moving Avg'!G2123</f>
        <v>3.75</v>
      </c>
      <c r="I2123" s="2">
        <f>'Moving Avg'!H2123</f>
        <v>4.805449999999996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  <c r="M2123" s="7">
        <f t="shared" si="330"/>
        <v>50</v>
      </c>
      <c r="N2123" s="7">
        <f t="shared" si="331"/>
        <v>0</v>
      </c>
      <c r="O2123" s="7">
        <f t="shared" si="332"/>
        <v>0</v>
      </c>
      <c r="P2123" s="7">
        <f t="shared" si="333"/>
        <v>33</v>
      </c>
      <c r="Q2123" s="8">
        <f t="shared" si="334"/>
        <v>22.45</v>
      </c>
      <c r="R2123" s="8">
        <f t="shared" si="335"/>
        <v>18.25</v>
      </c>
      <c r="S2123" s="8">
        <f t="shared" si="336"/>
        <v>22.35</v>
      </c>
      <c r="T2123" s="8">
        <f t="shared" si="337"/>
        <v>20.75</v>
      </c>
      <c r="U2123" s="7">
        <f t="shared" si="338"/>
        <v>21.016666666666669</v>
      </c>
      <c r="V2123" s="7">
        <f t="shared" si="339"/>
        <v>20.950000000000003</v>
      </c>
    </row>
    <row r="2124" spans="1:22" ht="13.5" x14ac:dyDescent="0.25">
      <c r="A2124" s="3">
        <f>RSI!A2124</f>
        <v>45398</v>
      </c>
      <c r="B2124" s="2">
        <f>RSI!B2124</f>
        <v>3.75</v>
      </c>
      <c r="C2124" s="2">
        <f>RSI!I2124</f>
        <v>18.32847806337027</v>
      </c>
      <c r="D2124" s="2">
        <f>MACD!E2124</f>
        <v>-3.477393165286724E-3</v>
      </c>
      <c r="E2124" s="2">
        <f>MACD!F2124</f>
        <v>-5.023436070412282E-3</v>
      </c>
      <c r="F2124" s="2">
        <f>'Moving Avg'!D2124</f>
        <v>3.75</v>
      </c>
      <c r="G2124" s="2">
        <f>'Moving Avg'!F2124</f>
        <v>3.75</v>
      </c>
      <c r="H2124" s="2">
        <f>'Moving Avg'!G2124</f>
        <v>3.75</v>
      </c>
      <c r="I2124" s="2">
        <f>'Moving Avg'!H2124</f>
        <v>4.7992499999999962</v>
      </c>
      <c r="J2124" s="5" t="str">
        <f>OBV!F2124</f>
        <v>NEUTRAL</v>
      </c>
      <c r="K2124" s="5" t="str">
        <f>OBV!G2124</f>
        <v>NEUTRAL</v>
      </c>
      <c r="L2124" s="5" t="str">
        <f>OBV!H2124</f>
        <v>NEUTRAL</v>
      </c>
      <c r="M2124" s="7">
        <f t="shared" si="330"/>
        <v>50</v>
      </c>
      <c r="N2124" s="7">
        <f t="shared" si="331"/>
        <v>0</v>
      </c>
      <c r="O2124" s="7">
        <f t="shared" si="332"/>
        <v>0</v>
      </c>
      <c r="P2124" s="7">
        <f t="shared" si="333"/>
        <v>33</v>
      </c>
      <c r="Q2124" s="8">
        <f t="shared" si="334"/>
        <v>22.45</v>
      </c>
      <c r="R2124" s="8">
        <f t="shared" si="335"/>
        <v>18.25</v>
      </c>
      <c r="S2124" s="8">
        <f t="shared" si="336"/>
        <v>22.35</v>
      </c>
      <c r="T2124" s="8">
        <f t="shared" si="337"/>
        <v>20.75</v>
      </c>
      <c r="U2124" s="7">
        <f t="shared" si="338"/>
        <v>21.016666666666669</v>
      </c>
      <c r="V2124" s="7">
        <f t="shared" si="339"/>
        <v>20.950000000000003</v>
      </c>
    </row>
    <row r="2125" spans="1:22" ht="13.5" x14ac:dyDescent="0.25">
      <c r="A2125" s="3">
        <f>RSI!A2125</f>
        <v>45399</v>
      </c>
      <c r="B2125" s="2">
        <f>RSI!B2125</f>
        <v>3.75</v>
      </c>
      <c r="C2125" s="2">
        <f>RSI!I2125</f>
        <v>18.32847806337027</v>
      </c>
      <c r="D2125" s="2">
        <f>MACD!E2125</f>
        <v>-3.2233643150481051E-3</v>
      </c>
      <c r="E2125" s="2">
        <f>MACD!F2125</f>
        <v>-4.6634217193394466E-3</v>
      </c>
      <c r="F2125" s="2">
        <f>'Moving Avg'!D2125</f>
        <v>3.75</v>
      </c>
      <c r="G2125" s="2">
        <f>'Moving Avg'!F2125</f>
        <v>3.75</v>
      </c>
      <c r="H2125" s="2">
        <f>'Moving Avg'!G2125</f>
        <v>3.75</v>
      </c>
      <c r="I2125" s="2">
        <f>'Moving Avg'!H2125</f>
        <v>4.7921999999999967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  <c r="M2125" s="7">
        <f t="shared" si="330"/>
        <v>50</v>
      </c>
      <c r="N2125" s="7">
        <f t="shared" si="331"/>
        <v>0</v>
      </c>
      <c r="O2125" s="7">
        <f t="shared" si="332"/>
        <v>0</v>
      </c>
      <c r="P2125" s="7">
        <f t="shared" si="333"/>
        <v>33</v>
      </c>
      <c r="Q2125" s="8">
        <f t="shared" si="334"/>
        <v>22.45</v>
      </c>
      <c r="R2125" s="8">
        <f t="shared" si="335"/>
        <v>18.25</v>
      </c>
      <c r="S2125" s="8">
        <f t="shared" si="336"/>
        <v>22.35</v>
      </c>
      <c r="T2125" s="8">
        <f t="shared" si="337"/>
        <v>20.75</v>
      </c>
      <c r="U2125" s="7">
        <f t="shared" si="338"/>
        <v>21.016666666666669</v>
      </c>
      <c r="V2125" s="7">
        <f t="shared" si="339"/>
        <v>20.950000000000003</v>
      </c>
    </row>
    <row r="2126" spans="1:22" ht="13.5" x14ac:dyDescent="0.25">
      <c r="A2126" s="3">
        <f>RSI!A2126</f>
        <v>45400</v>
      </c>
      <c r="B2126" s="2">
        <f>RSI!B2126</f>
        <v>3.91</v>
      </c>
      <c r="C2126" s="2">
        <f>RSI!I2126</f>
        <v>96.849260970334015</v>
      </c>
      <c r="D2126" s="2">
        <f>MACD!E2126</f>
        <v>-1.4839457217965979E-2</v>
      </c>
      <c r="E2126" s="2">
        <f>MACD!F2126</f>
        <v>-6.6986288190647534E-3</v>
      </c>
      <c r="F2126" s="2">
        <f>'Moving Avg'!D2126</f>
        <v>3.782</v>
      </c>
      <c r="G2126" s="2">
        <f>'Moving Avg'!F2126</f>
        <v>3.758</v>
      </c>
      <c r="H2126" s="2">
        <f>'Moving Avg'!G2126</f>
        <v>3.7532000000000001</v>
      </c>
      <c r="I2126" s="2">
        <f>'Moving Avg'!H2126</f>
        <v>4.7850499999999956</v>
      </c>
      <c r="J2126" s="5" t="str">
        <f>OBV!F2126</f>
        <v>NEUTRAL</v>
      </c>
      <c r="K2126" s="5" t="str">
        <f>OBV!G2126</f>
        <v>NEUTRAL</v>
      </c>
      <c r="L2126" s="5" t="str">
        <f>OBV!H2126</f>
        <v>NEUTRAL</v>
      </c>
      <c r="M2126" s="7">
        <f t="shared" si="330"/>
        <v>0</v>
      </c>
      <c r="N2126" s="7">
        <f t="shared" si="331"/>
        <v>45</v>
      </c>
      <c r="O2126" s="7">
        <f t="shared" si="332"/>
        <v>0</v>
      </c>
      <c r="P2126" s="7">
        <f t="shared" si="333"/>
        <v>33</v>
      </c>
      <c r="Q2126" s="8">
        <f t="shared" si="334"/>
        <v>20.7</v>
      </c>
      <c r="R2126" s="8">
        <f t="shared" si="335"/>
        <v>17.25</v>
      </c>
      <c r="S2126" s="8">
        <f t="shared" si="336"/>
        <v>21.6</v>
      </c>
      <c r="T2126" s="8">
        <f t="shared" si="337"/>
        <v>19.5</v>
      </c>
      <c r="U2126" s="7">
        <f t="shared" si="338"/>
        <v>19.850000000000001</v>
      </c>
      <c r="V2126" s="7">
        <f t="shared" si="339"/>
        <v>19.762500000000003</v>
      </c>
    </row>
    <row r="2127" spans="1:22" ht="13.5" x14ac:dyDescent="0.25">
      <c r="A2127" s="3">
        <f>RSI!A2127</f>
        <v>45401</v>
      </c>
      <c r="B2127" s="2">
        <f>RSI!B2127</f>
        <v>3.92</v>
      </c>
      <c r="C2127" s="2">
        <f>RSI!I2127</f>
        <v>97.040756804576276</v>
      </c>
      <c r="D2127" s="2">
        <f>MACD!E2127</f>
        <v>-2.6335376646542841E-2</v>
      </c>
      <c r="E2127" s="2">
        <f>MACD!F2127</f>
        <v>-1.0625978384560371E-2</v>
      </c>
      <c r="F2127" s="2">
        <f>'Moving Avg'!D2127</f>
        <v>3.8159999999999998</v>
      </c>
      <c r="G2127" s="2">
        <f>'Moving Avg'!F2127</f>
        <v>3.7664999999999997</v>
      </c>
      <c r="H2127" s="2">
        <f>'Moving Avg'!G2127</f>
        <v>3.7565999999999997</v>
      </c>
      <c r="I2127" s="2">
        <f>'Moving Avg'!H2127</f>
        <v>4.7779999999999951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  <c r="M2127" s="7">
        <f t="shared" si="330"/>
        <v>0</v>
      </c>
      <c r="N2127" s="7">
        <f t="shared" si="331"/>
        <v>45</v>
      </c>
      <c r="O2127" s="7">
        <f t="shared" si="332"/>
        <v>0</v>
      </c>
      <c r="P2127" s="7">
        <f t="shared" si="333"/>
        <v>83.5</v>
      </c>
      <c r="Q2127" s="8">
        <f t="shared" si="334"/>
        <v>28.274999999999999</v>
      </c>
      <c r="R2127" s="8">
        <f t="shared" si="335"/>
        <v>29.875</v>
      </c>
      <c r="S2127" s="8">
        <f t="shared" si="336"/>
        <v>44.325000000000003</v>
      </c>
      <c r="T2127" s="8">
        <f t="shared" si="337"/>
        <v>32.125</v>
      </c>
      <c r="U2127" s="7">
        <f t="shared" si="338"/>
        <v>34.158333333333331</v>
      </c>
      <c r="V2127" s="7">
        <f t="shared" si="339"/>
        <v>33.65</v>
      </c>
    </row>
    <row r="2128" spans="1:22" ht="13.5" x14ac:dyDescent="0.25">
      <c r="A2128" s="3">
        <f>RSI!A2128</f>
        <v>45404</v>
      </c>
      <c r="B2128" s="2">
        <f>RSI!B2128</f>
        <v>3.92</v>
      </c>
      <c r="C2128" s="2">
        <f>RSI!I2128</f>
        <v>97.040756804576276</v>
      </c>
      <c r="D2128" s="2">
        <f>MACD!E2128</f>
        <v>-3.6979354812561205E-2</v>
      </c>
      <c r="E2128" s="2">
        <f>MACD!F2128</f>
        <v>-1.5896653670160538E-2</v>
      </c>
      <c r="F2128" s="2">
        <f>'Moving Avg'!D2128</f>
        <v>3.85</v>
      </c>
      <c r="G2128" s="2">
        <f>'Moving Avg'!F2128</f>
        <v>3.7749999999999999</v>
      </c>
      <c r="H2128" s="2">
        <f>'Moving Avg'!G2128</f>
        <v>3.7599999999999993</v>
      </c>
      <c r="I2128" s="2">
        <f>'Moving Avg'!H2128</f>
        <v>4.7709999999999955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0</v>
      </c>
      <c r="N2128" s="7">
        <f t="shared" si="331"/>
        <v>100</v>
      </c>
      <c r="O2128" s="7">
        <f t="shared" si="332"/>
        <v>0</v>
      </c>
      <c r="P2128" s="7">
        <f t="shared" si="333"/>
        <v>83.5</v>
      </c>
      <c r="Q2128" s="8">
        <f t="shared" si="334"/>
        <v>47.524999999999999</v>
      </c>
      <c r="R2128" s="8">
        <f t="shared" si="335"/>
        <v>40.875</v>
      </c>
      <c r="S2128" s="8">
        <f t="shared" si="336"/>
        <v>52.575000000000003</v>
      </c>
      <c r="T2128" s="8">
        <f t="shared" si="337"/>
        <v>45.875</v>
      </c>
      <c r="U2128" s="7">
        <f t="shared" si="338"/>
        <v>46.991666666666674</v>
      </c>
      <c r="V2128" s="7">
        <f t="shared" si="339"/>
        <v>46.712500000000006</v>
      </c>
    </row>
    <row r="2129" spans="1:22" ht="13.5" x14ac:dyDescent="0.25">
      <c r="A2129" s="3">
        <f>RSI!A2129</f>
        <v>45405</v>
      </c>
      <c r="B2129" s="2">
        <f>RSI!B2129</f>
        <v>3.92</v>
      </c>
      <c r="C2129" s="2">
        <f>RSI!I2129</f>
        <v>97.040756804576276</v>
      </c>
      <c r="D2129" s="2">
        <f>MACD!E2129</f>
        <v>-4.6834558733942266E-2</v>
      </c>
      <c r="E2129" s="2">
        <f>MACD!F2129</f>
        <v>-2.2084234682916884E-2</v>
      </c>
      <c r="F2129" s="2">
        <f>'Moving Avg'!D2129</f>
        <v>3.8840000000000003</v>
      </c>
      <c r="G2129" s="2">
        <f>'Moving Avg'!F2129</f>
        <v>3.7835000000000001</v>
      </c>
      <c r="H2129" s="2">
        <f>'Moving Avg'!G2129</f>
        <v>3.763399999999999</v>
      </c>
      <c r="I2129" s="2">
        <f>'Moving Avg'!H2129</f>
        <v>4.7639999999999949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0</v>
      </c>
      <c r="N2129" s="7">
        <f t="shared" si="331"/>
        <v>100</v>
      </c>
      <c r="O2129" s="7">
        <f t="shared" si="332"/>
        <v>0</v>
      </c>
      <c r="P2129" s="7">
        <f t="shared" si="333"/>
        <v>83.5</v>
      </c>
      <c r="Q2129" s="8">
        <f t="shared" si="334"/>
        <v>47.524999999999999</v>
      </c>
      <c r="R2129" s="8">
        <f t="shared" si="335"/>
        <v>40.875</v>
      </c>
      <c r="S2129" s="8">
        <f t="shared" si="336"/>
        <v>52.575000000000003</v>
      </c>
      <c r="T2129" s="8">
        <f t="shared" si="337"/>
        <v>45.875</v>
      </c>
      <c r="U2129" s="7">
        <f t="shared" si="338"/>
        <v>46.991666666666674</v>
      </c>
      <c r="V2129" s="7">
        <f t="shared" si="339"/>
        <v>46.712500000000006</v>
      </c>
    </row>
    <row r="2130" spans="1:22" ht="13.5" x14ac:dyDescent="0.25">
      <c r="A2130" s="3">
        <f>RSI!A2130</f>
        <v>45406</v>
      </c>
      <c r="B2130" s="2">
        <f>RSI!B2130</f>
        <v>3.92</v>
      </c>
      <c r="C2130" s="2">
        <f>RSI!I2130</f>
        <v>97.040756804576276</v>
      </c>
      <c r="D2130" s="2">
        <f>MACD!E2130</f>
        <v>-5.595946711982247E-2</v>
      </c>
      <c r="E2130" s="2">
        <f>MACD!F2130</f>
        <v>-2.8859281170298005E-2</v>
      </c>
      <c r="F2130" s="2">
        <f>'Moving Avg'!D2130</f>
        <v>3.9180000000000001</v>
      </c>
      <c r="G2130" s="2">
        <f>'Moving Avg'!F2130</f>
        <v>3.7920000000000003</v>
      </c>
      <c r="H2130" s="2">
        <f>'Moving Avg'!G2130</f>
        <v>3.766799999999999</v>
      </c>
      <c r="I2130" s="2">
        <f>'Moving Avg'!H2130</f>
        <v>4.7569999999999943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0</v>
      </c>
      <c r="N2130" s="7">
        <f t="shared" si="331"/>
        <v>100</v>
      </c>
      <c r="O2130" s="7">
        <f t="shared" si="332"/>
        <v>0</v>
      </c>
      <c r="P2130" s="7">
        <f t="shared" si="333"/>
        <v>83.5</v>
      </c>
      <c r="Q2130" s="8">
        <f t="shared" si="334"/>
        <v>47.524999999999999</v>
      </c>
      <c r="R2130" s="8">
        <f t="shared" si="335"/>
        <v>40.875</v>
      </c>
      <c r="S2130" s="8">
        <f t="shared" si="336"/>
        <v>52.575000000000003</v>
      </c>
      <c r="T2130" s="8">
        <f t="shared" si="337"/>
        <v>45.875</v>
      </c>
      <c r="U2130" s="7">
        <f t="shared" si="338"/>
        <v>46.991666666666674</v>
      </c>
      <c r="V2130" s="7">
        <f t="shared" si="339"/>
        <v>46.712500000000006</v>
      </c>
    </row>
    <row r="2131" spans="1:22" ht="13.5" x14ac:dyDescent="0.25">
      <c r="A2131" s="3">
        <f>RSI!A2131</f>
        <v>45407</v>
      </c>
      <c r="B2131" s="2">
        <f>RSI!B2131</f>
        <v>3.92</v>
      </c>
      <c r="C2131" s="2">
        <f>RSI!I2131</f>
        <v>97.040756804576276</v>
      </c>
      <c r="D2131" s="2">
        <f>MACD!E2131</f>
        <v>-6.4408219078904594E-2</v>
      </c>
      <c r="E2131" s="2">
        <f>MACD!F2131</f>
        <v>-3.5969068752019329E-2</v>
      </c>
      <c r="F2131" s="2">
        <f>'Moving Avg'!D2131</f>
        <v>3.9200000000000004</v>
      </c>
      <c r="G2131" s="2">
        <f>'Moving Avg'!F2131</f>
        <v>3.8005000000000004</v>
      </c>
      <c r="H2131" s="2">
        <f>'Moving Avg'!G2131</f>
        <v>3.7701999999999987</v>
      </c>
      <c r="I2131" s="2">
        <f>'Moving Avg'!H2131</f>
        <v>4.7499999999999947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0</v>
      </c>
      <c r="N2131" s="7">
        <f t="shared" si="331"/>
        <v>100</v>
      </c>
      <c r="O2131" s="7">
        <f t="shared" si="332"/>
        <v>0</v>
      </c>
      <c r="P2131" s="7">
        <f t="shared" si="333"/>
        <v>83.5</v>
      </c>
      <c r="Q2131" s="8">
        <f t="shared" si="334"/>
        <v>47.524999999999999</v>
      </c>
      <c r="R2131" s="8">
        <f t="shared" si="335"/>
        <v>40.875</v>
      </c>
      <c r="S2131" s="8">
        <f t="shared" si="336"/>
        <v>52.575000000000003</v>
      </c>
      <c r="T2131" s="8">
        <f t="shared" si="337"/>
        <v>45.875</v>
      </c>
      <c r="U2131" s="7">
        <f t="shared" si="338"/>
        <v>46.991666666666674</v>
      </c>
      <c r="V2131" s="7">
        <f t="shared" si="339"/>
        <v>46.712500000000006</v>
      </c>
    </row>
    <row r="2132" spans="1:22" ht="13.5" x14ac:dyDescent="0.25">
      <c r="A2132" s="3">
        <f>RSI!A2132</f>
        <v>45408</v>
      </c>
      <c r="B2132" s="2">
        <f>RSI!B2132</f>
        <v>3.92</v>
      </c>
      <c r="C2132" s="2">
        <f>RSI!I2132</f>
        <v>97.040756804576276</v>
      </c>
      <c r="D2132" s="2">
        <f>MACD!E2132</f>
        <v>-7.2230936778140631E-2</v>
      </c>
      <c r="E2132" s="2">
        <f>MACD!F2132</f>
        <v>-4.3221442357243595E-2</v>
      </c>
      <c r="F2132" s="2">
        <f>'Moving Avg'!D2132</f>
        <v>3.9200000000000004</v>
      </c>
      <c r="G2132" s="2">
        <f>'Moving Avg'!F2132</f>
        <v>3.8090000000000002</v>
      </c>
      <c r="H2132" s="2">
        <f>'Moving Avg'!G2132</f>
        <v>3.7735999999999983</v>
      </c>
      <c r="I2132" s="2">
        <f>'Moving Avg'!H2132</f>
        <v>4.7429999999999941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0</v>
      </c>
      <c r="N2132" s="7">
        <f t="shared" si="331"/>
        <v>100</v>
      </c>
      <c r="O2132" s="7">
        <f t="shared" si="332"/>
        <v>0</v>
      </c>
      <c r="P2132" s="7">
        <f t="shared" si="333"/>
        <v>33</v>
      </c>
      <c r="Q2132" s="8">
        <f t="shared" si="334"/>
        <v>39.950000000000003</v>
      </c>
      <c r="R2132" s="8">
        <f t="shared" si="335"/>
        <v>28.25</v>
      </c>
      <c r="S2132" s="8">
        <f t="shared" si="336"/>
        <v>29.85</v>
      </c>
      <c r="T2132" s="8">
        <f t="shared" si="337"/>
        <v>33.25</v>
      </c>
      <c r="U2132" s="7">
        <f t="shared" si="338"/>
        <v>32.683333333333337</v>
      </c>
      <c r="V2132" s="7">
        <f t="shared" si="339"/>
        <v>32.825000000000003</v>
      </c>
    </row>
    <row r="2133" spans="1:22" ht="13.5" x14ac:dyDescent="0.25">
      <c r="A2133" s="3">
        <f>RSI!A2133</f>
        <v>45411</v>
      </c>
      <c r="B2133" s="2">
        <f>RSI!B2133</f>
        <v>3.92</v>
      </c>
      <c r="C2133" s="2">
        <f>RSI!I2133</f>
        <v>97.040756804576276</v>
      </c>
      <c r="D2133" s="2">
        <f>MACD!E2133</f>
        <v>-7.9474024015113276E-2</v>
      </c>
      <c r="E2133" s="2">
        <f>MACD!F2133</f>
        <v>-5.0471958688817528E-2</v>
      </c>
      <c r="F2133" s="2">
        <f>'Moving Avg'!D2133</f>
        <v>3.9200000000000004</v>
      </c>
      <c r="G2133" s="2">
        <f>'Moving Avg'!F2133</f>
        <v>3.8175000000000003</v>
      </c>
      <c r="H2133" s="2">
        <f>'Moving Avg'!G2133</f>
        <v>3.7769999999999984</v>
      </c>
      <c r="I2133" s="2">
        <f>'Moving Avg'!H2133</f>
        <v>4.7359999999999935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  <c r="M2133" s="7">
        <f t="shared" si="330"/>
        <v>0</v>
      </c>
      <c r="N2133" s="7">
        <f t="shared" si="331"/>
        <v>100</v>
      </c>
      <c r="O2133" s="7">
        <f t="shared" si="332"/>
        <v>0</v>
      </c>
      <c r="P2133" s="7">
        <f t="shared" si="333"/>
        <v>33</v>
      </c>
      <c r="Q2133" s="8">
        <f t="shared" si="334"/>
        <v>39.950000000000003</v>
      </c>
      <c r="R2133" s="8">
        <f t="shared" si="335"/>
        <v>28.25</v>
      </c>
      <c r="S2133" s="8">
        <f t="shared" si="336"/>
        <v>29.85</v>
      </c>
      <c r="T2133" s="8">
        <f t="shared" si="337"/>
        <v>33.25</v>
      </c>
      <c r="U2133" s="7">
        <f t="shared" si="338"/>
        <v>32.683333333333337</v>
      </c>
      <c r="V2133" s="7">
        <f t="shared" si="339"/>
        <v>32.825000000000003</v>
      </c>
    </row>
    <row r="2134" spans="1:22" ht="13.5" x14ac:dyDescent="0.25">
      <c r="A2134" s="3">
        <f>RSI!A2134</f>
        <v>45412</v>
      </c>
      <c r="B2134" s="2">
        <f>RSI!B2134</f>
        <v>3.92</v>
      </c>
      <c r="C2134" s="2">
        <f>RSI!I2134</f>
        <v>97.040756804576276</v>
      </c>
      <c r="D2134" s="2">
        <f>MACD!E2134</f>
        <v>-8.618044251684287E-2</v>
      </c>
      <c r="E2134" s="2">
        <f>MACD!F2134</f>
        <v>-5.7613655454422597E-2</v>
      </c>
      <c r="F2134" s="2">
        <f>'Moving Avg'!D2134</f>
        <v>3.9200000000000004</v>
      </c>
      <c r="G2134" s="2">
        <f>'Moving Avg'!F2134</f>
        <v>3.8260000000000005</v>
      </c>
      <c r="H2134" s="2">
        <f>'Moving Avg'!G2134</f>
        <v>3.780399999999998</v>
      </c>
      <c r="I2134" s="2">
        <f>'Moving Avg'!H2134</f>
        <v>4.7289999999999939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  <c r="M2134" s="7">
        <f t="shared" si="330"/>
        <v>0</v>
      </c>
      <c r="N2134" s="7">
        <f t="shared" si="331"/>
        <v>100</v>
      </c>
      <c r="O2134" s="7">
        <f t="shared" si="332"/>
        <v>0</v>
      </c>
      <c r="P2134" s="7">
        <f t="shared" si="333"/>
        <v>33</v>
      </c>
      <c r="Q2134" s="8">
        <f t="shared" si="334"/>
        <v>39.950000000000003</v>
      </c>
      <c r="R2134" s="8">
        <f t="shared" si="335"/>
        <v>28.25</v>
      </c>
      <c r="S2134" s="8">
        <f t="shared" si="336"/>
        <v>29.85</v>
      </c>
      <c r="T2134" s="8">
        <f t="shared" si="337"/>
        <v>33.25</v>
      </c>
      <c r="U2134" s="7">
        <f t="shared" si="338"/>
        <v>32.683333333333337</v>
      </c>
      <c r="V2134" s="7">
        <f t="shared" si="339"/>
        <v>32.825000000000003</v>
      </c>
    </row>
    <row r="2135" spans="1:22" ht="13.5" x14ac:dyDescent="0.25">
      <c r="A2135" s="3">
        <f>RSI!A2135</f>
        <v>45414</v>
      </c>
      <c r="B2135" s="2">
        <f>RSI!B2135</f>
        <v>3.92</v>
      </c>
      <c r="C2135" s="2">
        <f>RSI!I2135</f>
        <v>97.040756804576276</v>
      </c>
      <c r="D2135" s="2">
        <f>MACD!E2135</f>
        <v>-9.2389967639088688E-2</v>
      </c>
      <c r="E2135" s="2">
        <f>MACD!F2135</f>
        <v>-6.4568917891355826E-2</v>
      </c>
      <c r="F2135" s="2">
        <f>'Moving Avg'!D2135</f>
        <v>3.9200000000000004</v>
      </c>
      <c r="G2135" s="2">
        <f>'Moving Avg'!F2135</f>
        <v>3.8345000000000007</v>
      </c>
      <c r="H2135" s="2">
        <f>'Moving Avg'!G2135</f>
        <v>3.7837999999999976</v>
      </c>
      <c r="I2135" s="2">
        <f>'Moving Avg'!H2135</f>
        <v>4.7219999999999933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  <c r="M2135" s="7">
        <f t="shared" si="330"/>
        <v>0</v>
      </c>
      <c r="N2135" s="7">
        <f t="shared" si="331"/>
        <v>100</v>
      </c>
      <c r="O2135" s="7">
        <f t="shared" si="332"/>
        <v>0</v>
      </c>
      <c r="P2135" s="7">
        <f t="shared" si="333"/>
        <v>33</v>
      </c>
      <c r="Q2135" s="8">
        <f t="shared" si="334"/>
        <v>39.950000000000003</v>
      </c>
      <c r="R2135" s="8">
        <f t="shared" si="335"/>
        <v>28.25</v>
      </c>
      <c r="S2135" s="8">
        <f t="shared" si="336"/>
        <v>29.85</v>
      </c>
      <c r="T2135" s="8">
        <f t="shared" si="337"/>
        <v>33.25</v>
      </c>
      <c r="U2135" s="7">
        <f t="shared" si="338"/>
        <v>32.683333333333337</v>
      </c>
      <c r="V2135" s="7">
        <f t="shared" si="339"/>
        <v>32.825000000000003</v>
      </c>
    </row>
    <row r="2136" spans="1:22" ht="13.5" x14ac:dyDescent="0.25">
      <c r="A2136" s="3">
        <f>RSI!A2136</f>
        <v>45415</v>
      </c>
      <c r="B2136" s="2">
        <f>RSI!B2136</f>
        <v>3.92</v>
      </c>
      <c r="C2136" s="2">
        <f>RSI!I2136</f>
        <v>97.040756804576276</v>
      </c>
      <c r="D2136" s="2">
        <f>MACD!E2136</f>
        <v>-7.3524040397098034E-2</v>
      </c>
      <c r="E2136" s="2">
        <f>MACD!F2136</f>
        <v>-6.635994239250427E-2</v>
      </c>
      <c r="F2136" s="2">
        <f>'Moving Avg'!D2136</f>
        <v>3.9200000000000004</v>
      </c>
      <c r="G2136" s="2">
        <f>'Moving Avg'!F2136</f>
        <v>3.8430000000000009</v>
      </c>
      <c r="H2136" s="2">
        <f>'Moving Avg'!G2136</f>
        <v>3.7871999999999972</v>
      </c>
      <c r="I2136" s="2">
        <f>'Moving Avg'!H2136</f>
        <v>4.7149999999999928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  <c r="M2136" s="7">
        <f t="shared" si="330"/>
        <v>0</v>
      </c>
      <c r="N2136" s="7">
        <f t="shared" si="331"/>
        <v>45</v>
      </c>
      <c r="O2136" s="7">
        <f t="shared" si="332"/>
        <v>0</v>
      </c>
      <c r="P2136" s="7">
        <f t="shared" si="333"/>
        <v>33</v>
      </c>
      <c r="Q2136" s="8">
        <f t="shared" si="334"/>
        <v>20.7</v>
      </c>
      <c r="R2136" s="8">
        <f t="shared" si="335"/>
        <v>17.25</v>
      </c>
      <c r="S2136" s="8">
        <f t="shared" si="336"/>
        <v>21.6</v>
      </c>
      <c r="T2136" s="8">
        <f t="shared" si="337"/>
        <v>19.5</v>
      </c>
      <c r="U2136" s="7">
        <f t="shared" si="338"/>
        <v>19.850000000000001</v>
      </c>
      <c r="V2136" s="7">
        <f t="shared" si="339"/>
        <v>19.762500000000003</v>
      </c>
    </row>
    <row r="2137" spans="1:22" ht="13.5" x14ac:dyDescent="0.25">
      <c r="A2137" s="3">
        <f>RSI!A2137</f>
        <v>45418</v>
      </c>
      <c r="B2137" s="2">
        <f>RSI!B2137</f>
        <v>3.92</v>
      </c>
      <c r="C2137" s="2">
        <f>RSI!I2137</f>
        <v>97.040756804576276</v>
      </c>
      <c r="D2137" s="2">
        <f>MACD!E2137</f>
        <v>-5.6480661043434299E-2</v>
      </c>
      <c r="E2137" s="2">
        <f>MACD!F2137</f>
        <v>-6.4384086122690282E-2</v>
      </c>
      <c r="F2137" s="2">
        <f>'Moving Avg'!D2137</f>
        <v>3.9200000000000004</v>
      </c>
      <c r="G2137" s="2">
        <f>'Moving Avg'!F2137</f>
        <v>3.8515000000000006</v>
      </c>
      <c r="H2137" s="2">
        <f>'Moving Avg'!G2137</f>
        <v>3.7905999999999973</v>
      </c>
      <c r="I2137" s="2">
        <f>'Moving Avg'!H2137</f>
        <v>4.7079999999999931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  <c r="M2137" s="7">
        <f t="shared" si="330"/>
        <v>0</v>
      </c>
      <c r="N2137" s="7">
        <f t="shared" si="331"/>
        <v>0</v>
      </c>
      <c r="O2137" s="7">
        <f t="shared" si="332"/>
        <v>0</v>
      </c>
      <c r="P2137" s="7">
        <f t="shared" si="333"/>
        <v>33</v>
      </c>
      <c r="Q2137" s="8">
        <f t="shared" si="334"/>
        <v>4.95</v>
      </c>
      <c r="R2137" s="8">
        <f t="shared" si="335"/>
        <v>8.25</v>
      </c>
      <c r="S2137" s="8">
        <f t="shared" si="336"/>
        <v>14.85</v>
      </c>
      <c r="T2137" s="8">
        <f t="shared" si="337"/>
        <v>8.25</v>
      </c>
      <c r="U2137" s="7">
        <f t="shared" si="338"/>
        <v>9.35</v>
      </c>
      <c r="V2137" s="7">
        <f t="shared" si="339"/>
        <v>9.0749999999999993</v>
      </c>
    </row>
    <row r="2138" spans="1:22" ht="13.5" x14ac:dyDescent="0.25">
      <c r="A2138" s="3">
        <f>RSI!A2138</f>
        <v>45419</v>
      </c>
      <c r="B2138" s="2">
        <f>RSI!B2138</f>
        <v>4</v>
      </c>
      <c r="C2138" s="2">
        <f>RSI!I2138</f>
        <v>98.589945469063608</v>
      </c>
      <c r="D2138" s="2">
        <f>MACD!E2138</f>
        <v>-4.8409857720268512E-2</v>
      </c>
      <c r="E2138" s="2">
        <f>MACD!F2138</f>
        <v>-6.1189240442205931E-2</v>
      </c>
      <c r="F2138" s="2">
        <f>'Moving Avg'!D2138</f>
        <v>3.9359999999999999</v>
      </c>
      <c r="G2138" s="2">
        <f>'Moving Avg'!F2138</f>
        <v>3.8640000000000008</v>
      </c>
      <c r="H2138" s="2">
        <f>'Moving Avg'!G2138</f>
        <v>3.7955999999999972</v>
      </c>
      <c r="I2138" s="2">
        <f>'Moving Avg'!H2138</f>
        <v>4.7014999999999931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  <c r="M2138" s="7">
        <f t="shared" si="330"/>
        <v>0</v>
      </c>
      <c r="N2138" s="7">
        <f t="shared" si="331"/>
        <v>0</v>
      </c>
      <c r="O2138" s="7">
        <f t="shared" si="332"/>
        <v>0</v>
      </c>
      <c r="P2138" s="7">
        <f t="shared" si="333"/>
        <v>83.5</v>
      </c>
      <c r="Q2138" s="8">
        <f t="shared" si="334"/>
        <v>12.525</v>
      </c>
      <c r="R2138" s="8">
        <f t="shared" si="335"/>
        <v>20.875</v>
      </c>
      <c r="S2138" s="8">
        <f t="shared" si="336"/>
        <v>37.575000000000003</v>
      </c>
      <c r="T2138" s="8">
        <f t="shared" si="337"/>
        <v>20.875</v>
      </c>
      <c r="U2138" s="7">
        <f t="shared" si="338"/>
        <v>23.658333333333331</v>
      </c>
      <c r="V2138" s="7">
        <f t="shared" si="339"/>
        <v>22.962499999999999</v>
      </c>
    </row>
    <row r="2139" spans="1:22" ht="13.5" x14ac:dyDescent="0.25">
      <c r="A2139" s="3">
        <f>RSI!A2139</f>
        <v>45420</v>
      </c>
      <c r="B2139" s="2">
        <f>RSI!B2139</f>
        <v>4</v>
      </c>
      <c r="C2139" s="2">
        <f>RSI!I2139</f>
        <v>98.589945469063608</v>
      </c>
      <c r="D2139" s="2">
        <f>MACD!E2139</f>
        <v>-4.2446580384793986E-2</v>
      </c>
      <c r="E2139" s="2">
        <f>MACD!F2139</f>
        <v>-5.7440708430723547E-2</v>
      </c>
      <c r="F2139" s="2">
        <f>'Moving Avg'!D2139</f>
        <v>3.9519999999999995</v>
      </c>
      <c r="G2139" s="2">
        <f>'Moving Avg'!F2139</f>
        <v>3.8765000000000009</v>
      </c>
      <c r="H2139" s="2">
        <f>'Moving Avg'!G2139</f>
        <v>3.8005999999999971</v>
      </c>
      <c r="I2139" s="2">
        <f>'Moving Avg'!H2139</f>
        <v>4.6949999999999932</v>
      </c>
      <c r="J2139" s="5" t="str">
        <f>OBV!F2139</f>
        <v>BULLISH</v>
      </c>
      <c r="K2139" s="5" t="str">
        <f>OBV!G2139</f>
        <v>NEUTRAL</v>
      </c>
      <c r="L2139" s="5" t="str">
        <f>OBV!H2139</f>
        <v>CONFIRMED BULLISH</v>
      </c>
      <c r="M2139" s="7">
        <f t="shared" si="330"/>
        <v>0</v>
      </c>
      <c r="N2139" s="7">
        <f t="shared" si="331"/>
        <v>0</v>
      </c>
      <c r="O2139" s="7">
        <f t="shared" si="332"/>
        <v>0</v>
      </c>
      <c r="P2139" s="7">
        <f t="shared" si="333"/>
        <v>83.5</v>
      </c>
      <c r="Q2139" s="8">
        <f t="shared" si="334"/>
        <v>12.525</v>
      </c>
      <c r="R2139" s="8">
        <f t="shared" si="335"/>
        <v>20.875</v>
      </c>
      <c r="S2139" s="8">
        <f t="shared" si="336"/>
        <v>37.575000000000003</v>
      </c>
      <c r="T2139" s="8">
        <f t="shared" si="337"/>
        <v>20.875</v>
      </c>
      <c r="U2139" s="7">
        <f t="shared" si="338"/>
        <v>23.658333333333331</v>
      </c>
      <c r="V2139" s="7">
        <f t="shared" si="339"/>
        <v>22.962499999999999</v>
      </c>
    </row>
    <row r="2140" spans="1:22" ht="13.5" x14ac:dyDescent="0.25">
      <c r="A2140" s="3">
        <f>RSI!A2140</f>
        <v>45421</v>
      </c>
      <c r="B2140" s="2">
        <f>RSI!B2140</f>
        <v>3.92</v>
      </c>
      <c r="C2140" s="2">
        <f>RSI!I2140</f>
        <v>61.344741318324289</v>
      </c>
      <c r="D2140" s="2">
        <f>MACD!E2140</f>
        <v>-3.2276530274267579E-2</v>
      </c>
      <c r="E2140" s="2">
        <f>MACD!F2140</f>
        <v>-5.2407872799432362E-2</v>
      </c>
      <c r="F2140" s="2">
        <f>'Moving Avg'!D2140</f>
        <v>3.9519999999999995</v>
      </c>
      <c r="G2140" s="2">
        <f>'Moving Avg'!F2140</f>
        <v>3.8850000000000007</v>
      </c>
      <c r="H2140" s="2">
        <f>'Moving Avg'!G2140</f>
        <v>3.8039999999999967</v>
      </c>
      <c r="I2140" s="2">
        <f>'Moving Avg'!H2140</f>
        <v>4.6880999999999933</v>
      </c>
      <c r="J2140" s="5" t="str">
        <f>OBV!F2140</f>
        <v>BEARISH</v>
      </c>
      <c r="K2140" s="5" t="str">
        <f>OBV!G2140</f>
        <v>NEUTRAL</v>
      </c>
      <c r="L2140" s="5" t="str">
        <f>OBV!H2140</f>
        <v>NEUTRAL</v>
      </c>
      <c r="M2140" s="7">
        <f t="shared" si="330"/>
        <v>25</v>
      </c>
      <c r="N2140" s="7">
        <f t="shared" si="331"/>
        <v>0</v>
      </c>
      <c r="O2140" s="7">
        <f t="shared" si="332"/>
        <v>0</v>
      </c>
      <c r="P2140" s="7">
        <f t="shared" si="333"/>
        <v>16.5</v>
      </c>
      <c r="Q2140" s="8">
        <f t="shared" si="334"/>
        <v>11.225</v>
      </c>
      <c r="R2140" s="8">
        <f t="shared" si="335"/>
        <v>9.125</v>
      </c>
      <c r="S2140" s="8">
        <f t="shared" si="336"/>
        <v>11.175000000000001</v>
      </c>
      <c r="T2140" s="8">
        <f t="shared" si="337"/>
        <v>10.375</v>
      </c>
      <c r="U2140" s="7">
        <f t="shared" si="338"/>
        <v>10.508333333333335</v>
      </c>
      <c r="V2140" s="7">
        <f t="shared" si="339"/>
        <v>10.475000000000001</v>
      </c>
    </row>
    <row r="2141" spans="1:22" ht="13.5" x14ac:dyDescent="0.25">
      <c r="A2141" s="3">
        <f>RSI!A2141</f>
        <v>45422</v>
      </c>
      <c r="B2141" s="2">
        <f>RSI!B2141</f>
        <v>3.92</v>
      </c>
      <c r="C2141" s="2">
        <f>RSI!I2141</f>
        <v>61.344741318324296</v>
      </c>
      <c r="D2141" s="2">
        <f>MACD!E2141</f>
        <v>-2.3940718589105625E-2</v>
      </c>
      <c r="E2141" s="2">
        <f>MACD!F2141</f>
        <v>-4.6714441957367014E-2</v>
      </c>
      <c r="F2141" s="2">
        <f>'Moving Avg'!D2141</f>
        <v>3.9519999999999995</v>
      </c>
      <c r="G2141" s="2">
        <f>'Moving Avg'!F2141</f>
        <v>3.8935000000000008</v>
      </c>
      <c r="H2141" s="2">
        <f>'Moving Avg'!G2141</f>
        <v>3.8073999999999968</v>
      </c>
      <c r="I2141" s="2">
        <f>'Moving Avg'!H2141</f>
        <v>4.6811999999999934</v>
      </c>
      <c r="J2141" s="5" t="str">
        <f>OBV!F2141</f>
        <v>BEARISH</v>
      </c>
      <c r="K2141" s="5" t="str">
        <f>OBV!G2141</f>
        <v>NEUTRAL</v>
      </c>
      <c r="L2141" s="5" t="str">
        <f>OBV!H2141</f>
        <v>NEUTRAL</v>
      </c>
      <c r="M2141" s="7">
        <f t="shared" si="330"/>
        <v>25</v>
      </c>
      <c r="N2141" s="7">
        <f t="shared" si="331"/>
        <v>0</v>
      </c>
      <c r="O2141" s="7">
        <f t="shared" si="332"/>
        <v>0</v>
      </c>
      <c r="P2141" s="7">
        <f t="shared" si="333"/>
        <v>16.5</v>
      </c>
      <c r="Q2141" s="8">
        <f t="shared" si="334"/>
        <v>11.225</v>
      </c>
      <c r="R2141" s="8">
        <f t="shared" si="335"/>
        <v>9.125</v>
      </c>
      <c r="S2141" s="8">
        <f t="shared" si="336"/>
        <v>11.175000000000001</v>
      </c>
      <c r="T2141" s="8">
        <f t="shared" si="337"/>
        <v>10.375</v>
      </c>
      <c r="U2141" s="7">
        <f t="shared" si="338"/>
        <v>10.508333333333335</v>
      </c>
      <c r="V2141" s="7">
        <f t="shared" si="339"/>
        <v>10.475000000000001</v>
      </c>
    </row>
    <row r="2142" spans="1:22" ht="13.5" x14ac:dyDescent="0.25">
      <c r="A2142" s="3">
        <f>RSI!A2142</f>
        <v>45425</v>
      </c>
      <c r="B2142" s="2">
        <f>RSI!B2142</f>
        <v>3.92</v>
      </c>
      <c r="C2142" s="2">
        <f>RSI!I2142</f>
        <v>61.344741318324296</v>
      </c>
      <c r="D2142" s="2">
        <f>MACD!E2142</f>
        <v>-1.7136983296296648E-2</v>
      </c>
      <c r="E2142" s="2">
        <f>MACD!F2142</f>
        <v>-4.0798950225152938E-2</v>
      </c>
      <c r="F2142" s="2">
        <f>'Moving Avg'!D2142</f>
        <v>3.9519999999999995</v>
      </c>
      <c r="G2142" s="2">
        <f>'Moving Avg'!F2142</f>
        <v>3.902000000000001</v>
      </c>
      <c r="H2142" s="2">
        <f>'Moving Avg'!G2142</f>
        <v>3.8107999999999964</v>
      </c>
      <c r="I2142" s="2">
        <f>'Moving Avg'!H2142</f>
        <v>4.6742999999999926</v>
      </c>
      <c r="J2142" s="5" t="str">
        <f>OBV!F2142</f>
        <v>BEARISH</v>
      </c>
      <c r="K2142" s="5" t="str">
        <f>OBV!G2142</f>
        <v>NEUTRAL</v>
      </c>
      <c r="L2142" s="5" t="str">
        <f>OBV!H2142</f>
        <v>NEUTRAL</v>
      </c>
      <c r="M2142" s="7">
        <f t="shared" si="330"/>
        <v>25</v>
      </c>
      <c r="N2142" s="7">
        <f t="shared" si="331"/>
        <v>0</v>
      </c>
      <c r="O2142" s="7">
        <f t="shared" si="332"/>
        <v>0</v>
      </c>
      <c r="P2142" s="7">
        <f t="shared" si="333"/>
        <v>16.5</v>
      </c>
      <c r="Q2142" s="8">
        <f t="shared" si="334"/>
        <v>11.225</v>
      </c>
      <c r="R2142" s="8">
        <f t="shared" si="335"/>
        <v>9.125</v>
      </c>
      <c r="S2142" s="8">
        <f t="shared" si="336"/>
        <v>11.175000000000001</v>
      </c>
      <c r="T2142" s="8">
        <f t="shared" si="337"/>
        <v>10.375</v>
      </c>
      <c r="U2142" s="7">
        <f t="shared" si="338"/>
        <v>10.508333333333335</v>
      </c>
      <c r="V2142" s="7">
        <f t="shared" si="339"/>
        <v>10.475000000000001</v>
      </c>
    </row>
    <row r="2143" spans="1:22" ht="13.5" x14ac:dyDescent="0.25">
      <c r="A2143" s="3">
        <f>RSI!A2143</f>
        <v>45426</v>
      </c>
      <c r="B2143" s="2">
        <f>RSI!B2143</f>
        <v>3.92</v>
      </c>
      <c r="C2143" s="2">
        <f>RSI!I2143</f>
        <v>61.344741318324303</v>
      </c>
      <c r="D2143" s="2">
        <f>MACD!E2143</f>
        <v>-1.1611128200263554E-2</v>
      </c>
      <c r="E2143" s="2">
        <f>MACD!F2143</f>
        <v>-3.4961385820175064E-2</v>
      </c>
      <c r="F2143" s="2">
        <f>'Moving Avg'!D2143</f>
        <v>3.9359999999999999</v>
      </c>
      <c r="G2143" s="2">
        <f>'Moving Avg'!F2143</f>
        <v>3.9105000000000012</v>
      </c>
      <c r="H2143" s="2">
        <f>'Moving Avg'!G2143</f>
        <v>3.8141999999999969</v>
      </c>
      <c r="I2143" s="2">
        <f>'Moving Avg'!H2143</f>
        <v>4.6673999999999927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  <c r="M2143" s="7">
        <f t="shared" si="330"/>
        <v>25</v>
      </c>
      <c r="N2143" s="7">
        <f t="shared" si="331"/>
        <v>0</v>
      </c>
      <c r="O2143" s="7">
        <f t="shared" si="332"/>
        <v>0</v>
      </c>
      <c r="P2143" s="7">
        <f t="shared" si="333"/>
        <v>16.5</v>
      </c>
      <c r="Q2143" s="8">
        <f t="shared" si="334"/>
        <v>11.225</v>
      </c>
      <c r="R2143" s="8">
        <f t="shared" si="335"/>
        <v>9.125</v>
      </c>
      <c r="S2143" s="8">
        <f t="shared" si="336"/>
        <v>11.175000000000001</v>
      </c>
      <c r="T2143" s="8">
        <f t="shared" si="337"/>
        <v>10.375</v>
      </c>
      <c r="U2143" s="7">
        <f t="shared" si="338"/>
        <v>10.508333333333335</v>
      </c>
      <c r="V2143" s="7">
        <f t="shared" si="339"/>
        <v>10.475000000000001</v>
      </c>
    </row>
    <row r="2144" spans="1:22" ht="13.5" x14ac:dyDescent="0.25">
      <c r="A2144" s="3">
        <f>RSI!A2144</f>
        <v>45427</v>
      </c>
      <c r="B2144" s="2">
        <f>RSI!B2144</f>
        <v>3.92</v>
      </c>
      <c r="C2144" s="2">
        <f>RSI!I2144</f>
        <v>61.344741318324303</v>
      </c>
      <c r="D2144" s="2">
        <f>MACD!E2144</f>
        <v>-7.1494340002344892E-3</v>
      </c>
      <c r="E2144" s="2">
        <f>MACD!F2144</f>
        <v>-2.939899545618695E-2</v>
      </c>
      <c r="F2144" s="2">
        <f>'Moving Avg'!D2144</f>
        <v>3.9200000000000004</v>
      </c>
      <c r="G2144" s="2">
        <f>'Moving Avg'!F2144</f>
        <v>3.9190000000000014</v>
      </c>
      <c r="H2144" s="2">
        <f>'Moving Avg'!G2144</f>
        <v>3.8175999999999966</v>
      </c>
      <c r="I2144" s="2">
        <f>'Moving Avg'!H2144</f>
        <v>4.6605499999999926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  <c r="M2144" s="7">
        <f t="shared" si="330"/>
        <v>25</v>
      </c>
      <c r="N2144" s="7">
        <f t="shared" si="331"/>
        <v>0</v>
      </c>
      <c r="O2144" s="7">
        <f t="shared" si="332"/>
        <v>0</v>
      </c>
      <c r="P2144" s="7">
        <f t="shared" si="333"/>
        <v>16.5</v>
      </c>
      <c r="Q2144" s="8">
        <f t="shared" si="334"/>
        <v>11.225</v>
      </c>
      <c r="R2144" s="8">
        <f t="shared" si="335"/>
        <v>9.125</v>
      </c>
      <c r="S2144" s="8">
        <f t="shared" si="336"/>
        <v>11.175000000000001</v>
      </c>
      <c r="T2144" s="8">
        <f t="shared" si="337"/>
        <v>10.375</v>
      </c>
      <c r="U2144" s="7">
        <f t="shared" si="338"/>
        <v>10.508333333333335</v>
      </c>
      <c r="V2144" s="7">
        <f t="shared" si="339"/>
        <v>10.475000000000001</v>
      </c>
    </row>
    <row r="2145" spans="1:22" ht="13.5" x14ac:dyDescent="0.25">
      <c r="A2145" s="3">
        <f>RSI!A2145</f>
        <v>45428</v>
      </c>
      <c r="B2145" s="2">
        <f>RSI!B2145</f>
        <v>3.92</v>
      </c>
      <c r="C2145" s="2">
        <f>RSI!I2145</f>
        <v>61.344741318324303</v>
      </c>
      <c r="D2145" s="2">
        <f>MACD!E2145</f>
        <v>-3.5723296098959523E-3</v>
      </c>
      <c r="E2145" s="2">
        <f>MACD!F2145</f>
        <v>-2.4233662286928755E-2</v>
      </c>
      <c r="F2145" s="2">
        <f>'Moving Avg'!D2145</f>
        <v>3.9200000000000004</v>
      </c>
      <c r="G2145" s="2">
        <f>'Moving Avg'!F2145</f>
        <v>3.9275000000000007</v>
      </c>
      <c r="H2145" s="2">
        <f>'Moving Avg'!G2145</f>
        <v>3.8209999999999962</v>
      </c>
      <c r="I2145" s="2">
        <f>'Moving Avg'!H2145</f>
        <v>4.6541499999999925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  <c r="M2145" s="7">
        <f t="shared" si="330"/>
        <v>25</v>
      </c>
      <c r="N2145" s="7">
        <f t="shared" si="331"/>
        <v>0</v>
      </c>
      <c r="O2145" s="7">
        <f t="shared" si="332"/>
        <v>0</v>
      </c>
      <c r="P2145" s="7">
        <f t="shared" si="333"/>
        <v>33</v>
      </c>
      <c r="Q2145" s="8">
        <f t="shared" si="334"/>
        <v>13.7</v>
      </c>
      <c r="R2145" s="8">
        <f t="shared" si="335"/>
        <v>13.25</v>
      </c>
      <c r="S2145" s="8">
        <f t="shared" si="336"/>
        <v>18.600000000000001</v>
      </c>
      <c r="T2145" s="8">
        <f t="shared" si="337"/>
        <v>14.5</v>
      </c>
      <c r="U2145" s="7">
        <f t="shared" si="338"/>
        <v>15.183333333333332</v>
      </c>
      <c r="V2145" s="7">
        <f t="shared" si="339"/>
        <v>15.012499999999999</v>
      </c>
    </row>
    <row r="2146" spans="1:22" ht="13.5" x14ac:dyDescent="0.25">
      <c r="A2146" s="3">
        <f>RSI!A2146</f>
        <v>45429</v>
      </c>
      <c r="B2146" s="2">
        <f>RSI!B2146</f>
        <v>3.92</v>
      </c>
      <c r="C2146" s="2">
        <f>RSI!I2146</f>
        <v>61.344741318324303</v>
      </c>
      <c r="D2146" s="2">
        <f>MACD!E2146</f>
        <v>-7.2904463615586224E-4</v>
      </c>
      <c r="E2146" s="2">
        <f>MACD!F2146</f>
        <v>-1.9532738756774175E-2</v>
      </c>
      <c r="F2146" s="2">
        <f>'Moving Avg'!D2146</f>
        <v>3.9200000000000004</v>
      </c>
      <c r="G2146" s="2">
        <f>'Moving Avg'!F2146</f>
        <v>3.9280000000000008</v>
      </c>
      <c r="H2146" s="2">
        <f>'Moving Avg'!G2146</f>
        <v>3.8243999999999967</v>
      </c>
      <c r="I2146" s="2">
        <f>'Moving Avg'!H2146</f>
        <v>4.6477499999999932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  <c r="M2146" s="7">
        <f t="shared" si="330"/>
        <v>25</v>
      </c>
      <c r="N2146" s="7">
        <f t="shared" si="331"/>
        <v>0</v>
      </c>
      <c r="O2146" s="7">
        <f t="shared" si="332"/>
        <v>0</v>
      </c>
      <c r="P2146" s="7">
        <f t="shared" si="333"/>
        <v>33</v>
      </c>
      <c r="Q2146" s="8">
        <f t="shared" si="334"/>
        <v>13.7</v>
      </c>
      <c r="R2146" s="8">
        <f t="shared" si="335"/>
        <v>13.25</v>
      </c>
      <c r="S2146" s="8">
        <f t="shared" si="336"/>
        <v>18.600000000000001</v>
      </c>
      <c r="T2146" s="8">
        <f t="shared" si="337"/>
        <v>14.5</v>
      </c>
      <c r="U2146" s="7">
        <f t="shared" si="338"/>
        <v>15.183333333333332</v>
      </c>
      <c r="V2146" s="7">
        <f t="shared" si="339"/>
        <v>15.012499999999999</v>
      </c>
    </row>
    <row r="2147" spans="1:22" ht="13.5" x14ac:dyDescent="0.25">
      <c r="A2147" s="3">
        <f>RSI!A2147</f>
        <v>45432</v>
      </c>
      <c r="B2147" s="2">
        <f>RSI!B2147</f>
        <v>3.92</v>
      </c>
      <c r="C2147" s="2">
        <f>RSI!I2147</f>
        <v>61.344741318324303</v>
      </c>
      <c r="D2147" s="2">
        <f>MACD!E2147</f>
        <v>1.506908487271641E-3</v>
      </c>
      <c r="E2147" s="2">
        <f>MACD!F2147</f>
        <v>-1.5324809307965011E-2</v>
      </c>
      <c r="F2147" s="2">
        <f>'Moving Avg'!D2147</f>
        <v>3.9200000000000004</v>
      </c>
      <c r="G2147" s="2">
        <f>'Moving Avg'!F2147</f>
        <v>3.9280000000000008</v>
      </c>
      <c r="H2147" s="2">
        <f>'Moving Avg'!G2147</f>
        <v>3.8277999999999963</v>
      </c>
      <c r="I2147" s="2">
        <f>'Moving Avg'!H2147</f>
        <v>4.6418499999999918</v>
      </c>
      <c r="J2147" s="5" t="str">
        <f>OBV!F2147</f>
        <v>NEUTRAL</v>
      </c>
      <c r="K2147" s="5" t="str">
        <f>OBV!G2147</f>
        <v>NEUTRAL</v>
      </c>
      <c r="L2147" s="5" t="str">
        <f>OBV!H2147</f>
        <v>NEUTRAL</v>
      </c>
      <c r="M2147" s="7">
        <f t="shared" si="330"/>
        <v>25</v>
      </c>
      <c r="N2147" s="7">
        <f t="shared" si="331"/>
        <v>0</v>
      </c>
      <c r="O2147" s="7">
        <f t="shared" si="332"/>
        <v>0</v>
      </c>
      <c r="P2147" s="7">
        <f t="shared" si="333"/>
        <v>33</v>
      </c>
      <c r="Q2147" s="8">
        <f t="shared" si="334"/>
        <v>13.7</v>
      </c>
      <c r="R2147" s="8">
        <f t="shared" si="335"/>
        <v>13.25</v>
      </c>
      <c r="S2147" s="8">
        <f t="shared" si="336"/>
        <v>18.600000000000001</v>
      </c>
      <c r="T2147" s="8">
        <f t="shared" si="337"/>
        <v>14.5</v>
      </c>
      <c r="U2147" s="7">
        <f t="shared" si="338"/>
        <v>15.183333333333332</v>
      </c>
      <c r="V2147" s="7">
        <f t="shared" si="339"/>
        <v>15.012499999999999</v>
      </c>
    </row>
    <row r="2148" spans="1:22" ht="13.5" x14ac:dyDescent="0.25">
      <c r="A2148" s="3">
        <f>RSI!A2148</f>
        <v>45433</v>
      </c>
      <c r="B2148" s="2">
        <f>RSI!B2148</f>
        <v>3.92</v>
      </c>
      <c r="C2148" s="2">
        <f>RSI!I2148</f>
        <v>61.344741318324303</v>
      </c>
      <c r="D2148" s="2">
        <f>MACD!E2148</f>
        <v>1.5549243173863303E-2</v>
      </c>
      <c r="E2148" s="2">
        <f>MACD!F2148</f>
        <v>-9.1499988115993497E-3</v>
      </c>
      <c r="F2148" s="2">
        <f>'Moving Avg'!D2148</f>
        <v>3.9200000000000004</v>
      </c>
      <c r="G2148" s="2">
        <f>'Moving Avg'!F2148</f>
        <v>3.9280000000000008</v>
      </c>
      <c r="H2148" s="2">
        <f>'Moving Avg'!G2148</f>
        <v>3.8311999999999968</v>
      </c>
      <c r="I2148" s="2">
        <f>'Moving Avg'!H2148</f>
        <v>4.6359499999999922</v>
      </c>
      <c r="J2148" s="5" t="str">
        <f>OBV!F2148</f>
        <v>NEUTRAL</v>
      </c>
      <c r="K2148" s="5" t="str">
        <f>OBV!G2148</f>
        <v>NEUTRAL</v>
      </c>
      <c r="L2148" s="5" t="str">
        <f>OBV!H2148</f>
        <v>NEUTRAL</v>
      </c>
      <c r="M2148" s="7">
        <f t="shared" si="330"/>
        <v>25</v>
      </c>
      <c r="N2148" s="7">
        <f t="shared" si="331"/>
        <v>0</v>
      </c>
      <c r="O2148" s="7">
        <f t="shared" si="332"/>
        <v>0</v>
      </c>
      <c r="P2148" s="7">
        <f t="shared" si="333"/>
        <v>33</v>
      </c>
      <c r="Q2148" s="8">
        <f t="shared" si="334"/>
        <v>13.7</v>
      </c>
      <c r="R2148" s="8">
        <f t="shared" si="335"/>
        <v>13.25</v>
      </c>
      <c r="S2148" s="8">
        <f t="shared" si="336"/>
        <v>18.600000000000001</v>
      </c>
      <c r="T2148" s="8">
        <f t="shared" si="337"/>
        <v>14.5</v>
      </c>
      <c r="U2148" s="7">
        <f t="shared" si="338"/>
        <v>15.183333333333332</v>
      </c>
      <c r="V2148" s="7">
        <f t="shared" si="339"/>
        <v>15.012499999999999</v>
      </c>
    </row>
    <row r="2149" spans="1:22" ht="13.5" x14ac:dyDescent="0.25">
      <c r="A2149" s="3">
        <f>RSI!A2149</f>
        <v>45434</v>
      </c>
      <c r="B2149" s="2">
        <f>RSI!B2149</f>
        <v>3.92</v>
      </c>
      <c r="C2149" s="2">
        <f>RSI!I2149</f>
        <v>61.344741318324303</v>
      </c>
      <c r="D2149" s="2">
        <f>MACD!E2149</f>
        <v>2.7285553903542148E-2</v>
      </c>
      <c r="E2149" s="2">
        <f>MACD!F2149</f>
        <v>-1.8628882685710509E-3</v>
      </c>
      <c r="F2149" s="2">
        <f>'Moving Avg'!D2149</f>
        <v>3.9200000000000004</v>
      </c>
      <c r="G2149" s="2">
        <f>'Moving Avg'!F2149</f>
        <v>3.9280000000000008</v>
      </c>
      <c r="H2149" s="2">
        <f>'Moving Avg'!G2149</f>
        <v>3.8345999999999965</v>
      </c>
      <c r="I2149" s="2">
        <f>'Moving Avg'!H2149</f>
        <v>4.6300499999999918</v>
      </c>
      <c r="J2149" s="5" t="str">
        <f>OBV!F2149</f>
        <v>NEUTRAL</v>
      </c>
      <c r="K2149" s="5" t="str">
        <f>OBV!G2149</f>
        <v>NEUTRAL</v>
      </c>
      <c r="L2149" s="5" t="str">
        <f>OBV!H2149</f>
        <v>NEUTRAL</v>
      </c>
      <c r="M2149" s="7">
        <f t="shared" si="330"/>
        <v>25</v>
      </c>
      <c r="N2149" s="7">
        <f t="shared" si="331"/>
        <v>0</v>
      </c>
      <c r="O2149" s="7">
        <f t="shared" si="332"/>
        <v>0</v>
      </c>
      <c r="P2149" s="7">
        <f t="shared" si="333"/>
        <v>33</v>
      </c>
      <c r="Q2149" s="8">
        <f t="shared" si="334"/>
        <v>13.7</v>
      </c>
      <c r="R2149" s="8">
        <f t="shared" si="335"/>
        <v>13.25</v>
      </c>
      <c r="S2149" s="8">
        <f t="shared" si="336"/>
        <v>18.600000000000001</v>
      </c>
      <c r="T2149" s="8">
        <f t="shared" si="337"/>
        <v>14.5</v>
      </c>
      <c r="U2149" s="7">
        <f t="shared" si="338"/>
        <v>15.183333333333332</v>
      </c>
      <c r="V2149" s="7">
        <f t="shared" si="339"/>
        <v>15.012499999999999</v>
      </c>
    </row>
    <row r="2150" spans="1:22" ht="13.5" x14ac:dyDescent="0.25">
      <c r="A2150" s="3">
        <f>RSI!A2150</f>
        <v>45435</v>
      </c>
      <c r="B2150" s="2">
        <f>RSI!B2150</f>
        <v>4.09</v>
      </c>
      <c r="C2150" s="2">
        <f>RSI!I2150</f>
        <v>85.600001709508177</v>
      </c>
      <c r="D2150" s="2">
        <f>MACD!E2150</f>
        <v>1.2181118675756775E-2</v>
      </c>
      <c r="E2150" s="2">
        <f>MACD!F2150</f>
        <v>9.4591312029451442E-4</v>
      </c>
      <c r="F2150" s="2">
        <f>'Moving Avg'!D2150</f>
        <v>3.9539999999999997</v>
      </c>
      <c r="G2150" s="2">
        <f>'Moving Avg'!F2150</f>
        <v>3.936500000000001</v>
      </c>
      <c r="H2150" s="2">
        <f>'Moving Avg'!G2150</f>
        <v>3.841399999999997</v>
      </c>
      <c r="I2150" s="2">
        <f>'Moving Avg'!H2150</f>
        <v>4.6249999999999911</v>
      </c>
      <c r="J2150" s="5" t="str">
        <f>OBV!F2150</f>
        <v>BULLISH</v>
      </c>
      <c r="K2150" s="5" t="str">
        <f>OBV!G2150</f>
        <v>STRONG</v>
      </c>
      <c r="L2150" s="5" t="str">
        <f>OBV!H2150</f>
        <v>CONFIRMED BULLISH</v>
      </c>
      <c r="M2150" s="7">
        <f t="shared" si="330"/>
        <v>0</v>
      </c>
      <c r="N2150" s="7">
        <f t="shared" si="331"/>
        <v>0</v>
      </c>
      <c r="O2150" s="7">
        <f t="shared" si="332"/>
        <v>0</v>
      </c>
      <c r="P2150" s="7">
        <f t="shared" si="333"/>
        <v>100</v>
      </c>
      <c r="Q2150" s="8">
        <f t="shared" si="334"/>
        <v>15</v>
      </c>
      <c r="R2150" s="8">
        <f t="shared" si="335"/>
        <v>25</v>
      </c>
      <c r="S2150" s="8">
        <f t="shared" si="336"/>
        <v>45</v>
      </c>
      <c r="T2150" s="8">
        <f t="shared" si="337"/>
        <v>25</v>
      </c>
      <c r="U2150" s="7">
        <f t="shared" si="338"/>
        <v>28.333333333333332</v>
      </c>
      <c r="V2150" s="7">
        <f t="shared" si="339"/>
        <v>27.5</v>
      </c>
    </row>
    <row r="2151" spans="1:22" ht="13.5" x14ac:dyDescent="0.25">
      <c r="A2151" s="3">
        <f>RSI!A2151</f>
        <v>45436</v>
      </c>
      <c r="B2151" s="2">
        <f>RSI!B2151</f>
        <v>4.2699999999999996</v>
      </c>
      <c r="C2151" s="2">
        <f>RSI!I2151</f>
        <v>91.605914430107831</v>
      </c>
      <c r="D2151" s="2">
        <f>MACD!E2151</f>
        <v>-1.5062311986191901E-2</v>
      </c>
      <c r="E2151" s="2">
        <f>MACD!F2151</f>
        <v>-2.2557319010027685E-3</v>
      </c>
      <c r="F2151" s="2">
        <f>'Moving Avg'!D2151</f>
        <v>4.0239999999999991</v>
      </c>
      <c r="G2151" s="2">
        <f>'Moving Avg'!F2151</f>
        <v>3.9540000000000006</v>
      </c>
      <c r="H2151" s="2">
        <f>'Moving Avg'!G2151</f>
        <v>3.8517999999999972</v>
      </c>
      <c r="I2151" s="2">
        <f>'Moving Avg'!H2151</f>
        <v>4.620849999999991</v>
      </c>
      <c r="J2151" s="5" t="str">
        <f>OBV!F2151</f>
        <v>BULLISH</v>
      </c>
      <c r="K2151" s="5" t="str">
        <f>OBV!G2151</f>
        <v>STRONG</v>
      </c>
      <c r="L2151" s="5" t="str">
        <f>OBV!H2151</f>
        <v>CONFIRMED BULLISH</v>
      </c>
      <c r="M2151" s="7">
        <f t="shared" si="330"/>
        <v>0</v>
      </c>
      <c r="N2151" s="7">
        <f t="shared" si="331"/>
        <v>45</v>
      </c>
      <c r="O2151" s="7">
        <f t="shared" si="332"/>
        <v>0</v>
      </c>
      <c r="P2151" s="7">
        <f t="shared" si="333"/>
        <v>100</v>
      </c>
      <c r="Q2151" s="8">
        <f t="shared" si="334"/>
        <v>30.75</v>
      </c>
      <c r="R2151" s="8">
        <f t="shared" si="335"/>
        <v>34</v>
      </c>
      <c r="S2151" s="8">
        <f t="shared" si="336"/>
        <v>51.75</v>
      </c>
      <c r="T2151" s="8">
        <f t="shared" si="337"/>
        <v>36.25</v>
      </c>
      <c r="U2151" s="7">
        <f t="shared" si="338"/>
        <v>38.833333333333336</v>
      </c>
      <c r="V2151" s="7">
        <f t="shared" si="339"/>
        <v>38.1875</v>
      </c>
    </row>
    <row r="2152" spans="1:22" ht="13.5" x14ac:dyDescent="0.25">
      <c r="A2152" s="3">
        <f>RSI!A2152</f>
        <v>45439</v>
      </c>
      <c r="B2152" s="2">
        <f>RSI!B2152</f>
        <v>4.2699999999999996</v>
      </c>
      <c r="C2152" s="2">
        <f>RSI!I2152</f>
        <v>91.605914430107831</v>
      </c>
      <c r="D2152" s="2">
        <f>MACD!E2152</f>
        <v>-4.0223833878189286E-2</v>
      </c>
      <c r="E2152" s="2">
        <f>MACD!F2152</f>
        <v>-9.8493522964400726E-3</v>
      </c>
      <c r="F2152" s="2">
        <f>'Moving Avg'!D2152</f>
        <v>4.0939999999999994</v>
      </c>
      <c r="G2152" s="2">
        <f>'Moving Avg'!F2152</f>
        <v>3.9715000000000003</v>
      </c>
      <c r="H2152" s="2">
        <f>'Moving Avg'!G2152</f>
        <v>3.8621999999999979</v>
      </c>
      <c r="I2152" s="2">
        <f>'Moving Avg'!H2152</f>
        <v>4.6166999999999918</v>
      </c>
      <c r="J2152" s="5" t="str">
        <f>OBV!F2152</f>
        <v>BULLISH</v>
      </c>
      <c r="K2152" s="5" t="str">
        <f>OBV!G2152</f>
        <v>STRONG</v>
      </c>
      <c r="L2152" s="5" t="str">
        <f>OBV!H2152</f>
        <v>CONFIRMED BULLISH</v>
      </c>
      <c r="M2152" s="7">
        <f t="shared" si="330"/>
        <v>0</v>
      </c>
      <c r="N2152" s="7">
        <f t="shared" si="331"/>
        <v>100</v>
      </c>
      <c r="O2152" s="7">
        <f t="shared" si="332"/>
        <v>0</v>
      </c>
      <c r="P2152" s="7">
        <f t="shared" si="333"/>
        <v>100</v>
      </c>
      <c r="Q2152" s="8">
        <f t="shared" si="334"/>
        <v>50</v>
      </c>
      <c r="R2152" s="8">
        <f t="shared" si="335"/>
        <v>45</v>
      </c>
      <c r="S2152" s="8">
        <f t="shared" si="336"/>
        <v>60</v>
      </c>
      <c r="T2152" s="8">
        <f t="shared" si="337"/>
        <v>50</v>
      </c>
      <c r="U2152" s="7">
        <f t="shared" si="338"/>
        <v>51.666666666666664</v>
      </c>
      <c r="V2152" s="7">
        <f t="shared" si="339"/>
        <v>51.25</v>
      </c>
    </row>
    <row r="2153" spans="1:22" ht="13.5" x14ac:dyDescent="0.25">
      <c r="A2153" s="3">
        <f>RSI!A2153</f>
        <v>45440</v>
      </c>
      <c r="B2153" s="2">
        <f>RSI!B2153</f>
        <v>4.2699999999999996</v>
      </c>
      <c r="C2153" s="2">
        <f>RSI!I2153</f>
        <v>91.605914430107831</v>
      </c>
      <c r="D2153" s="2">
        <f>MACD!E2153</f>
        <v>-6.3467489675301803E-2</v>
      </c>
      <c r="E2153" s="2">
        <f>MACD!F2153</f>
        <v>-2.0572979772212417E-2</v>
      </c>
      <c r="F2153" s="2">
        <f>'Moving Avg'!D2153</f>
        <v>4.1639999999999997</v>
      </c>
      <c r="G2153" s="2">
        <f>'Moving Avg'!F2153</f>
        <v>3.9889999999999999</v>
      </c>
      <c r="H2153" s="2">
        <f>'Moving Avg'!G2153</f>
        <v>3.872599999999998</v>
      </c>
      <c r="I2153" s="2">
        <f>'Moving Avg'!H2153</f>
        <v>4.6125499999999917</v>
      </c>
      <c r="J2153" s="5" t="str">
        <f>OBV!F2153</f>
        <v>BULLISH</v>
      </c>
      <c r="K2153" s="5" t="str">
        <f>OBV!G2153</f>
        <v>STRONG</v>
      </c>
      <c r="L2153" s="5" t="str">
        <f>OBV!H2153</f>
        <v>CONFIRMED BULLISH</v>
      </c>
      <c r="M2153" s="7">
        <f t="shared" si="330"/>
        <v>0</v>
      </c>
      <c r="N2153" s="7">
        <f t="shared" si="331"/>
        <v>100</v>
      </c>
      <c r="O2153" s="7">
        <f t="shared" si="332"/>
        <v>0</v>
      </c>
      <c r="P2153" s="7">
        <f t="shared" si="333"/>
        <v>100</v>
      </c>
      <c r="Q2153" s="8">
        <f t="shared" si="334"/>
        <v>50</v>
      </c>
      <c r="R2153" s="8">
        <f t="shared" si="335"/>
        <v>45</v>
      </c>
      <c r="S2153" s="8">
        <f t="shared" si="336"/>
        <v>60</v>
      </c>
      <c r="T2153" s="8">
        <f t="shared" si="337"/>
        <v>50</v>
      </c>
      <c r="U2153" s="7">
        <f t="shared" si="338"/>
        <v>51.666666666666664</v>
      </c>
      <c r="V2153" s="7">
        <f t="shared" si="339"/>
        <v>51.25</v>
      </c>
    </row>
    <row r="2154" spans="1:22" ht="13.5" x14ac:dyDescent="0.25">
      <c r="A2154" s="3">
        <f>RSI!A2154</f>
        <v>45441</v>
      </c>
      <c r="B2154" s="2">
        <f>RSI!B2154</f>
        <v>4.2699999999999996</v>
      </c>
      <c r="C2154" s="2">
        <f>RSI!I2154</f>
        <v>91.605914430107831</v>
      </c>
      <c r="D2154" s="2">
        <f>MACD!E2154</f>
        <v>-8.4943658864773841E-2</v>
      </c>
      <c r="E2154" s="2">
        <f>MACD!F2154</f>
        <v>-3.3447115590724705E-2</v>
      </c>
      <c r="F2154" s="2">
        <f>'Moving Avg'!D2154</f>
        <v>4.234</v>
      </c>
      <c r="G2154" s="2">
        <f>'Moving Avg'!F2154</f>
        <v>4.0065</v>
      </c>
      <c r="H2154" s="2">
        <f>'Moving Avg'!G2154</f>
        <v>3.8829999999999991</v>
      </c>
      <c r="I2154" s="2">
        <f>'Moving Avg'!H2154</f>
        <v>4.6079999999999908</v>
      </c>
      <c r="J2154" s="5" t="str">
        <f>OBV!F2154</f>
        <v>BULLISH</v>
      </c>
      <c r="K2154" s="5" t="str">
        <f>OBV!G2154</f>
        <v>STRONG</v>
      </c>
      <c r="L2154" s="5" t="str">
        <f>OBV!H2154</f>
        <v>CONFIRMED BULLISH</v>
      </c>
      <c r="M2154" s="7">
        <f t="shared" si="330"/>
        <v>0</v>
      </c>
      <c r="N2154" s="7">
        <f t="shared" si="331"/>
        <v>100</v>
      </c>
      <c r="O2154" s="7">
        <f t="shared" si="332"/>
        <v>0</v>
      </c>
      <c r="P2154" s="7">
        <f t="shared" si="333"/>
        <v>100</v>
      </c>
      <c r="Q2154" s="8">
        <f t="shared" si="334"/>
        <v>50</v>
      </c>
      <c r="R2154" s="8">
        <f t="shared" si="335"/>
        <v>45</v>
      </c>
      <c r="S2154" s="8">
        <f t="shared" si="336"/>
        <v>60</v>
      </c>
      <c r="T2154" s="8">
        <f t="shared" si="337"/>
        <v>50</v>
      </c>
      <c r="U2154" s="7">
        <f t="shared" si="338"/>
        <v>51.666666666666664</v>
      </c>
      <c r="V2154" s="7">
        <f t="shared" si="339"/>
        <v>51.25</v>
      </c>
    </row>
    <row r="2155" spans="1:22" ht="13.5" x14ac:dyDescent="0.25">
      <c r="A2155" s="3">
        <f>RSI!A2155</f>
        <v>45442</v>
      </c>
      <c r="B2155" s="2">
        <f>RSI!B2155</f>
        <v>4.08</v>
      </c>
      <c r="C2155" s="2">
        <f>RSI!I2155</f>
        <v>57.535752241102799</v>
      </c>
      <c r="D2155" s="2">
        <f>MACD!E2155</f>
        <v>-9.0716228356642503E-2</v>
      </c>
      <c r="E2155" s="2">
        <f>MACD!F2155</f>
        <v>-4.4900938143908269E-2</v>
      </c>
      <c r="F2155" s="2">
        <f>'Moving Avg'!D2155</f>
        <v>4.2319999999999993</v>
      </c>
      <c r="G2155" s="2">
        <f>'Moving Avg'!F2155</f>
        <v>4.0145</v>
      </c>
      <c r="H2155" s="2">
        <f>'Moving Avg'!G2155</f>
        <v>3.8895999999999993</v>
      </c>
      <c r="I2155" s="2">
        <f>'Moving Avg'!H2155</f>
        <v>4.6024499999999913</v>
      </c>
      <c r="J2155" s="5" t="str">
        <f>OBV!F2155</f>
        <v>BULLISH</v>
      </c>
      <c r="K2155" s="5" t="str">
        <f>OBV!G2155</f>
        <v>STRONG</v>
      </c>
      <c r="L2155" s="5" t="str">
        <f>OBV!H2155</f>
        <v>BULLISH DIVERGENCE</v>
      </c>
      <c r="M2155" s="7">
        <f t="shared" si="330"/>
        <v>25</v>
      </c>
      <c r="N2155" s="7">
        <f t="shared" si="331"/>
        <v>100</v>
      </c>
      <c r="O2155" s="7">
        <f t="shared" si="332"/>
        <v>0</v>
      </c>
      <c r="P2155" s="7">
        <f t="shared" si="333"/>
        <v>83</v>
      </c>
      <c r="Q2155" s="8">
        <f t="shared" si="334"/>
        <v>56.2</v>
      </c>
      <c r="R2155" s="8">
        <f t="shared" si="335"/>
        <v>45.75</v>
      </c>
      <c r="S2155" s="8">
        <f t="shared" si="336"/>
        <v>56.1</v>
      </c>
      <c r="T2155" s="8">
        <f t="shared" si="337"/>
        <v>52</v>
      </c>
      <c r="U2155" s="7">
        <f t="shared" si="338"/>
        <v>52.683333333333337</v>
      </c>
      <c r="V2155" s="7">
        <f t="shared" si="339"/>
        <v>52.512500000000003</v>
      </c>
    </row>
    <row r="2156" spans="1:22" ht="13.5" x14ac:dyDescent="0.25">
      <c r="A2156" s="3">
        <f>RSI!A2156</f>
        <v>45443</v>
      </c>
      <c r="B2156" s="2">
        <f>RSI!B2156</f>
        <v>4.08</v>
      </c>
      <c r="C2156" s="2">
        <f>RSI!I2156</f>
        <v>57.535752241102799</v>
      </c>
      <c r="D2156" s="2">
        <f>MACD!E2156</f>
        <v>-9.6028455413158742E-2</v>
      </c>
      <c r="E2156" s="2">
        <f>MACD!F2156</f>
        <v>-5.5126441597758369E-2</v>
      </c>
      <c r="F2156" s="2">
        <f>'Moving Avg'!D2156</f>
        <v>4.194</v>
      </c>
      <c r="G2156" s="2">
        <f>'Moving Avg'!F2156</f>
        <v>4.0224999999999991</v>
      </c>
      <c r="H2156" s="2">
        <f>'Moving Avg'!G2156</f>
        <v>3.8961999999999994</v>
      </c>
      <c r="I2156" s="2">
        <f>'Moving Avg'!H2156</f>
        <v>4.5968999999999918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  <c r="M2156" s="7">
        <f t="shared" si="330"/>
        <v>25</v>
      </c>
      <c r="N2156" s="7">
        <f t="shared" si="331"/>
        <v>100</v>
      </c>
      <c r="O2156" s="7">
        <f t="shared" si="332"/>
        <v>0</v>
      </c>
      <c r="P2156" s="7">
        <f t="shared" si="333"/>
        <v>16.5</v>
      </c>
      <c r="Q2156" s="8">
        <f t="shared" si="334"/>
        <v>46.225000000000001</v>
      </c>
      <c r="R2156" s="8">
        <f t="shared" si="335"/>
        <v>29.125</v>
      </c>
      <c r="S2156" s="8">
        <f t="shared" si="336"/>
        <v>26.175000000000001</v>
      </c>
      <c r="T2156" s="8">
        <f t="shared" si="337"/>
        <v>35.375</v>
      </c>
      <c r="U2156" s="7">
        <f t="shared" si="338"/>
        <v>33.841666666666661</v>
      </c>
      <c r="V2156" s="7">
        <f t="shared" si="339"/>
        <v>34.224999999999994</v>
      </c>
    </row>
    <row r="2157" spans="1:22" ht="13.5" x14ac:dyDescent="0.25">
      <c r="A2157" s="3">
        <f>RSI!A2157</f>
        <v>45446</v>
      </c>
      <c r="B2157" s="2">
        <f>RSI!B2157</f>
        <v>4.08</v>
      </c>
      <c r="C2157" s="2">
        <f>RSI!I2157</f>
        <v>57.535752241102799</v>
      </c>
      <c r="D2157" s="2">
        <f>MACD!E2157</f>
        <v>-0.10091947711939664</v>
      </c>
      <c r="E2157" s="2">
        <f>MACD!F2157</f>
        <v>-6.4285048702086026E-2</v>
      </c>
      <c r="F2157" s="2">
        <f>'Moving Avg'!D2157</f>
        <v>4.1560000000000006</v>
      </c>
      <c r="G2157" s="2">
        <f>'Moving Avg'!F2157</f>
        <v>4.0304999999999991</v>
      </c>
      <c r="H2157" s="2">
        <f>'Moving Avg'!G2157</f>
        <v>3.9027999999999996</v>
      </c>
      <c r="I2157" s="2">
        <f>'Moving Avg'!H2157</f>
        <v>4.5913499999999923</v>
      </c>
      <c r="J2157" s="5" t="str">
        <f>OBV!F2157</f>
        <v>BEARISH</v>
      </c>
      <c r="K2157" s="5" t="str">
        <f>OBV!G2157</f>
        <v>NEUTRAL</v>
      </c>
      <c r="L2157" s="5" t="str">
        <f>OBV!H2157</f>
        <v>CONFIRMED BEARISH</v>
      </c>
      <c r="M2157" s="7">
        <f t="shared" si="330"/>
        <v>25</v>
      </c>
      <c r="N2157" s="7">
        <f t="shared" si="331"/>
        <v>100</v>
      </c>
      <c r="O2157" s="7">
        <f t="shared" si="332"/>
        <v>0</v>
      </c>
      <c r="P2157" s="7">
        <f t="shared" si="333"/>
        <v>16.5</v>
      </c>
      <c r="Q2157" s="8">
        <f t="shared" si="334"/>
        <v>46.225000000000001</v>
      </c>
      <c r="R2157" s="8">
        <f t="shared" si="335"/>
        <v>29.125</v>
      </c>
      <c r="S2157" s="8">
        <f t="shared" si="336"/>
        <v>26.175000000000001</v>
      </c>
      <c r="T2157" s="8">
        <f t="shared" si="337"/>
        <v>35.375</v>
      </c>
      <c r="U2157" s="7">
        <f t="shared" si="338"/>
        <v>33.841666666666661</v>
      </c>
      <c r="V2157" s="7">
        <f t="shared" si="339"/>
        <v>34.224999999999994</v>
      </c>
    </row>
    <row r="2158" spans="1:22" ht="13.5" x14ac:dyDescent="0.25">
      <c r="A2158" s="3">
        <f>RSI!A2158</f>
        <v>45447</v>
      </c>
      <c r="B2158" s="2">
        <f>RSI!B2158</f>
        <v>4.08</v>
      </c>
      <c r="C2158" s="2">
        <f>RSI!I2158</f>
        <v>57.535752241102799</v>
      </c>
      <c r="D2158" s="2">
        <f>MACD!E2158</f>
        <v>-0.10542475649471772</v>
      </c>
      <c r="E2158" s="2">
        <f>MACD!F2158</f>
        <v>-7.2512990260612364E-2</v>
      </c>
      <c r="F2158" s="2">
        <f>'Moving Avg'!D2158</f>
        <v>4.1179999999999994</v>
      </c>
      <c r="G2158" s="2">
        <f>'Moving Avg'!F2158</f>
        <v>4.0344999999999995</v>
      </c>
      <c r="H2158" s="2">
        <f>'Moving Avg'!G2158</f>
        <v>3.9094000000000007</v>
      </c>
      <c r="I2158" s="2">
        <f>'Moving Avg'!H2158</f>
        <v>4.5857999999999928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  <c r="M2158" s="7">
        <f t="shared" si="330"/>
        <v>25</v>
      </c>
      <c r="N2158" s="7">
        <f t="shared" si="331"/>
        <v>100</v>
      </c>
      <c r="O2158" s="7">
        <f t="shared" si="332"/>
        <v>0</v>
      </c>
      <c r="P2158" s="7">
        <f t="shared" si="333"/>
        <v>16.5</v>
      </c>
      <c r="Q2158" s="8">
        <f t="shared" si="334"/>
        <v>46.225000000000001</v>
      </c>
      <c r="R2158" s="8">
        <f t="shared" si="335"/>
        <v>29.125</v>
      </c>
      <c r="S2158" s="8">
        <f t="shared" si="336"/>
        <v>26.175000000000001</v>
      </c>
      <c r="T2158" s="8">
        <f t="shared" si="337"/>
        <v>35.375</v>
      </c>
      <c r="U2158" s="7">
        <f t="shared" si="338"/>
        <v>33.841666666666661</v>
      </c>
      <c r="V2158" s="7">
        <f t="shared" si="339"/>
        <v>34.224999999999994</v>
      </c>
    </row>
    <row r="2159" spans="1:22" ht="13.5" x14ac:dyDescent="0.25">
      <c r="A2159" s="3">
        <f>RSI!A2159</f>
        <v>45448</v>
      </c>
      <c r="B2159" s="2">
        <f>RSI!B2159</f>
        <v>4.08</v>
      </c>
      <c r="C2159" s="2">
        <f>RSI!I2159</f>
        <v>57.535752241102799</v>
      </c>
      <c r="D2159" s="2">
        <f>MACD!E2159</f>
        <v>-0.10957647388000114</v>
      </c>
      <c r="E2159" s="2">
        <f>MACD!F2159</f>
        <v>-7.9925686984490124E-2</v>
      </c>
      <c r="F2159" s="2">
        <f>'Moving Avg'!D2159</f>
        <v>4.08</v>
      </c>
      <c r="G2159" s="2">
        <f>'Moving Avg'!F2159</f>
        <v>4.0384999999999991</v>
      </c>
      <c r="H2159" s="2">
        <f>'Moving Avg'!G2159</f>
        <v>3.9160000000000008</v>
      </c>
      <c r="I2159" s="2">
        <f>'Moving Avg'!H2159</f>
        <v>4.5802499999999933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25</v>
      </c>
      <c r="N2159" s="7">
        <f t="shared" si="331"/>
        <v>100</v>
      </c>
      <c r="O2159" s="7">
        <f t="shared" si="332"/>
        <v>0</v>
      </c>
      <c r="P2159" s="7">
        <f t="shared" si="333"/>
        <v>16.5</v>
      </c>
      <c r="Q2159" s="8">
        <f t="shared" si="334"/>
        <v>46.225000000000001</v>
      </c>
      <c r="R2159" s="8">
        <f t="shared" si="335"/>
        <v>29.125</v>
      </c>
      <c r="S2159" s="8">
        <f t="shared" si="336"/>
        <v>26.175000000000001</v>
      </c>
      <c r="T2159" s="8">
        <f t="shared" si="337"/>
        <v>35.375</v>
      </c>
      <c r="U2159" s="7">
        <f t="shared" si="338"/>
        <v>33.841666666666661</v>
      </c>
      <c r="V2159" s="7">
        <f t="shared" si="339"/>
        <v>34.224999999999994</v>
      </c>
    </row>
    <row r="2160" spans="1:22" ht="13.5" x14ac:dyDescent="0.25">
      <c r="A2160" s="3">
        <f>RSI!A2160</f>
        <v>45449</v>
      </c>
      <c r="B2160" s="2">
        <f>RSI!B2160</f>
        <v>4.08</v>
      </c>
      <c r="C2160" s="2">
        <f>RSI!I2160</f>
        <v>57.535752241102799</v>
      </c>
      <c r="D2160" s="2">
        <f>MACD!E2160</f>
        <v>-8.7250024835650031E-2</v>
      </c>
      <c r="E2160" s="2">
        <f>MACD!F2160</f>
        <v>-8.1390554554722105E-2</v>
      </c>
      <c r="F2160" s="2">
        <f>'Moving Avg'!D2160</f>
        <v>4.08</v>
      </c>
      <c r="G2160" s="2">
        <f>'Moving Avg'!F2160</f>
        <v>4.0464999999999991</v>
      </c>
      <c r="H2160" s="2">
        <f>'Moving Avg'!G2160</f>
        <v>3.9226000000000014</v>
      </c>
      <c r="I2160" s="2">
        <f>'Moving Avg'!H2160</f>
        <v>4.5746999999999929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  <c r="M2160" s="7">
        <f t="shared" si="330"/>
        <v>25</v>
      </c>
      <c r="N2160" s="7">
        <f t="shared" si="331"/>
        <v>45</v>
      </c>
      <c r="O2160" s="7">
        <f t="shared" si="332"/>
        <v>0</v>
      </c>
      <c r="P2160" s="7">
        <f t="shared" si="333"/>
        <v>33</v>
      </c>
      <c r="Q2160" s="8">
        <f t="shared" si="334"/>
        <v>29.45</v>
      </c>
      <c r="R2160" s="8">
        <f t="shared" si="335"/>
        <v>22.25</v>
      </c>
      <c r="S2160" s="8">
        <f t="shared" si="336"/>
        <v>25.35</v>
      </c>
      <c r="T2160" s="8">
        <f t="shared" si="337"/>
        <v>25.75</v>
      </c>
      <c r="U2160" s="7">
        <f t="shared" si="338"/>
        <v>25.683333333333337</v>
      </c>
      <c r="V2160" s="7">
        <f t="shared" si="339"/>
        <v>25.700000000000003</v>
      </c>
    </row>
    <row r="2161" spans="1:22" ht="13.5" x14ac:dyDescent="0.25">
      <c r="A2161" s="3">
        <f>RSI!A2161</f>
        <v>45450</v>
      </c>
      <c r="B2161" s="2">
        <f>RSI!B2161</f>
        <v>4.08</v>
      </c>
      <c r="C2161" s="2">
        <f>RSI!I2161</f>
        <v>57.535752241102799</v>
      </c>
      <c r="D2161" s="2">
        <f>MACD!E2161</f>
        <v>-4.0957222594798282E-2</v>
      </c>
      <c r="E2161" s="2">
        <f>MACD!F2161</f>
        <v>-7.3303888162737349E-2</v>
      </c>
      <c r="F2161" s="2">
        <f>'Moving Avg'!D2161</f>
        <v>4.08</v>
      </c>
      <c r="G2161" s="2">
        <f>'Moving Avg'!F2161</f>
        <v>4.0544999999999991</v>
      </c>
      <c r="H2161" s="2">
        <f>'Moving Avg'!G2161</f>
        <v>3.929200000000002</v>
      </c>
      <c r="I2161" s="2">
        <f>'Moving Avg'!H2161</f>
        <v>4.5691499999999934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  <c r="M2161" s="7">
        <f t="shared" si="330"/>
        <v>25</v>
      </c>
      <c r="N2161" s="7">
        <f t="shared" si="331"/>
        <v>0</v>
      </c>
      <c r="O2161" s="7">
        <f t="shared" si="332"/>
        <v>0</v>
      </c>
      <c r="P2161" s="7">
        <f t="shared" si="333"/>
        <v>33</v>
      </c>
      <c r="Q2161" s="8">
        <f t="shared" si="334"/>
        <v>13.7</v>
      </c>
      <c r="R2161" s="8">
        <f t="shared" si="335"/>
        <v>13.25</v>
      </c>
      <c r="S2161" s="8">
        <f t="shared" si="336"/>
        <v>18.600000000000001</v>
      </c>
      <c r="T2161" s="8">
        <f t="shared" si="337"/>
        <v>14.5</v>
      </c>
      <c r="U2161" s="7">
        <f t="shared" si="338"/>
        <v>15.183333333333332</v>
      </c>
      <c r="V2161" s="7">
        <f t="shared" si="339"/>
        <v>15.012499999999999</v>
      </c>
    </row>
    <row r="2162" spans="1:22" ht="13.5" x14ac:dyDescent="0.25">
      <c r="A2162" s="3">
        <f>RSI!A2162</f>
        <v>45453</v>
      </c>
      <c r="B2162" s="2">
        <f>RSI!B2162</f>
        <v>4.08</v>
      </c>
      <c r="C2162" s="2">
        <f>RSI!I2162</f>
        <v>57.535752241102799</v>
      </c>
      <c r="D2162" s="2">
        <f>MACD!E2162</f>
        <v>-2.0559419491759101E-3</v>
      </c>
      <c r="E2162" s="2">
        <f>MACD!F2162</f>
        <v>-5.9054298920025068E-2</v>
      </c>
      <c r="F2162" s="2">
        <f>'Moving Avg'!D2162</f>
        <v>4.08</v>
      </c>
      <c r="G2162" s="2">
        <f>'Moving Avg'!F2162</f>
        <v>4.0624999999999991</v>
      </c>
      <c r="H2162" s="2">
        <f>'Moving Avg'!G2162</f>
        <v>3.9358000000000026</v>
      </c>
      <c r="I2162" s="2">
        <f>'Moving Avg'!H2162</f>
        <v>4.5635999999999948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  <c r="M2162" s="7">
        <f t="shared" si="330"/>
        <v>25</v>
      </c>
      <c r="N2162" s="7">
        <f t="shared" si="331"/>
        <v>0</v>
      </c>
      <c r="O2162" s="7">
        <f t="shared" si="332"/>
        <v>0</v>
      </c>
      <c r="P2162" s="7">
        <f t="shared" si="333"/>
        <v>33</v>
      </c>
      <c r="Q2162" s="8">
        <f t="shared" si="334"/>
        <v>13.7</v>
      </c>
      <c r="R2162" s="8">
        <f t="shared" si="335"/>
        <v>13.25</v>
      </c>
      <c r="S2162" s="8">
        <f t="shared" si="336"/>
        <v>18.600000000000001</v>
      </c>
      <c r="T2162" s="8">
        <f t="shared" si="337"/>
        <v>14.5</v>
      </c>
      <c r="U2162" s="7">
        <f t="shared" si="338"/>
        <v>15.183333333333332</v>
      </c>
      <c r="V2162" s="7">
        <f t="shared" si="339"/>
        <v>15.012499999999999</v>
      </c>
    </row>
    <row r="2163" spans="1:22" ht="13.5" x14ac:dyDescent="0.25">
      <c r="A2163" s="3">
        <f>RSI!A2163</f>
        <v>45454</v>
      </c>
      <c r="B2163" s="2">
        <f>RSI!B2163</f>
        <v>4</v>
      </c>
      <c r="C2163" s="2">
        <f>RSI!I2163</f>
        <v>44.833808788468374</v>
      </c>
      <c r="D2163" s="2">
        <f>MACD!E2163</f>
        <v>3.6536867011914609E-2</v>
      </c>
      <c r="E2163" s="2">
        <f>MACD!F2163</f>
        <v>-3.993606573363713E-2</v>
      </c>
      <c r="F2163" s="2">
        <f>'Moving Avg'!D2163</f>
        <v>4.0640000000000001</v>
      </c>
      <c r="G2163" s="2">
        <f>'Moving Avg'!F2163</f>
        <v>4.0664999999999996</v>
      </c>
      <c r="H2163" s="2">
        <f>'Moving Avg'!G2163</f>
        <v>3.9408000000000025</v>
      </c>
      <c r="I2163" s="2">
        <f>'Moving Avg'!H2163</f>
        <v>4.5576499999999944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  <c r="M2163" s="7">
        <f t="shared" si="330"/>
        <v>25</v>
      </c>
      <c r="N2163" s="7">
        <f t="shared" si="331"/>
        <v>0</v>
      </c>
      <c r="O2163" s="7">
        <f t="shared" si="332"/>
        <v>0</v>
      </c>
      <c r="P2163" s="7">
        <f t="shared" si="333"/>
        <v>16.5</v>
      </c>
      <c r="Q2163" s="8">
        <f t="shared" si="334"/>
        <v>11.225</v>
      </c>
      <c r="R2163" s="8">
        <f t="shared" si="335"/>
        <v>9.125</v>
      </c>
      <c r="S2163" s="8">
        <f t="shared" si="336"/>
        <v>11.175000000000001</v>
      </c>
      <c r="T2163" s="8">
        <f t="shared" si="337"/>
        <v>10.375</v>
      </c>
      <c r="U2163" s="7">
        <f t="shared" si="338"/>
        <v>10.508333333333335</v>
      </c>
      <c r="V2163" s="7">
        <f t="shared" si="339"/>
        <v>10.475000000000001</v>
      </c>
    </row>
    <row r="2164" spans="1:22" ht="13.5" x14ac:dyDescent="0.25">
      <c r="A2164" s="3">
        <f>RSI!A2164</f>
        <v>45455</v>
      </c>
      <c r="B2164" s="2">
        <f>RSI!B2164</f>
        <v>4.05</v>
      </c>
      <c r="C2164" s="2">
        <f>RSI!I2164</f>
        <v>51.970617882292139</v>
      </c>
      <c r="D2164" s="2">
        <f>MACD!E2164</f>
        <v>6.5730243069613614E-2</v>
      </c>
      <c r="E2164" s="2">
        <f>MACD!F2164</f>
        <v>-1.8802803972986983E-2</v>
      </c>
      <c r="F2164" s="2">
        <f>'Moving Avg'!D2164</f>
        <v>4.0580000000000007</v>
      </c>
      <c r="G2164" s="2">
        <f>'Moving Avg'!F2164</f>
        <v>4.0729999999999986</v>
      </c>
      <c r="H2164" s="2">
        <f>'Moving Avg'!G2164</f>
        <v>3.9468000000000036</v>
      </c>
      <c r="I2164" s="2">
        <f>'Moving Avg'!H2164</f>
        <v>4.5519499999999944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66.5</v>
      </c>
      <c r="Q2164" s="8">
        <f t="shared" si="334"/>
        <v>18.725000000000001</v>
      </c>
      <c r="R2164" s="8">
        <f t="shared" si="335"/>
        <v>21.625</v>
      </c>
      <c r="S2164" s="8">
        <f t="shared" si="336"/>
        <v>33.674999999999997</v>
      </c>
      <c r="T2164" s="8">
        <f t="shared" si="337"/>
        <v>22.875</v>
      </c>
      <c r="U2164" s="7">
        <f t="shared" si="338"/>
        <v>24.675000000000001</v>
      </c>
      <c r="V2164" s="7">
        <f t="shared" si="339"/>
        <v>24.225000000000001</v>
      </c>
    </row>
    <row r="2165" spans="1:22" ht="13.5" x14ac:dyDescent="0.25">
      <c r="A2165" s="3">
        <f>RSI!A2165</f>
        <v>45456</v>
      </c>
      <c r="B2165" s="2">
        <f>RSI!B2165</f>
        <v>4.05</v>
      </c>
      <c r="C2165" s="2">
        <f>RSI!I2165</f>
        <v>51.970617882292139</v>
      </c>
      <c r="D2165" s="2">
        <f>MACD!E2165</f>
        <v>6.1129836925991832E-2</v>
      </c>
      <c r="E2165" s="2">
        <f>MACD!F2165</f>
        <v>-2.8162757931912193E-3</v>
      </c>
      <c r="F2165" s="2">
        <f>'Moving Avg'!D2165</f>
        <v>4.0520000000000005</v>
      </c>
      <c r="G2165" s="2">
        <f>'Moving Avg'!F2165</f>
        <v>4.0794999999999986</v>
      </c>
      <c r="H2165" s="2">
        <f>'Moving Avg'!G2165</f>
        <v>3.9528000000000039</v>
      </c>
      <c r="I2165" s="2">
        <f>'Moving Avg'!H2165</f>
        <v>4.5459499999999951</v>
      </c>
      <c r="J2165" s="5" t="str">
        <f>OBV!F2165</f>
        <v>BULLISH</v>
      </c>
      <c r="K2165" s="5" t="str">
        <f>OBV!G2165</f>
        <v>NEUTRAL</v>
      </c>
      <c r="L2165" s="5" t="str">
        <f>OBV!H2165</f>
        <v>BULLISH DIVERGENCE</v>
      </c>
      <c r="M2165" s="7">
        <f t="shared" si="330"/>
        <v>25</v>
      </c>
      <c r="N2165" s="7">
        <f t="shared" si="331"/>
        <v>0</v>
      </c>
      <c r="O2165" s="7">
        <f t="shared" si="332"/>
        <v>0</v>
      </c>
      <c r="P2165" s="7">
        <f t="shared" si="333"/>
        <v>66.5</v>
      </c>
      <c r="Q2165" s="8">
        <f t="shared" si="334"/>
        <v>18.725000000000001</v>
      </c>
      <c r="R2165" s="8">
        <f t="shared" si="335"/>
        <v>21.625</v>
      </c>
      <c r="S2165" s="8">
        <f t="shared" si="336"/>
        <v>33.674999999999997</v>
      </c>
      <c r="T2165" s="8">
        <f t="shared" si="337"/>
        <v>22.875</v>
      </c>
      <c r="U2165" s="7">
        <f t="shared" si="338"/>
        <v>24.675000000000001</v>
      </c>
      <c r="V2165" s="7">
        <f t="shared" si="339"/>
        <v>24.225000000000001</v>
      </c>
    </row>
    <row r="2166" spans="1:22" ht="13.5" x14ac:dyDescent="0.25">
      <c r="A2166" s="3">
        <f>RSI!A2166</f>
        <v>45457</v>
      </c>
      <c r="B2166" s="2">
        <f>RSI!B2166</f>
        <v>4.05</v>
      </c>
      <c r="C2166" s="2">
        <f>RSI!I2166</f>
        <v>51.970617882292139</v>
      </c>
      <c r="D2166" s="2">
        <f>MACD!E2166</f>
        <v>5.7170774141946268E-2</v>
      </c>
      <c r="E2166" s="2">
        <f>MACD!F2166</f>
        <v>9.1811341938362791E-3</v>
      </c>
      <c r="F2166" s="2">
        <f>'Moving Avg'!D2166</f>
        <v>4.0460000000000003</v>
      </c>
      <c r="G2166" s="2">
        <f>'Moving Avg'!F2166</f>
        <v>4.0859999999999985</v>
      </c>
      <c r="H2166" s="2">
        <f>'Moving Avg'!G2166</f>
        <v>3.9588000000000041</v>
      </c>
      <c r="I2166" s="2">
        <f>'Moving Avg'!H2166</f>
        <v>4.5401999999999951</v>
      </c>
      <c r="J2166" s="5" t="str">
        <f>OBV!F2166</f>
        <v>BULLISH</v>
      </c>
      <c r="K2166" s="5" t="str">
        <f>OBV!G2166</f>
        <v>NEUTRAL</v>
      </c>
      <c r="L2166" s="5" t="str">
        <f>OBV!H2166</f>
        <v>BULLISH DIVERGENCE</v>
      </c>
      <c r="M2166" s="7">
        <f t="shared" si="330"/>
        <v>25</v>
      </c>
      <c r="N2166" s="7">
        <f t="shared" si="331"/>
        <v>0</v>
      </c>
      <c r="O2166" s="7">
        <f t="shared" si="332"/>
        <v>0</v>
      </c>
      <c r="P2166" s="7">
        <f t="shared" si="333"/>
        <v>66.5</v>
      </c>
      <c r="Q2166" s="8">
        <f t="shared" si="334"/>
        <v>18.725000000000001</v>
      </c>
      <c r="R2166" s="8">
        <f t="shared" si="335"/>
        <v>21.625</v>
      </c>
      <c r="S2166" s="8">
        <f t="shared" si="336"/>
        <v>33.674999999999997</v>
      </c>
      <c r="T2166" s="8">
        <f t="shared" si="337"/>
        <v>22.875</v>
      </c>
      <c r="U2166" s="7">
        <f t="shared" si="338"/>
        <v>24.675000000000001</v>
      </c>
      <c r="V2166" s="7">
        <f t="shared" si="339"/>
        <v>24.225000000000001</v>
      </c>
    </row>
    <row r="2167" spans="1:22" ht="13.5" x14ac:dyDescent="0.25">
      <c r="A2167" s="3">
        <f>RSI!A2167</f>
        <v>45461</v>
      </c>
      <c r="B2167" s="2">
        <f>RSI!B2167</f>
        <v>4.05</v>
      </c>
      <c r="C2167" s="2">
        <f>RSI!I2167</f>
        <v>51.970617882292139</v>
      </c>
      <c r="D2167" s="2">
        <f>MACD!E2167</f>
        <v>5.3759305873626317E-2</v>
      </c>
      <c r="E2167" s="2">
        <f>MACD!F2167</f>
        <v>1.8096768529794287E-2</v>
      </c>
      <c r="F2167" s="2">
        <f>'Moving Avg'!D2167</f>
        <v>4.0400000000000009</v>
      </c>
      <c r="G2167" s="2">
        <f>'Moving Avg'!F2167</f>
        <v>4.0924999999999985</v>
      </c>
      <c r="H2167" s="2">
        <f>'Moving Avg'!G2167</f>
        <v>3.9648000000000043</v>
      </c>
      <c r="I2167" s="2">
        <f>'Moving Avg'!H2167</f>
        <v>4.5344499999999952</v>
      </c>
      <c r="J2167" s="5" t="str">
        <f>OBV!F2167</f>
        <v>BULLISH</v>
      </c>
      <c r="K2167" s="5" t="str">
        <f>OBV!G2167</f>
        <v>NEUTRAL</v>
      </c>
      <c r="L2167" s="5" t="str">
        <f>OBV!H2167</f>
        <v>BULLISH DIVERGENCE</v>
      </c>
      <c r="M2167" s="7">
        <f t="shared" si="330"/>
        <v>25</v>
      </c>
      <c r="N2167" s="7">
        <f t="shared" si="331"/>
        <v>0</v>
      </c>
      <c r="O2167" s="7">
        <f t="shared" si="332"/>
        <v>0</v>
      </c>
      <c r="P2167" s="7">
        <f t="shared" si="333"/>
        <v>66.5</v>
      </c>
      <c r="Q2167" s="8">
        <f t="shared" si="334"/>
        <v>18.725000000000001</v>
      </c>
      <c r="R2167" s="8">
        <f t="shared" si="335"/>
        <v>21.625</v>
      </c>
      <c r="S2167" s="8">
        <f t="shared" si="336"/>
        <v>33.674999999999997</v>
      </c>
      <c r="T2167" s="8">
        <f t="shared" si="337"/>
        <v>22.875</v>
      </c>
      <c r="U2167" s="7">
        <f t="shared" si="338"/>
        <v>24.675000000000001</v>
      </c>
      <c r="V2167" s="7">
        <f t="shared" si="339"/>
        <v>24.225000000000001</v>
      </c>
    </row>
    <row r="2168" spans="1:22" ht="13.5" x14ac:dyDescent="0.25">
      <c r="A2168" s="3">
        <f>RSI!A2168</f>
        <v>45462</v>
      </c>
      <c r="B2168" s="2">
        <f>RSI!B2168</f>
        <v>4.05</v>
      </c>
      <c r="C2168" s="2">
        <f>RSI!I2168</f>
        <v>51.970617882292139</v>
      </c>
      <c r="D2168" s="2">
        <f>MACD!E2168</f>
        <v>5.0815741778804657E-2</v>
      </c>
      <c r="E2168" s="2">
        <f>MACD!F2168</f>
        <v>2.4640563179596363E-2</v>
      </c>
      <c r="F2168" s="2">
        <f>'Moving Avg'!D2168</f>
        <v>4.05</v>
      </c>
      <c r="G2168" s="2">
        <f>'Moving Avg'!F2168</f>
        <v>4.0989999999999984</v>
      </c>
      <c r="H2168" s="2">
        <f>'Moving Avg'!G2168</f>
        <v>3.9708000000000045</v>
      </c>
      <c r="I2168" s="2">
        <f>'Moving Avg'!H2168</f>
        <v>4.5286999999999953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  <c r="M2168" s="7">
        <f t="shared" si="330"/>
        <v>25</v>
      </c>
      <c r="N2168" s="7">
        <f t="shared" si="331"/>
        <v>0</v>
      </c>
      <c r="O2168" s="7">
        <f t="shared" si="332"/>
        <v>0</v>
      </c>
      <c r="P2168" s="7">
        <f t="shared" si="333"/>
        <v>83.5</v>
      </c>
      <c r="Q2168" s="8">
        <f t="shared" si="334"/>
        <v>21.274999999999999</v>
      </c>
      <c r="R2168" s="8">
        <f t="shared" si="335"/>
        <v>25.875</v>
      </c>
      <c r="S2168" s="8">
        <f t="shared" si="336"/>
        <v>41.325000000000003</v>
      </c>
      <c r="T2168" s="8">
        <f t="shared" si="337"/>
        <v>27.125</v>
      </c>
      <c r="U2168" s="7">
        <f t="shared" si="338"/>
        <v>29.491666666666664</v>
      </c>
      <c r="V2168" s="7">
        <f t="shared" si="339"/>
        <v>28.9</v>
      </c>
    </row>
    <row r="2169" spans="1:22" ht="13.5" x14ac:dyDescent="0.25">
      <c r="A2169" s="3">
        <f>RSI!A2169</f>
        <v>45463</v>
      </c>
      <c r="B2169" s="2">
        <f>RSI!B2169</f>
        <v>4.05</v>
      </c>
      <c r="C2169" s="2">
        <f>RSI!I2169</f>
        <v>51.970617882292139</v>
      </c>
      <c r="D2169" s="2">
        <f>MACD!E2169</f>
        <v>4.8272314162875141E-2</v>
      </c>
      <c r="E2169" s="2">
        <f>MACD!F2169</f>
        <v>2.9366913376252121E-2</v>
      </c>
      <c r="F2169" s="2">
        <f>'Moving Avg'!D2169</f>
        <v>4.05</v>
      </c>
      <c r="G2169" s="2">
        <f>'Moving Avg'!F2169</f>
        <v>4.1054999999999984</v>
      </c>
      <c r="H2169" s="2">
        <f>'Moving Avg'!G2169</f>
        <v>3.9768000000000048</v>
      </c>
      <c r="I2169" s="2">
        <f>'Moving Avg'!H2169</f>
        <v>4.5229499999999954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  <c r="M2169" s="7">
        <f t="shared" si="330"/>
        <v>25</v>
      </c>
      <c r="N2169" s="7">
        <f t="shared" si="331"/>
        <v>0</v>
      </c>
      <c r="O2169" s="7">
        <f t="shared" si="332"/>
        <v>0</v>
      </c>
      <c r="P2169" s="7">
        <f t="shared" si="333"/>
        <v>33</v>
      </c>
      <c r="Q2169" s="8">
        <f t="shared" si="334"/>
        <v>13.7</v>
      </c>
      <c r="R2169" s="8">
        <f t="shared" si="335"/>
        <v>13.25</v>
      </c>
      <c r="S2169" s="8">
        <f t="shared" si="336"/>
        <v>18.600000000000001</v>
      </c>
      <c r="T2169" s="8">
        <f t="shared" si="337"/>
        <v>14.5</v>
      </c>
      <c r="U2169" s="7">
        <f t="shared" si="338"/>
        <v>15.183333333333332</v>
      </c>
      <c r="V2169" s="7">
        <f t="shared" si="339"/>
        <v>15.012499999999999</v>
      </c>
    </row>
    <row r="2170" spans="1:22" ht="13.5" x14ac:dyDescent="0.25">
      <c r="A2170" s="3">
        <f>RSI!A2170</f>
        <v>45464</v>
      </c>
      <c r="B2170" s="2">
        <f>RSI!B2170</f>
        <v>4.05</v>
      </c>
      <c r="C2170" s="2">
        <f>RSI!I2170</f>
        <v>51.970617882292139</v>
      </c>
      <c r="D2170" s="2">
        <f>MACD!E2170</f>
        <v>4.6071368718338945E-2</v>
      </c>
      <c r="E2170" s="2">
        <f>MACD!F2170</f>
        <v>3.2707804444669489E-2</v>
      </c>
      <c r="F2170" s="2">
        <f>'Moving Avg'!D2170</f>
        <v>4.05</v>
      </c>
      <c r="G2170" s="2">
        <f>'Moving Avg'!F2170</f>
        <v>4.1034999999999986</v>
      </c>
      <c r="H2170" s="2">
        <f>'Moving Avg'!G2170</f>
        <v>3.9828000000000041</v>
      </c>
      <c r="I2170" s="2">
        <f>'Moving Avg'!H2170</f>
        <v>4.5171999999999946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33</v>
      </c>
      <c r="Q2170" s="8">
        <f t="shared" si="334"/>
        <v>13.7</v>
      </c>
      <c r="R2170" s="8">
        <f t="shared" si="335"/>
        <v>13.25</v>
      </c>
      <c r="S2170" s="8">
        <f t="shared" si="336"/>
        <v>18.600000000000001</v>
      </c>
      <c r="T2170" s="8">
        <f t="shared" si="337"/>
        <v>14.5</v>
      </c>
      <c r="U2170" s="7">
        <f t="shared" si="338"/>
        <v>15.183333333333332</v>
      </c>
      <c r="V2170" s="7">
        <f t="shared" si="339"/>
        <v>15.012499999999999</v>
      </c>
    </row>
    <row r="2171" spans="1:22" ht="13.5" x14ac:dyDescent="0.25">
      <c r="A2171" s="3">
        <f>RSI!A2171</f>
        <v>45467</v>
      </c>
      <c r="B2171" s="2">
        <f>RSI!B2171</f>
        <v>4.2300000000000004</v>
      </c>
      <c r="C2171" s="2">
        <f>RSI!I2171</f>
        <v>73.053465879775189</v>
      </c>
      <c r="D2171" s="2">
        <f>MACD!E2171</f>
        <v>3.0830498427396158E-2</v>
      </c>
      <c r="E2171" s="2">
        <f>MACD!F2171</f>
        <v>3.2332343241214825E-2</v>
      </c>
      <c r="F2171" s="2">
        <f>'Moving Avg'!D2171</f>
        <v>4.0860000000000003</v>
      </c>
      <c r="G2171" s="2">
        <f>'Moving Avg'!F2171</f>
        <v>4.1014999999999988</v>
      </c>
      <c r="H2171" s="2">
        <f>'Moving Avg'!G2171</f>
        <v>3.9924000000000039</v>
      </c>
      <c r="I2171" s="2">
        <f>'Moving Avg'!H2171</f>
        <v>4.5123499999999952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  <c r="M2171" s="7">
        <f t="shared" si="330"/>
        <v>0</v>
      </c>
      <c r="N2171" s="7">
        <f t="shared" si="331"/>
        <v>45</v>
      </c>
      <c r="O2171" s="7">
        <f t="shared" si="332"/>
        <v>0</v>
      </c>
      <c r="P2171" s="7">
        <f t="shared" si="333"/>
        <v>33</v>
      </c>
      <c r="Q2171" s="8">
        <f t="shared" si="334"/>
        <v>20.7</v>
      </c>
      <c r="R2171" s="8">
        <f t="shared" si="335"/>
        <v>17.25</v>
      </c>
      <c r="S2171" s="8">
        <f t="shared" si="336"/>
        <v>21.6</v>
      </c>
      <c r="T2171" s="8">
        <f t="shared" si="337"/>
        <v>19.5</v>
      </c>
      <c r="U2171" s="7">
        <f t="shared" si="338"/>
        <v>19.850000000000001</v>
      </c>
      <c r="V2171" s="7">
        <f t="shared" si="339"/>
        <v>19.762500000000003</v>
      </c>
    </row>
    <row r="2172" spans="1:22" ht="13.5" x14ac:dyDescent="0.25">
      <c r="A2172" s="3">
        <f>RSI!A2172</f>
        <v>45468</v>
      </c>
      <c r="B2172" s="2">
        <f>RSI!B2172</f>
        <v>4.42</v>
      </c>
      <c r="C2172" s="2">
        <f>RSI!I2172</f>
        <v>82.023487616647245</v>
      </c>
      <c r="D2172" s="2">
        <f>MACD!E2172</f>
        <v>2.75482514044878E-3</v>
      </c>
      <c r="E2172" s="2">
        <f>MACD!F2172</f>
        <v>2.641683962106162E-2</v>
      </c>
      <c r="F2172" s="2">
        <f>'Moving Avg'!D2172</f>
        <v>4.1599999999999993</v>
      </c>
      <c r="G2172" s="2">
        <f>'Moving Avg'!F2172</f>
        <v>4.1089999999999991</v>
      </c>
      <c r="H2172" s="2">
        <f>'Moving Avg'!G2172</f>
        <v>4.0058000000000034</v>
      </c>
      <c r="I2172" s="2">
        <f>'Moving Avg'!H2172</f>
        <v>4.5084499999999945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  <c r="M2172" s="7">
        <f t="shared" si="330"/>
        <v>0</v>
      </c>
      <c r="N2172" s="7">
        <f t="shared" si="331"/>
        <v>100</v>
      </c>
      <c r="O2172" s="7">
        <f t="shared" si="332"/>
        <v>0</v>
      </c>
      <c r="P2172" s="7">
        <f t="shared" si="333"/>
        <v>33</v>
      </c>
      <c r="Q2172" s="8">
        <f t="shared" si="334"/>
        <v>39.950000000000003</v>
      </c>
      <c r="R2172" s="8">
        <f t="shared" si="335"/>
        <v>28.25</v>
      </c>
      <c r="S2172" s="8">
        <f t="shared" si="336"/>
        <v>29.85</v>
      </c>
      <c r="T2172" s="8">
        <f t="shared" si="337"/>
        <v>33.25</v>
      </c>
      <c r="U2172" s="7">
        <f t="shared" si="338"/>
        <v>32.683333333333337</v>
      </c>
      <c r="V2172" s="7">
        <f t="shared" si="339"/>
        <v>32.825000000000003</v>
      </c>
    </row>
    <row r="2173" spans="1:22" ht="13.5" x14ac:dyDescent="0.25">
      <c r="A2173" s="3">
        <f>RSI!A2173</f>
        <v>45469</v>
      </c>
      <c r="B2173" s="2">
        <f>RSI!B2173</f>
        <v>4.42</v>
      </c>
      <c r="C2173" s="2">
        <f>RSI!I2173</f>
        <v>82.023487616647245</v>
      </c>
      <c r="D2173" s="2">
        <f>MACD!E2173</f>
        <v>-3.545551518568324E-2</v>
      </c>
      <c r="E2173" s="2">
        <f>MACD!F2173</f>
        <v>1.4042368659712649E-2</v>
      </c>
      <c r="F2173" s="2">
        <f>'Moving Avg'!D2173</f>
        <v>4.234</v>
      </c>
      <c r="G2173" s="2">
        <f>'Moving Avg'!F2173</f>
        <v>4.1164999999999994</v>
      </c>
      <c r="H2173" s="2">
        <f>'Moving Avg'!G2173</f>
        <v>4.0192000000000032</v>
      </c>
      <c r="I2173" s="2">
        <f>'Moving Avg'!H2173</f>
        <v>4.5045499999999947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0</v>
      </c>
      <c r="N2173" s="7">
        <f t="shared" si="331"/>
        <v>100</v>
      </c>
      <c r="O2173" s="7">
        <f t="shared" si="332"/>
        <v>0</v>
      </c>
      <c r="P2173" s="7">
        <f t="shared" si="333"/>
        <v>33</v>
      </c>
      <c r="Q2173" s="8">
        <f t="shared" si="334"/>
        <v>39.950000000000003</v>
      </c>
      <c r="R2173" s="8">
        <f t="shared" si="335"/>
        <v>28.25</v>
      </c>
      <c r="S2173" s="8">
        <f t="shared" si="336"/>
        <v>29.85</v>
      </c>
      <c r="T2173" s="8">
        <f t="shared" si="337"/>
        <v>33.25</v>
      </c>
      <c r="U2173" s="7">
        <f t="shared" si="338"/>
        <v>32.683333333333337</v>
      </c>
      <c r="V2173" s="7">
        <f t="shared" si="339"/>
        <v>32.825000000000003</v>
      </c>
    </row>
    <row r="2174" spans="1:22" ht="13.5" x14ac:dyDescent="0.25">
      <c r="A2174" s="3">
        <f>RSI!A2174</f>
        <v>45470</v>
      </c>
      <c r="B2174" s="2">
        <f>RSI!B2174</f>
        <v>4.42</v>
      </c>
      <c r="C2174" s="2">
        <f>RSI!I2174</f>
        <v>82.023487616647245</v>
      </c>
      <c r="D2174" s="2">
        <f>MACD!E2174</f>
        <v>-6.2082357148485201E-2</v>
      </c>
      <c r="E2174" s="2">
        <f>MACD!F2174</f>
        <v>-1.1825765019269213E-3</v>
      </c>
      <c r="F2174" s="2">
        <f>'Moving Avg'!D2174</f>
        <v>4.3079999999999998</v>
      </c>
      <c r="G2174" s="2">
        <f>'Moving Avg'!F2174</f>
        <v>4.1239999999999997</v>
      </c>
      <c r="H2174" s="2">
        <f>'Moving Avg'!G2174</f>
        <v>4.0326000000000022</v>
      </c>
      <c r="I2174" s="2">
        <f>'Moving Avg'!H2174</f>
        <v>4.5003999999999946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  <c r="M2174" s="7">
        <f t="shared" si="330"/>
        <v>0</v>
      </c>
      <c r="N2174" s="7">
        <f t="shared" si="331"/>
        <v>100</v>
      </c>
      <c r="O2174" s="7">
        <f t="shared" si="332"/>
        <v>0</v>
      </c>
      <c r="P2174" s="7">
        <f t="shared" si="333"/>
        <v>33</v>
      </c>
      <c r="Q2174" s="8">
        <f t="shared" si="334"/>
        <v>39.950000000000003</v>
      </c>
      <c r="R2174" s="8">
        <f t="shared" si="335"/>
        <v>28.25</v>
      </c>
      <c r="S2174" s="8">
        <f t="shared" si="336"/>
        <v>29.85</v>
      </c>
      <c r="T2174" s="8">
        <f t="shared" si="337"/>
        <v>33.25</v>
      </c>
      <c r="U2174" s="7">
        <f t="shared" si="338"/>
        <v>32.683333333333337</v>
      </c>
      <c r="V2174" s="7">
        <f t="shared" si="339"/>
        <v>32.825000000000003</v>
      </c>
    </row>
    <row r="2175" spans="1:22" ht="13.5" x14ac:dyDescent="0.25">
      <c r="A2175" s="3">
        <f>RSI!A2175</f>
        <v>45471</v>
      </c>
      <c r="B2175" s="2">
        <f>RSI!B2175</f>
        <v>4.42</v>
      </c>
      <c r="C2175" s="2">
        <f>RSI!I2175</f>
        <v>82.023487616647245</v>
      </c>
      <c r="D2175" s="2">
        <f>MACD!E2175</f>
        <v>-8.6452875983746402E-2</v>
      </c>
      <c r="E2175" s="2">
        <f>MACD!F2175</f>
        <v>-1.8236636398290821E-2</v>
      </c>
      <c r="F2175" s="2">
        <f>'Moving Avg'!D2175</f>
        <v>4.3820000000000006</v>
      </c>
      <c r="G2175" s="2">
        <f>'Moving Avg'!F2175</f>
        <v>4.1409999999999991</v>
      </c>
      <c r="H2175" s="2">
        <f>'Moving Avg'!G2175</f>
        <v>4.0460000000000012</v>
      </c>
      <c r="I2175" s="2">
        <f>'Moving Avg'!H2175</f>
        <v>4.4962499999999945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0</v>
      </c>
      <c r="N2175" s="7">
        <f t="shared" si="331"/>
        <v>100</v>
      </c>
      <c r="O2175" s="7">
        <f t="shared" si="332"/>
        <v>0</v>
      </c>
      <c r="P2175" s="7">
        <f t="shared" si="333"/>
        <v>33</v>
      </c>
      <c r="Q2175" s="8">
        <f t="shared" si="334"/>
        <v>39.950000000000003</v>
      </c>
      <c r="R2175" s="8">
        <f t="shared" si="335"/>
        <v>28.25</v>
      </c>
      <c r="S2175" s="8">
        <f t="shared" si="336"/>
        <v>29.85</v>
      </c>
      <c r="T2175" s="8">
        <f t="shared" si="337"/>
        <v>33.25</v>
      </c>
      <c r="U2175" s="7">
        <f t="shared" si="338"/>
        <v>32.683333333333337</v>
      </c>
      <c r="V2175" s="7">
        <f t="shared" si="339"/>
        <v>32.825000000000003</v>
      </c>
    </row>
    <row r="2176" spans="1:22" ht="13.5" x14ac:dyDescent="0.25">
      <c r="A2176" s="3">
        <f>RSI!A2176</f>
        <v>45474</v>
      </c>
      <c r="B2176" s="2">
        <f>RSI!B2176</f>
        <v>4.42</v>
      </c>
      <c r="C2176" s="2">
        <f>RSI!I2176</f>
        <v>82.023487616647245</v>
      </c>
      <c r="D2176" s="2">
        <f>MACD!E2176</f>
        <v>-0.10877789357850975</v>
      </c>
      <c r="E2176" s="2">
        <f>MACD!F2176</f>
        <v>-3.6344887834334608E-2</v>
      </c>
      <c r="F2176" s="2">
        <f>'Moving Avg'!D2176</f>
        <v>4.42</v>
      </c>
      <c r="G2176" s="2">
        <f>'Moving Avg'!F2176</f>
        <v>4.1579999999999995</v>
      </c>
      <c r="H2176" s="2">
        <f>'Moving Avg'!G2176</f>
        <v>4.0562000000000014</v>
      </c>
      <c r="I2176" s="2">
        <f>'Moving Avg'!H2176</f>
        <v>4.4920999999999944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0</v>
      </c>
      <c r="N2176" s="7">
        <f t="shared" si="331"/>
        <v>100</v>
      </c>
      <c r="O2176" s="7">
        <f t="shared" si="332"/>
        <v>0</v>
      </c>
      <c r="P2176" s="7">
        <f t="shared" si="333"/>
        <v>33</v>
      </c>
      <c r="Q2176" s="8">
        <f t="shared" si="334"/>
        <v>39.950000000000003</v>
      </c>
      <c r="R2176" s="8">
        <f t="shared" si="335"/>
        <v>28.25</v>
      </c>
      <c r="S2176" s="8">
        <f t="shared" si="336"/>
        <v>29.85</v>
      </c>
      <c r="T2176" s="8">
        <f t="shared" si="337"/>
        <v>33.25</v>
      </c>
      <c r="U2176" s="7">
        <f t="shared" si="338"/>
        <v>32.683333333333337</v>
      </c>
      <c r="V2176" s="7">
        <f t="shared" si="339"/>
        <v>32.825000000000003</v>
      </c>
    </row>
    <row r="2177" spans="1:22" ht="13.5" x14ac:dyDescent="0.25">
      <c r="A2177" s="3">
        <f>RSI!A2177</f>
        <v>45475</v>
      </c>
      <c r="B2177" s="2">
        <f>RSI!B2177</f>
        <v>4.42</v>
      </c>
      <c r="C2177" s="2">
        <f>RSI!I2177</f>
        <v>82.023487616647245</v>
      </c>
      <c r="D2177" s="2">
        <f>MACD!E2177</f>
        <v>-0.12924589433134681</v>
      </c>
      <c r="E2177" s="2">
        <f>MACD!F2177</f>
        <v>-5.4925089133737046E-2</v>
      </c>
      <c r="F2177" s="2">
        <f>'Moving Avg'!D2177</f>
        <v>4.42</v>
      </c>
      <c r="G2177" s="2">
        <f>'Moving Avg'!F2177</f>
        <v>4.1749999999999998</v>
      </c>
      <c r="H2177" s="2">
        <f>'Moving Avg'!G2177</f>
        <v>4.0662000000000003</v>
      </c>
      <c r="I2177" s="2">
        <f>'Moving Avg'!H2177</f>
        <v>4.4874499999999937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0</v>
      </c>
      <c r="N2177" s="7">
        <f t="shared" si="331"/>
        <v>100</v>
      </c>
      <c r="O2177" s="7">
        <f t="shared" si="332"/>
        <v>0</v>
      </c>
      <c r="P2177" s="7">
        <f t="shared" si="333"/>
        <v>33</v>
      </c>
      <c r="Q2177" s="8">
        <f t="shared" si="334"/>
        <v>39.950000000000003</v>
      </c>
      <c r="R2177" s="8">
        <f t="shared" si="335"/>
        <v>28.25</v>
      </c>
      <c r="S2177" s="8">
        <f t="shared" si="336"/>
        <v>29.85</v>
      </c>
      <c r="T2177" s="8">
        <f t="shared" si="337"/>
        <v>33.25</v>
      </c>
      <c r="U2177" s="7">
        <f t="shared" si="338"/>
        <v>32.683333333333337</v>
      </c>
      <c r="V2177" s="7">
        <f t="shared" si="339"/>
        <v>32.825000000000003</v>
      </c>
    </row>
    <row r="2178" spans="1:22" ht="13.5" x14ac:dyDescent="0.25">
      <c r="A2178" s="3">
        <f>RSI!A2178</f>
        <v>45476</v>
      </c>
      <c r="B2178" s="2">
        <f>RSI!B2178</f>
        <v>4.42</v>
      </c>
      <c r="C2178" s="2">
        <f>RSI!I2178</f>
        <v>82.023487616647259</v>
      </c>
      <c r="D2178" s="2">
        <f>MACD!E2178</f>
        <v>-0.14802571378919538</v>
      </c>
      <c r="E2178" s="2">
        <f>MACD!F2178</f>
        <v>-7.3545214064828723E-2</v>
      </c>
      <c r="F2178" s="2">
        <f>'Moving Avg'!D2178</f>
        <v>4.42</v>
      </c>
      <c r="G2178" s="2">
        <f>'Moving Avg'!F2178</f>
        <v>4.1920000000000002</v>
      </c>
      <c r="H2178" s="2">
        <f>'Moving Avg'!G2178</f>
        <v>4.0762</v>
      </c>
      <c r="I2178" s="2">
        <f>'Moving Avg'!H2178</f>
        <v>4.4827999999999939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  <c r="M2178" s="7">
        <f t="shared" ref="M2178:M2241" si="340">IF(C2178&lt;30,50, IF(C2178&gt;70, 0, 25))</f>
        <v>0</v>
      </c>
      <c r="N2178" s="7">
        <f t="shared" ref="N2178:N2241" si="341">IF(E2178-D2178&gt;0.02, 100, IF(E2178-D2178&lt;0,0,45))</f>
        <v>100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33</v>
      </c>
      <c r="Q2178" s="8">
        <f t="shared" si="334"/>
        <v>39.950000000000003</v>
      </c>
      <c r="R2178" s="8">
        <f t="shared" si="335"/>
        <v>28.25</v>
      </c>
      <c r="S2178" s="8">
        <f t="shared" si="336"/>
        <v>29.85</v>
      </c>
      <c r="T2178" s="8">
        <f t="shared" si="337"/>
        <v>33.25</v>
      </c>
      <c r="U2178" s="7">
        <f t="shared" si="338"/>
        <v>32.683333333333337</v>
      </c>
      <c r="V2178" s="7">
        <f t="shared" si="339"/>
        <v>32.825000000000003</v>
      </c>
    </row>
    <row r="2179" spans="1:22" ht="13.5" x14ac:dyDescent="0.25">
      <c r="A2179" s="3">
        <f>RSI!A2179</f>
        <v>45477</v>
      </c>
      <c r="B2179" s="2">
        <f>RSI!B2179</f>
        <v>4.42</v>
      </c>
      <c r="C2179" s="2">
        <f>RSI!I2179</f>
        <v>82.023487616647259</v>
      </c>
      <c r="D2179" s="2">
        <f>MACD!E2179</f>
        <v>-0.16526886904774685</v>
      </c>
      <c r="E2179" s="2">
        <f>MACD!F2179</f>
        <v>-9.1889945061412348E-2</v>
      </c>
      <c r="F2179" s="2">
        <f>'Moving Avg'!D2179</f>
        <v>4.42</v>
      </c>
      <c r="G2179" s="2">
        <f>'Moving Avg'!F2179</f>
        <v>4.2090000000000005</v>
      </c>
      <c r="H2179" s="2">
        <f>'Moving Avg'!G2179</f>
        <v>4.0861999999999998</v>
      </c>
      <c r="I2179" s="2">
        <f>'Moving Avg'!H2179</f>
        <v>4.4769999999999941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  <c r="M2179" s="7">
        <f t="shared" si="340"/>
        <v>0</v>
      </c>
      <c r="N2179" s="7">
        <f t="shared" si="341"/>
        <v>100</v>
      </c>
      <c r="O2179" s="7">
        <f t="shared" si="342"/>
        <v>0</v>
      </c>
      <c r="P2179" s="7">
        <f t="shared" si="343"/>
        <v>33</v>
      </c>
      <c r="Q2179" s="8">
        <f t="shared" ref="Q2179:Q2242" si="344">0.35*M2179+N2179*0.35+O2179*0.15+P2179*0.15</f>
        <v>39.950000000000003</v>
      </c>
      <c r="R2179" s="8">
        <f t="shared" ref="R2179:R2242" si="345">M2179*0.2+N2179*0.2+O2179*0.35+P2179*0.25</f>
        <v>28.25</v>
      </c>
      <c r="S2179" s="8">
        <f t="shared" ref="S2179:S2242" si="346">M2179*0.15+N2179*0.15+O2179*0.25+P2179*0.45</f>
        <v>29.85</v>
      </c>
      <c r="T2179" s="8">
        <f t="shared" ref="T2179:T2242" si="347">0.25*SUM(M2179:P2179)</f>
        <v>33.25</v>
      </c>
      <c r="U2179" s="7">
        <f t="shared" ref="U2179:U2242" si="348">SUM(Q2179:S2179)/3</f>
        <v>32.683333333333337</v>
      </c>
      <c r="V2179" s="7">
        <f t="shared" ref="V2179:V2242" si="349">SUM(Q2179:T2179)/4</f>
        <v>32.825000000000003</v>
      </c>
    </row>
    <row r="2180" spans="1:22" ht="13.5" x14ac:dyDescent="0.25">
      <c r="A2180" s="3">
        <f>RSI!A2180</f>
        <v>45478</v>
      </c>
      <c r="B2180" s="2">
        <f>RSI!B2180</f>
        <v>4.42</v>
      </c>
      <c r="C2180" s="2">
        <f>RSI!I2180</f>
        <v>82.023487616647245</v>
      </c>
      <c r="D2180" s="2">
        <f>MACD!E2180</f>
        <v>-0.18111158192498511</v>
      </c>
      <c r="E2180" s="2">
        <f>MACD!F2180</f>
        <v>-0.10973427243412691</v>
      </c>
      <c r="F2180" s="2">
        <f>'Moving Avg'!D2180</f>
        <v>4.42</v>
      </c>
      <c r="G2180" s="2">
        <f>'Moving Avg'!F2180</f>
        <v>4.2260000000000009</v>
      </c>
      <c r="H2180" s="2">
        <f>'Moving Avg'!G2180</f>
        <v>4.0961999999999987</v>
      </c>
      <c r="I2180" s="2">
        <f>'Moving Avg'!H2180</f>
        <v>4.4712499999999933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  <c r="M2180" s="7">
        <f t="shared" si="340"/>
        <v>0</v>
      </c>
      <c r="N2180" s="7">
        <f t="shared" si="341"/>
        <v>100</v>
      </c>
      <c r="O2180" s="7">
        <f t="shared" si="342"/>
        <v>0</v>
      </c>
      <c r="P2180" s="7">
        <f t="shared" si="343"/>
        <v>33</v>
      </c>
      <c r="Q2180" s="8">
        <f t="shared" si="344"/>
        <v>39.950000000000003</v>
      </c>
      <c r="R2180" s="8">
        <f t="shared" si="345"/>
        <v>28.25</v>
      </c>
      <c r="S2180" s="8">
        <f t="shared" si="346"/>
        <v>29.85</v>
      </c>
      <c r="T2180" s="8">
        <f t="shared" si="347"/>
        <v>33.25</v>
      </c>
      <c r="U2180" s="7">
        <f t="shared" si="348"/>
        <v>32.683333333333337</v>
      </c>
      <c r="V2180" s="7">
        <f t="shared" si="349"/>
        <v>32.825000000000003</v>
      </c>
    </row>
    <row r="2181" spans="1:22" ht="13.5" x14ac:dyDescent="0.25">
      <c r="A2181" s="3">
        <f>RSI!A2181</f>
        <v>45481</v>
      </c>
      <c r="B2181" s="2">
        <f>RSI!B2181</f>
        <v>4.42</v>
      </c>
      <c r="C2181" s="2">
        <f>RSI!I2181</f>
        <v>82.023487616647245</v>
      </c>
      <c r="D2181" s="2">
        <f>MACD!E2181</f>
        <v>-0.16798423068151092</v>
      </c>
      <c r="E2181" s="2">
        <f>MACD!F2181</f>
        <v>-0.12138426408360373</v>
      </c>
      <c r="F2181" s="2">
        <f>'Moving Avg'!D2181</f>
        <v>4.42</v>
      </c>
      <c r="G2181" s="2">
        <f>'Moving Avg'!F2181</f>
        <v>4.2430000000000003</v>
      </c>
      <c r="H2181" s="2">
        <f>'Moving Avg'!G2181</f>
        <v>4.1061999999999985</v>
      </c>
      <c r="I2181" s="2">
        <f>'Moving Avg'!H2181</f>
        <v>4.4654999999999934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  <c r="M2181" s="7">
        <f t="shared" si="340"/>
        <v>0</v>
      </c>
      <c r="N2181" s="7">
        <f t="shared" si="341"/>
        <v>100</v>
      </c>
      <c r="O2181" s="7">
        <f t="shared" si="342"/>
        <v>0</v>
      </c>
      <c r="P2181" s="7">
        <f t="shared" si="343"/>
        <v>33</v>
      </c>
      <c r="Q2181" s="8">
        <f t="shared" si="344"/>
        <v>39.950000000000003</v>
      </c>
      <c r="R2181" s="8">
        <f t="shared" si="345"/>
        <v>28.25</v>
      </c>
      <c r="S2181" s="8">
        <f t="shared" si="346"/>
        <v>29.85</v>
      </c>
      <c r="T2181" s="8">
        <f t="shared" si="347"/>
        <v>33.25</v>
      </c>
      <c r="U2181" s="7">
        <f t="shared" si="348"/>
        <v>32.683333333333337</v>
      </c>
      <c r="V2181" s="7">
        <f t="shared" si="349"/>
        <v>32.825000000000003</v>
      </c>
    </row>
    <row r="2182" spans="1:22" ht="13.5" x14ac:dyDescent="0.25">
      <c r="A2182" s="3">
        <f>RSI!A2182</f>
        <v>45482</v>
      </c>
      <c r="B2182" s="2">
        <f>RSI!B2182</f>
        <v>4.42</v>
      </c>
      <c r="C2182" s="2">
        <f>RSI!I2182</f>
        <v>82.023487616647245</v>
      </c>
      <c r="D2182" s="2">
        <f>MACD!E2182</f>
        <v>-0.12871939160834422</v>
      </c>
      <c r="E2182" s="2">
        <f>MACD!F2182</f>
        <v>-0.12285128958855183</v>
      </c>
      <c r="F2182" s="2">
        <f>'Moving Avg'!D2182</f>
        <v>4.42</v>
      </c>
      <c r="G2182" s="2">
        <f>'Moving Avg'!F2182</f>
        <v>4.2600000000000007</v>
      </c>
      <c r="H2182" s="2">
        <f>'Moving Avg'!G2182</f>
        <v>4.1161999999999983</v>
      </c>
      <c r="I2182" s="2">
        <f>'Moving Avg'!H2182</f>
        <v>4.4596999999999936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  <c r="M2182" s="7">
        <f t="shared" si="340"/>
        <v>0</v>
      </c>
      <c r="N2182" s="7">
        <f t="shared" si="341"/>
        <v>45</v>
      </c>
      <c r="O2182" s="7">
        <f t="shared" si="342"/>
        <v>0</v>
      </c>
      <c r="P2182" s="7">
        <f t="shared" si="343"/>
        <v>33</v>
      </c>
      <c r="Q2182" s="8">
        <f t="shared" si="344"/>
        <v>20.7</v>
      </c>
      <c r="R2182" s="8">
        <f t="shared" si="345"/>
        <v>17.25</v>
      </c>
      <c r="S2182" s="8">
        <f t="shared" si="346"/>
        <v>21.6</v>
      </c>
      <c r="T2182" s="8">
        <f t="shared" si="347"/>
        <v>19.5</v>
      </c>
      <c r="U2182" s="7">
        <f t="shared" si="348"/>
        <v>19.850000000000001</v>
      </c>
      <c r="V2182" s="7">
        <f t="shared" si="349"/>
        <v>19.762500000000003</v>
      </c>
    </row>
    <row r="2183" spans="1:22" ht="13.5" x14ac:dyDescent="0.25">
      <c r="A2183" s="3">
        <f>RSI!A2183</f>
        <v>45483</v>
      </c>
      <c r="B2183" s="2">
        <f>RSI!B2183</f>
        <v>4.42</v>
      </c>
      <c r="C2183" s="2">
        <f>RSI!I2183</f>
        <v>82.023487616647245</v>
      </c>
      <c r="D2183" s="2">
        <f>MACD!E2183</f>
        <v>-9.6489453398788783E-2</v>
      </c>
      <c r="E2183" s="2">
        <f>MACD!F2183</f>
        <v>-0.11757892235059923</v>
      </c>
      <c r="F2183" s="2">
        <f>'Moving Avg'!D2183</f>
        <v>4.42</v>
      </c>
      <c r="G2183" s="2">
        <f>'Moving Avg'!F2183</f>
        <v>4.2810000000000006</v>
      </c>
      <c r="H2183" s="2">
        <f>'Moving Avg'!G2183</f>
        <v>4.1261999999999981</v>
      </c>
      <c r="I2183" s="2">
        <f>'Moving Avg'!H2183</f>
        <v>4.4539499999999936</v>
      </c>
      <c r="J2183" s="5" t="str">
        <f>OBV!F2183</f>
        <v>NEUTRAL</v>
      </c>
      <c r="K2183" s="5" t="str">
        <f>OBV!G2183</f>
        <v>NEUTRAL</v>
      </c>
      <c r="L2183" s="5" t="str">
        <f>OBV!H2183</f>
        <v>NEUTRAL</v>
      </c>
      <c r="M2183" s="7">
        <f t="shared" si="340"/>
        <v>0</v>
      </c>
      <c r="N2183" s="7">
        <f t="shared" si="341"/>
        <v>0</v>
      </c>
      <c r="O2183" s="7">
        <f t="shared" si="342"/>
        <v>0</v>
      </c>
      <c r="P2183" s="7">
        <f t="shared" si="343"/>
        <v>33</v>
      </c>
      <c r="Q2183" s="8">
        <f t="shared" si="344"/>
        <v>4.95</v>
      </c>
      <c r="R2183" s="8">
        <f t="shared" si="345"/>
        <v>8.25</v>
      </c>
      <c r="S2183" s="8">
        <f t="shared" si="346"/>
        <v>14.85</v>
      </c>
      <c r="T2183" s="8">
        <f t="shared" si="347"/>
        <v>8.25</v>
      </c>
      <c r="U2183" s="7">
        <f t="shared" si="348"/>
        <v>9.35</v>
      </c>
      <c r="V2183" s="7">
        <f t="shared" si="349"/>
        <v>9.0749999999999993</v>
      </c>
    </row>
    <row r="2184" spans="1:22" ht="13.5" x14ac:dyDescent="0.25">
      <c r="A2184" s="3">
        <f>RSI!A2184</f>
        <v>45484</v>
      </c>
      <c r="B2184" s="2">
        <f>RSI!B2184</f>
        <v>4.42</v>
      </c>
      <c r="C2184" s="2">
        <f>RSI!I2184</f>
        <v>82.023487616647259</v>
      </c>
      <c r="D2184" s="2">
        <f>MACD!E2184</f>
        <v>-7.0138482398152568E-2</v>
      </c>
      <c r="E2184" s="2">
        <f>MACD!F2184</f>
        <v>-0.10809083436010991</v>
      </c>
      <c r="F2184" s="2">
        <f>'Moving Avg'!D2184</f>
        <v>4.42</v>
      </c>
      <c r="G2184" s="2">
        <f>'Moving Avg'!F2184</f>
        <v>4.299500000000001</v>
      </c>
      <c r="H2184" s="2">
        <f>'Moving Avg'!G2184</f>
        <v>4.136199999999997</v>
      </c>
      <c r="I2184" s="2">
        <f>'Moving Avg'!H2184</f>
        <v>4.4481499999999938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  <c r="M2184" s="7">
        <f t="shared" si="340"/>
        <v>0</v>
      </c>
      <c r="N2184" s="7">
        <f t="shared" si="341"/>
        <v>0</v>
      </c>
      <c r="O2184" s="7">
        <f t="shared" si="342"/>
        <v>0</v>
      </c>
      <c r="P2184" s="7">
        <f t="shared" si="343"/>
        <v>33</v>
      </c>
      <c r="Q2184" s="8">
        <f t="shared" si="344"/>
        <v>4.95</v>
      </c>
      <c r="R2184" s="8">
        <f t="shared" si="345"/>
        <v>8.25</v>
      </c>
      <c r="S2184" s="8">
        <f t="shared" si="346"/>
        <v>14.85</v>
      </c>
      <c r="T2184" s="8">
        <f t="shared" si="347"/>
        <v>8.25</v>
      </c>
      <c r="U2184" s="7">
        <f t="shared" si="348"/>
        <v>9.35</v>
      </c>
      <c r="V2184" s="7">
        <f t="shared" si="349"/>
        <v>9.0749999999999993</v>
      </c>
    </row>
    <row r="2185" spans="1:22" ht="13.5" x14ac:dyDescent="0.25">
      <c r="A2185" s="3">
        <f>RSI!A2185</f>
        <v>45485</v>
      </c>
      <c r="B2185" s="2">
        <f>RSI!B2185</f>
        <v>4.2300000000000004</v>
      </c>
      <c r="C2185" s="2">
        <f>RSI!I2185</f>
        <v>43.807742153279058</v>
      </c>
      <c r="D2185" s="2">
        <f>MACD!E2185</f>
        <v>-3.461976172929937E-2</v>
      </c>
      <c r="E2185" s="2">
        <f>MACD!F2185</f>
        <v>-9.3396619833947814E-2</v>
      </c>
      <c r="F2185" s="2">
        <f>'Moving Avg'!D2185</f>
        <v>4.3819999999999997</v>
      </c>
      <c r="G2185" s="2">
        <f>'Moving Avg'!F2185</f>
        <v>4.3085000000000004</v>
      </c>
      <c r="H2185" s="2">
        <f>'Moving Avg'!G2185</f>
        <v>4.1423999999999968</v>
      </c>
      <c r="I2185" s="2">
        <f>'Moving Avg'!H2185</f>
        <v>4.4413999999999927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  <c r="M2185" s="7">
        <f t="shared" si="340"/>
        <v>25</v>
      </c>
      <c r="N2185" s="7">
        <f t="shared" si="341"/>
        <v>0</v>
      </c>
      <c r="O2185" s="7">
        <f t="shared" si="342"/>
        <v>0</v>
      </c>
      <c r="P2185" s="7">
        <f t="shared" si="343"/>
        <v>33</v>
      </c>
      <c r="Q2185" s="8">
        <f t="shared" si="344"/>
        <v>13.7</v>
      </c>
      <c r="R2185" s="8">
        <f t="shared" si="345"/>
        <v>13.25</v>
      </c>
      <c r="S2185" s="8">
        <f t="shared" si="346"/>
        <v>18.600000000000001</v>
      </c>
      <c r="T2185" s="8">
        <f t="shared" si="347"/>
        <v>14.5</v>
      </c>
      <c r="U2185" s="7">
        <f t="shared" si="348"/>
        <v>15.183333333333332</v>
      </c>
      <c r="V2185" s="7">
        <f t="shared" si="349"/>
        <v>15.012499999999999</v>
      </c>
    </row>
    <row r="2186" spans="1:22" ht="13.5" x14ac:dyDescent="0.25">
      <c r="A2186" s="3">
        <f>RSI!A2186</f>
        <v>45488</v>
      </c>
      <c r="B2186" s="2">
        <f>RSI!B2186</f>
        <v>4.04</v>
      </c>
      <c r="C2186" s="2">
        <f>RSI!I2186</f>
        <v>29.171096889142476</v>
      </c>
      <c r="D2186" s="2">
        <f>MACD!E2186</f>
        <v>9.8421392132976848E-3</v>
      </c>
      <c r="E2186" s="2">
        <f>MACD!F2186</f>
        <v>-7.2748868024498717E-2</v>
      </c>
      <c r="F2186" s="2">
        <f>'Moving Avg'!D2186</f>
        <v>4.306</v>
      </c>
      <c r="G2186" s="2">
        <f>'Moving Avg'!F2186</f>
        <v>4.3080000000000016</v>
      </c>
      <c r="H2186" s="2">
        <f>'Moving Avg'!G2186</f>
        <v>4.1447999999999965</v>
      </c>
      <c r="I2186" s="2">
        <f>'Moving Avg'!H2186</f>
        <v>4.4336999999999929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  <c r="M2186" s="7">
        <f t="shared" si="340"/>
        <v>50</v>
      </c>
      <c r="N2186" s="7">
        <f t="shared" si="341"/>
        <v>0</v>
      </c>
      <c r="O2186" s="7">
        <f t="shared" si="342"/>
        <v>0</v>
      </c>
      <c r="P2186" s="7">
        <f t="shared" si="343"/>
        <v>33</v>
      </c>
      <c r="Q2186" s="8">
        <f t="shared" si="344"/>
        <v>22.45</v>
      </c>
      <c r="R2186" s="8">
        <f t="shared" si="345"/>
        <v>18.25</v>
      </c>
      <c r="S2186" s="8">
        <f t="shared" si="346"/>
        <v>22.35</v>
      </c>
      <c r="T2186" s="8">
        <f t="shared" si="347"/>
        <v>20.75</v>
      </c>
      <c r="U2186" s="7">
        <f t="shared" si="348"/>
        <v>21.016666666666669</v>
      </c>
      <c r="V2186" s="7">
        <f t="shared" si="349"/>
        <v>20.950000000000003</v>
      </c>
    </row>
    <row r="2187" spans="1:22" ht="13.5" x14ac:dyDescent="0.25">
      <c r="A2187" s="3">
        <f>RSI!A2187</f>
        <v>45489</v>
      </c>
      <c r="B2187" s="2">
        <f>RSI!B2187</f>
        <v>3.86</v>
      </c>
      <c r="C2187" s="2">
        <f>RSI!I2187</f>
        <v>21.75528071156161</v>
      </c>
      <c r="D2187" s="2">
        <f>MACD!E2187</f>
        <v>6.2228618422303761E-2</v>
      </c>
      <c r="E2187" s="2">
        <f>MACD!F2187</f>
        <v>-4.5753370735138223E-2</v>
      </c>
      <c r="F2187" s="2">
        <f>'Moving Avg'!D2187</f>
        <v>4.194</v>
      </c>
      <c r="G2187" s="2">
        <f>'Moving Avg'!F2187</f>
        <v>4.2985000000000015</v>
      </c>
      <c r="H2187" s="2">
        <f>'Moving Avg'!G2187</f>
        <v>4.1435999999999957</v>
      </c>
      <c r="I2187" s="2">
        <f>'Moving Avg'!H2187</f>
        <v>4.4250999999999934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  <c r="M2187" s="7">
        <f t="shared" si="340"/>
        <v>50</v>
      </c>
      <c r="N2187" s="7">
        <f t="shared" si="341"/>
        <v>0</v>
      </c>
      <c r="O2187" s="7">
        <f t="shared" si="342"/>
        <v>0</v>
      </c>
      <c r="P2187" s="7">
        <f t="shared" si="343"/>
        <v>33</v>
      </c>
      <c r="Q2187" s="8">
        <f t="shared" si="344"/>
        <v>22.45</v>
      </c>
      <c r="R2187" s="8">
        <f t="shared" si="345"/>
        <v>18.25</v>
      </c>
      <c r="S2187" s="8">
        <f t="shared" si="346"/>
        <v>22.35</v>
      </c>
      <c r="T2187" s="8">
        <f t="shared" si="347"/>
        <v>20.75</v>
      </c>
      <c r="U2187" s="7">
        <f t="shared" si="348"/>
        <v>21.016666666666669</v>
      </c>
      <c r="V2187" s="7">
        <f t="shared" si="349"/>
        <v>20.950000000000003</v>
      </c>
    </row>
    <row r="2188" spans="1:22" ht="13.5" x14ac:dyDescent="0.25">
      <c r="A2188" s="3">
        <f>RSI!A2188</f>
        <v>45490</v>
      </c>
      <c r="B2188" s="2">
        <f>RSI!B2188</f>
        <v>3.75</v>
      </c>
      <c r="C2188" s="2">
        <f>RSI!I2188</f>
        <v>18.637173104759782</v>
      </c>
      <c r="D2188" s="2">
        <f>MACD!E2188</f>
        <v>0.11709291274933342</v>
      </c>
      <c r="E2188" s="2">
        <f>MACD!F2188</f>
        <v>-1.3184114038243891E-2</v>
      </c>
      <c r="F2188" s="2">
        <f>'Moving Avg'!D2188</f>
        <v>4.0600000000000005</v>
      </c>
      <c r="G2188" s="2">
        <f>'Moving Avg'!F2188</f>
        <v>4.2835000000000019</v>
      </c>
      <c r="H2188" s="2">
        <f>'Moving Avg'!G2188</f>
        <v>4.1385999999999958</v>
      </c>
      <c r="I2188" s="2">
        <f>'Moving Avg'!H2188</f>
        <v>4.4146999999999927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  <c r="M2188" s="7">
        <f t="shared" si="340"/>
        <v>50</v>
      </c>
      <c r="N2188" s="7">
        <f t="shared" si="341"/>
        <v>0</v>
      </c>
      <c r="O2188" s="7">
        <f t="shared" si="342"/>
        <v>0</v>
      </c>
      <c r="P2188" s="7">
        <f t="shared" si="343"/>
        <v>16.5</v>
      </c>
      <c r="Q2188" s="8">
        <f t="shared" si="344"/>
        <v>19.975000000000001</v>
      </c>
      <c r="R2188" s="8">
        <f t="shared" si="345"/>
        <v>14.125</v>
      </c>
      <c r="S2188" s="8">
        <f t="shared" si="346"/>
        <v>14.925000000000001</v>
      </c>
      <c r="T2188" s="8">
        <f t="shared" si="347"/>
        <v>16.625</v>
      </c>
      <c r="U2188" s="7">
        <f t="shared" si="348"/>
        <v>16.341666666666669</v>
      </c>
      <c r="V2188" s="7">
        <f t="shared" si="349"/>
        <v>16.412500000000001</v>
      </c>
    </row>
    <row r="2189" spans="1:22" ht="13.5" x14ac:dyDescent="0.25">
      <c r="A2189" s="3">
        <f>RSI!A2189</f>
        <v>45491</v>
      </c>
      <c r="B2189" s="2">
        <f>RSI!B2189</f>
        <v>3.75</v>
      </c>
      <c r="C2189" s="2">
        <f>RSI!I2189</f>
        <v>18.637173104759782</v>
      </c>
      <c r="D2189" s="2">
        <f>MACD!E2189</f>
        <v>0.16637869419929352</v>
      </c>
      <c r="E2189" s="2">
        <f>MACD!F2189</f>
        <v>2.272844760926359E-2</v>
      </c>
      <c r="F2189" s="2">
        <f>'Moving Avg'!D2189</f>
        <v>3.9259999999999997</v>
      </c>
      <c r="G2189" s="2">
        <f>'Moving Avg'!F2189</f>
        <v>4.2685000000000013</v>
      </c>
      <c r="H2189" s="2">
        <f>'Moving Avg'!G2189</f>
        <v>4.1335999999999959</v>
      </c>
      <c r="I2189" s="2">
        <f>'Moving Avg'!H2189</f>
        <v>4.4034499999999932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  <c r="M2189" s="7">
        <f t="shared" si="340"/>
        <v>50</v>
      </c>
      <c r="N2189" s="7">
        <f t="shared" si="341"/>
        <v>0</v>
      </c>
      <c r="O2189" s="7">
        <f t="shared" si="342"/>
        <v>0</v>
      </c>
      <c r="P2189" s="7">
        <f t="shared" si="343"/>
        <v>16.5</v>
      </c>
      <c r="Q2189" s="8">
        <f t="shared" si="344"/>
        <v>19.975000000000001</v>
      </c>
      <c r="R2189" s="8">
        <f t="shared" si="345"/>
        <v>14.125</v>
      </c>
      <c r="S2189" s="8">
        <f t="shared" si="346"/>
        <v>14.925000000000001</v>
      </c>
      <c r="T2189" s="8">
        <f t="shared" si="347"/>
        <v>16.625</v>
      </c>
      <c r="U2189" s="7">
        <f t="shared" si="348"/>
        <v>16.341666666666669</v>
      </c>
      <c r="V2189" s="7">
        <f t="shared" si="349"/>
        <v>16.412500000000001</v>
      </c>
    </row>
    <row r="2190" spans="1:22" ht="13.5" x14ac:dyDescent="0.25">
      <c r="A2190" s="3">
        <f>RSI!A2190</f>
        <v>45492</v>
      </c>
      <c r="B2190" s="2">
        <f>RSI!B2190</f>
        <v>3.75</v>
      </c>
      <c r="C2190" s="2">
        <f>RSI!I2190</f>
        <v>18.637173104759782</v>
      </c>
      <c r="D2190" s="2">
        <f>MACD!E2190</f>
        <v>0.21073218457519616</v>
      </c>
      <c r="E2190" s="2">
        <f>MACD!F2190</f>
        <v>6.0329195002450112E-2</v>
      </c>
      <c r="F2190" s="2">
        <f>'Moving Avg'!D2190</f>
        <v>3.8299999999999996</v>
      </c>
      <c r="G2190" s="2">
        <f>'Moving Avg'!F2190</f>
        <v>4.2535000000000007</v>
      </c>
      <c r="H2190" s="2">
        <f>'Moving Avg'!G2190</f>
        <v>4.1301999999999959</v>
      </c>
      <c r="I2190" s="2">
        <f>'Moving Avg'!H2190</f>
        <v>4.3921999999999928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  <c r="M2190" s="7">
        <f t="shared" si="340"/>
        <v>50</v>
      </c>
      <c r="N2190" s="7">
        <f t="shared" si="341"/>
        <v>0</v>
      </c>
      <c r="O2190" s="7">
        <f t="shared" si="342"/>
        <v>0</v>
      </c>
      <c r="P2190" s="7">
        <f t="shared" si="343"/>
        <v>16.5</v>
      </c>
      <c r="Q2190" s="8">
        <f t="shared" si="344"/>
        <v>19.975000000000001</v>
      </c>
      <c r="R2190" s="8">
        <f t="shared" si="345"/>
        <v>14.125</v>
      </c>
      <c r="S2190" s="8">
        <f t="shared" si="346"/>
        <v>14.925000000000001</v>
      </c>
      <c r="T2190" s="8">
        <f t="shared" si="347"/>
        <v>16.625</v>
      </c>
      <c r="U2190" s="7">
        <f t="shared" si="348"/>
        <v>16.341666666666669</v>
      </c>
      <c r="V2190" s="7">
        <f t="shared" si="349"/>
        <v>16.412500000000001</v>
      </c>
    </row>
    <row r="2191" spans="1:22" ht="13.5" x14ac:dyDescent="0.25">
      <c r="A2191" s="3">
        <f>RSI!A2191</f>
        <v>45495</v>
      </c>
      <c r="B2191" s="2">
        <f>RSI!B2191</f>
        <v>3.75</v>
      </c>
      <c r="C2191" s="2">
        <f>RSI!I2191</f>
        <v>18.637173104759768</v>
      </c>
      <c r="D2191" s="2">
        <f>MACD!E2191</f>
        <v>0.25071589145574436</v>
      </c>
      <c r="E2191" s="2">
        <f>MACD!F2191</f>
        <v>9.8406534293108971E-2</v>
      </c>
      <c r="F2191" s="2">
        <f>'Moving Avg'!D2191</f>
        <v>3.7719999999999998</v>
      </c>
      <c r="G2191" s="2">
        <f>'Moving Avg'!F2191</f>
        <v>4.2295000000000007</v>
      </c>
      <c r="H2191" s="2">
        <f>'Moving Avg'!G2191</f>
        <v>4.1267999999999958</v>
      </c>
      <c r="I2191" s="2">
        <f>'Moving Avg'!H2191</f>
        <v>4.3795999999999919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  <c r="M2191" s="7">
        <f t="shared" si="340"/>
        <v>50</v>
      </c>
      <c r="N2191" s="7">
        <f t="shared" si="341"/>
        <v>0</v>
      </c>
      <c r="O2191" s="7">
        <f t="shared" si="342"/>
        <v>0</v>
      </c>
      <c r="P2191" s="7">
        <f t="shared" si="343"/>
        <v>16.5</v>
      </c>
      <c r="Q2191" s="8">
        <f t="shared" si="344"/>
        <v>19.975000000000001</v>
      </c>
      <c r="R2191" s="8">
        <f t="shared" si="345"/>
        <v>14.125</v>
      </c>
      <c r="S2191" s="8">
        <f t="shared" si="346"/>
        <v>14.925000000000001</v>
      </c>
      <c r="T2191" s="8">
        <f t="shared" si="347"/>
        <v>16.625</v>
      </c>
      <c r="U2191" s="7">
        <f t="shared" si="348"/>
        <v>16.341666666666669</v>
      </c>
      <c r="V2191" s="7">
        <f t="shared" si="349"/>
        <v>16.412500000000001</v>
      </c>
    </row>
    <row r="2192" spans="1:22" ht="13.5" x14ac:dyDescent="0.25">
      <c r="A2192" s="3">
        <f>RSI!A2192</f>
        <v>45496</v>
      </c>
      <c r="B2192" s="2">
        <f>RSI!B2192</f>
        <v>3.91</v>
      </c>
      <c r="C2192" s="2">
        <f>RSI!I2192</f>
        <v>36.455611601609469</v>
      </c>
      <c r="D2192" s="2">
        <f>MACD!E2192</f>
        <v>0.27496847215753295</v>
      </c>
      <c r="E2192" s="2">
        <f>MACD!F2192</f>
        <v>0.13371892186599377</v>
      </c>
      <c r="F2192" s="2">
        <f>'Moving Avg'!D2192</f>
        <v>3.782</v>
      </c>
      <c r="G2192" s="2">
        <f>'Moving Avg'!F2192</f>
        <v>4.2040000000000006</v>
      </c>
      <c r="H2192" s="2">
        <f>'Moving Avg'!G2192</f>
        <v>4.1265999999999972</v>
      </c>
      <c r="I2192" s="2">
        <f>'Moving Avg'!H2192</f>
        <v>4.3677999999999919</v>
      </c>
      <c r="J2192" s="5" t="str">
        <f>OBV!F2192</f>
        <v>BEARISH</v>
      </c>
      <c r="K2192" s="5" t="str">
        <f>OBV!G2192</f>
        <v>NEUTRAL</v>
      </c>
      <c r="L2192" s="5" t="str">
        <f>OBV!H2192</f>
        <v>BEARISH DIVERGENCE</v>
      </c>
      <c r="M2192" s="7">
        <f t="shared" si="340"/>
        <v>25</v>
      </c>
      <c r="N2192" s="7">
        <f t="shared" si="341"/>
        <v>0</v>
      </c>
      <c r="O2192" s="7">
        <f t="shared" si="342"/>
        <v>0</v>
      </c>
      <c r="P2192" s="7">
        <f t="shared" si="343"/>
        <v>16.5</v>
      </c>
      <c r="Q2192" s="8">
        <f t="shared" si="344"/>
        <v>11.225</v>
      </c>
      <c r="R2192" s="8">
        <f t="shared" si="345"/>
        <v>9.125</v>
      </c>
      <c r="S2192" s="8">
        <f t="shared" si="346"/>
        <v>11.175000000000001</v>
      </c>
      <c r="T2192" s="8">
        <f t="shared" si="347"/>
        <v>10.375</v>
      </c>
      <c r="U2192" s="7">
        <f t="shared" si="348"/>
        <v>10.508333333333335</v>
      </c>
      <c r="V2192" s="7">
        <f t="shared" si="349"/>
        <v>10.475000000000001</v>
      </c>
    </row>
    <row r="2193" spans="1:22" ht="13.5" x14ac:dyDescent="0.25">
      <c r="A2193" s="3">
        <f>RSI!A2193</f>
        <v>45497</v>
      </c>
      <c r="B2193" s="2">
        <f>RSI!B2193</f>
        <v>4.0199999999999996</v>
      </c>
      <c r="C2193" s="2">
        <f>RSI!I2193</f>
        <v>45.321417976871267</v>
      </c>
      <c r="D2193" s="2">
        <f>MACD!E2193</f>
        <v>0.28850005564574221</v>
      </c>
      <c r="E2193" s="2">
        <f>MACD!F2193</f>
        <v>0.16467514862194346</v>
      </c>
      <c r="F2193" s="2">
        <f>'Moving Avg'!D2193</f>
        <v>3.8359999999999999</v>
      </c>
      <c r="G2193" s="2">
        <f>'Moving Avg'!F2193</f>
        <v>4.1839999999999993</v>
      </c>
      <c r="H2193" s="2">
        <f>'Moving Avg'!G2193</f>
        <v>4.1285999999999969</v>
      </c>
      <c r="I2193" s="2">
        <f>'Moving Avg'!H2193</f>
        <v>4.3565499999999915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  <c r="M2193" s="7">
        <f t="shared" si="340"/>
        <v>25</v>
      </c>
      <c r="N2193" s="7">
        <f t="shared" si="341"/>
        <v>0</v>
      </c>
      <c r="O2193" s="7">
        <f t="shared" si="342"/>
        <v>0</v>
      </c>
      <c r="P2193" s="7">
        <f t="shared" si="343"/>
        <v>83.5</v>
      </c>
      <c r="Q2193" s="8">
        <f t="shared" si="344"/>
        <v>21.274999999999999</v>
      </c>
      <c r="R2193" s="8">
        <f t="shared" si="345"/>
        <v>25.875</v>
      </c>
      <c r="S2193" s="8">
        <f t="shared" si="346"/>
        <v>41.325000000000003</v>
      </c>
      <c r="T2193" s="8">
        <f t="shared" si="347"/>
        <v>27.125</v>
      </c>
      <c r="U2193" s="7">
        <f t="shared" si="348"/>
        <v>29.491666666666664</v>
      </c>
      <c r="V2193" s="7">
        <f t="shared" si="349"/>
        <v>28.9</v>
      </c>
    </row>
    <row r="2194" spans="1:22" ht="13.5" x14ac:dyDescent="0.25">
      <c r="A2194" s="3">
        <f>RSI!A2194</f>
        <v>45499</v>
      </c>
      <c r="B2194" s="2">
        <f>RSI!B2194</f>
        <v>4.0199999999999996</v>
      </c>
      <c r="C2194" s="2">
        <f>RSI!I2194</f>
        <v>45.32141797687126</v>
      </c>
      <c r="D2194" s="2">
        <f>MACD!E2194</f>
        <v>0.30037237825735108</v>
      </c>
      <c r="E2194" s="2">
        <f>MACD!F2194</f>
        <v>0.191814594549025</v>
      </c>
      <c r="F2194" s="2">
        <f>'Moving Avg'!D2194</f>
        <v>3.8899999999999997</v>
      </c>
      <c r="G2194" s="2">
        <f>'Moving Avg'!F2194</f>
        <v>4.1639999999999997</v>
      </c>
      <c r="H2194" s="2">
        <f>'Moving Avg'!G2194</f>
        <v>4.1305999999999976</v>
      </c>
      <c r="I2194" s="2">
        <f>'Moving Avg'!H2194</f>
        <v>4.3452999999999919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  <c r="M2194" s="7">
        <f t="shared" si="340"/>
        <v>25</v>
      </c>
      <c r="N2194" s="7">
        <f t="shared" si="341"/>
        <v>0</v>
      </c>
      <c r="O2194" s="7">
        <f t="shared" si="342"/>
        <v>0</v>
      </c>
      <c r="P2194" s="7">
        <f t="shared" si="343"/>
        <v>83.5</v>
      </c>
      <c r="Q2194" s="8">
        <f t="shared" si="344"/>
        <v>21.274999999999999</v>
      </c>
      <c r="R2194" s="8">
        <f t="shared" si="345"/>
        <v>25.875</v>
      </c>
      <c r="S2194" s="8">
        <f t="shared" si="346"/>
        <v>41.325000000000003</v>
      </c>
      <c r="T2194" s="8">
        <f t="shared" si="347"/>
        <v>27.125</v>
      </c>
      <c r="U2194" s="7">
        <f t="shared" si="348"/>
        <v>29.491666666666664</v>
      </c>
      <c r="V2194" s="7">
        <f t="shared" si="349"/>
        <v>28.9</v>
      </c>
    </row>
    <row r="2195" spans="1:22" ht="13.5" x14ac:dyDescent="0.25">
      <c r="A2195" s="3">
        <f>RSI!A2195</f>
        <v>45502</v>
      </c>
      <c r="B2195" s="2">
        <f>RSI!B2195</f>
        <v>4.0199999999999996</v>
      </c>
      <c r="C2195" s="2">
        <f>RSI!I2195</f>
        <v>45.321417976871274</v>
      </c>
      <c r="D2195" s="2">
        <f>MACD!E2195</f>
        <v>0.28157864379912656</v>
      </c>
      <c r="E2195" s="2">
        <f>MACD!F2195</f>
        <v>0.20976740439904534</v>
      </c>
      <c r="F2195" s="2">
        <f>'Moving Avg'!D2195</f>
        <v>3.944</v>
      </c>
      <c r="G2195" s="2">
        <f>'Moving Avg'!F2195</f>
        <v>4.1439999999999992</v>
      </c>
      <c r="H2195" s="2">
        <f>'Moving Avg'!G2195</f>
        <v>4.1325999999999974</v>
      </c>
      <c r="I2195" s="2">
        <f>'Moving Avg'!H2195</f>
        <v>4.3335499999999918</v>
      </c>
      <c r="J2195" s="5" t="str">
        <f>OBV!F2195</f>
        <v>BULLISH</v>
      </c>
      <c r="K2195" s="5" t="str">
        <f>OBV!G2195</f>
        <v>NEUTRAL</v>
      </c>
      <c r="L2195" s="5" t="str">
        <f>OBV!H2195</f>
        <v>CONFIRMED BULLISH</v>
      </c>
      <c r="M2195" s="7">
        <f t="shared" si="340"/>
        <v>25</v>
      </c>
      <c r="N2195" s="7">
        <f t="shared" si="341"/>
        <v>0</v>
      </c>
      <c r="O2195" s="7">
        <f t="shared" si="342"/>
        <v>0</v>
      </c>
      <c r="P2195" s="7">
        <f t="shared" si="343"/>
        <v>83.5</v>
      </c>
      <c r="Q2195" s="8">
        <f t="shared" si="344"/>
        <v>21.274999999999999</v>
      </c>
      <c r="R2195" s="8">
        <f t="shared" si="345"/>
        <v>25.875</v>
      </c>
      <c r="S2195" s="8">
        <f t="shared" si="346"/>
        <v>41.325000000000003</v>
      </c>
      <c r="T2195" s="8">
        <f t="shared" si="347"/>
        <v>27.125</v>
      </c>
      <c r="U2195" s="7">
        <f t="shared" si="348"/>
        <v>29.491666666666664</v>
      </c>
      <c r="V2195" s="7">
        <f t="shared" si="349"/>
        <v>28.9</v>
      </c>
    </row>
    <row r="2196" spans="1:22" ht="13.5" x14ac:dyDescent="0.25">
      <c r="A2196" s="3">
        <f>RSI!A2196</f>
        <v>45503</v>
      </c>
      <c r="B2196" s="2">
        <f>RSI!B2196</f>
        <v>4.0199999999999996</v>
      </c>
      <c r="C2196" s="2">
        <f>RSI!I2196</f>
        <v>45.321417976871267</v>
      </c>
      <c r="D2196" s="2">
        <f>MACD!E2196</f>
        <v>0.2368077276988183</v>
      </c>
      <c r="E2196" s="2">
        <f>MACD!F2196</f>
        <v>0.21517546905899995</v>
      </c>
      <c r="F2196" s="2">
        <f>'Moving Avg'!D2196</f>
        <v>3.9979999999999998</v>
      </c>
      <c r="G2196" s="2">
        <f>'Moving Avg'!F2196</f>
        <v>4.1239999999999997</v>
      </c>
      <c r="H2196" s="2">
        <f>'Moving Avg'!G2196</f>
        <v>4.1345999999999981</v>
      </c>
      <c r="I2196" s="2">
        <f>'Moving Avg'!H2196</f>
        <v>4.321649999999992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  <c r="M2196" s="7">
        <f t="shared" si="340"/>
        <v>25</v>
      </c>
      <c r="N2196" s="7">
        <f t="shared" si="341"/>
        <v>0</v>
      </c>
      <c r="O2196" s="7">
        <f t="shared" si="342"/>
        <v>0</v>
      </c>
      <c r="P2196" s="7">
        <f t="shared" si="343"/>
        <v>83.5</v>
      </c>
      <c r="Q2196" s="8">
        <f t="shared" si="344"/>
        <v>21.274999999999999</v>
      </c>
      <c r="R2196" s="8">
        <f t="shared" si="345"/>
        <v>25.875</v>
      </c>
      <c r="S2196" s="8">
        <f t="shared" si="346"/>
        <v>41.325000000000003</v>
      </c>
      <c r="T2196" s="8">
        <f t="shared" si="347"/>
        <v>27.125</v>
      </c>
      <c r="U2196" s="7">
        <f t="shared" si="348"/>
        <v>29.491666666666664</v>
      </c>
      <c r="V2196" s="7">
        <f t="shared" si="349"/>
        <v>28.9</v>
      </c>
    </row>
    <row r="2197" spans="1:22" ht="13.5" x14ac:dyDescent="0.25">
      <c r="A2197" s="3">
        <f>RSI!A2197</f>
        <v>45504</v>
      </c>
      <c r="B2197" s="2">
        <f>RSI!B2197</f>
        <v>4.0199999999999996</v>
      </c>
      <c r="C2197" s="2">
        <f>RSI!I2197</f>
        <v>45.321417976871267</v>
      </c>
      <c r="D2197" s="2">
        <f>MACD!E2197</f>
        <v>0.17156774810229347</v>
      </c>
      <c r="E2197" s="2">
        <f>MACD!F2197</f>
        <v>0.20645392486765868</v>
      </c>
      <c r="F2197" s="2">
        <f>'Moving Avg'!D2197</f>
        <v>4.0199999999999996</v>
      </c>
      <c r="G2197" s="2">
        <f>'Moving Avg'!F2197</f>
        <v>4.1039999999999992</v>
      </c>
      <c r="H2197" s="2">
        <f>'Moving Avg'!G2197</f>
        <v>4.1365999999999987</v>
      </c>
      <c r="I2197" s="2">
        <f>'Moving Avg'!H2197</f>
        <v>4.3097499999999913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  <c r="M2197" s="7">
        <f t="shared" si="340"/>
        <v>25</v>
      </c>
      <c r="N2197" s="7">
        <f t="shared" si="341"/>
        <v>100</v>
      </c>
      <c r="O2197" s="7">
        <f t="shared" si="342"/>
        <v>0</v>
      </c>
      <c r="P2197" s="7">
        <f t="shared" si="343"/>
        <v>83.5</v>
      </c>
      <c r="Q2197" s="8">
        <f t="shared" si="344"/>
        <v>56.274999999999999</v>
      </c>
      <c r="R2197" s="8">
        <f t="shared" si="345"/>
        <v>45.875</v>
      </c>
      <c r="S2197" s="8">
        <f t="shared" si="346"/>
        <v>56.325000000000003</v>
      </c>
      <c r="T2197" s="8">
        <f t="shared" si="347"/>
        <v>52.125</v>
      </c>
      <c r="U2197" s="7">
        <f t="shared" si="348"/>
        <v>52.82500000000001</v>
      </c>
      <c r="V2197" s="7">
        <f t="shared" si="349"/>
        <v>52.650000000000006</v>
      </c>
    </row>
    <row r="2198" spans="1:22" ht="13.5" x14ac:dyDescent="0.25">
      <c r="A2198" s="3">
        <f>RSI!A2198</f>
        <v>45505</v>
      </c>
      <c r="B2198" s="2">
        <f>RSI!B2198</f>
        <v>4.0199999999999996</v>
      </c>
      <c r="C2198" s="2">
        <f>RSI!I2198</f>
        <v>45.321417976871267</v>
      </c>
      <c r="D2198" s="2">
        <f>MACD!E2198</f>
        <v>9.9752177214961435E-2</v>
      </c>
      <c r="E2198" s="2">
        <f>MACD!F2198</f>
        <v>0.18511357533711925</v>
      </c>
      <c r="F2198" s="2">
        <f>'Moving Avg'!D2198</f>
        <v>4.0199999999999996</v>
      </c>
      <c r="G2198" s="2">
        <f>'Moving Avg'!F2198</f>
        <v>4.0839999999999987</v>
      </c>
      <c r="H2198" s="2">
        <f>'Moving Avg'!G2198</f>
        <v>4.1385999999999994</v>
      </c>
      <c r="I2198" s="2">
        <f>'Moving Avg'!H2198</f>
        <v>4.2978499999999915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  <c r="M2198" s="7">
        <f t="shared" si="340"/>
        <v>25</v>
      </c>
      <c r="N2198" s="7">
        <f t="shared" si="341"/>
        <v>100</v>
      </c>
      <c r="O2198" s="7">
        <f t="shared" si="342"/>
        <v>0</v>
      </c>
      <c r="P2198" s="7">
        <f t="shared" si="343"/>
        <v>33</v>
      </c>
      <c r="Q2198" s="8">
        <f t="shared" si="344"/>
        <v>48.7</v>
      </c>
      <c r="R2198" s="8">
        <f t="shared" si="345"/>
        <v>33.25</v>
      </c>
      <c r="S2198" s="8">
        <f t="shared" si="346"/>
        <v>33.6</v>
      </c>
      <c r="T2198" s="8">
        <f t="shared" si="347"/>
        <v>39.5</v>
      </c>
      <c r="U2198" s="7">
        <f t="shared" si="348"/>
        <v>38.516666666666673</v>
      </c>
      <c r="V2198" s="7">
        <f t="shared" si="349"/>
        <v>38.762500000000003</v>
      </c>
    </row>
    <row r="2199" spans="1:22" ht="13.5" x14ac:dyDescent="0.25">
      <c r="A2199" s="3">
        <f>RSI!A2199</f>
        <v>45506</v>
      </c>
      <c r="B2199" s="2">
        <f>RSI!B2199</f>
        <v>4.0199999999999996</v>
      </c>
      <c r="C2199" s="2">
        <f>RSI!I2199</f>
        <v>45.321417976871267</v>
      </c>
      <c r="D2199" s="2">
        <f>MACD!E2199</f>
        <v>3.9272716523006679E-2</v>
      </c>
      <c r="E2199" s="2">
        <f>MACD!F2199</f>
        <v>0.15594540357429673</v>
      </c>
      <c r="F2199" s="2">
        <f>'Moving Avg'!D2199</f>
        <v>4.0199999999999996</v>
      </c>
      <c r="G2199" s="2">
        <f>'Moving Avg'!F2199</f>
        <v>4.0639999999999983</v>
      </c>
      <c r="H2199" s="2">
        <f>'Moving Avg'!G2199</f>
        <v>4.1406000000000001</v>
      </c>
      <c r="I2199" s="2">
        <f>'Moving Avg'!H2199</f>
        <v>4.2859499999999917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  <c r="M2199" s="7">
        <f t="shared" si="340"/>
        <v>25</v>
      </c>
      <c r="N2199" s="7">
        <f t="shared" si="341"/>
        <v>100</v>
      </c>
      <c r="O2199" s="7">
        <f t="shared" si="342"/>
        <v>0</v>
      </c>
      <c r="P2199" s="7">
        <f t="shared" si="343"/>
        <v>33</v>
      </c>
      <c r="Q2199" s="8">
        <f t="shared" si="344"/>
        <v>48.7</v>
      </c>
      <c r="R2199" s="8">
        <f t="shared" si="345"/>
        <v>33.25</v>
      </c>
      <c r="S2199" s="8">
        <f t="shared" si="346"/>
        <v>33.6</v>
      </c>
      <c r="T2199" s="8">
        <f t="shared" si="347"/>
        <v>39.5</v>
      </c>
      <c r="U2199" s="7">
        <f t="shared" si="348"/>
        <v>38.516666666666673</v>
      </c>
      <c r="V2199" s="7">
        <f t="shared" si="349"/>
        <v>38.762500000000003</v>
      </c>
    </row>
    <row r="2200" spans="1:22" ht="13.5" x14ac:dyDescent="0.25">
      <c r="A2200" s="3">
        <f>RSI!A2200</f>
        <v>45509</v>
      </c>
      <c r="B2200" s="2">
        <f>RSI!B2200</f>
        <v>4.2</v>
      </c>
      <c r="C2200" s="2">
        <f>RSI!I2200</f>
        <v>60.479293631465673</v>
      </c>
      <c r="D2200" s="2">
        <f>MACD!E2200</f>
        <v>-2.496928506212015E-2</v>
      </c>
      <c r="E2200" s="2">
        <f>MACD!F2200</f>
        <v>0.11976246584701336</v>
      </c>
      <c r="F2200" s="2">
        <f>'Moving Avg'!D2200</f>
        <v>4.0559999999999992</v>
      </c>
      <c r="G2200" s="2">
        <f>'Moving Avg'!F2200</f>
        <v>4.052999999999999</v>
      </c>
      <c r="H2200" s="2">
        <f>'Moving Avg'!G2200</f>
        <v>4.1427999999999994</v>
      </c>
      <c r="I2200" s="2">
        <f>'Moving Avg'!H2200</f>
        <v>4.2749499999999925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  <c r="M2200" s="7">
        <f t="shared" si="340"/>
        <v>25</v>
      </c>
      <c r="N2200" s="7">
        <f t="shared" si="341"/>
        <v>100</v>
      </c>
      <c r="O2200" s="7">
        <f t="shared" si="342"/>
        <v>0</v>
      </c>
      <c r="P2200" s="7">
        <f t="shared" si="343"/>
        <v>33</v>
      </c>
      <c r="Q2200" s="8">
        <f t="shared" si="344"/>
        <v>48.7</v>
      </c>
      <c r="R2200" s="8">
        <f t="shared" si="345"/>
        <v>33.25</v>
      </c>
      <c r="S2200" s="8">
        <f t="shared" si="346"/>
        <v>33.6</v>
      </c>
      <c r="T2200" s="8">
        <f t="shared" si="347"/>
        <v>39.5</v>
      </c>
      <c r="U2200" s="7">
        <f t="shared" si="348"/>
        <v>38.516666666666673</v>
      </c>
      <c r="V2200" s="7">
        <f t="shared" si="349"/>
        <v>38.762500000000003</v>
      </c>
    </row>
    <row r="2201" spans="1:22" ht="13.5" x14ac:dyDescent="0.25">
      <c r="A2201" s="3">
        <f>RSI!A2201</f>
        <v>45510</v>
      </c>
      <c r="B2201" s="2">
        <f>RSI!B2201</f>
        <v>4.2</v>
      </c>
      <c r="C2201" s="2">
        <f>RSI!I2201</f>
        <v>60.479293631465673</v>
      </c>
      <c r="D2201" s="2">
        <f>MACD!E2201</f>
        <v>-8.0144992457166886E-2</v>
      </c>
      <c r="E2201" s="2">
        <f>MACD!F2201</f>
        <v>7.9780974186177314E-2</v>
      </c>
      <c r="F2201" s="2">
        <f>'Moving Avg'!D2201</f>
        <v>4.0919999999999996</v>
      </c>
      <c r="G2201" s="2">
        <f>'Moving Avg'!F2201</f>
        <v>4.0419999999999989</v>
      </c>
      <c r="H2201" s="2">
        <f>'Moving Avg'!G2201</f>
        <v>4.1414</v>
      </c>
      <c r="I2201" s="2">
        <f>'Moving Avg'!H2201</f>
        <v>4.2639499999999924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  <c r="M2201" s="7">
        <f t="shared" si="340"/>
        <v>25</v>
      </c>
      <c r="N2201" s="7">
        <f t="shared" si="341"/>
        <v>100</v>
      </c>
      <c r="O2201" s="7">
        <f t="shared" si="342"/>
        <v>0</v>
      </c>
      <c r="P2201" s="7">
        <f t="shared" si="343"/>
        <v>33</v>
      </c>
      <c r="Q2201" s="8">
        <f t="shared" si="344"/>
        <v>48.7</v>
      </c>
      <c r="R2201" s="8">
        <f t="shared" si="345"/>
        <v>33.25</v>
      </c>
      <c r="S2201" s="8">
        <f t="shared" si="346"/>
        <v>33.6</v>
      </c>
      <c r="T2201" s="8">
        <f t="shared" si="347"/>
        <v>39.5</v>
      </c>
      <c r="U2201" s="7">
        <f t="shared" si="348"/>
        <v>38.516666666666673</v>
      </c>
      <c r="V2201" s="7">
        <f t="shared" si="349"/>
        <v>38.762500000000003</v>
      </c>
    </row>
    <row r="2202" spans="1:22" ht="13.5" x14ac:dyDescent="0.25">
      <c r="A2202" s="3">
        <f>RSI!A2202</f>
        <v>45511</v>
      </c>
      <c r="B2202" s="2">
        <f>RSI!B2202</f>
        <v>4.38</v>
      </c>
      <c r="C2202" s="2">
        <f>RSI!I2202</f>
        <v>70.09421388004759</v>
      </c>
      <c r="D2202" s="2">
        <f>MACD!E2202</f>
        <v>-0.11630664363611043</v>
      </c>
      <c r="E2202" s="2">
        <f>MACD!F2202</f>
        <v>4.0563450621719774E-2</v>
      </c>
      <c r="F2202" s="2">
        <f>'Moving Avg'!D2202</f>
        <v>4.1639999999999997</v>
      </c>
      <c r="G2202" s="2">
        <f>'Moving Avg'!F2202</f>
        <v>4.0399999999999983</v>
      </c>
      <c r="H2202" s="2">
        <f>'Moving Avg'!G2202</f>
        <v>4.1436000000000002</v>
      </c>
      <c r="I2202" s="2">
        <f>'Moving Avg'!H2202</f>
        <v>4.2538499999999928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  <c r="M2202" s="7">
        <f t="shared" si="340"/>
        <v>0</v>
      </c>
      <c r="N2202" s="7">
        <f t="shared" si="341"/>
        <v>100</v>
      </c>
      <c r="O2202" s="7">
        <f t="shared" si="342"/>
        <v>0</v>
      </c>
      <c r="P2202" s="7">
        <f t="shared" si="343"/>
        <v>83.5</v>
      </c>
      <c r="Q2202" s="8">
        <f t="shared" si="344"/>
        <v>47.524999999999999</v>
      </c>
      <c r="R2202" s="8">
        <f t="shared" si="345"/>
        <v>40.875</v>
      </c>
      <c r="S2202" s="8">
        <f t="shared" si="346"/>
        <v>52.575000000000003</v>
      </c>
      <c r="T2202" s="8">
        <f t="shared" si="347"/>
        <v>45.875</v>
      </c>
      <c r="U2202" s="7">
        <f t="shared" si="348"/>
        <v>46.991666666666674</v>
      </c>
      <c r="V2202" s="7">
        <f t="shared" si="349"/>
        <v>46.712500000000006</v>
      </c>
    </row>
    <row r="2203" spans="1:22" ht="13.5" x14ac:dyDescent="0.25">
      <c r="A2203" s="3">
        <f>RSI!A2203</f>
        <v>45512</v>
      </c>
      <c r="B2203" s="2">
        <f>RSI!B2203</f>
        <v>4.4000000000000004</v>
      </c>
      <c r="C2203" s="2">
        <f>RSI!I2203</f>
        <v>70.940185889481455</v>
      </c>
      <c r="D2203" s="2">
        <f>MACD!E2203</f>
        <v>-0.13322751970353242</v>
      </c>
      <c r="E2203" s="2">
        <f>MACD!F2203</f>
        <v>5.8052565566693373E-3</v>
      </c>
      <c r="F2203" s="2">
        <f>'Moving Avg'!D2203</f>
        <v>4.2399999999999993</v>
      </c>
      <c r="G2203" s="2">
        <f>'Moving Avg'!F2203</f>
        <v>4.0389999999999997</v>
      </c>
      <c r="H2203" s="2">
        <f>'Moving Avg'!G2203</f>
        <v>4.1462000000000003</v>
      </c>
      <c r="I2203" s="2">
        <f>'Moving Avg'!H2203</f>
        <v>4.2438499999999921</v>
      </c>
      <c r="J2203" s="5" t="str">
        <f>OBV!F2203</f>
        <v>BULLISH</v>
      </c>
      <c r="K2203" s="5" t="str">
        <f>OBV!G2203</f>
        <v>STRONG</v>
      </c>
      <c r="L2203" s="5" t="str">
        <f>OBV!H2203</f>
        <v>CONFIRMED BULLISH</v>
      </c>
      <c r="M2203" s="7">
        <f t="shared" si="340"/>
        <v>0</v>
      </c>
      <c r="N2203" s="7">
        <f t="shared" si="341"/>
        <v>100</v>
      </c>
      <c r="O2203" s="7">
        <f t="shared" si="342"/>
        <v>0</v>
      </c>
      <c r="P2203" s="7">
        <f t="shared" si="343"/>
        <v>100</v>
      </c>
      <c r="Q2203" s="8">
        <f t="shared" si="344"/>
        <v>50</v>
      </c>
      <c r="R2203" s="8">
        <f t="shared" si="345"/>
        <v>45</v>
      </c>
      <c r="S2203" s="8">
        <f t="shared" si="346"/>
        <v>60</v>
      </c>
      <c r="T2203" s="8">
        <f t="shared" si="347"/>
        <v>50</v>
      </c>
      <c r="U2203" s="7">
        <f t="shared" si="348"/>
        <v>51.666666666666664</v>
      </c>
      <c r="V2203" s="7">
        <f t="shared" si="349"/>
        <v>51.25</v>
      </c>
    </row>
    <row r="2204" spans="1:22" ht="13.5" x14ac:dyDescent="0.25">
      <c r="A2204" s="3">
        <f>RSI!A2204</f>
        <v>45513</v>
      </c>
      <c r="B2204" s="2">
        <f>RSI!B2204</f>
        <v>4.55</v>
      </c>
      <c r="C2204" s="2">
        <f>RSI!I2204</f>
        <v>76.344887637129972</v>
      </c>
      <c r="D2204" s="2">
        <f>MACD!E2204</f>
        <v>-0.1604079494463444</v>
      </c>
      <c r="E2204" s="2">
        <f>MACD!F2204</f>
        <v>-2.7437384643933412E-2</v>
      </c>
      <c r="F2204" s="2">
        <f>'Moving Avg'!D2204</f>
        <v>4.3460000000000001</v>
      </c>
      <c r="G2204" s="2">
        <f>'Moving Avg'!F2204</f>
        <v>4.0454999999999988</v>
      </c>
      <c r="H2204" s="2">
        <f>'Moving Avg'!G2204</f>
        <v>4.1518000000000015</v>
      </c>
      <c r="I2204" s="2">
        <f>'Moving Avg'!H2204</f>
        <v>4.2345999999999924</v>
      </c>
      <c r="J2204" s="5" t="str">
        <f>OBV!F2204</f>
        <v>BULLISH</v>
      </c>
      <c r="K2204" s="5" t="str">
        <f>OBV!G2204</f>
        <v>STRONG</v>
      </c>
      <c r="L2204" s="5" t="str">
        <f>OBV!H2204</f>
        <v>CONFIRMED BULLISH</v>
      </c>
      <c r="M2204" s="7">
        <f t="shared" si="340"/>
        <v>0</v>
      </c>
      <c r="N2204" s="7">
        <f t="shared" si="341"/>
        <v>100</v>
      </c>
      <c r="O2204" s="7">
        <f t="shared" si="342"/>
        <v>50</v>
      </c>
      <c r="P2204" s="7">
        <f t="shared" si="343"/>
        <v>100</v>
      </c>
      <c r="Q2204" s="8">
        <f t="shared" si="344"/>
        <v>57.5</v>
      </c>
      <c r="R2204" s="8">
        <f t="shared" si="345"/>
        <v>62.5</v>
      </c>
      <c r="S2204" s="8">
        <f t="shared" si="346"/>
        <v>72.5</v>
      </c>
      <c r="T2204" s="8">
        <f t="shared" si="347"/>
        <v>62.5</v>
      </c>
      <c r="U2204" s="7">
        <f t="shared" si="348"/>
        <v>64.166666666666671</v>
      </c>
      <c r="V2204" s="7">
        <f t="shared" si="349"/>
        <v>63.75</v>
      </c>
    </row>
    <row r="2205" spans="1:22" ht="13.5" x14ac:dyDescent="0.25">
      <c r="A2205" s="3">
        <f>RSI!A2205</f>
        <v>45516</v>
      </c>
      <c r="B2205" s="2">
        <f>RSI!B2205</f>
        <v>4.55</v>
      </c>
      <c r="C2205" s="2">
        <f>RSI!I2205</f>
        <v>76.344887637129972</v>
      </c>
      <c r="D2205" s="2">
        <f>MACD!E2205</f>
        <v>-0.18591503315428781</v>
      </c>
      <c r="E2205" s="2">
        <f>MACD!F2205</f>
        <v>-5.9132914346004296E-2</v>
      </c>
      <c r="F2205" s="2">
        <f>'Moving Avg'!D2205</f>
        <v>4.4160000000000004</v>
      </c>
      <c r="G2205" s="2">
        <f>'Moving Avg'!F2205</f>
        <v>4.0614999999999988</v>
      </c>
      <c r="H2205" s="2">
        <f>'Moving Avg'!G2205</f>
        <v>4.1612000000000018</v>
      </c>
      <c r="I2205" s="2">
        <f>'Moving Avg'!H2205</f>
        <v>4.2253499999999917</v>
      </c>
      <c r="J2205" s="5" t="str">
        <f>OBV!F2205</f>
        <v>BULLISH</v>
      </c>
      <c r="K2205" s="5" t="str">
        <f>OBV!G2205</f>
        <v>STRONG</v>
      </c>
      <c r="L2205" s="5" t="str">
        <f>OBV!H2205</f>
        <v>CONFIRMED BULLISH</v>
      </c>
      <c r="M2205" s="7">
        <f t="shared" si="340"/>
        <v>0</v>
      </c>
      <c r="N2205" s="7">
        <f t="shared" si="341"/>
        <v>100</v>
      </c>
      <c r="O2205" s="7">
        <f t="shared" si="342"/>
        <v>50</v>
      </c>
      <c r="P2205" s="7">
        <f t="shared" si="343"/>
        <v>100</v>
      </c>
      <c r="Q2205" s="8">
        <f t="shared" si="344"/>
        <v>57.5</v>
      </c>
      <c r="R2205" s="8">
        <f t="shared" si="345"/>
        <v>62.5</v>
      </c>
      <c r="S2205" s="8">
        <f t="shared" si="346"/>
        <v>72.5</v>
      </c>
      <c r="T2205" s="8">
        <f t="shared" si="347"/>
        <v>62.5</v>
      </c>
      <c r="U2205" s="7">
        <f t="shared" si="348"/>
        <v>64.166666666666671</v>
      </c>
      <c r="V2205" s="7">
        <f t="shared" si="349"/>
        <v>63.75</v>
      </c>
    </row>
    <row r="2206" spans="1:22" ht="13.5" x14ac:dyDescent="0.25">
      <c r="A2206" s="3">
        <f>RSI!A2206</f>
        <v>45518</v>
      </c>
      <c r="B2206" s="2">
        <f>RSI!B2206</f>
        <v>4.75</v>
      </c>
      <c r="C2206" s="2">
        <f>RSI!I2206</f>
        <v>81.628506366417184</v>
      </c>
      <c r="D2206" s="2">
        <f>MACD!E2206</f>
        <v>-0.22463522656473511</v>
      </c>
      <c r="E2206" s="2">
        <f>MACD!F2206</f>
        <v>-9.2233376789750465E-2</v>
      </c>
      <c r="F2206" s="2">
        <f>'Moving Avg'!D2206</f>
        <v>4.5260000000000007</v>
      </c>
      <c r="G2206" s="2">
        <f>'Moving Avg'!F2206</f>
        <v>4.0969999999999995</v>
      </c>
      <c r="H2206" s="2">
        <f>'Moving Avg'!G2206</f>
        <v>4.1746000000000016</v>
      </c>
      <c r="I2206" s="2">
        <f>'Moving Avg'!H2206</f>
        <v>4.2170999999999914</v>
      </c>
      <c r="J2206" s="5" t="str">
        <f>OBV!F2206</f>
        <v>BULLISH</v>
      </c>
      <c r="K2206" s="5" t="str">
        <f>OBV!G2206</f>
        <v>STRONG</v>
      </c>
      <c r="L2206" s="5" t="str">
        <f>OBV!H2206</f>
        <v>CONFIRMED BULLISH</v>
      </c>
      <c r="M2206" s="7">
        <f t="shared" si="340"/>
        <v>0</v>
      </c>
      <c r="N2206" s="7">
        <f t="shared" si="341"/>
        <v>100</v>
      </c>
      <c r="O2206" s="7">
        <f t="shared" si="342"/>
        <v>50</v>
      </c>
      <c r="P2206" s="7">
        <f t="shared" si="343"/>
        <v>100</v>
      </c>
      <c r="Q2206" s="8">
        <f t="shared" si="344"/>
        <v>57.5</v>
      </c>
      <c r="R2206" s="8">
        <f t="shared" si="345"/>
        <v>62.5</v>
      </c>
      <c r="S2206" s="8">
        <f t="shared" si="346"/>
        <v>72.5</v>
      </c>
      <c r="T2206" s="8">
        <f t="shared" si="347"/>
        <v>62.5</v>
      </c>
      <c r="U2206" s="7">
        <f t="shared" si="348"/>
        <v>64.166666666666671</v>
      </c>
      <c r="V2206" s="7">
        <f t="shared" si="349"/>
        <v>63.75</v>
      </c>
    </row>
    <row r="2207" spans="1:22" ht="13.5" x14ac:dyDescent="0.25">
      <c r="A2207" s="3">
        <f>RSI!A2207</f>
        <v>45519</v>
      </c>
      <c r="B2207" s="2">
        <f>RSI!B2207</f>
        <v>4.75</v>
      </c>
      <c r="C2207" s="2">
        <f>RSI!I2207</f>
        <v>81.628506366417184</v>
      </c>
      <c r="D2207" s="2">
        <f>MACD!E2207</f>
        <v>-0.26073070315053126</v>
      </c>
      <c r="E2207" s="2">
        <f>MACD!F2207</f>
        <v>-0.12593284206190664</v>
      </c>
      <c r="F2207" s="2">
        <f>'Moving Avg'!D2207</f>
        <v>4.5999999999999996</v>
      </c>
      <c r="G2207" s="2">
        <f>'Moving Avg'!F2207</f>
        <v>4.1414999999999988</v>
      </c>
      <c r="H2207" s="2">
        <f>'Moving Avg'!G2207</f>
        <v>4.1880000000000015</v>
      </c>
      <c r="I2207" s="2">
        <f>'Moving Avg'!H2207</f>
        <v>4.208849999999992</v>
      </c>
      <c r="J2207" s="5" t="str">
        <f>OBV!F2207</f>
        <v>BULLISH</v>
      </c>
      <c r="K2207" s="5" t="str">
        <f>OBV!G2207</f>
        <v>STRONG</v>
      </c>
      <c r="L2207" s="5" t="str">
        <f>OBV!H2207</f>
        <v>CONFIRMED BULLISH</v>
      </c>
      <c r="M2207" s="7">
        <f t="shared" si="340"/>
        <v>0</v>
      </c>
      <c r="N2207" s="7">
        <f t="shared" si="341"/>
        <v>100</v>
      </c>
      <c r="O2207" s="7">
        <f t="shared" si="342"/>
        <v>50</v>
      </c>
      <c r="P2207" s="7">
        <f t="shared" si="343"/>
        <v>100</v>
      </c>
      <c r="Q2207" s="8">
        <f t="shared" si="344"/>
        <v>57.5</v>
      </c>
      <c r="R2207" s="8">
        <f t="shared" si="345"/>
        <v>62.5</v>
      </c>
      <c r="S2207" s="8">
        <f t="shared" si="346"/>
        <v>72.5</v>
      </c>
      <c r="T2207" s="8">
        <f t="shared" si="347"/>
        <v>62.5</v>
      </c>
      <c r="U2207" s="7">
        <f t="shared" si="348"/>
        <v>64.166666666666671</v>
      </c>
      <c r="V2207" s="7">
        <f t="shared" si="349"/>
        <v>63.75</v>
      </c>
    </row>
    <row r="2208" spans="1:22" ht="13.5" x14ac:dyDescent="0.25">
      <c r="A2208" s="3">
        <f>RSI!A2208</f>
        <v>45520</v>
      </c>
      <c r="B2208" s="2">
        <f>RSI!B2208</f>
        <v>4.96</v>
      </c>
      <c r="C2208" s="2">
        <f>RSI!I2208</f>
        <v>85.556974961322155</v>
      </c>
      <c r="D2208" s="2">
        <f>MACD!E2208</f>
        <v>-0.30991398875876985</v>
      </c>
      <c r="E2208" s="2">
        <f>MACD!F2208</f>
        <v>-0.16272907140127929</v>
      </c>
      <c r="F2208" s="2">
        <f>'Moving Avg'!D2208</f>
        <v>4.7120000000000006</v>
      </c>
      <c r="G2208" s="2">
        <f>'Moving Avg'!F2208</f>
        <v>4.202</v>
      </c>
      <c r="H2208" s="2">
        <f>'Moving Avg'!G2208</f>
        <v>4.2056000000000013</v>
      </c>
      <c r="I2208" s="2">
        <f>'Moving Avg'!H2208</f>
        <v>4.2016499999999928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  <c r="M2208" s="7">
        <f t="shared" si="340"/>
        <v>0</v>
      </c>
      <c r="N2208" s="7">
        <f t="shared" si="341"/>
        <v>100</v>
      </c>
      <c r="O2208" s="7">
        <f t="shared" si="342"/>
        <v>50</v>
      </c>
      <c r="P2208" s="7">
        <f t="shared" si="343"/>
        <v>83.5</v>
      </c>
      <c r="Q2208" s="8">
        <f t="shared" si="344"/>
        <v>55.024999999999999</v>
      </c>
      <c r="R2208" s="8">
        <f t="shared" si="345"/>
        <v>58.375</v>
      </c>
      <c r="S2208" s="8">
        <f t="shared" si="346"/>
        <v>65.075000000000003</v>
      </c>
      <c r="T2208" s="8">
        <f t="shared" si="347"/>
        <v>58.375</v>
      </c>
      <c r="U2208" s="7">
        <f t="shared" si="348"/>
        <v>59.491666666666674</v>
      </c>
      <c r="V2208" s="7">
        <f t="shared" si="349"/>
        <v>59.212500000000006</v>
      </c>
    </row>
    <row r="2209" spans="1:22" ht="13.5" x14ac:dyDescent="0.25">
      <c r="A2209" s="3">
        <f>RSI!A2209</f>
        <v>45523</v>
      </c>
      <c r="B2209" s="2">
        <f>RSI!B2209</f>
        <v>4.96</v>
      </c>
      <c r="C2209" s="2">
        <f>RSI!I2209</f>
        <v>85.55697496132214</v>
      </c>
      <c r="D2209" s="2">
        <f>MACD!E2209</f>
        <v>-0.3556283693491693</v>
      </c>
      <c r="E2209" s="2">
        <f>MACD!F2209</f>
        <v>-0.20130893099085728</v>
      </c>
      <c r="F2209" s="2">
        <f>'Moving Avg'!D2209</f>
        <v>4.7940000000000005</v>
      </c>
      <c r="G2209" s="2">
        <f>'Moving Avg'!F2209</f>
        <v>4.2624999999999993</v>
      </c>
      <c r="H2209" s="2">
        <f>'Moving Avg'!G2209</f>
        <v>4.2232000000000021</v>
      </c>
      <c r="I2209" s="2">
        <f>'Moving Avg'!H2209</f>
        <v>4.1944499999999936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  <c r="M2209" s="7">
        <f t="shared" si="340"/>
        <v>0</v>
      </c>
      <c r="N2209" s="7">
        <f t="shared" si="341"/>
        <v>100</v>
      </c>
      <c r="O2209" s="7">
        <f t="shared" si="342"/>
        <v>50</v>
      </c>
      <c r="P2209" s="7">
        <f t="shared" si="343"/>
        <v>83.5</v>
      </c>
      <c r="Q2209" s="8">
        <f t="shared" si="344"/>
        <v>55.024999999999999</v>
      </c>
      <c r="R2209" s="8">
        <f t="shared" si="345"/>
        <v>58.375</v>
      </c>
      <c r="S2209" s="8">
        <f t="shared" si="346"/>
        <v>65.075000000000003</v>
      </c>
      <c r="T2209" s="8">
        <f t="shared" si="347"/>
        <v>58.375</v>
      </c>
      <c r="U2209" s="7">
        <f t="shared" si="348"/>
        <v>59.491666666666674</v>
      </c>
      <c r="V2209" s="7">
        <f t="shared" si="349"/>
        <v>59.212500000000006</v>
      </c>
    </row>
    <row r="2210" spans="1:22" ht="13.5" x14ac:dyDescent="0.25">
      <c r="A2210" s="3">
        <f>RSI!A2210</f>
        <v>45524</v>
      </c>
      <c r="B2210" s="2">
        <f>RSI!B2210</f>
        <v>5</v>
      </c>
      <c r="C2210" s="2">
        <f>RSI!I2210</f>
        <v>86.20845598791918</v>
      </c>
      <c r="D2210" s="2">
        <f>MACD!E2210</f>
        <v>-0.37337464053140046</v>
      </c>
      <c r="E2210" s="2">
        <f>MACD!F2210</f>
        <v>-0.23572207289896593</v>
      </c>
      <c r="F2210" s="2">
        <f>'Moving Avg'!D2210</f>
        <v>4.8840000000000003</v>
      </c>
      <c r="G2210" s="2">
        <f>'Moving Avg'!F2210</f>
        <v>4.3249999999999993</v>
      </c>
      <c r="H2210" s="2">
        <f>'Moving Avg'!G2210</f>
        <v>4.2416000000000027</v>
      </c>
      <c r="I2210" s="2">
        <f>'Moving Avg'!H2210</f>
        <v>4.1874499999999948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0</v>
      </c>
      <c r="N2210" s="7">
        <f t="shared" si="341"/>
        <v>100</v>
      </c>
      <c r="O2210" s="7">
        <f t="shared" si="342"/>
        <v>50</v>
      </c>
      <c r="P2210" s="7">
        <f t="shared" si="343"/>
        <v>83.5</v>
      </c>
      <c r="Q2210" s="8">
        <f t="shared" si="344"/>
        <v>55.024999999999999</v>
      </c>
      <c r="R2210" s="8">
        <f t="shared" si="345"/>
        <v>58.375</v>
      </c>
      <c r="S2210" s="8">
        <f t="shared" si="346"/>
        <v>65.075000000000003</v>
      </c>
      <c r="T2210" s="8">
        <f t="shared" si="347"/>
        <v>58.375</v>
      </c>
      <c r="U2210" s="7">
        <f t="shared" si="348"/>
        <v>59.491666666666674</v>
      </c>
      <c r="V2210" s="7">
        <f t="shared" si="349"/>
        <v>59.212500000000006</v>
      </c>
    </row>
    <row r="2211" spans="1:22" ht="13.5" x14ac:dyDescent="0.25">
      <c r="A2211" s="3">
        <f>RSI!A2211</f>
        <v>45525</v>
      </c>
      <c r="B2211" s="2">
        <f>RSI!B2211</f>
        <v>5.08</v>
      </c>
      <c r="C2211" s="2">
        <f>RSI!I2211</f>
        <v>87.429703798912897</v>
      </c>
      <c r="D2211" s="2">
        <f>MACD!E2211</f>
        <v>-0.39806616763392988</v>
      </c>
      <c r="E2211" s="2">
        <f>MACD!F2211</f>
        <v>-0.26819089184595873</v>
      </c>
      <c r="F2211" s="2">
        <f>'Moving Avg'!D2211</f>
        <v>4.95</v>
      </c>
      <c r="G2211" s="2">
        <f>'Moving Avg'!F2211</f>
        <v>4.3914999999999988</v>
      </c>
      <c r="H2211" s="2">
        <f>'Moving Avg'!G2211</f>
        <v>4.2616000000000023</v>
      </c>
      <c r="I2211" s="2">
        <f>'Moving Avg'!H2211</f>
        <v>4.1808499999999951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  <c r="M2211" s="7">
        <f t="shared" si="340"/>
        <v>0</v>
      </c>
      <c r="N2211" s="7">
        <f t="shared" si="341"/>
        <v>100</v>
      </c>
      <c r="O2211" s="7">
        <f t="shared" si="342"/>
        <v>50</v>
      </c>
      <c r="P2211" s="7">
        <f t="shared" si="343"/>
        <v>83.5</v>
      </c>
      <c r="Q2211" s="8">
        <f t="shared" si="344"/>
        <v>55.024999999999999</v>
      </c>
      <c r="R2211" s="8">
        <f t="shared" si="345"/>
        <v>58.375</v>
      </c>
      <c r="S2211" s="8">
        <f t="shared" si="346"/>
        <v>65.075000000000003</v>
      </c>
      <c r="T2211" s="8">
        <f t="shared" si="347"/>
        <v>58.375</v>
      </c>
      <c r="U2211" s="7">
        <f t="shared" si="348"/>
        <v>59.491666666666674</v>
      </c>
      <c r="V2211" s="7">
        <f t="shared" si="349"/>
        <v>59.212500000000006</v>
      </c>
    </row>
    <row r="2212" spans="1:22" ht="13.5" x14ac:dyDescent="0.25">
      <c r="A2212" s="3">
        <f>RSI!A2212</f>
        <v>45526</v>
      </c>
      <c r="B2212" s="2">
        <f>RSI!B2212</f>
        <v>5.0999999999999996</v>
      </c>
      <c r="C2212" s="2">
        <f>RSI!I2212</f>
        <v>87.722407895984091</v>
      </c>
      <c r="D2212" s="2">
        <f>MACD!E2212</f>
        <v>-0.39669267841073896</v>
      </c>
      <c r="E2212" s="2">
        <f>MACD!F2212</f>
        <v>-0.29389124915891479</v>
      </c>
      <c r="F2212" s="2">
        <f>'Moving Avg'!D2212</f>
        <v>5.0200000000000005</v>
      </c>
      <c r="G2212" s="2">
        <f>'Moving Avg'!F2212</f>
        <v>4.4509999999999987</v>
      </c>
      <c r="H2212" s="2">
        <f>'Moving Avg'!G2212</f>
        <v>4.2820000000000018</v>
      </c>
      <c r="I2212" s="2">
        <f>'Moving Avg'!H2212</f>
        <v>4.1743499999999951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  <c r="M2212" s="7">
        <f t="shared" si="340"/>
        <v>0</v>
      </c>
      <c r="N2212" s="7">
        <f t="shared" si="341"/>
        <v>100</v>
      </c>
      <c r="O2212" s="7">
        <f t="shared" si="342"/>
        <v>50</v>
      </c>
      <c r="P2212" s="7">
        <f t="shared" si="343"/>
        <v>83.5</v>
      </c>
      <c r="Q2212" s="8">
        <f t="shared" si="344"/>
        <v>55.024999999999999</v>
      </c>
      <c r="R2212" s="8">
        <f t="shared" si="345"/>
        <v>58.375</v>
      </c>
      <c r="S2212" s="8">
        <f t="shared" si="346"/>
        <v>65.075000000000003</v>
      </c>
      <c r="T2212" s="8">
        <f t="shared" si="347"/>
        <v>58.375</v>
      </c>
      <c r="U2212" s="7">
        <f t="shared" si="348"/>
        <v>59.491666666666674</v>
      </c>
      <c r="V2212" s="7">
        <f t="shared" si="349"/>
        <v>59.212500000000006</v>
      </c>
    </row>
    <row r="2213" spans="1:22" ht="13.5" x14ac:dyDescent="0.25">
      <c r="A2213" s="3">
        <f>RSI!A2213</f>
        <v>45527</v>
      </c>
      <c r="B2213" s="2">
        <f>RSI!B2213</f>
        <v>5.2</v>
      </c>
      <c r="C2213" s="2">
        <f>RSI!I2213</f>
        <v>89.090297043037594</v>
      </c>
      <c r="D2213" s="2">
        <f>MACD!E2213</f>
        <v>-0.40363148111723302</v>
      </c>
      <c r="E2213" s="2">
        <f>MACD!F2213</f>
        <v>-0.31583929555057844</v>
      </c>
      <c r="F2213" s="2">
        <f>'Moving Avg'!D2213</f>
        <v>5.0679999999999996</v>
      </c>
      <c r="G2213" s="2">
        <f>'Moving Avg'!F2213</f>
        <v>4.5099999999999989</v>
      </c>
      <c r="H2213" s="2">
        <f>'Moving Avg'!G2213</f>
        <v>4.3060000000000018</v>
      </c>
      <c r="I2213" s="2">
        <f>'Moving Avg'!H2213</f>
        <v>4.1683499999999967</v>
      </c>
      <c r="J2213" s="5" t="str">
        <f>OBV!F2213</f>
        <v>BULLISH</v>
      </c>
      <c r="K2213" s="5" t="str">
        <f>OBV!G2213</f>
        <v>STRONG</v>
      </c>
      <c r="L2213" s="5" t="str">
        <f>OBV!H2213</f>
        <v>CONFIRMED BULLISH</v>
      </c>
      <c r="M2213" s="7">
        <f t="shared" si="340"/>
        <v>0</v>
      </c>
      <c r="N2213" s="7">
        <f t="shared" si="341"/>
        <v>100</v>
      </c>
      <c r="O2213" s="7">
        <f t="shared" si="342"/>
        <v>50</v>
      </c>
      <c r="P2213" s="7">
        <f t="shared" si="343"/>
        <v>100</v>
      </c>
      <c r="Q2213" s="8">
        <f t="shared" si="344"/>
        <v>57.5</v>
      </c>
      <c r="R2213" s="8">
        <f t="shared" si="345"/>
        <v>62.5</v>
      </c>
      <c r="S2213" s="8">
        <f t="shared" si="346"/>
        <v>72.5</v>
      </c>
      <c r="T2213" s="8">
        <f t="shared" si="347"/>
        <v>62.5</v>
      </c>
      <c r="U2213" s="7">
        <f t="shared" si="348"/>
        <v>64.166666666666671</v>
      </c>
      <c r="V2213" s="7">
        <f t="shared" si="349"/>
        <v>63.75</v>
      </c>
    </row>
    <row r="2214" spans="1:22" ht="13.5" x14ac:dyDescent="0.25">
      <c r="A2214" s="3">
        <f>RSI!A2214</f>
        <v>45530</v>
      </c>
      <c r="B2214" s="2">
        <f>RSI!B2214</f>
        <v>5.43</v>
      </c>
      <c r="C2214" s="2">
        <f>RSI!I2214</f>
        <v>91.449825420092168</v>
      </c>
      <c r="D2214" s="2">
        <f>MACD!E2214</f>
        <v>-0.40754499912241027</v>
      </c>
      <c r="E2214" s="2">
        <f>MACD!F2214</f>
        <v>-0.33418043626494481</v>
      </c>
      <c r="F2214" s="2">
        <f>'Moving Avg'!D2214</f>
        <v>5.1619999999999999</v>
      </c>
      <c r="G2214" s="2">
        <f>'Moving Avg'!F2214</f>
        <v>4.5804999999999989</v>
      </c>
      <c r="H2214" s="2">
        <f>'Moving Avg'!G2214</f>
        <v>4.3336000000000015</v>
      </c>
      <c r="I2214" s="2">
        <f>'Moving Avg'!H2214</f>
        <v>4.1634999999999964</v>
      </c>
      <c r="J2214" s="5" t="str">
        <f>OBV!F2214</f>
        <v>BULLISH</v>
      </c>
      <c r="K2214" s="5" t="str">
        <f>OBV!G2214</f>
        <v>STRONG</v>
      </c>
      <c r="L2214" s="5" t="str">
        <f>OBV!H2214</f>
        <v>CONFIRMED BULLISH</v>
      </c>
      <c r="M2214" s="7">
        <f t="shared" si="340"/>
        <v>0</v>
      </c>
      <c r="N2214" s="7">
        <f t="shared" si="341"/>
        <v>100</v>
      </c>
      <c r="O2214" s="7">
        <f t="shared" si="342"/>
        <v>50</v>
      </c>
      <c r="P2214" s="7">
        <f t="shared" si="343"/>
        <v>100</v>
      </c>
      <c r="Q2214" s="8">
        <f t="shared" si="344"/>
        <v>57.5</v>
      </c>
      <c r="R2214" s="8">
        <f t="shared" si="345"/>
        <v>62.5</v>
      </c>
      <c r="S2214" s="8">
        <f t="shared" si="346"/>
        <v>72.5</v>
      </c>
      <c r="T2214" s="8">
        <f t="shared" si="347"/>
        <v>62.5</v>
      </c>
      <c r="U2214" s="7">
        <f t="shared" si="348"/>
        <v>64.166666666666671</v>
      </c>
      <c r="V2214" s="7">
        <f t="shared" si="349"/>
        <v>63.75</v>
      </c>
    </row>
    <row r="2215" spans="1:22" ht="13.5" x14ac:dyDescent="0.25">
      <c r="A2215" s="3">
        <f>RSI!A2215</f>
        <v>45531</v>
      </c>
      <c r="B2215" s="2">
        <f>RSI!B2215</f>
        <v>5.67</v>
      </c>
      <c r="C2215" s="2">
        <f>RSI!I2215</f>
        <v>93.121569275189131</v>
      </c>
      <c r="D2215" s="2">
        <f>MACD!E2215</f>
        <v>-0.43377302605954426</v>
      </c>
      <c r="E2215" s="2">
        <f>MACD!F2215</f>
        <v>-0.35409895422386473</v>
      </c>
      <c r="F2215" s="2">
        <f>'Moving Avg'!D2215</f>
        <v>5.2959999999999994</v>
      </c>
      <c r="G2215" s="2">
        <f>'Moving Avg'!F2215</f>
        <v>4.6630000000000003</v>
      </c>
      <c r="H2215" s="2">
        <f>'Moving Avg'!G2215</f>
        <v>4.3660000000000005</v>
      </c>
      <c r="I2215" s="2">
        <f>'Moving Avg'!H2215</f>
        <v>4.1598499999999952</v>
      </c>
      <c r="J2215" s="5" t="str">
        <f>OBV!F2215</f>
        <v>BULLISH</v>
      </c>
      <c r="K2215" s="5" t="str">
        <f>OBV!G2215</f>
        <v>STRONG</v>
      </c>
      <c r="L2215" s="5" t="str">
        <f>OBV!H2215</f>
        <v>CONFIRMED BULLISH</v>
      </c>
      <c r="M2215" s="7">
        <f t="shared" si="340"/>
        <v>0</v>
      </c>
      <c r="N2215" s="7">
        <f t="shared" si="341"/>
        <v>100</v>
      </c>
      <c r="O2215" s="7">
        <f t="shared" si="342"/>
        <v>50</v>
      </c>
      <c r="P2215" s="7">
        <f t="shared" si="343"/>
        <v>100</v>
      </c>
      <c r="Q2215" s="8">
        <f t="shared" si="344"/>
        <v>57.5</v>
      </c>
      <c r="R2215" s="8">
        <f t="shared" si="345"/>
        <v>62.5</v>
      </c>
      <c r="S2215" s="8">
        <f t="shared" si="346"/>
        <v>72.5</v>
      </c>
      <c r="T2215" s="8">
        <f t="shared" si="347"/>
        <v>62.5</v>
      </c>
      <c r="U2215" s="7">
        <f t="shared" si="348"/>
        <v>64.166666666666671</v>
      </c>
      <c r="V2215" s="7">
        <f t="shared" si="349"/>
        <v>63.75</v>
      </c>
    </row>
    <row r="2216" spans="1:22" ht="13.5" x14ac:dyDescent="0.25">
      <c r="A2216" s="3">
        <f>RSI!A2216</f>
        <v>45532</v>
      </c>
      <c r="B2216" s="2">
        <f>RSI!B2216</f>
        <v>5.89</v>
      </c>
      <c r="C2216" s="2">
        <f>RSI!I2216</f>
        <v>94.234413481649838</v>
      </c>
      <c r="D2216" s="2">
        <f>MACD!E2216</f>
        <v>-0.44766936595548046</v>
      </c>
      <c r="E2216" s="2">
        <f>MACD!F2216</f>
        <v>-0.37281303657018794</v>
      </c>
      <c r="F2216" s="2">
        <f>'Moving Avg'!D2216</f>
        <v>5.4580000000000002</v>
      </c>
      <c r="G2216" s="2">
        <f>'Moving Avg'!F2216</f>
        <v>4.7565</v>
      </c>
      <c r="H2216" s="2">
        <f>'Moving Avg'!G2216</f>
        <v>4.4028</v>
      </c>
      <c r="I2216" s="2">
        <f>'Moving Avg'!H2216</f>
        <v>4.1572999999999958</v>
      </c>
      <c r="J2216" s="5" t="str">
        <f>OBV!F2216</f>
        <v>BULLISH</v>
      </c>
      <c r="K2216" s="5" t="str">
        <f>OBV!G2216</f>
        <v>STRONG</v>
      </c>
      <c r="L2216" s="5" t="str">
        <f>OBV!H2216</f>
        <v>CONFIRMED BULLISH</v>
      </c>
      <c r="M2216" s="7">
        <f t="shared" si="340"/>
        <v>0</v>
      </c>
      <c r="N2216" s="7">
        <f t="shared" si="341"/>
        <v>100</v>
      </c>
      <c r="O2216" s="7">
        <f t="shared" si="342"/>
        <v>50</v>
      </c>
      <c r="P2216" s="7">
        <f t="shared" si="343"/>
        <v>100</v>
      </c>
      <c r="Q2216" s="8">
        <f t="shared" si="344"/>
        <v>57.5</v>
      </c>
      <c r="R2216" s="8">
        <f t="shared" si="345"/>
        <v>62.5</v>
      </c>
      <c r="S2216" s="8">
        <f t="shared" si="346"/>
        <v>72.5</v>
      </c>
      <c r="T2216" s="8">
        <f t="shared" si="347"/>
        <v>62.5</v>
      </c>
      <c r="U2216" s="7">
        <f t="shared" si="348"/>
        <v>64.166666666666671</v>
      </c>
      <c r="V2216" s="7">
        <f t="shared" si="349"/>
        <v>63.75</v>
      </c>
    </row>
    <row r="2217" spans="1:22" ht="13.5" x14ac:dyDescent="0.25">
      <c r="A2217" s="3">
        <f>RSI!A2217</f>
        <v>45533</v>
      </c>
      <c r="B2217" s="2">
        <f>RSI!B2217</f>
        <v>5.89</v>
      </c>
      <c r="C2217" s="2">
        <f>RSI!I2217</f>
        <v>94.234413481649838</v>
      </c>
      <c r="D2217" s="2">
        <f>MACD!E2217</f>
        <v>-0.46644661953827438</v>
      </c>
      <c r="E2217" s="2">
        <f>MACD!F2217</f>
        <v>-0.39153975316380524</v>
      </c>
      <c r="F2217" s="2">
        <f>'Moving Avg'!D2217</f>
        <v>5.6159999999999997</v>
      </c>
      <c r="G2217" s="2">
        <f>'Moving Avg'!F2217</f>
        <v>4.8500000000000005</v>
      </c>
      <c r="H2217" s="2">
        <f>'Moving Avg'!G2217</f>
        <v>4.4395999999999995</v>
      </c>
      <c r="I2217" s="2">
        <f>'Moving Avg'!H2217</f>
        <v>4.1547499999999964</v>
      </c>
      <c r="J2217" s="5" t="str">
        <f>OBV!F2217</f>
        <v>BULLISH</v>
      </c>
      <c r="K2217" s="5" t="str">
        <f>OBV!G2217</f>
        <v>STRONG</v>
      </c>
      <c r="L2217" s="5" t="str">
        <f>OBV!H2217</f>
        <v>CONFIRMED BULLISH</v>
      </c>
      <c r="M2217" s="7">
        <f t="shared" si="340"/>
        <v>0</v>
      </c>
      <c r="N2217" s="7">
        <f t="shared" si="341"/>
        <v>100</v>
      </c>
      <c r="O2217" s="7">
        <f t="shared" si="342"/>
        <v>50</v>
      </c>
      <c r="P2217" s="7">
        <f t="shared" si="343"/>
        <v>100</v>
      </c>
      <c r="Q2217" s="8">
        <f t="shared" si="344"/>
        <v>57.5</v>
      </c>
      <c r="R2217" s="8">
        <f t="shared" si="345"/>
        <v>62.5</v>
      </c>
      <c r="S2217" s="8">
        <f t="shared" si="346"/>
        <v>72.5</v>
      </c>
      <c r="T2217" s="8">
        <f t="shared" si="347"/>
        <v>62.5</v>
      </c>
      <c r="U2217" s="7">
        <f t="shared" si="348"/>
        <v>64.166666666666671</v>
      </c>
      <c r="V2217" s="7">
        <f t="shared" si="349"/>
        <v>63.75</v>
      </c>
    </row>
    <row r="2218" spans="1:22" ht="13.5" x14ac:dyDescent="0.25">
      <c r="A2218" s="3">
        <f>RSI!A2218</f>
        <v>45534</v>
      </c>
      <c r="B2218" s="2">
        <f>RSI!B2218</f>
        <v>5.89</v>
      </c>
      <c r="C2218" s="2">
        <f>RSI!I2218</f>
        <v>94.234413481649838</v>
      </c>
      <c r="D2218" s="2">
        <f>MACD!E2218</f>
        <v>-0.45652627269244928</v>
      </c>
      <c r="E2218" s="2">
        <f>MACD!F2218</f>
        <v>-0.40453705706953408</v>
      </c>
      <c r="F2218" s="2">
        <f>'Moving Avg'!D2218</f>
        <v>5.7539999999999996</v>
      </c>
      <c r="G2218" s="2">
        <f>'Moving Avg'!F2218</f>
        <v>4.9435000000000002</v>
      </c>
      <c r="H2218" s="2">
        <f>'Moving Avg'!G2218</f>
        <v>4.476399999999999</v>
      </c>
      <c r="I2218" s="2">
        <f>'Moving Avg'!H2218</f>
        <v>4.152199999999997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  <c r="M2218" s="7">
        <f t="shared" si="340"/>
        <v>0</v>
      </c>
      <c r="N2218" s="7">
        <f t="shared" si="341"/>
        <v>100</v>
      </c>
      <c r="O2218" s="7">
        <f t="shared" si="342"/>
        <v>50</v>
      </c>
      <c r="P2218" s="7">
        <f t="shared" si="343"/>
        <v>83.5</v>
      </c>
      <c r="Q2218" s="8">
        <f t="shared" si="344"/>
        <v>55.024999999999999</v>
      </c>
      <c r="R2218" s="8">
        <f t="shared" si="345"/>
        <v>58.375</v>
      </c>
      <c r="S2218" s="8">
        <f t="shared" si="346"/>
        <v>65.075000000000003</v>
      </c>
      <c r="T2218" s="8">
        <f t="shared" si="347"/>
        <v>58.375</v>
      </c>
      <c r="U2218" s="7">
        <f t="shared" si="348"/>
        <v>59.491666666666674</v>
      </c>
      <c r="V2218" s="7">
        <f t="shared" si="349"/>
        <v>59.212500000000006</v>
      </c>
    </row>
    <row r="2219" spans="1:22" ht="13.5" x14ac:dyDescent="0.25">
      <c r="A2219" s="3">
        <f>RSI!A2219</f>
        <v>45537</v>
      </c>
      <c r="B2219" s="2">
        <f>RSI!B2219</f>
        <v>5.89</v>
      </c>
      <c r="C2219" s="2">
        <f>RSI!I2219</f>
        <v>94.234413481649838</v>
      </c>
      <c r="D2219" s="2">
        <f>MACD!E2219</f>
        <v>-0.45414963316717305</v>
      </c>
      <c r="E2219" s="2">
        <f>MACD!F2219</f>
        <v>-0.41445957228906194</v>
      </c>
      <c r="F2219" s="2">
        <f>'Moving Avg'!D2219</f>
        <v>5.8460000000000001</v>
      </c>
      <c r="G2219" s="2">
        <f>'Moving Avg'!F2219</f>
        <v>5.0369999999999999</v>
      </c>
      <c r="H2219" s="2">
        <f>'Moving Avg'!G2219</f>
        <v>4.5131999999999985</v>
      </c>
      <c r="I2219" s="2">
        <f>'Moving Avg'!H2219</f>
        <v>4.1496499999999976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  <c r="M2219" s="7">
        <f t="shared" si="340"/>
        <v>0</v>
      </c>
      <c r="N2219" s="7">
        <f t="shared" si="341"/>
        <v>100</v>
      </c>
      <c r="O2219" s="7">
        <f t="shared" si="342"/>
        <v>50</v>
      </c>
      <c r="P2219" s="7">
        <f t="shared" si="343"/>
        <v>83.5</v>
      </c>
      <c r="Q2219" s="8">
        <f t="shared" si="344"/>
        <v>55.024999999999999</v>
      </c>
      <c r="R2219" s="8">
        <f t="shared" si="345"/>
        <v>58.375</v>
      </c>
      <c r="S2219" s="8">
        <f t="shared" si="346"/>
        <v>65.075000000000003</v>
      </c>
      <c r="T2219" s="8">
        <f t="shared" si="347"/>
        <v>58.375</v>
      </c>
      <c r="U2219" s="7">
        <f t="shared" si="348"/>
        <v>59.491666666666674</v>
      </c>
      <c r="V2219" s="7">
        <f t="shared" si="349"/>
        <v>59.212500000000006</v>
      </c>
    </row>
    <row r="2220" spans="1:22" ht="13.5" x14ac:dyDescent="0.25">
      <c r="A2220" s="3">
        <f>RSI!A2220</f>
        <v>45538</v>
      </c>
      <c r="B2220" s="2">
        <f>RSI!B2220</f>
        <v>5.99</v>
      </c>
      <c r="C2220" s="2">
        <f>RSI!I2220</f>
        <v>94.753381440568759</v>
      </c>
      <c r="D2220" s="2">
        <f>MACD!E2220</f>
        <v>-0.458963951109852</v>
      </c>
      <c r="E2220" s="2">
        <f>MACD!F2220</f>
        <v>-0.42336044805321998</v>
      </c>
      <c r="F2220" s="2">
        <f>'Moving Avg'!D2220</f>
        <v>5.9099999999999993</v>
      </c>
      <c r="G2220" s="2">
        <f>'Moving Avg'!F2220</f>
        <v>5.1265000000000001</v>
      </c>
      <c r="H2220" s="2">
        <f>'Moving Avg'!G2220</f>
        <v>4.5519999999999996</v>
      </c>
      <c r="I2220" s="2">
        <f>'Moving Avg'!H2220</f>
        <v>4.1489999999999974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  <c r="M2220" s="7">
        <f t="shared" si="340"/>
        <v>0</v>
      </c>
      <c r="N2220" s="7">
        <f t="shared" si="341"/>
        <v>100</v>
      </c>
      <c r="O2220" s="7">
        <f t="shared" si="342"/>
        <v>50</v>
      </c>
      <c r="P2220" s="7">
        <f t="shared" si="343"/>
        <v>83.5</v>
      </c>
      <c r="Q2220" s="8">
        <f t="shared" si="344"/>
        <v>55.024999999999999</v>
      </c>
      <c r="R2220" s="8">
        <f t="shared" si="345"/>
        <v>58.375</v>
      </c>
      <c r="S2220" s="8">
        <f t="shared" si="346"/>
        <v>65.075000000000003</v>
      </c>
      <c r="T2220" s="8">
        <f t="shared" si="347"/>
        <v>58.375</v>
      </c>
      <c r="U2220" s="7">
        <f t="shared" si="348"/>
        <v>59.491666666666674</v>
      </c>
      <c r="V2220" s="7">
        <f t="shared" si="349"/>
        <v>59.212500000000006</v>
      </c>
    </row>
    <row r="2221" spans="1:22" ht="13.5" x14ac:dyDescent="0.25">
      <c r="A2221" s="3">
        <f>RSI!A2221</f>
        <v>45539</v>
      </c>
      <c r="B2221" s="2">
        <f>RSI!B2221</f>
        <v>6</v>
      </c>
      <c r="C2221" s="2">
        <f>RSI!I2221</f>
        <v>94.803751406271502</v>
      </c>
      <c r="D2221" s="2">
        <f>MACD!E2221</f>
        <v>-0.45722059392978753</v>
      </c>
      <c r="E2221" s="2">
        <f>MACD!F2221</f>
        <v>-0.43013247722853354</v>
      </c>
      <c r="F2221" s="2">
        <f>'Moving Avg'!D2221</f>
        <v>5.9319999999999995</v>
      </c>
      <c r="G2221" s="2">
        <f>'Moving Avg'!F2221</f>
        <v>5.2164999999999999</v>
      </c>
      <c r="H2221" s="2">
        <f>'Moving Avg'!G2221</f>
        <v>4.5873999999999997</v>
      </c>
      <c r="I2221" s="2">
        <f>'Moving Avg'!H2221</f>
        <v>4.1497499999999983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  <c r="M2221" s="7">
        <f t="shared" si="340"/>
        <v>0</v>
      </c>
      <c r="N2221" s="7">
        <f t="shared" si="341"/>
        <v>100</v>
      </c>
      <c r="O2221" s="7">
        <f t="shared" si="342"/>
        <v>50</v>
      </c>
      <c r="P2221" s="7">
        <f t="shared" si="343"/>
        <v>83.5</v>
      </c>
      <c r="Q2221" s="8">
        <f t="shared" si="344"/>
        <v>55.024999999999999</v>
      </c>
      <c r="R2221" s="8">
        <f t="shared" si="345"/>
        <v>58.375</v>
      </c>
      <c r="S2221" s="8">
        <f t="shared" si="346"/>
        <v>65.075000000000003</v>
      </c>
      <c r="T2221" s="8">
        <f t="shared" si="347"/>
        <v>58.375</v>
      </c>
      <c r="U2221" s="7">
        <f t="shared" si="348"/>
        <v>59.491666666666674</v>
      </c>
      <c r="V2221" s="7">
        <f t="shared" si="349"/>
        <v>59.212500000000006</v>
      </c>
    </row>
    <row r="2222" spans="1:22" ht="13.5" x14ac:dyDescent="0.25">
      <c r="A2222" s="3">
        <f>RSI!A2222</f>
        <v>45540</v>
      </c>
      <c r="B2222" s="2">
        <f>RSI!B2222</f>
        <v>6</v>
      </c>
      <c r="C2222" s="2">
        <f>RSI!I2222</f>
        <v>94.803751406271502</v>
      </c>
      <c r="D2222" s="2">
        <f>MACD!E2222</f>
        <v>-0.45805163210575106</v>
      </c>
      <c r="E2222" s="2">
        <f>MACD!F2222</f>
        <v>-0.43571630820397711</v>
      </c>
      <c r="F2222" s="2">
        <f>'Moving Avg'!D2222</f>
        <v>5.9539999999999997</v>
      </c>
      <c r="G2222" s="2">
        <f>'Moving Avg'!F2222</f>
        <v>5.2975000000000003</v>
      </c>
      <c r="H2222" s="2">
        <f>'Moving Avg'!G2222</f>
        <v>4.6189999999999989</v>
      </c>
      <c r="I2222" s="2">
        <f>'Moving Avg'!H2222</f>
        <v>4.1517999999999979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  <c r="M2222" s="7">
        <f t="shared" si="340"/>
        <v>0</v>
      </c>
      <c r="N2222" s="7">
        <f t="shared" si="341"/>
        <v>100</v>
      </c>
      <c r="O2222" s="7">
        <f t="shared" si="342"/>
        <v>50</v>
      </c>
      <c r="P2222" s="7">
        <f t="shared" si="343"/>
        <v>83.5</v>
      </c>
      <c r="Q2222" s="8">
        <f t="shared" si="344"/>
        <v>55.024999999999999</v>
      </c>
      <c r="R2222" s="8">
        <f t="shared" si="345"/>
        <v>58.375</v>
      </c>
      <c r="S2222" s="8">
        <f t="shared" si="346"/>
        <v>65.075000000000003</v>
      </c>
      <c r="T2222" s="8">
        <f t="shared" si="347"/>
        <v>58.375</v>
      </c>
      <c r="U2222" s="7">
        <f t="shared" si="348"/>
        <v>59.491666666666674</v>
      </c>
      <c r="V2222" s="7">
        <f t="shared" si="349"/>
        <v>59.212500000000006</v>
      </c>
    </row>
    <row r="2223" spans="1:22" ht="13.5" x14ac:dyDescent="0.25">
      <c r="A2223" s="3">
        <f>RSI!A2223</f>
        <v>45541</v>
      </c>
      <c r="B2223" s="2">
        <f>RSI!B2223</f>
        <v>6</v>
      </c>
      <c r="C2223" s="2">
        <f>RSI!I2223</f>
        <v>94.803751406271502</v>
      </c>
      <c r="D2223" s="2">
        <f>MACD!E2223</f>
        <v>-0.44835456364411908</v>
      </c>
      <c r="E2223" s="2">
        <f>MACD!F2223</f>
        <v>-0.43824395929200555</v>
      </c>
      <c r="F2223" s="2">
        <f>'Moving Avg'!D2223</f>
        <v>5.976</v>
      </c>
      <c r="G2223" s="2">
        <f>'Moving Avg'!F2223</f>
        <v>5.3774999999999995</v>
      </c>
      <c r="H2223" s="2">
        <f>'Moving Avg'!G2223</f>
        <v>4.650599999999999</v>
      </c>
      <c r="I2223" s="2">
        <f>'Moving Avg'!H2223</f>
        <v>4.1525999999999978</v>
      </c>
      <c r="J2223" s="5" t="str">
        <f>OBV!F2223</f>
        <v>BULLISH</v>
      </c>
      <c r="K2223" s="5" t="str">
        <f>OBV!G2223</f>
        <v>NEUTRAL</v>
      </c>
      <c r="L2223" s="5" t="str">
        <f>OBV!H2223</f>
        <v>CONFIRMED BULLISH</v>
      </c>
      <c r="M2223" s="7">
        <f t="shared" si="340"/>
        <v>0</v>
      </c>
      <c r="N2223" s="7">
        <f t="shared" si="341"/>
        <v>45</v>
      </c>
      <c r="O2223" s="7">
        <f t="shared" si="342"/>
        <v>50</v>
      </c>
      <c r="P2223" s="7">
        <f t="shared" si="343"/>
        <v>83.5</v>
      </c>
      <c r="Q2223" s="8">
        <f t="shared" si="344"/>
        <v>35.774999999999999</v>
      </c>
      <c r="R2223" s="8">
        <f t="shared" si="345"/>
        <v>47.375</v>
      </c>
      <c r="S2223" s="8">
        <f t="shared" si="346"/>
        <v>56.825000000000003</v>
      </c>
      <c r="T2223" s="8">
        <f t="shared" si="347"/>
        <v>44.625</v>
      </c>
      <c r="U2223" s="7">
        <f t="shared" si="348"/>
        <v>46.658333333333339</v>
      </c>
      <c r="V2223" s="7">
        <f t="shared" si="349"/>
        <v>46.150000000000006</v>
      </c>
    </row>
    <row r="2224" spans="1:22" ht="13.5" x14ac:dyDescent="0.25">
      <c r="A2224" s="3">
        <f>RSI!A2224</f>
        <v>45544</v>
      </c>
      <c r="B2224" s="2">
        <f>RSI!B2224</f>
        <v>6</v>
      </c>
      <c r="C2224" s="2">
        <f>RSI!I2224</f>
        <v>94.803751406271502</v>
      </c>
      <c r="D2224" s="2">
        <f>MACD!E2224</f>
        <v>-0.4093798853491748</v>
      </c>
      <c r="E2224" s="2">
        <f>MACD!F2224</f>
        <v>-0.43247114450343943</v>
      </c>
      <c r="F2224" s="2">
        <f>'Moving Avg'!D2224</f>
        <v>5.9980000000000002</v>
      </c>
      <c r="G2224" s="2">
        <f>'Moving Avg'!F2224</f>
        <v>5.45</v>
      </c>
      <c r="H2224" s="2">
        <f>'Moving Avg'!G2224</f>
        <v>4.682199999999999</v>
      </c>
      <c r="I2224" s="2">
        <f>'Moving Avg'!H2224</f>
        <v>4.1546999999999983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  <c r="M2224" s="7">
        <f t="shared" si="340"/>
        <v>0</v>
      </c>
      <c r="N2224" s="7">
        <f t="shared" si="341"/>
        <v>0</v>
      </c>
      <c r="O2224" s="7">
        <f t="shared" si="342"/>
        <v>50</v>
      </c>
      <c r="P2224" s="7">
        <f t="shared" si="343"/>
        <v>83.5</v>
      </c>
      <c r="Q2224" s="8">
        <f t="shared" si="344"/>
        <v>20.024999999999999</v>
      </c>
      <c r="R2224" s="8">
        <f t="shared" si="345"/>
        <v>38.375</v>
      </c>
      <c r="S2224" s="8">
        <f t="shared" si="346"/>
        <v>50.075000000000003</v>
      </c>
      <c r="T2224" s="8">
        <f t="shared" si="347"/>
        <v>33.375</v>
      </c>
      <c r="U2224" s="7">
        <f t="shared" si="348"/>
        <v>36.158333333333331</v>
      </c>
      <c r="V2224" s="7">
        <f t="shared" si="349"/>
        <v>35.462499999999999</v>
      </c>
    </row>
    <row r="2225" spans="1:22" ht="13.5" x14ac:dyDescent="0.25">
      <c r="A2225" s="3">
        <f>RSI!A2225</f>
        <v>45545</v>
      </c>
      <c r="B2225" s="2">
        <f>RSI!B2225</f>
        <v>6</v>
      </c>
      <c r="C2225" s="2">
        <f>RSI!I2225</f>
        <v>94.803751406271502</v>
      </c>
      <c r="D2225" s="2">
        <f>MACD!E2225</f>
        <v>-0.34375152047023949</v>
      </c>
      <c r="E2225" s="2">
        <f>MACD!F2225</f>
        <v>-0.41472721969679949</v>
      </c>
      <c r="F2225" s="2">
        <f>'Moving Avg'!D2225</f>
        <v>6</v>
      </c>
      <c r="G2225" s="2">
        <f>'Moving Avg'!F2225</f>
        <v>5.5225</v>
      </c>
      <c r="H2225" s="2">
        <f>'Moving Avg'!G2225</f>
        <v>4.7137999999999982</v>
      </c>
      <c r="I2225" s="2">
        <f>'Moving Avg'!H2225</f>
        <v>4.1580499999999976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  <c r="M2225" s="7">
        <f t="shared" si="340"/>
        <v>0</v>
      </c>
      <c r="N2225" s="7">
        <f t="shared" si="341"/>
        <v>0</v>
      </c>
      <c r="O2225" s="7">
        <f t="shared" si="342"/>
        <v>50</v>
      </c>
      <c r="P2225" s="7">
        <f t="shared" si="343"/>
        <v>83.5</v>
      </c>
      <c r="Q2225" s="8">
        <f t="shared" si="344"/>
        <v>20.024999999999999</v>
      </c>
      <c r="R2225" s="8">
        <f t="shared" si="345"/>
        <v>38.375</v>
      </c>
      <c r="S2225" s="8">
        <f t="shared" si="346"/>
        <v>50.075000000000003</v>
      </c>
      <c r="T2225" s="8">
        <f t="shared" si="347"/>
        <v>33.375</v>
      </c>
      <c r="U2225" s="7">
        <f t="shared" si="348"/>
        <v>36.158333333333331</v>
      </c>
      <c r="V2225" s="7">
        <f t="shared" si="349"/>
        <v>35.462499999999999</v>
      </c>
    </row>
    <row r="2226" spans="1:22" ht="13.5" x14ac:dyDescent="0.25">
      <c r="A2226" s="3">
        <f>RSI!A2226</f>
        <v>45546</v>
      </c>
      <c r="B2226" s="2">
        <f>RSI!B2226</f>
        <v>6</v>
      </c>
      <c r="C2226" s="2">
        <f>RSI!I2226</f>
        <v>94.803751406271502</v>
      </c>
      <c r="D2226" s="2">
        <f>MACD!E2226</f>
        <v>-0.25833041954833558</v>
      </c>
      <c r="E2226" s="2">
        <f>MACD!F2226</f>
        <v>-0.38344785966710671</v>
      </c>
      <c r="F2226" s="2">
        <f>'Moving Avg'!D2226</f>
        <v>6</v>
      </c>
      <c r="G2226" s="2">
        <f>'Moving Avg'!F2226</f>
        <v>5.585</v>
      </c>
      <c r="H2226" s="2">
        <f>'Moving Avg'!G2226</f>
        <v>4.7453999999999992</v>
      </c>
      <c r="I2226" s="2">
        <f>'Moving Avg'!H2226</f>
        <v>4.1613999999999969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  <c r="M2226" s="7">
        <f t="shared" si="340"/>
        <v>0</v>
      </c>
      <c r="N2226" s="7">
        <f t="shared" si="341"/>
        <v>0</v>
      </c>
      <c r="O2226" s="7">
        <f t="shared" si="342"/>
        <v>50</v>
      </c>
      <c r="P2226" s="7">
        <f t="shared" si="343"/>
        <v>33</v>
      </c>
      <c r="Q2226" s="8">
        <f t="shared" si="344"/>
        <v>12.45</v>
      </c>
      <c r="R2226" s="8">
        <f t="shared" si="345"/>
        <v>25.75</v>
      </c>
      <c r="S2226" s="8">
        <f t="shared" si="346"/>
        <v>27.35</v>
      </c>
      <c r="T2226" s="8">
        <f t="shared" si="347"/>
        <v>20.75</v>
      </c>
      <c r="U2226" s="7">
        <f t="shared" si="348"/>
        <v>21.850000000000005</v>
      </c>
      <c r="V2226" s="7">
        <f t="shared" si="349"/>
        <v>21.575000000000003</v>
      </c>
    </row>
    <row r="2227" spans="1:22" ht="13.5" x14ac:dyDescent="0.25">
      <c r="A2227" s="3">
        <f>RSI!A2227</f>
        <v>45547</v>
      </c>
      <c r="B2227" s="2">
        <f>RSI!B2227</f>
        <v>6</v>
      </c>
      <c r="C2227" s="2">
        <f>RSI!I2227</f>
        <v>94.803751406271502</v>
      </c>
      <c r="D2227" s="2">
        <f>MACD!E2227</f>
        <v>-0.18971468042663453</v>
      </c>
      <c r="E2227" s="2">
        <f>MACD!F2227</f>
        <v>-0.3447012238190123</v>
      </c>
      <c r="F2227" s="2">
        <f>'Moving Avg'!D2227</f>
        <v>6</v>
      </c>
      <c r="G2227" s="2">
        <f>'Moving Avg'!F2227</f>
        <v>5.6475</v>
      </c>
      <c r="H2227" s="2">
        <f>'Moving Avg'!G2227</f>
        <v>4.7769999999999984</v>
      </c>
      <c r="I2227" s="2">
        <f>'Moving Avg'!H2227</f>
        <v>4.165899999999997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  <c r="M2227" s="7">
        <f t="shared" si="340"/>
        <v>0</v>
      </c>
      <c r="N2227" s="7">
        <f t="shared" si="341"/>
        <v>0</v>
      </c>
      <c r="O2227" s="7">
        <f t="shared" si="342"/>
        <v>50</v>
      </c>
      <c r="P2227" s="7">
        <f t="shared" si="343"/>
        <v>33</v>
      </c>
      <c r="Q2227" s="8">
        <f t="shared" si="344"/>
        <v>12.45</v>
      </c>
      <c r="R2227" s="8">
        <f t="shared" si="345"/>
        <v>25.75</v>
      </c>
      <c r="S2227" s="8">
        <f t="shared" si="346"/>
        <v>27.35</v>
      </c>
      <c r="T2227" s="8">
        <f t="shared" si="347"/>
        <v>20.75</v>
      </c>
      <c r="U2227" s="7">
        <f t="shared" si="348"/>
        <v>21.850000000000005</v>
      </c>
      <c r="V2227" s="7">
        <f t="shared" si="349"/>
        <v>21.575000000000003</v>
      </c>
    </row>
    <row r="2228" spans="1:22" ht="13.5" x14ac:dyDescent="0.25">
      <c r="A2228" s="3">
        <f>RSI!A2228</f>
        <v>45548</v>
      </c>
      <c r="B2228" s="2">
        <f>RSI!B2228</f>
        <v>6</v>
      </c>
      <c r="C2228" s="2">
        <f>RSI!I2228</f>
        <v>94.803751406271502</v>
      </c>
      <c r="D2228" s="2">
        <f>MACD!E2228</f>
        <v>-0.13504748105291853</v>
      </c>
      <c r="E2228" s="2">
        <f>MACD!F2228</f>
        <v>-0.30277047526579354</v>
      </c>
      <c r="F2228" s="2">
        <f>'Moving Avg'!D2228</f>
        <v>6</v>
      </c>
      <c r="G2228" s="2">
        <f>'Moving Avg'!F2228</f>
        <v>5.6994999999999996</v>
      </c>
      <c r="H2228" s="2">
        <f>'Moving Avg'!G2228</f>
        <v>4.8085999999999984</v>
      </c>
      <c r="I2228" s="2">
        <f>'Moving Avg'!H2228</f>
        <v>4.1714999999999964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  <c r="M2228" s="7">
        <f t="shared" si="340"/>
        <v>0</v>
      </c>
      <c r="N2228" s="7">
        <f t="shared" si="341"/>
        <v>0</v>
      </c>
      <c r="O2228" s="7">
        <f t="shared" si="342"/>
        <v>50</v>
      </c>
      <c r="P2228" s="7">
        <f t="shared" si="343"/>
        <v>33</v>
      </c>
      <c r="Q2228" s="8">
        <f t="shared" si="344"/>
        <v>12.45</v>
      </c>
      <c r="R2228" s="8">
        <f t="shared" si="345"/>
        <v>25.75</v>
      </c>
      <c r="S2228" s="8">
        <f t="shared" si="346"/>
        <v>27.35</v>
      </c>
      <c r="T2228" s="8">
        <f t="shared" si="347"/>
        <v>20.75</v>
      </c>
      <c r="U2228" s="7">
        <f t="shared" si="348"/>
        <v>21.850000000000005</v>
      </c>
      <c r="V2228" s="7">
        <f t="shared" si="349"/>
        <v>21.575000000000003</v>
      </c>
    </row>
    <row r="2229" spans="1:22" ht="13.5" x14ac:dyDescent="0.25">
      <c r="A2229" s="3">
        <f>RSI!A2229</f>
        <v>45551</v>
      </c>
      <c r="B2229" s="2">
        <f>RSI!B2229</f>
        <v>6</v>
      </c>
      <c r="C2229" s="2">
        <f>RSI!I2229</f>
        <v>94.803751406271502</v>
      </c>
      <c r="D2229" s="2">
        <f>MACD!E2229</f>
        <v>-9.1931612813649366E-2</v>
      </c>
      <c r="E2229" s="2">
        <f>MACD!F2229</f>
        <v>-0.26060270277536468</v>
      </c>
      <c r="F2229" s="2">
        <f>'Moving Avg'!D2229</f>
        <v>6</v>
      </c>
      <c r="G2229" s="2">
        <f>'Moving Avg'!F2229</f>
        <v>5.7515000000000001</v>
      </c>
      <c r="H2229" s="2">
        <f>'Moving Avg'!G2229</f>
        <v>4.8401999999999985</v>
      </c>
      <c r="I2229" s="2">
        <f>'Moving Avg'!H2229</f>
        <v>4.1781499999999969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0</v>
      </c>
      <c r="N2229" s="7">
        <f t="shared" si="341"/>
        <v>0</v>
      </c>
      <c r="O2229" s="7">
        <f t="shared" si="342"/>
        <v>50</v>
      </c>
      <c r="P2229" s="7">
        <f t="shared" si="343"/>
        <v>33</v>
      </c>
      <c r="Q2229" s="8">
        <f t="shared" si="344"/>
        <v>12.45</v>
      </c>
      <c r="R2229" s="8">
        <f t="shared" si="345"/>
        <v>25.75</v>
      </c>
      <c r="S2229" s="8">
        <f t="shared" si="346"/>
        <v>27.35</v>
      </c>
      <c r="T2229" s="8">
        <f t="shared" si="347"/>
        <v>20.75</v>
      </c>
      <c r="U2229" s="7">
        <f t="shared" si="348"/>
        <v>21.850000000000005</v>
      </c>
      <c r="V2229" s="7">
        <f t="shared" si="349"/>
        <v>21.575000000000003</v>
      </c>
    </row>
    <row r="2230" spans="1:22" ht="13.5" x14ac:dyDescent="0.25">
      <c r="A2230" s="3">
        <f>RSI!A2230</f>
        <v>45552</v>
      </c>
      <c r="B2230" s="2">
        <f>RSI!B2230</f>
        <v>5.73</v>
      </c>
      <c r="C2230" s="2">
        <f>RSI!I2230</f>
        <v>62.991226338250485</v>
      </c>
      <c r="D2230" s="2">
        <f>MACD!E2230</f>
        <v>-2.2972666326317004E-2</v>
      </c>
      <c r="E2230" s="2">
        <f>MACD!F2230</f>
        <v>-0.21307669548555516</v>
      </c>
      <c r="F2230" s="2">
        <f>'Moving Avg'!D2230</f>
        <v>5.9459999999999997</v>
      </c>
      <c r="G2230" s="2">
        <f>'Moving Avg'!F2230</f>
        <v>5.7880000000000003</v>
      </c>
      <c r="H2230" s="2">
        <f>'Moving Avg'!G2230</f>
        <v>4.8663999999999978</v>
      </c>
      <c r="I2230" s="2">
        <f>'Moving Avg'!H2230</f>
        <v>4.1844499999999956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  <c r="M2230" s="7">
        <f t="shared" si="340"/>
        <v>25</v>
      </c>
      <c r="N2230" s="7">
        <f t="shared" si="341"/>
        <v>0</v>
      </c>
      <c r="O2230" s="7">
        <f t="shared" si="342"/>
        <v>50</v>
      </c>
      <c r="P2230" s="7">
        <f t="shared" si="343"/>
        <v>33</v>
      </c>
      <c r="Q2230" s="8">
        <f t="shared" si="344"/>
        <v>21.2</v>
      </c>
      <c r="R2230" s="8">
        <f t="shared" si="345"/>
        <v>30.75</v>
      </c>
      <c r="S2230" s="8">
        <f t="shared" si="346"/>
        <v>31.1</v>
      </c>
      <c r="T2230" s="8">
        <f t="shared" si="347"/>
        <v>27</v>
      </c>
      <c r="U2230" s="7">
        <f t="shared" si="348"/>
        <v>27.683333333333337</v>
      </c>
      <c r="V2230" s="7">
        <f t="shared" si="349"/>
        <v>27.512500000000003</v>
      </c>
    </row>
    <row r="2231" spans="1:22" ht="13.5" x14ac:dyDescent="0.25">
      <c r="A2231" s="3">
        <f>RSI!A2231</f>
        <v>45553</v>
      </c>
      <c r="B2231" s="2">
        <f>RSI!B2231</f>
        <v>5.73</v>
      </c>
      <c r="C2231" s="2">
        <f>RSI!I2231</f>
        <v>62.991226338250485</v>
      </c>
      <c r="D2231" s="2">
        <f>MACD!E2231</f>
        <v>3.5818219569186738E-2</v>
      </c>
      <c r="E2231" s="2">
        <f>MACD!F2231</f>
        <v>-0.16329771247460681</v>
      </c>
      <c r="F2231" s="2">
        <f>'Moving Avg'!D2231</f>
        <v>5.8920000000000003</v>
      </c>
      <c r="G2231" s="2">
        <f>'Moving Avg'!F2231</f>
        <v>5.8205000000000009</v>
      </c>
      <c r="H2231" s="2">
        <f>'Moving Avg'!G2231</f>
        <v>4.8925999999999981</v>
      </c>
      <c r="I2231" s="2">
        <f>'Moving Avg'!H2231</f>
        <v>4.190749999999996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33</v>
      </c>
      <c r="Q2231" s="8">
        <f t="shared" si="344"/>
        <v>21.2</v>
      </c>
      <c r="R2231" s="8">
        <f t="shared" si="345"/>
        <v>30.75</v>
      </c>
      <c r="S2231" s="8">
        <f t="shared" si="346"/>
        <v>31.1</v>
      </c>
      <c r="T2231" s="8">
        <f t="shared" si="347"/>
        <v>27</v>
      </c>
      <c r="U2231" s="7">
        <f t="shared" si="348"/>
        <v>27.683333333333337</v>
      </c>
      <c r="V2231" s="7">
        <f t="shared" si="349"/>
        <v>27.512500000000003</v>
      </c>
    </row>
    <row r="2232" spans="1:22" ht="13.5" x14ac:dyDescent="0.25">
      <c r="A2232" s="3">
        <f>RSI!A2232</f>
        <v>45554</v>
      </c>
      <c r="B2232" s="2">
        <f>RSI!B2232</f>
        <v>5.98</v>
      </c>
      <c r="C2232" s="2">
        <f>RSI!I2232</f>
        <v>72.794563322969751</v>
      </c>
      <c r="D2232" s="2">
        <f>MACD!E2232</f>
        <v>6.6029674677410277E-2</v>
      </c>
      <c r="E2232" s="2">
        <f>MACD!F2232</f>
        <v>-0.11743223504420339</v>
      </c>
      <c r="F2232" s="2">
        <f>'Moving Avg'!D2232</f>
        <v>5.8879999999999999</v>
      </c>
      <c r="G2232" s="2">
        <f>'Moving Avg'!F2232</f>
        <v>5.8645000000000005</v>
      </c>
      <c r="H2232" s="2">
        <f>'Moving Avg'!G2232</f>
        <v>4.9237999999999973</v>
      </c>
      <c r="I2232" s="2">
        <f>'Moving Avg'!H2232</f>
        <v>4.1982999999999961</v>
      </c>
      <c r="J2232" s="5" t="str">
        <f>OBV!F2232</f>
        <v>BULLISH</v>
      </c>
      <c r="K2232" s="5" t="str">
        <f>OBV!G2232</f>
        <v>NEUTRAL</v>
      </c>
      <c r="L2232" s="5" t="str">
        <f>OBV!H2232</f>
        <v>BULLISH DIVERGENCE</v>
      </c>
      <c r="M2232" s="7">
        <f t="shared" si="340"/>
        <v>0</v>
      </c>
      <c r="N2232" s="7">
        <f t="shared" si="341"/>
        <v>0</v>
      </c>
      <c r="O2232" s="7">
        <f t="shared" si="342"/>
        <v>50</v>
      </c>
      <c r="P2232" s="7">
        <f t="shared" si="343"/>
        <v>66.5</v>
      </c>
      <c r="Q2232" s="8">
        <f t="shared" si="344"/>
        <v>17.475000000000001</v>
      </c>
      <c r="R2232" s="8">
        <f t="shared" si="345"/>
        <v>34.125</v>
      </c>
      <c r="S2232" s="8">
        <f t="shared" si="346"/>
        <v>42.424999999999997</v>
      </c>
      <c r="T2232" s="8">
        <f t="shared" si="347"/>
        <v>29.125</v>
      </c>
      <c r="U2232" s="7">
        <f t="shared" si="348"/>
        <v>31.341666666666669</v>
      </c>
      <c r="V2232" s="7">
        <f t="shared" si="349"/>
        <v>30.787500000000001</v>
      </c>
    </row>
    <row r="2233" spans="1:22" ht="13.5" x14ac:dyDescent="0.25">
      <c r="A2233" s="3">
        <f>RSI!A2233</f>
        <v>45555</v>
      </c>
      <c r="B2233" s="2">
        <f>RSI!B2233</f>
        <v>5.98</v>
      </c>
      <c r="C2233" s="2">
        <f>RSI!I2233</f>
        <v>72.794563322969751</v>
      </c>
      <c r="D2233" s="2">
        <f>MACD!E2233</f>
        <v>8.9175063441091496E-2</v>
      </c>
      <c r="E2233" s="2">
        <f>MACD!F2233</f>
        <v>-7.6110775347144416E-2</v>
      </c>
      <c r="F2233" s="2">
        <f>'Moving Avg'!D2233</f>
        <v>5.8840000000000003</v>
      </c>
      <c r="G2233" s="2">
        <f>'Moving Avg'!F2233</f>
        <v>5.9035000000000011</v>
      </c>
      <c r="H2233" s="2">
        <f>'Moving Avg'!G2233</f>
        <v>4.9549999999999974</v>
      </c>
      <c r="I2233" s="2">
        <f>'Moving Avg'!H2233</f>
        <v>4.2058499999999963</v>
      </c>
      <c r="J2233" s="5" t="str">
        <f>OBV!F2233</f>
        <v>BULLISH</v>
      </c>
      <c r="K2233" s="5" t="str">
        <f>OBV!G2233</f>
        <v>NEUTRAL</v>
      </c>
      <c r="L2233" s="5" t="str">
        <f>OBV!H2233</f>
        <v>BULLISH DIVERGENCE</v>
      </c>
      <c r="M2233" s="7">
        <f t="shared" si="340"/>
        <v>0</v>
      </c>
      <c r="N2233" s="7">
        <f t="shared" si="341"/>
        <v>0</v>
      </c>
      <c r="O2233" s="7">
        <f t="shared" si="342"/>
        <v>50</v>
      </c>
      <c r="P2233" s="7">
        <f t="shared" si="343"/>
        <v>66.5</v>
      </c>
      <c r="Q2233" s="8">
        <f t="shared" si="344"/>
        <v>17.475000000000001</v>
      </c>
      <c r="R2233" s="8">
        <f t="shared" si="345"/>
        <v>34.125</v>
      </c>
      <c r="S2233" s="8">
        <f t="shared" si="346"/>
        <v>42.424999999999997</v>
      </c>
      <c r="T2233" s="8">
        <f t="shared" si="347"/>
        <v>29.125</v>
      </c>
      <c r="U2233" s="7">
        <f t="shared" si="348"/>
        <v>31.341666666666669</v>
      </c>
      <c r="V2233" s="7">
        <f t="shared" si="349"/>
        <v>30.787500000000001</v>
      </c>
    </row>
    <row r="2234" spans="1:22" ht="13.5" x14ac:dyDescent="0.25">
      <c r="A2234" s="3">
        <f>RSI!A2234</f>
        <v>45558</v>
      </c>
      <c r="B2234" s="2">
        <f>RSI!B2234</f>
        <v>5.98</v>
      </c>
      <c r="C2234" s="2">
        <f>RSI!I2234</f>
        <v>72.794563322969765</v>
      </c>
      <c r="D2234" s="2">
        <f>MACD!E2234</f>
        <v>0.10652059522527324</v>
      </c>
      <c r="E2234" s="2">
        <f>MACD!F2234</f>
        <v>-3.9584501232660885E-2</v>
      </c>
      <c r="F2234" s="2">
        <f>'Moving Avg'!D2234</f>
        <v>5.8800000000000008</v>
      </c>
      <c r="G2234" s="2">
        <f>'Moving Avg'!F2234</f>
        <v>5.9310000000000009</v>
      </c>
      <c r="H2234" s="2">
        <f>'Moving Avg'!G2234</f>
        <v>4.9861999999999975</v>
      </c>
      <c r="I2234" s="2">
        <f>'Moving Avg'!H2234</f>
        <v>4.2133999999999965</v>
      </c>
      <c r="J2234" s="5" t="str">
        <f>OBV!F2234</f>
        <v>BULLISH</v>
      </c>
      <c r="K2234" s="5" t="str">
        <f>OBV!G2234</f>
        <v>NEUTRAL</v>
      </c>
      <c r="L2234" s="5" t="str">
        <f>OBV!H2234</f>
        <v>BULLISH DIVERGENCE</v>
      </c>
      <c r="M2234" s="7">
        <f t="shared" si="340"/>
        <v>0</v>
      </c>
      <c r="N2234" s="7">
        <f t="shared" si="341"/>
        <v>0</v>
      </c>
      <c r="O2234" s="7">
        <f t="shared" si="342"/>
        <v>50</v>
      </c>
      <c r="P2234" s="7">
        <f t="shared" si="343"/>
        <v>66.5</v>
      </c>
      <c r="Q2234" s="8">
        <f t="shared" si="344"/>
        <v>17.475000000000001</v>
      </c>
      <c r="R2234" s="8">
        <f t="shared" si="345"/>
        <v>34.125</v>
      </c>
      <c r="S2234" s="8">
        <f t="shared" si="346"/>
        <v>42.424999999999997</v>
      </c>
      <c r="T2234" s="8">
        <f t="shared" si="347"/>
        <v>29.125</v>
      </c>
      <c r="U2234" s="7">
        <f t="shared" si="348"/>
        <v>31.341666666666669</v>
      </c>
      <c r="V2234" s="7">
        <f t="shared" si="349"/>
        <v>30.787500000000001</v>
      </c>
    </row>
    <row r="2235" spans="1:22" ht="13.5" x14ac:dyDescent="0.25">
      <c r="A2235" s="3">
        <f>RSI!A2235</f>
        <v>45559</v>
      </c>
      <c r="B2235" s="2">
        <f>RSI!B2235</f>
        <v>5.98</v>
      </c>
      <c r="C2235" s="2">
        <f>RSI!I2235</f>
        <v>72.794563322969765</v>
      </c>
      <c r="D2235" s="2">
        <f>MACD!E2235</f>
        <v>0.11912440964051196</v>
      </c>
      <c r="E2235" s="2">
        <f>MACD!F2235</f>
        <v>-7.8427190580263179E-3</v>
      </c>
      <c r="F2235" s="2">
        <f>'Moving Avg'!D2235</f>
        <v>5.9300000000000006</v>
      </c>
      <c r="G2235" s="2">
        <f>'Moving Avg'!F2235</f>
        <v>5.9465000000000012</v>
      </c>
      <c r="H2235" s="2">
        <f>'Moving Avg'!G2235</f>
        <v>5.0211999999999968</v>
      </c>
      <c r="I2235" s="2">
        <f>'Moving Avg'!H2235</f>
        <v>4.2209499999999975</v>
      </c>
      <c r="J2235" s="5" t="str">
        <f>OBV!F2235</f>
        <v>BULLISH</v>
      </c>
      <c r="K2235" s="5" t="str">
        <f>OBV!G2235</f>
        <v>NEUTRAL</v>
      </c>
      <c r="L2235" s="5" t="str">
        <f>OBV!H2235</f>
        <v>CONFIRMED BULLISH</v>
      </c>
      <c r="M2235" s="7">
        <f t="shared" si="340"/>
        <v>0</v>
      </c>
      <c r="N2235" s="7">
        <f t="shared" si="341"/>
        <v>0</v>
      </c>
      <c r="O2235" s="7">
        <f t="shared" si="342"/>
        <v>50</v>
      </c>
      <c r="P2235" s="7">
        <f t="shared" si="343"/>
        <v>83.5</v>
      </c>
      <c r="Q2235" s="8">
        <f t="shared" si="344"/>
        <v>20.024999999999999</v>
      </c>
      <c r="R2235" s="8">
        <f t="shared" si="345"/>
        <v>38.375</v>
      </c>
      <c r="S2235" s="8">
        <f t="shared" si="346"/>
        <v>50.075000000000003</v>
      </c>
      <c r="T2235" s="8">
        <f t="shared" si="347"/>
        <v>33.375</v>
      </c>
      <c r="U2235" s="7">
        <f t="shared" si="348"/>
        <v>36.158333333333331</v>
      </c>
      <c r="V2235" s="7">
        <f t="shared" si="349"/>
        <v>35.462499999999999</v>
      </c>
    </row>
    <row r="2236" spans="1:22" ht="13.5" x14ac:dyDescent="0.25">
      <c r="A2236" s="3">
        <f>RSI!A2236</f>
        <v>45560</v>
      </c>
      <c r="B2236" s="2">
        <f>RSI!B2236</f>
        <v>5.98</v>
      </c>
      <c r="C2236" s="2">
        <f>RSI!I2236</f>
        <v>72.794563322969765</v>
      </c>
      <c r="D2236" s="2">
        <f>MACD!E2236</f>
        <v>0.12786957011238886</v>
      </c>
      <c r="E2236" s="2">
        <f>MACD!F2236</f>
        <v>1.9299738776056719E-2</v>
      </c>
      <c r="F2236" s="2">
        <f>'Moving Avg'!D2236</f>
        <v>5.98</v>
      </c>
      <c r="G2236" s="2">
        <f>'Moving Avg'!F2236</f>
        <v>5.9510000000000014</v>
      </c>
      <c r="H2236" s="2">
        <f>'Moving Avg'!G2236</f>
        <v>5.0599999999999969</v>
      </c>
      <c r="I2236" s="2">
        <f>'Moving Avg'!H2236</f>
        <v>4.2284999999999977</v>
      </c>
      <c r="J2236" s="5" t="str">
        <f>OBV!F2236</f>
        <v>BULLISH</v>
      </c>
      <c r="K2236" s="5" t="str">
        <f>OBV!G2236</f>
        <v>NEUTRAL</v>
      </c>
      <c r="L2236" s="5" t="str">
        <f>OBV!H2236</f>
        <v>CONFIRMED BULLISH</v>
      </c>
      <c r="M2236" s="7">
        <f t="shared" si="340"/>
        <v>0</v>
      </c>
      <c r="N2236" s="7">
        <f t="shared" si="341"/>
        <v>0</v>
      </c>
      <c r="O2236" s="7">
        <f t="shared" si="342"/>
        <v>50</v>
      </c>
      <c r="P2236" s="7">
        <f t="shared" si="343"/>
        <v>83.5</v>
      </c>
      <c r="Q2236" s="8">
        <f t="shared" si="344"/>
        <v>20.024999999999999</v>
      </c>
      <c r="R2236" s="8">
        <f t="shared" si="345"/>
        <v>38.375</v>
      </c>
      <c r="S2236" s="8">
        <f t="shared" si="346"/>
        <v>50.075000000000003</v>
      </c>
      <c r="T2236" s="8">
        <f t="shared" si="347"/>
        <v>33.375</v>
      </c>
      <c r="U2236" s="7">
        <f t="shared" si="348"/>
        <v>36.158333333333331</v>
      </c>
      <c r="V2236" s="7">
        <f t="shared" si="349"/>
        <v>35.462499999999999</v>
      </c>
    </row>
    <row r="2237" spans="1:22" ht="13.5" x14ac:dyDescent="0.25">
      <c r="A2237" s="3">
        <f>RSI!A2237</f>
        <v>45561</v>
      </c>
      <c r="B2237" s="2">
        <f>RSI!B2237</f>
        <v>5.98</v>
      </c>
      <c r="C2237" s="2">
        <f>RSI!I2237</f>
        <v>72.794563322969765</v>
      </c>
      <c r="D2237" s="2">
        <f>MACD!E2237</f>
        <v>0.13349190871443017</v>
      </c>
      <c r="E2237" s="2">
        <f>MACD!F2237</f>
        <v>4.2138172763731413E-2</v>
      </c>
      <c r="F2237" s="2">
        <f>'Moving Avg'!D2237</f>
        <v>5.98</v>
      </c>
      <c r="G2237" s="2">
        <f>'Moving Avg'!F2237</f>
        <v>5.9555000000000016</v>
      </c>
      <c r="H2237" s="2">
        <f>'Moving Avg'!G2237</f>
        <v>5.1023999999999976</v>
      </c>
      <c r="I2237" s="2">
        <f>'Moving Avg'!H2237</f>
        <v>4.2360499999999988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  <c r="M2237" s="7">
        <f t="shared" si="340"/>
        <v>0</v>
      </c>
      <c r="N2237" s="7">
        <f t="shared" si="341"/>
        <v>0</v>
      </c>
      <c r="O2237" s="7">
        <f t="shared" si="342"/>
        <v>50</v>
      </c>
      <c r="P2237" s="7">
        <f t="shared" si="343"/>
        <v>33</v>
      </c>
      <c r="Q2237" s="8">
        <f t="shared" si="344"/>
        <v>12.45</v>
      </c>
      <c r="R2237" s="8">
        <f t="shared" si="345"/>
        <v>25.75</v>
      </c>
      <c r="S2237" s="8">
        <f t="shared" si="346"/>
        <v>27.35</v>
      </c>
      <c r="T2237" s="8">
        <f t="shared" si="347"/>
        <v>20.75</v>
      </c>
      <c r="U2237" s="7">
        <f t="shared" si="348"/>
        <v>21.850000000000005</v>
      </c>
      <c r="V2237" s="7">
        <f t="shared" si="349"/>
        <v>21.575000000000003</v>
      </c>
    </row>
    <row r="2238" spans="1:22" ht="13.5" x14ac:dyDescent="0.25">
      <c r="A2238" s="3">
        <f>RSI!A2238</f>
        <v>45562</v>
      </c>
      <c r="B2238" s="2">
        <f>RSI!B2238</f>
        <v>5.9</v>
      </c>
      <c r="C2238" s="2">
        <f>RSI!I2238</f>
        <v>64.293134635290187</v>
      </c>
      <c r="D2238" s="2">
        <f>MACD!E2238</f>
        <v>0.14252944569649184</v>
      </c>
      <c r="E2238" s="2">
        <f>MACD!F2238</f>
        <v>6.2216427350283501E-2</v>
      </c>
      <c r="F2238" s="2">
        <f>'Moving Avg'!D2238</f>
        <v>5.9640000000000004</v>
      </c>
      <c r="G2238" s="2">
        <f>'Moving Avg'!F2238</f>
        <v>5.9560000000000013</v>
      </c>
      <c r="H2238" s="2">
        <f>'Moving Avg'!G2238</f>
        <v>5.1453999999999978</v>
      </c>
      <c r="I2238" s="2">
        <f>'Moving Avg'!H2238</f>
        <v>4.2432499999999989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  <c r="M2238" s="7">
        <f t="shared" si="340"/>
        <v>25</v>
      </c>
      <c r="N2238" s="7">
        <f t="shared" si="341"/>
        <v>0</v>
      </c>
      <c r="O2238" s="7">
        <f t="shared" si="342"/>
        <v>50</v>
      </c>
      <c r="P2238" s="7">
        <f t="shared" si="343"/>
        <v>16.5</v>
      </c>
      <c r="Q2238" s="8">
        <f t="shared" si="344"/>
        <v>18.725000000000001</v>
      </c>
      <c r="R2238" s="8">
        <f t="shared" si="345"/>
        <v>26.625</v>
      </c>
      <c r="S2238" s="8">
        <f t="shared" si="346"/>
        <v>23.675000000000001</v>
      </c>
      <c r="T2238" s="8">
        <f t="shared" si="347"/>
        <v>22.875</v>
      </c>
      <c r="U2238" s="7">
        <f t="shared" si="348"/>
        <v>23.008333333333336</v>
      </c>
      <c r="V2238" s="7">
        <f t="shared" si="349"/>
        <v>22.975000000000001</v>
      </c>
    </row>
    <row r="2239" spans="1:22" ht="13.5" x14ac:dyDescent="0.25">
      <c r="A2239" s="3">
        <f>RSI!A2239</f>
        <v>45565</v>
      </c>
      <c r="B2239" s="2">
        <f>RSI!B2239</f>
        <v>5.9</v>
      </c>
      <c r="C2239" s="2">
        <f>RSI!I2239</f>
        <v>64.293134635290187</v>
      </c>
      <c r="D2239" s="2">
        <f>MACD!E2239</f>
        <v>0.14912547101638118</v>
      </c>
      <c r="E2239" s="2">
        <f>MACD!F2239</f>
        <v>7.9598236083503041E-2</v>
      </c>
      <c r="F2239" s="2">
        <f>'Moving Avg'!D2239</f>
        <v>5.9480000000000004</v>
      </c>
      <c r="G2239" s="2">
        <f>'Moving Avg'!F2239</f>
        <v>5.9565000000000019</v>
      </c>
      <c r="H2239" s="2">
        <f>'Moving Avg'!G2239</f>
        <v>5.188399999999997</v>
      </c>
      <c r="I2239" s="2">
        <f>'Moving Avg'!H2239</f>
        <v>4.2504499999999981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  <c r="M2239" s="7">
        <f t="shared" si="340"/>
        <v>25</v>
      </c>
      <c r="N2239" s="7">
        <f t="shared" si="341"/>
        <v>0</v>
      </c>
      <c r="O2239" s="7">
        <f t="shared" si="342"/>
        <v>50</v>
      </c>
      <c r="P2239" s="7">
        <f t="shared" si="343"/>
        <v>16.5</v>
      </c>
      <c r="Q2239" s="8">
        <f t="shared" si="344"/>
        <v>18.725000000000001</v>
      </c>
      <c r="R2239" s="8">
        <f t="shared" si="345"/>
        <v>26.625</v>
      </c>
      <c r="S2239" s="8">
        <f t="shared" si="346"/>
        <v>23.675000000000001</v>
      </c>
      <c r="T2239" s="8">
        <f t="shared" si="347"/>
        <v>22.875</v>
      </c>
      <c r="U2239" s="7">
        <f t="shared" si="348"/>
        <v>23.008333333333336</v>
      </c>
      <c r="V2239" s="7">
        <f t="shared" si="349"/>
        <v>22.975000000000001</v>
      </c>
    </row>
    <row r="2240" spans="1:22" ht="13.5" x14ac:dyDescent="0.25">
      <c r="A2240" s="3">
        <f>RSI!A2240</f>
        <v>45566</v>
      </c>
      <c r="B2240" s="2">
        <f>RSI!B2240</f>
        <v>5.9</v>
      </c>
      <c r="C2240" s="2">
        <f>RSI!I2240</f>
        <v>64.293134635290187</v>
      </c>
      <c r="D2240" s="2">
        <f>MACD!E2240</f>
        <v>0.11219500115570824</v>
      </c>
      <c r="E2240" s="2">
        <f>MACD!F2240</f>
        <v>8.6117589097944078E-2</v>
      </c>
      <c r="F2240" s="2">
        <f>'Moving Avg'!D2240</f>
        <v>5.9319999999999995</v>
      </c>
      <c r="G2240" s="2">
        <f>'Moving Avg'!F2240</f>
        <v>5.9520000000000026</v>
      </c>
      <c r="H2240" s="2">
        <f>'Moving Avg'!G2240</f>
        <v>5.2313999999999972</v>
      </c>
      <c r="I2240" s="2">
        <f>'Moving Avg'!H2240</f>
        <v>4.257649999999999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  <c r="M2240" s="7">
        <f t="shared" si="340"/>
        <v>25</v>
      </c>
      <c r="N2240" s="7">
        <f t="shared" si="341"/>
        <v>0</v>
      </c>
      <c r="O2240" s="7">
        <f t="shared" si="342"/>
        <v>50</v>
      </c>
      <c r="P2240" s="7">
        <f t="shared" si="343"/>
        <v>16.5</v>
      </c>
      <c r="Q2240" s="8">
        <f t="shared" si="344"/>
        <v>18.725000000000001</v>
      </c>
      <c r="R2240" s="8">
        <f t="shared" si="345"/>
        <v>26.625</v>
      </c>
      <c r="S2240" s="8">
        <f t="shared" si="346"/>
        <v>23.675000000000001</v>
      </c>
      <c r="T2240" s="8">
        <f t="shared" si="347"/>
        <v>22.875</v>
      </c>
      <c r="U2240" s="7">
        <f t="shared" si="348"/>
        <v>23.008333333333336</v>
      </c>
      <c r="V2240" s="7">
        <f t="shared" si="349"/>
        <v>22.975000000000001</v>
      </c>
    </row>
    <row r="2241" spans="1:22" ht="13.5" x14ac:dyDescent="0.25">
      <c r="A2241" s="3">
        <f>RSI!A2241</f>
        <v>45567</v>
      </c>
      <c r="B2241" s="2">
        <f>RSI!B2241</f>
        <v>5.74</v>
      </c>
      <c r="C2241" s="2">
        <f>RSI!I2241</f>
        <v>49.772995041819101</v>
      </c>
      <c r="D2241" s="2">
        <f>MACD!E2241</f>
        <v>9.1896826750272886E-2</v>
      </c>
      <c r="E2241" s="2">
        <f>MACD!F2241</f>
        <v>8.7273436628409848E-2</v>
      </c>
      <c r="F2241" s="2">
        <f>'Moving Avg'!D2241</f>
        <v>5.8840000000000003</v>
      </c>
      <c r="G2241" s="2">
        <f>'Moving Avg'!F2241</f>
        <v>5.9390000000000018</v>
      </c>
      <c r="H2241" s="2">
        <f>'Moving Avg'!G2241</f>
        <v>5.2711999999999977</v>
      </c>
      <c r="I2241" s="2">
        <f>'Moving Avg'!H2241</f>
        <v>4.2640499999999992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25</v>
      </c>
      <c r="N2241" s="7">
        <f t="shared" si="341"/>
        <v>0</v>
      </c>
      <c r="O2241" s="7">
        <f t="shared" si="342"/>
        <v>50</v>
      </c>
      <c r="P2241" s="7">
        <f t="shared" si="343"/>
        <v>16.5</v>
      </c>
      <c r="Q2241" s="8">
        <f t="shared" si="344"/>
        <v>18.725000000000001</v>
      </c>
      <c r="R2241" s="8">
        <f t="shared" si="345"/>
        <v>26.625</v>
      </c>
      <c r="S2241" s="8">
        <f t="shared" si="346"/>
        <v>23.675000000000001</v>
      </c>
      <c r="T2241" s="8">
        <f t="shared" si="347"/>
        <v>22.875</v>
      </c>
      <c r="U2241" s="7">
        <f t="shared" si="348"/>
        <v>23.008333333333336</v>
      </c>
      <c r="V2241" s="7">
        <f t="shared" si="349"/>
        <v>22.975000000000001</v>
      </c>
    </row>
    <row r="2242" spans="1:22" ht="13.5" x14ac:dyDescent="0.25">
      <c r="A2242" s="3">
        <f>RSI!A2242</f>
        <v>45568</v>
      </c>
      <c r="B2242" s="2">
        <f>RSI!B2242</f>
        <v>5.74</v>
      </c>
      <c r="C2242" s="2">
        <f>RSI!I2242</f>
        <v>49.772995041819101</v>
      </c>
      <c r="D2242" s="2">
        <f>MACD!E2242</f>
        <v>0.11329401971752073</v>
      </c>
      <c r="E2242" s="2">
        <f>MACD!F2242</f>
        <v>9.2477553246232025E-2</v>
      </c>
      <c r="F2242" s="2">
        <f>'Moving Avg'!D2242</f>
        <v>5.8360000000000012</v>
      </c>
      <c r="G2242" s="2">
        <f>'Moving Avg'!F2242</f>
        <v>5.9260000000000019</v>
      </c>
      <c r="H2242" s="2">
        <f>'Moving Avg'!G2242</f>
        <v>5.3077999999999985</v>
      </c>
      <c r="I2242" s="2">
        <f>'Moving Avg'!H2242</f>
        <v>4.2704499999999994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18.725000000000001</v>
      </c>
      <c r="R2242" s="8">
        <f t="shared" si="345"/>
        <v>26.625</v>
      </c>
      <c r="S2242" s="8">
        <f t="shared" si="346"/>
        <v>23.675000000000001</v>
      </c>
      <c r="T2242" s="8">
        <f t="shared" si="347"/>
        <v>22.875</v>
      </c>
      <c r="U2242" s="7">
        <f t="shared" si="348"/>
        <v>23.008333333333336</v>
      </c>
      <c r="V2242" s="7">
        <f t="shared" si="349"/>
        <v>22.975000000000001</v>
      </c>
    </row>
    <row r="2243" spans="1:22" ht="13.5" x14ac:dyDescent="0.25">
      <c r="A2243" s="3">
        <f>RSI!A2243</f>
        <v>45569</v>
      </c>
      <c r="B2243" s="2">
        <f>RSI!B2243</f>
        <v>5.74</v>
      </c>
      <c r="C2243" s="2">
        <f>RSI!I2243</f>
        <v>49.772995041819101</v>
      </c>
      <c r="D2243" s="2">
        <f>MACD!E2243</f>
        <v>0.13150214503696045</v>
      </c>
      <c r="E2243" s="2">
        <f>MACD!F2243</f>
        <v>0.10028247160437771</v>
      </c>
      <c r="F2243" s="2">
        <f>'Moving Avg'!D2243</f>
        <v>5.8040000000000003</v>
      </c>
      <c r="G2243" s="2">
        <f>'Moving Avg'!F2243</f>
        <v>5.913000000000002</v>
      </c>
      <c r="H2243" s="2">
        <f>'Moving Avg'!G2243</f>
        <v>5.3421999999999983</v>
      </c>
      <c r="I2243" s="2">
        <f>'Moving Avg'!H2243</f>
        <v>4.2768499999999996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  <c r="M2243" s="7">
        <f t="shared" si="350"/>
        <v>25</v>
      </c>
      <c r="N2243" s="7">
        <f t="shared" si="351"/>
        <v>0</v>
      </c>
      <c r="O2243" s="7">
        <f t="shared" si="352"/>
        <v>50</v>
      </c>
      <c r="P2243" s="7">
        <f t="shared" si="353"/>
        <v>16.5</v>
      </c>
      <c r="Q2243" s="8">
        <f t="shared" ref="Q2243:Q2306" si="354">0.35*M2243+N2243*0.35+O2243*0.15+P2243*0.15</f>
        <v>18.725000000000001</v>
      </c>
      <c r="R2243" s="8">
        <f t="shared" ref="R2243:R2306" si="355">M2243*0.2+N2243*0.2+O2243*0.35+P2243*0.25</f>
        <v>26.625</v>
      </c>
      <c r="S2243" s="8">
        <f t="shared" ref="S2243:S2306" si="356">M2243*0.15+N2243*0.15+O2243*0.25+P2243*0.45</f>
        <v>23.675000000000001</v>
      </c>
      <c r="T2243" s="8">
        <f t="shared" ref="T2243:T2306" si="357">0.25*SUM(M2243:P2243)</f>
        <v>22.875</v>
      </c>
      <c r="U2243" s="7">
        <f t="shared" ref="U2243:U2306" si="358">SUM(Q2243:S2243)/3</f>
        <v>23.008333333333336</v>
      </c>
      <c r="V2243" s="7">
        <f t="shared" ref="V2243:V2306" si="359">SUM(Q2243:T2243)/4</f>
        <v>22.975000000000001</v>
      </c>
    </row>
    <row r="2244" spans="1:22" ht="13.5" x14ac:dyDescent="0.25">
      <c r="A2244" s="3">
        <f>RSI!A2244</f>
        <v>45572</v>
      </c>
      <c r="B2244" s="2">
        <f>RSI!B2244</f>
        <v>5.49</v>
      </c>
      <c r="C2244" s="2">
        <f>RSI!I2244</f>
        <v>34.546880196949274</v>
      </c>
      <c r="D2244" s="2">
        <f>MACD!E2244</f>
        <v>0.16552273159735442</v>
      </c>
      <c r="E2244" s="2">
        <f>MACD!F2244</f>
        <v>0.11333052360297305</v>
      </c>
      <c r="F2244" s="2">
        <f>'Moving Avg'!D2244</f>
        <v>5.7220000000000013</v>
      </c>
      <c r="G2244" s="2">
        <f>'Moving Avg'!F2244</f>
        <v>5.8875000000000011</v>
      </c>
      <c r="H2244" s="2">
        <f>'Moving Avg'!G2244</f>
        <v>5.3715999999999982</v>
      </c>
      <c r="I2244" s="2">
        <f>'Moving Avg'!H2244</f>
        <v>4.2830000000000004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25</v>
      </c>
      <c r="N2244" s="7">
        <f t="shared" si="351"/>
        <v>0</v>
      </c>
      <c r="O2244" s="7">
        <f t="shared" si="352"/>
        <v>50</v>
      </c>
      <c r="P2244" s="7">
        <f t="shared" si="353"/>
        <v>16.5</v>
      </c>
      <c r="Q2244" s="8">
        <f t="shared" si="354"/>
        <v>18.725000000000001</v>
      </c>
      <c r="R2244" s="8">
        <f t="shared" si="355"/>
        <v>26.625</v>
      </c>
      <c r="S2244" s="8">
        <f t="shared" si="356"/>
        <v>23.675000000000001</v>
      </c>
      <c r="T2244" s="8">
        <f t="shared" si="357"/>
        <v>22.875</v>
      </c>
      <c r="U2244" s="7">
        <f t="shared" si="358"/>
        <v>23.008333333333336</v>
      </c>
      <c r="V2244" s="7">
        <f t="shared" si="359"/>
        <v>22.975000000000001</v>
      </c>
    </row>
    <row r="2245" spans="1:22" ht="13.5" x14ac:dyDescent="0.25">
      <c r="A2245" s="3">
        <f>RSI!A2245</f>
        <v>45573</v>
      </c>
      <c r="B2245" s="2">
        <f>RSI!B2245</f>
        <v>5.7</v>
      </c>
      <c r="C2245" s="2">
        <f>RSI!I2245</f>
        <v>48.733859093223366</v>
      </c>
      <c r="D2245" s="2">
        <f>MACD!E2245</f>
        <v>0.18031922839997172</v>
      </c>
      <c r="E2245" s="2">
        <f>MACD!F2245</f>
        <v>0.12672826456237279</v>
      </c>
      <c r="F2245" s="2">
        <f>'Moving Avg'!D2245</f>
        <v>5.6820000000000004</v>
      </c>
      <c r="G2245" s="2">
        <f>'Moving Avg'!F2245</f>
        <v>5.8725000000000005</v>
      </c>
      <c r="H2245" s="2">
        <f>'Moving Avg'!G2245</f>
        <v>5.4051999999999989</v>
      </c>
      <c r="I2245" s="2">
        <f>'Moving Avg'!H2245</f>
        <v>4.2901500000000006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25</v>
      </c>
      <c r="N2245" s="7">
        <f t="shared" si="351"/>
        <v>0</v>
      </c>
      <c r="O2245" s="7">
        <f t="shared" si="352"/>
        <v>50</v>
      </c>
      <c r="P2245" s="7">
        <f t="shared" si="353"/>
        <v>16.5</v>
      </c>
      <c r="Q2245" s="8">
        <f t="shared" si="354"/>
        <v>18.725000000000001</v>
      </c>
      <c r="R2245" s="8">
        <f t="shared" si="355"/>
        <v>26.625</v>
      </c>
      <c r="S2245" s="8">
        <f t="shared" si="356"/>
        <v>23.675000000000001</v>
      </c>
      <c r="T2245" s="8">
        <f t="shared" si="357"/>
        <v>22.875</v>
      </c>
      <c r="U2245" s="7">
        <f t="shared" si="358"/>
        <v>23.008333333333336</v>
      </c>
      <c r="V2245" s="7">
        <f t="shared" si="359"/>
        <v>22.975000000000001</v>
      </c>
    </row>
    <row r="2246" spans="1:22" ht="13.5" x14ac:dyDescent="0.25">
      <c r="A2246" s="3">
        <f>RSI!A2246</f>
        <v>45574</v>
      </c>
      <c r="B2246" s="2">
        <f>RSI!B2246</f>
        <v>5.73</v>
      </c>
      <c r="C2246" s="2">
        <f>RSI!I2246</f>
        <v>50.388222817763697</v>
      </c>
      <c r="D2246" s="2">
        <f>MACD!E2246</f>
        <v>0.19082566631199427</v>
      </c>
      <c r="E2246" s="2">
        <f>MACD!F2246</f>
        <v>0.1395477449122971</v>
      </c>
      <c r="F2246" s="2">
        <f>'Moving Avg'!D2246</f>
        <v>5.68</v>
      </c>
      <c r="G2246" s="2">
        <f>'Moving Avg'!F2246</f>
        <v>5.8590000000000009</v>
      </c>
      <c r="H2246" s="2">
        <f>'Moving Avg'!G2246</f>
        <v>5.4393999999999991</v>
      </c>
      <c r="I2246" s="2">
        <f>'Moving Avg'!H2246</f>
        <v>4.2974500000000004</v>
      </c>
      <c r="J2246" s="5" t="str">
        <f>OBV!F2246</f>
        <v>BULLISH</v>
      </c>
      <c r="K2246" s="5" t="str">
        <f>OBV!G2246</f>
        <v>NEUTRAL</v>
      </c>
      <c r="L2246" s="5" t="str">
        <f>OBV!H2246</f>
        <v>BULLISH DIVERGENCE</v>
      </c>
      <c r="M2246" s="7">
        <f t="shared" si="350"/>
        <v>25</v>
      </c>
      <c r="N2246" s="7">
        <f t="shared" si="351"/>
        <v>0</v>
      </c>
      <c r="O2246" s="7">
        <f t="shared" si="352"/>
        <v>50</v>
      </c>
      <c r="P2246" s="7">
        <f t="shared" si="353"/>
        <v>66.5</v>
      </c>
      <c r="Q2246" s="8">
        <f t="shared" si="354"/>
        <v>26.225000000000001</v>
      </c>
      <c r="R2246" s="8">
        <f t="shared" si="355"/>
        <v>39.125</v>
      </c>
      <c r="S2246" s="8">
        <f t="shared" si="356"/>
        <v>46.174999999999997</v>
      </c>
      <c r="T2246" s="8">
        <f t="shared" si="357"/>
        <v>35.375</v>
      </c>
      <c r="U2246" s="7">
        <f t="shared" si="358"/>
        <v>37.174999999999997</v>
      </c>
      <c r="V2246" s="7">
        <f t="shared" si="359"/>
        <v>36.724999999999994</v>
      </c>
    </row>
    <row r="2247" spans="1:22" ht="13.5" x14ac:dyDescent="0.25">
      <c r="A2247" s="3">
        <f>RSI!A2247</f>
        <v>45575</v>
      </c>
      <c r="B2247" s="2">
        <f>RSI!B2247</f>
        <v>5.73</v>
      </c>
      <c r="C2247" s="2">
        <f>RSI!I2247</f>
        <v>50.388222817763712</v>
      </c>
      <c r="D2247" s="2">
        <f>MACD!E2247</f>
        <v>0.19973155736771542</v>
      </c>
      <c r="E2247" s="2">
        <f>MACD!F2247</f>
        <v>0.15158450740338078</v>
      </c>
      <c r="F2247" s="2">
        <f>'Moving Avg'!D2247</f>
        <v>5.6779999999999999</v>
      </c>
      <c r="G2247" s="2">
        <f>'Moving Avg'!F2247</f>
        <v>5.8455000000000013</v>
      </c>
      <c r="H2247" s="2">
        <f>'Moving Avg'!G2247</f>
        <v>5.4736000000000002</v>
      </c>
      <c r="I2247" s="2">
        <f>'Moving Avg'!H2247</f>
        <v>4.3057000000000007</v>
      </c>
      <c r="J2247" s="5" t="str">
        <f>OBV!F2247</f>
        <v>BULLISH</v>
      </c>
      <c r="K2247" s="5" t="str">
        <f>OBV!G2247</f>
        <v>NEUTRAL</v>
      </c>
      <c r="L2247" s="5" t="str">
        <f>OBV!H2247</f>
        <v>BULLISH DIVERGENCE</v>
      </c>
      <c r="M2247" s="7">
        <f t="shared" si="350"/>
        <v>25</v>
      </c>
      <c r="N2247" s="7">
        <f t="shared" si="351"/>
        <v>0</v>
      </c>
      <c r="O2247" s="7">
        <f t="shared" si="352"/>
        <v>50</v>
      </c>
      <c r="P2247" s="7">
        <f t="shared" si="353"/>
        <v>66.5</v>
      </c>
      <c r="Q2247" s="8">
        <f t="shared" si="354"/>
        <v>26.225000000000001</v>
      </c>
      <c r="R2247" s="8">
        <f t="shared" si="355"/>
        <v>39.125</v>
      </c>
      <c r="S2247" s="8">
        <f t="shared" si="356"/>
        <v>46.174999999999997</v>
      </c>
      <c r="T2247" s="8">
        <f t="shared" si="357"/>
        <v>35.375</v>
      </c>
      <c r="U2247" s="7">
        <f t="shared" si="358"/>
        <v>37.174999999999997</v>
      </c>
      <c r="V2247" s="7">
        <f t="shared" si="359"/>
        <v>36.724999999999994</v>
      </c>
    </row>
    <row r="2248" spans="1:22" ht="13.5" x14ac:dyDescent="0.25">
      <c r="A2248" s="3">
        <f>RSI!A2248</f>
        <v>45576</v>
      </c>
      <c r="B2248" s="2">
        <f>RSI!B2248</f>
        <v>5.73</v>
      </c>
      <c r="C2248" s="2">
        <f>RSI!I2248</f>
        <v>50.388222817763697</v>
      </c>
      <c r="D2248" s="2">
        <f>MACD!E2248</f>
        <v>0.19497427477755203</v>
      </c>
      <c r="E2248" s="2">
        <f>MACD!F2248</f>
        <v>0.16026246087821505</v>
      </c>
      <c r="F2248" s="2">
        <f>'Moving Avg'!D2248</f>
        <v>5.6760000000000002</v>
      </c>
      <c r="G2248" s="2">
        <f>'Moving Avg'!F2248</f>
        <v>5.8320000000000007</v>
      </c>
      <c r="H2248" s="2">
        <f>'Moving Avg'!G2248</f>
        <v>5.5078000000000005</v>
      </c>
      <c r="I2248" s="2">
        <f>'Moving Avg'!H2248</f>
        <v>4.3148500000000016</v>
      </c>
      <c r="J2248" s="5" t="str">
        <f>OBV!F2248</f>
        <v>BULLISH</v>
      </c>
      <c r="K2248" s="5" t="str">
        <f>OBV!G2248</f>
        <v>NEUTRAL</v>
      </c>
      <c r="L2248" s="5" t="str">
        <f>OBV!H2248</f>
        <v>BULLISH DIVERGENCE</v>
      </c>
      <c r="M2248" s="7">
        <f t="shared" si="350"/>
        <v>25</v>
      </c>
      <c r="N2248" s="7">
        <f t="shared" si="351"/>
        <v>0</v>
      </c>
      <c r="O2248" s="7">
        <f t="shared" si="352"/>
        <v>50</v>
      </c>
      <c r="P2248" s="7">
        <f t="shared" si="353"/>
        <v>66.5</v>
      </c>
      <c r="Q2248" s="8">
        <f t="shared" si="354"/>
        <v>26.225000000000001</v>
      </c>
      <c r="R2248" s="8">
        <f t="shared" si="355"/>
        <v>39.125</v>
      </c>
      <c r="S2248" s="8">
        <f t="shared" si="356"/>
        <v>46.174999999999997</v>
      </c>
      <c r="T2248" s="8">
        <f t="shared" si="357"/>
        <v>35.375</v>
      </c>
      <c r="U2248" s="7">
        <f t="shared" si="358"/>
        <v>37.174999999999997</v>
      </c>
      <c r="V2248" s="7">
        <f t="shared" si="359"/>
        <v>36.724999999999994</v>
      </c>
    </row>
    <row r="2249" spans="1:22" ht="13.5" x14ac:dyDescent="0.25">
      <c r="A2249" s="3">
        <f>RSI!A2249</f>
        <v>45579</v>
      </c>
      <c r="B2249" s="2">
        <f>RSI!B2249</f>
        <v>5.73</v>
      </c>
      <c r="C2249" s="2">
        <f>RSI!I2249</f>
        <v>50.388222817763697</v>
      </c>
      <c r="D2249" s="2">
        <f>MACD!E2249</f>
        <v>0.19096245195303663</v>
      </c>
      <c r="E2249" s="2">
        <f>MACD!F2249</f>
        <v>0.16640245909317936</v>
      </c>
      <c r="F2249" s="2">
        <f>'Moving Avg'!D2249</f>
        <v>5.7240000000000002</v>
      </c>
      <c r="G2249" s="2">
        <f>'Moving Avg'!F2249</f>
        <v>5.8185000000000002</v>
      </c>
      <c r="H2249" s="2">
        <f>'Moving Avg'!G2249</f>
        <v>5.5420000000000007</v>
      </c>
      <c r="I2249" s="2">
        <f>'Moving Avg'!H2249</f>
        <v>4.3247500000000016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  <c r="M2249" s="7">
        <f t="shared" si="350"/>
        <v>25</v>
      </c>
      <c r="N2249" s="7">
        <f t="shared" si="351"/>
        <v>0</v>
      </c>
      <c r="O2249" s="7">
        <f t="shared" si="352"/>
        <v>50</v>
      </c>
      <c r="P2249" s="7">
        <f t="shared" si="353"/>
        <v>83.5</v>
      </c>
      <c r="Q2249" s="8">
        <f t="shared" si="354"/>
        <v>28.774999999999999</v>
      </c>
      <c r="R2249" s="8">
        <f t="shared" si="355"/>
        <v>43.375</v>
      </c>
      <c r="S2249" s="8">
        <f t="shared" si="356"/>
        <v>53.825000000000003</v>
      </c>
      <c r="T2249" s="8">
        <f t="shared" si="357"/>
        <v>39.625</v>
      </c>
      <c r="U2249" s="7">
        <f t="shared" si="358"/>
        <v>41.991666666666667</v>
      </c>
      <c r="V2249" s="7">
        <f t="shared" si="359"/>
        <v>41.400000000000006</v>
      </c>
    </row>
    <row r="2250" spans="1:22" ht="13.5" x14ac:dyDescent="0.25">
      <c r="A2250" s="3">
        <f>RSI!A2250</f>
        <v>45581</v>
      </c>
      <c r="B2250" s="2">
        <f>RSI!B2250</f>
        <v>5.73</v>
      </c>
      <c r="C2250" s="2">
        <f>RSI!I2250</f>
        <v>50.388222817763697</v>
      </c>
      <c r="D2250" s="2">
        <f>MACD!E2250</f>
        <v>0.18758039758108769</v>
      </c>
      <c r="E2250" s="2">
        <f>MACD!F2250</f>
        <v>0.17063804679076103</v>
      </c>
      <c r="F2250" s="2">
        <f>'Moving Avg'!D2250</f>
        <v>5.73</v>
      </c>
      <c r="G2250" s="2">
        <f>'Moving Avg'!F2250</f>
        <v>5.8185000000000002</v>
      </c>
      <c r="H2250" s="2">
        <f>'Moving Avg'!G2250</f>
        <v>5.5725999999999996</v>
      </c>
      <c r="I2250" s="2">
        <f>'Moving Avg'!H2250</f>
        <v>4.3346500000000017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  <c r="M2250" s="7">
        <f t="shared" si="350"/>
        <v>25</v>
      </c>
      <c r="N2250" s="7">
        <f t="shared" si="351"/>
        <v>0</v>
      </c>
      <c r="O2250" s="7">
        <f t="shared" si="352"/>
        <v>50</v>
      </c>
      <c r="P2250" s="7">
        <f t="shared" si="353"/>
        <v>83.5</v>
      </c>
      <c r="Q2250" s="8">
        <f t="shared" si="354"/>
        <v>28.774999999999999</v>
      </c>
      <c r="R2250" s="8">
        <f t="shared" si="355"/>
        <v>43.375</v>
      </c>
      <c r="S2250" s="8">
        <f t="shared" si="356"/>
        <v>53.825000000000003</v>
      </c>
      <c r="T2250" s="8">
        <f t="shared" si="357"/>
        <v>39.625</v>
      </c>
      <c r="U2250" s="7">
        <f t="shared" si="358"/>
        <v>41.991666666666667</v>
      </c>
      <c r="V2250" s="7">
        <f t="shared" si="359"/>
        <v>41.400000000000006</v>
      </c>
    </row>
    <row r="2251" spans="1:22" ht="13.5" x14ac:dyDescent="0.25">
      <c r="A2251" s="3">
        <f>RSI!A2251</f>
        <v>45582</v>
      </c>
      <c r="B2251" s="2">
        <f>RSI!B2251</f>
        <v>5.73</v>
      </c>
      <c r="C2251" s="2">
        <f>RSI!I2251</f>
        <v>50.388222817763697</v>
      </c>
      <c r="D2251" s="2">
        <f>MACD!E2251</f>
        <v>0.16011490885570279</v>
      </c>
      <c r="E2251" s="2">
        <f>MACD!F2251</f>
        <v>0.16853341920374937</v>
      </c>
      <c r="F2251" s="2">
        <f>'Moving Avg'!D2251</f>
        <v>5.73</v>
      </c>
      <c r="G2251" s="2">
        <f>'Moving Avg'!F2251</f>
        <v>5.8185000000000011</v>
      </c>
      <c r="H2251" s="2">
        <f>'Moving Avg'!G2251</f>
        <v>5.6032000000000002</v>
      </c>
      <c r="I2251" s="2">
        <f>'Moving Avg'!H2251</f>
        <v>4.3445500000000017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  <c r="M2251" s="7">
        <f t="shared" si="350"/>
        <v>25</v>
      </c>
      <c r="N2251" s="7">
        <f t="shared" si="351"/>
        <v>45</v>
      </c>
      <c r="O2251" s="7">
        <f t="shared" si="352"/>
        <v>50</v>
      </c>
      <c r="P2251" s="7">
        <f t="shared" si="353"/>
        <v>33</v>
      </c>
      <c r="Q2251" s="8">
        <f t="shared" si="354"/>
        <v>36.950000000000003</v>
      </c>
      <c r="R2251" s="8">
        <f t="shared" si="355"/>
        <v>39.75</v>
      </c>
      <c r="S2251" s="8">
        <f t="shared" si="356"/>
        <v>37.85</v>
      </c>
      <c r="T2251" s="8">
        <f t="shared" si="357"/>
        <v>38.25</v>
      </c>
      <c r="U2251" s="7">
        <f t="shared" si="358"/>
        <v>38.183333333333337</v>
      </c>
      <c r="V2251" s="7">
        <f t="shared" si="359"/>
        <v>38.200000000000003</v>
      </c>
    </row>
    <row r="2252" spans="1:22" ht="13.5" x14ac:dyDescent="0.25">
      <c r="A2252" s="3">
        <f>RSI!A2252</f>
        <v>45583</v>
      </c>
      <c r="B2252" s="2">
        <f>RSI!B2252</f>
        <v>5.48</v>
      </c>
      <c r="C2252" s="2">
        <f>RSI!I2252</f>
        <v>35.497277431111868</v>
      </c>
      <c r="D2252" s="2">
        <f>MACD!E2252</f>
        <v>0.15540417086452329</v>
      </c>
      <c r="E2252" s="2">
        <f>MACD!F2252</f>
        <v>0.16590756953590416</v>
      </c>
      <c r="F2252" s="2">
        <f>'Moving Avg'!D2252</f>
        <v>5.6800000000000006</v>
      </c>
      <c r="G2252" s="2">
        <f>'Moving Avg'!F2252</f>
        <v>5.7935000000000016</v>
      </c>
      <c r="H2252" s="2">
        <f>'Moving Avg'!G2252</f>
        <v>5.6251999999999995</v>
      </c>
      <c r="I2252" s="2">
        <f>'Moving Avg'!H2252</f>
        <v>4.353150000000003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  <c r="M2252" s="7">
        <f t="shared" si="350"/>
        <v>25</v>
      </c>
      <c r="N2252" s="7">
        <f t="shared" si="351"/>
        <v>45</v>
      </c>
      <c r="O2252" s="7">
        <f t="shared" si="352"/>
        <v>50</v>
      </c>
      <c r="P2252" s="7">
        <f t="shared" si="353"/>
        <v>33</v>
      </c>
      <c r="Q2252" s="8">
        <f t="shared" si="354"/>
        <v>36.950000000000003</v>
      </c>
      <c r="R2252" s="8">
        <f t="shared" si="355"/>
        <v>39.75</v>
      </c>
      <c r="S2252" s="8">
        <f t="shared" si="356"/>
        <v>37.85</v>
      </c>
      <c r="T2252" s="8">
        <f t="shared" si="357"/>
        <v>38.25</v>
      </c>
      <c r="U2252" s="7">
        <f t="shared" si="358"/>
        <v>38.183333333333337</v>
      </c>
      <c r="V2252" s="7">
        <f t="shared" si="359"/>
        <v>38.200000000000003</v>
      </c>
    </row>
    <row r="2253" spans="1:22" ht="13.5" x14ac:dyDescent="0.25">
      <c r="A2253" s="3">
        <f>RSI!A2253</f>
        <v>45586</v>
      </c>
      <c r="B2253" s="2">
        <f>RSI!B2253</f>
        <v>5.48</v>
      </c>
      <c r="C2253" s="2">
        <f>RSI!I2253</f>
        <v>35.497277431111868</v>
      </c>
      <c r="D2253" s="2">
        <f>MACD!E2253</f>
        <v>0.15290539698693806</v>
      </c>
      <c r="E2253" s="2">
        <f>MACD!F2253</f>
        <v>0.16330713502611094</v>
      </c>
      <c r="F2253" s="2">
        <f>'Moving Avg'!D2253</f>
        <v>5.6300000000000008</v>
      </c>
      <c r="G2253" s="2">
        <f>'Moving Avg'!F2253</f>
        <v>5.7685000000000013</v>
      </c>
      <c r="H2253" s="2">
        <f>'Moving Avg'!G2253</f>
        <v>5.6468000000000007</v>
      </c>
      <c r="I2253" s="2">
        <f>'Moving Avg'!H2253</f>
        <v>4.3617500000000033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  <c r="M2253" s="7">
        <f t="shared" si="350"/>
        <v>25</v>
      </c>
      <c r="N2253" s="7">
        <f t="shared" si="351"/>
        <v>45</v>
      </c>
      <c r="O2253" s="7">
        <f t="shared" si="352"/>
        <v>50</v>
      </c>
      <c r="P2253" s="7">
        <f t="shared" si="353"/>
        <v>33</v>
      </c>
      <c r="Q2253" s="8">
        <f t="shared" si="354"/>
        <v>36.950000000000003</v>
      </c>
      <c r="R2253" s="8">
        <f t="shared" si="355"/>
        <v>39.75</v>
      </c>
      <c r="S2253" s="8">
        <f t="shared" si="356"/>
        <v>37.85</v>
      </c>
      <c r="T2253" s="8">
        <f t="shared" si="357"/>
        <v>38.25</v>
      </c>
      <c r="U2253" s="7">
        <f t="shared" si="358"/>
        <v>38.183333333333337</v>
      </c>
      <c r="V2253" s="7">
        <f t="shared" si="359"/>
        <v>38.200000000000003</v>
      </c>
    </row>
    <row r="2254" spans="1:22" ht="13.5" x14ac:dyDescent="0.25">
      <c r="A2254" s="3">
        <f>RSI!A2254</f>
        <v>45587</v>
      </c>
      <c r="B2254" s="2">
        <f>RSI!B2254</f>
        <v>5.48</v>
      </c>
      <c r="C2254" s="2">
        <f>RSI!I2254</f>
        <v>35.497277431111883</v>
      </c>
      <c r="D2254" s="2">
        <f>MACD!E2254</f>
        <v>0.11370658102031772</v>
      </c>
      <c r="E2254" s="2">
        <f>MACD!F2254</f>
        <v>0.15338702422495232</v>
      </c>
      <c r="F2254" s="2">
        <f>'Moving Avg'!D2254</f>
        <v>5.58</v>
      </c>
      <c r="G2254" s="2">
        <f>'Moving Avg'!F2254</f>
        <v>5.7435000000000027</v>
      </c>
      <c r="H2254" s="2">
        <f>'Moving Avg'!G2254</f>
        <v>5.6654</v>
      </c>
      <c r="I2254" s="2">
        <f>'Moving Avg'!H2254</f>
        <v>4.3703500000000028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  <c r="M2254" s="7">
        <f t="shared" si="350"/>
        <v>25</v>
      </c>
      <c r="N2254" s="7">
        <f t="shared" si="351"/>
        <v>100</v>
      </c>
      <c r="O2254" s="7">
        <f t="shared" si="352"/>
        <v>50</v>
      </c>
      <c r="P2254" s="7">
        <f t="shared" si="353"/>
        <v>33</v>
      </c>
      <c r="Q2254" s="8">
        <f t="shared" si="354"/>
        <v>56.2</v>
      </c>
      <c r="R2254" s="8">
        <f t="shared" si="355"/>
        <v>50.75</v>
      </c>
      <c r="S2254" s="8">
        <f t="shared" si="356"/>
        <v>46.1</v>
      </c>
      <c r="T2254" s="8">
        <f t="shared" si="357"/>
        <v>52</v>
      </c>
      <c r="U2254" s="7">
        <f t="shared" si="358"/>
        <v>51.016666666666673</v>
      </c>
      <c r="V2254" s="7">
        <f t="shared" si="359"/>
        <v>51.262500000000003</v>
      </c>
    </row>
    <row r="2255" spans="1:22" ht="13.5" x14ac:dyDescent="0.25">
      <c r="A2255" s="3">
        <f>RSI!A2255</f>
        <v>45588</v>
      </c>
      <c r="B2255" s="2">
        <f>RSI!B2255</f>
        <v>5.48</v>
      </c>
      <c r="C2255" s="2">
        <f>RSI!I2255</f>
        <v>35.497277431111883</v>
      </c>
      <c r="D2255" s="2">
        <f>MACD!E2255</f>
        <v>0.11412110889809046</v>
      </c>
      <c r="E2255" s="2">
        <f>MACD!F2255</f>
        <v>0.14553384115957996</v>
      </c>
      <c r="F2255" s="2">
        <f>'Moving Avg'!D2255</f>
        <v>5.53</v>
      </c>
      <c r="G2255" s="2">
        <f>'Moving Avg'!F2255</f>
        <v>5.7185000000000024</v>
      </c>
      <c r="H2255" s="2">
        <f>'Moving Avg'!G2255</f>
        <v>5.6840000000000002</v>
      </c>
      <c r="I2255" s="2">
        <f>'Moving Avg'!H2255</f>
        <v>4.3789000000000033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  <c r="M2255" s="7">
        <f t="shared" si="350"/>
        <v>25</v>
      </c>
      <c r="N2255" s="7">
        <f t="shared" si="351"/>
        <v>100</v>
      </c>
      <c r="O2255" s="7">
        <f t="shared" si="352"/>
        <v>50</v>
      </c>
      <c r="P2255" s="7">
        <f t="shared" si="353"/>
        <v>33</v>
      </c>
      <c r="Q2255" s="8">
        <f t="shared" si="354"/>
        <v>56.2</v>
      </c>
      <c r="R2255" s="8">
        <f t="shared" si="355"/>
        <v>50.75</v>
      </c>
      <c r="S2255" s="8">
        <f t="shared" si="356"/>
        <v>46.1</v>
      </c>
      <c r="T2255" s="8">
        <f t="shared" si="357"/>
        <v>52</v>
      </c>
      <c r="U2255" s="7">
        <f t="shared" si="358"/>
        <v>51.016666666666673</v>
      </c>
      <c r="V2255" s="7">
        <f t="shared" si="359"/>
        <v>51.262500000000003</v>
      </c>
    </row>
    <row r="2256" spans="1:22" ht="13.5" x14ac:dyDescent="0.25">
      <c r="A2256" s="3">
        <f>RSI!A2256</f>
        <v>45589</v>
      </c>
      <c r="B2256" s="2">
        <f>RSI!B2256</f>
        <v>5.48</v>
      </c>
      <c r="C2256" s="2">
        <f>RSI!I2256</f>
        <v>35.497277431111883</v>
      </c>
      <c r="D2256" s="2">
        <f>MACD!E2256</f>
        <v>0.12026786311687943</v>
      </c>
      <c r="E2256" s="2">
        <f>MACD!F2256</f>
        <v>0.14048064555103984</v>
      </c>
      <c r="F2256" s="2">
        <f>'Moving Avg'!D2256</f>
        <v>5.48</v>
      </c>
      <c r="G2256" s="2">
        <f>'Moving Avg'!F2256</f>
        <v>5.693500000000002</v>
      </c>
      <c r="H2256" s="2">
        <f>'Moving Avg'!G2256</f>
        <v>5.6985999999999999</v>
      </c>
      <c r="I2256" s="2">
        <f>'Moving Avg'!H2256</f>
        <v>4.3866500000000039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  <c r="M2256" s="7">
        <f t="shared" si="350"/>
        <v>25</v>
      </c>
      <c r="N2256" s="7">
        <f t="shared" si="351"/>
        <v>100</v>
      </c>
      <c r="O2256" s="7">
        <f t="shared" si="352"/>
        <v>50</v>
      </c>
      <c r="P2256" s="7">
        <f t="shared" si="353"/>
        <v>33</v>
      </c>
      <c r="Q2256" s="8">
        <f t="shared" si="354"/>
        <v>56.2</v>
      </c>
      <c r="R2256" s="8">
        <f t="shared" si="355"/>
        <v>50.75</v>
      </c>
      <c r="S2256" s="8">
        <f t="shared" si="356"/>
        <v>46.1</v>
      </c>
      <c r="T2256" s="8">
        <f t="shared" si="357"/>
        <v>52</v>
      </c>
      <c r="U2256" s="7">
        <f t="shared" si="358"/>
        <v>51.016666666666673</v>
      </c>
      <c r="V2256" s="7">
        <f t="shared" si="359"/>
        <v>51.262500000000003</v>
      </c>
    </row>
    <row r="2257" spans="1:22" ht="13.5" x14ac:dyDescent="0.25">
      <c r="A2257" s="3">
        <f>RSI!A2257</f>
        <v>45590</v>
      </c>
      <c r="B2257" s="2">
        <f>RSI!B2257</f>
        <v>5.48</v>
      </c>
      <c r="C2257" s="2">
        <f>RSI!I2257</f>
        <v>35.497277431111883</v>
      </c>
      <c r="D2257" s="2">
        <f>MACD!E2257</f>
        <v>0.12656212510462783</v>
      </c>
      <c r="E2257" s="2">
        <f>MACD!F2257</f>
        <v>0.13769694146175743</v>
      </c>
      <c r="F2257" s="2">
        <f>'Moving Avg'!D2257</f>
        <v>5.48</v>
      </c>
      <c r="G2257" s="2">
        <f>'Moving Avg'!F2257</f>
        <v>5.6685000000000034</v>
      </c>
      <c r="H2257" s="2">
        <f>'Moving Avg'!G2257</f>
        <v>5.7132000000000005</v>
      </c>
      <c r="I2257" s="2">
        <f>'Moving Avg'!H2257</f>
        <v>4.3944000000000036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  <c r="M2257" s="7">
        <f t="shared" si="350"/>
        <v>25</v>
      </c>
      <c r="N2257" s="7">
        <f t="shared" si="351"/>
        <v>45</v>
      </c>
      <c r="O2257" s="7">
        <f t="shared" si="352"/>
        <v>50</v>
      </c>
      <c r="P2257" s="7">
        <f t="shared" si="353"/>
        <v>33</v>
      </c>
      <c r="Q2257" s="8">
        <f t="shared" si="354"/>
        <v>36.950000000000003</v>
      </c>
      <c r="R2257" s="8">
        <f t="shared" si="355"/>
        <v>39.75</v>
      </c>
      <c r="S2257" s="8">
        <f t="shared" si="356"/>
        <v>37.85</v>
      </c>
      <c r="T2257" s="8">
        <f t="shared" si="357"/>
        <v>38.25</v>
      </c>
      <c r="U2257" s="7">
        <f t="shared" si="358"/>
        <v>38.183333333333337</v>
      </c>
      <c r="V2257" s="7">
        <f t="shared" si="359"/>
        <v>38.200000000000003</v>
      </c>
    </row>
    <row r="2258" spans="1:22" ht="13.5" x14ac:dyDescent="0.25">
      <c r="A2258" s="3">
        <f>RSI!A2258</f>
        <v>45593</v>
      </c>
      <c r="B2258" s="2">
        <f>RSI!B2258</f>
        <v>5.5</v>
      </c>
      <c r="C2258" s="2">
        <f>RSI!I2258</f>
        <v>37.7915280148965</v>
      </c>
      <c r="D2258" s="2">
        <f>MACD!E2258</f>
        <v>0.13141874489440664</v>
      </c>
      <c r="E2258" s="2">
        <f>MACD!F2258</f>
        <v>0.13644130214828729</v>
      </c>
      <c r="F2258" s="2">
        <f>'Moving Avg'!D2258</f>
        <v>5.484</v>
      </c>
      <c r="G2258" s="2">
        <f>'Moving Avg'!F2258</f>
        <v>5.648500000000003</v>
      </c>
      <c r="H2258" s="2">
        <f>'Moving Avg'!G2258</f>
        <v>5.7240000000000002</v>
      </c>
      <c r="I2258" s="2">
        <f>'Moving Avg'!H2258</f>
        <v>4.402250000000004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  <c r="M2258" s="7">
        <f t="shared" si="350"/>
        <v>25</v>
      </c>
      <c r="N2258" s="7">
        <f t="shared" si="351"/>
        <v>45</v>
      </c>
      <c r="O2258" s="7">
        <f t="shared" si="352"/>
        <v>50</v>
      </c>
      <c r="P2258" s="7">
        <f t="shared" si="353"/>
        <v>83.5</v>
      </c>
      <c r="Q2258" s="8">
        <f t="shared" si="354"/>
        <v>44.524999999999999</v>
      </c>
      <c r="R2258" s="8">
        <f t="shared" si="355"/>
        <v>52.375</v>
      </c>
      <c r="S2258" s="8">
        <f t="shared" si="356"/>
        <v>60.575000000000003</v>
      </c>
      <c r="T2258" s="8">
        <f t="shared" si="357"/>
        <v>50.875</v>
      </c>
      <c r="U2258" s="7">
        <f t="shared" si="358"/>
        <v>52.491666666666674</v>
      </c>
      <c r="V2258" s="7">
        <f t="shared" si="359"/>
        <v>52.087500000000006</v>
      </c>
    </row>
    <row r="2259" spans="1:22" ht="13.5" x14ac:dyDescent="0.25">
      <c r="A2259" s="3">
        <f>RSI!A2259</f>
        <v>45594</v>
      </c>
      <c r="B2259" s="2">
        <f>RSI!B2259</f>
        <v>5.5</v>
      </c>
      <c r="C2259" s="2">
        <f>RSI!I2259</f>
        <v>37.791528014896492</v>
      </c>
      <c r="D2259" s="2">
        <f>MACD!E2259</f>
        <v>0.13634722199586324</v>
      </c>
      <c r="E2259" s="2">
        <f>MACD!F2259</f>
        <v>0.13642248611780247</v>
      </c>
      <c r="F2259" s="2">
        <f>'Moving Avg'!D2259</f>
        <v>5.4880000000000004</v>
      </c>
      <c r="G2259" s="2">
        <f>'Moving Avg'!F2259</f>
        <v>5.6285000000000025</v>
      </c>
      <c r="H2259" s="2">
        <f>'Moving Avg'!G2259</f>
        <v>5.734799999999999</v>
      </c>
      <c r="I2259" s="2">
        <f>'Moving Avg'!H2259</f>
        <v>4.4101000000000035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  <c r="M2259" s="7">
        <f t="shared" si="350"/>
        <v>25</v>
      </c>
      <c r="N2259" s="7">
        <f t="shared" si="351"/>
        <v>45</v>
      </c>
      <c r="O2259" s="7">
        <f t="shared" si="352"/>
        <v>50</v>
      </c>
      <c r="P2259" s="7">
        <f t="shared" si="353"/>
        <v>83.5</v>
      </c>
      <c r="Q2259" s="8">
        <f t="shared" si="354"/>
        <v>44.524999999999999</v>
      </c>
      <c r="R2259" s="8">
        <f t="shared" si="355"/>
        <v>52.375</v>
      </c>
      <c r="S2259" s="8">
        <f t="shared" si="356"/>
        <v>60.575000000000003</v>
      </c>
      <c r="T2259" s="8">
        <f t="shared" si="357"/>
        <v>50.875</v>
      </c>
      <c r="U2259" s="7">
        <f t="shared" si="358"/>
        <v>52.491666666666674</v>
      </c>
      <c r="V2259" s="7">
        <f t="shared" si="359"/>
        <v>52.087500000000006</v>
      </c>
    </row>
    <row r="2260" spans="1:22" ht="13.5" x14ac:dyDescent="0.25">
      <c r="A2260" s="3">
        <f>RSI!A2260</f>
        <v>45595</v>
      </c>
      <c r="B2260" s="2">
        <f>RSI!B2260</f>
        <v>5.5</v>
      </c>
      <c r="C2260" s="2">
        <f>RSI!I2260</f>
        <v>37.791528014896492</v>
      </c>
      <c r="D2260" s="2">
        <f>MACD!E2260</f>
        <v>0.14127583257967302</v>
      </c>
      <c r="E2260" s="2">
        <f>MACD!F2260</f>
        <v>0.13739315541017658</v>
      </c>
      <c r="F2260" s="2">
        <f>'Moving Avg'!D2260</f>
        <v>5.492</v>
      </c>
      <c r="G2260" s="2">
        <f>'Moving Avg'!F2260</f>
        <v>5.608500000000002</v>
      </c>
      <c r="H2260" s="2">
        <f>'Moving Avg'!G2260</f>
        <v>5.7447999999999988</v>
      </c>
      <c r="I2260" s="2">
        <f>'Moving Avg'!H2260</f>
        <v>4.4179500000000029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  <c r="M2260" s="7">
        <f t="shared" si="350"/>
        <v>25</v>
      </c>
      <c r="N2260" s="7">
        <f t="shared" si="351"/>
        <v>0</v>
      </c>
      <c r="O2260" s="7">
        <f t="shared" si="352"/>
        <v>50</v>
      </c>
      <c r="P2260" s="7">
        <f t="shared" si="353"/>
        <v>83.5</v>
      </c>
      <c r="Q2260" s="8">
        <f t="shared" si="354"/>
        <v>28.774999999999999</v>
      </c>
      <c r="R2260" s="8">
        <f t="shared" si="355"/>
        <v>43.375</v>
      </c>
      <c r="S2260" s="8">
        <f t="shared" si="356"/>
        <v>53.825000000000003</v>
      </c>
      <c r="T2260" s="8">
        <f t="shared" si="357"/>
        <v>39.625</v>
      </c>
      <c r="U2260" s="7">
        <f t="shared" si="358"/>
        <v>41.991666666666667</v>
      </c>
      <c r="V2260" s="7">
        <f t="shared" si="359"/>
        <v>41.400000000000006</v>
      </c>
    </row>
    <row r="2261" spans="1:22" ht="13.5" x14ac:dyDescent="0.25">
      <c r="A2261" s="3">
        <f>RSI!A2261</f>
        <v>45596</v>
      </c>
      <c r="B2261" s="2">
        <f>RSI!B2261</f>
        <v>5.5</v>
      </c>
      <c r="C2261" s="2">
        <f>RSI!I2261</f>
        <v>37.791528014896507</v>
      </c>
      <c r="D2261" s="2">
        <f>MACD!E2261</f>
        <v>0.14614838124129381</v>
      </c>
      <c r="E2261" s="2">
        <f>MACD!F2261</f>
        <v>0.13914420057640003</v>
      </c>
      <c r="F2261" s="2">
        <f>'Moving Avg'!D2261</f>
        <v>5.4960000000000004</v>
      </c>
      <c r="G2261" s="2">
        <f>'Moving Avg'!F2261</f>
        <v>5.5965000000000016</v>
      </c>
      <c r="H2261" s="2">
        <f>'Moving Avg'!G2261</f>
        <v>5.7531999999999979</v>
      </c>
      <c r="I2261" s="2">
        <f>'Moving Avg'!H2261</f>
        <v>4.4258000000000033</v>
      </c>
      <c r="J2261" s="5" t="str">
        <f>OBV!F2261</f>
        <v>BULLISH</v>
      </c>
      <c r="K2261" s="5" t="str">
        <f>OBV!G2261</f>
        <v>NEUTRAL</v>
      </c>
      <c r="L2261" s="5" t="str">
        <f>OBV!H2261</f>
        <v>CONFIRMED BULLISH</v>
      </c>
      <c r="M2261" s="7">
        <f t="shared" si="350"/>
        <v>25</v>
      </c>
      <c r="N2261" s="7">
        <f t="shared" si="351"/>
        <v>0</v>
      </c>
      <c r="O2261" s="7">
        <f t="shared" si="352"/>
        <v>50</v>
      </c>
      <c r="P2261" s="7">
        <f t="shared" si="353"/>
        <v>83.5</v>
      </c>
      <c r="Q2261" s="8">
        <f t="shared" si="354"/>
        <v>28.774999999999999</v>
      </c>
      <c r="R2261" s="8">
        <f t="shared" si="355"/>
        <v>43.375</v>
      </c>
      <c r="S2261" s="8">
        <f t="shared" si="356"/>
        <v>53.825000000000003</v>
      </c>
      <c r="T2261" s="8">
        <f t="shared" si="357"/>
        <v>39.625</v>
      </c>
      <c r="U2261" s="7">
        <f t="shared" si="358"/>
        <v>41.991666666666667</v>
      </c>
      <c r="V2261" s="7">
        <f t="shared" si="359"/>
        <v>41.400000000000006</v>
      </c>
    </row>
    <row r="2262" spans="1:22" ht="13.5" x14ac:dyDescent="0.25">
      <c r="A2262" s="3">
        <f>RSI!A2262</f>
        <v>45597</v>
      </c>
      <c r="B2262" s="2">
        <f>RSI!B2262</f>
        <v>5.5</v>
      </c>
      <c r="C2262" s="2">
        <f>RSI!I2262</f>
        <v>37.791528014896507</v>
      </c>
      <c r="D2262" s="2">
        <f>MACD!E2262</f>
        <v>0.112459940662891</v>
      </c>
      <c r="E2262" s="2">
        <f>MACD!F2262</f>
        <v>0.13380734859369825</v>
      </c>
      <c r="F2262" s="2">
        <f>'Moving Avg'!D2262</f>
        <v>5.5</v>
      </c>
      <c r="G2262" s="2">
        <f>'Moving Avg'!F2262</f>
        <v>5.584500000000002</v>
      </c>
      <c r="H2262" s="2">
        <f>'Moving Avg'!G2262</f>
        <v>5.7611999999999979</v>
      </c>
      <c r="I2262" s="2">
        <f>'Moving Avg'!H2262</f>
        <v>4.4336500000000036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  <c r="M2262" s="7">
        <f t="shared" si="350"/>
        <v>25</v>
      </c>
      <c r="N2262" s="7">
        <f t="shared" si="351"/>
        <v>100</v>
      </c>
      <c r="O2262" s="7">
        <f t="shared" si="352"/>
        <v>50</v>
      </c>
      <c r="P2262" s="7">
        <f t="shared" si="353"/>
        <v>83.5</v>
      </c>
      <c r="Q2262" s="8">
        <f t="shared" si="354"/>
        <v>63.774999999999999</v>
      </c>
      <c r="R2262" s="8">
        <f t="shared" si="355"/>
        <v>63.375</v>
      </c>
      <c r="S2262" s="8">
        <f t="shared" si="356"/>
        <v>68.825000000000003</v>
      </c>
      <c r="T2262" s="8">
        <f t="shared" si="357"/>
        <v>64.625</v>
      </c>
      <c r="U2262" s="7">
        <f t="shared" si="358"/>
        <v>65.325000000000003</v>
      </c>
      <c r="V2262" s="7">
        <f t="shared" si="359"/>
        <v>65.150000000000006</v>
      </c>
    </row>
    <row r="2263" spans="1:22" ht="13.5" x14ac:dyDescent="0.25">
      <c r="A2263" s="3">
        <f>RSI!A2263</f>
        <v>45600</v>
      </c>
      <c r="B2263" s="2">
        <f>RSI!B2263</f>
        <v>5.5</v>
      </c>
      <c r="C2263" s="2">
        <f>RSI!I2263</f>
        <v>37.7915280148965</v>
      </c>
      <c r="D2263" s="2">
        <f>MACD!E2263</f>
        <v>8.4556348293340022E-2</v>
      </c>
      <c r="E2263" s="2">
        <f>MACD!F2263</f>
        <v>0.1239571485336266</v>
      </c>
      <c r="F2263" s="2">
        <f>'Moving Avg'!D2263</f>
        <v>5.5</v>
      </c>
      <c r="G2263" s="2">
        <f>'Moving Avg'!F2263</f>
        <v>5.5725000000000016</v>
      </c>
      <c r="H2263" s="2">
        <f>'Moving Avg'!G2263</f>
        <v>5.7671999999999981</v>
      </c>
      <c r="I2263" s="2">
        <f>'Moving Avg'!H2263</f>
        <v>4.4415000000000031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  <c r="M2263" s="7">
        <f t="shared" si="350"/>
        <v>25</v>
      </c>
      <c r="N2263" s="7">
        <f t="shared" si="351"/>
        <v>100</v>
      </c>
      <c r="O2263" s="7">
        <f t="shared" si="352"/>
        <v>50</v>
      </c>
      <c r="P2263" s="7">
        <f t="shared" si="353"/>
        <v>33</v>
      </c>
      <c r="Q2263" s="8">
        <f t="shared" si="354"/>
        <v>56.2</v>
      </c>
      <c r="R2263" s="8">
        <f t="shared" si="355"/>
        <v>50.75</v>
      </c>
      <c r="S2263" s="8">
        <f t="shared" si="356"/>
        <v>46.1</v>
      </c>
      <c r="T2263" s="8">
        <f t="shared" si="357"/>
        <v>52</v>
      </c>
      <c r="U2263" s="7">
        <f t="shared" si="358"/>
        <v>51.016666666666673</v>
      </c>
      <c r="V2263" s="7">
        <f t="shared" si="359"/>
        <v>51.262500000000003</v>
      </c>
    </row>
    <row r="2264" spans="1:22" ht="13.5" x14ac:dyDescent="0.25">
      <c r="A2264" s="3">
        <f>RSI!A2264</f>
        <v>45601</v>
      </c>
      <c r="B2264" s="2">
        <f>RSI!B2264</f>
        <v>5.5</v>
      </c>
      <c r="C2264" s="2">
        <f>RSI!I2264</f>
        <v>37.7915280148965</v>
      </c>
      <c r="D2264" s="2">
        <f>MACD!E2264</f>
        <v>6.1503034063140838E-2</v>
      </c>
      <c r="E2264" s="2">
        <f>MACD!F2264</f>
        <v>0.11146632563952945</v>
      </c>
      <c r="F2264" s="2">
        <f>'Moving Avg'!D2264</f>
        <v>5.5</v>
      </c>
      <c r="G2264" s="2">
        <f>'Moving Avg'!F2264</f>
        <v>5.5730000000000013</v>
      </c>
      <c r="H2264" s="2">
        <f>'Moving Avg'!G2264</f>
        <v>5.7685999999999993</v>
      </c>
      <c r="I2264" s="2">
        <f>'Moving Avg'!H2264</f>
        <v>4.4502000000000033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  <c r="M2264" s="7">
        <f t="shared" si="350"/>
        <v>25</v>
      </c>
      <c r="N2264" s="7">
        <f t="shared" si="351"/>
        <v>100</v>
      </c>
      <c r="O2264" s="7">
        <f t="shared" si="352"/>
        <v>50</v>
      </c>
      <c r="P2264" s="7">
        <f t="shared" si="353"/>
        <v>33</v>
      </c>
      <c r="Q2264" s="8">
        <f t="shared" si="354"/>
        <v>56.2</v>
      </c>
      <c r="R2264" s="8">
        <f t="shared" si="355"/>
        <v>50.75</v>
      </c>
      <c r="S2264" s="8">
        <f t="shared" si="356"/>
        <v>46.1</v>
      </c>
      <c r="T2264" s="8">
        <f t="shared" si="357"/>
        <v>52</v>
      </c>
      <c r="U2264" s="7">
        <f t="shared" si="358"/>
        <v>51.016666666666673</v>
      </c>
      <c r="V2264" s="7">
        <f t="shared" si="359"/>
        <v>51.262500000000003</v>
      </c>
    </row>
    <row r="2265" spans="1:22" ht="13.5" x14ac:dyDescent="0.25">
      <c r="A2265" s="3">
        <f>RSI!A2265</f>
        <v>45602</v>
      </c>
      <c r="B2265" s="2">
        <f>RSI!B2265</f>
        <v>5.5</v>
      </c>
      <c r="C2265" s="2">
        <f>RSI!I2265</f>
        <v>37.791528014896507</v>
      </c>
      <c r="D2265" s="2">
        <f>MACD!E2265</f>
        <v>4.2512511129928932E-2</v>
      </c>
      <c r="E2265" s="2">
        <f>MACD!F2265</f>
        <v>9.7675562737609342E-2</v>
      </c>
      <c r="F2265" s="2">
        <f>'Moving Avg'!D2265</f>
        <v>5.5</v>
      </c>
      <c r="G2265" s="2">
        <f>'Moving Avg'!F2265</f>
        <v>5.5630000000000006</v>
      </c>
      <c r="H2265" s="2">
        <f>'Moving Avg'!G2265</f>
        <v>5.7651999999999983</v>
      </c>
      <c r="I2265" s="2">
        <f>'Moving Avg'!H2265</f>
        <v>4.4589000000000025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  <c r="M2265" s="7">
        <f t="shared" si="350"/>
        <v>25</v>
      </c>
      <c r="N2265" s="7">
        <f t="shared" si="351"/>
        <v>100</v>
      </c>
      <c r="O2265" s="7">
        <f t="shared" si="352"/>
        <v>50</v>
      </c>
      <c r="P2265" s="7">
        <f t="shared" si="353"/>
        <v>33</v>
      </c>
      <c r="Q2265" s="8">
        <f t="shared" si="354"/>
        <v>56.2</v>
      </c>
      <c r="R2265" s="8">
        <f t="shared" si="355"/>
        <v>50.75</v>
      </c>
      <c r="S2265" s="8">
        <f t="shared" si="356"/>
        <v>46.1</v>
      </c>
      <c r="T2265" s="8">
        <f t="shared" si="357"/>
        <v>52</v>
      </c>
      <c r="U2265" s="7">
        <f t="shared" si="358"/>
        <v>51.016666666666673</v>
      </c>
      <c r="V2265" s="7">
        <f t="shared" si="359"/>
        <v>51.262500000000003</v>
      </c>
    </row>
    <row r="2266" spans="1:22" ht="13.5" x14ac:dyDescent="0.25">
      <c r="A2266" s="3">
        <f>RSI!A2266</f>
        <v>45603</v>
      </c>
      <c r="B2266" s="2">
        <f>RSI!B2266</f>
        <v>5.5</v>
      </c>
      <c r="C2266" s="2">
        <f>RSI!I2266</f>
        <v>37.791528014896507</v>
      </c>
      <c r="D2266" s="2">
        <f>MACD!E2266</f>
        <v>2.6921503006986036E-2</v>
      </c>
      <c r="E2266" s="2">
        <f>MACD!F2266</f>
        <v>8.3524750791484678E-2</v>
      </c>
      <c r="F2266" s="2">
        <f>'Moving Avg'!D2266</f>
        <v>5.5</v>
      </c>
      <c r="G2266" s="2">
        <f>'Moving Avg'!F2266</f>
        <v>5.5515000000000008</v>
      </c>
      <c r="H2266" s="2">
        <f>'Moving Avg'!G2266</f>
        <v>5.7573999999999987</v>
      </c>
      <c r="I2266" s="2">
        <f>'Moving Avg'!H2266</f>
        <v>4.4676000000000027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  <c r="M2266" s="7">
        <f t="shared" si="350"/>
        <v>25</v>
      </c>
      <c r="N2266" s="7">
        <f t="shared" si="351"/>
        <v>100</v>
      </c>
      <c r="O2266" s="7">
        <f t="shared" si="352"/>
        <v>50</v>
      </c>
      <c r="P2266" s="7">
        <f t="shared" si="353"/>
        <v>33</v>
      </c>
      <c r="Q2266" s="8">
        <f t="shared" si="354"/>
        <v>56.2</v>
      </c>
      <c r="R2266" s="8">
        <f t="shared" si="355"/>
        <v>50.75</v>
      </c>
      <c r="S2266" s="8">
        <f t="shared" si="356"/>
        <v>46.1</v>
      </c>
      <c r="T2266" s="8">
        <f t="shared" si="357"/>
        <v>52</v>
      </c>
      <c r="U2266" s="7">
        <f t="shared" si="358"/>
        <v>51.016666666666673</v>
      </c>
      <c r="V2266" s="7">
        <f t="shared" si="359"/>
        <v>51.262500000000003</v>
      </c>
    </row>
    <row r="2267" spans="1:22" ht="13.5" x14ac:dyDescent="0.25">
      <c r="A2267" s="3">
        <f>RSI!A2267</f>
        <v>45604</v>
      </c>
      <c r="B2267" s="2">
        <f>RSI!B2267</f>
        <v>5.5</v>
      </c>
      <c r="C2267" s="2">
        <f>RSI!I2267</f>
        <v>37.791528014896507</v>
      </c>
      <c r="D2267" s="2">
        <f>MACD!E2267</f>
        <v>1.4171607719700496E-2</v>
      </c>
      <c r="E2267" s="2">
        <f>MACD!F2267</f>
        <v>6.9654122177127853E-2</v>
      </c>
      <c r="F2267" s="2">
        <f>'Moving Avg'!D2267</f>
        <v>5.5</v>
      </c>
      <c r="G2267" s="2">
        <f>'Moving Avg'!F2267</f>
        <v>5.5400000000000009</v>
      </c>
      <c r="H2267" s="2">
        <f>'Moving Avg'!G2267</f>
        <v>5.7495999999999983</v>
      </c>
      <c r="I2267" s="2">
        <f>'Moving Avg'!H2267</f>
        <v>4.4763000000000028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  <c r="M2267" s="7">
        <f t="shared" si="350"/>
        <v>25</v>
      </c>
      <c r="N2267" s="7">
        <f t="shared" si="351"/>
        <v>100</v>
      </c>
      <c r="O2267" s="7">
        <f t="shared" si="352"/>
        <v>50</v>
      </c>
      <c r="P2267" s="7">
        <f t="shared" si="353"/>
        <v>33</v>
      </c>
      <c r="Q2267" s="8">
        <f t="shared" si="354"/>
        <v>56.2</v>
      </c>
      <c r="R2267" s="8">
        <f t="shared" si="355"/>
        <v>50.75</v>
      </c>
      <c r="S2267" s="8">
        <f t="shared" si="356"/>
        <v>46.1</v>
      </c>
      <c r="T2267" s="8">
        <f t="shared" si="357"/>
        <v>52</v>
      </c>
      <c r="U2267" s="7">
        <f t="shared" si="358"/>
        <v>51.016666666666673</v>
      </c>
      <c r="V2267" s="7">
        <f t="shared" si="359"/>
        <v>51.262500000000003</v>
      </c>
    </row>
    <row r="2268" spans="1:22" ht="13.5" x14ac:dyDescent="0.25">
      <c r="A2268" s="3">
        <f>RSI!A2268</f>
        <v>45607</v>
      </c>
      <c r="B2268" s="2">
        <f>RSI!B2268</f>
        <v>5.5</v>
      </c>
      <c r="C2268" s="2">
        <f>RSI!I2268</f>
        <v>37.791528014896507</v>
      </c>
      <c r="D2268" s="2">
        <f>MACD!E2268</f>
        <v>6.8698765661894257E-3</v>
      </c>
      <c r="E2268" s="2">
        <f>MACD!F2268</f>
        <v>5.7097273054940174E-2</v>
      </c>
      <c r="F2268" s="2">
        <f>'Moving Avg'!D2268</f>
        <v>5.5</v>
      </c>
      <c r="G2268" s="2">
        <f>'Moving Avg'!F2268</f>
        <v>5.5285000000000002</v>
      </c>
      <c r="H2268" s="2">
        <f>'Moving Avg'!G2268</f>
        <v>5.7417999999999987</v>
      </c>
      <c r="I2268" s="2">
        <f>'Moving Avg'!H2268</f>
        <v>4.485000000000003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  <c r="M2268" s="7">
        <f t="shared" si="350"/>
        <v>25</v>
      </c>
      <c r="N2268" s="7">
        <f t="shared" si="351"/>
        <v>100</v>
      </c>
      <c r="O2268" s="7">
        <f t="shared" si="352"/>
        <v>50</v>
      </c>
      <c r="P2268" s="7">
        <f t="shared" si="353"/>
        <v>33</v>
      </c>
      <c r="Q2268" s="8">
        <f t="shared" si="354"/>
        <v>56.2</v>
      </c>
      <c r="R2268" s="8">
        <f t="shared" si="355"/>
        <v>50.75</v>
      </c>
      <c r="S2268" s="8">
        <f t="shared" si="356"/>
        <v>46.1</v>
      </c>
      <c r="T2268" s="8">
        <f t="shared" si="357"/>
        <v>52</v>
      </c>
      <c r="U2268" s="7">
        <f t="shared" si="358"/>
        <v>51.016666666666673</v>
      </c>
      <c r="V2268" s="7">
        <f t="shared" si="359"/>
        <v>51.262500000000003</v>
      </c>
    </row>
    <row r="2269" spans="1:22" ht="13.5" x14ac:dyDescent="0.25">
      <c r="A2269" s="3">
        <f>RSI!A2269</f>
        <v>45608</v>
      </c>
      <c r="B2269" s="2">
        <f>RSI!B2269</f>
        <v>5.5</v>
      </c>
      <c r="C2269" s="2">
        <f>RSI!I2269</f>
        <v>37.791528014896507</v>
      </c>
      <c r="D2269" s="2">
        <f>MACD!E2269</f>
        <v>1.0708578383251677E-3</v>
      </c>
      <c r="E2269" s="2">
        <f>MACD!F2269</f>
        <v>4.5891990011617173E-2</v>
      </c>
      <c r="F2269" s="2">
        <f>'Moving Avg'!D2269</f>
        <v>5.5</v>
      </c>
      <c r="G2269" s="2">
        <f>'Moving Avg'!F2269</f>
        <v>5.5170000000000003</v>
      </c>
      <c r="H2269" s="2">
        <f>'Moving Avg'!G2269</f>
        <v>5.7339999999999982</v>
      </c>
      <c r="I2269" s="2">
        <f>'Moving Avg'!H2269</f>
        <v>4.4937000000000022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  <c r="M2269" s="7">
        <f t="shared" si="350"/>
        <v>25</v>
      </c>
      <c r="N2269" s="7">
        <f t="shared" si="351"/>
        <v>100</v>
      </c>
      <c r="O2269" s="7">
        <f t="shared" si="352"/>
        <v>50</v>
      </c>
      <c r="P2269" s="7">
        <f t="shared" si="353"/>
        <v>33</v>
      </c>
      <c r="Q2269" s="8">
        <f t="shared" si="354"/>
        <v>56.2</v>
      </c>
      <c r="R2269" s="8">
        <f t="shared" si="355"/>
        <v>50.75</v>
      </c>
      <c r="S2269" s="8">
        <f t="shared" si="356"/>
        <v>46.1</v>
      </c>
      <c r="T2269" s="8">
        <f t="shared" si="357"/>
        <v>52</v>
      </c>
      <c r="U2269" s="7">
        <f t="shared" si="358"/>
        <v>51.016666666666673</v>
      </c>
      <c r="V2269" s="7">
        <f t="shared" si="359"/>
        <v>51.262500000000003</v>
      </c>
    </row>
    <row r="2270" spans="1:22" ht="13.5" x14ac:dyDescent="0.25">
      <c r="A2270" s="3">
        <f>RSI!A2270</f>
        <v>45609</v>
      </c>
      <c r="B2270" s="2">
        <f>RSI!B2270</f>
        <v>5.5</v>
      </c>
      <c r="C2270" s="2">
        <f>RSI!I2270</f>
        <v>37.791528014896507</v>
      </c>
      <c r="D2270" s="2">
        <f>MACD!E2270</f>
        <v>-3.4847364110071055E-3</v>
      </c>
      <c r="E2270" s="2">
        <f>MACD!F2270</f>
        <v>3.6016644727092324E-2</v>
      </c>
      <c r="F2270" s="2">
        <f>'Moving Avg'!D2270</f>
        <v>5.5</v>
      </c>
      <c r="G2270" s="2">
        <f>'Moving Avg'!F2270</f>
        <v>5.5054999999999996</v>
      </c>
      <c r="H2270" s="2">
        <f>'Moving Avg'!G2270</f>
        <v>5.7241999999999988</v>
      </c>
      <c r="I2270" s="2">
        <f>'Moving Avg'!H2270</f>
        <v>4.5024000000000015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  <c r="M2270" s="7">
        <f t="shared" si="350"/>
        <v>25</v>
      </c>
      <c r="N2270" s="7">
        <f t="shared" si="351"/>
        <v>100</v>
      </c>
      <c r="O2270" s="7">
        <f t="shared" si="352"/>
        <v>50</v>
      </c>
      <c r="P2270" s="7">
        <f t="shared" si="353"/>
        <v>33</v>
      </c>
      <c r="Q2270" s="8">
        <f t="shared" si="354"/>
        <v>56.2</v>
      </c>
      <c r="R2270" s="8">
        <f t="shared" si="355"/>
        <v>50.75</v>
      </c>
      <c r="S2270" s="8">
        <f t="shared" si="356"/>
        <v>46.1</v>
      </c>
      <c r="T2270" s="8">
        <f t="shared" si="357"/>
        <v>52</v>
      </c>
      <c r="U2270" s="7">
        <f t="shared" si="358"/>
        <v>51.016666666666673</v>
      </c>
      <c r="V2270" s="7">
        <f t="shared" si="359"/>
        <v>51.262500000000003</v>
      </c>
    </row>
    <row r="2271" spans="1:22" ht="13.5" x14ac:dyDescent="0.25">
      <c r="A2271" s="3">
        <f>RSI!A2271</f>
        <v>45610</v>
      </c>
      <c r="B2271" s="2">
        <f>RSI!B2271</f>
        <v>5.5</v>
      </c>
      <c r="C2271" s="2">
        <f>RSI!I2271</f>
        <v>37.791528014896507</v>
      </c>
      <c r="D2271" s="2">
        <f>MACD!E2271</f>
        <v>-7.0142220888502749E-3</v>
      </c>
      <c r="E2271" s="2">
        <f>MACD!F2271</f>
        <v>2.7410471363903805E-2</v>
      </c>
      <c r="F2271" s="2">
        <f>'Moving Avg'!D2271</f>
        <v>5.5</v>
      </c>
      <c r="G2271" s="2">
        <f>'Moving Avg'!F2271</f>
        <v>5.4939999999999998</v>
      </c>
      <c r="H2271" s="2">
        <f>'Moving Avg'!G2271</f>
        <v>5.7141999999999982</v>
      </c>
      <c r="I2271" s="2">
        <f>'Moving Avg'!H2271</f>
        <v>4.5111000000000017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  <c r="M2271" s="7">
        <f t="shared" si="350"/>
        <v>25</v>
      </c>
      <c r="N2271" s="7">
        <f t="shared" si="351"/>
        <v>100</v>
      </c>
      <c r="O2271" s="7">
        <f t="shared" si="352"/>
        <v>50</v>
      </c>
      <c r="P2271" s="7">
        <f t="shared" si="353"/>
        <v>33</v>
      </c>
      <c r="Q2271" s="8">
        <f t="shared" si="354"/>
        <v>56.2</v>
      </c>
      <c r="R2271" s="8">
        <f t="shared" si="355"/>
        <v>50.75</v>
      </c>
      <c r="S2271" s="8">
        <f t="shared" si="356"/>
        <v>46.1</v>
      </c>
      <c r="T2271" s="8">
        <f t="shared" si="357"/>
        <v>52</v>
      </c>
      <c r="U2271" s="7">
        <f t="shared" si="358"/>
        <v>51.016666666666673</v>
      </c>
      <c r="V2271" s="7">
        <f t="shared" si="359"/>
        <v>51.262500000000003</v>
      </c>
    </row>
    <row r="2272" spans="1:22" ht="13.5" x14ac:dyDescent="0.25">
      <c r="A2272" s="3">
        <f>RSI!A2272</f>
        <v>45611</v>
      </c>
      <c r="B2272" s="2">
        <f>RSI!B2272</f>
        <v>5.5</v>
      </c>
      <c r="C2272" s="2">
        <f>RSI!I2272</f>
        <v>37.791528014896507</v>
      </c>
      <c r="D2272" s="2">
        <f>MACD!E2272</f>
        <v>-9.6995544907043652E-3</v>
      </c>
      <c r="E2272" s="2">
        <f>MACD!F2272</f>
        <v>1.9988466192982172E-2</v>
      </c>
      <c r="F2272" s="2">
        <f>'Moving Avg'!D2272</f>
        <v>5.5</v>
      </c>
      <c r="G2272" s="2">
        <f>'Moving Avg'!F2272</f>
        <v>5.4950000000000001</v>
      </c>
      <c r="H2272" s="2">
        <f>'Moving Avg'!G2272</f>
        <v>5.7041999999999984</v>
      </c>
      <c r="I2272" s="2">
        <f>'Moving Avg'!H2272</f>
        <v>4.5198000000000018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  <c r="M2272" s="7">
        <f t="shared" si="350"/>
        <v>25</v>
      </c>
      <c r="N2272" s="7">
        <f t="shared" si="351"/>
        <v>100</v>
      </c>
      <c r="O2272" s="7">
        <f t="shared" si="352"/>
        <v>50</v>
      </c>
      <c r="P2272" s="7">
        <f t="shared" si="353"/>
        <v>33</v>
      </c>
      <c r="Q2272" s="8">
        <f t="shared" si="354"/>
        <v>56.2</v>
      </c>
      <c r="R2272" s="8">
        <f t="shared" si="355"/>
        <v>50.75</v>
      </c>
      <c r="S2272" s="8">
        <f t="shared" si="356"/>
        <v>46.1</v>
      </c>
      <c r="T2272" s="8">
        <f t="shared" si="357"/>
        <v>52</v>
      </c>
      <c r="U2272" s="7">
        <f t="shared" si="358"/>
        <v>51.016666666666673</v>
      </c>
      <c r="V2272" s="7">
        <f t="shared" si="359"/>
        <v>51.262500000000003</v>
      </c>
    </row>
    <row r="2273" spans="1:22" ht="13.5" x14ac:dyDescent="0.25">
      <c r="A2273" s="3">
        <f>RSI!A2273</f>
        <v>45614</v>
      </c>
      <c r="B2273" s="2">
        <f>RSI!B2273</f>
        <v>5.5</v>
      </c>
      <c r="C2273" s="2">
        <f>RSI!I2273</f>
        <v>37.791528014896507</v>
      </c>
      <c r="D2273" s="2">
        <f>MACD!E2273</f>
        <v>-1.1692911164629116E-2</v>
      </c>
      <c r="E2273" s="2">
        <f>MACD!F2273</f>
        <v>1.3652190721459914E-2</v>
      </c>
      <c r="F2273" s="2">
        <f>'Moving Avg'!D2273</f>
        <v>5.5</v>
      </c>
      <c r="G2273" s="2">
        <f>'Moving Avg'!F2273</f>
        <v>5.4960000000000004</v>
      </c>
      <c r="H2273" s="2">
        <f>'Moving Avg'!G2273</f>
        <v>5.6941999999999986</v>
      </c>
      <c r="I2273" s="2">
        <f>'Moving Avg'!H2273</f>
        <v>4.5285000000000011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  <c r="M2273" s="7">
        <f t="shared" si="350"/>
        <v>25</v>
      </c>
      <c r="N2273" s="7">
        <f t="shared" si="351"/>
        <v>100</v>
      </c>
      <c r="O2273" s="7">
        <f t="shared" si="352"/>
        <v>50</v>
      </c>
      <c r="P2273" s="7">
        <f t="shared" si="353"/>
        <v>33</v>
      </c>
      <c r="Q2273" s="8">
        <f t="shared" si="354"/>
        <v>56.2</v>
      </c>
      <c r="R2273" s="8">
        <f t="shared" si="355"/>
        <v>50.75</v>
      </c>
      <c r="S2273" s="8">
        <f t="shared" si="356"/>
        <v>46.1</v>
      </c>
      <c r="T2273" s="8">
        <f t="shared" si="357"/>
        <v>52</v>
      </c>
      <c r="U2273" s="7">
        <f t="shared" si="358"/>
        <v>51.016666666666673</v>
      </c>
      <c r="V2273" s="7">
        <f t="shared" si="359"/>
        <v>51.262500000000003</v>
      </c>
    </row>
    <row r="2274" spans="1:22" ht="13.5" x14ac:dyDescent="0.25">
      <c r="A2274" s="3">
        <f>RSI!A2274</f>
        <v>45615</v>
      </c>
      <c r="B2274" s="2">
        <f>RSI!B2274</f>
        <v>5.5</v>
      </c>
      <c r="C2274" s="2">
        <f>RSI!I2274</f>
        <v>37.791528014896507</v>
      </c>
      <c r="D2274" s="2">
        <f>MACD!E2274</f>
        <v>-1.3121405297594535E-2</v>
      </c>
      <c r="E2274" s="2">
        <f>MACD!F2274</f>
        <v>8.297471517649025E-3</v>
      </c>
      <c r="F2274" s="2">
        <f>'Moving Avg'!D2274</f>
        <v>5.5</v>
      </c>
      <c r="G2274" s="2">
        <f>'Moving Avg'!F2274</f>
        <v>5.4969999999999999</v>
      </c>
      <c r="H2274" s="2">
        <f>'Moving Avg'!G2274</f>
        <v>5.6841999999999988</v>
      </c>
      <c r="I2274" s="2">
        <f>'Moving Avg'!H2274</f>
        <v>4.5372500000000011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  <c r="M2274" s="7">
        <f t="shared" si="350"/>
        <v>25</v>
      </c>
      <c r="N2274" s="7">
        <f t="shared" si="351"/>
        <v>100</v>
      </c>
      <c r="O2274" s="7">
        <f t="shared" si="352"/>
        <v>50</v>
      </c>
      <c r="P2274" s="7">
        <f t="shared" si="353"/>
        <v>33</v>
      </c>
      <c r="Q2274" s="8">
        <f t="shared" si="354"/>
        <v>56.2</v>
      </c>
      <c r="R2274" s="8">
        <f t="shared" si="355"/>
        <v>50.75</v>
      </c>
      <c r="S2274" s="8">
        <f t="shared" si="356"/>
        <v>46.1</v>
      </c>
      <c r="T2274" s="8">
        <f t="shared" si="357"/>
        <v>52</v>
      </c>
      <c r="U2274" s="7">
        <f t="shared" si="358"/>
        <v>51.016666666666673</v>
      </c>
      <c r="V2274" s="7">
        <f t="shared" si="359"/>
        <v>51.262500000000003</v>
      </c>
    </row>
    <row r="2275" spans="1:22" ht="13.5" x14ac:dyDescent="0.25">
      <c r="A2275" s="3">
        <f>RSI!A2275</f>
        <v>45616</v>
      </c>
      <c r="B2275" s="2">
        <f>RSI!B2275</f>
        <v>5.5</v>
      </c>
      <c r="C2275" s="2">
        <f>RSI!I2275</f>
        <v>37.791528014896507</v>
      </c>
      <c r="D2275" s="2">
        <f>MACD!E2275</f>
        <v>-1.4091064173307188E-2</v>
      </c>
      <c r="E2275" s="2">
        <f>MACD!F2275</f>
        <v>3.8197643794577827E-3</v>
      </c>
      <c r="F2275" s="2">
        <f>'Moving Avg'!D2275</f>
        <v>5.5</v>
      </c>
      <c r="G2275" s="2">
        <f>'Moving Avg'!F2275</f>
        <v>5.4980000000000002</v>
      </c>
      <c r="H2275" s="2">
        <f>'Moving Avg'!G2275</f>
        <v>5.6741999999999981</v>
      </c>
      <c r="I2275" s="2">
        <f>'Moving Avg'!H2275</f>
        <v>4.5460000000000012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  <c r="M2275" s="7">
        <f t="shared" si="350"/>
        <v>25</v>
      </c>
      <c r="N2275" s="7">
        <f t="shared" si="351"/>
        <v>45</v>
      </c>
      <c r="O2275" s="7">
        <f t="shared" si="352"/>
        <v>50</v>
      </c>
      <c r="P2275" s="7">
        <f t="shared" si="353"/>
        <v>33</v>
      </c>
      <c r="Q2275" s="8">
        <f t="shared" si="354"/>
        <v>36.950000000000003</v>
      </c>
      <c r="R2275" s="8">
        <f t="shared" si="355"/>
        <v>39.75</v>
      </c>
      <c r="S2275" s="8">
        <f t="shared" si="356"/>
        <v>37.85</v>
      </c>
      <c r="T2275" s="8">
        <f t="shared" si="357"/>
        <v>38.25</v>
      </c>
      <c r="U2275" s="7">
        <f t="shared" si="358"/>
        <v>38.183333333333337</v>
      </c>
      <c r="V2275" s="7">
        <f t="shared" si="359"/>
        <v>38.200000000000003</v>
      </c>
    </row>
    <row r="2276" spans="1:22" ht="13.5" x14ac:dyDescent="0.25">
      <c r="A2276" s="3">
        <f>RSI!A2276</f>
        <v>45617</v>
      </c>
      <c r="B2276" s="2">
        <f>RSI!B2276</f>
        <v>5.5</v>
      </c>
      <c r="C2276" s="2">
        <f>RSI!I2276</f>
        <v>37.791528014896507</v>
      </c>
      <c r="D2276" s="2">
        <f>MACD!E2276</f>
        <v>-1.4690186492757995E-2</v>
      </c>
      <c r="E2276" s="2">
        <f>MACD!F2276</f>
        <v>1.1777420501462698E-4</v>
      </c>
      <c r="F2276" s="2">
        <f>'Moving Avg'!D2276</f>
        <v>5.5</v>
      </c>
      <c r="G2276" s="2">
        <f>'Moving Avg'!F2276</f>
        <v>5.4990000000000006</v>
      </c>
      <c r="H2276" s="2">
        <f>'Moving Avg'!G2276</f>
        <v>5.6641999999999983</v>
      </c>
      <c r="I2276" s="2">
        <f>'Moving Avg'!H2276</f>
        <v>4.5547500000000021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  <c r="M2276" s="7">
        <f t="shared" si="350"/>
        <v>25</v>
      </c>
      <c r="N2276" s="7">
        <f t="shared" si="351"/>
        <v>45</v>
      </c>
      <c r="O2276" s="7">
        <f t="shared" si="352"/>
        <v>50</v>
      </c>
      <c r="P2276" s="7">
        <f t="shared" si="353"/>
        <v>33</v>
      </c>
      <c r="Q2276" s="8">
        <f t="shared" si="354"/>
        <v>36.950000000000003</v>
      </c>
      <c r="R2276" s="8">
        <f t="shared" si="355"/>
        <v>39.75</v>
      </c>
      <c r="S2276" s="8">
        <f t="shared" si="356"/>
        <v>37.85</v>
      </c>
      <c r="T2276" s="8">
        <f t="shared" si="357"/>
        <v>38.25</v>
      </c>
      <c r="U2276" s="7">
        <f t="shared" si="358"/>
        <v>38.183333333333337</v>
      </c>
      <c r="V2276" s="7">
        <f t="shared" si="359"/>
        <v>38.200000000000003</v>
      </c>
    </row>
    <row r="2277" spans="1:22" ht="13.5" x14ac:dyDescent="0.25">
      <c r="A2277" s="3">
        <f>RSI!A2277</f>
        <v>45618</v>
      </c>
      <c r="B2277" s="2">
        <f>RSI!B2277</f>
        <v>5.5</v>
      </c>
      <c r="C2277" s="2">
        <f>RSI!I2277</f>
        <v>37.7915280148965</v>
      </c>
      <c r="D2277" s="2">
        <f>MACD!E2277</f>
        <v>-1.4992174788707402E-2</v>
      </c>
      <c r="E2277" s="2">
        <f>MACD!F2277</f>
        <v>-2.9042155937297792E-3</v>
      </c>
      <c r="F2277" s="2">
        <f>'Moving Avg'!D2277</f>
        <v>5.5</v>
      </c>
      <c r="G2277" s="2">
        <f>'Moving Avg'!F2277</f>
        <v>5.5</v>
      </c>
      <c r="H2277" s="2">
        <f>'Moving Avg'!G2277</f>
        <v>5.6541999999999986</v>
      </c>
      <c r="I2277" s="2">
        <f>'Moving Avg'!H2277</f>
        <v>4.5635000000000012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  <c r="M2277" s="7">
        <f t="shared" si="350"/>
        <v>25</v>
      </c>
      <c r="N2277" s="7">
        <f t="shared" si="351"/>
        <v>45</v>
      </c>
      <c r="O2277" s="7">
        <f t="shared" si="352"/>
        <v>50</v>
      </c>
      <c r="P2277" s="7">
        <f t="shared" si="353"/>
        <v>33</v>
      </c>
      <c r="Q2277" s="8">
        <f t="shared" si="354"/>
        <v>36.950000000000003</v>
      </c>
      <c r="R2277" s="8">
        <f t="shared" si="355"/>
        <v>39.75</v>
      </c>
      <c r="S2277" s="8">
        <f t="shared" si="356"/>
        <v>37.85</v>
      </c>
      <c r="T2277" s="8">
        <f t="shared" si="357"/>
        <v>38.25</v>
      </c>
      <c r="U2277" s="7">
        <f t="shared" si="358"/>
        <v>38.183333333333337</v>
      </c>
      <c r="V2277" s="7">
        <f t="shared" si="359"/>
        <v>38.200000000000003</v>
      </c>
    </row>
    <row r="2278" spans="1:22" ht="13.5" x14ac:dyDescent="0.25">
      <c r="A2278" s="3">
        <f>RSI!A2278</f>
        <v>45621</v>
      </c>
      <c r="B2278" s="2">
        <f>RSI!B2278</f>
        <v>5.5</v>
      </c>
      <c r="C2278" s="2">
        <f>RSI!I2278</f>
        <v>37.7915280148965</v>
      </c>
      <c r="D2278" s="2">
        <f>MACD!E2278</f>
        <v>-1.5057924310733384E-2</v>
      </c>
      <c r="E2278" s="2">
        <f>MACD!F2278</f>
        <v>-5.3349573371305001E-3</v>
      </c>
      <c r="F2278" s="2">
        <f>'Moving Avg'!D2278</f>
        <v>5.5</v>
      </c>
      <c r="G2278" s="2">
        <f>'Moving Avg'!F2278</f>
        <v>5.5</v>
      </c>
      <c r="H2278" s="2">
        <f>'Moving Avg'!G2278</f>
        <v>5.6441999999999988</v>
      </c>
      <c r="I2278" s="2">
        <f>'Moving Avg'!H2278</f>
        <v>4.5722500000000013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  <c r="M2278" s="7">
        <f t="shared" si="350"/>
        <v>25</v>
      </c>
      <c r="N2278" s="7">
        <f t="shared" si="351"/>
        <v>45</v>
      </c>
      <c r="O2278" s="7">
        <f t="shared" si="352"/>
        <v>50</v>
      </c>
      <c r="P2278" s="7">
        <f t="shared" si="353"/>
        <v>33</v>
      </c>
      <c r="Q2278" s="8">
        <f t="shared" si="354"/>
        <v>36.950000000000003</v>
      </c>
      <c r="R2278" s="8">
        <f t="shared" si="355"/>
        <v>39.75</v>
      </c>
      <c r="S2278" s="8">
        <f t="shared" si="356"/>
        <v>37.85</v>
      </c>
      <c r="T2278" s="8">
        <f t="shared" si="357"/>
        <v>38.25</v>
      </c>
      <c r="U2278" s="7">
        <f t="shared" si="358"/>
        <v>38.183333333333337</v>
      </c>
      <c r="V2278" s="7">
        <f t="shared" si="359"/>
        <v>38.200000000000003</v>
      </c>
    </row>
    <row r="2279" spans="1:22" ht="13.5" x14ac:dyDescent="0.25">
      <c r="A2279" s="3">
        <f>RSI!A2279</f>
        <v>45622</v>
      </c>
      <c r="B2279" s="2">
        <f>RSI!B2279</f>
        <v>5.5</v>
      </c>
      <c r="C2279" s="2">
        <f>RSI!I2279</f>
        <v>37.791528014896492</v>
      </c>
      <c r="D2279" s="2">
        <f>MACD!E2279</f>
        <v>-1.4937837191970615E-2</v>
      </c>
      <c r="E2279" s="2">
        <f>MACD!F2279</f>
        <v>-7.255533308098523E-3</v>
      </c>
      <c r="F2279" s="2">
        <f>'Moving Avg'!D2279</f>
        <v>5.5</v>
      </c>
      <c r="G2279" s="2">
        <f>'Moving Avg'!F2279</f>
        <v>5.5</v>
      </c>
      <c r="H2279" s="2">
        <f>'Moving Avg'!G2279</f>
        <v>5.6341999999999981</v>
      </c>
      <c r="I2279" s="2">
        <f>'Moving Avg'!H2279</f>
        <v>4.5810000000000004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  <c r="M2279" s="7">
        <f t="shared" si="350"/>
        <v>25</v>
      </c>
      <c r="N2279" s="7">
        <f t="shared" si="351"/>
        <v>45</v>
      </c>
      <c r="O2279" s="7">
        <f t="shared" si="352"/>
        <v>50</v>
      </c>
      <c r="P2279" s="7">
        <f t="shared" si="353"/>
        <v>33</v>
      </c>
      <c r="Q2279" s="8">
        <f t="shared" si="354"/>
        <v>36.950000000000003</v>
      </c>
      <c r="R2279" s="8">
        <f t="shared" si="355"/>
        <v>39.75</v>
      </c>
      <c r="S2279" s="8">
        <f t="shared" si="356"/>
        <v>37.85</v>
      </c>
      <c r="T2279" s="8">
        <f t="shared" si="357"/>
        <v>38.25</v>
      </c>
      <c r="U2279" s="7">
        <f t="shared" si="358"/>
        <v>38.183333333333337</v>
      </c>
      <c r="V2279" s="7">
        <f t="shared" si="359"/>
        <v>38.200000000000003</v>
      </c>
    </row>
    <row r="2280" spans="1:22" ht="13.5" x14ac:dyDescent="0.25">
      <c r="A2280" s="3">
        <f>RSI!A2280</f>
        <v>45623</v>
      </c>
      <c r="B2280" s="2">
        <f>RSI!B2280</f>
        <v>5.5</v>
      </c>
      <c r="C2280" s="2">
        <f>RSI!I2280</f>
        <v>37.7915280148965</v>
      </c>
      <c r="D2280" s="2">
        <f>MACD!E2280</f>
        <v>-1.4673520079641733E-2</v>
      </c>
      <c r="E2280" s="2">
        <f>MACD!F2280</f>
        <v>-8.739130662407165E-3</v>
      </c>
      <c r="F2280" s="2">
        <f>'Moving Avg'!D2280</f>
        <v>5.5</v>
      </c>
      <c r="G2280" s="2">
        <f>'Moving Avg'!F2280</f>
        <v>5.5</v>
      </c>
      <c r="H2280" s="2">
        <f>'Moving Avg'!G2280</f>
        <v>5.629599999999999</v>
      </c>
      <c r="I2280" s="2">
        <f>'Moving Avg'!H2280</f>
        <v>4.5897500000000004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  <c r="M2280" s="7">
        <f t="shared" si="350"/>
        <v>25</v>
      </c>
      <c r="N2280" s="7">
        <f t="shared" si="351"/>
        <v>45</v>
      </c>
      <c r="O2280" s="7">
        <f t="shared" si="352"/>
        <v>50</v>
      </c>
      <c r="P2280" s="7">
        <f t="shared" si="353"/>
        <v>33</v>
      </c>
      <c r="Q2280" s="8">
        <f t="shared" si="354"/>
        <v>36.950000000000003</v>
      </c>
      <c r="R2280" s="8">
        <f t="shared" si="355"/>
        <v>39.75</v>
      </c>
      <c r="S2280" s="8">
        <f t="shared" si="356"/>
        <v>37.85</v>
      </c>
      <c r="T2280" s="8">
        <f t="shared" si="357"/>
        <v>38.25</v>
      </c>
      <c r="U2280" s="7">
        <f t="shared" si="358"/>
        <v>38.183333333333337</v>
      </c>
      <c r="V2280" s="7">
        <f t="shared" si="359"/>
        <v>38.200000000000003</v>
      </c>
    </row>
    <row r="2281" spans="1:22" ht="13.5" x14ac:dyDescent="0.25">
      <c r="A2281" s="3">
        <f>RSI!A2281</f>
        <v>45624</v>
      </c>
      <c r="B2281" s="2">
        <f>RSI!B2281</f>
        <v>5.5</v>
      </c>
      <c r="C2281" s="2">
        <f>RSI!I2281</f>
        <v>37.791528014896492</v>
      </c>
      <c r="D2281" s="2">
        <f>MACD!E2281</f>
        <v>-1.4299214420926631E-2</v>
      </c>
      <c r="E2281" s="2">
        <f>MACD!F2281</f>
        <v>-9.851147414111059E-3</v>
      </c>
      <c r="F2281" s="2">
        <f>'Moving Avg'!D2281</f>
        <v>5.5</v>
      </c>
      <c r="G2281" s="2">
        <f>'Moving Avg'!F2281</f>
        <v>5.5</v>
      </c>
      <c r="H2281" s="2">
        <f>'Moving Avg'!G2281</f>
        <v>5.625</v>
      </c>
      <c r="I2281" s="2">
        <f>'Moving Avg'!H2281</f>
        <v>4.5985000000000005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  <c r="M2281" s="7">
        <f t="shared" si="350"/>
        <v>25</v>
      </c>
      <c r="N2281" s="7">
        <f t="shared" si="351"/>
        <v>45</v>
      </c>
      <c r="O2281" s="7">
        <f t="shared" si="352"/>
        <v>50</v>
      </c>
      <c r="P2281" s="7">
        <f t="shared" si="353"/>
        <v>33</v>
      </c>
      <c r="Q2281" s="8">
        <f t="shared" si="354"/>
        <v>36.950000000000003</v>
      </c>
      <c r="R2281" s="8">
        <f t="shared" si="355"/>
        <v>39.75</v>
      </c>
      <c r="S2281" s="8">
        <f t="shared" si="356"/>
        <v>37.85</v>
      </c>
      <c r="T2281" s="8">
        <f t="shared" si="357"/>
        <v>38.25</v>
      </c>
      <c r="U2281" s="7">
        <f t="shared" si="358"/>
        <v>38.183333333333337</v>
      </c>
      <c r="V2281" s="7">
        <f t="shared" si="359"/>
        <v>38.200000000000003</v>
      </c>
    </row>
    <row r="2282" spans="1:22" ht="13.5" x14ac:dyDescent="0.25">
      <c r="A2282" s="3">
        <f>RSI!A2282</f>
        <v>45625</v>
      </c>
      <c r="B2282" s="2">
        <f>RSI!B2282</f>
        <v>5.5</v>
      </c>
      <c r="C2282" s="2">
        <f>RSI!I2282</f>
        <v>37.791528014896492</v>
      </c>
      <c r="D2282" s="2">
        <f>MACD!E2282</f>
        <v>-1.3843000991209387E-2</v>
      </c>
      <c r="E2282" s="2">
        <f>MACD!F2282</f>
        <v>-1.0649518129530725E-2</v>
      </c>
      <c r="F2282" s="2">
        <f>'Moving Avg'!D2282</f>
        <v>5.5</v>
      </c>
      <c r="G2282" s="2">
        <f>'Moving Avg'!F2282</f>
        <v>5.5</v>
      </c>
      <c r="H2282" s="2">
        <f>'Moving Avg'!G2282</f>
        <v>5.6153999999999993</v>
      </c>
      <c r="I2282" s="2">
        <f>'Moving Avg'!H2282</f>
        <v>4.6072500000000005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  <c r="M2282" s="7">
        <f t="shared" si="350"/>
        <v>25</v>
      </c>
      <c r="N2282" s="7">
        <f t="shared" si="351"/>
        <v>45</v>
      </c>
      <c r="O2282" s="7">
        <f t="shared" si="352"/>
        <v>50</v>
      </c>
      <c r="P2282" s="7">
        <f t="shared" si="353"/>
        <v>33</v>
      </c>
      <c r="Q2282" s="8">
        <f t="shared" si="354"/>
        <v>36.950000000000003</v>
      </c>
      <c r="R2282" s="8">
        <f t="shared" si="355"/>
        <v>39.75</v>
      </c>
      <c r="S2282" s="8">
        <f t="shared" si="356"/>
        <v>37.85</v>
      </c>
      <c r="T2282" s="8">
        <f t="shared" si="357"/>
        <v>38.25</v>
      </c>
      <c r="U2282" s="7">
        <f t="shared" si="358"/>
        <v>38.183333333333337</v>
      </c>
      <c r="V2282" s="7">
        <f t="shared" si="359"/>
        <v>38.200000000000003</v>
      </c>
    </row>
    <row r="2283" spans="1:22" ht="13.5" x14ac:dyDescent="0.25">
      <c r="A2283" s="3">
        <f>RSI!A2283</f>
        <v>45628</v>
      </c>
      <c r="B2283" s="2">
        <f>RSI!B2283</f>
        <v>5.5</v>
      </c>
      <c r="C2283" s="2">
        <f>RSI!I2283</f>
        <v>37.791528014896492</v>
      </c>
      <c r="D2283" s="2">
        <f>MACD!E2283</f>
        <v>-1.3327813819879353E-2</v>
      </c>
      <c r="E2283" s="2">
        <f>MACD!F2283</f>
        <v>-1.118517726760045E-2</v>
      </c>
      <c r="F2283" s="2">
        <f>'Moving Avg'!D2283</f>
        <v>5.5</v>
      </c>
      <c r="G2283" s="2">
        <f>'Moving Avg'!F2283</f>
        <v>5.5</v>
      </c>
      <c r="H2283" s="2">
        <f>'Moving Avg'!G2283</f>
        <v>5.6058000000000003</v>
      </c>
      <c r="I2283" s="2">
        <f>'Moving Avg'!H2283</f>
        <v>4.6160000000000005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  <c r="M2283" s="7">
        <f t="shared" si="350"/>
        <v>25</v>
      </c>
      <c r="N2283" s="7">
        <f t="shared" si="351"/>
        <v>45</v>
      </c>
      <c r="O2283" s="7">
        <f t="shared" si="352"/>
        <v>50</v>
      </c>
      <c r="P2283" s="7">
        <f t="shared" si="353"/>
        <v>33</v>
      </c>
      <c r="Q2283" s="8">
        <f t="shared" si="354"/>
        <v>36.950000000000003</v>
      </c>
      <c r="R2283" s="8">
        <f t="shared" si="355"/>
        <v>39.75</v>
      </c>
      <c r="S2283" s="8">
        <f t="shared" si="356"/>
        <v>37.85</v>
      </c>
      <c r="T2283" s="8">
        <f t="shared" si="357"/>
        <v>38.25</v>
      </c>
      <c r="U2283" s="7">
        <f t="shared" si="358"/>
        <v>38.183333333333337</v>
      </c>
      <c r="V2283" s="7">
        <f t="shared" si="359"/>
        <v>38.200000000000003</v>
      </c>
    </row>
    <row r="2284" spans="1:22" ht="13.5" x14ac:dyDescent="0.25">
      <c r="A2284" s="3">
        <f>RSI!A2284</f>
        <v>45629</v>
      </c>
      <c r="B2284" s="2">
        <f>RSI!B2284</f>
        <v>5.5</v>
      </c>
      <c r="C2284" s="2">
        <f>RSI!I2284</f>
        <v>37.7915280148965</v>
      </c>
      <c r="D2284" s="2">
        <f>MACD!E2284</f>
        <v>-1.2772293229009968E-2</v>
      </c>
      <c r="E2284" s="2">
        <f>MACD!F2284</f>
        <v>-1.1502600459882354E-2</v>
      </c>
      <c r="F2284" s="2">
        <f>'Moving Avg'!D2284</f>
        <v>5.5</v>
      </c>
      <c r="G2284" s="2">
        <f>'Moving Avg'!F2284</f>
        <v>5.5</v>
      </c>
      <c r="H2284" s="2">
        <f>'Moving Avg'!G2284</f>
        <v>5.5962000000000014</v>
      </c>
      <c r="I2284" s="2">
        <f>'Moving Avg'!H2284</f>
        <v>4.6247500000000006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  <c r="M2284" s="7">
        <f t="shared" si="350"/>
        <v>25</v>
      </c>
      <c r="N2284" s="7">
        <f t="shared" si="351"/>
        <v>45</v>
      </c>
      <c r="O2284" s="7">
        <f t="shared" si="352"/>
        <v>50</v>
      </c>
      <c r="P2284" s="7">
        <f t="shared" si="353"/>
        <v>33</v>
      </c>
      <c r="Q2284" s="8">
        <f t="shared" si="354"/>
        <v>36.950000000000003</v>
      </c>
      <c r="R2284" s="8">
        <f t="shared" si="355"/>
        <v>39.75</v>
      </c>
      <c r="S2284" s="8">
        <f t="shared" si="356"/>
        <v>37.85</v>
      </c>
      <c r="T2284" s="8">
        <f t="shared" si="357"/>
        <v>38.25</v>
      </c>
      <c r="U2284" s="7">
        <f t="shared" si="358"/>
        <v>38.183333333333337</v>
      </c>
      <c r="V2284" s="7">
        <f t="shared" si="359"/>
        <v>38.200000000000003</v>
      </c>
    </row>
    <row r="2285" spans="1:22" ht="13.5" x14ac:dyDescent="0.25">
      <c r="A2285" s="3">
        <f>RSI!A2285</f>
        <v>45630</v>
      </c>
      <c r="B2285" s="2">
        <f>RSI!B2285</f>
        <v>5.5</v>
      </c>
      <c r="C2285" s="2">
        <f>RSI!I2285</f>
        <v>37.7915280148965</v>
      </c>
      <c r="D2285" s="2">
        <f>MACD!E2285</f>
        <v>-1.2191503099650447E-2</v>
      </c>
      <c r="E2285" s="2">
        <f>MACD!F2285</f>
        <v>-1.1640380987835973E-2</v>
      </c>
      <c r="F2285" s="2">
        <f>'Moving Avg'!D2285</f>
        <v>5.5</v>
      </c>
      <c r="G2285" s="2">
        <f>'Moving Avg'!F2285</f>
        <v>5.5</v>
      </c>
      <c r="H2285" s="2">
        <f>'Moving Avg'!G2285</f>
        <v>5.5866000000000007</v>
      </c>
      <c r="I2285" s="2">
        <f>'Moving Avg'!H2285</f>
        <v>4.6335000000000006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  <c r="M2285" s="7">
        <f t="shared" si="350"/>
        <v>25</v>
      </c>
      <c r="N2285" s="7">
        <f t="shared" si="351"/>
        <v>45</v>
      </c>
      <c r="O2285" s="7">
        <f t="shared" si="352"/>
        <v>50</v>
      </c>
      <c r="P2285" s="7">
        <f t="shared" si="353"/>
        <v>33</v>
      </c>
      <c r="Q2285" s="8">
        <f t="shared" si="354"/>
        <v>36.950000000000003</v>
      </c>
      <c r="R2285" s="8">
        <f t="shared" si="355"/>
        <v>39.75</v>
      </c>
      <c r="S2285" s="8">
        <f t="shared" si="356"/>
        <v>37.85</v>
      </c>
      <c r="T2285" s="8">
        <f t="shared" si="357"/>
        <v>38.25</v>
      </c>
      <c r="U2285" s="7">
        <f t="shared" si="358"/>
        <v>38.183333333333337</v>
      </c>
      <c r="V2285" s="7">
        <f t="shared" si="359"/>
        <v>38.200000000000003</v>
      </c>
    </row>
    <row r="2286" spans="1:22" ht="13.5" x14ac:dyDescent="0.25">
      <c r="A2286" s="3">
        <f>RSI!A2286</f>
        <v>45631</v>
      </c>
      <c r="B2286" s="2">
        <f>RSI!B2286</f>
        <v>5.5</v>
      </c>
      <c r="C2286" s="2">
        <f>RSI!I2286</f>
        <v>37.791528014896492</v>
      </c>
      <c r="D2286" s="2">
        <f>MACD!E2286</f>
        <v>-1.1597533589757347E-2</v>
      </c>
      <c r="E2286" s="2">
        <f>MACD!F2286</f>
        <v>-1.1631811508220249E-2</v>
      </c>
      <c r="F2286" s="2">
        <f>'Moving Avg'!D2286</f>
        <v>5.5</v>
      </c>
      <c r="G2286" s="2">
        <f>'Moving Avg'!F2286</f>
        <v>5.5</v>
      </c>
      <c r="H2286" s="2">
        <f>'Moving Avg'!G2286</f>
        <v>5.5770000000000008</v>
      </c>
      <c r="I2286" s="2">
        <f>'Moving Avg'!H2286</f>
        <v>4.6422500000000007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  <c r="M2286" s="7">
        <f t="shared" si="350"/>
        <v>25</v>
      </c>
      <c r="N2286" s="7">
        <f t="shared" si="351"/>
        <v>0</v>
      </c>
      <c r="O2286" s="7">
        <f t="shared" si="352"/>
        <v>50</v>
      </c>
      <c r="P2286" s="7">
        <f t="shared" si="353"/>
        <v>33</v>
      </c>
      <c r="Q2286" s="8">
        <f t="shared" si="354"/>
        <v>21.2</v>
      </c>
      <c r="R2286" s="8">
        <f t="shared" si="355"/>
        <v>30.75</v>
      </c>
      <c r="S2286" s="8">
        <f t="shared" si="356"/>
        <v>31.1</v>
      </c>
      <c r="T2286" s="8">
        <f t="shared" si="357"/>
        <v>27</v>
      </c>
      <c r="U2286" s="7">
        <f t="shared" si="358"/>
        <v>27.683333333333337</v>
      </c>
      <c r="V2286" s="7">
        <f t="shared" si="359"/>
        <v>27.512500000000003</v>
      </c>
    </row>
    <row r="2287" spans="1:22" ht="13.5" x14ac:dyDescent="0.25">
      <c r="A2287" s="3">
        <f>RSI!A2287</f>
        <v>45632</v>
      </c>
      <c r="B2287" s="2">
        <f>RSI!B2287</f>
        <v>5.3</v>
      </c>
      <c r="C2287" s="2">
        <f>RSI!I2287</f>
        <v>9.3293196091567836</v>
      </c>
      <c r="D2287" s="2">
        <f>MACD!E2287</f>
        <v>3.814807577136925E-3</v>
      </c>
      <c r="E2287" s="2">
        <f>MACD!F2287</f>
        <v>-8.5424876911488149E-3</v>
      </c>
      <c r="F2287" s="2">
        <f>'Moving Avg'!D2287</f>
        <v>5.46</v>
      </c>
      <c r="G2287" s="2">
        <f>'Moving Avg'!F2287</f>
        <v>5.49</v>
      </c>
      <c r="H2287" s="2">
        <f>'Moving Avg'!G2287</f>
        <v>5.5634000000000015</v>
      </c>
      <c r="I2287" s="2">
        <f>'Moving Avg'!H2287</f>
        <v>4.6500000000000004</v>
      </c>
      <c r="J2287" s="5" t="str">
        <f>OBV!F2287</f>
        <v>BEARISH</v>
      </c>
      <c r="K2287" s="5" t="str">
        <f>OBV!G2287</f>
        <v>NEUTRAL</v>
      </c>
      <c r="L2287" s="5" t="str">
        <f>OBV!H2287</f>
        <v>CONFIRMED BEARISH</v>
      </c>
      <c r="M2287" s="7">
        <f t="shared" si="350"/>
        <v>50</v>
      </c>
      <c r="N2287" s="7">
        <f t="shared" si="351"/>
        <v>0</v>
      </c>
      <c r="O2287" s="7">
        <f t="shared" si="352"/>
        <v>50</v>
      </c>
      <c r="P2287" s="7">
        <f t="shared" si="353"/>
        <v>16.5</v>
      </c>
      <c r="Q2287" s="8">
        <f t="shared" si="354"/>
        <v>27.475000000000001</v>
      </c>
      <c r="R2287" s="8">
        <f t="shared" si="355"/>
        <v>31.625</v>
      </c>
      <c r="S2287" s="8">
        <f t="shared" si="356"/>
        <v>27.425000000000001</v>
      </c>
      <c r="T2287" s="8">
        <f t="shared" si="357"/>
        <v>29.125</v>
      </c>
      <c r="U2287" s="7">
        <f t="shared" si="358"/>
        <v>28.841666666666669</v>
      </c>
      <c r="V2287" s="7">
        <f t="shared" si="359"/>
        <v>28.912500000000001</v>
      </c>
    </row>
    <row r="2288" spans="1:22" ht="13.5" x14ac:dyDescent="0.25">
      <c r="A2288" s="3">
        <f>RSI!A2288</f>
        <v>45635</v>
      </c>
      <c r="B2288" s="2">
        <f>RSI!B2288</f>
        <v>5.3</v>
      </c>
      <c r="C2288" s="2">
        <f>RSI!I2288</f>
        <v>9.3293196091567836</v>
      </c>
      <c r="D2288" s="2">
        <f>MACD!E2288</f>
        <v>1.8125732336645051E-2</v>
      </c>
      <c r="E2288" s="2">
        <f>MACD!F2288</f>
        <v>-3.2088436855900421E-3</v>
      </c>
      <c r="F2288" s="2">
        <f>'Moving Avg'!D2288</f>
        <v>5.42</v>
      </c>
      <c r="G2288" s="2">
        <f>'Moving Avg'!F2288</f>
        <v>5.4799999999999995</v>
      </c>
      <c r="H2288" s="2">
        <f>'Moving Avg'!G2288</f>
        <v>5.551400000000001</v>
      </c>
      <c r="I2288" s="2">
        <f>'Moving Avg'!H2288</f>
        <v>4.6577500000000001</v>
      </c>
      <c r="J2288" s="5" t="str">
        <f>OBV!F2288</f>
        <v>BEARISH</v>
      </c>
      <c r="K2288" s="5" t="str">
        <f>OBV!G2288</f>
        <v>NEUTRAL</v>
      </c>
      <c r="L2288" s="5" t="str">
        <f>OBV!H2288</f>
        <v>CONFIRMED BEARISH</v>
      </c>
      <c r="M2288" s="7">
        <f t="shared" si="350"/>
        <v>50</v>
      </c>
      <c r="N2288" s="7">
        <f t="shared" si="351"/>
        <v>0</v>
      </c>
      <c r="O2288" s="7">
        <f t="shared" si="352"/>
        <v>50</v>
      </c>
      <c r="P2288" s="7">
        <f t="shared" si="353"/>
        <v>16.5</v>
      </c>
      <c r="Q2288" s="8">
        <f t="shared" si="354"/>
        <v>27.475000000000001</v>
      </c>
      <c r="R2288" s="8">
        <f t="shared" si="355"/>
        <v>31.625</v>
      </c>
      <c r="S2288" s="8">
        <f t="shared" si="356"/>
        <v>27.425000000000001</v>
      </c>
      <c r="T2288" s="8">
        <f t="shared" si="357"/>
        <v>29.125</v>
      </c>
      <c r="U2288" s="7">
        <f t="shared" si="358"/>
        <v>28.841666666666669</v>
      </c>
      <c r="V2288" s="7">
        <f t="shared" si="359"/>
        <v>28.912500000000001</v>
      </c>
    </row>
    <row r="2289" spans="1:22" ht="13.5" x14ac:dyDescent="0.25">
      <c r="A2289" s="3">
        <f>RSI!A2289</f>
        <v>45636</v>
      </c>
      <c r="B2289" s="2">
        <f>RSI!B2289</f>
        <v>5.3</v>
      </c>
      <c r="C2289" s="2">
        <f>RSI!I2289</f>
        <v>9.3293196091567836</v>
      </c>
      <c r="D2289" s="2">
        <f>MACD!E2289</f>
        <v>3.1410636551797211E-2</v>
      </c>
      <c r="E2289" s="2">
        <f>MACD!F2289</f>
        <v>3.7150523618874084E-3</v>
      </c>
      <c r="F2289" s="2">
        <f>'Moving Avg'!D2289</f>
        <v>5.3800000000000008</v>
      </c>
      <c r="G2289" s="2">
        <f>'Moving Avg'!F2289</f>
        <v>5.47</v>
      </c>
      <c r="H2289" s="2">
        <f>'Moving Avg'!G2289</f>
        <v>5.5394000000000014</v>
      </c>
      <c r="I2289" s="2">
        <f>'Moving Avg'!H2289</f>
        <v>4.6654999999999998</v>
      </c>
      <c r="J2289" s="5" t="str">
        <f>OBV!F2289</f>
        <v>BEARISH</v>
      </c>
      <c r="K2289" s="5" t="str">
        <f>OBV!G2289</f>
        <v>NEUTRAL</v>
      </c>
      <c r="L2289" s="5" t="str">
        <f>OBV!H2289</f>
        <v>CONFIRMED BEARISH</v>
      </c>
      <c r="M2289" s="7">
        <f t="shared" si="350"/>
        <v>50</v>
      </c>
      <c r="N2289" s="7">
        <f t="shared" si="351"/>
        <v>0</v>
      </c>
      <c r="O2289" s="7">
        <f t="shared" si="352"/>
        <v>50</v>
      </c>
      <c r="P2289" s="7">
        <f t="shared" si="353"/>
        <v>16.5</v>
      </c>
      <c r="Q2289" s="8">
        <f t="shared" si="354"/>
        <v>27.475000000000001</v>
      </c>
      <c r="R2289" s="8">
        <f t="shared" si="355"/>
        <v>31.625</v>
      </c>
      <c r="S2289" s="8">
        <f t="shared" si="356"/>
        <v>27.425000000000001</v>
      </c>
      <c r="T2289" s="8">
        <f t="shared" si="357"/>
        <v>29.125</v>
      </c>
      <c r="U2289" s="7">
        <f t="shared" si="358"/>
        <v>28.841666666666669</v>
      </c>
      <c r="V2289" s="7">
        <f t="shared" si="359"/>
        <v>28.912500000000001</v>
      </c>
    </row>
    <row r="2290" spans="1:22" ht="13.5" x14ac:dyDescent="0.25">
      <c r="A2290" s="3">
        <f>RSI!A2290</f>
        <v>45637</v>
      </c>
      <c r="B2290" s="2">
        <f>RSI!B2290</f>
        <v>5.3</v>
      </c>
      <c r="C2290" s="2">
        <f>RSI!I2290</f>
        <v>9.3293196091567836</v>
      </c>
      <c r="D2290" s="2">
        <f>MACD!E2290</f>
        <v>4.3740283597265339E-2</v>
      </c>
      <c r="E2290" s="2">
        <f>MACD!F2290</f>
        <v>1.1720098608962996E-2</v>
      </c>
      <c r="F2290" s="2">
        <f>'Moving Avg'!D2290</f>
        <v>5.3400000000000007</v>
      </c>
      <c r="G2290" s="2">
        <f>'Moving Avg'!F2290</f>
        <v>5.4599999999999991</v>
      </c>
      <c r="H2290" s="2">
        <f>'Moving Avg'!G2290</f>
        <v>5.527400000000001</v>
      </c>
      <c r="I2290" s="2">
        <f>'Moving Avg'!H2290</f>
        <v>4.6732500000000003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  <c r="M2290" s="7">
        <f t="shared" si="350"/>
        <v>50</v>
      </c>
      <c r="N2290" s="7">
        <f t="shared" si="351"/>
        <v>0</v>
      </c>
      <c r="O2290" s="7">
        <f t="shared" si="352"/>
        <v>50</v>
      </c>
      <c r="P2290" s="7">
        <f t="shared" si="353"/>
        <v>16.5</v>
      </c>
      <c r="Q2290" s="8">
        <f t="shared" si="354"/>
        <v>27.475000000000001</v>
      </c>
      <c r="R2290" s="8">
        <f t="shared" si="355"/>
        <v>31.625</v>
      </c>
      <c r="S2290" s="8">
        <f t="shared" si="356"/>
        <v>27.425000000000001</v>
      </c>
      <c r="T2290" s="8">
        <f t="shared" si="357"/>
        <v>29.125</v>
      </c>
      <c r="U2290" s="7">
        <f t="shared" si="358"/>
        <v>28.841666666666669</v>
      </c>
      <c r="V2290" s="7">
        <f t="shared" si="359"/>
        <v>28.912500000000001</v>
      </c>
    </row>
    <row r="2291" spans="1:22" ht="13.5" x14ac:dyDescent="0.25">
      <c r="A2291" s="3">
        <f>RSI!A2291</f>
        <v>45638</v>
      </c>
      <c r="B2291" s="2">
        <f>RSI!B2291</f>
        <v>5.07</v>
      </c>
      <c r="C2291" s="2">
        <f>RSI!I2291</f>
        <v>4.3092357588439967</v>
      </c>
      <c r="D2291" s="2">
        <f>MACD!E2291</f>
        <v>7.2218038022093367E-2</v>
      </c>
      <c r="E2291" s="2">
        <f>MACD!F2291</f>
        <v>2.3819686491589071E-2</v>
      </c>
      <c r="F2291" s="2">
        <f>'Moving Avg'!D2291</f>
        <v>5.2539999999999996</v>
      </c>
      <c r="G2291" s="2">
        <f>'Moving Avg'!F2291</f>
        <v>5.4384999999999994</v>
      </c>
      <c r="H2291" s="2">
        <f>'Moving Avg'!G2291</f>
        <v>5.5140000000000011</v>
      </c>
      <c r="I2291" s="2">
        <f>'Moving Avg'!H2291</f>
        <v>4.679850000000001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  <c r="M2291" s="7">
        <f t="shared" si="350"/>
        <v>50</v>
      </c>
      <c r="N2291" s="7">
        <f t="shared" si="351"/>
        <v>0</v>
      </c>
      <c r="O2291" s="7">
        <f t="shared" si="352"/>
        <v>50</v>
      </c>
      <c r="P2291" s="7">
        <f t="shared" si="353"/>
        <v>16.5</v>
      </c>
      <c r="Q2291" s="8">
        <f t="shared" si="354"/>
        <v>27.475000000000001</v>
      </c>
      <c r="R2291" s="8">
        <f t="shared" si="355"/>
        <v>31.625</v>
      </c>
      <c r="S2291" s="8">
        <f t="shared" si="356"/>
        <v>27.425000000000001</v>
      </c>
      <c r="T2291" s="8">
        <f t="shared" si="357"/>
        <v>29.125</v>
      </c>
      <c r="U2291" s="7">
        <f t="shared" si="358"/>
        <v>28.841666666666669</v>
      </c>
      <c r="V2291" s="7">
        <f t="shared" si="359"/>
        <v>28.912500000000001</v>
      </c>
    </row>
    <row r="2292" spans="1:22" ht="13.5" x14ac:dyDescent="0.25">
      <c r="A2292" s="3">
        <f>RSI!A2292</f>
        <v>45639</v>
      </c>
      <c r="B2292" s="2">
        <f>RSI!B2292</f>
        <v>4.8499999999999996</v>
      </c>
      <c r="C2292" s="2">
        <f>RSI!I2292</f>
        <v>2.7724706649397604</v>
      </c>
      <c r="D2292" s="2">
        <f>MACD!E2292</f>
        <v>0.1149032525940008</v>
      </c>
      <c r="E2292" s="2">
        <f>MACD!F2292</f>
        <v>4.2036399712071418E-2</v>
      </c>
      <c r="F2292" s="2">
        <f>'Moving Avg'!D2292</f>
        <v>5.1639999999999997</v>
      </c>
      <c r="G2292" s="2">
        <f>'Moving Avg'!F2292</f>
        <v>5.4059999999999988</v>
      </c>
      <c r="H2292" s="2">
        <f>'Moving Avg'!G2292</f>
        <v>5.4962000000000026</v>
      </c>
      <c r="I2292" s="2">
        <f>'Moving Avg'!H2292</f>
        <v>4.6853500000000015</v>
      </c>
      <c r="J2292" s="5" t="str">
        <f>OBV!F2292</f>
        <v>NEUTRAL</v>
      </c>
      <c r="K2292" s="5" t="str">
        <f>OBV!G2292</f>
        <v>NEUTRAL</v>
      </c>
      <c r="L2292" s="5" t="str">
        <f>OBV!H2292</f>
        <v>NEUTRAL</v>
      </c>
      <c r="M2292" s="7">
        <f t="shared" si="350"/>
        <v>50</v>
      </c>
      <c r="N2292" s="7">
        <f t="shared" si="351"/>
        <v>0</v>
      </c>
      <c r="O2292" s="7">
        <f t="shared" si="352"/>
        <v>50</v>
      </c>
      <c r="P2292" s="7">
        <f t="shared" si="353"/>
        <v>33</v>
      </c>
      <c r="Q2292" s="8">
        <f t="shared" si="354"/>
        <v>29.95</v>
      </c>
      <c r="R2292" s="8">
        <f t="shared" si="355"/>
        <v>35.75</v>
      </c>
      <c r="S2292" s="8">
        <f t="shared" si="356"/>
        <v>34.85</v>
      </c>
      <c r="T2292" s="8">
        <f t="shared" si="357"/>
        <v>33.25</v>
      </c>
      <c r="U2292" s="7">
        <f t="shared" si="358"/>
        <v>33.516666666666673</v>
      </c>
      <c r="V2292" s="7">
        <f t="shared" si="359"/>
        <v>33.450000000000003</v>
      </c>
    </row>
    <row r="2293" spans="1:22" ht="13.5" x14ac:dyDescent="0.25">
      <c r="A2293" s="3">
        <f>RSI!A2293</f>
        <v>45642</v>
      </c>
      <c r="B2293" s="2">
        <f>RSI!B2293</f>
        <v>4.6399999999999997</v>
      </c>
      <c r="C2293" s="2">
        <f>RSI!I2293</f>
        <v>2.0287409606299462</v>
      </c>
      <c r="D2293" s="2">
        <f>MACD!E2293</f>
        <v>0.16999960871052</v>
      </c>
      <c r="E2293" s="2">
        <f>MACD!F2293</f>
        <v>6.7629041511761134E-2</v>
      </c>
      <c r="F2293" s="2">
        <f>'Moving Avg'!D2293</f>
        <v>5.032</v>
      </c>
      <c r="G2293" s="2">
        <f>'Moving Avg'!F2293</f>
        <v>5.3629999999999987</v>
      </c>
      <c r="H2293" s="2">
        <f>'Moving Avg'!G2293</f>
        <v>5.4742000000000015</v>
      </c>
      <c r="I2293" s="2">
        <f>'Moving Avg'!H2293</f>
        <v>4.6898000000000017</v>
      </c>
      <c r="J2293" s="5" t="str">
        <f>OBV!F2293</f>
        <v>NEUTRAL</v>
      </c>
      <c r="K2293" s="5" t="str">
        <f>OBV!G2293</f>
        <v>NEUTRAL</v>
      </c>
      <c r="L2293" s="5" t="str">
        <f>OBV!H2293</f>
        <v>NEUTRAL</v>
      </c>
      <c r="M2293" s="7">
        <f t="shared" si="350"/>
        <v>50</v>
      </c>
      <c r="N2293" s="7">
        <f t="shared" si="351"/>
        <v>0</v>
      </c>
      <c r="O2293" s="7">
        <f t="shared" si="352"/>
        <v>50</v>
      </c>
      <c r="P2293" s="7">
        <f t="shared" si="353"/>
        <v>33</v>
      </c>
      <c r="Q2293" s="8">
        <f t="shared" si="354"/>
        <v>29.95</v>
      </c>
      <c r="R2293" s="8">
        <f t="shared" si="355"/>
        <v>35.75</v>
      </c>
      <c r="S2293" s="8">
        <f t="shared" si="356"/>
        <v>34.85</v>
      </c>
      <c r="T2293" s="8">
        <f t="shared" si="357"/>
        <v>33.25</v>
      </c>
      <c r="U2293" s="7">
        <f t="shared" si="358"/>
        <v>33.516666666666673</v>
      </c>
      <c r="V2293" s="7">
        <f t="shared" si="359"/>
        <v>33.450000000000003</v>
      </c>
    </row>
    <row r="2294" spans="1:22" ht="13.5" x14ac:dyDescent="0.25">
      <c r="A2294" s="3">
        <f>RSI!A2294</f>
        <v>45644</v>
      </c>
      <c r="B2294" s="2">
        <f>RSI!B2294</f>
        <v>4.45</v>
      </c>
      <c r="C2294" s="2">
        <f>RSI!I2294</f>
        <v>1.6083543345628755</v>
      </c>
      <c r="D2294" s="2">
        <f>MACD!E2294</f>
        <v>0.23510359588203222</v>
      </c>
      <c r="E2294" s="2">
        <f>MACD!F2294</f>
        <v>0.10112395238581535</v>
      </c>
      <c r="F2294" s="2">
        <f>'Moving Avg'!D2294</f>
        <v>4.8620000000000001</v>
      </c>
      <c r="G2294" s="2">
        <f>'Moving Avg'!F2294</f>
        <v>5.3104999999999993</v>
      </c>
      <c r="H2294" s="2">
        <f>'Moving Avg'!G2294</f>
        <v>5.4534000000000011</v>
      </c>
      <c r="I2294" s="2">
        <f>'Moving Avg'!H2294</f>
        <v>4.6933000000000016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50</v>
      </c>
      <c r="N2294" s="7">
        <f t="shared" si="351"/>
        <v>0</v>
      </c>
      <c r="O2294" s="7">
        <f t="shared" si="352"/>
        <v>50</v>
      </c>
      <c r="P2294" s="7">
        <f t="shared" si="353"/>
        <v>16.5</v>
      </c>
      <c r="Q2294" s="8">
        <f t="shared" si="354"/>
        <v>27.475000000000001</v>
      </c>
      <c r="R2294" s="8">
        <f t="shared" si="355"/>
        <v>31.625</v>
      </c>
      <c r="S2294" s="8">
        <f t="shared" si="356"/>
        <v>27.425000000000001</v>
      </c>
      <c r="T2294" s="8">
        <f t="shared" si="357"/>
        <v>29.125</v>
      </c>
      <c r="U2294" s="7">
        <f t="shared" si="358"/>
        <v>28.841666666666669</v>
      </c>
      <c r="V2294" s="7">
        <f t="shared" si="359"/>
        <v>28.912500000000001</v>
      </c>
    </row>
    <row r="2295" spans="1:22" ht="13.5" x14ac:dyDescent="0.25">
      <c r="A2295" s="3">
        <f>RSI!A2295</f>
        <v>45645</v>
      </c>
      <c r="B2295" s="2">
        <f>RSI!B2295</f>
        <v>4.45</v>
      </c>
      <c r="C2295" s="2">
        <f>RSI!I2295</f>
        <v>1.6083543345628755</v>
      </c>
      <c r="D2295" s="2">
        <f>MACD!E2295</f>
        <v>0.295397561946527</v>
      </c>
      <c r="E2295" s="2">
        <f>MACD!F2295</f>
        <v>0.13997867429795768</v>
      </c>
      <c r="F2295" s="2">
        <f>'Moving Avg'!D2295</f>
        <v>4.6919999999999993</v>
      </c>
      <c r="G2295" s="2">
        <f>'Moving Avg'!F2295</f>
        <v>5.2579999999999991</v>
      </c>
      <c r="H2295" s="2">
        <f>'Moving Avg'!G2295</f>
        <v>5.4283999999999999</v>
      </c>
      <c r="I2295" s="2">
        <f>'Moving Avg'!H2295</f>
        <v>4.6968000000000014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  <c r="M2295" s="7">
        <f t="shared" si="350"/>
        <v>50</v>
      </c>
      <c r="N2295" s="7">
        <f t="shared" si="351"/>
        <v>0</v>
      </c>
      <c r="O2295" s="7">
        <f t="shared" si="352"/>
        <v>0</v>
      </c>
      <c r="P2295" s="7">
        <f t="shared" si="353"/>
        <v>16.5</v>
      </c>
      <c r="Q2295" s="8">
        <f t="shared" si="354"/>
        <v>19.975000000000001</v>
      </c>
      <c r="R2295" s="8">
        <f t="shared" si="355"/>
        <v>14.125</v>
      </c>
      <c r="S2295" s="8">
        <f t="shared" si="356"/>
        <v>14.925000000000001</v>
      </c>
      <c r="T2295" s="8">
        <f t="shared" si="357"/>
        <v>16.625</v>
      </c>
      <c r="U2295" s="7">
        <f t="shared" si="358"/>
        <v>16.341666666666669</v>
      </c>
      <c r="V2295" s="7">
        <f t="shared" si="359"/>
        <v>16.412500000000001</v>
      </c>
    </row>
    <row r="2296" spans="1:22" ht="13.5" x14ac:dyDescent="0.25">
      <c r="A2296" s="3">
        <f>RSI!A2296</f>
        <v>45646</v>
      </c>
      <c r="B2296" s="2">
        <f>RSI!B2296</f>
        <v>4.4000000000000004</v>
      </c>
      <c r="C2296" s="2">
        <f>RSI!I2296</f>
        <v>1.5126883540934841</v>
      </c>
      <c r="D2296" s="2">
        <f>MACD!E2296</f>
        <v>0.35493958593498753</v>
      </c>
      <c r="E2296" s="2">
        <f>MACD!F2296</f>
        <v>0.18297085662536366</v>
      </c>
      <c r="F2296" s="2">
        <f>'Moving Avg'!D2296</f>
        <v>4.5579999999999998</v>
      </c>
      <c r="G2296" s="2">
        <f>'Moving Avg'!F2296</f>
        <v>5.2029999999999994</v>
      </c>
      <c r="H2296" s="2">
        <f>'Moving Avg'!G2296</f>
        <v>5.4018000000000006</v>
      </c>
      <c r="I2296" s="2">
        <f>'Moving Avg'!H2296</f>
        <v>4.7000500000000018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50</v>
      </c>
      <c r="N2296" s="7">
        <f t="shared" si="351"/>
        <v>0</v>
      </c>
      <c r="O2296" s="7">
        <f t="shared" si="352"/>
        <v>0</v>
      </c>
      <c r="P2296" s="7">
        <f t="shared" si="353"/>
        <v>16.5</v>
      </c>
      <c r="Q2296" s="8">
        <f t="shared" si="354"/>
        <v>19.975000000000001</v>
      </c>
      <c r="R2296" s="8">
        <f t="shared" si="355"/>
        <v>14.125</v>
      </c>
      <c r="S2296" s="8">
        <f t="shared" si="356"/>
        <v>14.925000000000001</v>
      </c>
      <c r="T2296" s="8">
        <f t="shared" si="357"/>
        <v>16.625</v>
      </c>
      <c r="U2296" s="7">
        <f t="shared" si="358"/>
        <v>16.341666666666669</v>
      </c>
      <c r="V2296" s="7">
        <f t="shared" si="359"/>
        <v>16.412500000000001</v>
      </c>
    </row>
    <row r="2297" spans="1:22" ht="13.5" x14ac:dyDescent="0.25">
      <c r="A2297" s="3">
        <f>RSI!A2297</f>
        <v>45649</v>
      </c>
      <c r="B2297" s="2">
        <f>RSI!B2297</f>
        <v>4.4000000000000004</v>
      </c>
      <c r="C2297" s="2">
        <f>RSI!I2297</f>
        <v>1.5126883540934841</v>
      </c>
      <c r="D2297" s="2">
        <f>MACD!E2297</f>
        <v>0.37931080602925249</v>
      </c>
      <c r="E2297" s="2">
        <f>MACD!F2297</f>
        <v>0.22223884650614145</v>
      </c>
      <c r="F2297" s="2">
        <f>'Moving Avg'!D2297</f>
        <v>4.4679999999999991</v>
      </c>
      <c r="G2297" s="2">
        <f>'Moving Avg'!F2297</f>
        <v>5.1479999999999997</v>
      </c>
      <c r="H2297" s="2">
        <f>'Moving Avg'!G2297</f>
        <v>5.3751999999999995</v>
      </c>
      <c r="I2297" s="2">
        <f>'Moving Avg'!H2297</f>
        <v>4.7033000000000023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  <c r="M2297" s="7">
        <f t="shared" si="350"/>
        <v>50</v>
      </c>
      <c r="N2297" s="7">
        <f t="shared" si="351"/>
        <v>0</v>
      </c>
      <c r="O2297" s="7">
        <f t="shared" si="352"/>
        <v>0</v>
      </c>
      <c r="P2297" s="7">
        <f t="shared" si="353"/>
        <v>16.5</v>
      </c>
      <c r="Q2297" s="8">
        <f t="shared" si="354"/>
        <v>19.975000000000001</v>
      </c>
      <c r="R2297" s="8">
        <f t="shared" si="355"/>
        <v>14.125</v>
      </c>
      <c r="S2297" s="8">
        <f t="shared" si="356"/>
        <v>14.925000000000001</v>
      </c>
      <c r="T2297" s="8">
        <f t="shared" si="357"/>
        <v>16.625</v>
      </c>
      <c r="U2297" s="7">
        <f t="shared" si="358"/>
        <v>16.341666666666669</v>
      </c>
      <c r="V2297" s="7">
        <f t="shared" si="359"/>
        <v>16.412500000000001</v>
      </c>
    </row>
    <row r="2298" spans="1:22" ht="13.5" x14ac:dyDescent="0.25">
      <c r="A2298" s="3">
        <f>RSI!A2298</f>
        <v>45650</v>
      </c>
      <c r="B2298" s="2">
        <f>RSI!B2298</f>
        <v>4.4000000000000004</v>
      </c>
      <c r="C2298" s="2">
        <f>RSI!I2298</f>
        <v>1.5126883540934841</v>
      </c>
      <c r="D2298" s="2">
        <f>MACD!E2298</f>
        <v>0.40433884677513809</v>
      </c>
      <c r="E2298" s="2">
        <f>MACD!F2298</f>
        <v>0.25865884655994076</v>
      </c>
      <c r="F2298" s="2">
        <f>'Moving Avg'!D2298</f>
        <v>4.42</v>
      </c>
      <c r="G2298" s="2">
        <f>'Moving Avg'!F2298</f>
        <v>5.093</v>
      </c>
      <c r="H2298" s="2">
        <f>'Moving Avg'!G2298</f>
        <v>5.3485999999999994</v>
      </c>
      <c r="I2298" s="2">
        <f>'Moving Avg'!H2298</f>
        <v>4.7065500000000018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  <c r="M2298" s="7">
        <f t="shared" si="350"/>
        <v>50</v>
      </c>
      <c r="N2298" s="7">
        <f t="shared" si="351"/>
        <v>0</v>
      </c>
      <c r="O2298" s="7">
        <f t="shared" si="352"/>
        <v>0</v>
      </c>
      <c r="P2298" s="7">
        <f t="shared" si="353"/>
        <v>16.5</v>
      </c>
      <c r="Q2298" s="8">
        <f t="shared" si="354"/>
        <v>19.975000000000001</v>
      </c>
      <c r="R2298" s="8">
        <f t="shared" si="355"/>
        <v>14.125</v>
      </c>
      <c r="S2298" s="8">
        <f t="shared" si="356"/>
        <v>14.925000000000001</v>
      </c>
      <c r="T2298" s="8">
        <f t="shared" si="357"/>
        <v>16.625</v>
      </c>
      <c r="U2298" s="7">
        <f t="shared" si="358"/>
        <v>16.341666666666669</v>
      </c>
      <c r="V2298" s="7">
        <f t="shared" si="359"/>
        <v>16.412500000000001</v>
      </c>
    </row>
    <row r="2299" spans="1:22" ht="13.5" x14ac:dyDescent="0.25">
      <c r="A2299" s="3">
        <f>RSI!A2299</f>
        <v>45651</v>
      </c>
      <c r="B2299" s="2">
        <f>RSI!B2299</f>
        <v>4.4000000000000004</v>
      </c>
      <c r="C2299" s="2">
        <f>RSI!I2299</f>
        <v>1.5126883540934841</v>
      </c>
      <c r="D2299" s="2">
        <f>MACD!E2299</f>
        <v>0.42959627075809514</v>
      </c>
      <c r="E2299" s="2">
        <f>MACD!F2299</f>
        <v>0.29284633139957167</v>
      </c>
      <c r="F2299" s="2">
        <f>'Moving Avg'!D2299</f>
        <v>4.410000000000001</v>
      </c>
      <c r="G2299" s="2">
        <f>'Moving Avg'!F2299</f>
        <v>5.0380000000000003</v>
      </c>
      <c r="H2299" s="2">
        <f>'Moving Avg'!G2299</f>
        <v>5.3219999999999992</v>
      </c>
      <c r="I2299" s="2">
        <f>'Moving Avg'!H2299</f>
        <v>4.7098000000000022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  <c r="M2299" s="7">
        <f t="shared" si="350"/>
        <v>50</v>
      </c>
      <c r="N2299" s="7">
        <f t="shared" si="351"/>
        <v>0</v>
      </c>
      <c r="O2299" s="7">
        <f t="shared" si="352"/>
        <v>0</v>
      </c>
      <c r="P2299" s="7">
        <f t="shared" si="353"/>
        <v>16.5</v>
      </c>
      <c r="Q2299" s="8">
        <f t="shared" si="354"/>
        <v>19.975000000000001</v>
      </c>
      <c r="R2299" s="8">
        <f t="shared" si="355"/>
        <v>14.125</v>
      </c>
      <c r="S2299" s="8">
        <f t="shared" si="356"/>
        <v>14.925000000000001</v>
      </c>
      <c r="T2299" s="8">
        <f t="shared" si="357"/>
        <v>16.625</v>
      </c>
      <c r="U2299" s="7">
        <f t="shared" si="358"/>
        <v>16.341666666666669</v>
      </c>
      <c r="V2299" s="7">
        <f t="shared" si="359"/>
        <v>16.412500000000001</v>
      </c>
    </row>
    <row r="2300" spans="1:22" ht="13.5" x14ac:dyDescent="0.25">
      <c r="A2300" s="3">
        <f>RSI!A2300</f>
        <v>45652</v>
      </c>
      <c r="B2300" s="2">
        <f>RSI!B2300</f>
        <v>4.4000000000000004</v>
      </c>
      <c r="C2300" s="2">
        <f>RSI!I2300</f>
        <v>1.5126883540934841</v>
      </c>
      <c r="D2300" s="2">
        <f>MACD!E2300</f>
        <v>0.45474557706088969</v>
      </c>
      <c r="E2300" s="2">
        <f>MACD!F2300</f>
        <v>0.32522618053183527</v>
      </c>
      <c r="F2300" s="2">
        <f>'Moving Avg'!D2300</f>
        <v>4.4000000000000004</v>
      </c>
      <c r="G2300" s="2">
        <f>'Moving Avg'!F2300</f>
        <v>4.9830000000000014</v>
      </c>
      <c r="H2300" s="2">
        <f>'Moving Avg'!G2300</f>
        <v>5.2953999999999999</v>
      </c>
      <c r="I2300" s="2">
        <f>'Moving Avg'!H2300</f>
        <v>4.7130500000000017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  <c r="M2300" s="7">
        <f t="shared" si="350"/>
        <v>50</v>
      </c>
      <c r="N2300" s="7">
        <f t="shared" si="351"/>
        <v>0</v>
      </c>
      <c r="O2300" s="7">
        <f t="shared" si="352"/>
        <v>0</v>
      </c>
      <c r="P2300" s="7">
        <f t="shared" si="353"/>
        <v>16.5</v>
      </c>
      <c r="Q2300" s="8">
        <f t="shared" si="354"/>
        <v>19.975000000000001</v>
      </c>
      <c r="R2300" s="8">
        <f t="shared" si="355"/>
        <v>14.125</v>
      </c>
      <c r="S2300" s="8">
        <f t="shared" si="356"/>
        <v>14.925000000000001</v>
      </c>
      <c r="T2300" s="8">
        <f t="shared" si="357"/>
        <v>16.625</v>
      </c>
      <c r="U2300" s="7">
        <f t="shared" si="358"/>
        <v>16.341666666666669</v>
      </c>
      <c r="V2300" s="7">
        <f t="shared" si="359"/>
        <v>16.412500000000001</v>
      </c>
    </row>
    <row r="2301" spans="1:22" ht="13.5" x14ac:dyDescent="0.25">
      <c r="A2301" s="3">
        <f>RSI!A2301</f>
        <v>45653</v>
      </c>
      <c r="B2301" s="2">
        <f>RSI!B2301</f>
        <v>4.4000000000000004</v>
      </c>
      <c r="C2301" s="2">
        <f>RSI!I2301</f>
        <v>1.5126883540934841</v>
      </c>
      <c r="D2301" s="2">
        <f>MACD!E2301</f>
        <v>0.44413895861366726</v>
      </c>
      <c r="E2301" s="2">
        <f>MACD!F2301</f>
        <v>0.34900873614820171</v>
      </c>
      <c r="F2301" s="2">
        <f>'Moving Avg'!D2301</f>
        <v>4.4000000000000004</v>
      </c>
      <c r="G2301" s="2">
        <f>'Moving Avg'!F2301</f>
        <v>4.9280000000000017</v>
      </c>
      <c r="H2301" s="2">
        <f>'Moving Avg'!G2301</f>
        <v>5.2687999999999997</v>
      </c>
      <c r="I2301" s="2">
        <f>'Moving Avg'!H2301</f>
        <v>4.7163000000000013</v>
      </c>
      <c r="J2301" s="5" t="str">
        <f>OBV!F2301</f>
        <v>NEUTRAL</v>
      </c>
      <c r="K2301" s="5" t="str">
        <f>OBV!G2301</f>
        <v>NEUTRAL</v>
      </c>
      <c r="L2301" s="5" t="str">
        <f>OBV!H2301</f>
        <v>NEUTRAL</v>
      </c>
      <c r="M2301" s="7">
        <f t="shared" si="350"/>
        <v>50</v>
      </c>
      <c r="N2301" s="7">
        <f t="shared" si="351"/>
        <v>0</v>
      </c>
      <c r="O2301" s="7">
        <f t="shared" si="352"/>
        <v>0</v>
      </c>
      <c r="P2301" s="7">
        <f t="shared" si="353"/>
        <v>33</v>
      </c>
      <c r="Q2301" s="8">
        <f t="shared" si="354"/>
        <v>22.45</v>
      </c>
      <c r="R2301" s="8">
        <f t="shared" si="355"/>
        <v>18.25</v>
      </c>
      <c r="S2301" s="8">
        <f t="shared" si="356"/>
        <v>22.35</v>
      </c>
      <c r="T2301" s="8">
        <f t="shared" si="357"/>
        <v>20.75</v>
      </c>
      <c r="U2301" s="7">
        <f t="shared" si="358"/>
        <v>21.016666666666669</v>
      </c>
      <c r="V2301" s="7">
        <f t="shared" si="359"/>
        <v>20.950000000000003</v>
      </c>
    </row>
    <row r="2302" spans="1:22" ht="13.5" x14ac:dyDescent="0.25">
      <c r="A2302" s="3">
        <f>RSI!A2302</f>
        <v>45656</v>
      </c>
      <c r="B2302" s="2">
        <f>RSI!B2302</f>
        <v>4.4000000000000004</v>
      </c>
      <c r="C2302" s="2">
        <f>RSI!I2302</f>
        <v>1.5126883540934841</v>
      </c>
      <c r="D2302" s="2">
        <f>MACD!E2302</f>
        <v>0.40455669107110026</v>
      </c>
      <c r="E2302" s="2">
        <f>MACD!F2302</f>
        <v>0.36011832713278147</v>
      </c>
      <c r="F2302" s="2">
        <f>'Moving Avg'!D2302</f>
        <v>4.4000000000000004</v>
      </c>
      <c r="G2302" s="2">
        <f>'Moving Avg'!F2302</f>
        <v>4.873000000000002</v>
      </c>
      <c r="H2302" s="2">
        <f>'Moving Avg'!G2302</f>
        <v>5.2472000000000003</v>
      </c>
      <c r="I2302" s="2">
        <f>'Moving Avg'!H2302</f>
        <v>4.7195500000000017</v>
      </c>
      <c r="J2302" s="5" t="str">
        <f>OBV!F2302</f>
        <v>NEUTRAL</v>
      </c>
      <c r="K2302" s="5" t="str">
        <f>OBV!G2302</f>
        <v>NEUTRAL</v>
      </c>
      <c r="L2302" s="5" t="str">
        <f>OBV!H2302</f>
        <v>NEUTRAL</v>
      </c>
      <c r="M2302" s="7">
        <f t="shared" si="350"/>
        <v>50</v>
      </c>
      <c r="N2302" s="7">
        <f t="shared" si="351"/>
        <v>0</v>
      </c>
      <c r="O2302" s="7">
        <f t="shared" si="352"/>
        <v>0</v>
      </c>
      <c r="P2302" s="7">
        <f t="shared" si="353"/>
        <v>33</v>
      </c>
      <c r="Q2302" s="8">
        <f t="shared" si="354"/>
        <v>22.45</v>
      </c>
      <c r="R2302" s="8">
        <f t="shared" si="355"/>
        <v>18.25</v>
      </c>
      <c r="S2302" s="8">
        <f t="shared" si="356"/>
        <v>22.35</v>
      </c>
      <c r="T2302" s="8">
        <f t="shared" si="357"/>
        <v>20.75</v>
      </c>
      <c r="U2302" s="7">
        <f t="shared" si="358"/>
        <v>21.016666666666669</v>
      </c>
      <c r="V2302" s="7">
        <f t="shared" si="359"/>
        <v>20.950000000000003</v>
      </c>
    </row>
    <row r="2303" spans="1:22" ht="13.5" x14ac:dyDescent="0.25">
      <c r="A2303" s="3">
        <f>RSI!A2303</f>
        <v>45657</v>
      </c>
      <c r="B2303" s="2">
        <f>RSI!B2303</f>
        <v>4.21</v>
      </c>
      <c r="C2303" s="2">
        <f>RSI!I2303</f>
        <v>1.0963812840163598</v>
      </c>
      <c r="D2303" s="2">
        <f>MACD!E2303</f>
        <v>0.355829197229248</v>
      </c>
      <c r="E2303" s="2">
        <f>MACD!F2303</f>
        <v>0.35926050115207475</v>
      </c>
      <c r="F2303" s="2">
        <f>'Moving Avg'!D2303</f>
        <v>4.3620000000000001</v>
      </c>
      <c r="G2303" s="2">
        <f>'Moving Avg'!F2303</f>
        <v>4.8085000000000013</v>
      </c>
      <c r="H2303" s="2">
        <f>'Moving Avg'!G2303</f>
        <v>5.2218000000000009</v>
      </c>
      <c r="I2303" s="2">
        <f>'Moving Avg'!H2303</f>
        <v>4.7218500000000025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  <c r="M2303" s="7">
        <f t="shared" si="350"/>
        <v>50</v>
      </c>
      <c r="N2303" s="7">
        <f t="shared" si="351"/>
        <v>45</v>
      </c>
      <c r="O2303" s="7">
        <f t="shared" si="352"/>
        <v>0</v>
      </c>
      <c r="P2303" s="7">
        <f t="shared" si="353"/>
        <v>33</v>
      </c>
      <c r="Q2303" s="8">
        <f t="shared" si="354"/>
        <v>38.200000000000003</v>
      </c>
      <c r="R2303" s="8">
        <f t="shared" si="355"/>
        <v>27.25</v>
      </c>
      <c r="S2303" s="8">
        <f t="shared" si="356"/>
        <v>29.1</v>
      </c>
      <c r="T2303" s="8">
        <f t="shared" si="357"/>
        <v>32</v>
      </c>
      <c r="U2303" s="7">
        <f t="shared" si="358"/>
        <v>31.516666666666669</v>
      </c>
      <c r="V2303" s="7">
        <f t="shared" si="359"/>
        <v>31.637500000000003</v>
      </c>
    </row>
    <row r="2304" spans="1:22" ht="13.5" x14ac:dyDescent="0.25">
      <c r="A2304" s="3">
        <f>RSI!A2304</f>
        <v>45659</v>
      </c>
      <c r="B2304" s="2">
        <f>RSI!B2304</f>
        <v>4.03</v>
      </c>
      <c r="C2304" s="2">
        <f>RSI!I2304</f>
        <v>0.85602548485921659</v>
      </c>
      <c r="D2304" s="2">
        <f>MACD!E2304</f>
        <v>0.3026002012308826</v>
      </c>
      <c r="E2304" s="2">
        <f>MACD!F2304</f>
        <v>0.34792844116783633</v>
      </c>
      <c r="F2304" s="2">
        <f>'Moving Avg'!D2304</f>
        <v>4.2880000000000003</v>
      </c>
      <c r="G2304" s="2">
        <f>'Moving Avg'!F2304</f>
        <v>4.7350000000000012</v>
      </c>
      <c r="H2304" s="2">
        <f>'Moving Avg'!G2304</f>
        <v>5.192800000000001</v>
      </c>
      <c r="I2304" s="2">
        <f>'Moving Avg'!H2304</f>
        <v>4.7232500000000019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  <c r="M2304" s="7">
        <f t="shared" si="350"/>
        <v>50</v>
      </c>
      <c r="N2304" s="7">
        <f t="shared" si="351"/>
        <v>100</v>
      </c>
      <c r="O2304" s="7">
        <f t="shared" si="352"/>
        <v>0</v>
      </c>
      <c r="P2304" s="7">
        <f t="shared" si="353"/>
        <v>33</v>
      </c>
      <c r="Q2304" s="8">
        <f t="shared" si="354"/>
        <v>57.45</v>
      </c>
      <c r="R2304" s="8">
        <f t="shared" si="355"/>
        <v>38.25</v>
      </c>
      <c r="S2304" s="8">
        <f t="shared" si="356"/>
        <v>37.35</v>
      </c>
      <c r="T2304" s="8">
        <f t="shared" si="357"/>
        <v>45.75</v>
      </c>
      <c r="U2304" s="7">
        <f t="shared" si="358"/>
        <v>44.35</v>
      </c>
      <c r="V2304" s="7">
        <f t="shared" si="359"/>
        <v>44.7</v>
      </c>
    </row>
    <row r="2305" spans="1:22" ht="13.5" x14ac:dyDescent="0.25">
      <c r="A2305" s="3">
        <f>RSI!A2305</f>
        <v>45660</v>
      </c>
      <c r="B2305" s="2">
        <f>RSI!B2305</f>
        <v>3.85</v>
      </c>
      <c r="C2305" s="2">
        <f>RSI!I2305</f>
        <v>0.69252680114698251</v>
      </c>
      <c r="D2305" s="2">
        <f>MACD!E2305</f>
        <v>0.27556779466543002</v>
      </c>
      <c r="E2305" s="2">
        <f>MACD!F2305</f>
        <v>0.33345631186735508</v>
      </c>
      <c r="F2305" s="2">
        <f>'Moving Avg'!D2305</f>
        <v>4.1780000000000008</v>
      </c>
      <c r="G2305" s="2">
        <f>'Moving Avg'!F2305</f>
        <v>4.6525000000000007</v>
      </c>
      <c r="H2305" s="2">
        <f>'Moving Avg'!G2305</f>
        <v>5.1602000000000006</v>
      </c>
      <c r="I2305" s="2">
        <f>'Moving Avg'!H2305</f>
        <v>4.7237500000000026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  <c r="M2305" s="7">
        <f t="shared" si="350"/>
        <v>50</v>
      </c>
      <c r="N2305" s="7">
        <f t="shared" si="351"/>
        <v>100</v>
      </c>
      <c r="O2305" s="7">
        <f t="shared" si="352"/>
        <v>0</v>
      </c>
      <c r="P2305" s="7">
        <f t="shared" si="353"/>
        <v>33</v>
      </c>
      <c r="Q2305" s="8">
        <f t="shared" si="354"/>
        <v>57.45</v>
      </c>
      <c r="R2305" s="8">
        <f t="shared" si="355"/>
        <v>38.25</v>
      </c>
      <c r="S2305" s="8">
        <f t="shared" si="356"/>
        <v>37.35</v>
      </c>
      <c r="T2305" s="8">
        <f t="shared" si="357"/>
        <v>45.75</v>
      </c>
      <c r="U2305" s="7">
        <f t="shared" si="358"/>
        <v>44.35</v>
      </c>
      <c r="V2305" s="7">
        <f t="shared" si="359"/>
        <v>44.7</v>
      </c>
    </row>
    <row r="2306" spans="1:22" ht="13.5" x14ac:dyDescent="0.25">
      <c r="A2306" s="3">
        <f>RSI!A2306</f>
        <v>45663</v>
      </c>
      <c r="B2306" s="2">
        <f>RSI!B2306</f>
        <v>3.75</v>
      </c>
      <c r="C2306" s="2">
        <f>RSI!I2306</f>
        <v>0.62150607291113147</v>
      </c>
      <c r="D2306" s="2">
        <f>MACD!E2306</f>
        <v>0.2578008915766512</v>
      </c>
      <c r="E2306" s="2">
        <f>MACD!F2306</f>
        <v>0.31832522780921435</v>
      </c>
      <c r="F2306" s="2">
        <f>'Moving Avg'!D2306</f>
        <v>4.048</v>
      </c>
      <c r="G2306" s="2">
        <f>'Moving Avg'!F2306</f>
        <v>4.5649999999999995</v>
      </c>
      <c r="H2306" s="2">
        <f>'Moving Avg'!G2306</f>
        <v>5.1256000000000022</v>
      </c>
      <c r="I2306" s="2">
        <f>'Moving Avg'!H2306</f>
        <v>4.7237500000000026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  <c r="M2306" s="7">
        <f t="shared" ref="M2306:M2369" si="360">IF(C2306&lt;30,50, IF(C2306&gt;70, 0, 25))</f>
        <v>50</v>
      </c>
      <c r="N2306" s="7">
        <f t="shared" ref="N2306:N2369" si="361">IF(E2306-D2306&gt;0.02, 100, IF(E2306-D2306&lt;0,0,45))</f>
        <v>100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16.5</v>
      </c>
      <c r="Q2306" s="8">
        <f t="shared" si="354"/>
        <v>54.975000000000001</v>
      </c>
      <c r="R2306" s="8">
        <f t="shared" si="355"/>
        <v>34.125</v>
      </c>
      <c r="S2306" s="8">
        <f t="shared" si="356"/>
        <v>29.925000000000001</v>
      </c>
      <c r="T2306" s="8">
        <f t="shared" si="357"/>
        <v>41.625</v>
      </c>
      <c r="U2306" s="7">
        <f t="shared" si="358"/>
        <v>39.674999999999997</v>
      </c>
      <c r="V2306" s="7">
        <f t="shared" si="359"/>
        <v>40.162499999999994</v>
      </c>
    </row>
    <row r="2307" spans="1:22" ht="13.5" x14ac:dyDescent="0.25">
      <c r="A2307" s="3">
        <f>RSI!A2307</f>
        <v>45664</v>
      </c>
      <c r="B2307" s="2">
        <f>RSI!B2307</f>
        <v>3.59</v>
      </c>
      <c r="C2307" s="2">
        <f>RSI!I2307</f>
        <v>0.52817412623402049</v>
      </c>
      <c r="D2307" s="2">
        <f>MACD!E2307</f>
        <v>0.26020231062018162</v>
      </c>
      <c r="E2307" s="2">
        <f>MACD!F2307</f>
        <v>0.30670064437140782</v>
      </c>
      <c r="F2307" s="2">
        <f>'Moving Avg'!D2307</f>
        <v>3.8860000000000001</v>
      </c>
      <c r="G2307" s="2">
        <f>'Moving Avg'!F2307</f>
        <v>4.4794999999999998</v>
      </c>
      <c r="H2307" s="2">
        <f>'Moving Avg'!G2307</f>
        <v>5.0878000000000005</v>
      </c>
      <c r="I2307" s="2">
        <f>'Moving Avg'!H2307</f>
        <v>4.7229500000000026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  <c r="M2307" s="7">
        <f t="shared" si="360"/>
        <v>50</v>
      </c>
      <c r="N2307" s="7">
        <f t="shared" si="361"/>
        <v>100</v>
      </c>
      <c r="O2307" s="7">
        <f t="shared" si="362"/>
        <v>0</v>
      </c>
      <c r="P2307" s="7">
        <f t="shared" si="363"/>
        <v>16.5</v>
      </c>
      <c r="Q2307" s="8">
        <f t="shared" ref="Q2307:Q2370" si="364">0.35*M2307+N2307*0.35+O2307*0.15+P2307*0.15</f>
        <v>54.975000000000001</v>
      </c>
      <c r="R2307" s="8">
        <f t="shared" ref="R2307:R2370" si="365">M2307*0.2+N2307*0.2+O2307*0.35+P2307*0.25</f>
        <v>34.125</v>
      </c>
      <c r="S2307" s="8">
        <f t="shared" ref="S2307:S2370" si="366">M2307*0.15+N2307*0.15+O2307*0.25+P2307*0.45</f>
        <v>29.925000000000001</v>
      </c>
      <c r="T2307" s="8">
        <f t="shared" ref="T2307:T2370" si="367">0.25*SUM(M2307:P2307)</f>
        <v>41.625</v>
      </c>
      <c r="U2307" s="7">
        <f t="shared" ref="U2307:U2370" si="368">SUM(Q2307:S2307)/3</f>
        <v>39.674999999999997</v>
      </c>
      <c r="V2307" s="7">
        <f t="shared" ref="V2307:V2370" si="369">SUM(Q2307:T2307)/4</f>
        <v>40.162499999999994</v>
      </c>
    </row>
    <row r="2308" spans="1:22" ht="13.5" x14ac:dyDescent="0.25">
      <c r="A2308" s="3">
        <f>RSI!A2308</f>
        <v>45665</v>
      </c>
      <c r="B2308" s="2">
        <f>RSI!B2308</f>
        <v>3.59</v>
      </c>
      <c r="C2308" s="2">
        <f>RSI!I2308</f>
        <v>0.52817412623402049</v>
      </c>
      <c r="D2308" s="2">
        <f>MACD!E2308</f>
        <v>0.2683492650204391</v>
      </c>
      <c r="E2308" s="2">
        <f>MACD!F2308</f>
        <v>0.29903036850121406</v>
      </c>
      <c r="F2308" s="2">
        <f>'Moving Avg'!D2308</f>
        <v>3.7620000000000005</v>
      </c>
      <c r="G2308" s="2">
        <f>'Moving Avg'!F2308</f>
        <v>4.3940000000000001</v>
      </c>
      <c r="H2308" s="2">
        <f>'Moving Avg'!G2308</f>
        <v>5.0496000000000008</v>
      </c>
      <c r="I2308" s="2">
        <f>'Moving Avg'!H2308</f>
        <v>4.7221500000000027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  <c r="M2308" s="7">
        <f t="shared" si="360"/>
        <v>50</v>
      </c>
      <c r="N2308" s="7">
        <f t="shared" si="361"/>
        <v>100</v>
      </c>
      <c r="O2308" s="7">
        <f t="shared" si="362"/>
        <v>0</v>
      </c>
      <c r="P2308" s="7">
        <f t="shared" si="363"/>
        <v>16.5</v>
      </c>
      <c r="Q2308" s="8">
        <f t="shared" si="364"/>
        <v>54.975000000000001</v>
      </c>
      <c r="R2308" s="8">
        <f t="shared" si="365"/>
        <v>34.125</v>
      </c>
      <c r="S2308" s="8">
        <f t="shared" si="366"/>
        <v>29.925000000000001</v>
      </c>
      <c r="T2308" s="8">
        <f t="shared" si="367"/>
        <v>41.625</v>
      </c>
      <c r="U2308" s="7">
        <f t="shared" si="368"/>
        <v>39.674999999999997</v>
      </c>
      <c r="V2308" s="7">
        <f t="shared" si="369"/>
        <v>40.162499999999994</v>
      </c>
    </row>
    <row r="2309" spans="1:22" ht="13.5" x14ac:dyDescent="0.25">
      <c r="A2309" s="3">
        <f>RSI!A2309</f>
        <v>45666</v>
      </c>
      <c r="B2309" s="2">
        <f>RSI!B2309</f>
        <v>3.59</v>
      </c>
      <c r="C2309" s="2">
        <f>RSI!I2309</f>
        <v>0.52817412623402049</v>
      </c>
      <c r="D2309" s="2">
        <f>MACD!E2309</f>
        <v>0.28090486445060669</v>
      </c>
      <c r="E2309" s="2">
        <f>MACD!F2309</f>
        <v>0.2954052676910926</v>
      </c>
      <c r="F2309" s="2">
        <f>'Moving Avg'!D2309</f>
        <v>3.6739999999999995</v>
      </c>
      <c r="G2309" s="2">
        <f>'Moving Avg'!F2309</f>
        <v>4.3084999999999996</v>
      </c>
      <c r="H2309" s="2">
        <f>'Moving Avg'!G2309</f>
        <v>5.011400000000001</v>
      </c>
      <c r="I2309" s="2">
        <f>'Moving Avg'!H2309</f>
        <v>4.7213500000000019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  <c r="M2309" s="7">
        <f t="shared" si="360"/>
        <v>50</v>
      </c>
      <c r="N2309" s="7">
        <f t="shared" si="361"/>
        <v>45</v>
      </c>
      <c r="O2309" s="7">
        <f t="shared" si="362"/>
        <v>0</v>
      </c>
      <c r="P2309" s="7">
        <f t="shared" si="363"/>
        <v>16.5</v>
      </c>
      <c r="Q2309" s="8">
        <f t="shared" si="364"/>
        <v>35.725000000000001</v>
      </c>
      <c r="R2309" s="8">
        <f t="shared" si="365"/>
        <v>23.125</v>
      </c>
      <c r="S2309" s="8">
        <f t="shared" si="366"/>
        <v>21.675000000000001</v>
      </c>
      <c r="T2309" s="8">
        <f t="shared" si="367"/>
        <v>27.875</v>
      </c>
      <c r="U2309" s="7">
        <f t="shared" si="368"/>
        <v>26.841666666666669</v>
      </c>
      <c r="V2309" s="7">
        <f t="shared" si="369"/>
        <v>27.1</v>
      </c>
    </row>
    <row r="2310" spans="1:22" ht="13.5" x14ac:dyDescent="0.25">
      <c r="A2310" s="3">
        <f>RSI!A2310</f>
        <v>45667</v>
      </c>
      <c r="B2310" s="2">
        <f>RSI!B2310</f>
        <v>3.59</v>
      </c>
      <c r="C2310" s="2">
        <f>RSI!I2310</f>
        <v>0.52817412623402049</v>
      </c>
      <c r="D2310" s="2">
        <f>MACD!E2310</f>
        <v>0.29677144674546074</v>
      </c>
      <c r="E2310" s="2">
        <f>MACD!F2310</f>
        <v>0.29567850350196623</v>
      </c>
      <c r="F2310" s="2">
        <f>'Moving Avg'!D2310</f>
        <v>3.6219999999999999</v>
      </c>
      <c r="G2310" s="2">
        <f>'Moving Avg'!F2310</f>
        <v>4.2230000000000008</v>
      </c>
      <c r="H2310" s="2">
        <f>'Moving Avg'!G2310</f>
        <v>4.9732000000000012</v>
      </c>
      <c r="I2310" s="2">
        <f>'Moving Avg'!H2310</f>
        <v>4.720550000000002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  <c r="M2310" s="7">
        <f t="shared" si="360"/>
        <v>50</v>
      </c>
      <c r="N2310" s="7">
        <f t="shared" si="361"/>
        <v>0</v>
      </c>
      <c r="O2310" s="7">
        <f t="shared" si="362"/>
        <v>0</v>
      </c>
      <c r="P2310" s="7">
        <f t="shared" si="363"/>
        <v>16.5</v>
      </c>
      <c r="Q2310" s="8">
        <f t="shared" si="364"/>
        <v>19.975000000000001</v>
      </c>
      <c r="R2310" s="8">
        <f t="shared" si="365"/>
        <v>14.125</v>
      </c>
      <c r="S2310" s="8">
        <f t="shared" si="366"/>
        <v>14.925000000000001</v>
      </c>
      <c r="T2310" s="8">
        <f t="shared" si="367"/>
        <v>16.625</v>
      </c>
      <c r="U2310" s="7">
        <f t="shared" si="368"/>
        <v>16.341666666666669</v>
      </c>
      <c r="V2310" s="7">
        <f t="shared" si="369"/>
        <v>16.412500000000001</v>
      </c>
    </row>
    <row r="2311" spans="1:22" ht="13.5" x14ac:dyDescent="0.25">
      <c r="A2311" s="3">
        <f>RSI!A2311</f>
        <v>45670</v>
      </c>
      <c r="B2311" s="2">
        <f>RSI!B2311</f>
        <v>3.59</v>
      </c>
      <c r="C2311" s="2">
        <f>RSI!I2311</f>
        <v>0.52817412623402049</v>
      </c>
      <c r="D2311" s="2">
        <f>MACD!E2311</f>
        <v>0.31505128818165229</v>
      </c>
      <c r="E2311" s="2">
        <f>MACD!F2311</f>
        <v>0.29955306043790347</v>
      </c>
      <c r="F2311" s="2">
        <f>'Moving Avg'!D2311</f>
        <v>3.59</v>
      </c>
      <c r="G2311" s="2">
        <f>'Moving Avg'!F2311</f>
        <v>4.1490000000000009</v>
      </c>
      <c r="H2311" s="2">
        <f>'Moving Avg'!G2311</f>
        <v>4.9350000000000014</v>
      </c>
      <c r="I2311" s="2">
        <f>'Moving Avg'!H2311</f>
        <v>4.7197500000000021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  <c r="M2311" s="7">
        <f t="shared" si="360"/>
        <v>50</v>
      </c>
      <c r="N2311" s="7">
        <f t="shared" si="361"/>
        <v>0</v>
      </c>
      <c r="O2311" s="7">
        <f t="shared" si="362"/>
        <v>0</v>
      </c>
      <c r="P2311" s="7">
        <f t="shared" si="363"/>
        <v>16.5</v>
      </c>
      <c r="Q2311" s="8">
        <f t="shared" si="364"/>
        <v>19.975000000000001</v>
      </c>
      <c r="R2311" s="8">
        <f t="shared" si="365"/>
        <v>14.125</v>
      </c>
      <c r="S2311" s="8">
        <f t="shared" si="366"/>
        <v>14.925000000000001</v>
      </c>
      <c r="T2311" s="8">
        <f t="shared" si="367"/>
        <v>16.625</v>
      </c>
      <c r="U2311" s="7">
        <f t="shared" si="368"/>
        <v>16.341666666666669</v>
      </c>
      <c r="V2311" s="7">
        <f t="shared" si="369"/>
        <v>16.412500000000001</v>
      </c>
    </row>
    <row r="2312" spans="1:22" ht="13.5" x14ac:dyDescent="0.25">
      <c r="A2312" s="3">
        <f>RSI!A2312</f>
        <v>45671</v>
      </c>
      <c r="B2312" s="2">
        <f>RSI!B2312</f>
        <v>3.59</v>
      </c>
      <c r="C2312" s="2">
        <f>RSI!I2312</f>
        <v>0.52817412623402049</v>
      </c>
      <c r="D2312" s="2">
        <f>MACD!E2312</f>
        <v>0.33501354243300785</v>
      </c>
      <c r="E2312" s="2">
        <f>MACD!F2312</f>
        <v>0.30664515683692434</v>
      </c>
      <c r="F2312" s="2">
        <f>'Moving Avg'!D2312</f>
        <v>3.59</v>
      </c>
      <c r="G2312" s="2">
        <f>'Moving Avg'!F2312</f>
        <v>4.0860000000000003</v>
      </c>
      <c r="H2312" s="2">
        <f>'Moving Avg'!G2312</f>
        <v>4.8968000000000016</v>
      </c>
      <c r="I2312" s="2">
        <f>'Moving Avg'!H2312</f>
        <v>4.7189500000000031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  <c r="M2312" s="7">
        <f t="shared" si="360"/>
        <v>50</v>
      </c>
      <c r="N2312" s="7">
        <f t="shared" si="361"/>
        <v>0</v>
      </c>
      <c r="O2312" s="7">
        <f t="shared" si="362"/>
        <v>0</v>
      </c>
      <c r="P2312" s="7">
        <f t="shared" si="363"/>
        <v>33</v>
      </c>
      <c r="Q2312" s="8">
        <f t="shared" si="364"/>
        <v>22.45</v>
      </c>
      <c r="R2312" s="8">
        <f t="shared" si="365"/>
        <v>18.25</v>
      </c>
      <c r="S2312" s="8">
        <f t="shared" si="366"/>
        <v>22.35</v>
      </c>
      <c r="T2312" s="8">
        <f t="shared" si="367"/>
        <v>20.75</v>
      </c>
      <c r="U2312" s="7">
        <f t="shared" si="368"/>
        <v>21.016666666666669</v>
      </c>
      <c r="V2312" s="7">
        <f t="shared" si="369"/>
        <v>20.950000000000003</v>
      </c>
    </row>
    <row r="2313" spans="1:22" ht="13.5" x14ac:dyDescent="0.25">
      <c r="A2313" s="3">
        <f>RSI!A2313</f>
        <v>45672</v>
      </c>
      <c r="B2313" s="2">
        <f>RSI!B2313</f>
        <v>3.59</v>
      </c>
      <c r="C2313" s="2">
        <f>RSI!I2313</f>
        <v>0.52817412623402049</v>
      </c>
      <c r="D2313" s="2">
        <f>MACD!E2313</f>
        <v>0.32683566707514711</v>
      </c>
      <c r="E2313" s="2">
        <f>MACD!F2313</f>
        <v>0.31068325888456894</v>
      </c>
      <c r="F2313" s="2">
        <f>'Moving Avg'!D2313</f>
        <v>3.59</v>
      </c>
      <c r="G2313" s="2">
        <f>'Moving Avg'!F2313</f>
        <v>4.033500000000001</v>
      </c>
      <c r="H2313" s="2">
        <f>'Moving Avg'!G2313</f>
        <v>4.8586000000000009</v>
      </c>
      <c r="I2313" s="2">
        <f>'Moving Avg'!H2313</f>
        <v>4.7181500000000032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  <c r="M2313" s="7">
        <f t="shared" si="360"/>
        <v>50</v>
      </c>
      <c r="N2313" s="7">
        <f t="shared" si="361"/>
        <v>0</v>
      </c>
      <c r="O2313" s="7">
        <f t="shared" si="362"/>
        <v>0</v>
      </c>
      <c r="P2313" s="7">
        <f t="shared" si="363"/>
        <v>33</v>
      </c>
      <c r="Q2313" s="8">
        <f t="shared" si="364"/>
        <v>22.45</v>
      </c>
      <c r="R2313" s="8">
        <f t="shared" si="365"/>
        <v>18.25</v>
      </c>
      <c r="S2313" s="8">
        <f t="shared" si="366"/>
        <v>22.35</v>
      </c>
      <c r="T2313" s="8">
        <f t="shared" si="367"/>
        <v>20.75</v>
      </c>
      <c r="U2313" s="7">
        <f t="shared" si="368"/>
        <v>21.016666666666669</v>
      </c>
      <c r="V2313" s="7">
        <f t="shared" si="369"/>
        <v>20.950000000000003</v>
      </c>
    </row>
    <row r="2314" spans="1:22" ht="13.5" x14ac:dyDescent="0.25">
      <c r="A2314" s="3">
        <f>RSI!A2314</f>
        <v>45673</v>
      </c>
      <c r="B2314" s="2">
        <f>RSI!B2314</f>
        <v>3.59</v>
      </c>
      <c r="C2314" s="2">
        <f>RSI!I2314</f>
        <v>0.52817412623402049</v>
      </c>
      <c r="D2314" s="2">
        <f>MACD!E2314</f>
        <v>0.29607709615858813</v>
      </c>
      <c r="E2314" s="2">
        <f>MACD!F2314</f>
        <v>0.30776202633937277</v>
      </c>
      <c r="F2314" s="2">
        <f>'Moving Avg'!D2314</f>
        <v>3.59</v>
      </c>
      <c r="G2314" s="2">
        <f>'Moving Avg'!F2314</f>
        <v>3.9905000000000017</v>
      </c>
      <c r="H2314" s="2">
        <f>'Moving Avg'!G2314</f>
        <v>4.8204000000000011</v>
      </c>
      <c r="I2314" s="2">
        <f>'Moving Avg'!H2314</f>
        <v>4.7173500000000033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  <c r="M2314" s="7">
        <f t="shared" si="360"/>
        <v>50</v>
      </c>
      <c r="N2314" s="7">
        <f t="shared" si="361"/>
        <v>45</v>
      </c>
      <c r="O2314" s="7">
        <f t="shared" si="362"/>
        <v>0</v>
      </c>
      <c r="P2314" s="7">
        <f t="shared" si="363"/>
        <v>33</v>
      </c>
      <c r="Q2314" s="8">
        <f t="shared" si="364"/>
        <v>38.200000000000003</v>
      </c>
      <c r="R2314" s="8">
        <f t="shared" si="365"/>
        <v>27.25</v>
      </c>
      <c r="S2314" s="8">
        <f t="shared" si="366"/>
        <v>29.1</v>
      </c>
      <c r="T2314" s="8">
        <f t="shared" si="367"/>
        <v>32</v>
      </c>
      <c r="U2314" s="7">
        <f t="shared" si="368"/>
        <v>31.516666666666669</v>
      </c>
      <c r="V2314" s="7">
        <f t="shared" si="369"/>
        <v>31.637500000000003</v>
      </c>
    </row>
    <row r="2315" spans="1:22" ht="13.5" x14ac:dyDescent="0.25">
      <c r="A2315" s="3">
        <f>RSI!A2315</f>
        <v>45674</v>
      </c>
      <c r="B2315" s="2">
        <f>RSI!B2315</f>
        <v>3.59</v>
      </c>
      <c r="C2315" s="2">
        <f>RSI!I2315</f>
        <v>0.52817412623402049</v>
      </c>
      <c r="D2315" s="2">
        <f>MACD!E2315</f>
        <v>0.24592634007115777</v>
      </c>
      <c r="E2315" s="2">
        <f>MACD!F2315</f>
        <v>0.29539488908572981</v>
      </c>
      <c r="F2315" s="2">
        <f>'Moving Avg'!D2315</f>
        <v>3.59</v>
      </c>
      <c r="G2315" s="2">
        <f>'Moving Avg'!F2315</f>
        <v>3.9475000000000016</v>
      </c>
      <c r="H2315" s="2">
        <f>'Moving Avg'!G2315</f>
        <v>4.7822000000000005</v>
      </c>
      <c r="I2315" s="2">
        <f>'Moving Avg'!H2315</f>
        <v>4.7165500000000025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  <c r="M2315" s="7">
        <f t="shared" si="360"/>
        <v>50</v>
      </c>
      <c r="N2315" s="7">
        <f t="shared" si="361"/>
        <v>100</v>
      </c>
      <c r="O2315" s="7">
        <f t="shared" si="362"/>
        <v>0</v>
      </c>
      <c r="P2315" s="7">
        <f t="shared" si="363"/>
        <v>33</v>
      </c>
      <c r="Q2315" s="8">
        <f t="shared" si="364"/>
        <v>57.45</v>
      </c>
      <c r="R2315" s="8">
        <f t="shared" si="365"/>
        <v>38.25</v>
      </c>
      <c r="S2315" s="8">
        <f t="shared" si="366"/>
        <v>37.35</v>
      </c>
      <c r="T2315" s="8">
        <f t="shared" si="367"/>
        <v>45.75</v>
      </c>
      <c r="U2315" s="7">
        <f t="shared" si="368"/>
        <v>44.35</v>
      </c>
      <c r="V2315" s="7">
        <f t="shared" si="369"/>
        <v>44.7</v>
      </c>
    </row>
    <row r="2316" spans="1:22" ht="13.5" x14ac:dyDescent="0.25">
      <c r="A2316" s="3">
        <f>RSI!A2316</f>
        <v>45677</v>
      </c>
      <c r="B2316" s="2">
        <f>RSI!B2316</f>
        <v>3.59</v>
      </c>
      <c r="C2316" s="2">
        <f>RSI!I2316</f>
        <v>0.52817412623402049</v>
      </c>
      <c r="D2316" s="2">
        <f>MACD!E2316</f>
        <v>0.19141020535797271</v>
      </c>
      <c r="E2316" s="2">
        <f>MACD!F2316</f>
        <v>0.27459795234017842</v>
      </c>
      <c r="F2316" s="2">
        <f>'Moving Avg'!D2316</f>
        <v>3.59</v>
      </c>
      <c r="G2316" s="2">
        <f>'Moving Avg'!F2316</f>
        <v>3.9070000000000014</v>
      </c>
      <c r="H2316" s="2">
        <f>'Moving Avg'!G2316</f>
        <v>4.7440000000000007</v>
      </c>
      <c r="I2316" s="2">
        <f>'Moving Avg'!H2316</f>
        <v>4.7157500000000026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  <c r="M2316" s="7">
        <f t="shared" si="360"/>
        <v>50</v>
      </c>
      <c r="N2316" s="7">
        <f t="shared" si="361"/>
        <v>100</v>
      </c>
      <c r="O2316" s="7">
        <f t="shared" si="362"/>
        <v>0</v>
      </c>
      <c r="P2316" s="7">
        <f t="shared" si="363"/>
        <v>33</v>
      </c>
      <c r="Q2316" s="8">
        <f t="shared" si="364"/>
        <v>57.45</v>
      </c>
      <c r="R2316" s="8">
        <f t="shared" si="365"/>
        <v>38.25</v>
      </c>
      <c r="S2316" s="8">
        <f t="shared" si="366"/>
        <v>37.35</v>
      </c>
      <c r="T2316" s="8">
        <f t="shared" si="367"/>
        <v>45.75</v>
      </c>
      <c r="U2316" s="7">
        <f t="shared" si="368"/>
        <v>44.35</v>
      </c>
      <c r="V2316" s="7">
        <f t="shared" si="369"/>
        <v>44.7</v>
      </c>
    </row>
    <row r="2317" spans="1:22" ht="13.5" x14ac:dyDescent="0.25">
      <c r="A2317" s="3">
        <f>RSI!A2317</f>
        <v>45678</v>
      </c>
      <c r="B2317" s="2">
        <f>RSI!B2317</f>
        <v>3.59</v>
      </c>
      <c r="C2317" s="2">
        <f>RSI!I2317</f>
        <v>0.52817412623402049</v>
      </c>
      <c r="D2317" s="2">
        <f>MACD!E2317</f>
        <v>0.12372479832789285</v>
      </c>
      <c r="E2317" s="2">
        <f>MACD!F2317</f>
        <v>0.24442332153772131</v>
      </c>
      <c r="F2317" s="2">
        <f>'Moving Avg'!D2317</f>
        <v>3.59</v>
      </c>
      <c r="G2317" s="2">
        <f>'Moving Avg'!F2317</f>
        <v>3.866500000000002</v>
      </c>
      <c r="H2317" s="2">
        <f>'Moving Avg'!G2317</f>
        <v>4.7058</v>
      </c>
      <c r="I2317" s="2">
        <f>'Moving Avg'!H2317</f>
        <v>4.7149500000000026</v>
      </c>
      <c r="J2317" s="5" t="str">
        <f>OBV!F2317</f>
        <v>NEUTRAL</v>
      </c>
      <c r="K2317" s="5" t="str">
        <f>OBV!G2317</f>
        <v>NEUTRAL</v>
      </c>
      <c r="L2317" s="5" t="str">
        <f>OBV!H2317</f>
        <v>NEUTRAL</v>
      </c>
      <c r="M2317" s="7">
        <f t="shared" si="360"/>
        <v>50</v>
      </c>
      <c r="N2317" s="7">
        <f t="shared" si="361"/>
        <v>100</v>
      </c>
      <c r="O2317" s="7">
        <f t="shared" si="362"/>
        <v>0</v>
      </c>
      <c r="P2317" s="7">
        <f t="shared" si="363"/>
        <v>33</v>
      </c>
      <c r="Q2317" s="8">
        <f t="shared" si="364"/>
        <v>57.45</v>
      </c>
      <c r="R2317" s="8">
        <f t="shared" si="365"/>
        <v>38.25</v>
      </c>
      <c r="S2317" s="8">
        <f t="shared" si="366"/>
        <v>37.35</v>
      </c>
      <c r="T2317" s="8">
        <f t="shared" si="367"/>
        <v>45.75</v>
      </c>
      <c r="U2317" s="7">
        <f t="shared" si="368"/>
        <v>44.35</v>
      </c>
      <c r="V2317" s="7">
        <f t="shared" si="369"/>
        <v>44.7</v>
      </c>
    </row>
    <row r="2318" spans="1:22" ht="13.5" x14ac:dyDescent="0.25">
      <c r="A2318" s="3">
        <f>RSI!A2318</f>
        <v>45679</v>
      </c>
      <c r="B2318" s="2">
        <f>RSI!B2318</f>
        <v>3.59</v>
      </c>
      <c r="C2318" s="2">
        <f>RSI!I2318</f>
        <v>0.52817412623402049</v>
      </c>
      <c r="D2318" s="2">
        <f>MACD!E2318</f>
        <v>6.928495181340999E-2</v>
      </c>
      <c r="E2318" s="2">
        <f>MACD!F2318</f>
        <v>0.20939564759285906</v>
      </c>
      <c r="F2318" s="2">
        <f>'Moving Avg'!D2318</f>
        <v>3.59</v>
      </c>
      <c r="G2318" s="2">
        <f>'Moving Avg'!F2318</f>
        <v>3.8260000000000018</v>
      </c>
      <c r="H2318" s="2">
        <f>'Moving Avg'!G2318</f>
        <v>4.6676000000000002</v>
      </c>
      <c r="I2318" s="2">
        <f>'Moving Avg'!H2318</f>
        <v>4.7141500000000027</v>
      </c>
      <c r="J2318" s="5" t="str">
        <f>OBV!F2318</f>
        <v>NEUTRAL</v>
      </c>
      <c r="K2318" s="5" t="str">
        <f>OBV!G2318</f>
        <v>NEUTRAL</v>
      </c>
      <c r="L2318" s="5" t="str">
        <f>OBV!H2318</f>
        <v>NEUTRAL</v>
      </c>
      <c r="M2318" s="7">
        <f t="shared" si="360"/>
        <v>50</v>
      </c>
      <c r="N2318" s="7">
        <f t="shared" si="361"/>
        <v>100</v>
      </c>
      <c r="O2318" s="7">
        <f t="shared" si="362"/>
        <v>0</v>
      </c>
      <c r="P2318" s="7">
        <f t="shared" si="363"/>
        <v>33</v>
      </c>
      <c r="Q2318" s="8">
        <f t="shared" si="364"/>
        <v>57.45</v>
      </c>
      <c r="R2318" s="8">
        <f t="shared" si="365"/>
        <v>38.25</v>
      </c>
      <c r="S2318" s="8">
        <f t="shared" si="366"/>
        <v>37.35</v>
      </c>
      <c r="T2318" s="8">
        <f t="shared" si="367"/>
        <v>45.75</v>
      </c>
      <c r="U2318" s="7">
        <f t="shared" si="368"/>
        <v>44.35</v>
      </c>
      <c r="V2318" s="7">
        <f t="shared" si="369"/>
        <v>44.7</v>
      </c>
    </row>
    <row r="2319" spans="1:22" ht="13.5" x14ac:dyDescent="0.25">
      <c r="A2319" s="3">
        <f>RSI!A2319</f>
        <v>45680</v>
      </c>
      <c r="B2319" s="2">
        <f>RSI!B2319</f>
        <v>3.5</v>
      </c>
      <c r="C2319" s="2">
        <f>RSI!I2319</f>
        <v>0.43811774035896178</v>
      </c>
      <c r="D2319" s="2">
        <f>MACD!E2319</f>
        <v>3.2509744979403177E-2</v>
      </c>
      <c r="E2319" s="2">
        <f>MACD!F2319</f>
        <v>0.17401846707016788</v>
      </c>
      <c r="F2319" s="2">
        <f>'Moving Avg'!D2319</f>
        <v>3.5720000000000001</v>
      </c>
      <c r="G2319" s="2">
        <f>'Moving Avg'!F2319</f>
        <v>3.7810000000000015</v>
      </c>
      <c r="H2319" s="2">
        <f>'Moving Avg'!G2319</f>
        <v>4.6276000000000002</v>
      </c>
      <c r="I2319" s="2">
        <f>'Moving Avg'!H2319</f>
        <v>4.7129000000000021</v>
      </c>
      <c r="J2319" s="5" t="str">
        <f>OBV!F2319</f>
        <v>BEARISH</v>
      </c>
      <c r="K2319" s="5" t="str">
        <f>OBV!G2319</f>
        <v>WEAK</v>
      </c>
      <c r="L2319" s="5" t="str">
        <f>OBV!H2319</f>
        <v>CONFIRMED BEARISH</v>
      </c>
      <c r="M2319" s="7">
        <f t="shared" si="360"/>
        <v>50</v>
      </c>
      <c r="N2319" s="7">
        <f t="shared" si="361"/>
        <v>100</v>
      </c>
      <c r="O2319" s="7">
        <f t="shared" si="362"/>
        <v>0</v>
      </c>
      <c r="P2319" s="7">
        <f t="shared" si="363"/>
        <v>0</v>
      </c>
      <c r="Q2319" s="8">
        <f t="shared" si="364"/>
        <v>52.5</v>
      </c>
      <c r="R2319" s="8">
        <f t="shared" si="365"/>
        <v>30</v>
      </c>
      <c r="S2319" s="8">
        <f t="shared" si="366"/>
        <v>22.5</v>
      </c>
      <c r="T2319" s="8">
        <f t="shared" si="367"/>
        <v>37.5</v>
      </c>
      <c r="U2319" s="7">
        <f t="shared" si="368"/>
        <v>35</v>
      </c>
      <c r="V2319" s="7">
        <f t="shared" si="369"/>
        <v>35.625</v>
      </c>
    </row>
    <row r="2320" spans="1:22" ht="13.5" x14ac:dyDescent="0.25">
      <c r="A2320" s="3">
        <f>RSI!A2320</f>
        <v>45681</v>
      </c>
      <c r="B2320" s="2">
        <f>RSI!B2320</f>
        <v>3.5</v>
      </c>
      <c r="C2320" s="2">
        <f>RSI!I2320</f>
        <v>0.43811774035896178</v>
      </c>
      <c r="D2320" s="2">
        <f>MACD!E2320</f>
        <v>4.3524205940199678E-3</v>
      </c>
      <c r="E2320" s="2">
        <f>MACD!F2320</f>
        <v>0.1400852577749383</v>
      </c>
      <c r="F2320" s="2">
        <f>'Moving Avg'!D2320</f>
        <v>3.5539999999999998</v>
      </c>
      <c r="G2320" s="2">
        <f>'Moving Avg'!F2320</f>
        <v>3.7360000000000015</v>
      </c>
      <c r="H2320" s="2">
        <f>'Moving Avg'!G2320</f>
        <v>4.587600000000001</v>
      </c>
      <c r="I2320" s="2">
        <f>'Moving Avg'!H2320</f>
        <v>4.7116500000000023</v>
      </c>
      <c r="J2320" s="5" t="str">
        <f>OBV!F2320</f>
        <v>BEARISH</v>
      </c>
      <c r="K2320" s="5" t="str">
        <f>OBV!G2320</f>
        <v>WEAK</v>
      </c>
      <c r="L2320" s="5" t="str">
        <f>OBV!H2320</f>
        <v>CONFIRMED BEARISH</v>
      </c>
      <c r="M2320" s="7">
        <f t="shared" si="360"/>
        <v>50</v>
      </c>
      <c r="N2320" s="7">
        <f t="shared" si="361"/>
        <v>100</v>
      </c>
      <c r="O2320" s="7">
        <f t="shared" si="362"/>
        <v>0</v>
      </c>
      <c r="P2320" s="7">
        <f t="shared" si="363"/>
        <v>0</v>
      </c>
      <c r="Q2320" s="8">
        <f t="shared" si="364"/>
        <v>52.5</v>
      </c>
      <c r="R2320" s="8">
        <f t="shared" si="365"/>
        <v>30</v>
      </c>
      <c r="S2320" s="8">
        <f t="shared" si="366"/>
        <v>22.5</v>
      </c>
      <c r="T2320" s="8">
        <f t="shared" si="367"/>
        <v>37.5</v>
      </c>
      <c r="U2320" s="7">
        <f t="shared" si="368"/>
        <v>35</v>
      </c>
      <c r="V2320" s="7">
        <f t="shared" si="369"/>
        <v>35.625</v>
      </c>
    </row>
    <row r="2321" spans="1:22" ht="13.5" x14ac:dyDescent="0.25">
      <c r="A2321" s="3">
        <f>RSI!A2321</f>
        <v>45684</v>
      </c>
      <c r="B2321" s="2">
        <f>RSI!B2321</f>
        <v>3.5</v>
      </c>
      <c r="C2321" s="2">
        <f>RSI!I2321</f>
        <v>0.43811774035896178</v>
      </c>
      <c r="D2321" s="2">
        <f>MACD!E2321</f>
        <v>-1.6732120398448291E-2</v>
      </c>
      <c r="E2321" s="2">
        <f>MACD!F2321</f>
        <v>0.10872178214026099</v>
      </c>
      <c r="F2321" s="2">
        <f>'Moving Avg'!D2321</f>
        <v>3.536</v>
      </c>
      <c r="G2321" s="2">
        <f>'Moving Avg'!F2321</f>
        <v>3.6910000000000012</v>
      </c>
      <c r="H2321" s="2">
        <f>'Moving Avg'!G2321</f>
        <v>4.547600000000001</v>
      </c>
      <c r="I2321" s="2">
        <f>'Moving Avg'!H2321</f>
        <v>4.7104000000000026</v>
      </c>
      <c r="J2321" s="5" t="str">
        <f>OBV!F2321</f>
        <v>BEARISH</v>
      </c>
      <c r="K2321" s="5" t="str">
        <f>OBV!G2321</f>
        <v>WEAK</v>
      </c>
      <c r="L2321" s="5" t="str">
        <f>OBV!H2321</f>
        <v>CONFIRMED BEARISH</v>
      </c>
      <c r="M2321" s="7">
        <f t="shared" si="360"/>
        <v>50</v>
      </c>
      <c r="N2321" s="7">
        <f t="shared" si="361"/>
        <v>100</v>
      </c>
      <c r="O2321" s="7">
        <f t="shared" si="362"/>
        <v>0</v>
      </c>
      <c r="P2321" s="7">
        <f t="shared" si="363"/>
        <v>0</v>
      </c>
      <c r="Q2321" s="8">
        <f t="shared" si="364"/>
        <v>52.5</v>
      </c>
      <c r="R2321" s="8">
        <f t="shared" si="365"/>
        <v>30</v>
      </c>
      <c r="S2321" s="8">
        <f t="shared" si="366"/>
        <v>22.5</v>
      </c>
      <c r="T2321" s="8">
        <f t="shared" si="367"/>
        <v>37.5</v>
      </c>
      <c r="U2321" s="7">
        <f t="shared" si="368"/>
        <v>35</v>
      </c>
      <c r="V2321" s="7">
        <f t="shared" si="369"/>
        <v>35.625</v>
      </c>
    </row>
    <row r="2322" spans="1:22" ht="13.5" x14ac:dyDescent="0.25">
      <c r="A2322" s="3">
        <f>RSI!A2322</f>
        <v>45685</v>
      </c>
      <c r="B2322" s="2">
        <f>RSI!B2322</f>
        <v>3.5</v>
      </c>
      <c r="C2322" s="2">
        <f>RSI!I2322</f>
        <v>0.43811774035896178</v>
      </c>
      <c r="D2322" s="2">
        <f>MACD!E2322</f>
        <v>-3.2035027211368305E-2</v>
      </c>
      <c r="E2322" s="2">
        <f>MACD!F2322</f>
        <v>8.0570420269935134E-2</v>
      </c>
      <c r="F2322" s="2">
        <f>'Moving Avg'!D2322</f>
        <v>3.5179999999999998</v>
      </c>
      <c r="G2322" s="2">
        <f>'Moving Avg'!F2322</f>
        <v>3.6460000000000008</v>
      </c>
      <c r="H2322" s="2">
        <f>'Moving Avg'!G2322</f>
        <v>4.5076000000000009</v>
      </c>
      <c r="I2322" s="2">
        <f>'Moving Avg'!H2322</f>
        <v>4.7091500000000019</v>
      </c>
      <c r="J2322" s="5" t="str">
        <f>OBV!F2322</f>
        <v>BEARISH</v>
      </c>
      <c r="K2322" s="5" t="str">
        <f>OBV!G2322</f>
        <v>WEAK</v>
      </c>
      <c r="L2322" s="5" t="str">
        <f>OBV!H2322</f>
        <v>CONFIRMED BEARISH</v>
      </c>
      <c r="M2322" s="7">
        <f t="shared" si="360"/>
        <v>50</v>
      </c>
      <c r="N2322" s="7">
        <f t="shared" si="361"/>
        <v>100</v>
      </c>
      <c r="O2322" s="7">
        <f t="shared" si="362"/>
        <v>0</v>
      </c>
      <c r="P2322" s="7">
        <f t="shared" si="363"/>
        <v>0</v>
      </c>
      <c r="Q2322" s="8">
        <f t="shared" si="364"/>
        <v>52.5</v>
      </c>
      <c r="R2322" s="8">
        <f t="shared" si="365"/>
        <v>30</v>
      </c>
      <c r="S2322" s="8">
        <f t="shared" si="366"/>
        <v>22.5</v>
      </c>
      <c r="T2322" s="8">
        <f t="shared" si="367"/>
        <v>37.5</v>
      </c>
      <c r="U2322" s="7">
        <f t="shared" si="368"/>
        <v>35</v>
      </c>
      <c r="V2322" s="7">
        <f t="shared" si="369"/>
        <v>35.625</v>
      </c>
    </row>
    <row r="2323" spans="1:22" ht="13.5" x14ac:dyDescent="0.25">
      <c r="A2323" s="3">
        <f>RSI!A2323</f>
        <v>45686</v>
      </c>
      <c r="B2323" s="2">
        <f>RSI!B2323</f>
        <v>3.5</v>
      </c>
      <c r="C2323" s="2">
        <f>RSI!I2323</f>
        <v>0.43811774035896178</v>
      </c>
      <c r="D2323" s="2">
        <f>MACD!E2323</f>
        <v>-4.2633771555264488E-2</v>
      </c>
      <c r="E2323" s="2">
        <f>MACD!F2323</f>
        <v>5.5929581904895213E-2</v>
      </c>
      <c r="F2323" s="2">
        <f>'Moving Avg'!D2323</f>
        <v>3.5</v>
      </c>
      <c r="G2323" s="2">
        <f>'Moving Avg'!F2323</f>
        <v>3.6105000000000009</v>
      </c>
      <c r="H2323" s="2">
        <f>'Moving Avg'!G2323</f>
        <v>4.4676000000000009</v>
      </c>
      <c r="I2323" s="2">
        <f>'Moving Avg'!H2323</f>
        <v>4.7079000000000022</v>
      </c>
      <c r="J2323" s="5" t="str">
        <f>OBV!F2323</f>
        <v>BEARISH</v>
      </c>
      <c r="K2323" s="5" t="str">
        <f>OBV!G2323</f>
        <v>WEAK</v>
      </c>
      <c r="L2323" s="5" t="str">
        <f>OBV!H2323</f>
        <v>CONFIRMED BEARISH</v>
      </c>
      <c r="M2323" s="7">
        <f t="shared" si="360"/>
        <v>50</v>
      </c>
      <c r="N2323" s="7">
        <f t="shared" si="361"/>
        <v>100</v>
      </c>
      <c r="O2323" s="7">
        <f t="shared" si="362"/>
        <v>0</v>
      </c>
      <c r="P2323" s="7">
        <f t="shared" si="363"/>
        <v>0</v>
      </c>
      <c r="Q2323" s="8">
        <f t="shared" si="364"/>
        <v>52.5</v>
      </c>
      <c r="R2323" s="8">
        <f t="shared" si="365"/>
        <v>30</v>
      </c>
      <c r="S2323" s="8">
        <f t="shared" si="366"/>
        <v>22.5</v>
      </c>
      <c r="T2323" s="8">
        <f t="shared" si="367"/>
        <v>37.5</v>
      </c>
      <c r="U2323" s="7">
        <f t="shared" si="368"/>
        <v>35</v>
      </c>
      <c r="V2323" s="7">
        <f t="shared" si="369"/>
        <v>35.625</v>
      </c>
    </row>
    <row r="2324" spans="1:22" ht="13.5" x14ac:dyDescent="0.25">
      <c r="A2324" s="3">
        <f>RSI!A2324</f>
        <v>45687</v>
      </c>
      <c r="B2324" s="2">
        <f>RSI!B2324</f>
        <v>3.5</v>
      </c>
      <c r="C2324" s="2">
        <f>RSI!I2324</f>
        <v>0.43811774035896178</v>
      </c>
      <c r="D2324" s="2">
        <f>MACD!E2324</f>
        <v>-4.9426135111818148E-2</v>
      </c>
      <c r="E2324" s="2">
        <f>MACD!F2324</f>
        <v>3.4858438501552548E-2</v>
      </c>
      <c r="F2324" s="2">
        <f>'Moving Avg'!D2324</f>
        <v>3.5</v>
      </c>
      <c r="G2324" s="2">
        <f>'Moving Avg'!F2324</f>
        <v>3.5840000000000005</v>
      </c>
      <c r="H2324" s="2">
        <f>'Moving Avg'!G2324</f>
        <v>4.4276000000000009</v>
      </c>
      <c r="I2324" s="2">
        <f>'Moving Avg'!H2324</f>
        <v>4.7066500000000016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  <c r="M2324" s="7">
        <f t="shared" si="360"/>
        <v>50</v>
      </c>
      <c r="N2324" s="7">
        <f t="shared" si="361"/>
        <v>100</v>
      </c>
      <c r="O2324" s="7">
        <f t="shared" si="362"/>
        <v>0</v>
      </c>
      <c r="P2324" s="7">
        <f t="shared" si="363"/>
        <v>33</v>
      </c>
      <c r="Q2324" s="8">
        <f t="shared" si="364"/>
        <v>57.45</v>
      </c>
      <c r="R2324" s="8">
        <f t="shared" si="365"/>
        <v>38.25</v>
      </c>
      <c r="S2324" s="8">
        <f t="shared" si="366"/>
        <v>37.35</v>
      </c>
      <c r="T2324" s="8">
        <f t="shared" si="367"/>
        <v>45.75</v>
      </c>
      <c r="U2324" s="7">
        <f t="shared" si="368"/>
        <v>44.35</v>
      </c>
      <c r="V2324" s="7">
        <f t="shared" si="369"/>
        <v>44.7</v>
      </c>
    </row>
    <row r="2325" spans="1:22" ht="13.5" x14ac:dyDescent="0.25">
      <c r="A2325" s="3">
        <f>RSI!A2325</f>
        <v>45688</v>
      </c>
      <c r="B2325" s="2">
        <f>RSI!B2325</f>
        <v>3.5</v>
      </c>
      <c r="C2325" s="2">
        <f>RSI!I2325</f>
        <v>0.43811774035896178</v>
      </c>
      <c r="D2325" s="2">
        <f>MACD!E2325</f>
        <v>-5.3158885646305443E-2</v>
      </c>
      <c r="E2325" s="2">
        <f>MACD!F2325</f>
        <v>1.725497367198095E-2</v>
      </c>
      <c r="F2325" s="2">
        <f>'Moving Avg'!D2325</f>
        <v>3.5</v>
      </c>
      <c r="G2325" s="2">
        <f>'Moving Avg'!F2325</f>
        <v>3.5665000000000004</v>
      </c>
      <c r="H2325" s="2">
        <f>'Moving Avg'!G2325</f>
        <v>4.3876000000000008</v>
      </c>
      <c r="I2325" s="2">
        <f>'Moving Avg'!H2325</f>
        <v>4.7054000000000018</v>
      </c>
      <c r="J2325" s="5" t="str">
        <f>OBV!F2325</f>
        <v>NEUTRAL</v>
      </c>
      <c r="K2325" s="5" t="str">
        <f>OBV!G2325</f>
        <v>NEUTRAL</v>
      </c>
      <c r="L2325" s="5" t="str">
        <f>OBV!H2325</f>
        <v>NEUTRAL</v>
      </c>
      <c r="M2325" s="7">
        <f t="shared" si="360"/>
        <v>50</v>
      </c>
      <c r="N2325" s="7">
        <f t="shared" si="361"/>
        <v>100</v>
      </c>
      <c r="O2325" s="7">
        <f t="shared" si="362"/>
        <v>0</v>
      </c>
      <c r="P2325" s="7">
        <f t="shared" si="363"/>
        <v>33</v>
      </c>
      <c r="Q2325" s="8">
        <f t="shared" si="364"/>
        <v>57.45</v>
      </c>
      <c r="R2325" s="8">
        <f t="shared" si="365"/>
        <v>38.25</v>
      </c>
      <c r="S2325" s="8">
        <f t="shared" si="366"/>
        <v>37.35</v>
      </c>
      <c r="T2325" s="8">
        <f t="shared" si="367"/>
        <v>45.75</v>
      </c>
      <c r="U2325" s="7">
        <f t="shared" si="368"/>
        <v>44.35</v>
      </c>
      <c r="V2325" s="7">
        <f t="shared" si="369"/>
        <v>44.7</v>
      </c>
    </row>
    <row r="2326" spans="1:22" ht="13.5" x14ac:dyDescent="0.25">
      <c r="A2326" s="3">
        <f>RSI!A2326</f>
        <v>45691</v>
      </c>
      <c r="B2326" s="2">
        <f>RSI!B2326</f>
        <v>3.5</v>
      </c>
      <c r="C2326" s="2">
        <f>RSI!I2326</f>
        <v>0.43811774035896178</v>
      </c>
      <c r="D2326" s="2">
        <f>MACD!E2326</f>
        <v>-5.4451965003567082E-2</v>
      </c>
      <c r="E2326" s="2">
        <f>MACD!F2326</f>
        <v>2.9135859368713442E-3</v>
      </c>
      <c r="F2326" s="2">
        <f>'Moving Avg'!D2326</f>
        <v>3.5</v>
      </c>
      <c r="G2326" s="2">
        <f>'Moving Avg'!F2326</f>
        <v>3.5540000000000007</v>
      </c>
      <c r="H2326" s="2">
        <f>'Moving Avg'!G2326</f>
        <v>4.3476000000000008</v>
      </c>
      <c r="I2326" s="2">
        <f>'Moving Avg'!H2326</f>
        <v>4.7033500000000021</v>
      </c>
      <c r="J2326" s="5" t="str">
        <f>OBV!F2326</f>
        <v>NEUTRAL</v>
      </c>
      <c r="K2326" s="5" t="str">
        <f>OBV!G2326</f>
        <v>NEUTRAL</v>
      </c>
      <c r="L2326" s="5" t="str">
        <f>OBV!H2326</f>
        <v>NEUTRAL</v>
      </c>
      <c r="M2326" s="7">
        <f t="shared" si="360"/>
        <v>50</v>
      </c>
      <c r="N2326" s="7">
        <f t="shared" si="361"/>
        <v>100</v>
      </c>
      <c r="O2326" s="7">
        <f t="shared" si="362"/>
        <v>0</v>
      </c>
      <c r="P2326" s="7">
        <f t="shared" si="363"/>
        <v>33</v>
      </c>
      <c r="Q2326" s="8">
        <f t="shared" si="364"/>
        <v>57.45</v>
      </c>
      <c r="R2326" s="8">
        <f t="shared" si="365"/>
        <v>38.25</v>
      </c>
      <c r="S2326" s="8">
        <f t="shared" si="366"/>
        <v>37.35</v>
      </c>
      <c r="T2326" s="8">
        <f t="shared" si="367"/>
        <v>45.75</v>
      </c>
      <c r="U2326" s="7">
        <f t="shared" si="368"/>
        <v>44.35</v>
      </c>
      <c r="V2326" s="7">
        <f t="shared" si="369"/>
        <v>44.7</v>
      </c>
    </row>
    <row r="2327" spans="1:22" ht="13.5" x14ac:dyDescent="0.25">
      <c r="A2327" s="3">
        <f>RSI!A2327</f>
        <v>45692</v>
      </c>
      <c r="B2327" s="2">
        <f>RSI!B2327</f>
        <v>3.5</v>
      </c>
      <c r="C2327" s="2">
        <f>RSI!I2327</f>
        <v>0.43811774035896178</v>
      </c>
      <c r="D2327" s="2">
        <f>MACD!E2327</f>
        <v>-5.3818885126736937E-2</v>
      </c>
      <c r="E2327" s="2">
        <f>MACD!F2327</f>
        <v>-8.4329082758503125E-3</v>
      </c>
      <c r="F2327" s="2">
        <f>'Moving Avg'!D2327</f>
        <v>3.5</v>
      </c>
      <c r="G2327" s="2">
        <f>'Moving Avg'!F2327</f>
        <v>3.5495000000000005</v>
      </c>
      <c r="H2327" s="2">
        <f>'Moving Avg'!G2327</f>
        <v>4.3076000000000008</v>
      </c>
      <c r="I2327" s="2">
        <f>'Moving Avg'!H2327</f>
        <v>4.7012500000000017</v>
      </c>
      <c r="J2327" s="5" t="str">
        <f>OBV!F2327</f>
        <v>NEUTRAL</v>
      </c>
      <c r="K2327" s="5" t="str">
        <f>OBV!G2327</f>
        <v>NEUTRAL</v>
      </c>
      <c r="L2327" s="5" t="str">
        <f>OBV!H2327</f>
        <v>NEUTRAL</v>
      </c>
      <c r="M2327" s="7">
        <f t="shared" si="360"/>
        <v>50</v>
      </c>
      <c r="N2327" s="7">
        <f t="shared" si="361"/>
        <v>100</v>
      </c>
      <c r="O2327" s="7">
        <f t="shared" si="362"/>
        <v>0</v>
      </c>
      <c r="P2327" s="7">
        <f t="shared" si="363"/>
        <v>33</v>
      </c>
      <c r="Q2327" s="8">
        <f t="shared" si="364"/>
        <v>57.45</v>
      </c>
      <c r="R2327" s="8">
        <f t="shared" si="365"/>
        <v>38.25</v>
      </c>
      <c r="S2327" s="8">
        <f t="shared" si="366"/>
        <v>37.35</v>
      </c>
      <c r="T2327" s="8">
        <f t="shared" si="367"/>
        <v>45.75</v>
      </c>
      <c r="U2327" s="7">
        <f t="shared" si="368"/>
        <v>44.35</v>
      </c>
      <c r="V2327" s="7">
        <f t="shared" si="369"/>
        <v>44.7</v>
      </c>
    </row>
    <row r="2328" spans="1:22" ht="13.5" x14ac:dyDescent="0.25">
      <c r="A2328" s="3">
        <f>RSI!A2328</f>
        <v>45693</v>
      </c>
      <c r="B2328" s="2">
        <f>RSI!B2328</f>
        <v>3.5</v>
      </c>
      <c r="C2328" s="2">
        <f>RSI!I2328</f>
        <v>0.43811774035896178</v>
      </c>
      <c r="D2328" s="2">
        <f>MACD!E2328</f>
        <v>-5.1683920720368537E-2</v>
      </c>
      <c r="E2328" s="2">
        <f>MACD!F2328</f>
        <v>-1.708311076475396E-2</v>
      </c>
      <c r="F2328" s="2">
        <f>'Moving Avg'!D2328</f>
        <v>3.5</v>
      </c>
      <c r="G2328" s="2">
        <f>'Moving Avg'!F2328</f>
        <v>3.5450000000000004</v>
      </c>
      <c r="H2328" s="2">
        <f>'Moving Avg'!G2328</f>
        <v>4.2676000000000007</v>
      </c>
      <c r="I2328" s="2">
        <f>'Moving Avg'!H2328</f>
        <v>4.6991500000000022</v>
      </c>
      <c r="J2328" s="5" t="str">
        <f>OBV!F2328</f>
        <v>NEUTRAL</v>
      </c>
      <c r="K2328" s="5" t="str">
        <f>OBV!G2328</f>
        <v>NEUTRAL</v>
      </c>
      <c r="L2328" s="5" t="str">
        <f>OBV!H2328</f>
        <v>NEUTRAL</v>
      </c>
      <c r="M2328" s="7">
        <f t="shared" si="360"/>
        <v>50</v>
      </c>
      <c r="N2328" s="7">
        <f t="shared" si="361"/>
        <v>100</v>
      </c>
      <c r="O2328" s="7">
        <f t="shared" si="362"/>
        <v>0</v>
      </c>
      <c r="P2328" s="7">
        <f t="shared" si="363"/>
        <v>33</v>
      </c>
      <c r="Q2328" s="8">
        <f t="shared" si="364"/>
        <v>57.45</v>
      </c>
      <c r="R2328" s="8">
        <f t="shared" si="365"/>
        <v>38.25</v>
      </c>
      <c r="S2328" s="8">
        <f t="shared" si="366"/>
        <v>37.35</v>
      </c>
      <c r="T2328" s="8">
        <f t="shared" si="367"/>
        <v>45.75</v>
      </c>
      <c r="U2328" s="7">
        <f t="shared" si="368"/>
        <v>44.35</v>
      </c>
      <c r="V2328" s="7">
        <f t="shared" si="369"/>
        <v>44.7</v>
      </c>
    </row>
    <row r="2329" spans="1:22" ht="13.5" x14ac:dyDescent="0.25">
      <c r="A2329" s="3">
        <f>RSI!A2329</f>
        <v>45694</v>
      </c>
      <c r="B2329" s="2">
        <f>RSI!B2329</f>
        <v>3.5</v>
      </c>
      <c r="C2329" s="2">
        <f>RSI!I2329</f>
        <v>0.43811774035896178</v>
      </c>
      <c r="D2329" s="2">
        <f>MACD!E2329</f>
        <v>-6.2242750080389708E-2</v>
      </c>
      <c r="E2329" s="2">
        <f>MACD!F2329</f>
        <v>-2.6115038627881108E-2</v>
      </c>
      <c r="F2329" s="2">
        <f>'Moving Avg'!D2329</f>
        <v>3.5</v>
      </c>
      <c r="G2329" s="2">
        <f>'Moving Avg'!F2329</f>
        <v>3.5405000000000002</v>
      </c>
      <c r="H2329" s="2">
        <f>'Moving Avg'!G2329</f>
        <v>4.2276000000000007</v>
      </c>
      <c r="I2329" s="2">
        <f>'Moving Avg'!H2329</f>
        <v>4.6970500000000017</v>
      </c>
      <c r="J2329" s="5" t="str">
        <f>OBV!F2329</f>
        <v>NEUTRAL</v>
      </c>
      <c r="K2329" s="5" t="str">
        <f>OBV!G2329</f>
        <v>NEUTRAL</v>
      </c>
      <c r="L2329" s="5" t="str">
        <f>OBV!H2329</f>
        <v>NEUTRAL</v>
      </c>
      <c r="M2329" s="7">
        <f t="shared" si="360"/>
        <v>50</v>
      </c>
      <c r="N2329" s="7">
        <f t="shared" si="361"/>
        <v>100</v>
      </c>
      <c r="O2329" s="7">
        <f t="shared" si="362"/>
        <v>0</v>
      </c>
      <c r="P2329" s="7">
        <f t="shared" si="363"/>
        <v>33</v>
      </c>
      <c r="Q2329" s="8">
        <f t="shared" si="364"/>
        <v>57.45</v>
      </c>
      <c r="R2329" s="8">
        <f t="shared" si="365"/>
        <v>38.25</v>
      </c>
      <c r="S2329" s="8">
        <f t="shared" si="366"/>
        <v>37.35</v>
      </c>
      <c r="T2329" s="8">
        <f t="shared" si="367"/>
        <v>45.75</v>
      </c>
      <c r="U2329" s="7">
        <f t="shared" si="368"/>
        <v>44.35</v>
      </c>
      <c r="V2329" s="7">
        <f t="shared" si="369"/>
        <v>44.7</v>
      </c>
    </row>
    <row r="2330" spans="1:22" ht="13.5" x14ac:dyDescent="0.25">
      <c r="A2330" s="3">
        <f>RSI!A2330</f>
        <v>45695</v>
      </c>
      <c r="B2330" s="2">
        <f>RSI!B2330</f>
        <v>3.5</v>
      </c>
      <c r="C2330" s="2">
        <f>RSI!I2330</f>
        <v>0.43811774035896178</v>
      </c>
      <c r="D2330" s="2">
        <f>MACD!E2330</f>
        <v>-6.98060180965836E-2</v>
      </c>
      <c r="E2330" s="2">
        <f>MACD!F2330</f>
        <v>-3.4853234521621611E-2</v>
      </c>
      <c r="F2330" s="2">
        <f>'Moving Avg'!D2330</f>
        <v>3.5</v>
      </c>
      <c r="G2330" s="2">
        <f>'Moving Avg'!F2330</f>
        <v>3.536</v>
      </c>
      <c r="H2330" s="2">
        <f>'Moving Avg'!G2330</f>
        <v>4.1876000000000007</v>
      </c>
      <c r="I2330" s="2">
        <f>'Moving Avg'!H2330</f>
        <v>4.6949500000000013</v>
      </c>
      <c r="J2330" s="5" t="str">
        <f>OBV!F2330</f>
        <v>NEUTRAL</v>
      </c>
      <c r="K2330" s="5" t="str">
        <f>OBV!G2330</f>
        <v>NEUTRAL</v>
      </c>
      <c r="L2330" s="5" t="str">
        <f>OBV!H2330</f>
        <v>NEUTRAL</v>
      </c>
      <c r="M2330" s="7">
        <f t="shared" si="360"/>
        <v>50</v>
      </c>
      <c r="N2330" s="7">
        <f t="shared" si="361"/>
        <v>100</v>
      </c>
      <c r="O2330" s="7">
        <f t="shared" si="362"/>
        <v>0</v>
      </c>
      <c r="P2330" s="7">
        <f t="shared" si="363"/>
        <v>33</v>
      </c>
      <c r="Q2330" s="8">
        <f t="shared" si="364"/>
        <v>57.45</v>
      </c>
      <c r="R2330" s="8">
        <f t="shared" si="365"/>
        <v>38.25</v>
      </c>
      <c r="S2330" s="8">
        <f t="shared" si="366"/>
        <v>37.35</v>
      </c>
      <c r="T2330" s="8">
        <f t="shared" si="367"/>
        <v>45.75</v>
      </c>
      <c r="U2330" s="7">
        <f t="shared" si="368"/>
        <v>44.35</v>
      </c>
      <c r="V2330" s="7">
        <f t="shared" si="369"/>
        <v>44.7</v>
      </c>
    </row>
    <row r="2331" spans="1:22" ht="13.5" x14ac:dyDescent="0.25">
      <c r="A2331" s="3">
        <f>RSI!A2331</f>
        <v>45698</v>
      </c>
      <c r="B2331" s="2">
        <f>RSI!B2331</f>
        <v>3.5</v>
      </c>
      <c r="C2331" s="2">
        <f>RSI!I2331</f>
        <v>0.43811774035896178</v>
      </c>
      <c r="D2331" s="2">
        <f>MACD!E2331</f>
        <v>-7.493614525346981E-2</v>
      </c>
      <c r="E2331" s="2">
        <f>MACD!F2331</f>
        <v>-4.2869816667991251E-2</v>
      </c>
      <c r="F2331" s="2">
        <f>'Moving Avg'!D2331</f>
        <v>3.5</v>
      </c>
      <c r="G2331" s="2">
        <f>'Moving Avg'!F2331</f>
        <v>3.5314999999999999</v>
      </c>
      <c r="H2331" s="2">
        <f>'Moving Avg'!G2331</f>
        <v>4.1476000000000006</v>
      </c>
      <c r="I2331" s="2">
        <f>'Moving Avg'!H2331</f>
        <v>4.6928500000000017</v>
      </c>
      <c r="J2331" s="5" t="str">
        <f>OBV!F2331</f>
        <v>NEUTRAL</v>
      </c>
      <c r="K2331" s="5" t="str">
        <f>OBV!G2331</f>
        <v>NEUTRAL</v>
      </c>
      <c r="L2331" s="5" t="str">
        <f>OBV!H2331</f>
        <v>NEUTRAL</v>
      </c>
      <c r="M2331" s="7">
        <f t="shared" si="360"/>
        <v>50</v>
      </c>
      <c r="N2331" s="7">
        <f t="shared" si="361"/>
        <v>100</v>
      </c>
      <c r="O2331" s="7">
        <f t="shared" si="362"/>
        <v>0</v>
      </c>
      <c r="P2331" s="7">
        <f t="shared" si="363"/>
        <v>33</v>
      </c>
      <c r="Q2331" s="8">
        <f t="shared" si="364"/>
        <v>57.45</v>
      </c>
      <c r="R2331" s="8">
        <f t="shared" si="365"/>
        <v>38.25</v>
      </c>
      <c r="S2331" s="8">
        <f t="shared" si="366"/>
        <v>37.35</v>
      </c>
      <c r="T2331" s="8">
        <f t="shared" si="367"/>
        <v>45.75</v>
      </c>
      <c r="U2331" s="7">
        <f t="shared" si="368"/>
        <v>44.35</v>
      </c>
      <c r="V2331" s="7">
        <f t="shared" si="369"/>
        <v>44.7</v>
      </c>
    </row>
    <row r="2332" spans="1:22" ht="13.5" x14ac:dyDescent="0.25">
      <c r="A2332" s="3">
        <f>RSI!A2332</f>
        <v>45699</v>
      </c>
      <c r="B2332" s="2">
        <f>RSI!B2332</f>
        <v>3.4</v>
      </c>
      <c r="C2332" s="2">
        <f>RSI!I2332</f>
        <v>0.29276685684578752</v>
      </c>
      <c r="D2332" s="2">
        <f>MACD!E2332</f>
        <v>-7.069409507435287E-2</v>
      </c>
      <c r="E2332" s="2">
        <f>MACD!F2332</f>
        <v>-4.8434672349263574E-2</v>
      </c>
      <c r="F2332" s="2">
        <f>'Moving Avg'!D2332</f>
        <v>3.4799999999999995</v>
      </c>
      <c r="G2332" s="2">
        <f>'Moving Avg'!F2332</f>
        <v>3.5219999999999998</v>
      </c>
      <c r="H2332" s="2">
        <f>'Moving Avg'!G2332</f>
        <v>4.1056000000000008</v>
      </c>
      <c r="I2332" s="2">
        <f>'Moving Avg'!H2332</f>
        <v>4.6902500000000016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50</v>
      </c>
      <c r="N2332" s="7">
        <f t="shared" si="361"/>
        <v>100</v>
      </c>
      <c r="O2332" s="7">
        <f t="shared" si="362"/>
        <v>0</v>
      </c>
      <c r="P2332" s="7">
        <f t="shared" si="363"/>
        <v>16.5</v>
      </c>
      <c r="Q2332" s="8">
        <f t="shared" si="364"/>
        <v>54.975000000000001</v>
      </c>
      <c r="R2332" s="8">
        <f t="shared" si="365"/>
        <v>34.125</v>
      </c>
      <c r="S2332" s="8">
        <f t="shared" si="366"/>
        <v>29.925000000000001</v>
      </c>
      <c r="T2332" s="8">
        <f t="shared" si="367"/>
        <v>41.625</v>
      </c>
      <c r="U2332" s="7">
        <f t="shared" si="368"/>
        <v>39.674999999999997</v>
      </c>
      <c r="V2332" s="7">
        <f t="shared" si="369"/>
        <v>40.162499999999994</v>
      </c>
    </row>
    <row r="2333" spans="1:22" ht="13.5" x14ac:dyDescent="0.25">
      <c r="A2333" s="3">
        <f>RSI!A2333</f>
        <v>45700</v>
      </c>
      <c r="B2333" s="2">
        <f>RSI!B2333</f>
        <v>3.4</v>
      </c>
      <c r="C2333" s="2">
        <f>RSI!I2333</f>
        <v>0.29276685684578752</v>
      </c>
      <c r="D2333" s="2">
        <f>MACD!E2333</f>
        <v>-6.5425319634026202E-2</v>
      </c>
      <c r="E2333" s="2">
        <f>MACD!F2333</f>
        <v>-5.1832801806216106E-2</v>
      </c>
      <c r="F2333" s="2">
        <f>'Moving Avg'!D2333</f>
        <v>3.46</v>
      </c>
      <c r="G2333" s="2">
        <f>'Moving Avg'!F2333</f>
        <v>3.5125000000000006</v>
      </c>
      <c r="H2333" s="2">
        <f>'Moving Avg'!G2333</f>
        <v>4.063600000000001</v>
      </c>
      <c r="I2333" s="2">
        <f>'Moving Avg'!H2333</f>
        <v>4.6876500000000014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  <c r="M2333" s="7">
        <f t="shared" si="360"/>
        <v>50</v>
      </c>
      <c r="N2333" s="7">
        <f t="shared" si="361"/>
        <v>45</v>
      </c>
      <c r="O2333" s="7">
        <f t="shared" si="362"/>
        <v>0</v>
      </c>
      <c r="P2333" s="7">
        <f t="shared" si="363"/>
        <v>16.5</v>
      </c>
      <c r="Q2333" s="8">
        <f t="shared" si="364"/>
        <v>35.725000000000001</v>
      </c>
      <c r="R2333" s="8">
        <f t="shared" si="365"/>
        <v>23.125</v>
      </c>
      <c r="S2333" s="8">
        <f t="shared" si="366"/>
        <v>21.675000000000001</v>
      </c>
      <c r="T2333" s="8">
        <f t="shared" si="367"/>
        <v>27.875</v>
      </c>
      <c r="U2333" s="7">
        <f t="shared" si="368"/>
        <v>26.841666666666669</v>
      </c>
      <c r="V2333" s="7">
        <f t="shared" si="369"/>
        <v>27.1</v>
      </c>
    </row>
    <row r="2334" spans="1:22" ht="13.5" x14ac:dyDescent="0.25">
      <c r="A2334" s="3">
        <f>RSI!A2334</f>
        <v>45701</v>
      </c>
      <c r="B2334" s="2">
        <f>RSI!B2334</f>
        <v>3.4</v>
      </c>
      <c r="C2334" s="2">
        <f>RSI!I2334</f>
        <v>0.29276685684578752</v>
      </c>
      <c r="D2334" s="2">
        <f>MACD!E2334</f>
        <v>-5.9412172840219934E-2</v>
      </c>
      <c r="E2334" s="2">
        <f>MACD!F2334</f>
        <v>-5.3348676013016877E-2</v>
      </c>
      <c r="F2334" s="2">
        <f>'Moving Avg'!D2334</f>
        <v>3.44</v>
      </c>
      <c r="G2334" s="2">
        <f>'Moving Avg'!F2334</f>
        <v>3.5030000000000001</v>
      </c>
      <c r="H2334" s="2">
        <f>'Moving Avg'!G2334</f>
        <v>4.0216000000000012</v>
      </c>
      <c r="I2334" s="2">
        <f>'Moving Avg'!H2334</f>
        <v>4.6850500000000013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  <c r="M2334" s="7">
        <f t="shared" si="360"/>
        <v>50</v>
      </c>
      <c r="N2334" s="7">
        <f t="shared" si="361"/>
        <v>45</v>
      </c>
      <c r="O2334" s="7">
        <f t="shared" si="362"/>
        <v>0</v>
      </c>
      <c r="P2334" s="7">
        <f t="shared" si="363"/>
        <v>16.5</v>
      </c>
      <c r="Q2334" s="8">
        <f t="shared" si="364"/>
        <v>35.725000000000001</v>
      </c>
      <c r="R2334" s="8">
        <f t="shared" si="365"/>
        <v>23.125</v>
      </c>
      <c r="S2334" s="8">
        <f t="shared" si="366"/>
        <v>21.675000000000001</v>
      </c>
      <c r="T2334" s="8">
        <f t="shared" si="367"/>
        <v>27.875</v>
      </c>
      <c r="U2334" s="7">
        <f t="shared" si="368"/>
        <v>26.841666666666669</v>
      </c>
      <c r="V2334" s="7">
        <f t="shared" si="369"/>
        <v>27.1</v>
      </c>
    </row>
    <row r="2335" spans="1:22" ht="13.5" x14ac:dyDescent="0.25">
      <c r="A2335" s="3">
        <f>RSI!A2335</f>
        <v>45702</v>
      </c>
      <c r="B2335" s="2">
        <f>RSI!B2335</f>
        <v>3.4</v>
      </c>
      <c r="C2335" s="2">
        <f>RSI!I2335</f>
        <v>0.29276685684578752</v>
      </c>
      <c r="D2335" s="2">
        <f>MACD!E2335</f>
        <v>-5.2884355006437289E-2</v>
      </c>
      <c r="E2335" s="2">
        <f>MACD!F2335</f>
        <v>-5.3255811811700964E-2</v>
      </c>
      <c r="F2335" s="2">
        <f>'Moving Avg'!D2335</f>
        <v>3.4200000000000004</v>
      </c>
      <c r="G2335" s="2">
        <f>'Moving Avg'!F2335</f>
        <v>3.4935</v>
      </c>
      <c r="H2335" s="2">
        <f>'Moving Avg'!G2335</f>
        <v>3.9796000000000014</v>
      </c>
      <c r="I2335" s="2">
        <f>'Moving Avg'!H2335</f>
        <v>4.6824500000000011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50</v>
      </c>
      <c r="N2335" s="7">
        <f t="shared" si="361"/>
        <v>0</v>
      </c>
      <c r="O2335" s="7">
        <f t="shared" si="362"/>
        <v>0</v>
      </c>
      <c r="P2335" s="7">
        <f t="shared" si="363"/>
        <v>16.5</v>
      </c>
      <c r="Q2335" s="8">
        <f t="shared" si="364"/>
        <v>19.975000000000001</v>
      </c>
      <c r="R2335" s="8">
        <f t="shared" si="365"/>
        <v>14.125</v>
      </c>
      <c r="S2335" s="8">
        <f t="shared" si="366"/>
        <v>14.925000000000001</v>
      </c>
      <c r="T2335" s="8">
        <f t="shared" si="367"/>
        <v>16.625</v>
      </c>
      <c r="U2335" s="7">
        <f t="shared" si="368"/>
        <v>16.341666666666669</v>
      </c>
      <c r="V2335" s="7">
        <f t="shared" si="369"/>
        <v>16.412500000000001</v>
      </c>
    </row>
    <row r="2336" spans="1:22" ht="13.5" x14ac:dyDescent="0.25">
      <c r="A2336" s="3">
        <f>RSI!A2336</f>
        <v>45705</v>
      </c>
      <c r="B2336" s="2">
        <f>RSI!B2336</f>
        <v>3.5</v>
      </c>
      <c r="C2336" s="2">
        <f>RSI!I2336</f>
        <v>31.057472856604747</v>
      </c>
      <c r="D2336" s="2">
        <f>MACD!E2336</f>
        <v>-5.343510337020918E-2</v>
      </c>
      <c r="E2336" s="2">
        <f>MACD!F2336</f>
        <v>-5.3291670123402607E-2</v>
      </c>
      <c r="F2336" s="2">
        <f>'Moving Avg'!D2336</f>
        <v>3.4200000000000004</v>
      </c>
      <c r="G2336" s="2">
        <f>'Moving Avg'!F2336</f>
        <v>3.4889999999999999</v>
      </c>
      <c r="H2336" s="2">
        <f>'Moving Avg'!G2336</f>
        <v>3.9396000000000009</v>
      </c>
      <c r="I2336" s="2">
        <f>'Moving Avg'!H2336</f>
        <v>4.6803500000000016</v>
      </c>
      <c r="J2336" s="5" t="str">
        <f>OBV!F2336</f>
        <v>BULLISH</v>
      </c>
      <c r="K2336" s="5" t="str">
        <f>OBV!G2336</f>
        <v>STRONG</v>
      </c>
      <c r="L2336" s="5" t="str">
        <f>OBV!H2336</f>
        <v>NEUTRAL</v>
      </c>
      <c r="M2336" s="7">
        <f t="shared" si="360"/>
        <v>25</v>
      </c>
      <c r="N2336" s="7">
        <f t="shared" si="361"/>
        <v>45</v>
      </c>
      <c r="O2336" s="7">
        <f t="shared" si="362"/>
        <v>0</v>
      </c>
      <c r="P2336" s="7">
        <f t="shared" si="363"/>
        <v>66</v>
      </c>
      <c r="Q2336" s="8">
        <f t="shared" si="364"/>
        <v>34.4</v>
      </c>
      <c r="R2336" s="8">
        <f t="shared" si="365"/>
        <v>30.5</v>
      </c>
      <c r="S2336" s="8">
        <f t="shared" si="366"/>
        <v>40.200000000000003</v>
      </c>
      <c r="T2336" s="8">
        <f t="shared" si="367"/>
        <v>34</v>
      </c>
      <c r="U2336" s="7">
        <f t="shared" si="368"/>
        <v>35.033333333333339</v>
      </c>
      <c r="V2336" s="7">
        <f t="shared" si="369"/>
        <v>34.775000000000006</v>
      </c>
    </row>
    <row r="2337" spans="1:22" ht="13.5" x14ac:dyDescent="0.25">
      <c r="A2337" s="3">
        <f>RSI!A2337</f>
        <v>45706</v>
      </c>
      <c r="B2337" s="2">
        <f>RSI!B2337</f>
        <v>3.51</v>
      </c>
      <c r="C2337" s="2">
        <f>RSI!I2337</f>
        <v>33.274656202689783</v>
      </c>
      <c r="D2337" s="2">
        <f>MACD!E2337</f>
        <v>-5.399839506980042E-2</v>
      </c>
      <c r="E2337" s="2">
        <f>MACD!F2337</f>
        <v>-5.343301511268217E-2</v>
      </c>
      <c r="F2337" s="2">
        <f>'Moving Avg'!D2337</f>
        <v>3.4420000000000002</v>
      </c>
      <c r="G2337" s="2">
        <f>'Moving Avg'!F2337</f>
        <v>3.4850000000000003</v>
      </c>
      <c r="H2337" s="2">
        <f>'Moving Avg'!G2337</f>
        <v>3.9038000000000013</v>
      </c>
      <c r="I2337" s="2">
        <f>'Moving Avg'!H2337</f>
        <v>4.678300000000001</v>
      </c>
      <c r="J2337" s="5" t="str">
        <f>OBV!F2337</f>
        <v>BULLISH</v>
      </c>
      <c r="K2337" s="5" t="str">
        <f>OBV!G2337</f>
        <v>STRONG</v>
      </c>
      <c r="L2337" s="5" t="str">
        <f>OBV!H2337</f>
        <v>CONFIRMED BULLISH</v>
      </c>
      <c r="M2337" s="7">
        <f t="shared" si="360"/>
        <v>25</v>
      </c>
      <c r="N2337" s="7">
        <f t="shared" si="361"/>
        <v>45</v>
      </c>
      <c r="O2337" s="7">
        <f t="shared" si="362"/>
        <v>0</v>
      </c>
      <c r="P2337" s="7">
        <f t="shared" si="363"/>
        <v>100</v>
      </c>
      <c r="Q2337" s="8">
        <f t="shared" si="364"/>
        <v>39.5</v>
      </c>
      <c r="R2337" s="8">
        <f t="shared" si="365"/>
        <v>39</v>
      </c>
      <c r="S2337" s="8">
        <f t="shared" si="366"/>
        <v>55.5</v>
      </c>
      <c r="T2337" s="8">
        <f t="shared" si="367"/>
        <v>42.5</v>
      </c>
      <c r="U2337" s="7">
        <f t="shared" si="368"/>
        <v>44.666666666666664</v>
      </c>
      <c r="V2337" s="7">
        <f t="shared" si="369"/>
        <v>44.125</v>
      </c>
    </row>
    <row r="2338" spans="1:22" ht="13.5" x14ac:dyDescent="0.25">
      <c r="A2338" s="3">
        <f>RSI!A2338</f>
        <v>45707</v>
      </c>
      <c r="B2338" s="2">
        <f>RSI!B2338</f>
        <v>3.51</v>
      </c>
      <c r="C2338" s="2">
        <f>RSI!I2338</f>
        <v>33.274656202689783</v>
      </c>
      <c r="D2338" s="2">
        <f>MACD!E2338</f>
        <v>-5.3938314263841658E-2</v>
      </c>
      <c r="E2338" s="2">
        <f>MACD!F2338</f>
        <v>-5.3534074942914067E-2</v>
      </c>
      <c r="F2338" s="2">
        <f>'Moving Avg'!D2338</f>
        <v>3.464</v>
      </c>
      <c r="G2338" s="2">
        <f>'Moving Avg'!F2338</f>
        <v>3.4810000000000003</v>
      </c>
      <c r="H2338" s="2">
        <f>'Moving Avg'!G2338</f>
        <v>3.8680000000000008</v>
      </c>
      <c r="I2338" s="2">
        <f>'Moving Avg'!H2338</f>
        <v>4.6758500000000005</v>
      </c>
      <c r="J2338" s="5" t="str">
        <f>OBV!F2338</f>
        <v>BULLISH</v>
      </c>
      <c r="K2338" s="5" t="str">
        <f>OBV!G2338</f>
        <v>STRONG</v>
      </c>
      <c r="L2338" s="5" t="str">
        <f>OBV!H2338</f>
        <v>CONFIRMED BULLISH</v>
      </c>
      <c r="M2338" s="7">
        <f t="shared" si="360"/>
        <v>25</v>
      </c>
      <c r="N2338" s="7">
        <f t="shared" si="361"/>
        <v>45</v>
      </c>
      <c r="O2338" s="7">
        <f t="shared" si="362"/>
        <v>0</v>
      </c>
      <c r="P2338" s="7">
        <f t="shared" si="363"/>
        <v>100</v>
      </c>
      <c r="Q2338" s="8">
        <f t="shared" si="364"/>
        <v>39.5</v>
      </c>
      <c r="R2338" s="8">
        <f t="shared" si="365"/>
        <v>39</v>
      </c>
      <c r="S2338" s="8">
        <f t="shared" si="366"/>
        <v>55.5</v>
      </c>
      <c r="T2338" s="8">
        <f t="shared" si="367"/>
        <v>42.5</v>
      </c>
      <c r="U2338" s="7">
        <f t="shared" si="368"/>
        <v>44.666666666666664</v>
      </c>
      <c r="V2338" s="7">
        <f t="shared" si="369"/>
        <v>44.125</v>
      </c>
    </row>
    <row r="2339" spans="1:22" ht="13.5" x14ac:dyDescent="0.25">
      <c r="A2339" s="3">
        <f>RSI!A2339</f>
        <v>45708</v>
      </c>
      <c r="B2339" s="2">
        <f>RSI!B2339</f>
        <v>3.65</v>
      </c>
      <c r="C2339" s="2">
        <f>RSI!I2339</f>
        <v>56.164325040540234</v>
      </c>
      <c r="D2339" s="2">
        <f>MACD!E2339</f>
        <v>-6.3760891247619966E-2</v>
      </c>
      <c r="E2339" s="2">
        <f>MACD!F2339</f>
        <v>-5.5579438203855254E-2</v>
      </c>
      <c r="F2339" s="2">
        <f>'Moving Avg'!D2339</f>
        <v>3.5140000000000002</v>
      </c>
      <c r="G2339" s="2">
        <f>'Moving Avg'!F2339</f>
        <v>3.4884999999999997</v>
      </c>
      <c r="H2339" s="2">
        <f>'Moving Avg'!G2339</f>
        <v>3.8350000000000004</v>
      </c>
      <c r="I2339" s="2">
        <f>'Moving Avg'!H2339</f>
        <v>4.674100000000001</v>
      </c>
      <c r="J2339" s="5" t="str">
        <f>OBV!F2339</f>
        <v>BULLISH</v>
      </c>
      <c r="K2339" s="5" t="str">
        <f>OBV!G2339</f>
        <v>STRONG</v>
      </c>
      <c r="L2339" s="5" t="str">
        <f>OBV!H2339</f>
        <v>CONFIRMED BULLISH</v>
      </c>
      <c r="M2339" s="7">
        <f t="shared" si="360"/>
        <v>25</v>
      </c>
      <c r="N2339" s="7">
        <f t="shared" si="361"/>
        <v>45</v>
      </c>
      <c r="O2339" s="7">
        <f t="shared" si="362"/>
        <v>0</v>
      </c>
      <c r="P2339" s="7">
        <f t="shared" si="363"/>
        <v>100</v>
      </c>
      <c r="Q2339" s="8">
        <f t="shared" si="364"/>
        <v>39.5</v>
      </c>
      <c r="R2339" s="8">
        <f t="shared" si="365"/>
        <v>39</v>
      </c>
      <c r="S2339" s="8">
        <f t="shared" si="366"/>
        <v>55.5</v>
      </c>
      <c r="T2339" s="8">
        <f t="shared" si="367"/>
        <v>42.5</v>
      </c>
      <c r="U2339" s="7">
        <f t="shared" si="368"/>
        <v>44.666666666666664</v>
      </c>
      <c r="V2339" s="7">
        <f t="shared" si="369"/>
        <v>44.125</v>
      </c>
    </row>
    <row r="2340" spans="1:22" ht="13.5" x14ac:dyDescent="0.25">
      <c r="A2340" s="3">
        <f>RSI!A2340</f>
        <v>45709</v>
      </c>
      <c r="B2340" s="2">
        <f>RSI!B2340</f>
        <v>3.65</v>
      </c>
      <c r="C2340" s="2">
        <f>RSI!I2340</f>
        <v>56.164325040540234</v>
      </c>
      <c r="D2340" s="2">
        <f>MACD!E2340</f>
        <v>-7.2439424311860456E-2</v>
      </c>
      <c r="E2340" s="2">
        <f>MACD!F2340</f>
        <v>-5.8951435425456299E-2</v>
      </c>
      <c r="F2340" s="2">
        <f>'Moving Avg'!D2340</f>
        <v>3.5640000000000001</v>
      </c>
      <c r="G2340" s="2">
        <f>'Moving Avg'!F2340</f>
        <v>3.496</v>
      </c>
      <c r="H2340" s="2">
        <f>'Moving Avg'!G2340</f>
        <v>3.8020000000000009</v>
      </c>
      <c r="I2340" s="2">
        <f>'Moving Avg'!H2340</f>
        <v>4.6727500000000006</v>
      </c>
      <c r="J2340" s="5" t="str">
        <f>OBV!F2340</f>
        <v>BULLISH</v>
      </c>
      <c r="K2340" s="5" t="str">
        <f>OBV!G2340</f>
        <v>STRONG</v>
      </c>
      <c r="L2340" s="5" t="str">
        <f>OBV!H2340</f>
        <v>CONFIRMED BULLISH</v>
      </c>
      <c r="M2340" s="7">
        <f t="shared" si="360"/>
        <v>25</v>
      </c>
      <c r="N2340" s="7">
        <f t="shared" si="361"/>
        <v>45</v>
      </c>
      <c r="O2340" s="7">
        <f t="shared" si="362"/>
        <v>0</v>
      </c>
      <c r="P2340" s="7">
        <f t="shared" si="363"/>
        <v>100</v>
      </c>
      <c r="Q2340" s="8">
        <f t="shared" si="364"/>
        <v>39.5</v>
      </c>
      <c r="R2340" s="8">
        <f t="shared" si="365"/>
        <v>39</v>
      </c>
      <c r="S2340" s="8">
        <f t="shared" si="366"/>
        <v>55.5</v>
      </c>
      <c r="T2340" s="8">
        <f t="shared" si="367"/>
        <v>42.5</v>
      </c>
      <c r="U2340" s="7">
        <f t="shared" si="368"/>
        <v>44.666666666666664</v>
      </c>
      <c r="V2340" s="7">
        <f t="shared" si="369"/>
        <v>44.125</v>
      </c>
    </row>
    <row r="2341" spans="1:22" ht="13.5" x14ac:dyDescent="0.25">
      <c r="A2341" s="3">
        <f>RSI!A2341</f>
        <v>45712</v>
      </c>
      <c r="B2341" s="2">
        <f>RSI!B2341</f>
        <v>3.65</v>
      </c>
      <c r="C2341" s="2">
        <f>RSI!I2341</f>
        <v>56.164325040540234</v>
      </c>
      <c r="D2341" s="2">
        <f>MACD!E2341</f>
        <v>-8.0122726008209355E-2</v>
      </c>
      <c r="E2341" s="2">
        <f>MACD!F2341</f>
        <v>-6.3185693542006913E-2</v>
      </c>
      <c r="F2341" s="2">
        <f>'Moving Avg'!D2341</f>
        <v>3.5939999999999999</v>
      </c>
      <c r="G2341" s="2">
        <f>'Moving Avg'!F2341</f>
        <v>3.5034999999999998</v>
      </c>
      <c r="H2341" s="2">
        <f>'Moving Avg'!G2341</f>
        <v>3.7736000000000014</v>
      </c>
      <c r="I2341" s="2">
        <f>'Moving Avg'!H2341</f>
        <v>4.6714000000000002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  <c r="M2341" s="7">
        <f t="shared" si="360"/>
        <v>25</v>
      </c>
      <c r="N2341" s="7">
        <f t="shared" si="361"/>
        <v>45</v>
      </c>
      <c r="O2341" s="7">
        <f t="shared" si="362"/>
        <v>0</v>
      </c>
      <c r="P2341" s="7">
        <f t="shared" si="363"/>
        <v>83.5</v>
      </c>
      <c r="Q2341" s="8">
        <f t="shared" si="364"/>
        <v>37.024999999999999</v>
      </c>
      <c r="R2341" s="8">
        <f t="shared" si="365"/>
        <v>34.875</v>
      </c>
      <c r="S2341" s="8">
        <f t="shared" si="366"/>
        <v>48.075000000000003</v>
      </c>
      <c r="T2341" s="8">
        <f t="shared" si="367"/>
        <v>38.375</v>
      </c>
      <c r="U2341" s="7">
        <f t="shared" si="368"/>
        <v>39.991666666666667</v>
      </c>
      <c r="V2341" s="7">
        <f t="shared" si="369"/>
        <v>39.587500000000006</v>
      </c>
    </row>
    <row r="2342" spans="1:22" ht="13.5" x14ac:dyDescent="0.25">
      <c r="A2342" s="3">
        <f>RSI!A2342</f>
        <v>45713</v>
      </c>
      <c r="B2342" s="2">
        <f>RSI!B2342</f>
        <v>3.81</v>
      </c>
      <c r="C2342" s="2">
        <f>RSI!I2342</f>
        <v>70.57337041373853</v>
      </c>
      <c r="D2342" s="2">
        <f>MACD!E2342</f>
        <v>-0.11417519627163797</v>
      </c>
      <c r="E2342" s="2">
        <f>MACD!F2342</f>
        <v>-7.3383594087933129E-2</v>
      </c>
      <c r="F2342" s="2">
        <f>'Moving Avg'!D2342</f>
        <v>3.6539999999999999</v>
      </c>
      <c r="G2342" s="2">
        <f>'Moving Avg'!F2342</f>
        <v>3.5189999999999997</v>
      </c>
      <c r="H2342" s="2">
        <f>'Moving Avg'!G2342</f>
        <v>3.7528000000000015</v>
      </c>
      <c r="I2342" s="2">
        <f>'Moving Avg'!H2342</f>
        <v>4.6708500000000006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  <c r="M2342" s="7">
        <f t="shared" si="360"/>
        <v>0</v>
      </c>
      <c r="N2342" s="7">
        <f t="shared" si="361"/>
        <v>100</v>
      </c>
      <c r="O2342" s="7">
        <f t="shared" si="362"/>
        <v>0</v>
      </c>
      <c r="P2342" s="7">
        <f t="shared" si="363"/>
        <v>83.5</v>
      </c>
      <c r="Q2342" s="8">
        <f t="shared" si="364"/>
        <v>47.524999999999999</v>
      </c>
      <c r="R2342" s="8">
        <f t="shared" si="365"/>
        <v>40.875</v>
      </c>
      <c r="S2342" s="8">
        <f t="shared" si="366"/>
        <v>52.575000000000003</v>
      </c>
      <c r="T2342" s="8">
        <f t="shared" si="367"/>
        <v>45.875</v>
      </c>
      <c r="U2342" s="7">
        <f t="shared" si="368"/>
        <v>46.991666666666674</v>
      </c>
      <c r="V2342" s="7">
        <f t="shared" si="369"/>
        <v>46.712500000000006</v>
      </c>
    </row>
    <row r="2343" spans="1:22" ht="13.5" x14ac:dyDescent="0.25">
      <c r="A2343" s="3">
        <f>RSI!A2343</f>
        <v>45714</v>
      </c>
      <c r="B2343" s="2">
        <f>RSI!B2343</f>
        <v>3.98</v>
      </c>
      <c r="C2343" s="2">
        <f>RSI!I2343</f>
        <v>78.616161646493737</v>
      </c>
      <c r="D2343" s="2">
        <f>MACD!E2343</f>
        <v>-0.15681829751766685</v>
      </c>
      <c r="E2343" s="2">
        <f>MACD!F2343</f>
        <v>-9.0070534773879884E-2</v>
      </c>
      <c r="F2343" s="2">
        <f>'Moving Avg'!D2343</f>
        <v>3.7479999999999998</v>
      </c>
      <c r="G2343" s="2">
        <f>'Moving Avg'!F2343</f>
        <v>3.5429999999999993</v>
      </c>
      <c r="H2343" s="2">
        <f>'Moving Avg'!G2343</f>
        <v>3.7396000000000011</v>
      </c>
      <c r="I2343" s="2">
        <f>'Moving Avg'!H2343</f>
        <v>4.6711500000000008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  <c r="M2343" s="7">
        <f t="shared" si="360"/>
        <v>0</v>
      </c>
      <c r="N2343" s="7">
        <f t="shared" si="361"/>
        <v>100</v>
      </c>
      <c r="O2343" s="7">
        <f t="shared" si="362"/>
        <v>0</v>
      </c>
      <c r="P2343" s="7">
        <f t="shared" si="363"/>
        <v>83.5</v>
      </c>
      <c r="Q2343" s="8">
        <f t="shared" si="364"/>
        <v>47.524999999999999</v>
      </c>
      <c r="R2343" s="8">
        <f t="shared" si="365"/>
        <v>40.875</v>
      </c>
      <c r="S2343" s="8">
        <f t="shared" si="366"/>
        <v>52.575000000000003</v>
      </c>
      <c r="T2343" s="8">
        <f t="shared" si="367"/>
        <v>45.875</v>
      </c>
      <c r="U2343" s="7">
        <f t="shared" si="368"/>
        <v>46.991666666666674</v>
      </c>
      <c r="V2343" s="7">
        <f t="shared" si="369"/>
        <v>46.712500000000006</v>
      </c>
    </row>
    <row r="2344" spans="1:22" ht="13.5" x14ac:dyDescent="0.25">
      <c r="A2344" s="3">
        <f>RSI!A2344</f>
        <v>45715</v>
      </c>
      <c r="B2344" s="2">
        <f>RSI!B2344</f>
        <v>3.95</v>
      </c>
      <c r="C2344" s="2">
        <f>RSI!I2344</f>
        <v>74.734272737780017</v>
      </c>
      <c r="D2344" s="2">
        <f>MACD!E2344</f>
        <v>-0.19282849595808704</v>
      </c>
      <c r="E2344" s="2">
        <f>MACD!F2344</f>
        <v>-0.11062212701072133</v>
      </c>
      <c r="F2344" s="2">
        <f>'Moving Avg'!D2344</f>
        <v>3.8079999999999998</v>
      </c>
      <c r="G2344" s="2">
        <f>'Moving Avg'!F2344</f>
        <v>3.5654999999999992</v>
      </c>
      <c r="H2344" s="2">
        <f>'Moving Avg'!G2344</f>
        <v>3.7296000000000009</v>
      </c>
      <c r="I2344" s="2">
        <f>'Moving Avg'!H2344</f>
        <v>4.6713000000000013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  <c r="M2344" s="7">
        <f t="shared" si="360"/>
        <v>0</v>
      </c>
      <c r="N2344" s="7">
        <f t="shared" si="361"/>
        <v>100</v>
      </c>
      <c r="O2344" s="7">
        <f t="shared" si="362"/>
        <v>0</v>
      </c>
      <c r="P2344" s="7">
        <f t="shared" si="363"/>
        <v>83.5</v>
      </c>
      <c r="Q2344" s="8">
        <f t="shared" si="364"/>
        <v>47.524999999999999</v>
      </c>
      <c r="R2344" s="8">
        <f t="shared" si="365"/>
        <v>40.875</v>
      </c>
      <c r="S2344" s="8">
        <f t="shared" si="366"/>
        <v>52.575000000000003</v>
      </c>
      <c r="T2344" s="8">
        <f t="shared" si="367"/>
        <v>45.875</v>
      </c>
      <c r="U2344" s="7">
        <f t="shared" si="368"/>
        <v>46.991666666666674</v>
      </c>
      <c r="V2344" s="7">
        <f t="shared" si="369"/>
        <v>46.712500000000006</v>
      </c>
    </row>
    <row r="2345" spans="1:22" ht="13.5" x14ac:dyDescent="0.25">
      <c r="A2345" s="3">
        <f>RSI!A2345</f>
        <v>45716</v>
      </c>
      <c r="B2345" s="2">
        <f>RSI!B2345</f>
        <v>3.95</v>
      </c>
      <c r="C2345" s="2">
        <f>RSI!I2345</f>
        <v>74.734272737780017</v>
      </c>
      <c r="D2345" s="2">
        <f>MACD!E2345</f>
        <v>-0.22511194492470565</v>
      </c>
      <c r="E2345" s="2">
        <f>MACD!F2345</f>
        <v>-0.13352009059351819</v>
      </c>
      <c r="F2345" s="2">
        <f>'Moving Avg'!D2345</f>
        <v>3.8679999999999999</v>
      </c>
      <c r="G2345" s="2">
        <f>'Moving Avg'!F2345</f>
        <v>3.5879999999999996</v>
      </c>
      <c r="H2345" s="2">
        <f>'Moving Avg'!G2345</f>
        <v>3.7196000000000002</v>
      </c>
      <c r="I2345" s="2">
        <f>'Moving Avg'!H2345</f>
        <v>4.671450000000001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  <c r="M2345" s="7">
        <f t="shared" si="360"/>
        <v>0</v>
      </c>
      <c r="N2345" s="7">
        <f t="shared" si="361"/>
        <v>100</v>
      </c>
      <c r="O2345" s="7">
        <f t="shared" si="362"/>
        <v>0</v>
      </c>
      <c r="P2345" s="7">
        <f t="shared" si="363"/>
        <v>83.5</v>
      </c>
      <c r="Q2345" s="8">
        <f t="shared" si="364"/>
        <v>47.524999999999999</v>
      </c>
      <c r="R2345" s="8">
        <f t="shared" si="365"/>
        <v>40.875</v>
      </c>
      <c r="S2345" s="8">
        <f t="shared" si="366"/>
        <v>52.575000000000003</v>
      </c>
      <c r="T2345" s="8">
        <f t="shared" si="367"/>
        <v>45.875</v>
      </c>
      <c r="U2345" s="7">
        <f t="shared" si="368"/>
        <v>46.991666666666674</v>
      </c>
      <c r="V2345" s="7">
        <f t="shared" si="369"/>
        <v>46.712500000000006</v>
      </c>
    </row>
    <row r="2346" spans="1:22" ht="13.5" x14ac:dyDescent="0.25">
      <c r="A2346" s="3">
        <f>RSI!A2346</f>
        <v>45719</v>
      </c>
      <c r="B2346" s="2">
        <f>RSI!B2346</f>
        <v>3.78</v>
      </c>
      <c r="C2346" s="2">
        <f>RSI!I2346</f>
        <v>56.424084112099429</v>
      </c>
      <c r="D2346" s="2">
        <f>MACD!E2346</f>
        <v>-0.22613046539798498</v>
      </c>
      <c r="E2346" s="2">
        <f>MACD!F2346</f>
        <v>-0.15204216555441155</v>
      </c>
      <c r="F2346" s="2">
        <f>'Moving Avg'!D2346</f>
        <v>3.8940000000000006</v>
      </c>
      <c r="G2346" s="2">
        <f>'Moving Avg'!F2346</f>
        <v>3.6019999999999994</v>
      </c>
      <c r="H2346" s="2">
        <f>'Moving Avg'!G2346</f>
        <v>3.7072000000000007</v>
      </c>
      <c r="I2346" s="2">
        <f>'Moving Avg'!H2346</f>
        <v>4.6707500000000008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  <c r="M2346" s="7">
        <f t="shared" si="360"/>
        <v>25</v>
      </c>
      <c r="N2346" s="7">
        <f t="shared" si="361"/>
        <v>100</v>
      </c>
      <c r="O2346" s="7">
        <f t="shared" si="362"/>
        <v>0</v>
      </c>
      <c r="P2346" s="7">
        <f t="shared" si="363"/>
        <v>83.5</v>
      </c>
      <c r="Q2346" s="8">
        <f t="shared" si="364"/>
        <v>56.274999999999999</v>
      </c>
      <c r="R2346" s="8">
        <f t="shared" si="365"/>
        <v>45.875</v>
      </c>
      <c r="S2346" s="8">
        <f t="shared" si="366"/>
        <v>56.325000000000003</v>
      </c>
      <c r="T2346" s="8">
        <f t="shared" si="367"/>
        <v>52.125</v>
      </c>
      <c r="U2346" s="7">
        <f t="shared" si="368"/>
        <v>52.82500000000001</v>
      </c>
      <c r="V2346" s="7">
        <f t="shared" si="369"/>
        <v>52.650000000000006</v>
      </c>
    </row>
    <row r="2347" spans="1:22" ht="13.5" x14ac:dyDescent="0.25">
      <c r="A2347" s="3">
        <f>RSI!A2347</f>
        <v>45720</v>
      </c>
      <c r="B2347" s="2">
        <f>RSI!B2347</f>
        <v>3.95</v>
      </c>
      <c r="C2347" s="2">
        <f>RSI!I2347</f>
        <v>65.521301168497928</v>
      </c>
      <c r="D2347" s="2">
        <f>MACD!E2347</f>
        <v>-0.23859648040812775</v>
      </c>
      <c r="E2347" s="2">
        <f>MACD!F2347</f>
        <v>-0.1693530285251548</v>
      </c>
      <c r="F2347" s="2">
        <f>'Moving Avg'!D2347</f>
        <v>3.9219999999999997</v>
      </c>
      <c r="G2347" s="2">
        <f>'Moving Avg'!F2347</f>
        <v>3.6244999999999998</v>
      </c>
      <c r="H2347" s="2">
        <f>'Moving Avg'!G2347</f>
        <v>3.6982000000000004</v>
      </c>
      <c r="I2347" s="2">
        <f>'Moving Avg'!H2347</f>
        <v>4.6709000000000014</v>
      </c>
      <c r="J2347" s="5" t="str">
        <f>OBV!F2347</f>
        <v>BEARISH</v>
      </c>
      <c r="K2347" s="5" t="str">
        <f>OBV!G2347</f>
        <v>NEUTRAL</v>
      </c>
      <c r="L2347" s="5" t="str">
        <f>OBV!H2347</f>
        <v>BEARISH DIVERGENCE</v>
      </c>
      <c r="M2347" s="7">
        <f t="shared" si="360"/>
        <v>25</v>
      </c>
      <c r="N2347" s="7">
        <f t="shared" si="361"/>
        <v>100</v>
      </c>
      <c r="O2347" s="7">
        <f t="shared" si="362"/>
        <v>0</v>
      </c>
      <c r="P2347" s="7">
        <f t="shared" si="363"/>
        <v>16.5</v>
      </c>
      <c r="Q2347" s="8">
        <f t="shared" si="364"/>
        <v>46.225000000000001</v>
      </c>
      <c r="R2347" s="8">
        <f t="shared" si="365"/>
        <v>29.125</v>
      </c>
      <c r="S2347" s="8">
        <f t="shared" si="366"/>
        <v>26.175000000000001</v>
      </c>
      <c r="T2347" s="8">
        <f t="shared" si="367"/>
        <v>35.375</v>
      </c>
      <c r="U2347" s="7">
        <f t="shared" si="368"/>
        <v>33.841666666666661</v>
      </c>
      <c r="V2347" s="7">
        <f t="shared" si="369"/>
        <v>34.224999999999994</v>
      </c>
    </row>
    <row r="2348" spans="1:22" ht="13.5" x14ac:dyDescent="0.25">
      <c r="A2348" s="3">
        <f>RSI!A2348</f>
        <v>45721</v>
      </c>
      <c r="B2348" s="2">
        <f>RSI!B2348</f>
        <v>3.78</v>
      </c>
      <c r="C2348" s="2">
        <f>RSI!I2348</f>
        <v>53.494370720979823</v>
      </c>
      <c r="D2348" s="2">
        <f>MACD!E2348</f>
        <v>-0.23806590549689322</v>
      </c>
      <c r="E2348" s="2">
        <f>MACD!F2348</f>
        <v>-0.1830956039195025</v>
      </c>
      <c r="F2348" s="2">
        <f>'Moving Avg'!D2348</f>
        <v>3.8820000000000001</v>
      </c>
      <c r="G2348" s="2">
        <f>'Moving Avg'!F2348</f>
        <v>3.6384999999999996</v>
      </c>
      <c r="H2348" s="2">
        <f>'Moving Avg'!G2348</f>
        <v>3.6858000000000004</v>
      </c>
      <c r="I2348" s="2">
        <f>'Moving Avg'!H2348</f>
        <v>4.6702000000000012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  <c r="M2348" s="7">
        <f t="shared" si="360"/>
        <v>25</v>
      </c>
      <c r="N2348" s="7">
        <f t="shared" si="361"/>
        <v>100</v>
      </c>
      <c r="O2348" s="7">
        <f t="shared" si="362"/>
        <v>0</v>
      </c>
      <c r="P2348" s="7">
        <f t="shared" si="363"/>
        <v>16.5</v>
      </c>
      <c r="Q2348" s="8">
        <f t="shared" si="364"/>
        <v>46.225000000000001</v>
      </c>
      <c r="R2348" s="8">
        <f t="shared" si="365"/>
        <v>29.125</v>
      </c>
      <c r="S2348" s="8">
        <f t="shared" si="366"/>
        <v>26.175000000000001</v>
      </c>
      <c r="T2348" s="8">
        <f t="shared" si="367"/>
        <v>35.375</v>
      </c>
      <c r="U2348" s="7">
        <f t="shared" si="368"/>
        <v>33.841666666666661</v>
      </c>
      <c r="V2348" s="7">
        <f t="shared" si="369"/>
        <v>34.224999999999994</v>
      </c>
    </row>
    <row r="2349" spans="1:22" ht="13.5" x14ac:dyDescent="0.25">
      <c r="A2349" s="3">
        <f>RSI!A2349</f>
        <v>45722</v>
      </c>
      <c r="B2349" s="2">
        <f>RSI!B2349</f>
        <v>3.95</v>
      </c>
      <c r="C2349" s="2">
        <f>RSI!I2349</f>
        <v>61.170153016563447</v>
      </c>
      <c r="D2349" s="2">
        <f>MACD!E2349</f>
        <v>-0.22906826526163115</v>
      </c>
      <c r="E2349" s="2">
        <f>MACD!F2349</f>
        <v>-0.19229013618792823</v>
      </c>
      <c r="F2349" s="2">
        <f>'Moving Avg'!D2349</f>
        <v>3.8820000000000001</v>
      </c>
      <c r="G2349" s="2">
        <f>'Moving Avg'!F2349</f>
        <v>3.661</v>
      </c>
      <c r="H2349" s="2">
        <f>'Moving Avg'!G2349</f>
        <v>3.6768000000000001</v>
      </c>
      <c r="I2349" s="2">
        <f>'Moving Avg'!H2349</f>
        <v>4.6703500000000018</v>
      </c>
      <c r="J2349" s="5" t="str">
        <f>OBV!F2349</f>
        <v>BEARISH</v>
      </c>
      <c r="K2349" s="5" t="str">
        <f>OBV!G2349</f>
        <v>NEUTRAL</v>
      </c>
      <c r="L2349" s="5" t="str">
        <f>OBV!H2349</f>
        <v>NEUTRAL</v>
      </c>
      <c r="M2349" s="7">
        <f t="shared" si="360"/>
        <v>25</v>
      </c>
      <c r="N2349" s="7">
        <f t="shared" si="361"/>
        <v>100</v>
      </c>
      <c r="O2349" s="7">
        <f t="shared" si="362"/>
        <v>0</v>
      </c>
      <c r="P2349" s="7">
        <f t="shared" si="363"/>
        <v>16.5</v>
      </c>
      <c r="Q2349" s="8">
        <f t="shared" si="364"/>
        <v>46.225000000000001</v>
      </c>
      <c r="R2349" s="8">
        <f t="shared" si="365"/>
        <v>29.125</v>
      </c>
      <c r="S2349" s="8">
        <f t="shared" si="366"/>
        <v>26.175000000000001</v>
      </c>
      <c r="T2349" s="8">
        <f t="shared" si="367"/>
        <v>35.375</v>
      </c>
      <c r="U2349" s="7">
        <f t="shared" si="368"/>
        <v>33.841666666666661</v>
      </c>
      <c r="V2349" s="7">
        <f t="shared" si="369"/>
        <v>34.224999999999994</v>
      </c>
    </row>
    <row r="2350" spans="1:22" ht="13.5" x14ac:dyDescent="0.25">
      <c r="A2350" s="3">
        <f>RSI!A2350</f>
        <v>45723</v>
      </c>
      <c r="B2350" s="2">
        <f>RSI!B2350</f>
        <v>4.12</v>
      </c>
      <c r="C2350" s="2">
        <f>RSI!I2350</f>
        <v>67.030395013689969</v>
      </c>
      <c r="D2350" s="2">
        <f>MACD!E2350</f>
        <v>-0.23541976347888616</v>
      </c>
      <c r="E2350" s="2">
        <f>MACD!F2350</f>
        <v>-0.20091606164611983</v>
      </c>
      <c r="F2350" s="2">
        <f>'Moving Avg'!D2350</f>
        <v>3.9160000000000004</v>
      </c>
      <c r="G2350" s="2">
        <f>'Moving Avg'!F2350</f>
        <v>3.6920000000000002</v>
      </c>
      <c r="H2350" s="2">
        <f>'Moving Avg'!G2350</f>
        <v>3.6712000000000002</v>
      </c>
      <c r="I2350" s="2">
        <f>'Moving Avg'!H2350</f>
        <v>4.6705000000000023</v>
      </c>
      <c r="J2350" s="5" t="str">
        <f>OBV!F2350</f>
        <v>BULLISH</v>
      </c>
      <c r="K2350" s="5" t="str">
        <f>OBV!G2350</f>
        <v>STRONG</v>
      </c>
      <c r="L2350" s="5" t="str">
        <f>OBV!H2350</f>
        <v>CONFIRMED BULLISH</v>
      </c>
      <c r="M2350" s="7">
        <f t="shared" si="360"/>
        <v>25</v>
      </c>
      <c r="N2350" s="7">
        <f t="shared" si="361"/>
        <v>100</v>
      </c>
      <c r="O2350" s="7">
        <f t="shared" si="362"/>
        <v>0</v>
      </c>
      <c r="P2350" s="7">
        <f t="shared" si="363"/>
        <v>100</v>
      </c>
      <c r="Q2350" s="8">
        <f t="shared" si="364"/>
        <v>58.75</v>
      </c>
      <c r="R2350" s="8">
        <f t="shared" si="365"/>
        <v>50</v>
      </c>
      <c r="S2350" s="8">
        <f t="shared" si="366"/>
        <v>63.75</v>
      </c>
      <c r="T2350" s="8">
        <f t="shared" si="367"/>
        <v>56.25</v>
      </c>
      <c r="U2350" s="7">
        <f t="shared" si="368"/>
        <v>57.5</v>
      </c>
      <c r="V2350" s="7">
        <f t="shared" si="369"/>
        <v>57.1875</v>
      </c>
    </row>
    <row r="2351" spans="1:22" ht="13.5" x14ac:dyDescent="0.25">
      <c r="A2351" s="3">
        <f>RSI!A2351</f>
        <v>45726</v>
      </c>
      <c r="B2351" s="2">
        <f>RSI!B2351</f>
        <v>4.12</v>
      </c>
      <c r="C2351" s="2">
        <f>RSI!I2351</f>
        <v>67.030395013689969</v>
      </c>
      <c r="D2351" s="2">
        <f>MACD!E2351</f>
        <v>-0.24306928756956836</v>
      </c>
      <c r="E2351" s="2">
        <f>MACD!F2351</f>
        <v>-0.20934670683080955</v>
      </c>
      <c r="F2351" s="2">
        <f>'Moving Avg'!D2351</f>
        <v>3.9840000000000004</v>
      </c>
      <c r="G2351" s="2">
        <f>'Moving Avg'!F2351</f>
        <v>3.7230000000000003</v>
      </c>
      <c r="H2351" s="2">
        <f>'Moving Avg'!G2351</f>
        <v>3.6656</v>
      </c>
      <c r="I2351" s="2">
        <f>'Moving Avg'!H2351</f>
        <v>4.6697500000000023</v>
      </c>
      <c r="J2351" s="5" t="str">
        <f>OBV!F2351</f>
        <v>BULLISH</v>
      </c>
      <c r="K2351" s="5" t="str">
        <f>OBV!G2351</f>
        <v>STRONG</v>
      </c>
      <c r="L2351" s="5" t="str">
        <f>OBV!H2351</f>
        <v>CONFIRMED BULLISH</v>
      </c>
      <c r="M2351" s="7">
        <f t="shared" si="360"/>
        <v>25</v>
      </c>
      <c r="N2351" s="7">
        <f t="shared" si="361"/>
        <v>100</v>
      </c>
      <c r="O2351" s="7">
        <f t="shared" si="362"/>
        <v>0</v>
      </c>
      <c r="P2351" s="7">
        <f t="shared" si="363"/>
        <v>100</v>
      </c>
      <c r="Q2351" s="8">
        <f t="shared" si="364"/>
        <v>58.75</v>
      </c>
      <c r="R2351" s="8">
        <f t="shared" si="365"/>
        <v>50</v>
      </c>
      <c r="S2351" s="8">
        <f t="shared" si="366"/>
        <v>63.75</v>
      </c>
      <c r="T2351" s="8">
        <f t="shared" si="367"/>
        <v>56.25</v>
      </c>
      <c r="U2351" s="7">
        <f t="shared" si="368"/>
        <v>57.5</v>
      </c>
      <c r="V2351" s="7">
        <f t="shared" si="369"/>
        <v>57.1875</v>
      </c>
    </row>
    <row r="2352" spans="1:22" ht="13.5" x14ac:dyDescent="0.25">
      <c r="A2352" s="3">
        <f>RSI!A2352</f>
        <v>45727</v>
      </c>
      <c r="B2352" s="2">
        <f>RSI!B2352</f>
        <v>4.12</v>
      </c>
      <c r="C2352" s="2">
        <f>RSI!I2352</f>
        <v>67.030395013689969</v>
      </c>
      <c r="D2352" s="2">
        <f>MACD!E2352</f>
        <v>-0.22703322481930988</v>
      </c>
      <c r="E2352" s="2">
        <f>MACD!F2352</f>
        <v>-0.21288401042850963</v>
      </c>
      <c r="F2352" s="2">
        <f>'Moving Avg'!D2352</f>
        <v>4.0180000000000007</v>
      </c>
      <c r="G2352" s="2">
        <f>'Moving Avg'!F2352</f>
        <v>3.7590000000000012</v>
      </c>
      <c r="H2352" s="2">
        <f>'Moving Avg'!G2352</f>
        <v>3.6600000000000006</v>
      </c>
      <c r="I2352" s="2">
        <f>'Moving Avg'!H2352</f>
        <v>4.6690000000000023</v>
      </c>
      <c r="J2352" s="5" t="str">
        <f>OBV!F2352</f>
        <v>BULLISH</v>
      </c>
      <c r="K2352" s="5" t="str">
        <f>OBV!G2352</f>
        <v>STRONG</v>
      </c>
      <c r="L2352" s="5" t="str">
        <f>OBV!H2352</f>
        <v>CONFIRMED BULLISH</v>
      </c>
      <c r="M2352" s="7">
        <f t="shared" si="360"/>
        <v>25</v>
      </c>
      <c r="N2352" s="7">
        <f t="shared" si="361"/>
        <v>45</v>
      </c>
      <c r="O2352" s="7">
        <f t="shared" si="362"/>
        <v>0</v>
      </c>
      <c r="P2352" s="7">
        <f t="shared" si="363"/>
        <v>100</v>
      </c>
      <c r="Q2352" s="8">
        <f t="shared" si="364"/>
        <v>39.5</v>
      </c>
      <c r="R2352" s="8">
        <f t="shared" si="365"/>
        <v>39</v>
      </c>
      <c r="S2352" s="8">
        <f t="shared" si="366"/>
        <v>55.5</v>
      </c>
      <c r="T2352" s="8">
        <f t="shared" si="367"/>
        <v>42.5</v>
      </c>
      <c r="U2352" s="7">
        <f t="shared" si="368"/>
        <v>44.666666666666664</v>
      </c>
      <c r="V2352" s="7">
        <f t="shared" si="369"/>
        <v>44.125</v>
      </c>
    </row>
    <row r="2353" spans="1:22" ht="13.5" x14ac:dyDescent="0.25">
      <c r="A2353" s="3">
        <f>RSI!A2353</f>
        <v>45728</v>
      </c>
      <c r="B2353" s="2">
        <f>RSI!B2353</f>
        <v>4.3</v>
      </c>
      <c r="C2353" s="2">
        <f>RSI!I2353</f>
        <v>72.515820093987401</v>
      </c>
      <c r="D2353" s="2">
        <f>MACD!E2353</f>
        <v>-0.20259433548712114</v>
      </c>
      <c r="E2353" s="2">
        <f>MACD!F2353</f>
        <v>-0.21082607544023194</v>
      </c>
      <c r="F2353" s="2">
        <f>'Moving Avg'!D2353</f>
        <v>4.1220000000000008</v>
      </c>
      <c r="G2353" s="2">
        <f>'Moving Avg'!F2353</f>
        <v>3.8040000000000007</v>
      </c>
      <c r="H2353" s="2">
        <f>'Moving Avg'!G2353</f>
        <v>3.6618000000000008</v>
      </c>
      <c r="I2353" s="2">
        <f>'Moving Avg'!H2353</f>
        <v>4.6691500000000028</v>
      </c>
      <c r="J2353" s="5" t="str">
        <f>OBV!F2353</f>
        <v>BULLISH</v>
      </c>
      <c r="K2353" s="5" t="str">
        <f>OBV!G2353</f>
        <v>STRONG</v>
      </c>
      <c r="L2353" s="5" t="str">
        <f>OBV!H2353</f>
        <v>CONFIRMED BULLISH</v>
      </c>
      <c r="M2353" s="7">
        <f t="shared" si="360"/>
        <v>0</v>
      </c>
      <c r="N2353" s="7">
        <f t="shared" si="361"/>
        <v>0</v>
      </c>
      <c r="O2353" s="7">
        <f t="shared" si="362"/>
        <v>0</v>
      </c>
      <c r="P2353" s="7">
        <f t="shared" si="363"/>
        <v>100</v>
      </c>
      <c r="Q2353" s="8">
        <f t="shared" si="364"/>
        <v>15</v>
      </c>
      <c r="R2353" s="8">
        <f t="shared" si="365"/>
        <v>25</v>
      </c>
      <c r="S2353" s="8">
        <f t="shared" si="366"/>
        <v>45</v>
      </c>
      <c r="T2353" s="8">
        <f t="shared" si="367"/>
        <v>25</v>
      </c>
      <c r="U2353" s="7">
        <f t="shared" si="368"/>
        <v>28.333333333333332</v>
      </c>
      <c r="V2353" s="7">
        <f t="shared" si="369"/>
        <v>27.5</v>
      </c>
    </row>
    <row r="2354" spans="1:22" ht="13.5" x14ac:dyDescent="0.25">
      <c r="A2354" s="3">
        <f>RSI!A2354</f>
        <v>45729</v>
      </c>
      <c r="B2354" s="2">
        <f>RSI!B2354</f>
        <v>4.49</v>
      </c>
      <c r="C2354" s="2">
        <f>RSI!I2354</f>
        <v>76.887168959821082</v>
      </c>
      <c r="D2354" s="2">
        <f>MACD!E2354</f>
        <v>-0.20347447250051065</v>
      </c>
      <c r="E2354" s="2">
        <f>MACD!F2354</f>
        <v>-0.20935575485228769</v>
      </c>
      <c r="F2354" s="2">
        <f>'Moving Avg'!D2354</f>
        <v>4.2299999999999995</v>
      </c>
      <c r="G2354" s="2">
        <f>'Moving Avg'!F2354</f>
        <v>3.8585000000000003</v>
      </c>
      <c r="H2354" s="2">
        <f>'Moving Avg'!G2354</f>
        <v>3.6710000000000007</v>
      </c>
      <c r="I2354" s="2">
        <f>'Moving Avg'!H2354</f>
        <v>4.6702500000000029</v>
      </c>
      <c r="J2354" s="5" t="str">
        <f>OBV!F2354</f>
        <v>BULLISH</v>
      </c>
      <c r="K2354" s="5" t="str">
        <f>OBV!G2354</f>
        <v>STRONG</v>
      </c>
      <c r="L2354" s="5" t="str">
        <f>OBV!H2354</f>
        <v>CONFIRMED BULLISH</v>
      </c>
      <c r="M2354" s="7">
        <f t="shared" si="360"/>
        <v>0</v>
      </c>
      <c r="N2354" s="7">
        <f t="shared" si="361"/>
        <v>0</v>
      </c>
      <c r="O2354" s="7">
        <f t="shared" si="362"/>
        <v>0</v>
      </c>
      <c r="P2354" s="7">
        <f t="shared" si="363"/>
        <v>100</v>
      </c>
      <c r="Q2354" s="8">
        <f t="shared" si="364"/>
        <v>15</v>
      </c>
      <c r="R2354" s="8">
        <f t="shared" si="365"/>
        <v>25</v>
      </c>
      <c r="S2354" s="8">
        <f t="shared" si="366"/>
        <v>45</v>
      </c>
      <c r="T2354" s="8">
        <f t="shared" si="367"/>
        <v>25</v>
      </c>
      <c r="U2354" s="7">
        <f t="shared" si="368"/>
        <v>28.333333333333332</v>
      </c>
      <c r="V2354" s="7">
        <f t="shared" si="369"/>
        <v>27.5</v>
      </c>
    </row>
    <row r="2355" spans="1:22" ht="13.5" x14ac:dyDescent="0.25">
      <c r="A2355" s="3">
        <f>RSI!A2355</f>
        <v>45730</v>
      </c>
      <c r="B2355" s="2">
        <f>RSI!B2355</f>
        <v>4.6900000000000004</v>
      </c>
      <c r="C2355" s="2">
        <f>RSI!I2355</f>
        <v>80.417820043070833</v>
      </c>
      <c r="D2355" s="2">
        <f>MACD!E2355</f>
        <v>-0.22281390209788965</v>
      </c>
      <c r="E2355" s="2">
        <f>MACD!F2355</f>
        <v>-0.2120473843014081</v>
      </c>
      <c r="F2355" s="2">
        <f>'Moving Avg'!D2355</f>
        <v>4.3440000000000003</v>
      </c>
      <c r="G2355" s="2">
        <f>'Moving Avg'!F2355</f>
        <v>3.9229999999999996</v>
      </c>
      <c r="H2355" s="2">
        <f>'Moving Avg'!G2355</f>
        <v>3.6878000000000011</v>
      </c>
      <c r="I2355" s="2">
        <f>'Moving Avg'!H2355</f>
        <v>4.6733000000000029</v>
      </c>
      <c r="J2355" s="5" t="str">
        <f>OBV!F2355</f>
        <v>BULLISH</v>
      </c>
      <c r="K2355" s="5" t="str">
        <f>OBV!G2355</f>
        <v>STRONG</v>
      </c>
      <c r="L2355" s="5" t="str">
        <f>OBV!H2355</f>
        <v>CONFIRMED BULLISH</v>
      </c>
      <c r="M2355" s="7">
        <f t="shared" si="360"/>
        <v>0</v>
      </c>
      <c r="N2355" s="7">
        <f t="shared" si="361"/>
        <v>45</v>
      </c>
      <c r="O2355" s="7">
        <f t="shared" si="362"/>
        <v>0</v>
      </c>
      <c r="P2355" s="7">
        <f t="shared" si="363"/>
        <v>100</v>
      </c>
      <c r="Q2355" s="8">
        <f t="shared" si="364"/>
        <v>30.75</v>
      </c>
      <c r="R2355" s="8">
        <f t="shared" si="365"/>
        <v>34</v>
      </c>
      <c r="S2355" s="8">
        <f t="shared" si="366"/>
        <v>51.75</v>
      </c>
      <c r="T2355" s="8">
        <f t="shared" si="367"/>
        <v>36.25</v>
      </c>
      <c r="U2355" s="7">
        <f t="shared" si="368"/>
        <v>38.833333333333336</v>
      </c>
      <c r="V2355" s="7">
        <f t="shared" si="369"/>
        <v>38.1875</v>
      </c>
    </row>
    <row r="2356" spans="1:22" ht="13.5" x14ac:dyDescent="0.25">
      <c r="A2356" s="3">
        <f>RSI!A2356</f>
        <v>45733</v>
      </c>
      <c r="B2356" s="2">
        <f>RSI!B2356</f>
        <v>4.6900000000000004</v>
      </c>
      <c r="C2356" s="2">
        <f>RSI!I2356</f>
        <v>80.417820043070833</v>
      </c>
      <c r="D2356" s="2">
        <f>MACD!E2356</f>
        <v>-0.27001358167306755</v>
      </c>
      <c r="E2356" s="2">
        <f>MACD!F2356</f>
        <v>-0.22364062377574001</v>
      </c>
      <c r="F2356" s="2">
        <f>'Moving Avg'!D2356</f>
        <v>4.4580000000000002</v>
      </c>
      <c r="G2356" s="2">
        <f>'Moving Avg'!F2356</f>
        <v>3.9824999999999995</v>
      </c>
      <c r="H2356" s="2">
        <f>'Moving Avg'!G2356</f>
        <v>3.7066000000000008</v>
      </c>
      <c r="I2356" s="2">
        <f>'Moving Avg'!H2356</f>
        <v>4.6763500000000029</v>
      </c>
      <c r="J2356" s="5" t="str">
        <f>OBV!F2356</f>
        <v>BULLISH</v>
      </c>
      <c r="K2356" s="5" t="str">
        <f>OBV!G2356</f>
        <v>STRONG</v>
      </c>
      <c r="L2356" s="5" t="str">
        <f>OBV!H2356</f>
        <v>CONFIRMED BULLISH</v>
      </c>
      <c r="M2356" s="7">
        <f t="shared" si="360"/>
        <v>0</v>
      </c>
      <c r="N2356" s="7">
        <f t="shared" si="361"/>
        <v>100</v>
      </c>
      <c r="O2356" s="7">
        <f t="shared" si="362"/>
        <v>0</v>
      </c>
      <c r="P2356" s="7">
        <f t="shared" si="363"/>
        <v>100</v>
      </c>
      <c r="Q2356" s="8">
        <f t="shared" si="364"/>
        <v>50</v>
      </c>
      <c r="R2356" s="8">
        <f t="shared" si="365"/>
        <v>45</v>
      </c>
      <c r="S2356" s="8">
        <f t="shared" si="366"/>
        <v>60</v>
      </c>
      <c r="T2356" s="8">
        <f t="shared" si="367"/>
        <v>50</v>
      </c>
      <c r="U2356" s="7">
        <f t="shared" si="368"/>
        <v>51.666666666666664</v>
      </c>
      <c r="V2356" s="7">
        <f t="shared" si="369"/>
        <v>51.25</v>
      </c>
    </row>
    <row r="2357" spans="1:22" ht="13.5" x14ac:dyDescent="0.25">
      <c r="A2357" s="3">
        <f>RSI!A2357</f>
        <v>45734</v>
      </c>
      <c r="B2357" s="2">
        <f>RSI!B2357</f>
        <v>4.9000000000000004</v>
      </c>
      <c r="C2357" s="2">
        <f>RSI!I2357</f>
        <v>83.489169545665305</v>
      </c>
      <c r="D2357" s="2">
        <f>MACD!E2357</f>
        <v>-0.3036883895262914</v>
      </c>
      <c r="E2357" s="2">
        <f>MACD!F2357</f>
        <v>-0.23965017692585031</v>
      </c>
      <c r="F2357" s="2">
        <f>'Moving Avg'!D2357</f>
        <v>4.6139999999999999</v>
      </c>
      <c r="G2357" s="2">
        <f>'Moving Avg'!F2357</f>
        <v>4.0519999999999996</v>
      </c>
      <c r="H2357" s="2">
        <f>'Moving Avg'!G2357</f>
        <v>3.7328000000000015</v>
      </c>
      <c r="I2357" s="2">
        <f>'Moving Avg'!H2357</f>
        <v>4.6804500000000031</v>
      </c>
      <c r="J2357" s="5" t="str">
        <f>OBV!F2357</f>
        <v>BULLISH</v>
      </c>
      <c r="K2357" s="5" t="str">
        <f>OBV!G2357</f>
        <v>STRONG</v>
      </c>
      <c r="L2357" s="5" t="str">
        <f>OBV!H2357</f>
        <v>CONFIRMED BULLISH</v>
      </c>
      <c r="M2357" s="7">
        <f t="shared" si="360"/>
        <v>0</v>
      </c>
      <c r="N2357" s="7">
        <f t="shared" si="361"/>
        <v>100</v>
      </c>
      <c r="O2357" s="7">
        <f t="shared" si="362"/>
        <v>0</v>
      </c>
      <c r="P2357" s="7">
        <f t="shared" si="363"/>
        <v>100</v>
      </c>
      <c r="Q2357" s="8">
        <f t="shared" si="364"/>
        <v>50</v>
      </c>
      <c r="R2357" s="8">
        <f t="shared" si="365"/>
        <v>45</v>
      </c>
      <c r="S2357" s="8">
        <f t="shared" si="366"/>
        <v>60</v>
      </c>
      <c r="T2357" s="8">
        <f t="shared" si="367"/>
        <v>50</v>
      </c>
      <c r="U2357" s="7">
        <f t="shared" si="368"/>
        <v>51.666666666666664</v>
      </c>
      <c r="V2357" s="7">
        <f t="shared" si="369"/>
        <v>51.25</v>
      </c>
    </row>
    <row r="2358" spans="1:22" ht="13.5" x14ac:dyDescent="0.25">
      <c r="A2358" s="3">
        <f>RSI!A2358</f>
        <v>45735</v>
      </c>
      <c r="B2358" s="2">
        <f>RSI!B2358</f>
        <v>5</v>
      </c>
      <c r="C2358" s="2">
        <f>RSI!I2358</f>
        <v>84.718319072984883</v>
      </c>
      <c r="D2358" s="2">
        <f>MACD!E2358</f>
        <v>-0.37099841403207989</v>
      </c>
      <c r="E2358" s="2">
        <f>MACD!F2358</f>
        <v>-0.26591982434709627</v>
      </c>
      <c r="F2358" s="2">
        <f>'Moving Avg'!D2358</f>
        <v>4.7540000000000004</v>
      </c>
      <c r="G2358" s="2">
        <f>'Moving Avg'!F2358</f>
        <v>4.1265000000000001</v>
      </c>
      <c r="H2358" s="2">
        <f>'Moving Avg'!G2358</f>
        <v>3.7610000000000015</v>
      </c>
      <c r="I2358" s="2">
        <f>'Moving Avg'!H2358</f>
        <v>4.685050000000003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  <c r="M2358" s="7">
        <f t="shared" si="360"/>
        <v>0</v>
      </c>
      <c r="N2358" s="7">
        <f t="shared" si="361"/>
        <v>100</v>
      </c>
      <c r="O2358" s="7">
        <f t="shared" si="362"/>
        <v>50</v>
      </c>
      <c r="P2358" s="7">
        <f t="shared" si="363"/>
        <v>83.5</v>
      </c>
      <c r="Q2358" s="8">
        <f t="shared" si="364"/>
        <v>55.024999999999999</v>
      </c>
      <c r="R2358" s="8">
        <f t="shared" si="365"/>
        <v>58.375</v>
      </c>
      <c r="S2358" s="8">
        <f t="shared" si="366"/>
        <v>65.075000000000003</v>
      </c>
      <c r="T2358" s="8">
        <f t="shared" si="367"/>
        <v>58.375</v>
      </c>
      <c r="U2358" s="7">
        <f t="shared" si="368"/>
        <v>59.491666666666674</v>
      </c>
      <c r="V2358" s="7">
        <f t="shared" si="369"/>
        <v>59.212500000000006</v>
      </c>
    </row>
    <row r="2359" spans="1:22" ht="13.5" x14ac:dyDescent="0.25">
      <c r="A2359" s="3">
        <f>RSI!A2359</f>
        <v>45737</v>
      </c>
      <c r="B2359" s="2">
        <f>RSI!B2359</f>
        <v>5.2</v>
      </c>
      <c r="C2359" s="2">
        <f>RSI!I2359</f>
        <v>86.830033345058212</v>
      </c>
      <c r="D2359" s="2">
        <f>MACD!E2359</f>
        <v>-0.42207038862741708</v>
      </c>
      <c r="E2359" s="2">
        <f>MACD!F2359</f>
        <v>-0.29714993720316046</v>
      </c>
      <c r="F2359" s="2">
        <f>'Moving Avg'!D2359</f>
        <v>4.8959999999999999</v>
      </c>
      <c r="G2359" s="2">
        <f>'Moving Avg'!F2359</f>
        <v>4.2039999999999997</v>
      </c>
      <c r="H2359" s="2">
        <f>'Moving Avg'!G2359</f>
        <v>3.793200000000001</v>
      </c>
      <c r="I2359" s="2">
        <f>'Moving Avg'!H2359</f>
        <v>4.6906500000000024</v>
      </c>
      <c r="J2359" s="5" t="str">
        <f>OBV!F2359</f>
        <v>BULLISH</v>
      </c>
      <c r="K2359" s="5" t="str">
        <f>OBV!G2359</f>
        <v>STRONG</v>
      </c>
      <c r="L2359" s="5" t="str">
        <f>OBV!H2359</f>
        <v>CONFIRMED BULLISH</v>
      </c>
      <c r="M2359" s="7">
        <f t="shared" si="360"/>
        <v>0</v>
      </c>
      <c r="N2359" s="7">
        <f t="shared" si="361"/>
        <v>100</v>
      </c>
      <c r="O2359" s="7">
        <f t="shared" si="362"/>
        <v>50</v>
      </c>
      <c r="P2359" s="7">
        <f t="shared" si="363"/>
        <v>100</v>
      </c>
      <c r="Q2359" s="8">
        <f t="shared" si="364"/>
        <v>57.5</v>
      </c>
      <c r="R2359" s="8">
        <f t="shared" si="365"/>
        <v>62.5</v>
      </c>
      <c r="S2359" s="8">
        <f t="shared" si="366"/>
        <v>72.5</v>
      </c>
      <c r="T2359" s="8">
        <f t="shared" si="367"/>
        <v>62.5</v>
      </c>
      <c r="U2359" s="7">
        <f t="shared" si="368"/>
        <v>64.166666666666671</v>
      </c>
      <c r="V2359" s="7">
        <f t="shared" si="369"/>
        <v>63.75</v>
      </c>
    </row>
    <row r="2360" spans="1:22" ht="13.5" x14ac:dyDescent="0.25">
      <c r="A2360" s="3">
        <f>RSI!A2360</f>
        <v>45740</v>
      </c>
      <c r="B2360" s="2">
        <f>RSI!B2360</f>
        <v>5.2</v>
      </c>
      <c r="C2360" s="2">
        <f>RSI!I2360</f>
        <v>86.830033345058212</v>
      </c>
      <c r="D2360" s="2">
        <f>MACD!E2360</f>
        <v>-0.44536529306960571</v>
      </c>
      <c r="E2360" s="2">
        <f>MACD!F2360</f>
        <v>-0.32679300837644953</v>
      </c>
      <c r="F2360" s="2">
        <f>'Moving Avg'!D2360</f>
        <v>4.9979999999999993</v>
      </c>
      <c r="G2360" s="2">
        <f>'Moving Avg'!F2360</f>
        <v>4.2815000000000003</v>
      </c>
      <c r="H2360" s="2">
        <f>'Moving Avg'!G2360</f>
        <v>3.8254000000000006</v>
      </c>
      <c r="I2360" s="2">
        <f>'Moving Avg'!H2360</f>
        <v>4.6962500000000036</v>
      </c>
      <c r="J2360" s="5" t="str">
        <f>OBV!F2360</f>
        <v>BULLISH</v>
      </c>
      <c r="K2360" s="5" t="str">
        <f>OBV!G2360</f>
        <v>STRONG</v>
      </c>
      <c r="L2360" s="5" t="str">
        <f>OBV!H2360</f>
        <v>CONFIRMED BULLISH</v>
      </c>
      <c r="M2360" s="7">
        <f t="shared" si="360"/>
        <v>0</v>
      </c>
      <c r="N2360" s="7">
        <f t="shared" si="361"/>
        <v>100</v>
      </c>
      <c r="O2360" s="7">
        <f t="shared" si="362"/>
        <v>50</v>
      </c>
      <c r="P2360" s="7">
        <f t="shared" si="363"/>
        <v>100</v>
      </c>
      <c r="Q2360" s="8">
        <f t="shared" si="364"/>
        <v>57.5</v>
      </c>
      <c r="R2360" s="8">
        <f t="shared" si="365"/>
        <v>62.5</v>
      </c>
      <c r="S2360" s="8">
        <f t="shared" si="366"/>
        <v>72.5</v>
      </c>
      <c r="T2360" s="8">
        <f t="shared" si="367"/>
        <v>62.5</v>
      </c>
      <c r="U2360" s="7">
        <f t="shared" si="368"/>
        <v>64.166666666666671</v>
      </c>
      <c r="V2360" s="7">
        <f t="shared" si="369"/>
        <v>63.75</v>
      </c>
    </row>
    <row r="2361" spans="1:22" ht="13.5" x14ac:dyDescent="0.25">
      <c r="A2361" s="3">
        <f>RSI!A2361</f>
        <v>45741</v>
      </c>
      <c r="B2361" s="2">
        <f>RSI!B2361</f>
        <v>5.2</v>
      </c>
      <c r="C2361" s="2">
        <f>RSI!I2361</f>
        <v>86.830033345058212</v>
      </c>
      <c r="D2361" s="2">
        <f>MACD!E2361</f>
        <v>-0.47084859093092568</v>
      </c>
      <c r="E2361" s="2">
        <f>MACD!F2361</f>
        <v>-0.35560412488734477</v>
      </c>
      <c r="F2361" s="2">
        <f>'Moving Avg'!D2361</f>
        <v>5.0999999999999996</v>
      </c>
      <c r="G2361" s="2">
        <f>'Moving Avg'!F2361</f>
        <v>4.359</v>
      </c>
      <c r="H2361" s="2">
        <f>'Moving Avg'!G2361</f>
        <v>3.857600000000001</v>
      </c>
      <c r="I2361" s="2">
        <f>'Moving Avg'!H2361</f>
        <v>4.7018500000000039</v>
      </c>
      <c r="J2361" s="5" t="str">
        <f>OBV!F2361</f>
        <v>BULLISH</v>
      </c>
      <c r="K2361" s="5" t="str">
        <f>OBV!G2361</f>
        <v>STRONG</v>
      </c>
      <c r="L2361" s="5" t="str">
        <f>OBV!H2361</f>
        <v>CONFIRMED BULLISH</v>
      </c>
      <c r="M2361" s="7">
        <f t="shared" si="360"/>
        <v>0</v>
      </c>
      <c r="N2361" s="7">
        <f t="shared" si="361"/>
        <v>100</v>
      </c>
      <c r="O2361" s="7">
        <f t="shared" si="362"/>
        <v>50</v>
      </c>
      <c r="P2361" s="7">
        <f t="shared" si="363"/>
        <v>100</v>
      </c>
      <c r="Q2361" s="8">
        <f t="shared" si="364"/>
        <v>57.5</v>
      </c>
      <c r="R2361" s="8">
        <f t="shared" si="365"/>
        <v>62.5</v>
      </c>
      <c r="S2361" s="8">
        <f t="shared" si="366"/>
        <v>72.5</v>
      </c>
      <c r="T2361" s="8">
        <f t="shared" si="367"/>
        <v>62.5</v>
      </c>
      <c r="U2361" s="7">
        <f t="shared" si="368"/>
        <v>64.166666666666671</v>
      </c>
      <c r="V2361" s="7">
        <f t="shared" si="369"/>
        <v>63.75</v>
      </c>
    </row>
    <row r="2362" spans="1:22" ht="13.5" x14ac:dyDescent="0.25">
      <c r="A2362" s="3">
        <f>RSI!A2362</f>
        <v>45742</v>
      </c>
      <c r="B2362" s="2">
        <f>RSI!B2362</f>
        <v>5.3</v>
      </c>
      <c r="C2362" s="2">
        <f>RSI!I2362</f>
        <v>87.87625759525335</v>
      </c>
      <c r="D2362" s="2">
        <f>MACD!E2362</f>
        <v>-0.50516344149542558</v>
      </c>
      <c r="E2362" s="2">
        <f>MACD!F2362</f>
        <v>-0.38551598820896094</v>
      </c>
      <c r="F2362" s="2">
        <f>'Moving Avg'!D2362</f>
        <v>5.18</v>
      </c>
      <c r="G2362" s="2">
        <f>'Moving Avg'!F2362</f>
        <v>4.4334999999999996</v>
      </c>
      <c r="H2362" s="2">
        <f>'Moving Avg'!G2362</f>
        <v>3.8918000000000013</v>
      </c>
      <c r="I2362" s="2">
        <f>'Moving Avg'!H2362</f>
        <v>4.707950000000003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  <c r="M2362" s="7">
        <f t="shared" si="360"/>
        <v>0</v>
      </c>
      <c r="N2362" s="7">
        <f t="shared" si="361"/>
        <v>100</v>
      </c>
      <c r="O2362" s="7">
        <f t="shared" si="362"/>
        <v>50</v>
      </c>
      <c r="P2362" s="7">
        <f t="shared" si="363"/>
        <v>100</v>
      </c>
      <c r="Q2362" s="8">
        <f t="shared" si="364"/>
        <v>57.5</v>
      </c>
      <c r="R2362" s="8">
        <f t="shared" si="365"/>
        <v>62.5</v>
      </c>
      <c r="S2362" s="8">
        <f t="shared" si="366"/>
        <v>72.5</v>
      </c>
      <c r="T2362" s="8">
        <f t="shared" si="367"/>
        <v>62.5</v>
      </c>
      <c r="U2362" s="7">
        <f t="shared" si="368"/>
        <v>64.166666666666671</v>
      </c>
      <c r="V2362" s="7">
        <f t="shared" si="369"/>
        <v>63.75</v>
      </c>
    </row>
    <row r="2363" spans="1:22" ht="13.5" x14ac:dyDescent="0.25">
      <c r="A2363" s="3">
        <f>RSI!A2363</f>
        <v>45743</v>
      </c>
      <c r="B2363" s="2">
        <f>RSI!B2363</f>
        <v>5.39</v>
      </c>
      <c r="C2363" s="2">
        <f>RSI!I2363</f>
        <v>88.742999853832259</v>
      </c>
      <c r="D2363" s="2">
        <f>MACD!E2363</f>
        <v>-0.51871310001182369</v>
      </c>
      <c r="E2363" s="2">
        <f>MACD!F2363</f>
        <v>-0.41215541056953348</v>
      </c>
      <c r="F2363" s="2">
        <f>'Moving Avg'!D2363</f>
        <v>5.2580000000000009</v>
      </c>
      <c r="G2363" s="2">
        <f>'Moving Avg'!F2363</f>
        <v>4.5039999999999996</v>
      </c>
      <c r="H2363" s="2">
        <f>'Moving Avg'!G2363</f>
        <v>3.9278000000000013</v>
      </c>
      <c r="I2363" s="2">
        <f>'Moving Avg'!H2363</f>
        <v>4.7149000000000028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  <c r="M2363" s="7">
        <f t="shared" si="360"/>
        <v>0</v>
      </c>
      <c r="N2363" s="7">
        <f t="shared" si="361"/>
        <v>100</v>
      </c>
      <c r="O2363" s="7">
        <f t="shared" si="362"/>
        <v>50</v>
      </c>
      <c r="P2363" s="7">
        <f t="shared" si="363"/>
        <v>100</v>
      </c>
      <c r="Q2363" s="8">
        <f t="shared" si="364"/>
        <v>57.5</v>
      </c>
      <c r="R2363" s="8">
        <f t="shared" si="365"/>
        <v>62.5</v>
      </c>
      <c r="S2363" s="8">
        <f t="shared" si="366"/>
        <v>72.5</v>
      </c>
      <c r="T2363" s="8">
        <f t="shared" si="367"/>
        <v>62.5</v>
      </c>
      <c r="U2363" s="7">
        <f t="shared" si="368"/>
        <v>64.166666666666671</v>
      </c>
      <c r="V2363" s="7">
        <f t="shared" si="369"/>
        <v>63.75</v>
      </c>
    </row>
    <row r="2364" spans="1:22" ht="13.5" x14ac:dyDescent="0.25">
      <c r="A2364" s="3">
        <f>RSI!A2364</f>
        <v>45744</v>
      </c>
      <c r="B2364" s="2">
        <f>RSI!B2364</f>
        <v>5.45</v>
      </c>
      <c r="C2364" s="2">
        <f>RSI!I2364</f>
        <v>89.292580599983751</v>
      </c>
      <c r="D2364" s="2">
        <f>MACD!E2364</f>
        <v>-0.51105299657012093</v>
      </c>
      <c r="E2364" s="2">
        <f>MACD!F2364</f>
        <v>-0.43193492776965103</v>
      </c>
      <c r="F2364" s="2">
        <f>'Moving Avg'!D2364</f>
        <v>5.3079999999999998</v>
      </c>
      <c r="G2364" s="2">
        <f>'Moving Avg'!F2364</f>
        <v>4.5789999999999997</v>
      </c>
      <c r="H2364" s="2">
        <f>'Moving Avg'!G2364</f>
        <v>3.9650000000000007</v>
      </c>
      <c r="I2364" s="2">
        <f>'Moving Avg'!H2364</f>
        <v>4.7219000000000033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0</v>
      </c>
      <c r="N2364" s="7">
        <f t="shared" si="361"/>
        <v>100</v>
      </c>
      <c r="O2364" s="7">
        <f t="shared" si="362"/>
        <v>50</v>
      </c>
      <c r="P2364" s="7">
        <f t="shared" si="363"/>
        <v>83.5</v>
      </c>
      <c r="Q2364" s="8">
        <f t="shared" si="364"/>
        <v>55.024999999999999</v>
      </c>
      <c r="R2364" s="8">
        <f t="shared" si="365"/>
        <v>58.375</v>
      </c>
      <c r="S2364" s="8">
        <f t="shared" si="366"/>
        <v>65.075000000000003</v>
      </c>
      <c r="T2364" s="8">
        <f t="shared" si="367"/>
        <v>58.375</v>
      </c>
      <c r="U2364" s="7">
        <f t="shared" si="368"/>
        <v>59.491666666666674</v>
      </c>
      <c r="V2364" s="7">
        <f t="shared" si="369"/>
        <v>59.212500000000006</v>
      </c>
    </row>
    <row r="2365" spans="1:22" ht="13.5" x14ac:dyDescent="0.25">
      <c r="A2365" s="3">
        <f>RSI!A2365</f>
        <v>45749</v>
      </c>
      <c r="B2365" s="2">
        <f>RSI!B2365</f>
        <v>5.45</v>
      </c>
      <c r="C2365" s="2">
        <f>RSI!I2365</f>
        <v>89.292580599983751</v>
      </c>
      <c r="D2365" s="2">
        <f>MACD!E2365</f>
        <v>-0.47939846542268771</v>
      </c>
      <c r="E2365" s="2">
        <f>MACD!F2365</f>
        <v>-0.44142763530025836</v>
      </c>
      <c r="F2365" s="2">
        <f>'Moving Avg'!D2365</f>
        <v>5.3579999999999997</v>
      </c>
      <c r="G2365" s="2">
        <f>'Moving Avg'!F2365</f>
        <v>4.6540000000000008</v>
      </c>
      <c r="H2365" s="2">
        <f>'Moving Avg'!G2365</f>
        <v>4.0022000000000002</v>
      </c>
      <c r="I2365" s="2">
        <f>'Moving Avg'!H2365</f>
        <v>4.7289000000000039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0</v>
      </c>
      <c r="N2365" s="7">
        <f t="shared" si="361"/>
        <v>100</v>
      </c>
      <c r="O2365" s="7">
        <f t="shared" si="362"/>
        <v>50</v>
      </c>
      <c r="P2365" s="7">
        <f t="shared" si="363"/>
        <v>83.5</v>
      </c>
      <c r="Q2365" s="8">
        <f t="shared" si="364"/>
        <v>55.024999999999999</v>
      </c>
      <c r="R2365" s="8">
        <f t="shared" si="365"/>
        <v>58.375</v>
      </c>
      <c r="S2365" s="8">
        <f t="shared" si="366"/>
        <v>65.075000000000003</v>
      </c>
      <c r="T2365" s="8">
        <f t="shared" si="367"/>
        <v>58.375</v>
      </c>
      <c r="U2365" s="7">
        <f t="shared" si="368"/>
        <v>59.491666666666674</v>
      </c>
      <c r="V2365" s="7">
        <f t="shared" si="369"/>
        <v>59.212500000000006</v>
      </c>
    </row>
    <row r="2366" spans="1:22" ht="13.5" x14ac:dyDescent="0.25">
      <c r="A2366" s="3">
        <f>RSI!A2366</f>
        <v>45750</v>
      </c>
      <c r="B2366" s="2">
        <f>RSI!B2366</f>
        <v>5.49</v>
      </c>
      <c r="C2366" s="2">
        <f>RSI!I2366</f>
        <v>89.682056068905553</v>
      </c>
      <c r="D2366" s="2">
        <f>MACD!E2366</f>
        <v>-0.46075860808013847</v>
      </c>
      <c r="E2366" s="2">
        <f>MACD!F2366</f>
        <v>-0.44529382985623439</v>
      </c>
      <c r="F2366" s="2">
        <f>'Moving Avg'!D2366</f>
        <v>5.4159999999999995</v>
      </c>
      <c r="G2366" s="2">
        <f>'Moving Avg'!F2366</f>
        <v>4.7395000000000005</v>
      </c>
      <c r="H2366" s="2">
        <f>'Moving Avg'!G2366</f>
        <v>4.0402000000000005</v>
      </c>
      <c r="I2366" s="2">
        <f>'Moving Avg'!H2366</f>
        <v>4.7361000000000031</v>
      </c>
      <c r="J2366" s="5" t="str">
        <f>OBV!F2366</f>
        <v>BULLISH</v>
      </c>
      <c r="K2366" s="5" t="str">
        <f>OBV!G2366</f>
        <v>STRONG</v>
      </c>
      <c r="L2366" s="5" t="str">
        <f>OBV!H2366</f>
        <v>CONFIRMED BULLISH</v>
      </c>
      <c r="M2366" s="7">
        <f t="shared" si="360"/>
        <v>0</v>
      </c>
      <c r="N2366" s="7">
        <f t="shared" si="361"/>
        <v>45</v>
      </c>
      <c r="O2366" s="7">
        <f t="shared" si="362"/>
        <v>50</v>
      </c>
      <c r="P2366" s="7">
        <f t="shared" si="363"/>
        <v>100</v>
      </c>
      <c r="Q2366" s="8">
        <f t="shared" si="364"/>
        <v>38.25</v>
      </c>
      <c r="R2366" s="8">
        <f t="shared" si="365"/>
        <v>51.5</v>
      </c>
      <c r="S2366" s="8">
        <f t="shared" si="366"/>
        <v>64.25</v>
      </c>
      <c r="T2366" s="8">
        <f t="shared" si="367"/>
        <v>48.75</v>
      </c>
      <c r="U2366" s="7">
        <f t="shared" si="368"/>
        <v>51.333333333333336</v>
      </c>
      <c r="V2366" s="7">
        <f t="shared" si="369"/>
        <v>50.6875</v>
      </c>
    </row>
    <row r="2367" spans="1:22" ht="13.5" x14ac:dyDescent="0.25">
      <c r="A2367" s="3">
        <f>RSI!A2367</f>
        <v>45751</v>
      </c>
      <c r="B2367" s="2">
        <f>RSI!B2367</f>
        <v>5.55</v>
      </c>
      <c r="C2367" s="2">
        <f>RSI!I2367</f>
        <v>90.25467731949476</v>
      </c>
      <c r="D2367" s="2">
        <f>MACD!E2367</f>
        <v>-0.42215748214987769</v>
      </c>
      <c r="E2367" s="2">
        <f>MACD!F2367</f>
        <v>-0.4406665603149631</v>
      </c>
      <c r="F2367" s="2">
        <f>'Moving Avg'!D2367</f>
        <v>5.4660000000000002</v>
      </c>
      <c r="G2367" s="2">
        <f>'Moving Avg'!F2367</f>
        <v>4.8194999999999997</v>
      </c>
      <c r="H2367" s="2">
        <f>'Moving Avg'!G2367</f>
        <v>4.0794000000000006</v>
      </c>
      <c r="I2367" s="2">
        <f>'Moving Avg'!H2367</f>
        <v>4.7436000000000034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  <c r="M2367" s="7">
        <f t="shared" si="360"/>
        <v>0</v>
      </c>
      <c r="N2367" s="7">
        <f t="shared" si="361"/>
        <v>0</v>
      </c>
      <c r="O2367" s="7">
        <f t="shared" si="362"/>
        <v>50</v>
      </c>
      <c r="P2367" s="7">
        <f t="shared" si="363"/>
        <v>83.5</v>
      </c>
      <c r="Q2367" s="8">
        <f t="shared" si="364"/>
        <v>20.024999999999999</v>
      </c>
      <c r="R2367" s="8">
        <f t="shared" si="365"/>
        <v>38.375</v>
      </c>
      <c r="S2367" s="8">
        <f t="shared" si="366"/>
        <v>50.075000000000003</v>
      </c>
      <c r="T2367" s="8">
        <f t="shared" si="367"/>
        <v>33.375</v>
      </c>
      <c r="U2367" s="7">
        <f t="shared" si="368"/>
        <v>36.158333333333331</v>
      </c>
      <c r="V2367" s="7">
        <f t="shared" si="369"/>
        <v>35.462499999999999</v>
      </c>
    </row>
    <row r="2368" spans="1:22" ht="13.5" x14ac:dyDescent="0.25">
      <c r="A2368" s="3">
        <f>RSI!A2368</f>
        <v>45754</v>
      </c>
      <c r="B2368" s="2">
        <f>RSI!B2368</f>
        <v>5.7</v>
      </c>
      <c r="C2368" s="2">
        <f>RSI!I2368</f>
        <v>91.521505542493557</v>
      </c>
      <c r="D2368" s="2">
        <f>MACD!E2368</f>
        <v>-0.39023742642503034</v>
      </c>
      <c r="E2368" s="2">
        <f>MACD!F2368</f>
        <v>-0.43058073353697657</v>
      </c>
      <c r="F2368" s="2">
        <f>'Moving Avg'!D2368</f>
        <v>5.5280000000000005</v>
      </c>
      <c r="G2368" s="2">
        <f>'Moving Avg'!F2368</f>
        <v>4.9155000000000006</v>
      </c>
      <c r="H2368" s="2">
        <f>'Moving Avg'!G2368</f>
        <v>4.1215999999999999</v>
      </c>
      <c r="I2368" s="2">
        <f>'Moving Avg'!H2368</f>
        <v>4.7518500000000037</v>
      </c>
      <c r="J2368" s="5" t="str">
        <f>OBV!F2368</f>
        <v>BULLISH</v>
      </c>
      <c r="K2368" s="5" t="str">
        <f>OBV!G2368</f>
        <v>STRONG</v>
      </c>
      <c r="L2368" s="5" t="str">
        <f>OBV!H2368</f>
        <v>CONFIRMED BULLISH</v>
      </c>
      <c r="M2368" s="7">
        <f t="shared" si="360"/>
        <v>0</v>
      </c>
      <c r="N2368" s="7">
        <f t="shared" si="361"/>
        <v>0</v>
      </c>
      <c r="O2368" s="7">
        <f t="shared" si="362"/>
        <v>50</v>
      </c>
      <c r="P2368" s="7">
        <f t="shared" si="363"/>
        <v>100</v>
      </c>
      <c r="Q2368" s="8">
        <f t="shared" si="364"/>
        <v>22.5</v>
      </c>
      <c r="R2368" s="8">
        <f t="shared" si="365"/>
        <v>42.5</v>
      </c>
      <c r="S2368" s="8">
        <f t="shared" si="366"/>
        <v>57.5</v>
      </c>
      <c r="T2368" s="8">
        <f t="shared" si="367"/>
        <v>37.5</v>
      </c>
      <c r="U2368" s="7">
        <f t="shared" si="368"/>
        <v>40.833333333333336</v>
      </c>
      <c r="V2368" s="7">
        <f t="shared" si="369"/>
        <v>40</v>
      </c>
    </row>
    <row r="2369" spans="1:22" ht="13.5" x14ac:dyDescent="0.25">
      <c r="A2369" s="3">
        <f>RSI!A2369</f>
        <v>45755</v>
      </c>
      <c r="B2369" s="2">
        <f>RSI!B2369</f>
        <v>5.75</v>
      </c>
      <c r="C2369" s="2">
        <f>RSI!I2369</f>
        <v>91.899509421372045</v>
      </c>
      <c r="D2369" s="2">
        <f>MACD!E2369</f>
        <v>-0.34169336651040627</v>
      </c>
      <c r="E2369" s="2">
        <f>MACD!F2369</f>
        <v>-0.41280326013166252</v>
      </c>
      <c r="F2369" s="2">
        <f>'Moving Avg'!D2369</f>
        <v>5.5880000000000001</v>
      </c>
      <c r="G2369" s="2">
        <f>'Moving Avg'!F2369</f>
        <v>5.0054999999999996</v>
      </c>
      <c r="H2369" s="2">
        <f>'Moving Avg'!G2369</f>
        <v>4.1665999999999999</v>
      </c>
      <c r="I2369" s="2">
        <f>'Moving Avg'!H2369</f>
        <v>4.7603500000000034</v>
      </c>
      <c r="J2369" s="5" t="str">
        <f>OBV!F2369</f>
        <v>BULLISH</v>
      </c>
      <c r="K2369" s="5" t="str">
        <f>OBV!G2369</f>
        <v>STRONG</v>
      </c>
      <c r="L2369" s="5" t="str">
        <f>OBV!H2369</f>
        <v>CONFIRMED BULLISH</v>
      </c>
      <c r="M2369" s="7">
        <f t="shared" si="360"/>
        <v>0</v>
      </c>
      <c r="N2369" s="7">
        <f t="shared" si="361"/>
        <v>0</v>
      </c>
      <c r="O2369" s="7">
        <f t="shared" si="362"/>
        <v>50</v>
      </c>
      <c r="P2369" s="7">
        <f t="shared" si="363"/>
        <v>100</v>
      </c>
      <c r="Q2369" s="8">
        <f t="shared" si="364"/>
        <v>22.5</v>
      </c>
      <c r="R2369" s="8">
        <f t="shared" si="365"/>
        <v>42.5</v>
      </c>
      <c r="S2369" s="8">
        <f t="shared" si="366"/>
        <v>57.5</v>
      </c>
      <c r="T2369" s="8">
        <f t="shared" si="367"/>
        <v>37.5</v>
      </c>
      <c r="U2369" s="7">
        <f t="shared" si="368"/>
        <v>40.833333333333336</v>
      </c>
      <c r="V2369" s="7">
        <f t="shared" si="369"/>
        <v>40</v>
      </c>
    </row>
    <row r="2370" spans="1:22" ht="13.5" x14ac:dyDescent="0.25">
      <c r="A2370" s="3">
        <f>RSI!A2370</f>
        <v>45757</v>
      </c>
      <c r="B2370" s="2">
        <f>RSI!B2370</f>
        <v>5.85</v>
      </c>
      <c r="C2370" s="2">
        <f>RSI!I2370</f>
        <v>92.609221775818654</v>
      </c>
      <c r="D2370" s="2">
        <f>MACD!E2370</f>
        <v>-0.31344154331222107</v>
      </c>
      <c r="E2370" s="2">
        <f>MACD!F2370</f>
        <v>-0.39293091676777425</v>
      </c>
      <c r="F2370" s="2">
        <f>'Moving Avg'!D2370</f>
        <v>5.6679999999999993</v>
      </c>
      <c r="G2370" s="2">
        <f>'Moving Avg'!F2370</f>
        <v>5.0920000000000005</v>
      </c>
      <c r="H2370" s="2">
        <f>'Moving Avg'!G2370</f>
        <v>4.2135999999999996</v>
      </c>
      <c r="I2370" s="2">
        <f>'Moving Avg'!H2370</f>
        <v>4.7693500000000038</v>
      </c>
      <c r="J2370" s="5" t="str">
        <f>OBV!F2370</f>
        <v>BULLISH</v>
      </c>
      <c r="K2370" s="5" t="str">
        <f>OBV!G2370</f>
        <v>STRONG</v>
      </c>
      <c r="L2370" s="5" t="str">
        <f>OBV!H2370</f>
        <v>CONFIRMED BULLISH</v>
      </c>
      <c r="M2370" s="7">
        <f t="shared" ref="M2370:M2433" si="370">IF(C2370&lt;30,50, IF(C2370&gt;70, 0, 25))</f>
        <v>0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100</v>
      </c>
      <c r="Q2370" s="8">
        <f t="shared" si="364"/>
        <v>22.5</v>
      </c>
      <c r="R2370" s="8">
        <f t="shared" si="365"/>
        <v>42.5</v>
      </c>
      <c r="S2370" s="8">
        <f t="shared" si="366"/>
        <v>57.5</v>
      </c>
      <c r="T2370" s="8">
        <f t="shared" si="367"/>
        <v>37.5</v>
      </c>
      <c r="U2370" s="7">
        <f t="shared" si="368"/>
        <v>40.833333333333336</v>
      </c>
      <c r="V2370" s="7">
        <f t="shared" si="369"/>
        <v>40</v>
      </c>
    </row>
    <row r="2371" spans="1:22" ht="13.5" x14ac:dyDescent="0.25">
      <c r="A2371" s="3">
        <f>RSI!A2371</f>
        <v>45758</v>
      </c>
      <c r="B2371" s="2">
        <f>RSI!B2371</f>
        <v>6.11</v>
      </c>
      <c r="C2371" s="2">
        <f>RSI!I2371</f>
        <v>94.065146923364082</v>
      </c>
      <c r="D2371" s="2">
        <f>MACD!E2371</f>
        <v>-0.31440160726450106</v>
      </c>
      <c r="E2371" s="2">
        <f>MACD!F2371</f>
        <v>-0.37722505486711966</v>
      </c>
      <c r="F2371" s="2">
        <f>'Moving Avg'!D2371</f>
        <v>5.7919999999999998</v>
      </c>
      <c r="G2371" s="2">
        <f>'Moving Avg'!F2371</f>
        <v>5.1914999999999996</v>
      </c>
      <c r="H2371" s="2">
        <f>'Moving Avg'!G2371</f>
        <v>4.2657999999999996</v>
      </c>
      <c r="I2371" s="2">
        <f>'Moving Avg'!H2371</f>
        <v>4.7787500000000041</v>
      </c>
      <c r="J2371" s="5" t="str">
        <f>OBV!F2371</f>
        <v>BULLISH</v>
      </c>
      <c r="K2371" s="5" t="str">
        <f>OBV!G2371</f>
        <v>STRONG</v>
      </c>
      <c r="L2371" s="5" t="str">
        <f>OBV!H2371</f>
        <v>CONFIRMED BULLISH</v>
      </c>
      <c r="M2371" s="7">
        <f t="shared" si="370"/>
        <v>0</v>
      </c>
      <c r="N2371" s="7">
        <f t="shared" si="371"/>
        <v>0</v>
      </c>
      <c r="O2371" s="7">
        <f t="shared" si="372"/>
        <v>50</v>
      </c>
      <c r="P2371" s="7">
        <f t="shared" si="373"/>
        <v>100</v>
      </c>
      <c r="Q2371" s="8">
        <f t="shared" ref="Q2371:Q2434" si="374">0.35*M2371+N2371*0.35+O2371*0.15+P2371*0.15</f>
        <v>22.5</v>
      </c>
      <c r="R2371" s="8">
        <f t="shared" ref="R2371:R2434" si="375">M2371*0.2+N2371*0.2+O2371*0.35+P2371*0.25</f>
        <v>42.5</v>
      </c>
      <c r="S2371" s="8">
        <f t="shared" ref="S2371:S2434" si="376">M2371*0.15+N2371*0.15+O2371*0.25+P2371*0.45</f>
        <v>57.5</v>
      </c>
      <c r="T2371" s="8">
        <f t="shared" ref="T2371:T2434" si="377">0.25*SUM(M2371:P2371)</f>
        <v>37.5</v>
      </c>
      <c r="U2371" s="7">
        <f t="shared" ref="U2371:U2434" si="378">SUM(Q2371:S2371)/3</f>
        <v>40.833333333333336</v>
      </c>
      <c r="V2371" s="7">
        <f t="shared" ref="V2371:V2434" si="379">SUM(Q2371:T2371)/4</f>
        <v>40</v>
      </c>
    </row>
    <row r="2372" spans="1:22" ht="13.5" x14ac:dyDescent="0.25">
      <c r="A2372" s="3">
        <f>RSI!A2372</f>
        <v>45761</v>
      </c>
      <c r="B2372" s="2">
        <f>RSI!B2372</f>
        <v>6.25</v>
      </c>
      <c r="C2372" s="2">
        <f>RSI!I2372</f>
        <v>94.673593630593572</v>
      </c>
      <c r="D2372" s="2">
        <f>MACD!E2372</f>
        <v>-0.3169269951785143</v>
      </c>
      <c r="E2372" s="2">
        <f>MACD!F2372</f>
        <v>-0.36516544292939856</v>
      </c>
      <c r="F2372" s="2">
        <f>'Moving Avg'!D2372</f>
        <v>5.9319999999999995</v>
      </c>
      <c r="G2372" s="2">
        <f>'Moving Avg'!F2372</f>
        <v>5.298</v>
      </c>
      <c r="H2372" s="2">
        <f>'Moving Avg'!G2372</f>
        <v>4.3208000000000002</v>
      </c>
      <c r="I2372" s="2">
        <f>'Moving Avg'!H2372</f>
        <v>4.787900000000004</v>
      </c>
      <c r="J2372" s="5" t="str">
        <f>OBV!F2372</f>
        <v>BULLISH</v>
      </c>
      <c r="K2372" s="5" t="str">
        <f>OBV!G2372</f>
        <v>STRONG</v>
      </c>
      <c r="L2372" s="5" t="str">
        <f>OBV!H2372</f>
        <v>CONFIRMED BULLISH</v>
      </c>
      <c r="M2372" s="7">
        <f t="shared" si="370"/>
        <v>0</v>
      </c>
      <c r="N2372" s="7">
        <f t="shared" si="371"/>
        <v>0</v>
      </c>
      <c r="O2372" s="7">
        <f t="shared" si="372"/>
        <v>50</v>
      </c>
      <c r="P2372" s="7">
        <f t="shared" si="373"/>
        <v>100</v>
      </c>
      <c r="Q2372" s="8">
        <f t="shared" si="374"/>
        <v>22.5</v>
      </c>
      <c r="R2372" s="8">
        <f t="shared" si="375"/>
        <v>42.5</v>
      </c>
      <c r="S2372" s="8">
        <f t="shared" si="376"/>
        <v>57.5</v>
      </c>
      <c r="T2372" s="8">
        <f t="shared" si="377"/>
        <v>37.5</v>
      </c>
      <c r="U2372" s="7">
        <f t="shared" si="378"/>
        <v>40.833333333333336</v>
      </c>
      <c r="V2372" s="7">
        <f t="shared" si="379"/>
        <v>40</v>
      </c>
    </row>
    <row r="2373" spans="1:22" ht="13.5" x14ac:dyDescent="0.25">
      <c r="A2373" s="3">
        <f>RSI!A2373</f>
        <v>45762</v>
      </c>
      <c r="B2373" s="2">
        <f>RSI!B2373</f>
        <v>6.3</v>
      </c>
      <c r="C2373" s="2">
        <f>RSI!I2373</f>
        <v>94.875652446125486</v>
      </c>
      <c r="D2373" s="2">
        <f>MACD!E2373</f>
        <v>-0.31597763248802924</v>
      </c>
      <c r="E2373" s="2">
        <f>MACD!F2373</f>
        <v>-0.35532788084112471</v>
      </c>
      <c r="F2373" s="2">
        <f>'Moving Avg'!D2373</f>
        <v>6.0520000000000005</v>
      </c>
      <c r="G2373" s="2">
        <f>'Moving Avg'!F2373</f>
        <v>5.3979999999999997</v>
      </c>
      <c r="H2373" s="2">
        <f>'Moving Avg'!G2373</f>
        <v>4.3767999999999994</v>
      </c>
      <c r="I2373" s="2">
        <f>'Moving Avg'!H2373</f>
        <v>4.7973000000000035</v>
      </c>
      <c r="J2373" s="5" t="str">
        <f>OBV!F2373</f>
        <v>BULLISH</v>
      </c>
      <c r="K2373" s="5" t="str">
        <f>OBV!G2373</f>
        <v>STRONG</v>
      </c>
      <c r="L2373" s="5" t="str">
        <f>OBV!H2373</f>
        <v>CONFIRMED BULLISH</v>
      </c>
      <c r="M2373" s="7">
        <f t="shared" si="370"/>
        <v>0</v>
      </c>
      <c r="N2373" s="7">
        <f t="shared" si="371"/>
        <v>0</v>
      </c>
      <c r="O2373" s="7">
        <f t="shared" si="372"/>
        <v>50</v>
      </c>
      <c r="P2373" s="7">
        <f t="shared" si="373"/>
        <v>100</v>
      </c>
      <c r="Q2373" s="8">
        <f t="shared" si="374"/>
        <v>22.5</v>
      </c>
      <c r="R2373" s="8">
        <f t="shared" si="375"/>
        <v>42.5</v>
      </c>
      <c r="S2373" s="8">
        <f t="shared" si="376"/>
        <v>57.5</v>
      </c>
      <c r="T2373" s="8">
        <f t="shared" si="377"/>
        <v>37.5</v>
      </c>
      <c r="U2373" s="7">
        <f t="shared" si="378"/>
        <v>40.833333333333336</v>
      </c>
      <c r="V2373" s="7">
        <f t="shared" si="379"/>
        <v>40</v>
      </c>
    </row>
    <row r="2374" spans="1:22" ht="13.5" x14ac:dyDescent="0.25">
      <c r="A2374" s="3">
        <f>RSI!A2374</f>
        <v>45763</v>
      </c>
      <c r="B2374" s="2">
        <f>RSI!B2374</f>
        <v>6.4</v>
      </c>
      <c r="C2374" s="2">
        <f>RSI!I2374</f>
        <v>95.262720388532998</v>
      </c>
      <c r="D2374" s="2">
        <f>MACD!E2374</f>
        <v>-0.3201799536565888</v>
      </c>
      <c r="E2374" s="2">
        <f>MACD!F2374</f>
        <v>-0.34829829540421753</v>
      </c>
      <c r="F2374" s="2">
        <f>'Moving Avg'!D2374</f>
        <v>6.1820000000000004</v>
      </c>
      <c r="G2374" s="2">
        <f>'Moving Avg'!F2374</f>
        <v>5.4935</v>
      </c>
      <c r="H2374" s="2">
        <f>'Moving Avg'!G2374</f>
        <v>4.4347999999999992</v>
      </c>
      <c r="I2374" s="2">
        <f>'Moving Avg'!H2374</f>
        <v>4.8072000000000035</v>
      </c>
      <c r="J2374" s="5" t="str">
        <f>OBV!F2374</f>
        <v>BULLISH</v>
      </c>
      <c r="K2374" s="5" t="str">
        <f>OBV!G2374</f>
        <v>STRONG</v>
      </c>
      <c r="L2374" s="5" t="str">
        <f>OBV!H2374</f>
        <v>CONFIRMED BULLISH</v>
      </c>
      <c r="M2374" s="7">
        <f t="shared" si="370"/>
        <v>0</v>
      </c>
      <c r="N2374" s="7">
        <f t="shared" si="371"/>
        <v>0</v>
      </c>
      <c r="O2374" s="7">
        <f t="shared" si="372"/>
        <v>50</v>
      </c>
      <c r="P2374" s="7">
        <f t="shared" si="373"/>
        <v>100</v>
      </c>
      <c r="Q2374" s="8">
        <f t="shared" si="374"/>
        <v>22.5</v>
      </c>
      <c r="R2374" s="8">
        <f t="shared" si="375"/>
        <v>42.5</v>
      </c>
      <c r="S2374" s="8">
        <f t="shared" si="376"/>
        <v>57.5</v>
      </c>
      <c r="T2374" s="8">
        <f t="shared" si="377"/>
        <v>37.5</v>
      </c>
      <c r="U2374" s="7">
        <f t="shared" si="378"/>
        <v>40.833333333333336</v>
      </c>
      <c r="V2374" s="7">
        <f t="shared" si="379"/>
        <v>40</v>
      </c>
    </row>
    <row r="2375" spans="1:22" ht="13.5" x14ac:dyDescent="0.25">
      <c r="A2375" s="3">
        <f>RSI!A2375</f>
        <v>45764</v>
      </c>
      <c r="B2375" s="2">
        <f>RSI!B2375</f>
        <v>6.4</v>
      </c>
      <c r="C2375" s="2">
        <f>RSI!I2375</f>
        <v>95.262720388532998</v>
      </c>
      <c r="D2375" s="2">
        <f>MACD!E2375</f>
        <v>-0.33064980695210888</v>
      </c>
      <c r="E2375" s="2">
        <f>MACD!F2375</f>
        <v>-0.34476859771379581</v>
      </c>
      <c r="F2375" s="2">
        <f>'Moving Avg'!D2375</f>
        <v>6.2919999999999998</v>
      </c>
      <c r="G2375" s="2">
        <f>'Moving Avg'!F2375</f>
        <v>5.5789999999999997</v>
      </c>
      <c r="H2375" s="2">
        <f>'Moving Avg'!G2375</f>
        <v>4.4927999999999999</v>
      </c>
      <c r="I2375" s="2">
        <f>'Moving Avg'!H2375</f>
        <v>4.8171000000000035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  <c r="M2375" s="7">
        <f t="shared" si="370"/>
        <v>0</v>
      </c>
      <c r="N2375" s="7">
        <f t="shared" si="371"/>
        <v>0</v>
      </c>
      <c r="O2375" s="7">
        <f t="shared" si="372"/>
        <v>50</v>
      </c>
      <c r="P2375" s="7">
        <f t="shared" si="373"/>
        <v>100</v>
      </c>
      <c r="Q2375" s="8">
        <f t="shared" si="374"/>
        <v>22.5</v>
      </c>
      <c r="R2375" s="8">
        <f t="shared" si="375"/>
        <v>42.5</v>
      </c>
      <c r="S2375" s="8">
        <f t="shared" si="376"/>
        <v>57.5</v>
      </c>
      <c r="T2375" s="8">
        <f t="shared" si="377"/>
        <v>37.5</v>
      </c>
      <c r="U2375" s="7">
        <f t="shared" si="378"/>
        <v>40.833333333333336</v>
      </c>
      <c r="V2375" s="7">
        <f t="shared" si="379"/>
        <v>40</v>
      </c>
    </row>
    <row r="2376" spans="1:22" ht="13.5" x14ac:dyDescent="0.25">
      <c r="A2376" s="3">
        <f>RSI!A2376</f>
        <v>45765</v>
      </c>
      <c r="B2376" s="2">
        <f>RSI!B2376</f>
        <v>6.4</v>
      </c>
      <c r="C2376" s="2">
        <f>RSI!I2376</f>
        <v>95.262720388532998</v>
      </c>
      <c r="D2376" s="2">
        <f>MACD!E2376</f>
        <v>-0.33975695916994209</v>
      </c>
      <c r="E2376" s="2">
        <f>MACD!F2376</f>
        <v>-0.34376627000502508</v>
      </c>
      <c r="F2376" s="2">
        <f>'Moving Avg'!D2376</f>
        <v>6.35</v>
      </c>
      <c r="G2376" s="2">
        <f>'Moving Avg'!F2376</f>
        <v>5.6645000000000012</v>
      </c>
      <c r="H2376" s="2">
        <f>'Moving Avg'!G2376</f>
        <v>4.5507999999999997</v>
      </c>
      <c r="I2376" s="2">
        <f>'Moving Avg'!H2376</f>
        <v>4.8270000000000026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  <c r="M2376" s="7">
        <f t="shared" si="370"/>
        <v>0</v>
      </c>
      <c r="N2376" s="7">
        <f t="shared" si="371"/>
        <v>0</v>
      </c>
      <c r="O2376" s="7">
        <f t="shared" si="372"/>
        <v>50</v>
      </c>
      <c r="P2376" s="7">
        <f t="shared" si="373"/>
        <v>100</v>
      </c>
      <c r="Q2376" s="8">
        <f t="shared" si="374"/>
        <v>22.5</v>
      </c>
      <c r="R2376" s="8">
        <f t="shared" si="375"/>
        <v>42.5</v>
      </c>
      <c r="S2376" s="8">
        <f t="shared" si="376"/>
        <v>57.5</v>
      </c>
      <c r="T2376" s="8">
        <f t="shared" si="377"/>
        <v>37.5</v>
      </c>
      <c r="U2376" s="7">
        <f t="shared" si="378"/>
        <v>40.833333333333336</v>
      </c>
      <c r="V2376" s="7">
        <f t="shared" si="379"/>
        <v>40</v>
      </c>
    </row>
    <row r="2377" spans="1:22" ht="13.5" x14ac:dyDescent="0.25">
      <c r="A2377" s="3">
        <f>RSI!A2377</f>
        <v>45768</v>
      </c>
      <c r="B2377" s="2">
        <f>RSI!B2377</f>
        <v>6.4</v>
      </c>
      <c r="C2377" s="2">
        <f>RSI!I2377</f>
        <v>95.262720388532998</v>
      </c>
      <c r="D2377" s="2">
        <f>MACD!E2377</f>
        <v>-0.34415991935006929</v>
      </c>
      <c r="E2377" s="2">
        <f>MACD!F2377</f>
        <v>-0.34384499987403394</v>
      </c>
      <c r="F2377" s="2">
        <f>'Moving Avg'!D2377</f>
        <v>6.38</v>
      </c>
      <c r="G2377" s="2">
        <f>'Moving Avg'!F2377</f>
        <v>5.7395000000000014</v>
      </c>
      <c r="H2377" s="2">
        <f>'Moving Avg'!G2377</f>
        <v>4.6088000000000005</v>
      </c>
      <c r="I2377" s="2">
        <f>'Moving Avg'!H2377</f>
        <v>4.8369000000000026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  <c r="M2377" s="7">
        <f t="shared" si="370"/>
        <v>0</v>
      </c>
      <c r="N2377" s="7">
        <f t="shared" si="371"/>
        <v>45</v>
      </c>
      <c r="O2377" s="7">
        <f t="shared" si="372"/>
        <v>50</v>
      </c>
      <c r="P2377" s="7">
        <f t="shared" si="373"/>
        <v>100</v>
      </c>
      <c r="Q2377" s="8">
        <f t="shared" si="374"/>
        <v>38.25</v>
      </c>
      <c r="R2377" s="8">
        <f t="shared" si="375"/>
        <v>51.5</v>
      </c>
      <c r="S2377" s="8">
        <f t="shared" si="376"/>
        <v>64.25</v>
      </c>
      <c r="T2377" s="8">
        <f t="shared" si="377"/>
        <v>48.75</v>
      </c>
      <c r="U2377" s="7">
        <f t="shared" si="378"/>
        <v>51.333333333333336</v>
      </c>
      <c r="V2377" s="7">
        <f t="shared" si="379"/>
        <v>50.6875</v>
      </c>
    </row>
    <row r="2378" spans="1:22" ht="13.5" x14ac:dyDescent="0.25">
      <c r="A2378" s="3">
        <f>RSI!A2378</f>
        <v>45769</v>
      </c>
      <c r="B2378" s="2">
        <f>RSI!B2378</f>
        <v>6.68</v>
      </c>
      <c r="C2378" s="2">
        <f>RSI!I2378</f>
        <v>96.311896683556967</v>
      </c>
      <c r="D2378" s="2">
        <f>MACD!E2378</f>
        <v>-0.3510379090142699</v>
      </c>
      <c r="E2378" s="2">
        <f>MACD!F2378</f>
        <v>-0.34528358170208112</v>
      </c>
      <c r="F2378" s="2">
        <f>'Moving Avg'!D2378</f>
        <v>6.4560000000000004</v>
      </c>
      <c r="G2378" s="2">
        <f>'Moving Avg'!F2378</f>
        <v>5.823500000000001</v>
      </c>
      <c r="H2378" s="2">
        <f>'Moving Avg'!G2378</f>
        <v>4.6724000000000006</v>
      </c>
      <c r="I2378" s="2">
        <f>'Moving Avg'!H2378</f>
        <v>4.8482000000000021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  <c r="M2378" s="7">
        <f t="shared" si="370"/>
        <v>0</v>
      </c>
      <c r="N2378" s="7">
        <f t="shared" si="371"/>
        <v>45</v>
      </c>
      <c r="O2378" s="7">
        <f t="shared" si="372"/>
        <v>50</v>
      </c>
      <c r="P2378" s="7">
        <f t="shared" si="373"/>
        <v>100</v>
      </c>
      <c r="Q2378" s="8">
        <f t="shared" si="374"/>
        <v>38.25</v>
      </c>
      <c r="R2378" s="8">
        <f t="shared" si="375"/>
        <v>51.5</v>
      </c>
      <c r="S2378" s="8">
        <f t="shared" si="376"/>
        <v>64.25</v>
      </c>
      <c r="T2378" s="8">
        <f t="shared" si="377"/>
        <v>48.75</v>
      </c>
      <c r="U2378" s="7">
        <f t="shared" si="378"/>
        <v>51.333333333333336</v>
      </c>
      <c r="V2378" s="7">
        <f t="shared" si="379"/>
        <v>50.6875</v>
      </c>
    </row>
    <row r="2379" spans="1:22" ht="13.5" x14ac:dyDescent="0.25">
      <c r="A2379" s="3">
        <f>RSI!A2379</f>
        <v>45770</v>
      </c>
      <c r="B2379" s="2">
        <f>RSI!B2379</f>
        <v>6.68</v>
      </c>
      <c r="C2379" s="2">
        <f>RSI!I2379</f>
        <v>96.311896683556967</v>
      </c>
      <c r="D2379" s="2">
        <f>MACD!E2379</f>
        <v>-0.35590199881939277</v>
      </c>
      <c r="E2379" s="2">
        <f>MACD!F2379</f>
        <v>-0.34740726512554349</v>
      </c>
      <c r="F2379" s="2">
        <f>'Moving Avg'!D2379</f>
        <v>6.5120000000000005</v>
      </c>
      <c r="G2379" s="2">
        <f>'Moving Avg'!F2379</f>
        <v>5.8975000000000009</v>
      </c>
      <c r="H2379" s="2">
        <f>'Moving Avg'!G2379</f>
        <v>4.7360000000000007</v>
      </c>
      <c r="I2379" s="2">
        <f>'Moving Avg'!H2379</f>
        <v>4.8595000000000015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  <c r="M2379" s="7">
        <f t="shared" si="370"/>
        <v>0</v>
      </c>
      <c r="N2379" s="7">
        <f t="shared" si="371"/>
        <v>45</v>
      </c>
      <c r="O2379" s="7">
        <f t="shared" si="372"/>
        <v>50</v>
      </c>
      <c r="P2379" s="7">
        <f t="shared" si="373"/>
        <v>83.5</v>
      </c>
      <c r="Q2379" s="8">
        <f t="shared" si="374"/>
        <v>35.774999999999999</v>
      </c>
      <c r="R2379" s="8">
        <f t="shared" si="375"/>
        <v>47.375</v>
      </c>
      <c r="S2379" s="8">
        <f t="shared" si="376"/>
        <v>56.825000000000003</v>
      </c>
      <c r="T2379" s="8">
        <f t="shared" si="377"/>
        <v>44.625</v>
      </c>
      <c r="U2379" s="7">
        <f t="shared" si="378"/>
        <v>46.658333333333339</v>
      </c>
      <c r="V2379" s="7">
        <f t="shared" si="379"/>
        <v>46.150000000000006</v>
      </c>
    </row>
    <row r="2380" spans="1:22" ht="13.5" x14ac:dyDescent="0.25">
      <c r="A2380" s="3">
        <f>RSI!A2380</f>
        <v>45771</v>
      </c>
      <c r="B2380" s="2">
        <f>RSI!B2380</f>
        <v>6.5</v>
      </c>
      <c r="C2380" s="2">
        <f>RSI!I2380</f>
        <v>82.662543937773833</v>
      </c>
      <c r="D2380" s="2">
        <f>MACD!E2380</f>
        <v>-0.33753737403629103</v>
      </c>
      <c r="E2380" s="2">
        <f>MACD!F2380</f>
        <v>-0.34543328690769304</v>
      </c>
      <c r="F2380" s="2">
        <f>'Moving Avg'!D2380</f>
        <v>6.5319999999999991</v>
      </c>
      <c r="G2380" s="2">
        <f>'Moving Avg'!F2380</f>
        <v>5.9625000000000012</v>
      </c>
      <c r="H2380" s="2">
        <f>'Moving Avg'!G2380</f>
        <v>4.7960000000000012</v>
      </c>
      <c r="I2380" s="2">
        <f>'Moving Avg'!H2380</f>
        <v>4.8699000000000021</v>
      </c>
      <c r="J2380" s="5" t="str">
        <f>OBV!F2380</f>
        <v>BEARISH</v>
      </c>
      <c r="K2380" s="5" t="str">
        <f>OBV!G2380</f>
        <v>NEUTRAL</v>
      </c>
      <c r="L2380" s="5" t="str">
        <f>OBV!H2380</f>
        <v>BEARISH DIVERGENCE</v>
      </c>
      <c r="M2380" s="7">
        <f t="shared" si="370"/>
        <v>0</v>
      </c>
      <c r="N2380" s="7">
        <f t="shared" si="371"/>
        <v>0</v>
      </c>
      <c r="O2380" s="7">
        <f t="shared" si="372"/>
        <v>50</v>
      </c>
      <c r="P2380" s="7">
        <f t="shared" si="373"/>
        <v>16.5</v>
      </c>
      <c r="Q2380" s="8">
        <f t="shared" si="374"/>
        <v>9.9749999999999996</v>
      </c>
      <c r="R2380" s="8">
        <f t="shared" si="375"/>
        <v>21.625</v>
      </c>
      <c r="S2380" s="8">
        <f t="shared" si="376"/>
        <v>19.925000000000001</v>
      </c>
      <c r="T2380" s="8">
        <f t="shared" si="377"/>
        <v>16.625</v>
      </c>
      <c r="U2380" s="7">
        <f t="shared" si="378"/>
        <v>17.175000000000001</v>
      </c>
      <c r="V2380" s="7">
        <f t="shared" si="379"/>
        <v>17.037500000000001</v>
      </c>
    </row>
    <row r="2381" spans="1:22" ht="13.5" x14ac:dyDescent="0.25">
      <c r="A2381" s="3">
        <f>RSI!A2381</f>
        <v>45772</v>
      </c>
      <c r="B2381" s="2">
        <f>RSI!B2381</f>
        <v>6.4</v>
      </c>
      <c r="C2381" s="2">
        <f>RSI!I2381</f>
        <v>76.201429697638076</v>
      </c>
      <c r="D2381" s="2">
        <f>MACD!E2381</f>
        <v>-0.27930255548501393</v>
      </c>
      <c r="E2381" s="2">
        <f>MACD!F2381</f>
        <v>-0.33220714062315726</v>
      </c>
      <c r="F2381" s="2">
        <f>'Moving Avg'!D2381</f>
        <v>6.5319999999999991</v>
      </c>
      <c r="G2381" s="2">
        <f>'Moving Avg'!F2381</f>
        <v>6.0225000000000026</v>
      </c>
      <c r="H2381" s="2">
        <f>'Moving Avg'!G2381</f>
        <v>4.854000000000001</v>
      </c>
      <c r="I2381" s="2">
        <f>'Moving Avg'!H2381</f>
        <v>4.8798000000000012</v>
      </c>
      <c r="J2381" s="5" t="str">
        <f>OBV!F2381</f>
        <v>BEARISH</v>
      </c>
      <c r="K2381" s="5" t="str">
        <f>OBV!G2381</f>
        <v>NEUTRAL</v>
      </c>
      <c r="L2381" s="5" t="str">
        <f>OBV!H2381</f>
        <v>NEUTRAL</v>
      </c>
      <c r="M2381" s="7">
        <f t="shared" si="370"/>
        <v>0</v>
      </c>
      <c r="N2381" s="7">
        <f t="shared" si="371"/>
        <v>0</v>
      </c>
      <c r="O2381" s="7">
        <f t="shared" si="372"/>
        <v>50</v>
      </c>
      <c r="P2381" s="7">
        <f t="shared" si="373"/>
        <v>16.5</v>
      </c>
      <c r="Q2381" s="8">
        <f t="shared" si="374"/>
        <v>9.9749999999999996</v>
      </c>
      <c r="R2381" s="8">
        <f t="shared" si="375"/>
        <v>21.625</v>
      </c>
      <c r="S2381" s="8">
        <f t="shared" si="376"/>
        <v>19.925000000000001</v>
      </c>
      <c r="T2381" s="8">
        <f t="shared" si="377"/>
        <v>16.625</v>
      </c>
      <c r="U2381" s="7">
        <f t="shared" si="378"/>
        <v>17.175000000000001</v>
      </c>
      <c r="V2381" s="7">
        <f t="shared" si="379"/>
        <v>17.037500000000001</v>
      </c>
    </row>
    <row r="2382" spans="1:22" ht="13.5" x14ac:dyDescent="0.25">
      <c r="A2382" s="3">
        <f>RSI!A2382</f>
        <v>45775</v>
      </c>
      <c r="B2382" s="2">
        <f>RSI!B2382</f>
        <v>6.4</v>
      </c>
      <c r="C2382" s="2">
        <f>RSI!I2382</f>
        <v>76.201429697638076</v>
      </c>
      <c r="D2382" s="2">
        <f>MACD!E2382</f>
        <v>-0.21226043205612122</v>
      </c>
      <c r="E2382" s="2">
        <f>MACD!F2382</f>
        <v>-0.3082177989097501</v>
      </c>
      <c r="F2382" s="2">
        <f>'Moving Avg'!D2382</f>
        <v>6.5319999999999991</v>
      </c>
      <c r="G2382" s="2">
        <f>'Moving Avg'!F2382</f>
        <v>6.0775000000000023</v>
      </c>
      <c r="H2382" s="2">
        <f>'Moving Avg'!G2382</f>
        <v>4.9140000000000015</v>
      </c>
      <c r="I2382" s="2">
        <f>'Moving Avg'!H2382</f>
        <v>4.8897000000000013</v>
      </c>
      <c r="J2382" s="5" t="str">
        <f>OBV!F2382</f>
        <v>BEARISH</v>
      </c>
      <c r="K2382" s="5" t="str">
        <f>OBV!G2382</f>
        <v>NEUTRAL</v>
      </c>
      <c r="L2382" s="5" t="str">
        <f>OBV!H2382</f>
        <v>NEUTRAL</v>
      </c>
      <c r="M2382" s="7">
        <f t="shared" si="370"/>
        <v>0</v>
      </c>
      <c r="N2382" s="7">
        <f t="shared" si="371"/>
        <v>0</v>
      </c>
      <c r="O2382" s="7">
        <f t="shared" si="372"/>
        <v>50</v>
      </c>
      <c r="P2382" s="7">
        <f t="shared" si="373"/>
        <v>16.5</v>
      </c>
      <c r="Q2382" s="8">
        <f t="shared" si="374"/>
        <v>9.9749999999999996</v>
      </c>
      <c r="R2382" s="8">
        <f t="shared" si="375"/>
        <v>21.625</v>
      </c>
      <c r="S2382" s="8">
        <f t="shared" si="376"/>
        <v>19.925000000000001</v>
      </c>
      <c r="T2382" s="8">
        <f t="shared" si="377"/>
        <v>16.625</v>
      </c>
      <c r="U2382" s="7">
        <f t="shared" si="378"/>
        <v>17.175000000000001</v>
      </c>
      <c r="V2382" s="7">
        <f t="shared" si="379"/>
        <v>17.037500000000001</v>
      </c>
    </row>
    <row r="2383" spans="1:22" ht="13.5" x14ac:dyDescent="0.25">
      <c r="A2383" s="3">
        <f>RSI!A2383</f>
        <v>45776</v>
      </c>
      <c r="B2383" s="2">
        <f>RSI!B2383</f>
        <v>6.4</v>
      </c>
      <c r="C2383" s="2">
        <f>RSI!I2383</f>
        <v>76.201429697638076</v>
      </c>
      <c r="D2383" s="2">
        <f>MACD!E2383</f>
        <v>-0.15133272359124916</v>
      </c>
      <c r="E2383" s="2">
        <f>MACD!F2383</f>
        <v>-0.27684078384604993</v>
      </c>
      <c r="F2383" s="2">
        <f>'Moving Avg'!D2383</f>
        <v>6.4759999999999991</v>
      </c>
      <c r="G2383" s="2">
        <f>'Moving Avg'!F2383</f>
        <v>6.1280000000000019</v>
      </c>
      <c r="H2383" s="2">
        <f>'Moving Avg'!G2383</f>
        <v>4.9740000000000011</v>
      </c>
      <c r="I2383" s="2">
        <f>'Moving Avg'!H2383</f>
        <v>4.8996000000000013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  <c r="M2383" s="7">
        <f t="shared" si="370"/>
        <v>0</v>
      </c>
      <c r="N2383" s="7">
        <f t="shared" si="371"/>
        <v>0</v>
      </c>
      <c r="O2383" s="7">
        <f t="shared" si="372"/>
        <v>50</v>
      </c>
      <c r="P2383" s="7">
        <f t="shared" si="373"/>
        <v>16.5</v>
      </c>
      <c r="Q2383" s="8">
        <f t="shared" si="374"/>
        <v>9.9749999999999996</v>
      </c>
      <c r="R2383" s="8">
        <f t="shared" si="375"/>
        <v>21.625</v>
      </c>
      <c r="S2383" s="8">
        <f t="shared" si="376"/>
        <v>19.925000000000001</v>
      </c>
      <c r="T2383" s="8">
        <f t="shared" si="377"/>
        <v>16.625</v>
      </c>
      <c r="U2383" s="7">
        <f t="shared" si="378"/>
        <v>17.175000000000001</v>
      </c>
      <c r="V2383" s="7">
        <f t="shared" si="379"/>
        <v>17.037500000000001</v>
      </c>
    </row>
    <row r="2384" spans="1:22" ht="13.5" x14ac:dyDescent="0.25">
      <c r="A2384" s="3">
        <f>RSI!A2384</f>
        <v>45777</v>
      </c>
      <c r="B2384" s="2">
        <f>RSI!B2384</f>
        <v>6.12</v>
      </c>
      <c r="C2384" s="2">
        <f>RSI!I2384</f>
        <v>59.843518245553497</v>
      </c>
      <c r="D2384" s="2">
        <f>MACD!E2384</f>
        <v>-6.6886995037958918E-2</v>
      </c>
      <c r="E2384" s="2">
        <f>MACD!F2384</f>
        <v>-0.23485002608443173</v>
      </c>
      <c r="F2384" s="2">
        <f>'Moving Avg'!D2384</f>
        <v>6.3640000000000008</v>
      </c>
      <c r="G2384" s="2">
        <f>'Moving Avg'!F2384</f>
        <v>6.161500000000002</v>
      </c>
      <c r="H2384" s="2">
        <f>'Moving Avg'!G2384</f>
        <v>5.0284000000000013</v>
      </c>
      <c r="I2384" s="2">
        <f>'Moving Avg'!H2384</f>
        <v>4.908100000000001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  <c r="M2384" s="7">
        <f t="shared" si="370"/>
        <v>25</v>
      </c>
      <c r="N2384" s="7">
        <f t="shared" si="371"/>
        <v>0</v>
      </c>
      <c r="O2384" s="7">
        <f t="shared" si="372"/>
        <v>50</v>
      </c>
      <c r="P2384" s="7">
        <f t="shared" si="373"/>
        <v>16.5</v>
      </c>
      <c r="Q2384" s="8">
        <f t="shared" si="374"/>
        <v>18.725000000000001</v>
      </c>
      <c r="R2384" s="8">
        <f t="shared" si="375"/>
        <v>26.625</v>
      </c>
      <c r="S2384" s="8">
        <f t="shared" si="376"/>
        <v>23.675000000000001</v>
      </c>
      <c r="T2384" s="8">
        <f t="shared" si="377"/>
        <v>22.875</v>
      </c>
      <c r="U2384" s="7">
        <f t="shared" si="378"/>
        <v>23.008333333333336</v>
      </c>
      <c r="V2384" s="7">
        <f t="shared" si="379"/>
        <v>22.975000000000001</v>
      </c>
    </row>
    <row r="2385" spans="1:22" ht="13.5" x14ac:dyDescent="0.25">
      <c r="A2385" s="3">
        <f>RSI!A2385</f>
        <v>45779</v>
      </c>
      <c r="B2385" s="2">
        <f>RSI!B2385</f>
        <v>6</v>
      </c>
      <c r="C2385" s="2">
        <f>RSI!I2385</f>
        <v>54.448888417726124</v>
      </c>
      <c r="D2385" s="2">
        <f>MACD!E2385</f>
        <v>1.2116205338982056E-2</v>
      </c>
      <c r="E2385" s="2">
        <f>MACD!F2385</f>
        <v>-0.18545677979974901</v>
      </c>
      <c r="F2385" s="2">
        <f>'Moving Avg'!D2385</f>
        <v>6.2640000000000011</v>
      </c>
      <c r="G2385" s="2">
        <f>'Moving Avg'!F2385</f>
        <v>6.1890000000000018</v>
      </c>
      <c r="H2385" s="2">
        <f>'Moving Avg'!G2385</f>
        <v>5.0804000000000018</v>
      </c>
      <c r="I2385" s="2">
        <f>'Moving Avg'!H2385</f>
        <v>4.9169500000000008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16.5</v>
      </c>
      <c r="Q2385" s="8">
        <f t="shared" si="374"/>
        <v>18.725000000000001</v>
      </c>
      <c r="R2385" s="8">
        <f t="shared" si="375"/>
        <v>26.625</v>
      </c>
      <c r="S2385" s="8">
        <f t="shared" si="376"/>
        <v>23.675000000000001</v>
      </c>
      <c r="T2385" s="8">
        <f t="shared" si="377"/>
        <v>22.875</v>
      </c>
      <c r="U2385" s="7">
        <f t="shared" si="378"/>
        <v>23.008333333333336</v>
      </c>
      <c r="V2385" s="7">
        <f t="shared" si="379"/>
        <v>22.975000000000001</v>
      </c>
    </row>
    <row r="2386" spans="1:22" ht="13.5" x14ac:dyDescent="0.25">
      <c r="A2386" s="3">
        <f>RSI!A2386</f>
        <v>45782</v>
      </c>
      <c r="B2386" s="2">
        <f>RSI!B2386</f>
        <v>6</v>
      </c>
      <c r="C2386" s="2">
        <f>RSI!I2386</f>
        <v>54.448888417726124</v>
      </c>
      <c r="D2386" s="2">
        <f>MACD!E2386</f>
        <v>7.843362779568519E-2</v>
      </c>
      <c r="E2386" s="2">
        <f>MACD!F2386</f>
        <v>-0.13267869828066217</v>
      </c>
      <c r="F2386" s="2">
        <f>'Moving Avg'!D2386</f>
        <v>6.1840000000000002</v>
      </c>
      <c r="G2386" s="2">
        <f>'Moving Avg'!F2386</f>
        <v>6.214500000000001</v>
      </c>
      <c r="H2386" s="2">
        <f>'Moving Avg'!G2386</f>
        <v>5.1304000000000016</v>
      </c>
      <c r="I2386" s="2">
        <f>'Moving Avg'!H2386</f>
        <v>4.9267500000000011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16.5</v>
      </c>
      <c r="Q2386" s="8">
        <f t="shared" si="374"/>
        <v>18.725000000000001</v>
      </c>
      <c r="R2386" s="8">
        <f t="shared" si="375"/>
        <v>26.625</v>
      </c>
      <c r="S2386" s="8">
        <f t="shared" si="376"/>
        <v>23.675000000000001</v>
      </c>
      <c r="T2386" s="8">
        <f t="shared" si="377"/>
        <v>22.875</v>
      </c>
      <c r="U2386" s="7">
        <f t="shared" si="378"/>
        <v>23.008333333333336</v>
      </c>
      <c r="V2386" s="7">
        <f t="shared" si="379"/>
        <v>22.975000000000001</v>
      </c>
    </row>
    <row r="2387" spans="1:22" ht="13.5" x14ac:dyDescent="0.25">
      <c r="A2387" s="3">
        <f>RSI!A2387</f>
        <v>45783</v>
      </c>
      <c r="B2387" s="2">
        <f>RSI!B2387</f>
        <v>5.8</v>
      </c>
      <c r="C2387" s="2">
        <f>RSI!I2387</f>
        <v>46.369237428123391</v>
      </c>
      <c r="D2387" s="2">
        <f>MACD!E2387</f>
        <v>0.14887111117007468</v>
      </c>
      <c r="E2387" s="2">
        <f>MACD!F2387</f>
        <v>-7.6368736390514808E-2</v>
      </c>
      <c r="F2387" s="2">
        <f>'Moving Avg'!D2387</f>
        <v>6.0640000000000001</v>
      </c>
      <c r="G2387" s="2">
        <f>'Moving Avg'!F2387</f>
        <v>6.2270000000000003</v>
      </c>
      <c r="H2387" s="2">
        <f>'Moving Avg'!G2387</f>
        <v>5.1762000000000015</v>
      </c>
      <c r="I2387" s="2">
        <f>'Moving Avg'!H2387</f>
        <v>4.9364500000000007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16.5</v>
      </c>
      <c r="Q2387" s="8">
        <f t="shared" si="374"/>
        <v>18.725000000000001</v>
      </c>
      <c r="R2387" s="8">
        <f t="shared" si="375"/>
        <v>26.625</v>
      </c>
      <c r="S2387" s="8">
        <f t="shared" si="376"/>
        <v>23.675000000000001</v>
      </c>
      <c r="T2387" s="8">
        <f t="shared" si="377"/>
        <v>22.875</v>
      </c>
      <c r="U2387" s="7">
        <f t="shared" si="378"/>
        <v>23.008333333333336</v>
      </c>
      <c r="V2387" s="7">
        <f t="shared" si="379"/>
        <v>22.975000000000001</v>
      </c>
    </row>
    <row r="2388" spans="1:22" ht="13.5" x14ac:dyDescent="0.25">
      <c r="A2388" s="3">
        <f>RSI!A2388</f>
        <v>45784</v>
      </c>
      <c r="B2388" s="2">
        <f>RSI!B2388</f>
        <v>5.8</v>
      </c>
      <c r="C2388" s="2">
        <f>RSI!I2388</f>
        <v>46.369237428123391</v>
      </c>
      <c r="D2388" s="2">
        <f>MACD!E2388</f>
        <v>0.252275166677987</v>
      </c>
      <c r="E2388" s="2">
        <f>MACD!F2388</f>
        <v>-1.0639955776814446E-2</v>
      </c>
      <c r="F2388" s="2">
        <f>'Moving Avg'!D2388</f>
        <v>5.9440000000000008</v>
      </c>
      <c r="G2388" s="2">
        <f>'Moving Avg'!F2388</f>
        <v>6.2320000000000011</v>
      </c>
      <c r="H2388" s="2">
        <f>'Moving Avg'!G2388</f>
        <v>5.2220000000000013</v>
      </c>
      <c r="I2388" s="2">
        <f>'Moving Avg'!H2388</f>
        <v>4.9466999999999999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16.5</v>
      </c>
      <c r="Q2388" s="8">
        <f t="shared" si="374"/>
        <v>18.725000000000001</v>
      </c>
      <c r="R2388" s="8">
        <f t="shared" si="375"/>
        <v>26.625</v>
      </c>
      <c r="S2388" s="8">
        <f t="shared" si="376"/>
        <v>23.675000000000001</v>
      </c>
      <c r="T2388" s="8">
        <f t="shared" si="377"/>
        <v>22.875</v>
      </c>
      <c r="U2388" s="7">
        <f t="shared" si="378"/>
        <v>23.008333333333336</v>
      </c>
      <c r="V2388" s="7">
        <f t="shared" si="379"/>
        <v>22.975000000000001</v>
      </c>
    </row>
    <row r="2389" spans="1:22" ht="13.5" x14ac:dyDescent="0.25">
      <c r="A2389" s="3">
        <f>RSI!A2389</f>
        <v>45785</v>
      </c>
      <c r="B2389" s="2">
        <f>RSI!B2389</f>
        <v>5.8</v>
      </c>
      <c r="C2389" s="2">
        <f>RSI!I2389</f>
        <v>46.369237428123391</v>
      </c>
      <c r="D2389" s="2">
        <f>MACD!E2389</f>
        <v>0.34044329943571849</v>
      </c>
      <c r="E2389" s="2">
        <f>MACD!F2389</f>
        <v>5.9576695265692148E-2</v>
      </c>
      <c r="F2389" s="2">
        <f>'Moving Avg'!D2389</f>
        <v>5.8800000000000008</v>
      </c>
      <c r="G2389" s="2">
        <f>'Moving Avg'!F2389</f>
        <v>6.2345000000000006</v>
      </c>
      <c r="H2389" s="2">
        <f>'Moving Avg'!G2389</f>
        <v>5.2650000000000023</v>
      </c>
      <c r="I2389" s="2">
        <f>'Moving Avg'!H2389</f>
        <v>4.95695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16.5</v>
      </c>
      <c r="Q2389" s="8">
        <f t="shared" si="374"/>
        <v>18.725000000000001</v>
      </c>
      <c r="R2389" s="8">
        <f t="shared" si="375"/>
        <v>26.625</v>
      </c>
      <c r="S2389" s="8">
        <f t="shared" si="376"/>
        <v>23.675000000000001</v>
      </c>
      <c r="T2389" s="8">
        <f t="shared" si="377"/>
        <v>22.875</v>
      </c>
      <c r="U2389" s="7">
        <f t="shared" si="378"/>
        <v>23.008333333333336</v>
      </c>
      <c r="V2389" s="7">
        <f t="shared" si="379"/>
        <v>22.975000000000001</v>
      </c>
    </row>
    <row r="2390" spans="1:22" ht="13.5" x14ac:dyDescent="0.25">
      <c r="A2390" s="3">
        <f>RSI!A2390</f>
        <v>45786</v>
      </c>
      <c r="B2390" s="2">
        <f>RSI!B2390</f>
        <v>5.8</v>
      </c>
      <c r="C2390" s="2">
        <f>RSI!I2390</f>
        <v>46.369237428123384</v>
      </c>
      <c r="D2390" s="2">
        <f>MACD!E2390</f>
        <v>0.38797738294179496</v>
      </c>
      <c r="E2390" s="2">
        <f>MACD!F2390</f>
        <v>0.12525683280091271</v>
      </c>
      <c r="F2390" s="2">
        <f>'Moving Avg'!D2390</f>
        <v>5.8400000000000007</v>
      </c>
      <c r="G2390" s="2">
        <f>'Moving Avg'!F2390</f>
        <v>6.2320000000000011</v>
      </c>
      <c r="H2390" s="2">
        <f>'Moving Avg'!G2390</f>
        <v>5.3080000000000016</v>
      </c>
      <c r="I2390" s="2">
        <f>'Moving Avg'!H2390</f>
        <v>4.9672000000000001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16.5</v>
      </c>
      <c r="Q2390" s="8">
        <f t="shared" si="374"/>
        <v>18.725000000000001</v>
      </c>
      <c r="R2390" s="8">
        <f t="shared" si="375"/>
        <v>26.625</v>
      </c>
      <c r="S2390" s="8">
        <f t="shared" si="376"/>
        <v>23.675000000000001</v>
      </c>
      <c r="T2390" s="8">
        <f t="shared" si="377"/>
        <v>22.875</v>
      </c>
      <c r="U2390" s="7">
        <f t="shared" si="378"/>
        <v>23.008333333333336</v>
      </c>
      <c r="V2390" s="7">
        <f t="shared" si="379"/>
        <v>22.975000000000001</v>
      </c>
    </row>
    <row r="2391" spans="1:22" ht="13.5" x14ac:dyDescent="0.25">
      <c r="A2391" s="3">
        <f>RSI!A2391</f>
        <v>45789</v>
      </c>
      <c r="B2391" s="2">
        <f>RSI!B2391</f>
        <v>5.8</v>
      </c>
      <c r="C2391" s="2">
        <f>RSI!I2391</f>
        <v>46.369237428123391</v>
      </c>
      <c r="D2391" s="2">
        <f>MACD!E2391</f>
        <v>0.41339038417371565</v>
      </c>
      <c r="E2391" s="2">
        <f>MACD!F2391</f>
        <v>0.18288354307547333</v>
      </c>
      <c r="F2391" s="2">
        <f>'Moving Avg'!D2391</f>
        <v>5.8</v>
      </c>
      <c r="G2391" s="2">
        <f>'Moving Avg'!F2391</f>
        <v>6.2164999999999999</v>
      </c>
      <c r="H2391" s="2">
        <f>'Moving Avg'!G2391</f>
        <v>5.3510000000000026</v>
      </c>
      <c r="I2391" s="2">
        <f>'Moving Avg'!H2391</f>
        <v>4.9774500000000002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  <c r="M2391" s="7">
        <f t="shared" si="370"/>
        <v>25</v>
      </c>
      <c r="N2391" s="7">
        <f t="shared" si="371"/>
        <v>0</v>
      </c>
      <c r="O2391" s="7">
        <f t="shared" si="372"/>
        <v>50</v>
      </c>
      <c r="P2391" s="7">
        <f t="shared" si="373"/>
        <v>16.5</v>
      </c>
      <c r="Q2391" s="8">
        <f t="shared" si="374"/>
        <v>18.725000000000001</v>
      </c>
      <c r="R2391" s="8">
        <f t="shared" si="375"/>
        <v>26.625</v>
      </c>
      <c r="S2391" s="8">
        <f t="shared" si="376"/>
        <v>23.675000000000001</v>
      </c>
      <c r="T2391" s="8">
        <f t="shared" si="377"/>
        <v>22.875</v>
      </c>
      <c r="U2391" s="7">
        <f t="shared" si="378"/>
        <v>23.008333333333336</v>
      </c>
      <c r="V2391" s="7">
        <f t="shared" si="379"/>
        <v>22.975000000000001</v>
      </c>
    </row>
    <row r="2392" spans="1:22" ht="13.5" x14ac:dyDescent="0.25">
      <c r="A2392" s="3">
        <f>RSI!A2392</f>
        <v>45790</v>
      </c>
      <c r="B2392" s="2">
        <f>RSI!B2392</f>
        <v>5.82</v>
      </c>
      <c r="C2392" s="2">
        <f>RSI!I2392</f>
        <v>47.497746220433662</v>
      </c>
      <c r="D2392" s="2">
        <f>MACD!E2392</f>
        <v>0.43394597905144572</v>
      </c>
      <c r="E2392" s="2">
        <f>MACD!F2392</f>
        <v>0.23309603027066783</v>
      </c>
      <c r="F2392" s="2">
        <f>'Moving Avg'!D2392</f>
        <v>5.8040000000000003</v>
      </c>
      <c r="G2392" s="2">
        <f>'Moving Avg'!F2392</f>
        <v>6.1950000000000003</v>
      </c>
      <c r="H2392" s="2">
        <f>'Moving Avg'!G2392</f>
        <v>5.3912000000000022</v>
      </c>
      <c r="I2392" s="2">
        <f>'Moving Avg'!H2392</f>
        <v>4.9870000000000001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25</v>
      </c>
      <c r="N2392" s="7">
        <f t="shared" si="371"/>
        <v>0</v>
      </c>
      <c r="O2392" s="7">
        <f t="shared" si="372"/>
        <v>50</v>
      </c>
      <c r="P2392" s="7">
        <f t="shared" si="373"/>
        <v>83.5</v>
      </c>
      <c r="Q2392" s="8">
        <f t="shared" si="374"/>
        <v>28.774999999999999</v>
      </c>
      <c r="R2392" s="8">
        <f t="shared" si="375"/>
        <v>43.375</v>
      </c>
      <c r="S2392" s="8">
        <f t="shared" si="376"/>
        <v>53.825000000000003</v>
      </c>
      <c r="T2392" s="8">
        <f t="shared" si="377"/>
        <v>39.625</v>
      </c>
      <c r="U2392" s="7">
        <f t="shared" si="378"/>
        <v>41.991666666666667</v>
      </c>
      <c r="V2392" s="7">
        <f t="shared" si="379"/>
        <v>41.400000000000006</v>
      </c>
    </row>
    <row r="2393" spans="1:22" ht="13.5" x14ac:dyDescent="0.25">
      <c r="A2393" s="3">
        <f>RSI!A2393</f>
        <v>45791</v>
      </c>
      <c r="B2393" s="2">
        <f>RSI!B2393</f>
        <v>5.82</v>
      </c>
      <c r="C2393" s="2">
        <f>RSI!I2393</f>
        <v>47.497746220433669</v>
      </c>
      <c r="D2393" s="2">
        <f>MACD!E2393</f>
        <v>0.45171522314024948</v>
      </c>
      <c r="E2393" s="2">
        <f>MACD!F2393</f>
        <v>0.2768198688445842</v>
      </c>
      <c r="F2393" s="2">
        <f>'Moving Avg'!D2393</f>
        <v>5.8079999999999998</v>
      </c>
      <c r="G2393" s="2">
        <f>'Moving Avg'!F2393</f>
        <v>6.1709999999999994</v>
      </c>
      <c r="H2393" s="2">
        <f>'Moving Avg'!G2393</f>
        <v>5.4280000000000017</v>
      </c>
      <c r="I2393" s="2">
        <f>'Moving Avg'!H2393</f>
        <v>4.9960000000000004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83.5</v>
      </c>
      <c r="Q2393" s="8">
        <f t="shared" si="374"/>
        <v>28.774999999999999</v>
      </c>
      <c r="R2393" s="8">
        <f t="shared" si="375"/>
        <v>43.375</v>
      </c>
      <c r="S2393" s="8">
        <f t="shared" si="376"/>
        <v>53.825000000000003</v>
      </c>
      <c r="T2393" s="8">
        <f t="shared" si="377"/>
        <v>39.625</v>
      </c>
      <c r="U2393" s="7">
        <f t="shared" si="378"/>
        <v>41.991666666666667</v>
      </c>
      <c r="V2393" s="7">
        <f t="shared" si="379"/>
        <v>41.400000000000006</v>
      </c>
    </row>
    <row r="2394" spans="1:22" ht="13.5" x14ac:dyDescent="0.25">
      <c r="A2394" s="3">
        <f>RSI!A2394</f>
        <v>45792</v>
      </c>
      <c r="B2394" s="2">
        <f>RSI!B2394</f>
        <v>5.6</v>
      </c>
      <c r="C2394" s="2">
        <f>RSI!I2394</f>
        <v>37.445690813009826</v>
      </c>
      <c r="D2394" s="2">
        <f>MACD!E2394</f>
        <v>0.44031830357289881</v>
      </c>
      <c r="E2394" s="2">
        <f>MACD!F2394</f>
        <v>0.30951955579024715</v>
      </c>
      <c r="F2394" s="2">
        <f>'Moving Avg'!D2394</f>
        <v>5.7680000000000007</v>
      </c>
      <c r="G2394" s="2">
        <f>'Moving Avg'!F2394</f>
        <v>6.1309999999999985</v>
      </c>
      <c r="H2394" s="2">
        <f>'Moving Avg'!G2394</f>
        <v>5.4610000000000021</v>
      </c>
      <c r="I2394" s="2">
        <f>'Moving Avg'!H2394</f>
        <v>5.0039000000000016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16.5</v>
      </c>
      <c r="Q2394" s="8">
        <f t="shared" si="374"/>
        <v>18.725000000000001</v>
      </c>
      <c r="R2394" s="8">
        <f t="shared" si="375"/>
        <v>26.625</v>
      </c>
      <c r="S2394" s="8">
        <f t="shared" si="376"/>
        <v>23.675000000000001</v>
      </c>
      <c r="T2394" s="8">
        <f t="shared" si="377"/>
        <v>22.875</v>
      </c>
      <c r="U2394" s="7">
        <f t="shared" si="378"/>
        <v>23.008333333333336</v>
      </c>
      <c r="V2394" s="7">
        <f t="shared" si="379"/>
        <v>22.975000000000001</v>
      </c>
    </row>
    <row r="2395" spans="1:22" ht="13.5" x14ac:dyDescent="0.25">
      <c r="A2395" s="3">
        <f>RSI!A2395</f>
        <v>45793</v>
      </c>
      <c r="B2395" s="2">
        <f>RSI!B2395</f>
        <v>5.6</v>
      </c>
      <c r="C2395" s="2">
        <f>RSI!I2395</f>
        <v>37.445690813009826</v>
      </c>
      <c r="D2395" s="2">
        <f>MACD!E2395</f>
        <v>0.41383560814465703</v>
      </c>
      <c r="E2395" s="2">
        <f>MACD!F2395</f>
        <v>0.33038276626112917</v>
      </c>
      <c r="F2395" s="2">
        <f>'Moving Avg'!D2395</f>
        <v>5.7279999999999998</v>
      </c>
      <c r="G2395" s="2">
        <f>'Moving Avg'!F2395</f>
        <v>6.0909999999999984</v>
      </c>
      <c r="H2395" s="2">
        <f>'Moving Avg'!G2395</f>
        <v>5.4940000000000033</v>
      </c>
      <c r="I2395" s="2">
        <f>'Moving Avg'!H2395</f>
        <v>5.0118000000000018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16.5</v>
      </c>
      <c r="Q2395" s="8">
        <f t="shared" si="374"/>
        <v>18.725000000000001</v>
      </c>
      <c r="R2395" s="8">
        <f t="shared" si="375"/>
        <v>26.625</v>
      </c>
      <c r="S2395" s="8">
        <f t="shared" si="376"/>
        <v>23.675000000000001</v>
      </c>
      <c r="T2395" s="8">
        <f t="shared" si="377"/>
        <v>22.875</v>
      </c>
      <c r="U2395" s="7">
        <f t="shared" si="378"/>
        <v>23.008333333333336</v>
      </c>
      <c r="V2395" s="7">
        <f t="shared" si="379"/>
        <v>22.975000000000001</v>
      </c>
    </row>
    <row r="2396" spans="1:22" ht="13.5" x14ac:dyDescent="0.25">
      <c r="A2396" s="3">
        <f>RSI!A2396</f>
        <v>45796</v>
      </c>
      <c r="B2396" s="2">
        <f>RSI!B2396</f>
        <v>5.6</v>
      </c>
      <c r="C2396" s="2">
        <f>RSI!I2396</f>
        <v>37.445690813009826</v>
      </c>
      <c r="D2396" s="2">
        <f>MACD!E2396</f>
        <v>0.39292938684737777</v>
      </c>
      <c r="E2396" s="2">
        <f>MACD!F2396</f>
        <v>0.34289209037837887</v>
      </c>
      <c r="F2396" s="2">
        <f>'Moving Avg'!D2396</f>
        <v>5.6880000000000006</v>
      </c>
      <c r="G2396" s="2">
        <f>'Moving Avg'!F2396</f>
        <v>6.0509999999999975</v>
      </c>
      <c r="H2396" s="2">
        <f>'Moving Avg'!G2396</f>
        <v>5.5304000000000038</v>
      </c>
      <c r="I2396" s="2">
        <f>'Moving Avg'!H2396</f>
        <v>5.019700000000002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16.5</v>
      </c>
      <c r="Q2396" s="8">
        <f t="shared" si="374"/>
        <v>18.725000000000001</v>
      </c>
      <c r="R2396" s="8">
        <f t="shared" si="375"/>
        <v>26.625</v>
      </c>
      <c r="S2396" s="8">
        <f t="shared" si="376"/>
        <v>23.675000000000001</v>
      </c>
      <c r="T2396" s="8">
        <f t="shared" si="377"/>
        <v>22.875</v>
      </c>
      <c r="U2396" s="7">
        <f t="shared" si="378"/>
        <v>23.008333333333336</v>
      </c>
      <c r="V2396" s="7">
        <f t="shared" si="379"/>
        <v>22.975000000000001</v>
      </c>
    </row>
    <row r="2397" spans="1:22" ht="13.5" x14ac:dyDescent="0.25">
      <c r="A2397" s="3">
        <f>RSI!A2397</f>
        <v>45797</v>
      </c>
      <c r="B2397" s="2">
        <f>RSI!B2397</f>
        <v>5.6</v>
      </c>
      <c r="C2397" s="2">
        <f>RSI!I2397</f>
        <v>37.445690813009818</v>
      </c>
      <c r="D2397" s="2">
        <f>MACD!E2397</f>
        <v>0.345861214755808</v>
      </c>
      <c r="E2397" s="2">
        <f>MACD!F2397</f>
        <v>0.34348591525386468</v>
      </c>
      <c r="F2397" s="2">
        <f>'Moving Avg'!D2397</f>
        <v>5.6440000000000001</v>
      </c>
      <c r="G2397" s="2">
        <f>'Moving Avg'!F2397</f>
        <v>6.0109999999999975</v>
      </c>
      <c r="H2397" s="2">
        <f>'Moving Avg'!G2397</f>
        <v>5.5634000000000041</v>
      </c>
      <c r="I2397" s="2">
        <f>'Moving Avg'!H2397</f>
        <v>5.0276000000000023</v>
      </c>
      <c r="J2397" s="5" t="str">
        <f>OBV!F2397</f>
        <v>BEARISH</v>
      </c>
      <c r="K2397" s="5" t="str">
        <f>OBV!G2397</f>
        <v>NEUTRAL</v>
      </c>
      <c r="L2397" s="5" t="str">
        <f>OBV!H2397</f>
        <v>CONFIRMED BEARISH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16.5</v>
      </c>
      <c r="Q2397" s="8">
        <f t="shared" si="374"/>
        <v>18.725000000000001</v>
      </c>
      <c r="R2397" s="8">
        <f t="shared" si="375"/>
        <v>26.625</v>
      </c>
      <c r="S2397" s="8">
        <f t="shared" si="376"/>
        <v>23.675000000000001</v>
      </c>
      <c r="T2397" s="8">
        <f t="shared" si="377"/>
        <v>22.875</v>
      </c>
      <c r="U2397" s="7">
        <f t="shared" si="378"/>
        <v>23.008333333333336</v>
      </c>
      <c r="V2397" s="7">
        <f t="shared" si="379"/>
        <v>22.975000000000001</v>
      </c>
    </row>
    <row r="2398" spans="1:22" ht="13.5" x14ac:dyDescent="0.25">
      <c r="A2398" s="3">
        <f>RSI!A2398</f>
        <v>45798</v>
      </c>
      <c r="B2398" s="2">
        <f>RSI!B2398</f>
        <v>5.6</v>
      </c>
      <c r="C2398" s="2">
        <f>RSI!I2398</f>
        <v>37.445690813009811</v>
      </c>
      <c r="D2398" s="2">
        <f>MACD!E2398</f>
        <v>0.30732220568399793</v>
      </c>
      <c r="E2398" s="2">
        <f>MACD!F2398</f>
        <v>0.33625317333989135</v>
      </c>
      <c r="F2398" s="2">
        <f>'Moving Avg'!D2398</f>
        <v>5.6</v>
      </c>
      <c r="G2398" s="2">
        <f>'Moving Avg'!F2398</f>
        <v>5.9569999999999981</v>
      </c>
      <c r="H2398" s="2">
        <f>'Moving Avg'!G2398</f>
        <v>5.5998000000000046</v>
      </c>
      <c r="I2398" s="2">
        <f>'Moving Avg'!H2398</f>
        <v>5.0355000000000025</v>
      </c>
      <c r="J2398" s="5" t="str">
        <f>OBV!F2398</f>
        <v>BEARISH</v>
      </c>
      <c r="K2398" s="5" t="str">
        <f>OBV!G2398</f>
        <v>NEUTRAL</v>
      </c>
      <c r="L2398" s="5" t="str">
        <f>OBV!H2398</f>
        <v>CONFIRMED BEARISH</v>
      </c>
      <c r="M2398" s="7">
        <f t="shared" si="370"/>
        <v>25</v>
      </c>
      <c r="N2398" s="7">
        <f t="shared" si="371"/>
        <v>100</v>
      </c>
      <c r="O2398" s="7">
        <f t="shared" si="372"/>
        <v>50</v>
      </c>
      <c r="P2398" s="7">
        <f t="shared" si="373"/>
        <v>16.5</v>
      </c>
      <c r="Q2398" s="8">
        <f t="shared" si="374"/>
        <v>53.725000000000001</v>
      </c>
      <c r="R2398" s="8">
        <f t="shared" si="375"/>
        <v>46.625</v>
      </c>
      <c r="S2398" s="8">
        <f t="shared" si="376"/>
        <v>38.674999999999997</v>
      </c>
      <c r="T2398" s="8">
        <f t="shared" si="377"/>
        <v>47.875</v>
      </c>
      <c r="U2398" s="7">
        <f t="shared" si="378"/>
        <v>46.341666666666661</v>
      </c>
      <c r="V2398" s="7">
        <f t="shared" si="379"/>
        <v>46.724999999999994</v>
      </c>
    </row>
    <row r="2399" spans="1:22" ht="13.5" x14ac:dyDescent="0.25">
      <c r="A2399" s="3">
        <f>RSI!A2399</f>
        <v>45799</v>
      </c>
      <c r="B2399" s="2">
        <f>RSI!B2399</f>
        <v>5.6</v>
      </c>
      <c r="C2399" s="2">
        <f>RSI!I2399</f>
        <v>37.445690813009811</v>
      </c>
      <c r="D2399" s="2">
        <f>MACD!E2399</f>
        <v>0.27590478027806231</v>
      </c>
      <c r="E2399" s="2">
        <f>MACD!F2399</f>
        <v>0.32418349472752556</v>
      </c>
      <c r="F2399" s="2">
        <f>'Moving Avg'!D2399</f>
        <v>5.6</v>
      </c>
      <c r="G2399" s="2">
        <f>'Moving Avg'!F2399</f>
        <v>5.9029999999999969</v>
      </c>
      <c r="H2399" s="2">
        <f>'Moving Avg'!G2399</f>
        <v>5.6328000000000031</v>
      </c>
      <c r="I2399" s="2">
        <f>'Moving Avg'!H2399</f>
        <v>5.0434000000000019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  <c r="M2399" s="7">
        <f t="shared" si="370"/>
        <v>25</v>
      </c>
      <c r="N2399" s="7">
        <f t="shared" si="371"/>
        <v>100</v>
      </c>
      <c r="O2399" s="7">
        <f t="shared" si="372"/>
        <v>50</v>
      </c>
      <c r="P2399" s="7">
        <f t="shared" si="373"/>
        <v>33</v>
      </c>
      <c r="Q2399" s="8">
        <f t="shared" si="374"/>
        <v>56.2</v>
      </c>
      <c r="R2399" s="8">
        <f t="shared" si="375"/>
        <v>50.75</v>
      </c>
      <c r="S2399" s="8">
        <f t="shared" si="376"/>
        <v>46.1</v>
      </c>
      <c r="T2399" s="8">
        <f t="shared" si="377"/>
        <v>52</v>
      </c>
      <c r="U2399" s="7">
        <f t="shared" si="378"/>
        <v>51.016666666666673</v>
      </c>
      <c r="V2399" s="7">
        <f t="shared" si="379"/>
        <v>51.262500000000003</v>
      </c>
    </row>
    <row r="2400" spans="1:22" ht="13.5" x14ac:dyDescent="0.25">
      <c r="A2400" s="3">
        <f>RSI!A2400</f>
        <v>45800</v>
      </c>
      <c r="B2400" s="2">
        <f>RSI!B2400</f>
        <v>5.6</v>
      </c>
      <c r="C2400" s="2">
        <f>RSI!I2400</f>
        <v>37.445690813009811</v>
      </c>
      <c r="D2400" s="2">
        <f>MACD!E2400</f>
        <v>0.2504249765522939</v>
      </c>
      <c r="E2400" s="2">
        <f>MACD!F2400</f>
        <v>0.30943179109247926</v>
      </c>
      <c r="F2400" s="2">
        <f>'Moving Avg'!D2400</f>
        <v>5.6</v>
      </c>
      <c r="G2400" s="2">
        <f>'Moving Avg'!F2400</f>
        <v>5.857999999999997</v>
      </c>
      <c r="H2400" s="2">
        <f>'Moving Avg'!G2400</f>
        <v>5.6624000000000034</v>
      </c>
      <c r="I2400" s="2">
        <f>'Moving Avg'!H2400</f>
        <v>5.0504000000000024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  <c r="M2400" s="7">
        <f t="shared" si="370"/>
        <v>25</v>
      </c>
      <c r="N2400" s="7">
        <f t="shared" si="371"/>
        <v>100</v>
      </c>
      <c r="O2400" s="7">
        <f t="shared" si="372"/>
        <v>50</v>
      </c>
      <c r="P2400" s="7">
        <f t="shared" si="373"/>
        <v>33</v>
      </c>
      <c r="Q2400" s="8">
        <f t="shared" si="374"/>
        <v>56.2</v>
      </c>
      <c r="R2400" s="8">
        <f t="shared" si="375"/>
        <v>50.75</v>
      </c>
      <c r="S2400" s="8">
        <f t="shared" si="376"/>
        <v>46.1</v>
      </c>
      <c r="T2400" s="8">
        <f t="shared" si="377"/>
        <v>52</v>
      </c>
      <c r="U2400" s="7">
        <f t="shared" si="378"/>
        <v>51.016666666666673</v>
      </c>
      <c r="V2400" s="7">
        <f t="shared" si="379"/>
        <v>51.262500000000003</v>
      </c>
    </row>
    <row r="2401" spans="1:22" ht="13.5" x14ac:dyDescent="0.25">
      <c r="A2401" s="3">
        <f>RSI!A2401</f>
        <v>45803</v>
      </c>
      <c r="B2401" s="2">
        <f>RSI!B2401</f>
        <v>5.6</v>
      </c>
      <c r="C2401" s="2">
        <f>RSI!I2401</f>
        <v>37.445690813009818</v>
      </c>
      <c r="D2401" s="2">
        <f>MACD!E2401</f>
        <v>0.2298875237580047</v>
      </c>
      <c r="E2401" s="2">
        <f>MACD!F2401</f>
        <v>0.29352293762558435</v>
      </c>
      <c r="F2401" s="2">
        <f>'Moving Avg'!D2401</f>
        <v>5.6</v>
      </c>
      <c r="G2401" s="2">
        <f>'Moving Avg'!F2401</f>
        <v>5.8179999999999961</v>
      </c>
      <c r="H2401" s="2">
        <f>'Moving Avg'!G2401</f>
        <v>5.6920000000000037</v>
      </c>
      <c r="I2401" s="2">
        <f>'Moving Avg'!H2401</f>
        <v>5.0574000000000021</v>
      </c>
      <c r="J2401" s="5" t="str">
        <f>OBV!F2401</f>
        <v>NEUTRAL</v>
      </c>
      <c r="K2401" s="5" t="str">
        <f>OBV!G2401</f>
        <v>NEUTRAL</v>
      </c>
      <c r="L2401" s="5" t="str">
        <f>OBV!H2401</f>
        <v>NEUTRAL</v>
      </c>
      <c r="M2401" s="7">
        <f t="shared" si="370"/>
        <v>25</v>
      </c>
      <c r="N2401" s="7">
        <f t="shared" si="371"/>
        <v>100</v>
      </c>
      <c r="O2401" s="7">
        <f t="shared" si="372"/>
        <v>50</v>
      </c>
      <c r="P2401" s="7">
        <f t="shared" si="373"/>
        <v>33</v>
      </c>
      <c r="Q2401" s="8">
        <f t="shared" si="374"/>
        <v>56.2</v>
      </c>
      <c r="R2401" s="8">
        <f t="shared" si="375"/>
        <v>50.75</v>
      </c>
      <c r="S2401" s="8">
        <f t="shared" si="376"/>
        <v>46.1</v>
      </c>
      <c r="T2401" s="8">
        <f t="shared" si="377"/>
        <v>52</v>
      </c>
      <c r="U2401" s="7">
        <f t="shared" si="378"/>
        <v>51.016666666666673</v>
      </c>
      <c r="V2401" s="7">
        <f t="shared" si="379"/>
        <v>51.262500000000003</v>
      </c>
    </row>
    <row r="2402" spans="1:22" ht="13.5" x14ac:dyDescent="0.25">
      <c r="A2402" s="3">
        <f>RSI!A2402</f>
        <v>45804</v>
      </c>
      <c r="B2402" s="2">
        <f>RSI!B2402</f>
        <v>5.51</v>
      </c>
      <c r="C2402" s="2">
        <f>RSI!I2402</f>
        <v>32.374779795457826</v>
      </c>
      <c r="D2402" s="2">
        <f>MACD!E2402</f>
        <v>0.22319991802164729</v>
      </c>
      <c r="E2402" s="2">
        <f>MACD!F2402</f>
        <v>0.27945833370479695</v>
      </c>
      <c r="F2402" s="2">
        <f>'Moving Avg'!D2402</f>
        <v>5.581999999999999</v>
      </c>
      <c r="G2402" s="2">
        <f>'Moving Avg'!F2402</f>
        <v>5.7734999999999976</v>
      </c>
      <c r="H2402" s="2">
        <f>'Moving Avg'!G2402</f>
        <v>5.7198000000000038</v>
      </c>
      <c r="I2402" s="2">
        <f>'Moving Avg'!H2402</f>
        <v>5.0630500000000014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  <c r="M2402" s="7">
        <f t="shared" si="370"/>
        <v>25</v>
      </c>
      <c r="N2402" s="7">
        <f t="shared" si="371"/>
        <v>100</v>
      </c>
      <c r="O2402" s="7">
        <f t="shared" si="372"/>
        <v>50</v>
      </c>
      <c r="P2402" s="7">
        <f t="shared" si="373"/>
        <v>16.5</v>
      </c>
      <c r="Q2402" s="8">
        <f t="shared" si="374"/>
        <v>53.725000000000001</v>
      </c>
      <c r="R2402" s="8">
        <f t="shared" si="375"/>
        <v>46.625</v>
      </c>
      <c r="S2402" s="8">
        <f t="shared" si="376"/>
        <v>38.674999999999997</v>
      </c>
      <c r="T2402" s="8">
        <f t="shared" si="377"/>
        <v>47.875</v>
      </c>
      <c r="U2402" s="7">
        <f t="shared" si="378"/>
        <v>46.341666666666661</v>
      </c>
      <c r="V2402" s="7">
        <f t="shared" si="379"/>
        <v>46.724999999999994</v>
      </c>
    </row>
    <row r="2403" spans="1:22" ht="13.5" x14ac:dyDescent="0.25">
      <c r="A2403" s="3">
        <f>RSI!A2403</f>
        <v>45805</v>
      </c>
      <c r="B2403" s="2">
        <f>RSI!B2403</f>
        <v>5.51</v>
      </c>
      <c r="C2403" s="2">
        <f>RSI!I2403</f>
        <v>32.374779795457826</v>
      </c>
      <c r="D2403" s="2">
        <f>MACD!E2403</f>
        <v>0.21894951560117715</v>
      </c>
      <c r="E2403" s="2">
        <f>MACD!F2403</f>
        <v>0.26735657008407299</v>
      </c>
      <c r="F2403" s="2">
        <f>'Moving Avg'!D2403</f>
        <v>5.5639999999999983</v>
      </c>
      <c r="G2403" s="2">
        <f>'Moving Avg'!F2403</f>
        <v>5.7289999999999983</v>
      </c>
      <c r="H2403" s="2">
        <f>'Moving Avg'!G2403</f>
        <v>5.7440000000000024</v>
      </c>
      <c r="I2403" s="2">
        <f>'Moving Avg'!H2403</f>
        <v>5.0686000000000018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100</v>
      </c>
      <c r="O2403" s="7">
        <f t="shared" si="372"/>
        <v>50</v>
      </c>
      <c r="P2403" s="7">
        <f t="shared" si="373"/>
        <v>16.5</v>
      </c>
      <c r="Q2403" s="8">
        <f t="shared" si="374"/>
        <v>53.725000000000001</v>
      </c>
      <c r="R2403" s="8">
        <f t="shared" si="375"/>
        <v>46.625</v>
      </c>
      <c r="S2403" s="8">
        <f t="shared" si="376"/>
        <v>38.674999999999997</v>
      </c>
      <c r="T2403" s="8">
        <f t="shared" si="377"/>
        <v>47.875</v>
      </c>
      <c r="U2403" s="7">
        <f t="shared" si="378"/>
        <v>46.341666666666661</v>
      </c>
      <c r="V2403" s="7">
        <f t="shared" si="379"/>
        <v>46.724999999999994</v>
      </c>
    </row>
    <row r="2404" spans="1:22" ht="13.5" x14ac:dyDescent="0.25">
      <c r="A2404" s="3">
        <f>RSI!A2404</f>
        <v>45806</v>
      </c>
      <c r="B2404" s="2">
        <f>RSI!B2404</f>
        <v>5.51</v>
      </c>
      <c r="C2404" s="2">
        <f>RSI!I2404</f>
        <v>32.374779795457826</v>
      </c>
      <c r="D2404" s="2">
        <f>MACD!E2404</f>
        <v>0.18281088674638024</v>
      </c>
      <c r="E2404" s="2">
        <f>MACD!F2404</f>
        <v>0.25044743341653442</v>
      </c>
      <c r="F2404" s="2">
        <f>'Moving Avg'!D2404</f>
        <v>5.5459999999999994</v>
      </c>
      <c r="G2404" s="2">
        <f>'Moving Avg'!F2404</f>
        <v>5.6984999999999992</v>
      </c>
      <c r="H2404" s="2">
        <f>'Moving Avg'!G2404</f>
        <v>5.764400000000002</v>
      </c>
      <c r="I2404" s="2">
        <f>'Moving Avg'!H2404</f>
        <v>5.0734000000000012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  <c r="M2404" s="7">
        <f t="shared" si="370"/>
        <v>25</v>
      </c>
      <c r="N2404" s="7">
        <f t="shared" si="371"/>
        <v>100</v>
      </c>
      <c r="O2404" s="7">
        <f t="shared" si="372"/>
        <v>50</v>
      </c>
      <c r="P2404" s="7">
        <f t="shared" si="373"/>
        <v>16.5</v>
      </c>
      <c r="Q2404" s="8">
        <f t="shared" si="374"/>
        <v>53.725000000000001</v>
      </c>
      <c r="R2404" s="8">
        <f t="shared" si="375"/>
        <v>46.625</v>
      </c>
      <c r="S2404" s="8">
        <f t="shared" si="376"/>
        <v>38.674999999999997</v>
      </c>
      <c r="T2404" s="8">
        <f t="shared" si="377"/>
        <v>47.875</v>
      </c>
      <c r="U2404" s="7">
        <f t="shared" si="378"/>
        <v>46.341666666666661</v>
      </c>
      <c r="V2404" s="7">
        <f t="shared" si="379"/>
        <v>46.724999999999994</v>
      </c>
    </row>
    <row r="2405" spans="1:22" ht="13.5" x14ac:dyDescent="0.25">
      <c r="A2405" s="3">
        <f>RSI!A2405</f>
        <v>45807</v>
      </c>
      <c r="B2405" s="2">
        <f>RSI!B2405</f>
        <v>5.51</v>
      </c>
      <c r="C2405" s="2">
        <f>RSI!I2405</f>
        <v>32.374779795457826</v>
      </c>
      <c r="D2405" s="2">
        <f>MACD!E2405</f>
        <v>0.15343947226759092</v>
      </c>
      <c r="E2405" s="2">
        <f>MACD!F2405</f>
        <v>0.23104584118674573</v>
      </c>
      <c r="F2405" s="2">
        <f>'Moving Avg'!D2405</f>
        <v>5.5279999999999987</v>
      </c>
      <c r="G2405" s="2">
        <f>'Moving Avg'!F2405</f>
        <v>5.6740000000000004</v>
      </c>
      <c r="H2405" s="2">
        <f>'Moving Avg'!G2405</f>
        <v>5.7808000000000002</v>
      </c>
      <c r="I2405" s="2">
        <f>'Moving Avg'!H2405</f>
        <v>5.0782000000000007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  <c r="M2405" s="7">
        <f t="shared" si="370"/>
        <v>25</v>
      </c>
      <c r="N2405" s="7">
        <f t="shared" si="371"/>
        <v>100</v>
      </c>
      <c r="O2405" s="7">
        <f t="shared" si="372"/>
        <v>50</v>
      </c>
      <c r="P2405" s="7">
        <f t="shared" si="373"/>
        <v>16.5</v>
      </c>
      <c r="Q2405" s="8">
        <f t="shared" si="374"/>
        <v>53.725000000000001</v>
      </c>
      <c r="R2405" s="8">
        <f t="shared" si="375"/>
        <v>46.625</v>
      </c>
      <c r="S2405" s="8">
        <f t="shared" si="376"/>
        <v>38.674999999999997</v>
      </c>
      <c r="T2405" s="8">
        <f t="shared" si="377"/>
        <v>47.875</v>
      </c>
      <c r="U2405" s="7">
        <f t="shared" si="378"/>
        <v>46.341666666666661</v>
      </c>
      <c r="V2405" s="7">
        <f t="shared" si="379"/>
        <v>46.724999999999994</v>
      </c>
    </row>
    <row r="2406" spans="1:22" ht="13.5" x14ac:dyDescent="0.25">
      <c r="A2406" s="3">
        <f>RSI!A2406</f>
        <v>45810</v>
      </c>
      <c r="B2406" s="2">
        <f>RSI!B2406</f>
        <v>5.51</v>
      </c>
      <c r="C2406" s="2">
        <f>RSI!I2406</f>
        <v>32.374779795457826</v>
      </c>
      <c r="D2406" s="2">
        <f>MACD!E2406</f>
        <v>0.12970472334811145</v>
      </c>
      <c r="E2406" s="2">
        <f>MACD!F2406</f>
        <v>0.21077761761901889</v>
      </c>
      <c r="F2406" s="2">
        <f>'Moving Avg'!D2406</f>
        <v>5.51</v>
      </c>
      <c r="G2406" s="2">
        <f>'Moving Avg'!F2406</f>
        <v>5.6495000000000006</v>
      </c>
      <c r="H2406" s="2">
        <f>'Moving Avg'!G2406</f>
        <v>5.797200000000001</v>
      </c>
      <c r="I2406" s="2">
        <f>'Moving Avg'!H2406</f>
        <v>5.0820000000000007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  <c r="M2406" s="7">
        <f t="shared" si="370"/>
        <v>25</v>
      </c>
      <c r="N2406" s="7">
        <f t="shared" si="371"/>
        <v>100</v>
      </c>
      <c r="O2406" s="7">
        <f t="shared" si="372"/>
        <v>50</v>
      </c>
      <c r="P2406" s="7">
        <f t="shared" si="373"/>
        <v>16.5</v>
      </c>
      <c r="Q2406" s="8">
        <f t="shared" si="374"/>
        <v>53.725000000000001</v>
      </c>
      <c r="R2406" s="8">
        <f t="shared" si="375"/>
        <v>46.625</v>
      </c>
      <c r="S2406" s="8">
        <f t="shared" si="376"/>
        <v>38.674999999999997</v>
      </c>
      <c r="T2406" s="8">
        <f t="shared" si="377"/>
        <v>47.875</v>
      </c>
      <c r="U2406" s="7">
        <f t="shared" si="378"/>
        <v>46.341666666666661</v>
      </c>
      <c r="V2406" s="7">
        <f t="shared" si="379"/>
        <v>46.724999999999994</v>
      </c>
    </row>
    <row r="2407" spans="1:22" ht="13.5" x14ac:dyDescent="0.25">
      <c r="A2407" s="3">
        <f>RSI!A2407</f>
        <v>45811</v>
      </c>
      <c r="B2407" s="2">
        <f>RSI!B2407</f>
        <v>5.51</v>
      </c>
      <c r="C2407" s="2">
        <f>RSI!I2407</f>
        <v>32.374779795457826</v>
      </c>
      <c r="D2407" s="2">
        <f>MACD!E2407</f>
        <v>0.11065664686307031</v>
      </c>
      <c r="E2407" s="2">
        <f>MACD!F2407</f>
        <v>0.19075342346782917</v>
      </c>
      <c r="F2407" s="2">
        <f>'Moving Avg'!D2407</f>
        <v>5.51</v>
      </c>
      <c r="G2407" s="2">
        <f>'Moving Avg'!F2407</f>
        <v>5.6350000000000016</v>
      </c>
      <c r="H2407" s="2">
        <f>'Moving Avg'!G2407</f>
        <v>5.8094000000000001</v>
      </c>
      <c r="I2407" s="2">
        <f>'Moving Avg'!H2407</f>
        <v>5.0858000000000008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  <c r="M2407" s="7">
        <f t="shared" si="370"/>
        <v>25</v>
      </c>
      <c r="N2407" s="7">
        <f t="shared" si="371"/>
        <v>100</v>
      </c>
      <c r="O2407" s="7">
        <f t="shared" si="372"/>
        <v>50</v>
      </c>
      <c r="P2407" s="7">
        <f t="shared" si="373"/>
        <v>33</v>
      </c>
      <c r="Q2407" s="8">
        <f t="shared" si="374"/>
        <v>56.2</v>
      </c>
      <c r="R2407" s="8">
        <f t="shared" si="375"/>
        <v>50.75</v>
      </c>
      <c r="S2407" s="8">
        <f t="shared" si="376"/>
        <v>46.1</v>
      </c>
      <c r="T2407" s="8">
        <f t="shared" si="377"/>
        <v>52</v>
      </c>
      <c r="U2407" s="7">
        <f t="shared" si="378"/>
        <v>51.016666666666673</v>
      </c>
      <c r="V2407" s="7">
        <f t="shared" si="379"/>
        <v>51.262500000000003</v>
      </c>
    </row>
    <row r="2408" spans="1:22" ht="13.5" x14ac:dyDescent="0.25">
      <c r="A2408" s="3">
        <f>RSI!A2408</f>
        <v>45812</v>
      </c>
      <c r="B2408" s="2">
        <f>RSI!B2408</f>
        <v>5.51</v>
      </c>
      <c r="C2408" s="2">
        <f>RSI!I2408</f>
        <v>32.374779795457826</v>
      </c>
      <c r="D2408" s="2">
        <f>MACD!E2408</f>
        <v>9.5497536832191976E-2</v>
      </c>
      <c r="E2408" s="2">
        <f>MACD!F2408</f>
        <v>0.17170224614070173</v>
      </c>
      <c r="F2408" s="2">
        <f>'Moving Avg'!D2408</f>
        <v>5.51</v>
      </c>
      <c r="G2408" s="2">
        <f>'Moving Avg'!F2408</f>
        <v>5.6205000000000016</v>
      </c>
      <c r="H2408" s="2">
        <f>'Moving Avg'!G2408</f>
        <v>5.8196000000000003</v>
      </c>
      <c r="I2408" s="2">
        <f>'Moving Avg'!H2408</f>
        <v>5.0885500000000006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  <c r="M2408" s="7">
        <f t="shared" si="370"/>
        <v>25</v>
      </c>
      <c r="N2408" s="7">
        <f t="shared" si="371"/>
        <v>100</v>
      </c>
      <c r="O2408" s="7">
        <f t="shared" si="372"/>
        <v>50</v>
      </c>
      <c r="P2408" s="7">
        <f t="shared" si="373"/>
        <v>33</v>
      </c>
      <c r="Q2408" s="8">
        <f t="shared" si="374"/>
        <v>56.2</v>
      </c>
      <c r="R2408" s="8">
        <f t="shared" si="375"/>
        <v>50.75</v>
      </c>
      <c r="S2408" s="8">
        <f t="shared" si="376"/>
        <v>46.1</v>
      </c>
      <c r="T2408" s="8">
        <f t="shared" si="377"/>
        <v>52</v>
      </c>
      <c r="U2408" s="7">
        <f t="shared" si="378"/>
        <v>51.016666666666673</v>
      </c>
      <c r="V2408" s="7">
        <f t="shared" si="379"/>
        <v>51.262500000000003</v>
      </c>
    </row>
    <row r="2409" spans="1:22" ht="13.5" x14ac:dyDescent="0.25">
      <c r="A2409" s="3">
        <f>RSI!A2409</f>
        <v>45813</v>
      </c>
      <c r="B2409" s="2">
        <f>RSI!B2409</f>
        <v>5.51</v>
      </c>
      <c r="C2409" s="2">
        <f>RSI!I2409</f>
        <v>32.374779795457826</v>
      </c>
      <c r="D2409" s="2">
        <f>MACD!E2409</f>
        <v>8.3558091231565434E-2</v>
      </c>
      <c r="E2409" s="2">
        <f>MACD!F2409</f>
        <v>0.15407341515887449</v>
      </c>
      <c r="F2409" s="2">
        <f>'Moving Avg'!D2409</f>
        <v>5.51</v>
      </c>
      <c r="G2409" s="2">
        <f>'Moving Avg'!F2409</f>
        <v>5.6060000000000025</v>
      </c>
      <c r="H2409" s="2">
        <f>'Moving Avg'!G2409</f>
        <v>5.8257999999999992</v>
      </c>
      <c r="I2409" s="2">
        <f>'Moving Avg'!H2409</f>
        <v>5.0913000000000004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100</v>
      </c>
      <c r="O2409" s="7">
        <f t="shared" si="372"/>
        <v>50</v>
      </c>
      <c r="P2409" s="7">
        <f t="shared" si="373"/>
        <v>33</v>
      </c>
      <c r="Q2409" s="8">
        <f t="shared" si="374"/>
        <v>56.2</v>
      </c>
      <c r="R2409" s="8">
        <f t="shared" si="375"/>
        <v>50.75</v>
      </c>
      <c r="S2409" s="8">
        <f t="shared" si="376"/>
        <v>46.1</v>
      </c>
      <c r="T2409" s="8">
        <f t="shared" si="377"/>
        <v>52</v>
      </c>
      <c r="U2409" s="7">
        <f t="shared" si="378"/>
        <v>51.016666666666673</v>
      </c>
      <c r="V2409" s="7">
        <f t="shared" si="379"/>
        <v>51.262500000000003</v>
      </c>
    </row>
    <row r="2410" spans="1:22" ht="13.5" x14ac:dyDescent="0.25">
      <c r="A2410" s="3">
        <f>RSI!A2410</f>
        <v>45817</v>
      </c>
      <c r="B2410" s="2">
        <f>RSI!B2410</f>
        <v>5.75</v>
      </c>
      <c r="C2410" s="2">
        <f>RSI!I2410</f>
        <v>59.097482538137861</v>
      </c>
      <c r="D2410" s="2">
        <f>MACD!E2410</f>
        <v>5.6499459023306109E-2</v>
      </c>
      <c r="E2410" s="2">
        <f>MACD!F2410</f>
        <v>0.13455862393176082</v>
      </c>
      <c r="F2410" s="2">
        <f>'Moving Avg'!D2410</f>
        <v>5.5579999999999998</v>
      </c>
      <c r="G2410" s="2">
        <f>'Moving Avg'!F2410</f>
        <v>5.6035000000000021</v>
      </c>
      <c r="H2410" s="2">
        <f>'Moving Avg'!G2410</f>
        <v>5.8367999999999993</v>
      </c>
      <c r="I2410" s="2">
        <f>'Moving Avg'!H2410</f>
        <v>5.0950500000000005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  <c r="M2410" s="7">
        <f t="shared" si="370"/>
        <v>25</v>
      </c>
      <c r="N2410" s="7">
        <f t="shared" si="371"/>
        <v>100</v>
      </c>
      <c r="O2410" s="7">
        <f t="shared" si="372"/>
        <v>50</v>
      </c>
      <c r="P2410" s="7">
        <f t="shared" si="373"/>
        <v>83.5</v>
      </c>
      <c r="Q2410" s="8">
        <f t="shared" si="374"/>
        <v>63.774999999999999</v>
      </c>
      <c r="R2410" s="8">
        <f t="shared" si="375"/>
        <v>63.375</v>
      </c>
      <c r="S2410" s="8">
        <f t="shared" si="376"/>
        <v>68.825000000000003</v>
      </c>
      <c r="T2410" s="8">
        <f t="shared" si="377"/>
        <v>64.625</v>
      </c>
      <c r="U2410" s="7">
        <f t="shared" si="378"/>
        <v>65.325000000000003</v>
      </c>
      <c r="V2410" s="7">
        <f t="shared" si="379"/>
        <v>65.150000000000006</v>
      </c>
    </row>
    <row r="2411" spans="1:22" ht="13.5" x14ac:dyDescent="0.25">
      <c r="A2411" s="3">
        <f>RSI!A2411</f>
        <v>45818</v>
      </c>
      <c r="B2411" s="2">
        <f>RSI!B2411</f>
        <v>5.75</v>
      </c>
      <c r="C2411" s="2">
        <f>RSI!I2411</f>
        <v>59.097482538137861</v>
      </c>
      <c r="D2411" s="2">
        <f>MACD!E2411</f>
        <v>3.2946405765857278E-2</v>
      </c>
      <c r="E2411" s="2">
        <f>MACD!F2411</f>
        <v>0.11423618029858011</v>
      </c>
      <c r="F2411" s="2">
        <f>'Moving Avg'!D2411</f>
        <v>5.6059999999999999</v>
      </c>
      <c r="G2411" s="2">
        <f>'Moving Avg'!F2411</f>
        <v>5.6010000000000018</v>
      </c>
      <c r="H2411" s="2">
        <f>'Moving Avg'!G2411</f>
        <v>5.8477999999999994</v>
      </c>
      <c r="I2411" s="2">
        <f>'Moving Avg'!H2411</f>
        <v>5.0983999999999998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  <c r="M2411" s="7">
        <f t="shared" si="370"/>
        <v>25</v>
      </c>
      <c r="N2411" s="7">
        <f t="shared" si="371"/>
        <v>100</v>
      </c>
      <c r="O2411" s="7">
        <f t="shared" si="372"/>
        <v>50</v>
      </c>
      <c r="P2411" s="7">
        <f t="shared" si="373"/>
        <v>83.5</v>
      </c>
      <c r="Q2411" s="8">
        <f t="shared" si="374"/>
        <v>63.774999999999999</v>
      </c>
      <c r="R2411" s="8">
        <f t="shared" si="375"/>
        <v>63.375</v>
      </c>
      <c r="S2411" s="8">
        <f t="shared" si="376"/>
        <v>68.825000000000003</v>
      </c>
      <c r="T2411" s="8">
        <f t="shared" si="377"/>
        <v>64.625</v>
      </c>
      <c r="U2411" s="7">
        <f t="shared" si="378"/>
        <v>65.325000000000003</v>
      </c>
      <c r="V2411" s="7">
        <f t="shared" si="379"/>
        <v>65.150000000000006</v>
      </c>
    </row>
    <row r="2412" spans="1:22" ht="13.5" x14ac:dyDescent="0.25">
      <c r="A2412" s="3">
        <f>RSI!A2412</f>
        <v>45819</v>
      </c>
      <c r="B2412" s="2">
        <f>RSI!B2412</f>
        <v>5.5</v>
      </c>
      <c r="C2412" s="2">
        <f>RSI!I2412</f>
        <v>40.001378262893354</v>
      </c>
      <c r="D2412" s="2">
        <f>MACD!E2412</f>
        <v>1.7080664259128575E-2</v>
      </c>
      <c r="E2412" s="2">
        <f>MACD!F2412</f>
        <v>9.4805077090689804E-2</v>
      </c>
      <c r="F2412" s="2">
        <f>'Moving Avg'!D2412</f>
        <v>5.6040000000000001</v>
      </c>
      <c r="G2412" s="2">
        <f>'Moving Avg'!F2412</f>
        <v>5.5850000000000017</v>
      </c>
      <c r="H2412" s="2">
        <f>'Moving Avg'!G2412</f>
        <v>5.8517999999999999</v>
      </c>
      <c r="I2412" s="2">
        <f>'Moving Avg'!H2412</f>
        <v>5.1003999999999996</v>
      </c>
      <c r="J2412" s="5" t="str">
        <f>OBV!F2412</f>
        <v>BULLISH</v>
      </c>
      <c r="K2412" s="5" t="str">
        <f>OBV!G2412</f>
        <v>NEUTRAL</v>
      </c>
      <c r="L2412" s="5" t="str">
        <f>OBV!H2412</f>
        <v>BULLISH DIVERGENCE</v>
      </c>
      <c r="M2412" s="7">
        <f t="shared" si="370"/>
        <v>25</v>
      </c>
      <c r="N2412" s="7">
        <f t="shared" si="371"/>
        <v>100</v>
      </c>
      <c r="O2412" s="7">
        <f t="shared" si="372"/>
        <v>50</v>
      </c>
      <c r="P2412" s="7">
        <f t="shared" si="373"/>
        <v>66.5</v>
      </c>
      <c r="Q2412" s="8">
        <f t="shared" si="374"/>
        <v>61.225000000000001</v>
      </c>
      <c r="R2412" s="8">
        <f t="shared" si="375"/>
        <v>59.125</v>
      </c>
      <c r="S2412" s="8">
        <f t="shared" si="376"/>
        <v>61.174999999999997</v>
      </c>
      <c r="T2412" s="8">
        <f t="shared" si="377"/>
        <v>60.375</v>
      </c>
      <c r="U2412" s="7">
        <f t="shared" si="378"/>
        <v>60.508333333333326</v>
      </c>
      <c r="V2412" s="7">
        <f t="shared" si="379"/>
        <v>60.474999999999994</v>
      </c>
    </row>
    <row r="2413" spans="1:22" ht="13.5" x14ac:dyDescent="0.25">
      <c r="A2413" s="3">
        <f>RSI!A2413</f>
        <v>45820</v>
      </c>
      <c r="B2413" s="2">
        <f>RSI!B2413</f>
        <v>5.26</v>
      </c>
      <c r="C2413" s="2">
        <f>RSI!I2413</f>
        <v>29.98456693566385</v>
      </c>
      <c r="D2413" s="2">
        <f>MACD!E2413</f>
        <v>2.2347326448909577E-2</v>
      </c>
      <c r="E2413" s="2">
        <f>MACD!F2413</f>
        <v>8.0313526962333764E-2</v>
      </c>
      <c r="F2413" s="2">
        <f>'Moving Avg'!D2413</f>
        <v>5.5539999999999994</v>
      </c>
      <c r="G2413" s="2">
        <f>'Moving Avg'!F2413</f>
        <v>5.5570000000000013</v>
      </c>
      <c r="H2413" s="2">
        <f>'Moving Avg'!G2413</f>
        <v>5.8491999999999997</v>
      </c>
      <c r="I2413" s="2">
        <f>'Moving Avg'!H2413</f>
        <v>5.1006999999999998</v>
      </c>
      <c r="J2413" s="5" t="str">
        <f>OBV!F2413</f>
        <v>BULLISH</v>
      </c>
      <c r="K2413" s="5" t="str">
        <f>OBV!G2413</f>
        <v>NEUTRAL</v>
      </c>
      <c r="L2413" s="5" t="str">
        <f>OBV!H2413</f>
        <v>BULLISH DIVERGENCE</v>
      </c>
      <c r="M2413" s="7">
        <f t="shared" si="370"/>
        <v>50</v>
      </c>
      <c r="N2413" s="7">
        <f t="shared" si="371"/>
        <v>100</v>
      </c>
      <c r="O2413" s="7">
        <f t="shared" si="372"/>
        <v>50</v>
      </c>
      <c r="P2413" s="7">
        <f t="shared" si="373"/>
        <v>66.5</v>
      </c>
      <c r="Q2413" s="8">
        <f t="shared" si="374"/>
        <v>69.974999999999994</v>
      </c>
      <c r="R2413" s="8">
        <f t="shared" si="375"/>
        <v>64.125</v>
      </c>
      <c r="S2413" s="8">
        <f t="shared" si="376"/>
        <v>64.924999999999997</v>
      </c>
      <c r="T2413" s="8">
        <f t="shared" si="377"/>
        <v>66.625</v>
      </c>
      <c r="U2413" s="7">
        <f t="shared" si="378"/>
        <v>66.341666666666654</v>
      </c>
      <c r="V2413" s="7">
        <f t="shared" si="379"/>
        <v>66.412499999999994</v>
      </c>
    </row>
    <row r="2414" spans="1:22" ht="13.5" x14ac:dyDescent="0.25">
      <c r="A2414" s="3">
        <f>RSI!A2414</f>
        <v>45821</v>
      </c>
      <c r="B2414" s="2">
        <f>RSI!B2414</f>
        <v>5.03</v>
      </c>
      <c r="C2414" s="2">
        <f>RSI!I2414</f>
        <v>23.826819288710354</v>
      </c>
      <c r="D2414" s="2">
        <f>MACD!E2414</f>
        <v>4.6104998233507111E-2</v>
      </c>
      <c r="E2414" s="2">
        <f>MACD!F2414</f>
        <v>7.3471821216568436E-2</v>
      </c>
      <c r="F2414" s="2">
        <f>'Moving Avg'!D2414</f>
        <v>5.4580000000000002</v>
      </c>
      <c r="G2414" s="2">
        <f>'Moving Avg'!F2414</f>
        <v>5.5285000000000011</v>
      </c>
      <c r="H2414" s="2">
        <f>'Moving Avg'!G2414</f>
        <v>5.8407999999999989</v>
      </c>
      <c r="I2414" s="2">
        <f>'Moving Avg'!H2414</f>
        <v>5.0986999999999991</v>
      </c>
      <c r="J2414" s="5" t="str">
        <f>OBV!F2414</f>
        <v>BULLISH</v>
      </c>
      <c r="K2414" s="5" t="str">
        <f>OBV!G2414</f>
        <v>NEUTRAL</v>
      </c>
      <c r="L2414" s="5" t="str">
        <f>OBV!H2414</f>
        <v>BULLISH DIVERGENCE</v>
      </c>
      <c r="M2414" s="7">
        <f t="shared" si="370"/>
        <v>50</v>
      </c>
      <c r="N2414" s="7">
        <f t="shared" si="371"/>
        <v>100</v>
      </c>
      <c r="O2414" s="7">
        <f t="shared" si="372"/>
        <v>50</v>
      </c>
      <c r="P2414" s="7">
        <f t="shared" si="373"/>
        <v>66.5</v>
      </c>
      <c r="Q2414" s="8">
        <f t="shared" si="374"/>
        <v>69.974999999999994</v>
      </c>
      <c r="R2414" s="8">
        <f t="shared" si="375"/>
        <v>64.125</v>
      </c>
      <c r="S2414" s="8">
        <f t="shared" si="376"/>
        <v>64.924999999999997</v>
      </c>
      <c r="T2414" s="8">
        <f t="shared" si="377"/>
        <v>66.625</v>
      </c>
      <c r="U2414" s="7">
        <f t="shared" si="378"/>
        <v>66.341666666666654</v>
      </c>
      <c r="V2414" s="7">
        <f t="shared" si="379"/>
        <v>66.412499999999994</v>
      </c>
    </row>
    <row r="2415" spans="1:22" ht="13.5" x14ac:dyDescent="0.25">
      <c r="A2415" s="3">
        <f>RSI!A2415</f>
        <v>45824</v>
      </c>
      <c r="B2415" s="2">
        <f>RSI!B2415</f>
        <v>4.8099999999999996</v>
      </c>
      <c r="C2415" s="2">
        <f>RSI!I2415</f>
        <v>19.666467989347979</v>
      </c>
      <c r="D2415" s="2">
        <f>MACD!E2415</f>
        <v>8.5959527429604776E-2</v>
      </c>
      <c r="E2415" s="2">
        <f>MACD!F2415</f>
        <v>7.596936245917571E-2</v>
      </c>
      <c r="F2415" s="2">
        <f>'Moving Avg'!D2415</f>
        <v>5.27</v>
      </c>
      <c r="G2415" s="2">
        <f>'Moving Avg'!F2415</f>
        <v>5.4890000000000008</v>
      </c>
      <c r="H2415" s="2">
        <f>'Moving Avg'!G2415</f>
        <v>5.8279999999999985</v>
      </c>
      <c r="I2415" s="2">
        <f>'Moving Avg'!H2415</f>
        <v>5.0943999999999985</v>
      </c>
      <c r="J2415" s="5" t="str">
        <f>OBV!F2415</f>
        <v>NEUTRAL</v>
      </c>
      <c r="K2415" s="5" t="str">
        <f>OBV!G2415</f>
        <v>NEUTRAL</v>
      </c>
      <c r="L2415" s="5" t="str">
        <f>OBV!H2415</f>
        <v>NEUTRAL</v>
      </c>
      <c r="M2415" s="7">
        <f t="shared" si="370"/>
        <v>50</v>
      </c>
      <c r="N2415" s="7">
        <f t="shared" si="371"/>
        <v>0</v>
      </c>
      <c r="O2415" s="7">
        <f t="shared" si="372"/>
        <v>50</v>
      </c>
      <c r="P2415" s="7">
        <f t="shared" si="373"/>
        <v>33</v>
      </c>
      <c r="Q2415" s="8">
        <f t="shared" si="374"/>
        <v>29.95</v>
      </c>
      <c r="R2415" s="8">
        <f t="shared" si="375"/>
        <v>35.75</v>
      </c>
      <c r="S2415" s="8">
        <f t="shared" si="376"/>
        <v>34.85</v>
      </c>
      <c r="T2415" s="8">
        <f t="shared" si="377"/>
        <v>33.25</v>
      </c>
      <c r="U2415" s="7">
        <f t="shared" si="378"/>
        <v>33.516666666666673</v>
      </c>
      <c r="V2415" s="7">
        <f t="shared" si="379"/>
        <v>33.450000000000003</v>
      </c>
    </row>
    <row r="2416" spans="1:22" ht="13.5" x14ac:dyDescent="0.25">
      <c r="A2416" s="3">
        <f>RSI!A2416</f>
        <v>45825</v>
      </c>
      <c r="B2416" s="2">
        <f>RSI!B2416</f>
        <v>4.8</v>
      </c>
      <c r="C2416" s="2">
        <f>RSI!I2416</f>
        <v>19.499798517382501</v>
      </c>
      <c r="D2416" s="2">
        <f>MACD!E2416</f>
        <v>0.12492293888034212</v>
      </c>
      <c r="E2416" s="2">
        <f>MACD!F2416</f>
        <v>8.5760077743408991E-2</v>
      </c>
      <c r="F2416" s="2">
        <f>'Moving Avg'!D2416</f>
        <v>5.08</v>
      </c>
      <c r="G2416" s="2">
        <f>'Moving Avg'!F2416</f>
        <v>5.4489999999999998</v>
      </c>
      <c r="H2416" s="2">
        <f>'Moving Avg'!G2416</f>
        <v>5.8141999999999987</v>
      </c>
      <c r="I2416" s="2">
        <f>'Moving Avg'!H2416</f>
        <v>5.0889499999999979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  <c r="M2416" s="7">
        <f t="shared" si="370"/>
        <v>50</v>
      </c>
      <c r="N2416" s="7">
        <f t="shared" si="371"/>
        <v>0</v>
      </c>
      <c r="O2416" s="7">
        <f t="shared" si="372"/>
        <v>0</v>
      </c>
      <c r="P2416" s="7">
        <f t="shared" si="373"/>
        <v>16.5</v>
      </c>
      <c r="Q2416" s="8">
        <f t="shared" si="374"/>
        <v>19.975000000000001</v>
      </c>
      <c r="R2416" s="8">
        <f t="shared" si="375"/>
        <v>14.125</v>
      </c>
      <c r="S2416" s="8">
        <f t="shared" si="376"/>
        <v>14.925000000000001</v>
      </c>
      <c r="T2416" s="8">
        <f t="shared" si="377"/>
        <v>16.625</v>
      </c>
      <c r="U2416" s="7">
        <f t="shared" si="378"/>
        <v>16.341666666666669</v>
      </c>
      <c r="V2416" s="7">
        <f t="shared" si="379"/>
        <v>16.412500000000001</v>
      </c>
    </row>
    <row r="2417" spans="1:22" ht="13.5" x14ac:dyDescent="0.25">
      <c r="A2417" s="3">
        <f>RSI!A2417</f>
        <v>45826</v>
      </c>
      <c r="B2417" s="2">
        <f>RSI!B2417</f>
        <v>4.8</v>
      </c>
      <c r="C2417" s="2">
        <f>RSI!I2417</f>
        <v>19.499798517382501</v>
      </c>
      <c r="D2417" s="2">
        <f>MACD!E2417</f>
        <v>0.16211737304966167</v>
      </c>
      <c r="E2417" s="2">
        <f>MACD!F2417</f>
        <v>0.10103153680465952</v>
      </c>
      <c r="F2417" s="2">
        <f>'Moving Avg'!D2417</f>
        <v>4.9399999999999995</v>
      </c>
      <c r="G2417" s="2">
        <f>'Moving Avg'!F2417</f>
        <v>5.4089999999999998</v>
      </c>
      <c r="H2417" s="2">
        <f>'Moving Avg'!G2417</f>
        <v>5.7991999999999972</v>
      </c>
      <c r="I2417" s="2">
        <f>'Moving Avg'!H2417</f>
        <v>5.0834999999999972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  <c r="M2417" s="7">
        <f t="shared" si="370"/>
        <v>50</v>
      </c>
      <c r="N2417" s="7">
        <f t="shared" si="371"/>
        <v>0</v>
      </c>
      <c r="O2417" s="7">
        <f t="shared" si="372"/>
        <v>0</v>
      </c>
      <c r="P2417" s="7">
        <f t="shared" si="373"/>
        <v>16.5</v>
      </c>
      <c r="Q2417" s="8">
        <f t="shared" si="374"/>
        <v>19.975000000000001</v>
      </c>
      <c r="R2417" s="8">
        <f t="shared" si="375"/>
        <v>14.125</v>
      </c>
      <c r="S2417" s="8">
        <f t="shared" si="376"/>
        <v>14.925000000000001</v>
      </c>
      <c r="T2417" s="8">
        <f t="shared" si="377"/>
        <v>16.625</v>
      </c>
      <c r="U2417" s="7">
        <f t="shared" si="378"/>
        <v>16.341666666666669</v>
      </c>
      <c r="V2417" s="7">
        <f t="shared" si="379"/>
        <v>16.412500000000001</v>
      </c>
    </row>
    <row r="2418" spans="1:22" ht="13.5" x14ac:dyDescent="0.25">
      <c r="A2418" s="3">
        <f>RSI!A2418</f>
        <v>45827</v>
      </c>
      <c r="B2418" s="2">
        <f>RSI!B2418</f>
        <v>4.8</v>
      </c>
      <c r="C2418" s="2">
        <f>RSI!I2418</f>
        <v>19.499798517382501</v>
      </c>
      <c r="D2418" s="2">
        <f>MACD!E2418</f>
        <v>0.19750198816181097</v>
      </c>
      <c r="E2418" s="2">
        <f>MACD!F2418</f>
        <v>0.12032562707608982</v>
      </c>
      <c r="F2418" s="2">
        <f>'Moving Avg'!D2418</f>
        <v>4.8480000000000008</v>
      </c>
      <c r="G2418" s="2">
        <f>'Moving Avg'!F2418</f>
        <v>5.3689999999999989</v>
      </c>
      <c r="H2418" s="2">
        <f>'Moving Avg'!G2418</f>
        <v>5.7811999999999992</v>
      </c>
      <c r="I2418" s="2">
        <f>'Moving Avg'!H2418</f>
        <v>5.0780499999999957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50</v>
      </c>
      <c r="N2418" s="7">
        <f t="shared" si="371"/>
        <v>0</v>
      </c>
      <c r="O2418" s="7">
        <f t="shared" si="372"/>
        <v>0</v>
      </c>
      <c r="P2418" s="7">
        <f t="shared" si="373"/>
        <v>16.5</v>
      </c>
      <c r="Q2418" s="8">
        <f t="shared" si="374"/>
        <v>19.975000000000001</v>
      </c>
      <c r="R2418" s="8">
        <f t="shared" si="375"/>
        <v>14.125</v>
      </c>
      <c r="S2418" s="8">
        <f t="shared" si="376"/>
        <v>14.925000000000001</v>
      </c>
      <c r="T2418" s="8">
        <f t="shared" si="377"/>
        <v>16.625</v>
      </c>
      <c r="U2418" s="7">
        <f t="shared" si="378"/>
        <v>16.341666666666669</v>
      </c>
      <c r="V2418" s="7">
        <f t="shared" si="379"/>
        <v>16.412500000000001</v>
      </c>
    </row>
    <row r="2419" spans="1:22" ht="13.5" x14ac:dyDescent="0.25">
      <c r="A2419" s="3">
        <f>RSI!A2419</f>
        <v>45828</v>
      </c>
      <c r="B2419" s="2">
        <f>RSI!B2419</f>
        <v>4.8</v>
      </c>
      <c r="C2419" s="2">
        <f>RSI!I2419</f>
        <v>19.499798517382501</v>
      </c>
      <c r="D2419" s="2">
        <f>MACD!E2419</f>
        <v>0.23106541039313289</v>
      </c>
      <c r="E2419" s="2">
        <f>MACD!F2419</f>
        <v>0.14247358373949842</v>
      </c>
      <c r="F2419" s="2">
        <f>'Moving Avg'!D2419</f>
        <v>4.8020000000000005</v>
      </c>
      <c r="G2419" s="2">
        <f>'Moving Avg'!F2419</f>
        <v>5.3289999999999988</v>
      </c>
      <c r="H2419" s="2">
        <f>'Moving Avg'!G2419</f>
        <v>5.7621999999999982</v>
      </c>
      <c r="I2419" s="2">
        <f>'Moving Avg'!H2419</f>
        <v>5.0725999999999951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50</v>
      </c>
      <c r="N2419" s="7">
        <f t="shared" si="371"/>
        <v>0</v>
      </c>
      <c r="O2419" s="7">
        <f t="shared" si="372"/>
        <v>0</v>
      </c>
      <c r="P2419" s="7">
        <f t="shared" si="373"/>
        <v>16.5</v>
      </c>
      <c r="Q2419" s="8">
        <f t="shared" si="374"/>
        <v>19.975000000000001</v>
      </c>
      <c r="R2419" s="8">
        <f t="shared" si="375"/>
        <v>14.125</v>
      </c>
      <c r="S2419" s="8">
        <f t="shared" si="376"/>
        <v>14.925000000000001</v>
      </c>
      <c r="T2419" s="8">
        <f t="shared" si="377"/>
        <v>16.625</v>
      </c>
      <c r="U2419" s="7">
        <f t="shared" si="378"/>
        <v>16.341666666666669</v>
      </c>
      <c r="V2419" s="7">
        <f t="shared" si="379"/>
        <v>16.412500000000001</v>
      </c>
    </row>
    <row r="2420" spans="1:22" ht="13.5" x14ac:dyDescent="0.25">
      <c r="A2420" s="3">
        <f>RSI!A2420</f>
        <v>45831</v>
      </c>
      <c r="B2420" s="2">
        <f>RSI!B2420</f>
        <v>4.8</v>
      </c>
      <c r="C2420" s="2">
        <f>RSI!I2420</f>
        <v>19.499798517382501</v>
      </c>
      <c r="D2420" s="2">
        <f>MACD!E2420</f>
        <v>0.29974255988612697</v>
      </c>
      <c r="E2420" s="2">
        <f>MACD!F2420</f>
        <v>0.17392737896882415</v>
      </c>
      <c r="F2420" s="2">
        <f>'Moving Avg'!D2420</f>
        <v>4.8</v>
      </c>
      <c r="G2420" s="2">
        <f>'Moving Avg'!F2420</f>
        <v>5.2889999999999988</v>
      </c>
      <c r="H2420" s="2">
        <f>'Moving Avg'!G2420</f>
        <v>5.7411999999999992</v>
      </c>
      <c r="I2420" s="2">
        <f>'Moving Avg'!H2420</f>
        <v>5.0666499999999948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50</v>
      </c>
      <c r="N2420" s="7">
        <f t="shared" si="371"/>
        <v>0</v>
      </c>
      <c r="O2420" s="7">
        <f t="shared" si="372"/>
        <v>0</v>
      </c>
      <c r="P2420" s="7">
        <f t="shared" si="373"/>
        <v>16.5</v>
      </c>
      <c r="Q2420" s="8">
        <f t="shared" si="374"/>
        <v>19.975000000000001</v>
      </c>
      <c r="R2420" s="8">
        <f t="shared" si="375"/>
        <v>14.125</v>
      </c>
      <c r="S2420" s="8">
        <f t="shared" si="376"/>
        <v>14.925000000000001</v>
      </c>
      <c r="T2420" s="8">
        <f t="shared" si="377"/>
        <v>16.625</v>
      </c>
      <c r="U2420" s="7">
        <f t="shared" si="378"/>
        <v>16.341666666666669</v>
      </c>
      <c r="V2420" s="7">
        <f t="shared" si="379"/>
        <v>16.412500000000001</v>
      </c>
    </row>
    <row r="2421" spans="1:22" ht="13.5" x14ac:dyDescent="0.25">
      <c r="A2421" s="3">
        <f>RSI!A2421</f>
        <v>45832</v>
      </c>
      <c r="B2421" s="2">
        <f>RSI!B2421</f>
        <v>4.8</v>
      </c>
      <c r="C2421" s="2">
        <f>RSI!I2421</f>
        <v>19.499798517382501</v>
      </c>
      <c r="D2421" s="2">
        <f>MACD!E2421</f>
        <v>0.36095978458991329</v>
      </c>
      <c r="E2421" s="2">
        <f>MACD!F2421</f>
        <v>0.211333860093042</v>
      </c>
      <c r="F2421" s="2">
        <f>'Moving Avg'!D2421</f>
        <v>4.8</v>
      </c>
      <c r="G2421" s="2">
        <f>'Moving Avg'!F2421</f>
        <v>5.2489999999999988</v>
      </c>
      <c r="H2421" s="2">
        <f>'Moving Avg'!G2421</f>
        <v>5.714999999999999</v>
      </c>
      <c r="I2421" s="2">
        <f>'Moving Avg'!H2421</f>
        <v>5.0606499999999945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  <c r="M2421" s="7">
        <f t="shared" si="370"/>
        <v>50</v>
      </c>
      <c r="N2421" s="7">
        <f t="shared" si="371"/>
        <v>0</v>
      </c>
      <c r="O2421" s="7">
        <f t="shared" si="372"/>
        <v>0</v>
      </c>
      <c r="P2421" s="7">
        <f t="shared" si="373"/>
        <v>33</v>
      </c>
      <c r="Q2421" s="8">
        <f t="shared" si="374"/>
        <v>22.45</v>
      </c>
      <c r="R2421" s="8">
        <f t="shared" si="375"/>
        <v>18.25</v>
      </c>
      <c r="S2421" s="8">
        <f t="shared" si="376"/>
        <v>22.35</v>
      </c>
      <c r="T2421" s="8">
        <f t="shared" si="377"/>
        <v>20.75</v>
      </c>
      <c r="U2421" s="7">
        <f t="shared" si="378"/>
        <v>21.016666666666669</v>
      </c>
      <c r="V2421" s="7">
        <f t="shared" si="379"/>
        <v>20.950000000000003</v>
      </c>
    </row>
    <row r="2422" spans="1:22" ht="13.5" x14ac:dyDescent="0.25">
      <c r="A2422" s="3">
        <f>RSI!A2422</f>
        <v>45833</v>
      </c>
      <c r="B2422" s="2">
        <f>RSI!B2422</f>
        <v>4.5999999999999996</v>
      </c>
      <c r="C2422" s="2">
        <f>RSI!I2422</f>
        <v>15.422128311474481</v>
      </c>
      <c r="D2422" s="2">
        <f>MACD!E2422</f>
        <v>0.39198798303772264</v>
      </c>
      <c r="E2422" s="2">
        <f>MACD!F2422</f>
        <v>0.24746468468197813</v>
      </c>
      <c r="F2422" s="2">
        <f>'Moving Avg'!D2422</f>
        <v>4.76</v>
      </c>
      <c r="G2422" s="2">
        <f>'Moving Avg'!F2422</f>
        <v>5.2034999999999982</v>
      </c>
      <c r="H2422" s="2">
        <f>'Moving Avg'!G2422</f>
        <v>5.6819999999999995</v>
      </c>
      <c r="I2422" s="2">
        <f>'Moving Avg'!H2422</f>
        <v>5.0536499999999949</v>
      </c>
      <c r="J2422" s="5" t="str">
        <f>OBV!F2422</f>
        <v>BEARISH</v>
      </c>
      <c r="K2422" s="5" t="str">
        <f>OBV!G2422</f>
        <v>WEAK</v>
      </c>
      <c r="L2422" s="5" t="str">
        <f>OBV!H2422</f>
        <v>CONFIRMED BEARISH</v>
      </c>
      <c r="M2422" s="7">
        <f t="shared" si="370"/>
        <v>50</v>
      </c>
      <c r="N2422" s="7">
        <f t="shared" si="371"/>
        <v>0</v>
      </c>
      <c r="O2422" s="7">
        <f t="shared" si="372"/>
        <v>0</v>
      </c>
      <c r="P2422" s="7">
        <f t="shared" si="373"/>
        <v>0</v>
      </c>
      <c r="Q2422" s="8">
        <f t="shared" si="374"/>
        <v>17.5</v>
      </c>
      <c r="R2422" s="8">
        <f t="shared" si="375"/>
        <v>10</v>
      </c>
      <c r="S2422" s="8">
        <f t="shared" si="376"/>
        <v>7.5</v>
      </c>
      <c r="T2422" s="8">
        <f t="shared" si="377"/>
        <v>12.5</v>
      </c>
      <c r="U2422" s="7">
        <f t="shared" si="378"/>
        <v>11.666666666666666</v>
      </c>
      <c r="V2422" s="7">
        <f t="shared" si="379"/>
        <v>11.875</v>
      </c>
    </row>
    <row r="2423" spans="1:22" ht="13.5" x14ac:dyDescent="0.25">
      <c r="A2423" s="3">
        <f>RSI!A2423</f>
        <v>45835</v>
      </c>
      <c r="B2423" s="2">
        <f>RSI!B2423</f>
        <v>4.4000000000000004</v>
      </c>
      <c r="C2423" s="2">
        <f>RSI!I2423</f>
        <v>12.587446617646407</v>
      </c>
      <c r="D2423" s="2">
        <f>MACD!E2423</f>
        <v>0.39997887375281316</v>
      </c>
      <c r="E2423" s="2">
        <f>MACD!F2423</f>
        <v>0.27796752249614515</v>
      </c>
      <c r="F2423" s="2">
        <f>'Moving Avg'!D2423</f>
        <v>4.68</v>
      </c>
      <c r="G2423" s="2">
        <f>'Moving Avg'!F2423</f>
        <v>5.1479999999999988</v>
      </c>
      <c r="H2423" s="2">
        <f>'Moving Avg'!G2423</f>
        <v>5.6439999999999984</v>
      </c>
      <c r="I2423" s="2">
        <f>'Moving Avg'!H2423</f>
        <v>5.0456499999999949</v>
      </c>
      <c r="J2423" s="5" t="str">
        <f>OBV!F2423</f>
        <v>BEARISH</v>
      </c>
      <c r="K2423" s="5" t="str">
        <f>OBV!G2423</f>
        <v>WEAK</v>
      </c>
      <c r="L2423" s="5" t="str">
        <f>OBV!H2423</f>
        <v>CONFIRMED BEARISH</v>
      </c>
      <c r="M2423" s="7">
        <f t="shared" si="370"/>
        <v>50</v>
      </c>
      <c r="N2423" s="7">
        <f t="shared" si="371"/>
        <v>0</v>
      </c>
      <c r="O2423" s="7">
        <f t="shared" si="372"/>
        <v>0</v>
      </c>
      <c r="P2423" s="7">
        <f t="shared" si="373"/>
        <v>0</v>
      </c>
      <c r="Q2423" s="8">
        <f t="shared" si="374"/>
        <v>17.5</v>
      </c>
      <c r="R2423" s="8">
        <f t="shared" si="375"/>
        <v>10</v>
      </c>
      <c r="S2423" s="8">
        <f t="shared" si="376"/>
        <v>7.5</v>
      </c>
      <c r="T2423" s="8">
        <f t="shared" si="377"/>
        <v>12.5</v>
      </c>
      <c r="U2423" s="7">
        <f t="shared" si="378"/>
        <v>11.666666666666666</v>
      </c>
      <c r="V2423" s="7">
        <f t="shared" si="379"/>
        <v>11.875</v>
      </c>
    </row>
    <row r="2424" spans="1:22" ht="13.5" x14ac:dyDescent="0.25">
      <c r="A2424" s="3">
        <f>RSI!A2424</f>
        <v>45838</v>
      </c>
      <c r="B2424" s="2">
        <f>RSI!B2424</f>
        <v>4.21</v>
      </c>
      <c r="C2424" s="2">
        <f>RSI!I2424</f>
        <v>10.59506741379974</v>
      </c>
      <c r="D2424" s="2">
        <f>MACD!E2424</f>
        <v>0.39017140780306647</v>
      </c>
      <c r="E2424" s="2">
        <f>MACD!F2424</f>
        <v>0.30040829955752946</v>
      </c>
      <c r="F2424" s="2">
        <f>'Moving Avg'!D2424</f>
        <v>4.5620000000000003</v>
      </c>
      <c r="G2424" s="2">
        <f>'Moving Avg'!F2424</f>
        <v>5.0829999999999993</v>
      </c>
      <c r="H2424" s="2">
        <f>'Moving Avg'!G2424</f>
        <v>5.6001999999999974</v>
      </c>
      <c r="I2424" s="2">
        <f>'Moving Avg'!H2424</f>
        <v>5.0366999999999953</v>
      </c>
      <c r="J2424" s="5" t="str">
        <f>OBV!F2424</f>
        <v>BEARISH</v>
      </c>
      <c r="K2424" s="5" t="str">
        <f>OBV!G2424</f>
        <v>WEAK</v>
      </c>
      <c r="L2424" s="5" t="str">
        <f>OBV!H2424</f>
        <v>CONFIRMED BEARISH</v>
      </c>
      <c r="M2424" s="7">
        <f t="shared" si="370"/>
        <v>50</v>
      </c>
      <c r="N2424" s="7">
        <f t="shared" si="371"/>
        <v>0</v>
      </c>
      <c r="O2424" s="7">
        <f t="shared" si="372"/>
        <v>0</v>
      </c>
      <c r="P2424" s="7">
        <f t="shared" si="373"/>
        <v>0</v>
      </c>
      <c r="Q2424" s="8">
        <f t="shared" si="374"/>
        <v>17.5</v>
      </c>
      <c r="R2424" s="8">
        <f t="shared" si="375"/>
        <v>10</v>
      </c>
      <c r="S2424" s="8">
        <f t="shared" si="376"/>
        <v>7.5</v>
      </c>
      <c r="T2424" s="8">
        <f t="shared" si="377"/>
        <v>12.5</v>
      </c>
      <c r="U2424" s="7">
        <f t="shared" si="378"/>
        <v>11.666666666666666</v>
      </c>
      <c r="V2424" s="7">
        <f t="shared" si="379"/>
        <v>11.875</v>
      </c>
    </row>
    <row r="2425" spans="1:22" ht="13.5" x14ac:dyDescent="0.25">
      <c r="A2425" s="3">
        <f>RSI!A2425</f>
        <v>45839</v>
      </c>
      <c r="B2425" s="2">
        <f>RSI!B2425</f>
        <v>4.03</v>
      </c>
      <c r="C2425" s="2">
        <f>RSI!I2425</f>
        <v>9.1219842561042412</v>
      </c>
      <c r="D2425" s="2">
        <f>MACD!E2425</f>
        <v>0.36687300675636347</v>
      </c>
      <c r="E2425" s="2">
        <f>MACD!F2425</f>
        <v>0.31370124099729629</v>
      </c>
      <c r="F2425" s="2">
        <f>'Moving Avg'!D2425</f>
        <v>4.4079999999999995</v>
      </c>
      <c r="G2425" s="2">
        <f>'Moving Avg'!F2425</f>
        <v>5.0089999999999986</v>
      </c>
      <c r="H2425" s="2">
        <f>'Moving Avg'!G2425</f>
        <v>5.5527999999999977</v>
      </c>
      <c r="I2425" s="2">
        <f>'Moving Avg'!H2425</f>
        <v>5.0268499999999952</v>
      </c>
      <c r="J2425" s="5" t="str">
        <f>OBV!F2425</f>
        <v>BEARISH</v>
      </c>
      <c r="K2425" s="5" t="str">
        <f>OBV!G2425</f>
        <v>WEAK</v>
      </c>
      <c r="L2425" s="5" t="str">
        <f>OBV!H2425</f>
        <v>CONFIRMED BEARISH</v>
      </c>
      <c r="M2425" s="7">
        <f t="shared" si="370"/>
        <v>50</v>
      </c>
      <c r="N2425" s="7">
        <f t="shared" si="371"/>
        <v>0</v>
      </c>
      <c r="O2425" s="7">
        <f t="shared" si="372"/>
        <v>0</v>
      </c>
      <c r="P2425" s="7">
        <f t="shared" si="373"/>
        <v>0</v>
      </c>
      <c r="Q2425" s="8">
        <f t="shared" si="374"/>
        <v>17.5</v>
      </c>
      <c r="R2425" s="8">
        <f t="shared" si="375"/>
        <v>10</v>
      </c>
      <c r="S2425" s="8">
        <f t="shared" si="376"/>
        <v>7.5</v>
      </c>
      <c r="T2425" s="8">
        <f t="shared" si="377"/>
        <v>12.5</v>
      </c>
      <c r="U2425" s="7">
        <f t="shared" si="378"/>
        <v>11.666666666666666</v>
      </c>
      <c r="V2425" s="7">
        <f t="shared" si="379"/>
        <v>11.875</v>
      </c>
    </row>
    <row r="2426" spans="1:22" ht="13.5" x14ac:dyDescent="0.25">
      <c r="A2426" s="3">
        <f>RSI!A2426</f>
        <v>45840</v>
      </c>
      <c r="B2426" s="2">
        <f>RSI!B2426</f>
        <v>3.85</v>
      </c>
      <c r="C2426" s="2">
        <f>RSI!I2426</f>
        <v>7.9340244243413025</v>
      </c>
      <c r="D2426" s="2">
        <f>MACD!E2426</f>
        <v>0.36512214546044142</v>
      </c>
      <c r="E2426" s="2">
        <f>MACD!F2426</f>
        <v>0.32398542188992535</v>
      </c>
      <c r="F2426" s="2">
        <f>'Moving Avg'!D2426</f>
        <v>4.2180000000000009</v>
      </c>
      <c r="G2426" s="2">
        <f>'Moving Avg'!F2426</f>
        <v>4.9259999999999993</v>
      </c>
      <c r="H2426" s="2">
        <f>'Moving Avg'!G2426</f>
        <v>5.5017999999999976</v>
      </c>
      <c r="I2426" s="2">
        <f>'Moving Avg'!H2426</f>
        <v>5.0160999999999953</v>
      </c>
      <c r="J2426" s="5" t="str">
        <f>OBV!F2426</f>
        <v>BEARISH</v>
      </c>
      <c r="K2426" s="5" t="str">
        <f>OBV!G2426</f>
        <v>WEAK</v>
      </c>
      <c r="L2426" s="5" t="str">
        <f>OBV!H2426</f>
        <v>CONFIRMED BEARISH</v>
      </c>
      <c r="M2426" s="7">
        <f t="shared" si="370"/>
        <v>50</v>
      </c>
      <c r="N2426" s="7">
        <f t="shared" si="371"/>
        <v>0</v>
      </c>
      <c r="O2426" s="7">
        <f t="shared" si="372"/>
        <v>0</v>
      </c>
      <c r="P2426" s="7">
        <f t="shared" si="373"/>
        <v>0</v>
      </c>
      <c r="Q2426" s="8">
        <f t="shared" si="374"/>
        <v>17.5</v>
      </c>
      <c r="R2426" s="8">
        <f t="shared" si="375"/>
        <v>10</v>
      </c>
      <c r="S2426" s="8">
        <f t="shared" si="376"/>
        <v>7.5</v>
      </c>
      <c r="T2426" s="8">
        <f t="shared" si="377"/>
        <v>12.5</v>
      </c>
      <c r="U2426" s="7">
        <f t="shared" si="378"/>
        <v>11.666666666666666</v>
      </c>
      <c r="V2426" s="7">
        <f t="shared" si="379"/>
        <v>11.875</v>
      </c>
    </row>
    <row r="2427" spans="1:22" ht="13.5" x14ac:dyDescent="0.25">
      <c r="A2427" s="3">
        <f>RSI!A2427</f>
        <v>45841</v>
      </c>
      <c r="B2427" s="2">
        <f>RSI!B2427</f>
        <v>3.8</v>
      </c>
      <c r="C2427" s="2">
        <f>RSI!I2427</f>
        <v>7.6365221855644023</v>
      </c>
      <c r="D2427" s="2">
        <f>MACD!E2427</f>
        <v>0.37411936643417221</v>
      </c>
      <c r="E2427" s="2">
        <f>MACD!F2427</f>
        <v>0.33401221079877474</v>
      </c>
      <c r="F2427" s="2">
        <f>'Moving Avg'!D2427</f>
        <v>4.0580000000000007</v>
      </c>
      <c r="G2427" s="2">
        <f>'Moving Avg'!F2427</f>
        <v>4.8404999999999987</v>
      </c>
      <c r="H2427" s="2">
        <f>'Moving Avg'!G2427</f>
        <v>5.449799999999998</v>
      </c>
      <c r="I2427" s="2">
        <f>'Moving Avg'!H2427</f>
        <v>5.0050999999999952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  <c r="M2427" s="7">
        <f t="shared" si="370"/>
        <v>50</v>
      </c>
      <c r="N2427" s="7">
        <f t="shared" si="371"/>
        <v>0</v>
      </c>
      <c r="O2427" s="7">
        <f t="shared" si="372"/>
        <v>0</v>
      </c>
      <c r="P2427" s="7">
        <f t="shared" si="373"/>
        <v>16.5</v>
      </c>
      <c r="Q2427" s="8">
        <f t="shared" si="374"/>
        <v>19.975000000000001</v>
      </c>
      <c r="R2427" s="8">
        <f t="shared" si="375"/>
        <v>14.125</v>
      </c>
      <c r="S2427" s="8">
        <f t="shared" si="376"/>
        <v>14.925000000000001</v>
      </c>
      <c r="T2427" s="8">
        <f t="shared" si="377"/>
        <v>16.625</v>
      </c>
      <c r="U2427" s="7">
        <f t="shared" si="378"/>
        <v>16.341666666666669</v>
      </c>
      <c r="V2427" s="7">
        <f t="shared" si="379"/>
        <v>16.412500000000001</v>
      </c>
    </row>
    <row r="2428" spans="1:22" ht="13.5" x14ac:dyDescent="0.25">
      <c r="A2428" s="3">
        <f>RSI!A2428</f>
        <v>45842</v>
      </c>
      <c r="B2428" s="2">
        <f>RSI!B2428</f>
        <v>3.8</v>
      </c>
      <c r="C2428" s="2">
        <f>RSI!I2428</f>
        <v>7.6365221855644023</v>
      </c>
      <c r="D2428" s="2">
        <f>MACD!E2428</f>
        <v>0.38830101401832984</v>
      </c>
      <c r="E2428" s="2">
        <f>MACD!F2428</f>
        <v>0.34486997144268577</v>
      </c>
      <c r="F2428" s="2">
        <f>'Moving Avg'!D2428</f>
        <v>3.9380000000000002</v>
      </c>
      <c r="G2428" s="2">
        <f>'Moving Avg'!F2428</f>
        <v>4.7549999999999981</v>
      </c>
      <c r="H2428" s="2">
        <f>'Moving Avg'!G2428</f>
        <v>5.392199999999999</v>
      </c>
      <c r="I2428" s="2">
        <f>'Moving Avg'!H2428</f>
        <v>4.9940999999999942</v>
      </c>
      <c r="J2428" s="5" t="str">
        <f>OBV!F2428</f>
        <v>BEARISH</v>
      </c>
      <c r="K2428" s="5" t="str">
        <f>OBV!G2428</f>
        <v>NEUTRAL</v>
      </c>
      <c r="L2428" s="5" t="str">
        <f>OBV!H2428</f>
        <v>CONFIRMED BEARISH</v>
      </c>
      <c r="M2428" s="7">
        <f t="shared" si="370"/>
        <v>50</v>
      </c>
      <c r="N2428" s="7">
        <f t="shared" si="371"/>
        <v>0</v>
      </c>
      <c r="O2428" s="7">
        <f t="shared" si="372"/>
        <v>0</v>
      </c>
      <c r="P2428" s="7">
        <f t="shared" si="373"/>
        <v>16.5</v>
      </c>
      <c r="Q2428" s="8">
        <f t="shared" si="374"/>
        <v>19.975000000000001</v>
      </c>
      <c r="R2428" s="8">
        <f t="shared" si="375"/>
        <v>14.125</v>
      </c>
      <c r="S2428" s="8">
        <f t="shared" si="376"/>
        <v>14.925000000000001</v>
      </c>
      <c r="T2428" s="8">
        <f t="shared" si="377"/>
        <v>16.625</v>
      </c>
      <c r="U2428" s="7">
        <f t="shared" si="378"/>
        <v>16.341666666666669</v>
      </c>
      <c r="V2428" s="7">
        <f t="shared" si="379"/>
        <v>16.412500000000001</v>
      </c>
    </row>
    <row r="2429" spans="1:22" ht="13.5" x14ac:dyDescent="0.25">
      <c r="A2429" s="3">
        <f>RSI!A2429</f>
        <v>45845</v>
      </c>
      <c r="B2429" s="2">
        <f>RSI!B2429</f>
        <v>3.8</v>
      </c>
      <c r="C2429" s="2">
        <f>RSI!I2429</f>
        <v>7.6365221855644023</v>
      </c>
      <c r="D2429" s="2">
        <f>MACD!E2429</f>
        <v>0.40638292008548049</v>
      </c>
      <c r="E2429" s="2">
        <f>MACD!F2429</f>
        <v>0.35717256117124474</v>
      </c>
      <c r="F2429" s="2">
        <f>'Moving Avg'!D2429</f>
        <v>3.8560000000000003</v>
      </c>
      <c r="G2429" s="2">
        <f>'Moving Avg'!F2429</f>
        <v>4.6694999999999984</v>
      </c>
      <c r="H2429" s="2">
        <f>'Moving Avg'!G2429</f>
        <v>5.3345999999999991</v>
      </c>
      <c r="I2429" s="2">
        <f>'Moving Avg'!H2429</f>
        <v>4.9830999999999941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  <c r="M2429" s="7">
        <f t="shared" si="370"/>
        <v>50</v>
      </c>
      <c r="N2429" s="7">
        <f t="shared" si="371"/>
        <v>0</v>
      </c>
      <c r="O2429" s="7">
        <f t="shared" si="372"/>
        <v>0</v>
      </c>
      <c r="P2429" s="7">
        <f t="shared" si="373"/>
        <v>16.5</v>
      </c>
      <c r="Q2429" s="8">
        <f t="shared" si="374"/>
        <v>19.975000000000001</v>
      </c>
      <c r="R2429" s="8">
        <f t="shared" si="375"/>
        <v>14.125</v>
      </c>
      <c r="S2429" s="8">
        <f t="shared" si="376"/>
        <v>14.925000000000001</v>
      </c>
      <c r="T2429" s="8">
        <f t="shared" si="377"/>
        <v>16.625</v>
      </c>
      <c r="U2429" s="7">
        <f t="shared" si="378"/>
        <v>16.341666666666669</v>
      </c>
      <c r="V2429" s="7">
        <f t="shared" si="379"/>
        <v>16.412500000000001</v>
      </c>
    </row>
    <row r="2430" spans="1:22" ht="13.5" x14ac:dyDescent="0.25">
      <c r="A2430" s="3">
        <f>RSI!A2430</f>
        <v>45846</v>
      </c>
      <c r="B2430" s="2">
        <f>RSI!B2430</f>
        <v>3.8</v>
      </c>
      <c r="C2430" s="2">
        <f>RSI!I2430</f>
        <v>7.6365221855644023</v>
      </c>
      <c r="D2430" s="2">
        <f>MACD!E2430</f>
        <v>0.42731452261574976</v>
      </c>
      <c r="E2430" s="2">
        <f>MACD!F2430</f>
        <v>0.37120095346014575</v>
      </c>
      <c r="F2430" s="2">
        <f>'Moving Avg'!D2430</f>
        <v>3.81</v>
      </c>
      <c r="G2430" s="2">
        <f>'Moving Avg'!F2430</f>
        <v>4.5719999999999983</v>
      </c>
      <c r="H2430" s="2">
        <f>'Moving Avg'!G2430</f>
        <v>5.2805999999999997</v>
      </c>
      <c r="I2430" s="2">
        <f>'Moving Avg'!H2430</f>
        <v>4.9734499999999944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  <c r="M2430" s="7">
        <f t="shared" si="370"/>
        <v>50</v>
      </c>
      <c r="N2430" s="7">
        <f t="shared" si="371"/>
        <v>0</v>
      </c>
      <c r="O2430" s="7">
        <f t="shared" si="372"/>
        <v>0</v>
      </c>
      <c r="P2430" s="7">
        <f t="shared" si="373"/>
        <v>16.5</v>
      </c>
      <c r="Q2430" s="8">
        <f t="shared" si="374"/>
        <v>19.975000000000001</v>
      </c>
      <c r="R2430" s="8">
        <f t="shared" si="375"/>
        <v>14.125</v>
      </c>
      <c r="S2430" s="8">
        <f t="shared" si="376"/>
        <v>14.925000000000001</v>
      </c>
      <c r="T2430" s="8">
        <f t="shared" si="377"/>
        <v>16.625</v>
      </c>
      <c r="U2430" s="7">
        <f t="shared" si="378"/>
        <v>16.341666666666669</v>
      </c>
      <c r="V2430" s="7">
        <f t="shared" si="379"/>
        <v>16.412500000000001</v>
      </c>
    </row>
    <row r="2431" spans="1:22" ht="13.5" x14ac:dyDescent="0.25">
      <c r="A2431" s="3">
        <f>RSI!A2431</f>
        <v>45847</v>
      </c>
      <c r="B2431" s="2">
        <f>RSI!B2431</f>
        <v>3.8</v>
      </c>
      <c r="C2431" s="2">
        <f>RSI!I2431</f>
        <v>7.6365221855644023</v>
      </c>
      <c r="D2431" s="2">
        <f>MACD!E2431</f>
        <v>0.45024025653415745</v>
      </c>
      <c r="E2431" s="2">
        <f>MACD!F2431</f>
        <v>0.38700881407494814</v>
      </c>
      <c r="F2431" s="2">
        <f>'Moving Avg'!D2431</f>
        <v>3.8</v>
      </c>
      <c r="G2431" s="2">
        <f>'Moving Avg'!F2431</f>
        <v>4.4744999999999981</v>
      </c>
      <c r="H2431" s="2">
        <f>'Moving Avg'!G2431</f>
        <v>5.2286000000000001</v>
      </c>
      <c r="I2431" s="2">
        <f>'Moving Avg'!H2431</f>
        <v>4.9637999999999947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  <c r="M2431" s="7">
        <f t="shared" si="370"/>
        <v>50</v>
      </c>
      <c r="N2431" s="7">
        <f t="shared" si="371"/>
        <v>0</v>
      </c>
      <c r="O2431" s="7">
        <f t="shared" si="372"/>
        <v>0</v>
      </c>
      <c r="P2431" s="7">
        <f t="shared" si="373"/>
        <v>16.5</v>
      </c>
      <c r="Q2431" s="8">
        <f t="shared" si="374"/>
        <v>19.975000000000001</v>
      </c>
      <c r="R2431" s="8">
        <f t="shared" si="375"/>
        <v>14.125</v>
      </c>
      <c r="S2431" s="8">
        <f t="shared" si="376"/>
        <v>14.925000000000001</v>
      </c>
      <c r="T2431" s="8">
        <f t="shared" si="377"/>
        <v>16.625</v>
      </c>
      <c r="U2431" s="7">
        <f t="shared" si="378"/>
        <v>16.341666666666669</v>
      </c>
      <c r="V2431" s="7">
        <f t="shared" si="379"/>
        <v>16.412500000000001</v>
      </c>
    </row>
    <row r="2432" spans="1:22" ht="13.5" x14ac:dyDescent="0.25">
      <c r="A2432" s="3">
        <f>RSI!A2432</f>
        <v>45848</v>
      </c>
      <c r="B2432" s="2">
        <f>RSI!B2432</f>
        <v>3.8</v>
      </c>
      <c r="C2432" s="2">
        <f>RSI!I2432</f>
        <v>7.6365221855644023</v>
      </c>
      <c r="D2432" s="2">
        <f>MACD!E2432</f>
        <v>0.44369785141001383</v>
      </c>
      <c r="E2432" s="2">
        <f>MACD!F2432</f>
        <v>0.39834662154196132</v>
      </c>
      <c r="F2432" s="2">
        <f>'Moving Avg'!D2432</f>
        <v>3.8</v>
      </c>
      <c r="G2432" s="2">
        <f>'Moving Avg'!F2432</f>
        <v>4.3894999999999991</v>
      </c>
      <c r="H2432" s="2">
        <f>'Moving Avg'!G2432</f>
        <v>5.1766000000000005</v>
      </c>
      <c r="I2432" s="2">
        <f>'Moving Avg'!H2432</f>
        <v>4.9528999999999943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  <c r="M2432" s="7">
        <f t="shared" si="370"/>
        <v>50</v>
      </c>
      <c r="N2432" s="7">
        <f t="shared" si="371"/>
        <v>0</v>
      </c>
      <c r="O2432" s="7">
        <f t="shared" si="372"/>
        <v>0</v>
      </c>
      <c r="P2432" s="7">
        <f t="shared" si="373"/>
        <v>33</v>
      </c>
      <c r="Q2432" s="8">
        <f t="shared" si="374"/>
        <v>22.45</v>
      </c>
      <c r="R2432" s="8">
        <f t="shared" si="375"/>
        <v>18.25</v>
      </c>
      <c r="S2432" s="8">
        <f t="shared" si="376"/>
        <v>22.35</v>
      </c>
      <c r="T2432" s="8">
        <f t="shared" si="377"/>
        <v>20.75</v>
      </c>
      <c r="U2432" s="7">
        <f t="shared" si="378"/>
        <v>21.016666666666669</v>
      </c>
      <c r="V2432" s="7">
        <f t="shared" si="379"/>
        <v>20.950000000000003</v>
      </c>
    </row>
    <row r="2433" spans="1:22" ht="13.5" x14ac:dyDescent="0.25">
      <c r="A2433" s="3">
        <f>RSI!A2433</f>
        <v>45849</v>
      </c>
      <c r="B2433" s="2">
        <f>RSI!B2433</f>
        <v>3.8</v>
      </c>
      <c r="C2433" s="2">
        <f>RSI!I2433</f>
        <v>7.6365221855644023</v>
      </c>
      <c r="D2433" s="2">
        <f>MACD!E2433</f>
        <v>0.41186322800608277</v>
      </c>
      <c r="E2433" s="2">
        <f>MACD!F2433</f>
        <v>0.40104994283478562</v>
      </c>
      <c r="F2433" s="2">
        <f>'Moving Avg'!D2433</f>
        <v>3.8</v>
      </c>
      <c r="G2433" s="2">
        <f>'Moving Avg'!F2433</f>
        <v>4.3164999999999996</v>
      </c>
      <c r="H2433" s="2">
        <f>'Moving Avg'!G2433</f>
        <v>5.1246000000000018</v>
      </c>
      <c r="I2433" s="2">
        <f>'Moving Avg'!H2433</f>
        <v>4.941999999999994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  <c r="M2433" s="7">
        <f t="shared" si="370"/>
        <v>50</v>
      </c>
      <c r="N2433" s="7">
        <f t="shared" si="371"/>
        <v>0</v>
      </c>
      <c r="O2433" s="7">
        <f t="shared" si="372"/>
        <v>0</v>
      </c>
      <c r="P2433" s="7">
        <f t="shared" si="373"/>
        <v>33</v>
      </c>
      <c r="Q2433" s="8">
        <f t="shared" si="374"/>
        <v>22.45</v>
      </c>
      <c r="R2433" s="8">
        <f t="shared" si="375"/>
        <v>18.25</v>
      </c>
      <c r="S2433" s="8">
        <f t="shared" si="376"/>
        <v>22.35</v>
      </c>
      <c r="T2433" s="8">
        <f t="shared" si="377"/>
        <v>20.75</v>
      </c>
      <c r="U2433" s="7">
        <f t="shared" si="378"/>
        <v>21.016666666666669</v>
      </c>
      <c r="V2433" s="7">
        <f t="shared" si="379"/>
        <v>20.950000000000003</v>
      </c>
    </row>
    <row r="2434" spans="1:22" ht="13.5" x14ac:dyDescent="0.25">
      <c r="A2434" s="3">
        <f>RSI!A2434</f>
        <v>45852</v>
      </c>
      <c r="B2434" s="2">
        <f>RSI!B2434</f>
        <v>3.8</v>
      </c>
      <c r="C2434" s="2">
        <f>RSI!I2434</f>
        <v>7.6365221855644023</v>
      </c>
      <c r="D2434" s="2">
        <f>MACD!E2434</f>
        <v>0.35983481105991366</v>
      </c>
      <c r="E2434" s="2">
        <f>MACD!F2434</f>
        <v>0.39280691647981125</v>
      </c>
      <c r="F2434" s="2">
        <f>'Moving Avg'!D2434</f>
        <v>3.8</v>
      </c>
      <c r="G2434" s="2">
        <f>'Moving Avg'!F2434</f>
        <v>4.254999999999999</v>
      </c>
      <c r="H2434" s="2">
        <f>'Moving Avg'!G2434</f>
        <v>5.0782000000000025</v>
      </c>
      <c r="I2434" s="2">
        <f>'Moving Avg'!H2434</f>
        <v>4.9310999999999936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50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57.45</v>
      </c>
      <c r="R2434" s="8">
        <f t="shared" si="375"/>
        <v>38.25</v>
      </c>
      <c r="S2434" s="8">
        <f t="shared" si="376"/>
        <v>37.35</v>
      </c>
      <c r="T2434" s="8">
        <f t="shared" si="377"/>
        <v>45.75</v>
      </c>
      <c r="U2434" s="7">
        <f t="shared" si="378"/>
        <v>44.35</v>
      </c>
      <c r="V2434" s="7">
        <f t="shared" si="379"/>
        <v>44.7</v>
      </c>
    </row>
    <row r="2435" spans="1:22" ht="13.5" x14ac:dyDescent="0.25">
      <c r="A2435" s="3">
        <f>RSI!A2435</f>
        <v>45853</v>
      </c>
      <c r="B2435" s="2">
        <f>RSI!B2435</f>
        <v>3.8</v>
      </c>
      <c r="C2435" s="2">
        <f>RSI!I2435</f>
        <v>7.6365221855644023</v>
      </c>
      <c r="D2435" s="2">
        <f>MACD!E2435</f>
        <v>0.29195118170254553</v>
      </c>
      <c r="E2435" s="2">
        <f>MACD!F2435</f>
        <v>0.37263576952435812</v>
      </c>
      <c r="F2435" s="2">
        <f>'Moving Avg'!D2435</f>
        <v>3.8</v>
      </c>
      <c r="G2435" s="2">
        <f>'Moving Avg'!F2435</f>
        <v>4.2044999999999986</v>
      </c>
      <c r="H2435" s="2">
        <f>'Moving Avg'!G2435</f>
        <v>5.0342000000000038</v>
      </c>
      <c r="I2435" s="2">
        <f>'Moving Avg'!H2435</f>
        <v>4.9201999999999932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  <c r="M2435" s="7">
        <f t="shared" si="380"/>
        <v>50</v>
      </c>
      <c r="N2435" s="7">
        <f t="shared" si="381"/>
        <v>100</v>
      </c>
      <c r="O2435" s="7">
        <f t="shared" si="382"/>
        <v>0</v>
      </c>
      <c r="P2435" s="7">
        <f t="shared" si="383"/>
        <v>33</v>
      </c>
      <c r="Q2435" s="8">
        <f t="shared" ref="Q2435:Q2498" si="384">0.35*M2435+N2435*0.35+O2435*0.15+P2435*0.15</f>
        <v>57.45</v>
      </c>
      <c r="R2435" s="8">
        <f t="shared" ref="R2435:R2498" si="385">M2435*0.2+N2435*0.2+O2435*0.35+P2435*0.25</f>
        <v>38.25</v>
      </c>
      <c r="S2435" s="8">
        <f t="shared" ref="S2435:S2498" si="386">M2435*0.15+N2435*0.15+O2435*0.25+P2435*0.45</f>
        <v>37.35</v>
      </c>
      <c r="T2435" s="8">
        <f t="shared" ref="T2435:T2498" si="387">0.25*SUM(M2435:P2435)</f>
        <v>45.75</v>
      </c>
      <c r="U2435" s="7">
        <f t="shared" ref="U2435:U2498" si="388">SUM(Q2435:S2435)/3</f>
        <v>44.35</v>
      </c>
      <c r="V2435" s="7">
        <f t="shared" ref="V2435:V2498" si="389">SUM(Q2435:T2435)/4</f>
        <v>44.7</v>
      </c>
    </row>
    <row r="2436" spans="1:22" ht="13.5" x14ac:dyDescent="0.25">
      <c r="A2436" s="3">
        <f>RSI!A2436</f>
        <v>45854</v>
      </c>
      <c r="B2436" s="2">
        <f>RSI!B2436</f>
        <v>3.97</v>
      </c>
      <c r="C2436" s="2">
        <f>RSI!I2436</f>
        <v>26.014047913996322</v>
      </c>
      <c r="D2436" s="2">
        <f>MACD!E2436</f>
        <v>0.19777510534902376</v>
      </c>
      <c r="E2436" s="2">
        <f>MACD!F2436</f>
        <v>0.33766363668929122</v>
      </c>
      <c r="F2436" s="2">
        <f>'Moving Avg'!D2436</f>
        <v>3.8339999999999996</v>
      </c>
      <c r="G2436" s="2">
        <f>'Moving Avg'!F2436</f>
        <v>4.1629999999999985</v>
      </c>
      <c r="H2436" s="2">
        <f>'Moving Avg'!G2436</f>
        <v>4.9936000000000034</v>
      </c>
      <c r="I2436" s="2">
        <f>'Moving Avg'!H2436</f>
        <v>4.9101499999999936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  <c r="M2436" s="7">
        <f t="shared" si="380"/>
        <v>50</v>
      </c>
      <c r="N2436" s="7">
        <f t="shared" si="381"/>
        <v>100</v>
      </c>
      <c r="O2436" s="7">
        <f t="shared" si="382"/>
        <v>0</v>
      </c>
      <c r="P2436" s="7">
        <f t="shared" si="383"/>
        <v>83.5</v>
      </c>
      <c r="Q2436" s="8">
        <f t="shared" si="384"/>
        <v>65.025000000000006</v>
      </c>
      <c r="R2436" s="8">
        <f t="shared" si="385"/>
        <v>50.875</v>
      </c>
      <c r="S2436" s="8">
        <f t="shared" si="386"/>
        <v>60.075000000000003</v>
      </c>
      <c r="T2436" s="8">
        <f t="shared" si="387"/>
        <v>58.375</v>
      </c>
      <c r="U2436" s="7">
        <f t="shared" si="388"/>
        <v>58.658333333333339</v>
      </c>
      <c r="V2436" s="7">
        <f t="shared" si="389"/>
        <v>58.587500000000006</v>
      </c>
    </row>
    <row r="2437" spans="1:22" ht="13.5" x14ac:dyDescent="0.25">
      <c r="A2437" s="3">
        <f>RSI!A2437</f>
        <v>45855</v>
      </c>
      <c r="B2437" s="2">
        <f>RSI!B2437</f>
        <v>4.1399999999999997</v>
      </c>
      <c r="C2437" s="2">
        <f>RSI!I2437</f>
        <v>39.069853338458323</v>
      </c>
      <c r="D2437" s="2">
        <f>MACD!E2437</f>
        <v>0.10008416113644625</v>
      </c>
      <c r="E2437" s="2">
        <f>MACD!F2437</f>
        <v>0.2901477415787222</v>
      </c>
      <c r="F2437" s="2">
        <f>'Moving Avg'!D2437</f>
        <v>3.9019999999999997</v>
      </c>
      <c r="G2437" s="2">
        <f>'Moving Avg'!F2437</f>
        <v>4.129999999999999</v>
      </c>
      <c r="H2437" s="2">
        <f>'Moving Avg'!G2437</f>
        <v>4.9604000000000035</v>
      </c>
      <c r="I2437" s="2">
        <f>'Moving Avg'!H2437</f>
        <v>4.9009499999999937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  <c r="M2437" s="7">
        <f t="shared" si="380"/>
        <v>25</v>
      </c>
      <c r="N2437" s="7">
        <f t="shared" si="381"/>
        <v>100</v>
      </c>
      <c r="O2437" s="7">
        <f t="shared" si="382"/>
        <v>0</v>
      </c>
      <c r="P2437" s="7">
        <f t="shared" si="383"/>
        <v>83.5</v>
      </c>
      <c r="Q2437" s="8">
        <f t="shared" si="384"/>
        <v>56.274999999999999</v>
      </c>
      <c r="R2437" s="8">
        <f t="shared" si="385"/>
        <v>45.875</v>
      </c>
      <c r="S2437" s="8">
        <f t="shared" si="386"/>
        <v>56.325000000000003</v>
      </c>
      <c r="T2437" s="8">
        <f t="shared" si="387"/>
        <v>52.125</v>
      </c>
      <c r="U2437" s="7">
        <f t="shared" si="388"/>
        <v>52.82500000000001</v>
      </c>
      <c r="V2437" s="7">
        <f t="shared" si="389"/>
        <v>52.650000000000006</v>
      </c>
    </row>
    <row r="2438" spans="1:22" ht="13.5" x14ac:dyDescent="0.25">
      <c r="A2438" s="3">
        <f>RSI!A2438</f>
        <v>45856</v>
      </c>
      <c r="B2438" s="2">
        <f>RSI!B2438</f>
        <v>4.2</v>
      </c>
      <c r="C2438" s="2">
        <f>RSI!I2438</f>
        <v>42.899686928913098</v>
      </c>
      <c r="D2438" s="2">
        <f>MACD!E2438</f>
        <v>1.4086023521048041E-2</v>
      </c>
      <c r="E2438" s="2">
        <f>MACD!F2438</f>
        <v>0.23493539796718738</v>
      </c>
      <c r="F2438" s="2">
        <f>'Moving Avg'!D2438</f>
        <v>3.9820000000000002</v>
      </c>
      <c r="G2438" s="2">
        <f>'Moving Avg'!F2438</f>
        <v>4.0999999999999996</v>
      </c>
      <c r="H2438" s="2">
        <f>'Moving Avg'!G2438</f>
        <v>4.9284000000000034</v>
      </c>
      <c r="I2438" s="2">
        <f>'Moving Avg'!H2438</f>
        <v>4.8924499999999931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  <c r="M2438" s="7">
        <f t="shared" si="380"/>
        <v>25</v>
      </c>
      <c r="N2438" s="7">
        <f t="shared" si="381"/>
        <v>100</v>
      </c>
      <c r="O2438" s="7">
        <f t="shared" si="382"/>
        <v>0</v>
      </c>
      <c r="P2438" s="7">
        <f t="shared" si="383"/>
        <v>83.5</v>
      </c>
      <c r="Q2438" s="8">
        <f t="shared" si="384"/>
        <v>56.274999999999999</v>
      </c>
      <c r="R2438" s="8">
        <f t="shared" si="385"/>
        <v>45.875</v>
      </c>
      <c r="S2438" s="8">
        <f t="shared" si="386"/>
        <v>56.325000000000003</v>
      </c>
      <c r="T2438" s="8">
        <f t="shared" si="387"/>
        <v>52.125</v>
      </c>
      <c r="U2438" s="7">
        <f t="shared" si="388"/>
        <v>52.82500000000001</v>
      </c>
      <c r="V2438" s="7">
        <f t="shared" si="389"/>
        <v>52.650000000000006</v>
      </c>
    </row>
    <row r="2439" spans="1:22" ht="13.5" x14ac:dyDescent="0.25">
      <c r="A2439" s="3">
        <f>RSI!A2439</f>
        <v>45859</v>
      </c>
      <c r="B2439" s="2">
        <f>RSI!B2439</f>
        <v>4.2</v>
      </c>
      <c r="C2439" s="2">
        <f>RSI!I2439</f>
        <v>42.899686928913098</v>
      </c>
      <c r="D2439" s="2">
        <f>MACD!E2439</f>
        <v>-5.8010363767608375E-2</v>
      </c>
      <c r="E2439" s="2">
        <f>MACD!F2439</f>
        <v>0.17634624562022824</v>
      </c>
      <c r="F2439" s="2">
        <f>'Moving Avg'!D2439</f>
        <v>4.0619999999999994</v>
      </c>
      <c r="G2439" s="2">
        <f>'Moving Avg'!F2439</f>
        <v>4.0699999999999994</v>
      </c>
      <c r="H2439" s="2">
        <f>'Moving Avg'!G2439</f>
        <v>4.8964000000000034</v>
      </c>
      <c r="I2439" s="2">
        <f>'Moving Avg'!H2439</f>
        <v>4.8839499999999934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  <c r="M2439" s="7">
        <f t="shared" si="380"/>
        <v>25</v>
      </c>
      <c r="N2439" s="7">
        <f t="shared" si="381"/>
        <v>100</v>
      </c>
      <c r="O2439" s="7">
        <f t="shared" si="382"/>
        <v>0</v>
      </c>
      <c r="P2439" s="7">
        <f t="shared" si="383"/>
        <v>83.5</v>
      </c>
      <c r="Q2439" s="8">
        <f t="shared" si="384"/>
        <v>56.274999999999999</v>
      </c>
      <c r="R2439" s="8">
        <f t="shared" si="385"/>
        <v>45.875</v>
      </c>
      <c r="S2439" s="8">
        <f t="shared" si="386"/>
        <v>56.325000000000003</v>
      </c>
      <c r="T2439" s="8">
        <f t="shared" si="387"/>
        <v>52.125</v>
      </c>
      <c r="U2439" s="7">
        <f t="shared" si="388"/>
        <v>52.82500000000001</v>
      </c>
      <c r="V2439" s="7">
        <f t="shared" si="389"/>
        <v>52.650000000000006</v>
      </c>
    </row>
    <row r="2440" spans="1:22" ht="13.5" x14ac:dyDescent="0.25">
      <c r="A2440" s="3">
        <f>RSI!A2440</f>
        <v>45860</v>
      </c>
      <c r="B2440" s="2">
        <f>RSI!B2440</f>
        <v>4.2</v>
      </c>
      <c r="C2440" s="2">
        <f>RSI!I2440</f>
        <v>42.899686928913098</v>
      </c>
      <c r="D2440" s="2">
        <f>MACD!E2440</f>
        <v>-0.11839345507618404</v>
      </c>
      <c r="E2440" s="2">
        <f>MACD!F2440</f>
        <v>0.11739830548094579</v>
      </c>
      <c r="F2440" s="2">
        <f>'Moving Avg'!D2440</f>
        <v>4.1419999999999995</v>
      </c>
      <c r="G2440" s="2">
        <f>'Moving Avg'!F2440</f>
        <v>4.04</v>
      </c>
      <c r="H2440" s="2">
        <f>'Moving Avg'!G2440</f>
        <v>4.8644000000000034</v>
      </c>
      <c r="I2440" s="2">
        <f>'Moving Avg'!H2440</f>
        <v>4.8754499999999936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  <c r="M2440" s="7">
        <f t="shared" si="380"/>
        <v>25</v>
      </c>
      <c r="N2440" s="7">
        <f t="shared" si="381"/>
        <v>100</v>
      </c>
      <c r="O2440" s="7">
        <f t="shared" si="382"/>
        <v>0</v>
      </c>
      <c r="P2440" s="7">
        <f t="shared" si="383"/>
        <v>83.5</v>
      </c>
      <c r="Q2440" s="8">
        <f t="shared" si="384"/>
        <v>56.274999999999999</v>
      </c>
      <c r="R2440" s="8">
        <f t="shared" si="385"/>
        <v>45.875</v>
      </c>
      <c r="S2440" s="8">
        <f t="shared" si="386"/>
        <v>56.325000000000003</v>
      </c>
      <c r="T2440" s="8">
        <f t="shared" si="387"/>
        <v>52.125</v>
      </c>
      <c r="U2440" s="7">
        <f t="shared" si="388"/>
        <v>52.82500000000001</v>
      </c>
      <c r="V2440" s="7">
        <f t="shared" si="389"/>
        <v>52.650000000000006</v>
      </c>
    </row>
    <row r="2441" spans="1:22" ht="13.5" x14ac:dyDescent="0.25">
      <c r="A2441" s="3">
        <f>RSI!A2441</f>
        <v>45861</v>
      </c>
      <c r="B2441" s="2">
        <f>RSI!B2441</f>
        <v>4.2</v>
      </c>
      <c r="C2441" s="2">
        <f>RSI!I2441</f>
        <v>42.899686928913098</v>
      </c>
      <c r="D2441" s="2">
        <f>MACD!E2441</f>
        <v>-0.1689113362430037</v>
      </c>
      <c r="E2441" s="2">
        <f>MACD!F2441</f>
        <v>6.0136377136155897E-2</v>
      </c>
      <c r="F2441" s="2">
        <f>'Moving Avg'!D2441</f>
        <v>4.1879999999999997</v>
      </c>
      <c r="G2441" s="2">
        <f>'Moving Avg'!F2441</f>
        <v>4.01</v>
      </c>
      <c r="H2441" s="2">
        <f>'Moving Avg'!G2441</f>
        <v>4.8324000000000034</v>
      </c>
      <c r="I2441" s="2">
        <f>'Moving Avg'!H2441</f>
        <v>4.8677499999999938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  <c r="M2441" s="7">
        <f t="shared" si="380"/>
        <v>25</v>
      </c>
      <c r="N2441" s="7">
        <f t="shared" si="381"/>
        <v>100</v>
      </c>
      <c r="O2441" s="7">
        <f t="shared" si="382"/>
        <v>0</v>
      </c>
      <c r="P2441" s="7">
        <f t="shared" si="383"/>
        <v>83.5</v>
      </c>
      <c r="Q2441" s="8">
        <f t="shared" si="384"/>
        <v>56.274999999999999</v>
      </c>
      <c r="R2441" s="8">
        <f t="shared" si="385"/>
        <v>45.875</v>
      </c>
      <c r="S2441" s="8">
        <f t="shared" si="386"/>
        <v>56.325000000000003</v>
      </c>
      <c r="T2441" s="8">
        <f t="shared" si="387"/>
        <v>52.125</v>
      </c>
      <c r="U2441" s="7">
        <f t="shared" si="388"/>
        <v>52.82500000000001</v>
      </c>
      <c r="V2441" s="7">
        <f t="shared" si="389"/>
        <v>52.650000000000006</v>
      </c>
    </row>
    <row r="2442" spans="1:22" ht="13.5" x14ac:dyDescent="0.25">
      <c r="A2442" s="3">
        <f>RSI!A2442</f>
        <v>45862</v>
      </c>
      <c r="B2442" s="2">
        <f>RSI!B2442</f>
        <v>4.2</v>
      </c>
      <c r="C2442" s="2">
        <f>RSI!I2442</f>
        <v>42.899686928913098</v>
      </c>
      <c r="D2442" s="2">
        <f>MACD!E2442</f>
        <v>-0.21112436181537753</v>
      </c>
      <c r="E2442" s="2">
        <f>MACD!F2442</f>
        <v>5.8842293458492081E-3</v>
      </c>
      <c r="F2442" s="2">
        <f>'Moving Avg'!D2442</f>
        <v>4.2</v>
      </c>
      <c r="G2442" s="2">
        <f>'Moving Avg'!F2442</f>
        <v>3.9899999999999998</v>
      </c>
      <c r="H2442" s="2">
        <f>'Moving Avg'!G2442</f>
        <v>4.8000000000000025</v>
      </c>
      <c r="I2442" s="2">
        <f>'Moving Avg'!H2442</f>
        <v>4.860049999999994</v>
      </c>
      <c r="J2442" s="5" t="str">
        <f>OBV!F2442</f>
        <v>BULLISH</v>
      </c>
      <c r="K2442" s="5" t="str">
        <f>OBV!G2442</f>
        <v>NEUTRAL</v>
      </c>
      <c r="L2442" s="5" t="str">
        <f>OBV!H2442</f>
        <v>CONFIRMED BULLISH</v>
      </c>
      <c r="M2442" s="7">
        <f t="shared" si="380"/>
        <v>25</v>
      </c>
      <c r="N2442" s="7">
        <f t="shared" si="381"/>
        <v>100</v>
      </c>
      <c r="O2442" s="7">
        <f t="shared" si="382"/>
        <v>0</v>
      </c>
      <c r="P2442" s="7">
        <f t="shared" si="383"/>
        <v>83.5</v>
      </c>
      <c r="Q2442" s="8">
        <f t="shared" si="384"/>
        <v>56.274999999999999</v>
      </c>
      <c r="R2442" s="8">
        <f t="shared" si="385"/>
        <v>45.875</v>
      </c>
      <c r="S2442" s="8">
        <f t="shared" si="386"/>
        <v>56.325000000000003</v>
      </c>
      <c r="T2442" s="8">
        <f t="shared" si="387"/>
        <v>52.125</v>
      </c>
      <c r="U2442" s="7">
        <f t="shared" si="388"/>
        <v>52.82500000000001</v>
      </c>
      <c r="V2442" s="7">
        <f t="shared" si="389"/>
        <v>52.650000000000006</v>
      </c>
    </row>
    <row r="2443" spans="1:22" ht="13.5" x14ac:dyDescent="0.25">
      <c r="A2443" s="3">
        <f>RSI!A2443</f>
        <v>45866</v>
      </c>
      <c r="B2443" s="2">
        <f>RSI!B2443</f>
        <v>4.2</v>
      </c>
      <c r="C2443" s="2">
        <f>RSI!I2443</f>
        <v>42.899686928913098</v>
      </c>
      <c r="D2443" s="2">
        <f>MACD!E2443</f>
        <v>-0.24634967402375718</v>
      </c>
      <c r="E2443" s="2">
        <f>MACD!F2443</f>
        <v>-4.4562551328072075E-2</v>
      </c>
      <c r="F2443" s="2">
        <f>'Moving Avg'!D2443</f>
        <v>4.2</v>
      </c>
      <c r="G2443" s="2">
        <f>'Moving Avg'!F2443</f>
        <v>3.9800000000000004</v>
      </c>
      <c r="H2443" s="2">
        <f>'Moving Avg'!G2443</f>
        <v>4.7676000000000025</v>
      </c>
      <c r="I2443" s="2">
        <f>'Moving Avg'!H2443</f>
        <v>4.8523499999999942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  <c r="M2443" s="7">
        <f t="shared" si="380"/>
        <v>25</v>
      </c>
      <c r="N2443" s="7">
        <f t="shared" si="381"/>
        <v>100</v>
      </c>
      <c r="O2443" s="7">
        <f t="shared" si="382"/>
        <v>0</v>
      </c>
      <c r="P2443" s="7">
        <f t="shared" si="383"/>
        <v>33</v>
      </c>
      <c r="Q2443" s="8">
        <f t="shared" si="384"/>
        <v>48.7</v>
      </c>
      <c r="R2443" s="8">
        <f t="shared" si="385"/>
        <v>33.25</v>
      </c>
      <c r="S2443" s="8">
        <f t="shared" si="386"/>
        <v>33.6</v>
      </c>
      <c r="T2443" s="8">
        <f t="shared" si="387"/>
        <v>39.5</v>
      </c>
      <c r="U2443" s="7">
        <f t="shared" si="388"/>
        <v>38.516666666666673</v>
      </c>
      <c r="V2443" s="7">
        <f t="shared" si="389"/>
        <v>38.762500000000003</v>
      </c>
    </row>
    <row r="2444" spans="1:22" ht="13.5" x14ac:dyDescent="0.25">
      <c r="A2444" s="3">
        <f>RSI!A2444</f>
        <v>45867</v>
      </c>
      <c r="B2444" s="2">
        <f>RSI!B2444</f>
        <v>4.2</v>
      </c>
      <c r="C2444" s="2">
        <f>RSI!I2444</f>
        <v>42.899686928913106</v>
      </c>
      <c r="D2444" s="2">
        <f>MACD!E2444</f>
        <v>-0.2756988539702232</v>
      </c>
      <c r="E2444" s="2">
        <f>MACD!F2444</f>
        <v>-9.0789811856502312E-2</v>
      </c>
      <c r="F2444" s="2">
        <f>'Moving Avg'!D2444</f>
        <v>4.2</v>
      </c>
      <c r="G2444" s="2">
        <f>'Moving Avg'!F2444</f>
        <v>3.9795000000000007</v>
      </c>
      <c r="H2444" s="2">
        <f>'Moving Avg'!G2444</f>
        <v>4.7396000000000011</v>
      </c>
      <c r="I2444" s="2">
        <f>'Moving Avg'!H2444</f>
        <v>4.8458999999999941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  <c r="M2444" s="7">
        <f t="shared" si="380"/>
        <v>25</v>
      </c>
      <c r="N2444" s="7">
        <f t="shared" si="381"/>
        <v>100</v>
      </c>
      <c r="O2444" s="7">
        <f t="shared" si="382"/>
        <v>0</v>
      </c>
      <c r="P2444" s="7">
        <f t="shared" si="383"/>
        <v>33</v>
      </c>
      <c r="Q2444" s="8">
        <f t="shared" si="384"/>
        <v>48.7</v>
      </c>
      <c r="R2444" s="8">
        <f t="shared" si="385"/>
        <v>33.25</v>
      </c>
      <c r="S2444" s="8">
        <f t="shared" si="386"/>
        <v>33.6</v>
      </c>
      <c r="T2444" s="8">
        <f t="shared" si="387"/>
        <v>39.5</v>
      </c>
      <c r="U2444" s="7">
        <f t="shared" si="388"/>
        <v>38.516666666666673</v>
      </c>
      <c r="V2444" s="7">
        <f t="shared" si="389"/>
        <v>38.762500000000003</v>
      </c>
    </row>
    <row r="2445" spans="1:22" ht="13.5" x14ac:dyDescent="0.25">
      <c r="A2445" s="3">
        <f>RSI!A2445</f>
        <v>45868</v>
      </c>
      <c r="B2445" s="2">
        <f>RSI!B2445</f>
        <v>4.2</v>
      </c>
      <c r="C2445" s="2">
        <f>RSI!I2445</f>
        <v>42.899686928913106</v>
      </c>
      <c r="D2445" s="2">
        <f>MACD!E2445</f>
        <v>-0.30010976299984504</v>
      </c>
      <c r="E2445" s="2">
        <f>MACD!F2445</f>
        <v>-0.13265380208517086</v>
      </c>
      <c r="F2445" s="2">
        <f>'Moving Avg'!D2445</f>
        <v>4.2</v>
      </c>
      <c r="G2445" s="2">
        <f>'Moving Avg'!F2445</f>
        <v>3.9880000000000009</v>
      </c>
      <c r="H2445" s="2">
        <f>'Moving Avg'!G2445</f>
        <v>4.7116000000000007</v>
      </c>
      <c r="I2445" s="2">
        <f>'Moving Avg'!H2445</f>
        <v>4.8383999999999938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  <c r="M2445" s="7">
        <f t="shared" si="380"/>
        <v>25</v>
      </c>
      <c r="N2445" s="7">
        <f t="shared" si="381"/>
        <v>100</v>
      </c>
      <c r="O2445" s="7">
        <f t="shared" si="382"/>
        <v>0</v>
      </c>
      <c r="P2445" s="7">
        <f t="shared" si="383"/>
        <v>33</v>
      </c>
      <c r="Q2445" s="8">
        <f t="shared" si="384"/>
        <v>48.7</v>
      </c>
      <c r="R2445" s="8">
        <f t="shared" si="385"/>
        <v>33.25</v>
      </c>
      <c r="S2445" s="8">
        <f t="shared" si="386"/>
        <v>33.6</v>
      </c>
      <c r="T2445" s="8">
        <f t="shared" si="387"/>
        <v>39.5</v>
      </c>
      <c r="U2445" s="7">
        <f t="shared" si="388"/>
        <v>38.516666666666673</v>
      </c>
      <c r="V2445" s="7">
        <f t="shared" si="389"/>
        <v>38.762500000000003</v>
      </c>
    </row>
    <row r="2446" spans="1:22" ht="13.5" x14ac:dyDescent="0.25">
      <c r="A2446" s="3">
        <f>RSI!A2446</f>
        <v>45869</v>
      </c>
      <c r="B2446" s="2">
        <f>RSI!B2446</f>
        <v>4.2</v>
      </c>
      <c r="C2446" s="2">
        <f>RSI!I2446</f>
        <v>42.899686928913113</v>
      </c>
      <c r="D2446" s="2">
        <f>MACD!E2446</f>
        <v>-0.29421962320254247</v>
      </c>
      <c r="E2446" s="2">
        <f>MACD!F2446</f>
        <v>-0.16496696630864519</v>
      </c>
      <c r="F2446" s="2">
        <f>'Moving Avg'!D2446</f>
        <v>4.2</v>
      </c>
      <c r="G2446" s="2">
        <f>'Moving Avg'!F2446</f>
        <v>4.0055000000000014</v>
      </c>
      <c r="H2446" s="2">
        <f>'Moving Avg'!G2446</f>
        <v>4.6836000000000002</v>
      </c>
      <c r="I2446" s="2">
        <f>'Moving Avg'!H2446</f>
        <v>4.8307499999999939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  <c r="M2446" s="7">
        <f t="shared" si="380"/>
        <v>25</v>
      </c>
      <c r="N2446" s="7">
        <f t="shared" si="381"/>
        <v>100</v>
      </c>
      <c r="O2446" s="7">
        <f t="shared" si="382"/>
        <v>0</v>
      </c>
      <c r="P2446" s="7">
        <f t="shared" si="383"/>
        <v>33</v>
      </c>
      <c r="Q2446" s="8">
        <f t="shared" si="384"/>
        <v>48.7</v>
      </c>
      <c r="R2446" s="8">
        <f t="shared" si="385"/>
        <v>33.25</v>
      </c>
      <c r="S2446" s="8">
        <f t="shared" si="386"/>
        <v>33.6</v>
      </c>
      <c r="T2446" s="8">
        <f t="shared" si="387"/>
        <v>39.5</v>
      </c>
      <c r="U2446" s="7">
        <f t="shared" si="388"/>
        <v>38.516666666666673</v>
      </c>
      <c r="V2446" s="7">
        <f t="shared" si="389"/>
        <v>38.762500000000003</v>
      </c>
    </row>
    <row r="2447" spans="1:22" ht="13.5" x14ac:dyDescent="0.25">
      <c r="A2447" s="3">
        <f>RSI!A2447</f>
        <v>45870</v>
      </c>
      <c r="B2447" s="2">
        <f>RSI!B2447</f>
        <v>4.2</v>
      </c>
      <c r="C2447" s="2">
        <f>RSI!I2447</f>
        <v>42.899686928913113</v>
      </c>
      <c r="D2447" s="2">
        <f>MACD!E2447</f>
        <v>-0.26271914759835902</v>
      </c>
      <c r="E2447" s="2">
        <f>MACD!F2447</f>
        <v>-0.18451740256658794</v>
      </c>
      <c r="F2447" s="2">
        <f>'Moving Avg'!D2447</f>
        <v>4.2</v>
      </c>
      <c r="G2447" s="2">
        <f>'Moving Avg'!F2447</f>
        <v>4.0255000000000019</v>
      </c>
      <c r="H2447" s="2">
        <f>'Moving Avg'!G2447</f>
        <v>4.6555999999999997</v>
      </c>
      <c r="I2447" s="2">
        <f>'Moving Avg'!H2447</f>
        <v>4.8230999999999939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  <c r="M2447" s="7">
        <f t="shared" si="380"/>
        <v>25</v>
      </c>
      <c r="N2447" s="7">
        <f t="shared" si="381"/>
        <v>100</v>
      </c>
      <c r="O2447" s="7">
        <f t="shared" si="382"/>
        <v>0</v>
      </c>
      <c r="P2447" s="7">
        <f t="shared" si="383"/>
        <v>33</v>
      </c>
      <c r="Q2447" s="8">
        <f t="shared" si="384"/>
        <v>48.7</v>
      </c>
      <c r="R2447" s="8">
        <f t="shared" si="385"/>
        <v>33.25</v>
      </c>
      <c r="S2447" s="8">
        <f t="shared" si="386"/>
        <v>33.6</v>
      </c>
      <c r="T2447" s="8">
        <f t="shared" si="387"/>
        <v>39.5</v>
      </c>
      <c r="U2447" s="7">
        <f t="shared" si="388"/>
        <v>38.516666666666673</v>
      </c>
      <c r="V2447" s="7">
        <f t="shared" si="389"/>
        <v>38.762500000000003</v>
      </c>
    </row>
    <row r="2448" spans="1:22" ht="13.5" x14ac:dyDescent="0.25">
      <c r="A2448" s="3">
        <f>RSI!A2448</f>
        <v>45873</v>
      </c>
      <c r="B2448" s="2">
        <f>RSI!B2448</f>
        <v>4.2</v>
      </c>
      <c r="C2448" s="2">
        <f>RSI!I2448</f>
        <v>42.899686928913113</v>
      </c>
      <c r="D2448" s="2">
        <f>MACD!E2448</f>
        <v>-0.22649832884752108</v>
      </c>
      <c r="E2448" s="2">
        <f>MACD!F2448</f>
        <v>-0.1929135878227746</v>
      </c>
      <c r="F2448" s="2">
        <f>'Moving Avg'!D2448</f>
        <v>4.2</v>
      </c>
      <c r="G2448" s="2">
        <f>'Moving Avg'!F2448</f>
        <v>4.0455000000000014</v>
      </c>
      <c r="H2448" s="2">
        <f>'Moving Avg'!G2448</f>
        <v>4.6275999999999984</v>
      </c>
      <c r="I2448" s="2">
        <f>'Moving Avg'!H2448</f>
        <v>4.815449999999994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  <c r="M2448" s="7">
        <f t="shared" si="380"/>
        <v>25</v>
      </c>
      <c r="N2448" s="7">
        <f t="shared" si="381"/>
        <v>100</v>
      </c>
      <c r="O2448" s="7">
        <f t="shared" si="382"/>
        <v>0</v>
      </c>
      <c r="P2448" s="7">
        <f t="shared" si="383"/>
        <v>33</v>
      </c>
      <c r="Q2448" s="8">
        <f t="shared" si="384"/>
        <v>48.7</v>
      </c>
      <c r="R2448" s="8">
        <f t="shared" si="385"/>
        <v>33.25</v>
      </c>
      <c r="S2448" s="8">
        <f t="shared" si="386"/>
        <v>33.6</v>
      </c>
      <c r="T2448" s="8">
        <f t="shared" si="387"/>
        <v>39.5</v>
      </c>
      <c r="U2448" s="7">
        <f t="shared" si="388"/>
        <v>38.516666666666673</v>
      </c>
      <c r="V2448" s="7">
        <f t="shared" si="389"/>
        <v>38.762500000000003</v>
      </c>
    </row>
    <row r="2449" spans="1:22" ht="13.5" x14ac:dyDescent="0.25">
      <c r="A2449" s="3">
        <f>RSI!A2449</f>
        <v>45874</v>
      </c>
      <c r="B2449" s="2">
        <f>RSI!B2449</f>
        <v>4.2</v>
      </c>
      <c r="C2449" s="2">
        <f>RSI!I2449</f>
        <v>42.89968692891312</v>
      </c>
      <c r="D2449" s="2">
        <f>MACD!E2449</f>
        <v>-0.19553901696184983</v>
      </c>
      <c r="E2449" s="2">
        <f>MACD!F2449</f>
        <v>-0.19343867365058964</v>
      </c>
      <c r="F2449" s="2">
        <f>'Moving Avg'!D2449</f>
        <v>4.2</v>
      </c>
      <c r="G2449" s="2">
        <f>'Moving Avg'!F2449</f>
        <v>4.0655000000000019</v>
      </c>
      <c r="H2449" s="2">
        <f>'Moving Avg'!G2449</f>
        <v>4.5995999999999988</v>
      </c>
      <c r="I2449" s="2">
        <f>'Moving Avg'!H2449</f>
        <v>4.807799999999995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  <c r="M2449" s="7">
        <f t="shared" si="380"/>
        <v>25</v>
      </c>
      <c r="N2449" s="7">
        <f t="shared" si="381"/>
        <v>45</v>
      </c>
      <c r="O2449" s="7">
        <f t="shared" si="382"/>
        <v>0</v>
      </c>
      <c r="P2449" s="7">
        <f t="shared" si="383"/>
        <v>33</v>
      </c>
      <c r="Q2449" s="8">
        <f t="shared" si="384"/>
        <v>29.45</v>
      </c>
      <c r="R2449" s="8">
        <f t="shared" si="385"/>
        <v>22.25</v>
      </c>
      <c r="S2449" s="8">
        <f t="shared" si="386"/>
        <v>25.35</v>
      </c>
      <c r="T2449" s="8">
        <f t="shared" si="387"/>
        <v>25.75</v>
      </c>
      <c r="U2449" s="7">
        <f t="shared" si="388"/>
        <v>25.683333333333337</v>
      </c>
      <c r="V2449" s="7">
        <f t="shared" si="389"/>
        <v>25.700000000000003</v>
      </c>
    </row>
    <row r="2450" spans="1:22" ht="13.5" x14ac:dyDescent="0.25">
      <c r="A2450" s="3">
        <f>RSI!A2450</f>
        <v>45875</v>
      </c>
      <c r="B2450" s="2">
        <f>RSI!B2450</f>
        <v>4.2</v>
      </c>
      <c r="C2450" s="2">
        <f>RSI!I2450</f>
        <v>42.89968692891312</v>
      </c>
      <c r="D2450" s="2">
        <f>MACD!E2450</f>
        <v>-0.16905478096069082</v>
      </c>
      <c r="E2450" s="2">
        <f>MACD!F2450</f>
        <v>-0.1885618951126099</v>
      </c>
      <c r="F2450" s="2">
        <f>'Moving Avg'!D2450</f>
        <v>4.2</v>
      </c>
      <c r="G2450" s="2">
        <f>'Moving Avg'!F2450</f>
        <v>4.0855000000000015</v>
      </c>
      <c r="H2450" s="2">
        <f>'Moving Avg'!G2450</f>
        <v>4.5715999999999983</v>
      </c>
      <c r="I2450" s="2">
        <f>'Moving Avg'!H2450</f>
        <v>4.800149999999995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  <c r="M2450" s="7">
        <f t="shared" si="380"/>
        <v>25</v>
      </c>
      <c r="N2450" s="7">
        <f t="shared" si="381"/>
        <v>0</v>
      </c>
      <c r="O2450" s="7">
        <f t="shared" si="382"/>
        <v>0</v>
      </c>
      <c r="P2450" s="7">
        <f t="shared" si="383"/>
        <v>33</v>
      </c>
      <c r="Q2450" s="8">
        <f t="shared" si="384"/>
        <v>13.7</v>
      </c>
      <c r="R2450" s="8">
        <f t="shared" si="385"/>
        <v>13.25</v>
      </c>
      <c r="S2450" s="8">
        <f t="shared" si="386"/>
        <v>18.600000000000001</v>
      </c>
      <c r="T2450" s="8">
        <f t="shared" si="387"/>
        <v>14.5</v>
      </c>
      <c r="U2450" s="7">
        <f t="shared" si="388"/>
        <v>15.183333333333332</v>
      </c>
      <c r="V2450" s="7">
        <f t="shared" si="389"/>
        <v>15.012499999999999</v>
      </c>
    </row>
    <row r="2451" spans="1:22" ht="13.5" x14ac:dyDescent="0.25">
      <c r="A2451" s="3">
        <f>RSI!A2451</f>
        <v>45876</v>
      </c>
      <c r="B2451" s="2">
        <f>RSI!B2451</f>
        <v>4.2</v>
      </c>
      <c r="C2451" s="2">
        <f>RSI!I2451</f>
        <v>42.899686928913127</v>
      </c>
      <c r="D2451" s="2">
        <f>MACD!E2451</f>
        <v>-0.14637847319954655</v>
      </c>
      <c r="E2451" s="2">
        <f>MACD!F2451</f>
        <v>-0.18012521072999724</v>
      </c>
      <c r="F2451" s="2">
        <f>'Moving Avg'!D2451</f>
        <v>4.2</v>
      </c>
      <c r="G2451" s="2">
        <f>'Moving Avg'!F2451</f>
        <v>4.105500000000001</v>
      </c>
      <c r="H2451" s="2">
        <f>'Moving Avg'!G2451</f>
        <v>4.5435999999999979</v>
      </c>
      <c r="I2451" s="2">
        <f>'Moving Avg'!H2451</f>
        <v>4.7924999999999951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  <c r="M2451" s="7">
        <f t="shared" si="380"/>
        <v>25</v>
      </c>
      <c r="N2451" s="7">
        <f t="shared" si="381"/>
        <v>0</v>
      </c>
      <c r="O2451" s="7">
        <f t="shared" si="382"/>
        <v>0</v>
      </c>
      <c r="P2451" s="7">
        <f t="shared" si="383"/>
        <v>33</v>
      </c>
      <c r="Q2451" s="8">
        <f t="shared" si="384"/>
        <v>13.7</v>
      </c>
      <c r="R2451" s="8">
        <f t="shared" si="385"/>
        <v>13.25</v>
      </c>
      <c r="S2451" s="8">
        <f t="shared" si="386"/>
        <v>18.600000000000001</v>
      </c>
      <c r="T2451" s="8">
        <f t="shared" si="387"/>
        <v>14.5</v>
      </c>
      <c r="U2451" s="7">
        <f t="shared" si="388"/>
        <v>15.183333333333332</v>
      </c>
      <c r="V2451" s="7">
        <f t="shared" si="389"/>
        <v>15.012499999999999</v>
      </c>
    </row>
    <row r="2452" spans="1:22" ht="13.5" x14ac:dyDescent="0.25">
      <c r="A2452" s="3">
        <f>RSI!A2452</f>
        <v>45877</v>
      </c>
      <c r="B2452" s="2">
        <f>RSI!B2452</f>
        <v>4.2</v>
      </c>
      <c r="C2452" s="2">
        <f>RSI!I2452</f>
        <v>42.899686928913127</v>
      </c>
      <c r="D2452" s="2">
        <f>MACD!E2452</f>
        <v>-0.12694400446133347</v>
      </c>
      <c r="E2452" s="2">
        <f>MACD!F2452</f>
        <v>-0.16948896947626449</v>
      </c>
      <c r="F2452" s="2">
        <f>'Moving Avg'!D2452</f>
        <v>4.2</v>
      </c>
      <c r="G2452" s="2">
        <f>'Moving Avg'!F2452</f>
        <v>4.1255000000000015</v>
      </c>
      <c r="H2452" s="2">
        <f>'Moving Avg'!G2452</f>
        <v>4.5173999999999976</v>
      </c>
      <c r="I2452" s="2">
        <f>'Moving Avg'!H2452</f>
        <v>4.7860999999999949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  <c r="M2452" s="7">
        <f t="shared" si="380"/>
        <v>25</v>
      </c>
      <c r="N2452" s="7">
        <f t="shared" si="381"/>
        <v>0</v>
      </c>
      <c r="O2452" s="7">
        <f t="shared" si="382"/>
        <v>0</v>
      </c>
      <c r="P2452" s="7">
        <f t="shared" si="383"/>
        <v>33</v>
      </c>
      <c r="Q2452" s="8">
        <f t="shared" si="384"/>
        <v>13.7</v>
      </c>
      <c r="R2452" s="8">
        <f t="shared" si="385"/>
        <v>13.25</v>
      </c>
      <c r="S2452" s="8">
        <f t="shared" si="386"/>
        <v>18.600000000000001</v>
      </c>
      <c r="T2452" s="8">
        <f t="shared" si="387"/>
        <v>14.5</v>
      </c>
      <c r="U2452" s="7">
        <f t="shared" si="388"/>
        <v>15.183333333333332</v>
      </c>
      <c r="V2452" s="7">
        <f t="shared" si="389"/>
        <v>15.012499999999999</v>
      </c>
    </row>
    <row r="2453" spans="1:22" ht="13.5" x14ac:dyDescent="0.25">
      <c r="A2453" s="3">
        <f>RSI!A2453</f>
        <v>45880</v>
      </c>
      <c r="B2453" s="2">
        <f>RSI!B2453</f>
        <v>4.2</v>
      </c>
      <c r="C2453" s="2">
        <f>RSI!I2453</f>
        <v>42.899686928913127</v>
      </c>
      <c r="D2453" s="2">
        <f>MACD!E2453</f>
        <v>-0.11027091351872897</v>
      </c>
      <c r="E2453" s="2">
        <f>MACD!F2453</f>
        <v>-0.1576453582847574</v>
      </c>
      <c r="F2453" s="2">
        <f>'Moving Avg'!D2453</f>
        <v>4.2</v>
      </c>
      <c r="G2453" s="2">
        <f>'Moving Avg'!F2453</f>
        <v>4.1455000000000011</v>
      </c>
      <c r="H2453" s="2">
        <f>'Moving Avg'!G2453</f>
        <v>4.4911999999999965</v>
      </c>
      <c r="I2453" s="2">
        <f>'Moving Avg'!H2453</f>
        <v>4.7796999999999956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  <c r="M2453" s="7">
        <f t="shared" si="380"/>
        <v>25</v>
      </c>
      <c r="N2453" s="7">
        <f t="shared" si="381"/>
        <v>0</v>
      </c>
      <c r="O2453" s="7">
        <f t="shared" si="382"/>
        <v>0</v>
      </c>
      <c r="P2453" s="7">
        <f t="shared" si="383"/>
        <v>33</v>
      </c>
      <c r="Q2453" s="8">
        <f t="shared" si="384"/>
        <v>13.7</v>
      </c>
      <c r="R2453" s="8">
        <f t="shared" si="385"/>
        <v>13.25</v>
      </c>
      <c r="S2453" s="8">
        <f t="shared" si="386"/>
        <v>18.600000000000001</v>
      </c>
      <c r="T2453" s="8">
        <f t="shared" si="387"/>
        <v>14.5</v>
      </c>
      <c r="U2453" s="7">
        <f t="shared" si="388"/>
        <v>15.183333333333332</v>
      </c>
      <c r="V2453" s="7">
        <f t="shared" si="389"/>
        <v>15.012499999999999</v>
      </c>
    </row>
    <row r="2454" spans="1:22" ht="13.5" x14ac:dyDescent="0.25">
      <c r="A2454" s="3">
        <f>RSI!A2454</f>
        <v>45881</v>
      </c>
      <c r="B2454" s="2">
        <f>RSI!B2454</f>
        <v>4.2</v>
      </c>
      <c r="C2454" s="2">
        <f>RSI!I2454</f>
        <v>42.899686928913127</v>
      </c>
      <c r="D2454" s="2">
        <f>MACD!E2454</f>
        <v>-9.5951301942401201E-2</v>
      </c>
      <c r="E2454" s="2">
        <f>MACD!F2454</f>
        <v>-0.14530654701628615</v>
      </c>
      <c r="F2454" s="2">
        <f>'Moving Avg'!D2454</f>
        <v>4.2</v>
      </c>
      <c r="G2454" s="2">
        <f>'Moving Avg'!F2454</f>
        <v>4.1655000000000015</v>
      </c>
      <c r="H2454" s="2">
        <f>'Moving Avg'!G2454</f>
        <v>4.4649999999999963</v>
      </c>
      <c r="I2454" s="2">
        <f>'Moving Avg'!H2454</f>
        <v>4.7732999999999963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  <c r="M2454" s="7">
        <f t="shared" si="380"/>
        <v>25</v>
      </c>
      <c r="N2454" s="7">
        <f t="shared" si="381"/>
        <v>0</v>
      </c>
      <c r="O2454" s="7">
        <f t="shared" si="382"/>
        <v>0</v>
      </c>
      <c r="P2454" s="7">
        <f t="shared" si="383"/>
        <v>33</v>
      </c>
      <c r="Q2454" s="8">
        <f t="shared" si="384"/>
        <v>13.7</v>
      </c>
      <c r="R2454" s="8">
        <f t="shared" si="385"/>
        <v>13.25</v>
      </c>
      <c r="S2454" s="8">
        <f t="shared" si="386"/>
        <v>18.600000000000001</v>
      </c>
      <c r="T2454" s="8">
        <f t="shared" si="387"/>
        <v>14.5</v>
      </c>
      <c r="U2454" s="7">
        <f t="shared" si="388"/>
        <v>15.183333333333332</v>
      </c>
      <c r="V2454" s="7">
        <f t="shared" si="389"/>
        <v>15.012499999999999</v>
      </c>
    </row>
    <row r="2455" spans="1:22" ht="13.5" x14ac:dyDescent="0.25">
      <c r="A2455" s="3">
        <f>RSI!A2455</f>
        <v>45883</v>
      </c>
      <c r="B2455" s="2">
        <f>RSI!B2455</f>
        <v>4.2</v>
      </c>
      <c r="C2455" s="2">
        <f>RSI!I2455</f>
        <v>42.899686928913127</v>
      </c>
      <c r="D2455" s="2">
        <f>MACD!E2455</f>
        <v>-8.3638770913172067E-2</v>
      </c>
      <c r="E2455" s="2">
        <f>MACD!F2455</f>
        <v>-0.13297299179566333</v>
      </c>
      <c r="F2455" s="2">
        <f>'Moving Avg'!D2455</f>
        <v>4.2</v>
      </c>
      <c r="G2455" s="2">
        <f>'Moving Avg'!F2455</f>
        <v>4.1855000000000011</v>
      </c>
      <c r="H2455" s="2">
        <f>'Moving Avg'!G2455</f>
        <v>4.4387999999999952</v>
      </c>
      <c r="I2455" s="2">
        <f>'Moving Avg'!H2455</f>
        <v>4.7668999999999961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  <c r="M2455" s="7">
        <f t="shared" si="380"/>
        <v>25</v>
      </c>
      <c r="N2455" s="7">
        <f t="shared" si="381"/>
        <v>0</v>
      </c>
      <c r="O2455" s="7">
        <f t="shared" si="382"/>
        <v>0</v>
      </c>
      <c r="P2455" s="7">
        <f t="shared" si="383"/>
        <v>33</v>
      </c>
      <c r="Q2455" s="8">
        <f t="shared" si="384"/>
        <v>13.7</v>
      </c>
      <c r="R2455" s="8">
        <f t="shared" si="385"/>
        <v>13.25</v>
      </c>
      <c r="S2455" s="8">
        <f t="shared" si="386"/>
        <v>18.600000000000001</v>
      </c>
      <c r="T2455" s="8">
        <f t="shared" si="387"/>
        <v>14.5</v>
      </c>
      <c r="U2455" s="7">
        <f t="shared" si="388"/>
        <v>15.183333333333332</v>
      </c>
      <c r="V2455" s="7">
        <f t="shared" si="389"/>
        <v>15.012499999999999</v>
      </c>
    </row>
    <row r="2456" spans="1:22" ht="13.5" x14ac:dyDescent="0.25">
      <c r="A2456" s="3">
        <f>RSI!A2456</f>
        <v>45884</v>
      </c>
      <c r="B2456" s="2">
        <f>RSI!B2456</f>
        <v>4.2</v>
      </c>
      <c r="C2456" s="2">
        <f>RSI!I2456</f>
        <v>42.899686928913127</v>
      </c>
      <c r="D2456" s="2">
        <f>MACD!E2456</f>
        <v>-7.30390526320015E-2</v>
      </c>
      <c r="E2456" s="2">
        <f>MACD!F2456</f>
        <v>-0.12098620396293096</v>
      </c>
      <c r="F2456" s="2">
        <f>'Moving Avg'!D2456</f>
        <v>4.2</v>
      </c>
      <c r="G2456" s="2">
        <f>'Moving Avg'!F2456</f>
        <v>4.197000000000001</v>
      </c>
      <c r="H2456" s="2">
        <f>'Moving Avg'!G2456</f>
        <v>4.412599999999995</v>
      </c>
      <c r="I2456" s="2">
        <f>'Moving Avg'!H2456</f>
        <v>4.7604999999999968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  <c r="M2456" s="7">
        <f t="shared" si="380"/>
        <v>25</v>
      </c>
      <c r="N2456" s="7">
        <f t="shared" si="381"/>
        <v>0</v>
      </c>
      <c r="O2456" s="7">
        <f t="shared" si="382"/>
        <v>0</v>
      </c>
      <c r="P2456" s="7">
        <f t="shared" si="383"/>
        <v>33</v>
      </c>
      <c r="Q2456" s="8">
        <f t="shared" si="384"/>
        <v>13.7</v>
      </c>
      <c r="R2456" s="8">
        <f t="shared" si="385"/>
        <v>13.25</v>
      </c>
      <c r="S2456" s="8">
        <f t="shared" si="386"/>
        <v>18.600000000000001</v>
      </c>
      <c r="T2456" s="8">
        <f t="shared" si="387"/>
        <v>14.5</v>
      </c>
      <c r="U2456" s="7">
        <f t="shared" si="388"/>
        <v>15.183333333333332</v>
      </c>
      <c r="V2456" s="7">
        <f t="shared" si="389"/>
        <v>15.012499999999999</v>
      </c>
    </row>
    <row r="2457" spans="1:22" ht="13.5" x14ac:dyDescent="0.25">
      <c r="A2457" s="3">
        <f>RSI!A2457</f>
        <v>45887</v>
      </c>
      <c r="B2457" s="2">
        <f>RSI!B2457</f>
        <v>4.2</v>
      </c>
      <c r="C2457" s="2">
        <f>RSI!I2457</f>
        <v>42.899686928913127</v>
      </c>
      <c r="D2457" s="2">
        <f>MACD!E2457</f>
        <v>-6.3902076170890609E-2</v>
      </c>
      <c r="E2457" s="2">
        <f>MACD!F2457</f>
        <v>-0.1095693784045229</v>
      </c>
      <c r="F2457" s="2">
        <f>'Moving Avg'!D2457</f>
        <v>4.2</v>
      </c>
      <c r="G2457" s="2">
        <f>'Moving Avg'!F2457</f>
        <v>4.2000000000000011</v>
      </c>
      <c r="H2457" s="2">
        <f>'Moving Avg'!G2457</f>
        <v>4.3863999999999939</v>
      </c>
      <c r="I2457" s="2">
        <f>'Moving Avg'!H2457</f>
        <v>4.7540999999999967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  <c r="M2457" s="7">
        <f t="shared" si="380"/>
        <v>25</v>
      </c>
      <c r="N2457" s="7">
        <f t="shared" si="381"/>
        <v>0</v>
      </c>
      <c r="O2457" s="7">
        <f t="shared" si="382"/>
        <v>0</v>
      </c>
      <c r="P2457" s="7">
        <f t="shared" si="383"/>
        <v>33</v>
      </c>
      <c r="Q2457" s="8">
        <f t="shared" si="384"/>
        <v>13.7</v>
      </c>
      <c r="R2457" s="8">
        <f t="shared" si="385"/>
        <v>13.25</v>
      </c>
      <c r="S2457" s="8">
        <f t="shared" si="386"/>
        <v>18.600000000000001</v>
      </c>
      <c r="T2457" s="8">
        <f t="shared" si="387"/>
        <v>14.5</v>
      </c>
      <c r="U2457" s="7">
        <f t="shared" si="388"/>
        <v>15.183333333333332</v>
      </c>
      <c r="V2457" s="7">
        <f t="shared" si="389"/>
        <v>15.012499999999999</v>
      </c>
    </row>
    <row r="2458" spans="1:22" ht="13.5" x14ac:dyDescent="0.25">
      <c r="A2458" s="3">
        <f>RSI!A2458</f>
        <v>45888</v>
      </c>
      <c r="B2458" s="2">
        <f>RSI!B2458</f>
        <v>4.2</v>
      </c>
      <c r="C2458" s="2">
        <f>RSI!I2458</f>
        <v>42.899686928913127</v>
      </c>
      <c r="D2458" s="2">
        <f>MACD!E2458</f>
        <v>-5.6015247591149731E-2</v>
      </c>
      <c r="E2458" s="2">
        <f>MACD!F2458</f>
        <v>-9.885855224184828E-2</v>
      </c>
      <c r="F2458" s="2">
        <f>'Moving Avg'!D2458</f>
        <v>4.2</v>
      </c>
      <c r="G2458" s="2">
        <f>'Moving Avg'!F2458</f>
        <v>4.2000000000000011</v>
      </c>
      <c r="H2458" s="2">
        <f>'Moving Avg'!G2458</f>
        <v>4.3601999999999945</v>
      </c>
      <c r="I2458" s="2">
        <f>'Moving Avg'!H2458</f>
        <v>4.7475999999999967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  <c r="M2458" s="7">
        <f t="shared" si="380"/>
        <v>25</v>
      </c>
      <c r="N2458" s="7">
        <f t="shared" si="381"/>
        <v>0</v>
      </c>
      <c r="O2458" s="7">
        <f t="shared" si="382"/>
        <v>0</v>
      </c>
      <c r="P2458" s="7">
        <f t="shared" si="383"/>
        <v>33</v>
      </c>
      <c r="Q2458" s="8">
        <f t="shared" si="384"/>
        <v>13.7</v>
      </c>
      <c r="R2458" s="8">
        <f t="shared" si="385"/>
        <v>13.25</v>
      </c>
      <c r="S2458" s="8">
        <f t="shared" si="386"/>
        <v>18.600000000000001</v>
      </c>
      <c r="T2458" s="8">
        <f t="shared" si="387"/>
        <v>14.5</v>
      </c>
      <c r="U2458" s="7">
        <f t="shared" si="388"/>
        <v>15.183333333333332</v>
      </c>
      <c r="V2458" s="7">
        <f t="shared" si="389"/>
        <v>15.012499999999999</v>
      </c>
    </row>
    <row r="2459" spans="1:22" ht="13.5" x14ac:dyDescent="0.25">
      <c r="A2459" s="3">
        <f>RSI!A2459</f>
        <v>45889</v>
      </c>
      <c r="B2459" s="2">
        <f>RSI!B2459</f>
        <v>4.2</v>
      </c>
      <c r="C2459" s="2">
        <f>RSI!I2459</f>
        <v>42.899686928913127</v>
      </c>
      <c r="D2459" s="2">
        <f>MACD!E2459</f>
        <v>-4.9197757990599555E-2</v>
      </c>
      <c r="E2459" s="2">
        <f>MACD!F2459</f>
        <v>-8.8926393391598552E-2</v>
      </c>
      <c r="F2459" s="2">
        <f>'Moving Avg'!D2459</f>
        <v>4.2</v>
      </c>
      <c r="G2459" s="2">
        <f>'Moving Avg'!F2459</f>
        <v>4.2000000000000011</v>
      </c>
      <c r="H2459" s="2">
        <f>'Moving Avg'!G2459</f>
        <v>4.3339999999999943</v>
      </c>
      <c r="I2459" s="2">
        <f>'Moving Avg'!H2459</f>
        <v>4.7410999999999976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  <c r="M2459" s="7">
        <f t="shared" si="380"/>
        <v>25</v>
      </c>
      <c r="N2459" s="7">
        <f t="shared" si="381"/>
        <v>0</v>
      </c>
      <c r="O2459" s="7">
        <f t="shared" si="382"/>
        <v>0</v>
      </c>
      <c r="P2459" s="7">
        <f t="shared" si="383"/>
        <v>33</v>
      </c>
      <c r="Q2459" s="8">
        <f t="shared" si="384"/>
        <v>13.7</v>
      </c>
      <c r="R2459" s="8">
        <f t="shared" si="385"/>
        <v>13.25</v>
      </c>
      <c r="S2459" s="8">
        <f t="shared" si="386"/>
        <v>18.600000000000001</v>
      </c>
      <c r="T2459" s="8">
        <f t="shared" si="387"/>
        <v>14.5</v>
      </c>
      <c r="U2459" s="7">
        <f t="shared" si="388"/>
        <v>15.183333333333332</v>
      </c>
      <c r="V2459" s="7">
        <f t="shared" si="389"/>
        <v>15.012499999999999</v>
      </c>
    </row>
    <row r="2460" spans="1:22" ht="13.5" x14ac:dyDescent="0.25">
      <c r="A2460" s="3">
        <f>RSI!A2460</f>
        <v>45890</v>
      </c>
      <c r="B2460" s="2">
        <f>RSI!B2460</f>
        <v>4.38</v>
      </c>
      <c r="C2460" s="2">
        <f>RSI!I2460</f>
        <v>70.908611021946157</v>
      </c>
      <c r="D2460" s="2">
        <f>MACD!E2460</f>
        <v>-5.6629095107084026E-2</v>
      </c>
      <c r="E2460" s="2">
        <f>MACD!F2460</f>
        <v>-8.2466933734695658E-2</v>
      </c>
      <c r="F2460" s="2">
        <f>'Moving Avg'!D2460</f>
        <v>4.2359999999999998</v>
      </c>
      <c r="G2460" s="2">
        <f>'Moving Avg'!F2460</f>
        <v>4.2090000000000014</v>
      </c>
      <c r="H2460" s="2">
        <f>'Moving Avg'!G2460</f>
        <v>4.3065999999999942</v>
      </c>
      <c r="I2460" s="2">
        <f>'Moving Avg'!H2460</f>
        <v>4.7354999999999983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  <c r="M2460" s="7">
        <f t="shared" si="380"/>
        <v>0</v>
      </c>
      <c r="N2460" s="7">
        <f t="shared" si="381"/>
        <v>0</v>
      </c>
      <c r="O2460" s="7">
        <f t="shared" si="382"/>
        <v>0</v>
      </c>
      <c r="P2460" s="7">
        <f t="shared" si="383"/>
        <v>83.5</v>
      </c>
      <c r="Q2460" s="8">
        <f t="shared" si="384"/>
        <v>12.525</v>
      </c>
      <c r="R2460" s="8">
        <f t="shared" si="385"/>
        <v>20.875</v>
      </c>
      <c r="S2460" s="8">
        <f t="shared" si="386"/>
        <v>37.575000000000003</v>
      </c>
      <c r="T2460" s="8">
        <f t="shared" si="387"/>
        <v>20.875</v>
      </c>
      <c r="U2460" s="7">
        <f t="shared" si="388"/>
        <v>23.658333333333331</v>
      </c>
      <c r="V2460" s="7">
        <f t="shared" si="389"/>
        <v>22.962499999999999</v>
      </c>
    </row>
    <row r="2461" spans="1:22" ht="13.5" x14ac:dyDescent="0.25">
      <c r="A2461" s="3">
        <f>RSI!A2461</f>
        <v>45891</v>
      </c>
      <c r="B2461" s="2">
        <f>RSI!B2461</f>
        <v>4.4000000000000004</v>
      </c>
      <c r="C2461" s="2">
        <f>RSI!I2461</f>
        <v>72.521460216238125</v>
      </c>
      <c r="D2461" s="2">
        <f>MACD!E2461</f>
        <v>-6.5338785496272145E-2</v>
      </c>
      <c r="E2461" s="2">
        <f>MACD!F2461</f>
        <v>-7.9041304087010961E-2</v>
      </c>
      <c r="F2461" s="2">
        <f>'Moving Avg'!D2461</f>
        <v>4.2760000000000007</v>
      </c>
      <c r="G2461" s="2">
        <f>'Moving Avg'!F2461</f>
        <v>4.2190000000000012</v>
      </c>
      <c r="H2461" s="2">
        <f>'Moving Avg'!G2461</f>
        <v>4.279599999999995</v>
      </c>
      <c r="I2461" s="2">
        <f>'Moving Avg'!H2461</f>
        <v>4.7299999999999986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  <c r="M2461" s="7">
        <f t="shared" si="380"/>
        <v>0</v>
      </c>
      <c r="N2461" s="7">
        <f t="shared" si="381"/>
        <v>0</v>
      </c>
      <c r="O2461" s="7">
        <f t="shared" si="382"/>
        <v>0</v>
      </c>
      <c r="P2461" s="7">
        <f t="shared" si="383"/>
        <v>83.5</v>
      </c>
      <c r="Q2461" s="8">
        <f t="shared" si="384"/>
        <v>12.525</v>
      </c>
      <c r="R2461" s="8">
        <f t="shared" si="385"/>
        <v>20.875</v>
      </c>
      <c r="S2461" s="8">
        <f t="shared" si="386"/>
        <v>37.575000000000003</v>
      </c>
      <c r="T2461" s="8">
        <f t="shared" si="387"/>
        <v>20.875</v>
      </c>
      <c r="U2461" s="7">
        <f t="shared" si="388"/>
        <v>23.658333333333331</v>
      </c>
      <c r="V2461" s="7">
        <f t="shared" si="389"/>
        <v>22.962499999999999</v>
      </c>
    </row>
    <row r="2462" spans="1:22" ht="13.5" x14ac:dyDescent="0.25">
      <c r="A2462" s="3">
        <f>RSI!A2462</f>
        <v>45894</v>
      </c>
      <c r="B2462" s="2">
        <f>RSI!B2462</f>
        <v>4.4000000000000004</v>
      </c>
      <c r="C2462" s="2">
        <f>RSI!I2462</f>
        <v>72.521460216238125</v>
      </c>
      <c r="D2462" s="2">
        <f>MACD!E2462</f>
        <v>-7.3697217732858533E-2</v>
      </c>
      <c r="E2462" s="2">
        <f>MACD!F2462</f>
        <v>-7.7972486816180478E-2</v>
      </c>
      <c r="F2462" s="2">
        <f>'Moving Avg'!D2462</f>
        <v>4.3159999999999998</v>
      </c>
      <c r="G2462" s="2">
        <f>'Moving Avg'!F2462</f>
        <v>4.229000000000001</v>
      </c>
      <c r="H2462" s="2">
        <f>'Moving Avg'!G2462</f>
        <v>4.2575999999999956</v>
      </c>
      <c r="I2462" s="2">
        <f>'Moving Avg'!H2462</f>
        <v>4.724499999999999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  <c r="M2462" s="7">
        <f t="shared" si="380"/>
        <v>0</v>
      </c>
      <c r="N2462" s="7">
        <f t="shared" si="381"/>
        <v>0</v>
      </c>
      <c r="O2462" s="7">
        <f t="shared" si="382"/>
        <v>0</v>
      </c>
      <c r="P2462" s="7">
        <f t="shared" si="383"/>
        <v>83.5</v>
      </c>
      <c r="Q2462" s="8">
        <f t="shared" si="384"/>
        <v>12.525</v>
      </c>
      <c r="R2462" s="8">
        <f t="shared" si="385"/>
        <v>20.875</v>
      </c>
      <c r="S2462" s="8">
        <f t="shared" si="386"/>
        <v>37.575000000000003</v>
      </c>
      <c r="T2462" s="8">
        <f t="shared" si="387"/>
        <v>20.875</v>
      </c>
      <c r="U2462" s="7">
        <f t="shared" si="388"/>
        <v>23.658333333333331</v>
      </c>
      <c r="V2462" s="7">
        <f t="shared" si="389"/>
        <v>22.962499999999999</v>
      </c>
    </row>
    <row r="2463" spans="1:22" ht="13.5" x14ac:dyDescent="0.25">
      <c r="A2463" s="3">
        <f>RSI!A2463</f>
        <v>45895</v>
      </c>
      <c r="B2463" s="2">
        <f>RSI!B2463</f>
        <v>4.59</v>
      </c>
      <c r="C2463" s="2">
        <f>RSI!I2463</f>
        <v>82.941406745323022</v>
      </c>
      <c r="D2463" s="2">
        <f>MACD!E2463</f>
        <v>-9.5759268998184766E-2</v>
      </c>
      <c r="E2463" s="2">
        <f>MACD!F2463</f>
        <v>-8.1529843252581335E-2</v>
      </c>
      <c r="F2463" s="2">
        <f>'Moving Avg'!D2463</f>
        <v>4.3940000000000001</v>
      </c>
      <c r="G2463" s="2">
        <f>'Moving Avg'!F2463</f>
        <v>4.2485000000000017</v>
      </c>
      <c r="H2463" s="2">
        <f>'Moving Avg'!G2463</f>
        <v>4.2441999999999966</v>
      </c>
      <c r="I2463" s="2">
        <f>'Moving Avg'!H2463</f>
        <v>4.719949999999999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  <c r="M2463" s="7">
        <f t="shared" si="380"/>
        <v>0</v>
      </c>
      <c r="N2463" s="7">
        <f t="shared" si="381"/>
        <v>45</v>
      </c>
      <c r="O2463" s="7">
        <f t="shared" si="382"/>
        <v>0</v>
      </c>
      <c r="P2463" s="7">
        <f t="shared" si="383"/>
        <v>83.5</v>
      </c>
      <c r="Q2463" s="8">
        <f t="shared" si="384"/>
        <v>28.274999999999999</v>
      </c>
      <c r="R2463" s="8">
        <f t="shared" si="385"/>
        <v>29.875</v>
      </c>
      <c r="S2463" s="8">
        <f t="shared" si="386"/>
        <v>44.325000000000003</v>
      </c>
      <c r="T2463" s="8">
        <f t="shared" si="387"/>
        <v>32.125</v>
      </c>
      <c r="U2463" s="7">
        <f t="shared" si="388"/>
        <v>34.158333333333331</v>
      </c>
      <c r="V2463" s="7">
        <f t="shared" si="389"/>
        <v>33.65</v>
      </c>
    </row>
    <row r="2464" spans="1:22" ht="13.5" x14ac:dyDescent="0.25">
      <c r="A2464" s="3">
        <f>RSI!A2464</f>
        <v>45896</v>
      </c>
      <c r="B2464" s="2">
        <f>RSI!B2464</f>
        <v>4.79</v>
      </c>
      <c r="C2464" s="2">
        <f>RSI!I2464</f>
        <v>88.069794400507504</v>
      </c>
      <c r="D2464" s="2">
        <f>MACD!E2464</f>
        <v>-0.13121233743685146</v>
      </c>
      <c r="E2464" s="2">
        <f>MACD!F2464</f>
        <v>-9.1466342089435354E-2</v>
      </c>
      <c r="F2464" s="2">
        <f>'Moving Avg'!D2464</f>
        <v>4.5120000000000005</v>
      </c>
      <c r="G2464" s="2">
        <f>'Moving Avg'!F2464</f>
        <v>4.2780000000000022</v>
      </c>
      <c r="H2464" s="2">
        <f>'Moving Avg'!G2464</f>
        <v>4.2393999999999963</v>
      </c>
      <c r="I2464" s="2">
        <f>'Moving Avg'!H2464</f>
        <v>4.7163999999999984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  <c r="M2464" s="7">
        <f t="shared" si="380"/>
        <v>0</v>
      </c>
      <c r="N2464" s="7">
        <f t="shared" si="381"/>
        <v>100</v>
      </c>
      <c r="O2464" s="7">
        <f t="shared" si="382"/>
        <v>0</v>
      </c>
      <c r="P2464" s="7">
        <f t="shared" si="383"/>
        <v>83.5</v>
      </c>
      <c r="Q2464" s="8">
        <f t="shared" si="384"/>
        <v>47.524999999999999</v>
      </c>
      <c r="R2464" s="8">
        <f t="shared" si="385"/>
        <v>40.875</v>
      </c>
      <c r="S2464" s="8">
        <f t="shared" si="386"/>
        <v>52.575000000000003</v>
      </c>
      <c r="T2464" s="8">
        <f t="shared" si="387"/>
        <v>45.875</v>
      </c>
      <c r="U2464" s="7">
        <f t="shared" si="388"/>
        <v>46.991666666666674</v>
      </c>
      <c r="V2464" s="7">
        <f t="shared" si="389"/>
        <v>46.712500000000006</v>
      </c>
    </row>
    <row r="2465" spans="1:22" ht="13.5" x14ac:dyDescent="0.25">
      <c r="A2465" s="3">
        <f>RSI!A2465</f>
        <v>45897</v>
      </c>
      <c r="B2465" s="2">
        <f>RSI!B2465</f>
        <v>5</v>
      </c>
      <c r="C2465" s="2">
        <f>RSI!I2465</f>
        <v>91.096511428840003</v>
      </c>
      <c r="D2465" s="2">
        <f>MACD!E2465</f>
        <v>-0.17977286299493134</v>
      </c>
      <c r="E2465" s="2">
        <f>MACD!F2465</f>
        <v>-0.10912764627053455</v>
      </c>
      <c r="F2465" s="2">
        <f>'Moving Avg'!D2465</f>
        <v>4.6360000000000001</v>
      </c>
      <c r="G2465" s="2">
        <f>'Moving Avg'!F2465</f>
        <v>4.3180000000000023</v>
      </c>
      <c r="H2465" s="2">
        <f>'Moving Avg'!G2465</f>
        <v>4.2431999999999972</v>
      </c>
      <c r="I2465" s="2">
        <f>'Moving Avg'!H2465</f>
        <v>4.7138999999999989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  <c r="M2465" s="7">
        <f t="shared" si="380"/>
        <v>0</v>
      </c>
      <c r="N2465" s="7">
        <f t="shared" si="381"/>
        <v>100</v>
      </c>
      <c r="O2465" s="7">
        <f t="shared" si="382"/>
        <v>0</v>
      </c>
      <c r="P2465" s="7">
        <f t="shared" si="383"/>
        <v>83.5</v>
      </c>
      <c r="Q2465" s="8">
        <f t="shared" si="384"/>
        <v>47.524999999999999</v>
      </c>
      <c r="R2465" s="8">
        <f t="shared" si="385"/>
        <v>40.875</v>
      </c>
      <c r="S2465" s="8">
        <f t="shared" si="386"/>
        <v>52.575000000000003</v>
      </c>
      <c r="T2465" s="8">
        <f t="shared" si="387"/>
        <v>45.875</v>
      </c>
      <c r="U2465" s="7">
        <f t="shared" si="388"/>
        <v>46.991666666666674</v>
      </c>
      <c r="V2465" s="7">
        <f t="shared" si="389"/>
        <v>46.712500000000006</v>
      </c>
    </row>
    <row r="2466" spans="1:22" ht="13.5" x14ac:dyDescent="0.25">
      <c r="A2466" s="3">
        <f>RSI!A2466</f>
        <v>45898</v>
      </c>
      <c r="B2466" s="2">
        <f>RSI!B2466</f>
        <v>5.2</v>
      </c>
      <c r="C2466" s="2">
        <f>RSI!I2466</f>
        <v>92.934900934042489</v>
      </c>
      <c r="D2466" s="2">
        <f>MACD!E2466</f>
        <v>-0.23970178913878382</v>
      </c>
      <c r="E2466" s="2">
        <f>MACD!F2466</f>
        <v>-0.13524247484418442</v>
      </c>
      <c r="F2466" s="2">
        <f>'Moving Avg'!D2466</f>
        <v>4.7960000000000003</v>
      </c>
      <c r="G2466" s="2">
        <f>'Moving Avg'!F2466</f>
        <v>4.3680000000000012</v>
      </c>
      <c r="H2466" s="2">
        <f>'Moving Avg'!G2466</f>
        <v>4.2511999999999972</v>
      </c>
      <c r="I2466" s="2">
        <f>'Moving Avg'!H2466</f>
        <v>4.7123999999999988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  <c r="M2466" s="7">
        <f t="shared" si="380"/>
        <v>0</v>
      </c>
      <c r="N2466" s="7">
        <f t="shared" si="381"/>
        <v>100</v>
      </c>
      <c r="O2466" s="7">
        <f t="shared" si="382"/>
        <v>50</v>
      </c>
      <c r="P2466" s="7">
        <f t="shared" si="383"/>
        <v>83.5</v>
      </c>
      <c r="Q2466" s="8">
        <f t="shared" si="384"/>
        <v>55.024999999999999</v>
      </c>
      <c r="R2466" s="8">
        <f t="shared" si="385"/>
        <v>58.375</v>
      </c>
      <c r="S2466" s="8">
        <f t="shared" si="386"/>
        <v>65.075000000000003</v>
      </c>
      <c r="T2466" s="8">
        <f t="shared" si="387"/>
        <v>58.375</v>
      </c>
      <c r="U2466" s="7">
        <f t="shared" si="388"/>
        <v>59.491666666666674</v>
      </c>
      <c r="V2466" s="7">
        <f t="shared" si="389"/>
        <v>59.212500000000006</v>
      </c>
    </row>
    <row r="2467" spans="1:22" ht="13.5" x14ac:dyDescent="0.25">
      <c r="A2467" s="3">
        <f>RSI!A2467</f>
        <v>45901</v>
      </c>
      <c r="B2467" s="2">
        <f>RSI!B2467</f>
        <v>5.43</v>
      </c>
      <c r="C2467" s="2">
        <f>RSI!I2467</f>
        <v>94.373654064229584</v>
      </c>
      <c r="D2467" s="2">
        <f>MACD!E2467</f>
        <v>-0.31235605561457991</v>
      </c>
      <c r="E2467" s="2">
        <f>MACD!F2467</f>
        <v>-0.17066519099826352</v>
      </c>
      <c r="F2467" s="2">
        <f>'Moving Avg'!D2467</f>
        <v>5.0019999999999998</v>
      </c>
      <c r="G2467" s="2">
        <f>'Moving Avg'!F2467</f>
        <v>4.4295000000000018</v>
      </c>
      <c r="H2467" s="2">
        <f>'Moving Avg'!G2467</f>
        <v>4.263799999999998</v>
      </c>
      <c r="I2467" s="2">
        <f>'Moving Avg'!H2467</f>
        <v>4.7120499999999987</v>
      </c>
      <c r="J2467" s="5" t="str">
        <f>OBV!F2467</f>
        <v>BULLISH</v>
      </c>
      <c r="K2467" s="5" t="str">
        <f>OBV!G2467</f>
        <v>NEUTRAL</v>
      </c>
      <c r="L2467" s="5" t="str">
        <f>OBV!H2467</f>
        <v>CONFIRMED BULLISH</v>
      </c>
      <c r="M2467" s="7">
        <f t="shared" si="380"/>
        <v>0</v>
      </c>
      <c r="N2467" s="7">
        <f t="shared" si="381"/>
        <v>100</v>
      </c>
      <c r="O2467" s="7">
        <f t="shared" si="382"/>
        <v>50</v>
      </c>
      <c r="P2467" s="7">
        <f t="shared" si="383"/>
        <v>83.5</v>
      </c>
      <c r="Q2467" s="8">
        <f t="shared" si="384"/>
        <v>55.024999999999999</v>
      </c>
      <c r="R2467" s="8">
        <f t="shared" si="385"/>
        <v>58.375</v>
      </c>
      <c r="S2467" s="8">
        <f t="shared" si="386"/>
        <v>65.075000000000003</v>
      </c>
      <c r="T2467" s="8">
        <f t="shared" si="387"/>
        <v>58.375</v>
      </c>
      <c r="U2467" s="7">
        <f t="shared" si="388"/>
        <v>59.491666666666674</v>
      </c>
      <c r="V2467" s="7">
        <f t="shared" si="389"/>
        <v>59.212500000000006</v>
      </c>
    </row>
    <row r="2468" spans="1:22" ht="13.5" x14ac:dyDescent="0.25">
      <c r="A2468" s="3">
        <f>RSI!A2468</f>
        <v>45902</v>
      </c>
      <c r="B2468" s="2">
        <f>RSI!B2468</f>
        <v>5.67</v>
      </c>
      <c r="C2468" s="2">
        <f>RSI!I2468</f>
        <v>95.421425196290826</v>
      </c>
      <c r="D2468" s="2">
        <f>MACD!E2468</f>
        <v>-0.39751417259003752</v>
      </c>
      <c r="E2468" s="2">
        <f>MACD!F2468</f>
        <v>-0.21603498731661835</v>
      </c>
      <c r="F2468" s="2">
        <f>'Moving Avg'!D2468</f>
        <v>5.2179999999999991</v>
      </c>
      <c r="G2468" s="2">
        <f>'Moving Avg'!F2468</f>
        <v>4.503000000000001</v>
      </c>
      <c r="H2468" s="2">
        <f>'Moving Avg'!G2468</f>
        <v>4.2811999999999975</v>
      </c>
      <c r="I2468" s="2">
        <f>'Moving Avg'!H2468</f>
        <v>4.7128999999999985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  <c r="M2468" s="7">
        <f t="shared" si="380"/>
        <v>0</v>
      </c>
      <c r="N2468" s="7">
        <f t="shared" si="381"/>
        <v>100</v>
      </c>
      <c r="O2468" s="7">
        <f t="shared" si="382"/>
        <v>50</v>
      </c>
      <c r="P2468" s="7">
        <f t="shared" si="383"/>
        <v>83.5</v>
      </c>
      <c r="Q2468" s="8">
        <f t="shared" si="384"/>
        <v>55.024999999999999</v>
      </c>
      <c r="R2468" s="8">
        <f t="shared" si="385"/>
        <v>58.375</v>
      </c>
      <c r="S2468" s="8">
        <f t="shared" si="386"/>
        <v>65.075000000000003</v>
      </c>
      <c r="T2468" s="8">
        <f t="shared" si="387"/>
        <v>58.375</v>
      </c>
      <c r="U2468" s="7">
        <f t="shared" si="388"/>
        <v>59.491666666666674</v>
      </c>
      <c r="V2468" s="7">
        <f t="shared" si="389"/>
        <v>59.212500000000006</v>
      </c>
    </row>
    <row r="2469" spans="1:22" ht="13.5" x14ac:dyDescent="0.25">
      <c r="A2469" s="3">
        <f>RSI!A2469</f>
        <v>45903</v>
      </c>
      <c r="B2469" s="2">
        <f>RSI!B2469</f>
        <v>5.9</v>
      </c>
      <c r="C2469" s="2">
        <f>RSI!I2469</f>
        <v>96.159540863304258</v>
      </c>
      <c r="D2469" s="2">
        <f>MACD!E2469</f>
        <v>-0.4934925927549676</v>
      </c>
      <c r="E2469" s="2">
        <f>MACD!F2469</f>
        <v>-0.27152650840428821</v>
      </c>
      <c r="F2469" s="2">
        <f>'Moving Avg'!D2469</f>
        <v>5.4399999999999995</v>
      </c>
      <c r="G2469" s="2">
        <f>'Moving Avg'!F2469</f>
        <v>4.5880000000000019</v>
      </c>
      <c r="H2469" s="2">
        <f>'Moving Avg'!G2469</f>
        <v>4.3031999999999986</v>
      </c>
      <c r="I2469" s="2">
        <f>'Moving Avg'!H2469</f>
        <v>4.7148999999999992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  <c r="M2469" s="7">
        <f t="shared" si="380"/>
        <v>0</v>
      </c>
      <c r="N2469" s="7">
        <f t="shared" si="381"/>
        <v>100</v>
      </c>
      <c r="O2469" s="7">
        <f t="shared" si="382"/>
        <v>50</v>
      </c>
      <c r="P2469" s="7">
        <f t="shared" si="383"/>
        <v>83.5</v>
      </c>
      <c r="Q2469" s="8">
        <f t="shared" si="384"/>
        <v>55.024999999999999</v>
      </c>
      <c r="R2469" s="8">
        <f t="shared" si="385"/>
        <v>58.375</v>
      </c>
      <c r="S2469" s="8">
        <f t="shared" si="386"/>
        <v>65.075000000000003</v>
      </c>
      <c r="T2469" s="8">
        <f t="shared" si="387"/>
        <v>58.375</v>
      </c>
      <c r="U2469" s="7">
        <f t="shared" si="388"/>
        <v>59.491666666666674</v>
      </c>
      <c r="V2469" s="7">
        <f t="shared" si="389"/>
        <v>59.212500000000006</v>
      </c>
    </row>
    <row r="2470" spans="1:22" ht="13.5" x14ac:dyDescent="0.25">
      <c r="A2470" s="3">
        <f>RSI!A2470</f>
        <v>45905</v>
      </c>
      <c r="B2470" s="2">
        <f>RSI!B2470</f>
        <v>5.9</v>
      </c>
      <c r="C2470" s="2">
        <f>RSI!I2470</f>
        <v>96.159540863304258</v>
      </c>
      <c r="D2470" s="2">
        <f>MACD!E2470</f>
        <v>-0.55474642516048256</v>
      </c>
      <c r="E2470" s="2">
        <f>MACD!F2470</f>
        <v>-0.32817049175552709</v>
      </c>
      <c r="F2470" s="2">
        <f>'Moving Avg'!D2470</f>
        <v>5.6199999999999992</v>
      </c>
      <c r="G2470" s="2">
        <f>'Moving Avg'!F2470</f>
        <v>4.6730000000000009</v>
      </c>
      <c r="H2470" s="2">
        <f>'Moving Avg'!G2470</f>
        <v>4.3251999999999988</v>
      </c>
      <c r="I2470" s="2">
        <f>'Moving Avg'!H2470</f>
        <v>4.716899999999999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  <c r="M2470" s="7">
        <f t="shared" si="380"/>
        <v>0</v>
      </c>
      <c r="N2470" s="7">
        <f t="shared" si="381"/>
        <v>100</v>
      </c>
      <c r="O2470" s="7">
        <f t="shared" si="382"/>
        <v>50</v>
      </c>
      <c r="P2470" s="7">
        <f t="shared" si="383"/>
        <v>83.5</v>
      </c>
      <c r="Q2470" s="8">
        <f t="shared" si="384"/>
        <v>55.024999999999999</v>
      </c>
      <c r="R2470" s="8">
        <f t="shared" si="385"/>
        <v>58.375</v>
      </c>
      <c r="S2470" s="8">
        <f t="shared" si="386"/>
        <v>65.075000000000003</v>
      </c>
      <c r="T2470" s="8">
        <f t="shared" si="387"/>
        <v>58.375</v>
      </c>
      <c r="U2470" s="7">
        <f t="shared" si="388"/>
        <v>59.491666666666674</v>
      </c>
      <c r="V2470" s="7">
        <f t="shared" si="389"/>
        <v>59.212500000000006</v>
      </c>
    </row>
    <row r="2471" spans="1:22" ht="13.5" x14ac:dyDescent="0.25">
      <c r="A2471" s="3">
        <f>RSI!A2471</f>
        <v>45908</v>
      </c>
      <c r="B2471" s="2">
        <f>RSI!B2471</f>
        <v>5.99</v>
      </c>
      <c r="C2471" s="2">
        <f>RSI!I2471</f>
        <v>96.421357064929438</v>
      </c>
      <c r="D2471" s="2">
        <f>MACD!E2471</f>
        <v>-0.61732710382394362</v>
      </c>
      <c r="E2471" s="2">
        <f>MACD!F2471</f>
        <v>-0.38600181416921042</v>
      </c>
      <c r="F2471" s="2">
        <f>'Moving Avg'!D2471</f>
        <v>5.7780000000000005</v>
      </c>
      <c r="G2471" s="2">
        <f>'Moving Avg'!F2471</f>
        <v>4.7625000000000002</v>
      </c>
      <c r="H2471" s="2">
        <f>'Moving Avg'!G2471</f>
        <v>4.3489999999999993</v>
      </c>
      <c r="I2471" s="2">
        <f>'Moving Avg'!H2471</f>
        <v>4.7193499999999986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  <c r="M2471" s="7">
        <f t="shared" si="380"/>
        <v>0</v>
      </c>
      <c r="N2471" s="7">
        <f t="shared" si="381"/>
        <v>100</v>
      </c>
      <c r="O2471" s="7">
        <f t="shared" si="382"/>
        <v>50</v>
      </c>
      <c r="P2471" s="7">
        <f t="shared" si="383"/>
        <v>83.5</v>
      </c>
      <c r="Q2471" s="8">
        <f t="shared" si="384"/>
        <v>55.024999999999999</v>
      </c>
      <c r="R2471" s="8">
        <f t="shared" si="385"/>
        <v>58.375</v>
      </c>
      <c r="S2471" s="8">
        <f t="shared" si="386"/>
        <v>65.075000000000003</v>
      </c>
      <c r="T2471" s="8">
        <f t="shared" si="387"/>
        <v>58.375</v>
      </c>
      <c r="U2471" s="7">
        <f t="shared" si="388"/>
        <v>59.491666666666674</v>
      </c>
      <c r="V2471" s="7">
        <f t="shared" si="389"/>
        <v>59.212500000000006</v>
      </c>
    </row>
    <row r="2472" spans="1:22" ht="13.5" x14ac:dyDescent="0.25">
      <c r="A2472" s="3">
        <f>RSI!A2472</f>
        <v>45909</v>
      </c>
      <c r="B2472" s="2">
        <f>RSI!B2472</f>
        <v>6.09</v>
      </c>
      <c r="C2472" s="2">
        <f>RSI!I2472</f>
        <v>96.691266078077504</v>
      </c>
      <c r="D2472" s="2">
        <f>MACD!E2472</f>
        <v>-0.68484954888706628</v>
      </c>
      <c r="E2472" s="2">
        <f>MACD!F2472</f>
        <v>-0.44577136111278159</v>
      </c>
      <c r="F2472" s="2">
        <f>'Moving Avg'!D2472</f>
        <v>5.91</v>
      </c>
      <c r="G2472" s="2">
        <f>'Moving Avg'!F2472</f>
        <v>4.8570000000000011</v>
      </c>
      <c r="H2472" s="2">
        <f>'Moving Avg'!G2472</f>
        <v>4.3787999999999991</v>
      </c>
      <c r="I2472" s="2">
        <f>'Moving Avg'!H2472</f>
        <v>4.7222999999999988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  <c r="M2472" s="7">
        <f t="shared" si="380"/>
        <v>0</v>
      </c>
      <c r="N2472" s="7">
        <f t="shared" si="381"/>
        <v>100</v>
      </c>
      <c r="O2472" s="7">
        <f t="shared" si="382"/>
        <v>50</v>
      </c>
      <c r="P2472" s="7">
        <f t="shared" si="383"/>
        <v>83.5</v>
      </c>
      <c r="Q2472" s="8">
        <f t="shared" si="384"/>
        <v>55.024999999999999</v>
      </c>
      <c r="R2472" s="8">
        <f t="shared" si="385"/>
        <v>58.375</v>
      </c>
      <c r="S2472" s="8">
        <f t="shared" si="386"/>
        <v>65.075000000000003</v>
      </c>
      <c r="T2472" s="8">
        <f t="shared" si="387"/>
        <v>58.375</v>
      </c>
      <c r="U2472" s="7">
        <f t="shared" si="388"/>
        <v>59.491666666666674</v>
      </c>
      <c r="V2472" s="7">
        <f t="shared" si="389"/>
        <v>59.212500000000006</v>
      </c>
    </row>
    <row r="2473" spans="1:22" ht="13.5" x14ac:dyDescent="0.25">
      <c r="A2473" s="3">
        <f>RSI!A2473</f>
        <v>45910</v>
      </c>
      <c r="B2473" s="2">
        <f>RSI!B2473</f>
        <v>6.24</v>
      </c>
      <c r="C2473" s="2">
        <f>RSI!I2473</f>
        <v>97.050607685270535</v>
      </c>
      <c r="D2473" s="2">
        <f>MACD!E2473</f>
        <v>-0.73108679731102821</v>
      </c>
      <c r="E2473" s="2">
        <f>MACD!F2473</f>
        <v>-0.50283444835243096</v>
      </c>
      <c r="F2473" s="2">
        <f>'Moving Avg'!D2473</f>
        <v>6.0239999999999991</v>
      </c>
      <c r="G2473" s="2">
        <f>'Moving Avg'!F2473</f>
        <v>4.9590000000000005</v>
      </c>
      <c r="H2473" s="2">
        <f>'Moving Avg'!G2473</f>
        <v>4.4156000000000004</v>
      </c>
      <c r="I2473" s="2">
        <f>'Moving Avg'!H2473</f>
        <v>4.7259999999999991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  <c r="M2473" s="7">
        <f t="shared" si="380"/>
        <v>0</v>
      </c>
      <c r="N2473" s="7">
        <f t="shared" si="381"/>
        <v>100</v>
      </c>
      <c r="O2473" s="7">
        <f t="shared" si="382"/>
        <v>50</v>
      </c>
      <c r="P2473" s="7">
        <f t="shared" si="383"/>
        <v>83.5</v>
      </c>
      <c r="Q2473" s="8">
        <f t="shared" si="384"/>
        <v>55.024999999999999</v>
      </c>
      <c r="R2473" s="8">
        <f t="shared" si="385"/>
        <v>58.375</v>
      </c>
      <c r="S2473" s="8">
        <f t="shared" si="386"/>
        <v>65.075000000000003</v>
      </c>
      <c r="T2473" s="8">
        <f t="shared" si="387"/>
        <v>58.375</v>
      </c>
      <c r="U2473" s="7">
        <f t="shared" si="388"/>
        <v>59.491666666666674</v>
      </c>
      <c r="V2473" s="7">
        <f t="shared" si="389"/>
        <v>59.212500000000006</v>
      </c>
    </row>
    <row r="2474" spans="1:22" ht="13.5" x14ac:dyDescent="0.25">
      <c r="A2474" s="3">
        <f>RSI!A2474</f>
        <v>45911</v>
      </c>
      <c r="B2474" s="2">
        <f>RSI!B2474</f>
        <v>6.24</v>
      </c>
      <c r="C2474" s="2">
        <f>RSI!I2474</f>
        <v>97.050607685270535</v>
      </c>
      <c r="D2474" s="2">
        <f>MACD!E2474</f>
        <v>-0.74701527630631492</v>
      </c>
      <c r="E2474" s="2">
        <f>MACD!F2474</f>
        <v>-0.55167061394320782</v>
      </c>
      <c r="F2474" s="2">
        <f>'Moving Avg'!D2474</f>
        <v>6.0920000000000005</v>
      </c>
      <c r="G2474" s="2">
        <f>'Moving Avg'!F2474</f>
        <v>5.0609999999999999</v>
      </c>
      <c r="H2474" s="2">
        <f>'Moving Avg'!G2474</f>
        <v>4.4562000000000008</v>
      </c>
      <c r="I2474" s="2">
        <f>'Moving Avg'!H2474</f>
        <v>4.7296999999999993</v>
      </c>
      <c r="J2474" s="5" t="str">
        <f>OBV!F2474</f>
        <v>BULLISH</v>
      </c>
      <c r="K2474" s="5" t="str">
        <f>OBV!G2474</f>
        <v>NEUTRAL</v>
      </c>
      <c r="L2474" s="5" t="str">
        <f>OBV!H2474</f>
        <v>CONFIRMED BULLISH</v>
      </c>
      <c r="M2474" s="7">
        <f t="shared" si="380"/>
        <v>0</v>
      </c>
      <c r="N2474" s="7">
        <f t="shared" si="381"/>
        <v>100</v>
      </c>
      <c r="O2474" s="7">
        <f t="shared" si="382"/>
        <v>50</v>
      </c>
      <c r="P2474" s="7">
        <f t="shared" si="383"/>
        <v>83.5</v>
      </c>
      <c r="Q2474" s="8">
        <f t="shared" si="384"/>
        <v>55.024999999999999</v>
      </c>
      <c r="R2474" s="8">
        <f t="shared" si="385"/>
        <v>58.375</v>
      </c>
      <c r="S2474" s="8">
        <f t="shared" si="386"/>
        <v>65.075000000000003</v>
      </c>
      <c r="T2474" s="8">
        <f t="shared" si="387"/>
        <v>58.375</v>
      </c>
      <c r="U2474" s="7">
        <f t="shared" si="388"/>
        <v>59.491666666666674</v>
      </c>
      <c r="V2474" s="7">
        <f t="shared" si="389"/>
        <v>59.212500000000006</v>
      </c>
    </row>
    <row r="2475" spans="1:22" ht="13.5" x14ac:dyDescent="0.25">
      <c r="A2475" s="3">
        <f>RSI!A2475</f>
        <v>45912</v>
      </c>
      <c r="B2475" s="2">
        <f>RSI!B2475</f>
        <v>6.24</v>
      </c>
      <c r="C2475" s="2">
        <f>RSI!I2475</f>
        <v>97.050607685270535</v>
      </c>
      <c r="D2475" s="2">
        <f>MACD!E2475</f>
        <v>-0.7351983834814666</v>
      </c>
      <c r="E2475" s="2">
        <f>MACD!F2475</f>
        <v>-0.58837616785085967</v>
      </c>
      <c r="F2475" s="2">
        <f>'Moving Avg'!D2475</f>
        <v>6.160000000000001</v>
      </c>
      <c r="G2475" s="2">
        <f>'Moving Avg'!F2475</f>
        <v>5.1629999999999994</v>
      </c>
      <c r="H2475" s="2">
        <f>'Moving Avg'!G2475</f>
        <v>4.5004000000000017</v>
      </c>
      <c r="I2475" s="2">
        <f>'Moving Avg'!H2475</f>
        <v>4.7333999999999996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  <c r="M2475" s="7">
        <f t="shared" si="380"/>
        <v>0</v>
      </c>
      <c r="N2475" s="7">
        <f t="shared" si="381"/>
        <v>100</v>
      </c>
      <c r="O2475" s="7">
        <f t="shared" si="382"/>
        <v>50</v>
      </c>
      <c r="P2475" s="7">
        <f t="shared" si="383"/>
        <v>83.5</v>
      </c>
      <c r="Q2475" s="8">
        <f t="shared" si="384"/>
        <v>55.024999999999999</v>
      </c>
      <c r="R2475" s="8">
        <f t="shared" si="385"/>
        <v>58.375</v>
      </c>
      <c r="S2475" s="8">
        <f t="shared" si="386"/>
        <v>65.075000000000003</v>
      </c>
      <c r="T2475" s="8">
        <f t="shared" si="387"/>
        <v>58.375</v>
      </c>
      <c r="U2475" s="7">
        <f t="shared" si="388"/>
        <v>59.491666666666674</v>
      </c>
      <c r="V2475" s="7">
        <f t="shared" si="389"/>
        <v>59.212500000000006</v>
      </c>
    </row>
    <row r="2476" spans="1:22" ht="13.5" x14ac:dyDescent="0.25">
      <c r="A2476" s="3">
        <f>RSI!A2476</f>
        <v>45915</v>
      </c>
      <c r="B2476" s="2">
        <f>RSI!B2476</f>
        <v>6.25</v>
      </c>
      <c r="C2476" s="2">
        <f>RSI!I2476</f>
        <v>97.077039766475338</v>
      </c>
      <c r="D2476" s="2">
        <f>MACD!E2476</f>
        <v>-0.70166436906334972</v>
      </c>
      <c r="E2476" s="2">
        <f>MACD!F2476</f>
        <v>-0.61103380809335772</v>
      </c>
      <c r="F2476" s="2">
        <f>'Moving Avg'!D2476</f>
        <v>6.2120000000000006</v>
      </c>
      <c r="G2476" s="2">
        <f>'Moving Avg'!F2476</f>
        <v>5.2654999999999994</v>
      </c>
      <c r="H2476" s="2">
        <f>'Moving Avg'!G2476</f>
        <v>4.5484000000000018</v>
      </c>
      <c r="I2476" s="2">
        <f>'Moving Avg'!H2476</f>
        <v>4.7371499999999997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  <c r="M2476" s="7">
        <f t="shared" si="380"/>
        <v>0</v>
      </c>
      <c r="N2476" s="7">
        <f t="shared" si="381"/>
        <v>100</v>
      </c>
      <c r="O2476" s="7">
        <f t="shared" si="382"/>
        <v>50</v>
      </c>
      <c r="P2476" s="7">
        <f t="shared" si="383"/>
        <v>83.5</v>
      </c>
      <c r="Q2476" s="8">
        <f t="shared" si="384"/>
        <v>55.024999999999999</v>
      </c>
      <c r="R2476" s="8">
        <f t="shared" si="385"/>
        <v>58.375</v>
      </c>
      <c r="S2476" s="8">
        <f t="shared" si="386"/>
        <v>65.075000000000003</v>
      </c>
      <c r="T2476" s="8">
        <f t="shared" si="387"/>
        <v>58.375</v>
      </c>
      <c r="U2476" s="7">
        <f t="shared" si="388"/>
        <v>59.491666666666674</v>
      </c>
      <c r="V2476" s="7">
        <f t="shared" si="389"/>
        <v>59.212500000000006</v>
      </c>
    </row>
    <row r="2477" spans="1:22" ht="13.5" x14ac:dyDescent="0.25">
      <c r="A2477" s="3">
        <f>RSI!A2477</f>
        <v>45916</v>
      </c>
      <c r="B2477" s="2">
        <f>RSI!B2477</f>
        <v>6.25</v>
      </c>
      <c r="C2477" s="2">
        <f>RSI!I2477</f>
        <v>97.077039766475338</v>
      </c>
      <c r="D2477" s="2">
        <f>MACD!E2477</f>
        <v>-0.64397630227920288</v>
      </c>
      <c r="E2477" s="2">
        <f>MACD!F2477</f>
        <v>-0.61762230693052678</v>
      </c>
      <c r="F2477" s="2">
        <f>'Moving Avg'!D2477</f>
        <v>6.2439999999999998</v>
      </c>
      <c r="G2477" s="2">
        <f>'Moving Avg'!F2477</f>
        <v>5.3679999999999994</v>
      </c>
      <c r="H2477" s="2">
        <f>'Moving Avg'!G2477</f>
        <v>4.5974000000000022</v>
      </c>
      <c r="I2477" s="2">
        <f>'Moving Avg'!H2477</f>
        <v>4.7408999999999999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  <c r="M2477" s="7">
        <f t="shared" si="380"/>
        <v>0</v>
      </c>
      <c r="N2477" s="7">
        <f t="shared" si="381"/>
        <v>100</v>
      </c>
      <c r="O2477" s="7">
        <f t="shared" si="382"/>
        <v>50</v>
      </c>
      <c r="P2477" s="7">
        <f t="shared" si="383"/>
        <v>83.5</v>
      </c>
      <c r="Q2477" s="8">
        <f t="shared" si="384"/>
        <v>55.024999999999999</v>
      </c>
      <c r="R2477" s="8">
        <f t="shared" si="385"/>
        <v>58.375</v>
      </c>
      <c r="S2477" s="8">
        <f t="shared" si="386"/>
        <v>65.075000000000003</v>
      </c>
      <c r="T2477" s="8">
        <f t="shared" si="387"/>
        <v>58.375</v>
      </c>
      <c r="U2477" s="7">
        <f t="shared" si="388"/>
        <v>59.491666666666674</v>
      </c>
      <c r="V2477" s="7">
        <f t="shared" si="389"/>
        <v>59.212500000000006</v>
      </c>
    </row>
    <row r="2478" spans="1:22" ht="13.5" x14ac:dyDescent="0.25">
      <c r="A2478" s="3">
        <f>RSI!A2478</f>
        <v>45917</v>
      </c>
      <c r="B2478" s="2">
        <f>RSI!B2478</f>
        <v>6.24</v>
      </c>
      <c r="C2478" s="2">
        <f>RSI!I2478</f>
        <v>96.07843393492459</v>
      </c>
      <c r="D2478" s="2">
        <f>MACD!E2478</f>
        <v>-0.5631212493596669</v>
      </c>
      <c r="E2478" s="2">
        <f>MACD!F2478</f>
        <v>-0.6067220954163548</v>
      </c>
      <c r="F2478" s="2">
        <f>'Moving Avg'!D2478</f>
        <v>6.2439999999999998</v>
      </c>
      <c r="G2478" s="2">
        <f>'Moving Avg'!F2478</f>
        <v>5.4699999999999989</v>
      </c>
      <c r="H2478" s="2">
        <f>'Moving Avg'!G2478</f>
        <v>4.6462000000000021</v>
      </c>
      <c r="I2478" s="2">
        <f>'Moving Avg'!H2478</f>
        <v>4.744600000000001</v>
      </c>
      <c r="J2478" s="5" t="str">
        <f>OBV!F2478</f>
        <v>BEARISH</v>
      </c>
      <c r="K2478" s="5" t="str">
        <f>OBV!G2478</f>
        <v>NEUTRAL</v>
      </c>
      <c r="L2478" s="5" t="str">
        <f>OBV!H2478</f>
        <v>NEUTRAL</v>
      </c>
      <c r="M2478" s="7">
        <f t="shared" si="380"/>
        <v>0</v>
      </c>
      <c r="N2478" s="7">
        <f t="shared" si="381"/>
        <v>0</v>
      </c>
      <c r="O2478" s="7">
        <f t="shared" si="382"/>
        <v>50</v>
      </c>
      <c r="P2478" s="7">
        <f t="shared" si="383"/>
        <v>16.5</v>
      </c>
      <c r="Q2478" s="8">
        <f t="shared" si="384"/>
        <v>9.9749999999999996</v>
      </c>
      <c r="R2478" s="8">
        <f t="shared" si="385"/>
        <v>21.625</v>
      </c>
      <c r="S2478" s="8">
        <f t="shared" si="386"/>
        <v>19.925000000000001</v>
      </c>
      <c r="T2478" s="8">
        <f t="shared" si="387"/>
        <v>16.625</v>
      </c>
      <c r="U2478" s="7">
        <f t="shared" si="388"/>
        <v>17.175000000000001</v>
      </c>
      <c r="V2478" s="7">
        <f t="shared" si="389"/>
        <v>17.037500000000001</v>
      </c>
    </row>
    <row r="2479" spans="1:22" ht="13.5" x14ac:dyDescent="0.25">
      <c r="A2479" s="3">
        <f>RSI!A2479</f>
        <v>45918</v>
      </c>
      <c r="B2479" s="2">
        <f>RSI!B2479</f>
        <v>5.96</v>
      </c>
      <c r="C2479" s="2">
        <f>RSI!I2479</f>
        <v>73.331980101304438</v>
      </c>
      <c r="D2479" s="2">
        <f>MACD!E2479</f>
        <v>-0.4437263076208886</v>
      </c>
      <c r="E2479" s="2">
        <f>MACD!F2479</f>
        <v>-0.57412293785726165</v>
      </c>
      <c r="F2479" s="2">
        <f>'Moving Avg'!D2479</f>
        <v>6.1880000000000006</v>
      </c>
      <c r="G2479" s="2">
        <f>'Moving Avg'!F2479</f>
        <v>5.5579999999999989</v>
      </c>
      <c r="H2479" s="2">
        <f>'Moving Avg'!G2479</f>
        <v>4.6894000000000027</v>
      </c>
      <c r="I2479" s="2">
        <f>'Moving Avg'!H2479</f>
        <v>4.746900000000001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  <c r="M2479" s="7">
        <f t="shared" si="380"/>
        <v>0</v>
      </c>
      <c r="N2479" s="7">
        <f t="shared" si="381"/>
        <v>0</v>
      </c>
      <c r="O2479" s="7">
        <f t="shared" si="382"/>
        <v>50</v>
      </c>
      <c r="P2479" s="7">
        <f t="shared" si="383"/>
        <v>16.5</v>
      </c>
      <c r="Q2479" s="8">
        <f t="shared" si="384"/>
        <v>9.9749999999999996</v>
      </c>
      <c r="R2479" s="8">
        <f t="shared" si="385"/>
        <v>21.625</v>
      </c>
      <c r="S2479" s="8">
        <f t="shared" si="386"/>
        <v>19.925000000000001</v>
      </c>
      <c r="T2479" s="8">
        <f t="shared" si="387"/>
        <v>16.625</v>
      </c>
      <c r="U2479" s="7">
        <f t="shared" si="388"/>
        <v>17.175000000000001</v>
      </c>
      <c r="V2479" s="7">
        <f t="shared" si="389"/>
        <v>17.037500000000001</v>
      </c>
    </row>
    <row r="2480" spans="1:22" ht="13.5" x14ac:dyDescent="0.25">
      <c r="A2480" s="3">
        <f>RSI!A2480</f>
        <v>45919</v>
      </c>
      <c r="B2480" s="2">
        <f>RSI!B2480</f>
        <v>5.7</v>
      </c>
      <c r="C2480" s="2">
        <f>RSI!I2480</f>
        <v>59.29415914285844</v>
      </c>
      <c r="D2480" s="2">
        <f>MACD!E2480</f>
        <v>-0.32655105346519697</v>
      </c>
      <c r="E2480" s="2">
        <f>MACD!F2480</f>
        <v>-0.52460856097884878</v>
      </c>
      <c r="F2480" s="2">
        <f>'Moving Avg'!D2480</f>
        <v>6.08</v>
      </c>
      <c r="G2480" s="2">
        <f>'Moving Avg'!F2480</f>
        <v>5.6239999999999988</v>
      </c>
      <c r="H2480" s="2">
        <f>'Moving Avg'!G2480</f>
        <v>4.727400000000002</v>
      </c>
      <c r="I2480" s="2">
        <f>'Moving Avg'!H2480</f>
        <v>4.7479000000000022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0</v>
      </c>
      <c r="O2480" s="7">
        <f t="shared" si="382"/>
        <v>50</v>
      </c>
      <c r="P2480" s="7">
        <f t="shared" si="383"/>
        <v>16.5</v>
      </c>
      <c r="Q2480" s="8">
        <f t="shared" si="384"/>
        <v>18.725000000000001</v>
      </c>
      <c r="R2480" s="8">
        <f t="shared" si="385"/>
        <v>26.625</v>
      </c>
      <c r="S2480" s="8">
        <f t="shared" si="386"/>
        <v>23.675000000000001</v>
      </c>
      <c r="T2480" s="8">
        <f t="shared" si="387"/>
        <v>22.875</v>
      </c>
      <c r="U2480" s="7">
        <f t="shared" si="388"/>
        <v>23.008333333333336</v>
      </c>
      <c r="V2480" s="7">
        <f t="shared" si="389"/>
        <v>22.975000000000001</v>
      </c>
    </row>
    <row r="2481" spans="1:22" ht="13.5" x14ac:dyDescent="0.25">
      <c r="A2481" s="3">
        <f>RSI!A2481</f>
        <v>45922</v>
      </c>
      <c r="B2481" s="2">
        <f>RSI!B2481</f>
        <v>5.45</v>
      </c>
      <c r="C2481" s="2">
        <f>RSI!I2481</f>
        <v>49.485010834349268</v>
      </c>
      <c r="D2481" s="2">
        <f>MACD!E2481</f>
        <v>-0.19638182524104941</v>
      </c>
      <c r="E2481" s="2">
        <f>MACD!F2481</f>
        <v>-0.45896321383128891</v>
      </c>
      <c r="F2481" s="2">
        <f>'Moving Avg'!D2481</f>
        <v>5.92</v>
      </c>
      <c r="G2481" s="2">
        <f>'Moving Avg'!F2481</f>
        <v>5.676499999999999</v>
      </c>
      <c r="H2481" s="2">
        <f>'Moving Avg'!G2481</f>
        <v>4.7604000000000015</v>
      </c>
      <c r="I2481" s="2">
        <f>'Moving Avg'!H2481</f>
        <v>4.7476500000000019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16.5</v>
      </c>
      <c r="Q2481" s="8">
        <f t="shared" si="384"/>
        <v>18.725000000000001</v>
      </c>
      <c r="R2481" s="8">
        <f t="shared" si="385"/>
        <v>26.625</v>
      </c>
      <c r="S2481" s="8">
        <f t="shared" si="386"/>
        <v>23.675000000000001</v>
      </c>
      <c r="T2481" s="8">
        <f t="shared" si="387"/>
        <v>22.875</v>
      </c>
      <c r="U2481" s="7">
        <f t="shared" si="388"/>
        <v>23.008333333333336</v>
      </c>
      <c r="V2481" s="7">
        <f t="shared" si="389"/>
        <v>22.975000000000001</v>
      </c>
    </row>
    <row r="2482" spans="1:22" ht="13.5" x14ac:dyDescent="0.25">
      <c r="A2482" s="3">
        <f>RSI!A2482</f>
        <v>45923</v>
      </c>
      <c r="B2482" s="2">
        <f>RSI!B2482</f>
        <v>5.21</v>
      </c>
      <c r="C2482" s="2">
        <f>RSI!I2482</f>
        <v>42.257637118652688</v>
      </c>
      <c r="D2482" s="2">
        <f>MACD!E2482</f>
        <v>-5.2843178339041508E-2</v>
      </c>
      <c r="E2482" s="2">
        <f>MACD!F2482</f>
        <v>-0.37773920673283945</v>
      </c>
      <c r="F2482" s="2">
        <f>'Moving Avg'!D2482</f>
        <v>5.7119999999999997</v>
      </c>
      <c r="G2482" s="2">
        <f>'Moving Avg'!F2482</f>
        <v>5.7169999999999996</v>
      </c>
      <c r="H2482" s="2">
        <f>'Moving Avg'!G2482</f>
        <v>4.7886000000000015</v>
      </c>
      <c r="I2482" s="2">
        <f>'Moving Avg'!H2482</f>
        <v>4.7462000000000018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16.5</v>
      </c>
      <c r="Q2482" s="8">
        <f t="shared" si="384"/>
        <v>18.725000000000001</v>
      </c>
      <c r="R2482" s="8">
        <f t="shared" si="385"/>
        <v>26.625</v>
      </c>
      <c r="S2482" s="8">
        <f t="shared" si="386"/>
        <v>23.675000000000001</v>
      </c>
      <c r="T2482" s="8">
        <f t="shared" si="387"/>
        <v>22.875</v>
      </c>
      <c r="U2482" s="7">
        <f t="shared" si="388"/>
        <v>23.008333333333336</v>
      </c>
      <c r="V2482" s="7">
        <f t="shared" si="389"/>
        <v>22.975000000000001</v>
      </c>
    </row>
    <row r="2483" spans="1:22" ht="13.5" x14ac:dyDescent="0.25">
      <c r="A2483" s="3">
        <f>RSI!A2483</f>
        <v>45924</v>
      </c>
      <c r="B2483" s="2">
        <f>RSI!B2483</f>
        <v>4.9800000000000004</v>
      </c>
      <c r="C2483" s="2">
        <f>RSI!I2483</f>
        <v>36.72236736069766</v>
      </c>
      <c r="D2483" s="2">
        <f>MACD!E2483</f>
        <v>0.11036052710656641</v>
      </c>
      <c r="E2483" s="2">
        <f>MACD!F2483</f>
        <v>-0.28011925996495829</v>
      </c>
      <c r="F2483" s="2">
        <f>'Moving Avg'!D2483</f>
        <v>5.46</v>
      </c>
      <c r="G2483" s="2">
        <f>'Moving Avg'!F2483</f>
        <v>5.7364999999999995</v>
      </c>
      <c r="H2483" s="2">
        <f>'Moving Avg'!G2483</f>
        <v>4.8122000000000016</v>
      </c>
      <c r="I2483" s="2">
        <f>'Moving Avg'!H2483</f>
        <v>4.7436000000000016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33</v>
      </c>
      <c r="Q2483" s="8">
        <f t="shared" si="384"/>
        <v>21.2</v>
      </c>
      <c r="R2483" s="8">
        <f t="shared" si="385"/>
        <v>30.75</v>
      </c>
      <c r="S2483" s="8">
        <f t="shared" si="386"/>
        <v>31.1</v>
      </c>
      <c r="T2483" s="8">
        <f t="shared" si="387"/>
        <v>27</v>
      </c>
      <c r="U2483" s="7">
        <f t="shared" si="388"/>
        <v>27.683333333333337</v>
      </c>
      <c r="V2483" s="7">
        <f t="shared" si="389"/>
        <v>27.512500000000003</v>
      </c>
    </row>
    <row r="2484" spans="1:22" ht="13.5" x14ac:dyDescent="0.25">
      <c r="A2484" s="3">
        <f>RSI!A2484</f>
        <v>45925</v>
      </c>
      <c r="B2484" s="2">
        <f>RSI!B2484</f>
        <v>4.76</v>
      </c>
      <c r="C2484" s="2">
        <f>RSI!I2484</f>
        <v>32.356463593039734</v>
      </c>
      <c r="D2484" s="2">
        <f>MACD!E2484</f>
        <v>0.2676242789274097</v>
      </c>
      <c r="E2484" s="2">
        <f>MACD!F2484</f>
        <v>-0.1705705521864847</v>
      </c>
      <c r="F2484" s="2">
        <f>'Moving Avg'!D2484</f>
        <v>5.2200000000000006</v>
      </c>
      <c r="G2484" s="2">
        <f>'Moving Avg'!F2484</f>
        <v>5.7350000000000003</v>
      </c>
      <c r="H2484" s="2">
        <f>'Moving Avg'!G2484</f>
        <v>4.8314000000000012</v>
      </c>
      <c r="I2484" s="2">
        <f>'Moving Avg'!H2484</f>
        <v>4.7399000000000022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33</v>
      </c>
      <c r="Q2484" s="8">
        <f t="shared" si="384"/>
        <v>21.2</v>
      </c>
      <c r="R2484" s="8">
        <f t="shared" si="385"/>
        <v>30.75</v>
      </c>
      <c r="S2484" s="8">
        <f t="shared" si="386"/>
        <v>31.1</v>
      </c>
      <c r="T2484" s="8">
        <f t="shared" si="387"/>
        <v>27</v>
      </c>
      <c r="U2484" s="7">
        <f t="shared" si="388"/>
        <v>27.683333333333337</v>
      </c>
      <c r="V2484" s="7">
        <f t="shared" si="389"/>
        <v>27.512500000000003</v>
      </c>
    </row>
    <row r="2485" spans="1:22" ht="13.5" x14ac:dyDescent="0.25">
      <c r="A2485" s="3">
        <f>RSI!A2485</f>
        <v>45926</v>
      </c>
      <c r="B2485" s="2">
        <f>RSI!B2485</f>
        <v>4.55</v>
      </c>
      <c r="C2485" s="2">
        <f>RSI!I2485</f>
        <v>28.832675892379569</v>
      </c>
      <c r="D2485" s="2">
        <f>MACD!E2485</f>
        <v>0.42020842318673157</v>
      </c>
      <c r="E2485" s="2">
        <f>MACD!F2485</f>
        <v>-5.2414757111841459E-2</v>
      </c>
      <c r="F2485" s="2">
        <f>'Moving Avg'!D2485</f>
        <v>4.99</v>
      </c>
      <c r="G2485" s="2">
        <f>'Moving Avg'!F2485</f>
        <v>5.7125000000000004</v>
      </c>
      <c r="H2485" s="2">
        <f>'Moving Avg'!G2485</f>
        <v>4.8464000000000018</v>
      </c>
      <c r="I2485" s="2">
        <f>'Moving Avg'!H2485</f>
        <v>4.7351500000000017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  <c r="M2485" s="7">
        <f t="shared" si="380"/>
        <v>50</v>
      </c>
      <c r="N2485" s="7">
        <f t="shared" si="381"/>
        <v>0</v>
      </c>
      <c r="O2485" s="7">
        <f t="shared" si="382"/>
        <v>50</v>
      </c>
      <c r="P2485" s="7">
        <f t="shared" si="383"/>
        <v>33</v>
      </c>
      <c r="Q2485" s="8">
        <f t="shared" si="384"/>
        <v>29.95</v>
      </c>
      <c r="R2485" s="8">
        <f t="shared" si="385"/>
        <v>35.75</v>
      </c>
      <c r="S2485" s="8">
        <f t="shared" si="386"/>
        <v>34.85</v>
      </c>
      <c r="T2485" s="8">
        <f t="shared" si="387"/>
        <v>33.25</v>
      </c>
      <c r="U2485" s="7">
        <f t="shared" si="388"/>
        <v>33.516666666666673</v>
      </c>
      <c r="V2485" s="7">
        <f t="shared" si="389"/>
        <v>33.450000000000003</v>
      </c>
    </row>
    <row r="2486" spans="1:22" ht="13.5" x14ac:dyDescent="0.25">
      <c r="A2486" s="3">
        <f>RSI!A2486</f>
        <v>45929</v>
      </c>
      <c r="B2486" s="2">
        <f>RSI!B2486</f>
        <v>4.3499999999999996</v>
      </c>
      <c r="C2486" s="2">
        <f>RSI!I2486</f>
        <v>25.935717020989074</v>
      </c>
      <c r="D2486" s="2">
        <f>MACD!E2486</f>
        <v>0.57057824078948638</v>
      </c>
      <c r="E2486" s="2">
        <f>MACD!F2486</f>
        <v>7.2183842468424103E-2</v>
      </c>
      <c r="F2486" s="2">
        <f>'Moving Avg'!D2486</f>
        <v>4.7700000000000005</v>
      </c>
      <c r="G2486" s="2">
        <f>'Moving Avg'!F2486</f>
        <v>5.67</v>
      </c>
      <c r="H2486" s="2">
        <f>'Moving Avg'!G2486</f>
        <v>4.8540000000000019</v>
      </c>
      <c r="I2486" s="2">
        <f>'Moving Avg'!H2486</f>
        <v>4.7294000000000018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  <c r="M2486" s="7">
        <f t="shared" si="380"/>
        <v>50</v>
      </c>
      <c r="N2486" s="7">
        <f t="shared" si="381"/>
        <v>0</v>
      </c>
      <c r="O2486" s="7">
        <f t="shared" si="382"/>
        <v>50</v>
      </c>
      <c r="P2486" s="7">
        <f t="shared" si="383"/>
        <v>33</v>
      </c>
      <c r="Q2486" s="8">
        <f t="shared" si="384"/>
        <v>29.95</v>
      </c>
      <c r="R2486" s="8">
        <f t="shared" si="385"/>
        <v>35.75</v>
      </c>
      <c r="S2486" s="8">
        <f t="shared" si="386"/>
        <v>34.85</v>
      </c>
      <c r="T2486" s="8">
        <f t="shared" si="387"/>
        <v>33.25</v>
      </c>
      <c r="U2486" s="7">
        <f t="shared" si="388"/>
        <v>33.516666666666673</v>
      </c>
      <c r="V2486" s="7">
        <f t="shared" si="389"/>
        <v>33.450000000000003</v>
      </c>
    </row>
    <row r="2487" spans="1:22" ht="13.5" x14ac:dyDescent="0.25">
      <c r="A2487" s="3">
        <f>RSI!A2487</f>
        <v>45930</v>
      </c>
      <c r="B2487" s="2">
        <f>RSI!B2487</f>
        <v>4.16</v>
      </c>
      <c r="C2487" s="2">
        <f>RSI!I2487</f>
        <v>23.518198955808316</v>
      </c>
      <c r="D2487" s="2">
        <f>MACD!E2487</f>
        <v>0.71761353103905723</v>
      </c>
      <c r="E2487" s="2">
        <f>MACD!F2487</f>
        <v>0.20126978018255076</v>
      </c>
      <c r="F2487" s="2">
        <f>'Moving Avg'!D2487</f>
        <v>4.5600000000000005</v>
      </c>
      <c r="G2487" s="2">
        <f>'Moving Avg'!F2487</f>
        <v>5.6064999999999996</v>
      </c>
      <c r="H2487" s="2">
        <f>'Moving Avg'!G2487</f>
        <v>4.8544000000000018</v>
      </c>
      <c r="I2487" s="2">
        <f>'Moving Avg'!H2487</f>
        <v>4.7237000000000018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  <c r="M2487" s="7">
        <f t="shared" si="380"/>
        <v>50</v>
      </c>
      <c r="N2487" s="7">
        <f t="shared" si="381"/>
        <v>0</v>
      </c>
      <c r="O2487" s="7">
        <f t="shared" si="382"/>
        <v>0</v>
      </c>
      <c r="P2487" s="7">
        <f t="shared" si="383"/>
        <v>16.5</v>
      </c>
      <c r="Q2487" s="8">
        <f t="shared" si="384"/>
        <v>19.975000000000001</v>
      </c>
      <c r="R2487" s="8">
        <f t="shared" si="385"/>
        <v>14.125</v>
      </c>
      <c r="S2487" s="8">
        <f t="shared" si="386"/>
        <v>14.925000000000001</v>
      </c>
      <c r="T2487" s="8">
        <f t="shared" si="387"/>
        <v>16.625</v>
      </c>
      <c r="U2487" s="7">
        <f t="shared" si="388"/>
        <v>16.341666666666669</v>
      </c>
      <c r="V2487" s="7">
        <f t="shared" si="389"/>
        <v>16.412500000000001</v>
      </c>
    </row>
    <row r="2488" spans="1:22" ht="13.5" x14ac:dyDescent="0.25">
      <c r="A2488" s="3">
        <f>RSI!A2488</f>
        <v>45931</v>
      </c>
      <c r="B2488" s="2">
        <f>RSI!B2488</f>
        <v>4.16</v>
      </c>
      <c r="C2488" s="2">
        <f>RSI!I2488</f>
        <v>23.518198955808316</v>
      </c>
      <c r="D2488" s="2">
        <f>MACD!E2488</f>
        <v>0.84691339056747861</v>
      </c>
      <c r="E2488" s="2">
        <f>MACD!F2488</f>
        <v>0.33039850225953638</v>
      </c>
      <c r="F2488" s="2">
        <f>'Moving Avg'!D2488</f>
        <v>4.3959999999999999</v>
      </c>
      <c r="G2488" s="2">
        <f>'Moving Avg'!F2488</f>
        <v>5.5309999999999997</v>
      </c>
      <c r="H2488" s="2">
        <f>'Moving Avg'!G2488</f>
        <v>4.853600000000001</v>
      </c>
      <c r="I2488" s="2">
        <f>'Moving Avg'!H2488</f>
        <v>4.7180000000000009</v>
      </c>
      <c r="J2488" s="5" t="str">
        <f>OBV!F2488</f>
        <v>BEARISH</v>
      </c>
      <c r="K2488" s="5" t="str">
        <f>OBV!G2488</f>
        <v>NEUTRAL</v>
      </c>
      <c r="L2488" s="5" t="str">
        <f>OBV!H2488</f>
        <v>CONFIRMED BEARISH</v>
      </c>
      <c r="M2488" s="7">
        <f t="shared" si="380"/>
        <v>50</v>
      </c>
      <c r="N2488" s="7">
        <f t="shared" si="381"/>
        <v>0</v>
      </c>
      <c r="O2488" s="7">
        <f t="shared" si="382"/>
        <v>0</v>
      </c>
      <c r="P2488" s="7">
        <f t="shared" si="383"/>
        <v>16.5</v>
      </c>
      <c r="Q2488" s="8">
        <f t="shared" si="384"/>
        <v>19.975000000000001</v>
      </c>
      <c r="R2488" s="8">
        <f t="shared" si="385"/>
        <v>14.125</v>
      </c>
      <c r="S2488" s="8">
        <f t="shared" si="386"/>
        <v>14.925000000000001</v>
      </c>
      <c r="T2488" s="8">
        <f t="shared" si="387"/>
        <v>16.625</v>
      </c>
      <c r="U2488" s="7">
        <f t="shared" si="388"/>
        <v>16.341666666666669</v>
      </c>
      <c r="V2488" s="7">
        <f t="shared" si="389"/>
        <v>16.412500000000001</v>
      </c>
    </row>
    <row r="2489" spans="1:22" ht="13.5" x14ac:dyDescent="0.25">
      <c r="A2489" s="3">
        <f>RSI!A2489</f>
        <v>45932</v>
      </c>
      <c r="B2489" s="2">
        <f>RSI!B2489</f>
        <v>4.16</v>
      </c>
      <c r="C2489" s="2">
        <f>RSI!I2489</f>
        <v>23.51819895580833</v>
      </c>
      <c r="D2489" s="2">
        <f>MACD!E2489</f>
        <v>0.91919204529125675</v>
      </c>
      <c r="E2489" s="2">
        <f>MACD!F2489</f>
        <v>0.44815721086588045</v>
      </c>
      <c r="F2489" s="2">
        <f>'Moving Avg'!D2489</f>
        <v>4.2759999999999998</v>
      </c>
      <c r="G2489" s="2">
        <f>'Moving Avg'!F2489</f>
        <v>5.444</v>
      </c>
      <c r="H2489" s="2">
        <f>'Moving Avg'!G2489</f>
        <v>4.8528000000000011</v>
      </c>
      <c r="I2489" s="2">
        <f>'Moving Avg'!H2489</f>
        <v>4.7123000000000017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  <c r="M2489" s="7">
        <f t="shared" si="380"/>
        <v>50</v>
      </c>
      <c r="N2489" s="7">
        <f t="shared" si="381"/>
        <v>0</v>
      </c>
      <c r="O2489" s="7">
        <f t="shared" si="382"/>
        <v>0</v>
      </c>
      <c r="P2489" s="7">
        <f t="shared" si="383"/>
        <v>16.5</v>
      </c>
      <c r="Q2489" s="8">
        <f t="shared" si="384"/>
        <v>19.975000000000001</v>
      </c>
      <c r="R2489" s="8">
        <f t="shared" si="385"/>
        <v>14.125</v>
      </c>
      <c r="S2489" s="8">
        <f t="shared" si="386"/>
        <v>14.925000000000001</v>
      </c>
      <c r="T2489" s="8">
        <f t="shared" si="387"/>
        <v>16.625</v>
      </c>
      <c r="U2489" s="7">
        <f t="shared" si="388"/>
        <v>16.341666666666669</v>
      </c>
      <c r="V2489" s="7">
        <f t="shared" si="389"/>
        <v>16.412500000000001</v>
      </c>
    </row>
    <row r="2490" spans="1:22" ht="13.5" x14ac:dyDescent="0.25">
      <c r="A2490" s="3">
        <f>RSI!A2490</f>
        <v>45933</v>
      </c>
      <c r="B2490" s="2">
        <f>RSI!B2490</f>
        <v>4.16</v>
      </c>
      <c r="C2490" s="2">
        <f>RSI!I2490</f>
        <v>23.51819895580833</v>
      </c>
      <c r="D2490" s="2">
        <f>MACD!E2490</f>
        <v>0.94585831841910206</v>
      </c>
      <c r="E2490" s="2">
        <f>MACD!F2490</f>
        <v>0.5476974323765248</v>
      </c>
      <c r="F2490" s="2">
        <f>'Moving Avg'!D2490</f>
        <v>4.1979999999999995</v>
      </c>
      <c r="G2490" s="2">
        <f>'Moving Avg'!F2490</f>
        <v>5.3569999999999993</v>
      </c>
      <c r="H2490" s="2">
        <f>'Moving Avg'!G2490</f>
        <v>4.8520000000000012</v>
      </c>
      <c r="I2490" s="2">
        <f>'Moving Avg'!H2490</f>
        <v>4.7066000000000017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  <c r="M2490" s="7">
        <f t="shared" si="380"/>
        <v>50</v>
      </c>
      <c r="N2490" s="7">
        <f t="shared" si="381"/>
        <v>0</v>
      </c>
      <c r="O2490" s="7">
        <f t="shared" si="382"/>
        <v>0</v>
      </c>
      <c r="P2490" s="7">
        <f t="shared" si="383"/>
        <v>16.5</v>
      </c>
      <c r="Q2490" s="8">
        <f t="shared" si="384"/>
        <v>19.975000000000001</v>
      </c>
      <c r="R2490" s="8">
        <f t="shared" si="385"/>
        <v>14.125</v>
      </c>
      <c r="S2490" s="8">
        <f t="shared" si="386"/>
        <v>14.925000000000001</v>
      </c>
      <c r="T2490" s="8">
        <f t="shared" si="387"/>
        <v>16.625</v>
      </c>
      <c r="U2490" s="7">
        <f t="shared" si="388"/>
        <v>16.341666666666669</v>
      </c>
      <c r="V2490" s="7">
        <f t="shared" si="389"/>
        <v>16.412500000000001</v>
      </c>
    </row>
    <row r="2491" spans="1:22" ht="13.5" x14ac:dyDescent="0.25">
      <c r="A2491" s="3">
        <f>RSI!A2491</f>
        <v>45936</v>
      </c>
      <c r="B2491" s="2">
        <f>RSI!B2491</f>
        <v>4.16</v>
      </c>
      <c r="C2491" s="2">
        <f>RSI!I2491</f>
        <v>23.51819895580833</v>
      </c>
      <c r="D2491" s="2">
        <f>MACD!E2491</f>
        <v>0.93506000456292249</v>
      </c>
      <c r="E2491" s="2">
        <f>MACD!F2491</f>
        <v>0.62516994681380433</v>
      </c>
      <c r="F2491" s="2">
        <f>'Moving Avg'!D2491</f>
        <v>4.16</v>
      </c>
      <c r="G2491" s="2">
        <f>'Moving Avg'!F2491</f>
        <v>5.2654999999999994</v>
      </c>
      <c r="H2491" s="2">
        <f>'Moving Avg'!G2491</f>
        <v>4.8512000000000013</v>
      </c>
      <c r="I2491" s="2">
        <f>'Moving Avg'!H2491</f>
        <v>4.7020500000000007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  <c r="M2491" s="7">
        <f t="shared" si="380"/>
        <v>50</v>
      </c>
      <c r="N2491" s="7">
        <f t="shared" si="381"/>
        <v>0</v>
      </c>
      <c r="O2491" s="7">
        <f t="shared" si="382"/>
        <v>0</v>
      </c>
      <c r="P2491" s="7">
        <f t="shared" si="383"/>
        <v>16.5</v>
      </c>
      <c r="Q2491" s="8">
        <f t="shared" si="384"/>
        <v>19.975000000000001</v>
      </c>
      <c r="R2491" s="8">
        <f t="shared" si="385"/>
        <v>14.125</v>
      </c>
      <c r="S2491" s="8">
        <f t="shared" si="386"/>
        <v>14.925000000000001</v>
      </c>
      <c r="T2491" s="8">
        <f t="shared" si="387"/>
        <v>16.625</v>
      </c>
      <c r="U2491" s="7">
        <f t="shared" si="388"/>
        <v>16.341666666666669</v>
      </c>
      <c r="V2491" s="7">
        <f t="shared" si="389"/>
        <v>16.412500000000001</v>
      </c>
    </row>
    <row r="2492" spans="1:22" ht="13.5" x14ac:dyDescent="0.25">
      <c r="A2492" s="3">
        <f>RSI!A2492</f>
        <v>45937</v>
      </c>
      <c r="B2492" s="2">
        <f>RSI!B2492</f>
        <v>4.16</v>
      </c>
      <c r="C2492" s="2">
        <f>RSI!I2492</f>
        <v>23.51819895580833</v>
      </c>
      <c r="D2492" s="2">
        <f>MACD!E2492</f>
        <v>0.89372161046405996</v>
      </c>
      <c r="E2492" s="2">
        <f>MACD!F2492</f>
        <v>0.67888027954385544</v>
      </c>
      <c r="F2492" s="2">
        <f>'Moving Avg'!D2492</f>
        <v>4.16</v>
      </c>
      <c r="G2492" s="2">
        <f>'Moving Avg'!F2492</f>
        <v>5.1689999999999987</v>
      </c>
      <c r="H2492" s="2">
        <f>'Moving Avg'!G2492</f>
        <v>4.8504000000000005</v>
      </c>
      <c r="I2492" s="2">
        <f>'Moving Avg'!H2492</f>
        <v>4.6986000000000017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  <c r="M2492" s="7">
        <f t="shared" si="380"/>
        <v>50</v>
      </c>
      <c r="N2492" s="7">
        <f t="shared" si="381"/>
        <v>0</v>
      </c>
      <c r="O2492" s="7">
        <f t="shared" si="382"/>
        <v>0</v>
      </c>
      <c r="P2492" s="7">
        <f t="shared" si="383"/>
        <v>33</v>
      </c>
      <c r="Q2492" s="8">
        <f t="shared" si="384"/>
        <v>22.45</v>
      </c>
      <c r="R2492" s="8">
        <f t="shared" si="385"/>
        <v>18.25</v>
      </c>
      <c r="S2492" s="8">
        <f t="shared" si="386"/>
        <v>22.35</v>
      </c>
      <c r="T2492" s="8">
        <f t="shared" si="387"/>
        <v>20.75</v>
      </c>
      <c r="U2492" s="7">
        <f t="shared" si="388"/>
        <v>21.016666666666669</v>
      </c>
      <c r="V2492" s="7">
        <f t="shared" si="389"/>
        <v>20.950000000000003</v>
      </c>
    </row>
    <row r="2493" spans="1:22" ht="13.5" x14ac:dyDescent="0.25">
      <c r="A2493" s="3">
        <f>RSI!A2493</f>
        <v>45938</v>
      </c>
      <c r="B2493" s="2">
        <f>RSI!B2493</f>
        <v>4.16</v>
      </c>
      <c r="C2493" s="2">
        <f>RSI!I2493</f>
        <v>23.51819895580833</v>
      </c>
      <c r="D2493" s="2">
        <f>MACD!E2493</f>
        <v>0.82773031468330949</v>
      </c>
      <c r="E2493" s="2">
        <f>MACD!F2493</f>
        <v>0.70865028657174634</v>
      </c>
      <c r="F2493" s="2">
        <f>'Moving Avg'!D2493</f>
        <v>4.16</v>
      </c>
      <c r="G2493" s="2">
        <f>'Moving Avg'!F2493</f>
        <v>5.0649999999999995</v>
      </c>
      <c r="H2493" s="2">
        <f>'Moving Avg'!G2493</f>
        <v>4.8496000000000006</v>
      </c>
      <c r="I2493" s="2">
        <f>'Moving Avg'!H2493</f>
        <v>4.696200000000001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50</v>
      </c>
      <c r="N2493" s="7">
        <f t="shared" si="381"/>
        <v>0</v>
      </c>
      <c r="O2493" s="7">
        <f t="shared" si="382"/>
        <v>0</v>
      </c>
      <c r="P2493" s="7">
        <f t="shared" si="383"/>
        <v>33</v>
      </c>
      <c r="Q2493" s="8">
        <f t="shared" si="384"/>
        <v>22.45</v>
      </c>
      <c r="R2493" s="8">
        <f t="shared" si="385"/>
        <v>18.25</v>
      </c>
      <c r="S2493" s="8">
        <f t="shared" si="386"/>
        <v>22.35</v>
      </c>
      <c r="T2493" s="8">
        <f t="shared" si="387"/>
        <v>20.75</v>
      </c>
      <c r="U2493" s="7">
        <f t="shared" si="388"/>
        <v>21.016666666666669</v>
      </c>
      <c r="V2493" s="7">
        <f t="shared" si="389"/>
        <v>20.950000000000003</v>
      </c>
    </row>
    <row r="2494" spans="1:22" ht="13.5" x14ac:dyDescent="0.25">
      <c r="A2494" s="3">
        <f>RSI!A2494</f>
        <v>45939</v>
      </c>
      <c r="B2494" s="2">
        <f>RSI!B2494</f>
        <v>4.16</v>
      </c>
      <c r="C2494" s="2">
        <f>RSI!I2494</f>
        <v>23.51819895580833</v>
      </c>
      <c r="D2494" s="2">
        <f>MACD!E2494</f>
        <v>0.74209348391852359</v>
      </c>
      <c r="E2494" s="2">
        <f>MACD!F2494</f>
        <v>0.71533892604110183</v>
      </c>
      <c r="F2494" s="2">
        <f>'Moving Avg'!D2494</f>
        <v>4.16</v>
      </c>
      <c r="G2494" s="2">
        <f>'Moving Avg'!F2494</f>
        <v>4.9609999999999994</v>
      </c>
      <c r="H2494" s="2">
        <f>'Moving Avg'!G2494</f>
        <v>4.8488000000000007</v>
      </c>
      <c r="I2494" s="2">
        <f>'Moving Avg'!H2494</f>
        <v>4.6947500000000009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50</v>
      </c>
      <c r="N2494" s="7">
        <f t="shared" si="381"/>
        <v>0</v>
      </c>
      <c r="O2494" s="7">
        <f t="shared" si="382"/>
        <v>0</v>
      </c>
      <c r="P2494" s="7">
        <f t="shared" si="383"/>
        <v>33</v>
      </c>
      <c r="Q2494" s="8">
        <f t="shared" si="384"/>
        <v>22.45</v>
      </c>
      <c r="R2494" s="8">
        <f t="shared" si="385"/>
        <v>18.25</v>
      </c>
      <c r="S2494" s="8">
        <f t="shared" si="386"/>
        <v>22.35</v>
      </c>
      <c r="T2494" s="8">
        <f t="shared" si="387"/>
        <v>20.75</v>
      </c>
      <c r="U2494" s="7">
        <f t="shared" si="388"/>
        <v>21.016666666666669</v>
      </c>
      <c r="V2494" s="7">
        <f t="shared" si="389"/>
        <v>20.950000000000003</v>
      </c>
    </row>
    <row r="2495" spans="1:22" ht="13.5" x14ac:dyDescent="0.25">
      <c r="A2495" s="3">
        <f>RSI!A2495</f>
        <v>45940</v>
      </c>
      <c r="B2495" s="2">
        <f>RSI!B2495</f>
        <v>4.16</v>
      </c>
      <c r="C2495" s="2">
        <f>RSI!I2495</f>
        <v>23.51819895580833</v>
      </c>
      <c r="D2495" s="2">
        <f>MACD!E2495</f>
        <v>0.64107210957097305</v>
      </c>
      <c r="E2495" s="2">
        <f>MACD!F2495</f>
        <v>0.70048556274707607</v>
      </c>
      <c r="F2495" s="2">
        <f>'Moving Avg'!D2495</f>
        <v>4.16</v>
      </c>
      <c r="G2495" s="2">
        <f>'Moving Avg'!F2495</f>
        <v>4.8569999999999984</v>
      </c>
      <c r="H2495" s="2">
        <f>'Moving Avg'!G2495</f>
        <v>4.8480000000000008</v>
      </c>
      <c r="I2495" s="2">
        <f>'Moving Avg'!H2495</f>
        <v>4.6933000000000007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50</v>
      </c>
      <c r="N2495" s="7">
        <f t="shared" si="381"/>
        <v>100</v>
      </c>
      <c r="O2495" s="7">
        <f t="shared" si="382"/>
        <v>0</v>
      </c>
      <c r="P2495" s="7">
        <f t="shared" si="383"/>
        <v>33</v>
      </c>
      <c r="Q2495" s="8">
        <f t="shared" si="384"/>
        <v>57.45</v>
      </c>
      <c r="R2495" s="8">
        <f t="shared" si="385"/>
        <v>38.25</v>
      </c>
      <c r="S2495" s="8">
        <f t="shared" si="386"/>
        <v>37.35</v>
      </c>
      <c r="T2495" s="8">
        <f t="shared" si="387"/>
        <v>45.75</v>
      </c>
      <c r="U2495" s="7">
        <f t="shared" si="388"/>
        <v>44.35</v>
      </c>
      <c r="V2495" s="7">
        <f t="shared" si="389"/>
        <v>44.7</v>
      </c>
    </row>
    <row r="2496" spans="1:22" ht="13.5" x14ac:dyDescent="0.25">
      <c r="A2496" s="3">
        <f>RSI!A2496</f>
        <v>45943</v>
      </c>
      <c r="B2496" s="2">
        <f>RSI!B2496</f>
        <v>4.16</v>
      </c>
      <c r="C2496" s="2">
        <f>RSI!I2496</f>
        <v>23.51819895580833</v>
      </c>
      <c r="D2496" s="2">
        <f>MACD!E2496</f>
        <v>0.52829385776510396</v>
      </c>
      <c r="E2496" s="2">
        <f>MACD!F2496</f>
        <v>0.66604722175068176</v>
      </c>
      <c r="F2496" s="2">
        <f>'Moving Avg'!D2496</f>
        <v>4.16</v>
      </c>
      <c r="G2496" s="2">
        <f>'Moving Avg'!F2496</f>
        <v>4.7524999999999977</v>
      </c>
      <c r="H2496" s="2">
        <f>'Moving Avg'!G2496</f>
        <v>4.8472</v>
      </c>
      <c r="I2496" s="2">
        <f>'Moving Avg'!H2496</f>
        <v>4.6920999999999999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50</v>
      </c>
      <c r="N2496" s="7">
        <f t="shared" si="381"/>
        <v>100</v>
      </c>
      <c r="O2496" s="7">
        <f t="shared" si="382"/>
        <v>0</v>
      </c>
      <c r="P2496" s="7">
        <f t="shared" si="383"/>
        <v>33</v>
      </c>
      <c r="Q2496" s="8">
        <f t="shared" si="384"/>
        <v>57.45</v>
      </c>
      <c r="R2496" s="8">
        <f t="shared" si="385"/>
        <v>38.25</v>
      </c>
      <c r="S2496" s="8">
        <f t="shared" si="386"/>
        <v>37.35</v>
      </c>
      <c r="T2496" s="8">
        <f t="shared" si="387"/>
        <v>45.75</v>
      </c>
      <c r="U2496" s="7">
        <f t="shared" si="388"/>
        <v>44.35</v>
      </c>
      <c r="V2496" s="7">
        <f t="shared" si="389"/>
        <v>44.7</v>
      </c>
    </row>
    <row r="2497" spans="1:22" ht="13.5" x14ac:dyDescent="0.25">
      <c r="A2497" s="3">
        <f>RSI!A2497</f>
        <v>45944</v>
      </c>
      <c r="B2497" s="2">
        <f>RSI!B2497</f>
        <v>4.16</v>
      </c>
      <c r="C2497" s="2">
        <f>RSI!I2497</f>
        <v>23.51819895580833</v>
      </c>
      <c r="D2497" s="2">
        <f>MACD!E2497</f>
        <v>0.40684885868340981</v>
      </c>
      <c r="E2497" s="2">
        <f>MACD!F2497</f>
        <v>0.61420754913722742</v>
      </c>
      <c r="F2497" s="2">
        <f>'Moving Avg'!D2497</f>
        <v>4.16</v>
      </c>
      <c r="G2497" s="2">
        <f>'Moving Avg'!F2497</f>
        <v>4.6479999999999979</v>
      </c>
      <c r="H2497" s="2">
        <f>'Moving Avg'!G2497</f>
        <v>4.8464</v>
      </c>
      <c r="I2497" s="2">
        <f>'Moving Avg'!H2497</f>
        <v>4.6909000000000001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50</v>
      </c>
      <c r="N2497" s="7">
        <f t="shared" si="381"/>
        <v>100</v>
      </c>
      <c r="O2497" s="7">
        <f t="shared" si="382"/>
        <v>0</v>
      </c>
      <c r="P2497" s="7">
        <f t="shared" si="383"/>
        <v>33</v>
      </c>
      <c r="Q2497" s="8">
        <f t="shared" si="384"/>
        <v>57.45</v>
      </c>
      <c r="R2497" s="8">
        <f t="shared" si="385"/>
        <v>38.25</v>
      </c>
      <c r="S2497" s="8">
        <f t="shared" si="386"/>
        <v>37.35</v>
      </c>
      <c r="T2497" s="8">
        <f t="shared" si="387"/>
        <v>45.75</v>
      </c>
      <c r="U2497" s="7">
        <f t="shared" si="388"/>
        <v>44.35</v>
      </c>
      <c r="V2497" s="7">
        <f t="shared" si="389"/>
        <v>44.7</v>
      </c>
    </row>
    <row r="2498" spans="1:22" ht="13.5" x14ac:dyDescent="0.25">
      <c r="A2498" s="3">
        <f>RSI!A2498</f>
        <v>45946</v>
      </c>
      <c r="B2498" s="2">
        <f>RSI!B2498</f>
        <v>4.16</v>
      </c>
      <c r="C2498" s="2">
        <f>RSI!I2498</f>
        <v>23.51819895580833</v>
      </c>
      <c r="D2498" s="2">
        <f>MACD!E2498</f>
        <v>0.30706318864865345</v>
      </c>
      <c r="E2498" s="2">
        <f>MACD!F2498</f>
        <v>0.55277867703951267</v>
      </c>
      <c r="F2498" s="2">
        <f>'Moving Avg'!D2498</f>
        <v>4.16</v>
      </c>
      <c r="G2498" s="2">
        <f>'Moving Avg'!F2498</f>
        <v>4.5439999999999987</v>
      </c>
      <c r="H2498" s="2">
        <f>'Moving Avg'!G2498</f>
        <v>4.8455999999999992</v>
      </c>
      <c r="I2498" s="2">
        <f>'Moving Avg'!H2498</f>
        <v>4.6897000000000002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08" si="390">IF(C2498&lt;30,50, IF(C2498&gt;70, 0, 25))</f>
        <v>50</v>
      </c>
      <c r="N2498" s="7">
        <f t="shared" ref="N2498:N2508" si="391">IF(E2498-D2498&gt;0.02, 100, IF(E2498-D2498&lt;0,0,45))</f>
        <v>100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57.45</v>
      </c>
      <c r="R2498" s="8">
        <f t="shared" si="385"/>
        <v>38.25</v>
      </c>
      <c r="S2498" s="8">
        <f t="shared" si="386"/>
        <v>37.35</v>
      </c>
      <c r="T2498" s="8">
        <f t="shared" si="387"/>
        <v>45.75</v>
      </c>
      <c r="U2498" s="7">
        <f t="shared" si="388"/>
        <v>44.35</v>
      </c>
      <c r="V2498" s="7">
        <f t="shared" si="389"/>
        <v>44.7</v>
      </c>
    </row>
    <row r="2499" spans="1:22" ht="13.5" x14ac:dyDescent="0.25">
      <c r="A2499" s="3">
        <f>RSI!A2499</f>
        <v>45947</v>
      </c>
      <c r="B2499" s="2">
        <f>RSI!B2499</f>
        <v>4.08</v>
      </c>
      <c r="C2499" s="2">
        <f>RSI!I2499</f>
        <v>21.467915390373719</v>
      </c>
      <c r="D2499" s="2">
        <f>MACD!E2499</f>
        <v>0.231310162967306</v>
      </c>
      <c r="E2499" s="2">
        <f>MACD!F2499</f>
        <v>0.48848497422507131</v>
      </c>
      <c r="F2499" s="2">
        <f>'Moving Avg'!D2499</f>
        <v>4.1440000000000001</v>
      </c>
      <c r="G2499" s="2">
        <f>'Moving Avg'!F2499</f>
        <v>4.4499999999999975</v>
      </c>
      <c r="H2499" s="2">
        <f>'Moving Avg'!G2499</f>
        <v>4.8431999999999995</v>
      </c>
      <c r="I2499" s="2">
        <f>'Moving Avg'!H2499</f>
        <v>4.6881000000000004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  <c r="M2499" s="7">
        <f t="shared" si="390"/>
        <v>50</v>
      </c>
      <c r="N2499" s="7">
        <f t="shared" si="391"/>
        <v>100</v>
      </c>
      <c r="O2499" s="7">
        <f t="shared" si="392"/>
        <v>0</v>
      </c>
      <c r="P2499" s="7">
        <f t="shared" si="393"/>
        <v>16.5</v>
      </c>
      <c r="Q2499" s="8">
        <f t="shared" ref="Q2499:Q2508" si="394">0.35*M2499+N2499*0.35+O2499*0.15+P2499*0.15</f>
        <v>54.975000000000001</v>
      </c>
      <c r="R2499" s="8">
        <f t="shared" ref="R2499:R2508" si="395">M2499*0.2+N2499*0.2+O2499*0.35+P2499*0.25</f>
        <v>34.125</v>
      </c>
      <c r="S2499" s="8">
        <f t="shared" ref="S2499:S2508" si="396">M2499*0.15+N2499*0.15+O2499*0.25+P2499*0.45</f>
        <v>29.925000000000001</v>
      </c>
      <c r="T2499" s="8">
        <f t="shared" ref="T2499:T2508" si="397">0.25*SUM(M2499:P2499)</f>
        <v>41.625</v>
      </c>
      <c r="U2499" s="7">
        <f t="shared" ref="U2499:U2508" si="398">SUM(Q2499:S2499)/3</f>
        <v>39.674999999999997</v>
      </c>
      <c r="V2499" s="7">
        <f t="shared" ref="V2499:V2508" si="399">SUM(Q2499:T2499)/4</f>
        <v>40.162499999999994</v>
      </c>
    </row>
    <row r="2500" spans="1:22" ht="13.5" x14ac:dyDescent="0.25">
      <c r="A2500" s="3">
        <f>RSI!A2500</f>
        <v>45950</v>
      </c>
      <c r="B2500" s="2">
        <f>RSI!B2500</f>
        <v>4.08</v>
      </c>
      <c r="C2500" s="2">
        <f>RSI!I2500</f>
        <v>21.467915390373719</v>
      </c>
      <c r="D2500" s="2">
        <f>MACD!E2500</f>
        <v>0.17023516947944373</v>
      </c>
      <c r="E2500" s="2">
        <f>MACD!F2500</f>
        <v>0.42483501327594581</v>
      </c>
      <c r="F2500" s="2">
        <f>'Moving Avg'!D2500</f>
        <v>4.1280000000000001</v>
      </c>
      <c r="G2500" s="2">
        <f>'Moving Avg'!F2500</f>
        <v>4.368999999999998</v>
      </c>
      <c r="H2500" s="2">
        <f>'Moving Avg'!G2500</f>
        <v>4.8407999999999989</v>
      </c>
      <c r="I2500" s="2">
        <f>'Moving Avg'!H2500</f>
        <v>4.6865000000000006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  <c r="M2500" s="7">
        <f t="shared" si="390"/>
        <v>50</v>
      </c>
      <c r="N2500" s="7">
        <f t="shared" si="391"/>
        <v>100</v>
      </c>
      <c r="O2500" s="7">
        <f t="shared" si="392"/>
        <v>0</v>
      </c>
      <c r="P2500" s="7">
        <f t="shared" si="393"/>
        <v>16.5</v>
      </c>
      <c r="Q2500" s="8">
        <f t="shared" si="394"/>
        <v>54.975000000000001</v>
      </c>
      <c r="R2500" s="8">
        <f t="shared" si="395"/>
        <v>34.125</v>
      </c>
      <c r="S2500" s="8">
        <f t="shared" si="396"/>
        <v>29.925000000000001</v>
      </c>
      <c r="T2500" s="8">
        <f t="shared" si="397"/>
        <v>41.625</v>
      </c>
      <c r="U2500" s="7">
        <f t="shared" si="398"/>
        <v>39.674999999999997</v>
      </c>
      <c r="V2500" s="7">
        <f t="shared" si="399"/>
        <v>40.162499999999994</v>
      </c>
    </row>
    <row r="2501" spans="1:22" ht="13.5" x14ac:dyDescent="0.25">
      <c r="A2501" s="3">
        <f>RSI!A2501</f>
        <v>45951</v>
      </c>
      <c r="B2501" s="2">
        <f>RSI!B2501</f>
        <v>4.08</v>
      </c>
      <c r="C2501" s="2">
        <f>RSI!I2501</f>
        <v>21.467915390373733</v>
      </c>
      <c r="D2501" s="2">
        <f>MACD!E2501</f>
        <v>0.12135607008605387</v>
      </c>
      <c r="E2501" s="2">
        <f>MACD!F2501</f>
        <v>0.36413922463796744</v>
      </c>
      <c r="F2501" s="2">
        <f>'Moving Avg'!D2501</f>
        <v>4.1120000000000001</v>
      </c>
      <c r="G2501" s="2">
        <f>'Moving Avg'!F2501</f>
        <v>4.3004999999999978</v>
      </c>
      <c r="H2501" s="2">
        <f>'Moving Avg'!G2501</f>
        <v>4.8384</v>
      </c>
      <c r="I2501" s="2">
        <f>'Moving Avg'!H2501</f>
        <v>4.6849000000000007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  <c r="M2501" s="7">
        <f t="shared" si="390"/>
        <v>50</v>
      </c>
      <c r="N2501" s="7">
        <f t="shared" si="391"/>
        <v>100</v>
      </c>
      <c r="O2501" s="7">
        <f t="shared" si="392"/>
        <v>0</v>
      </c>
      <c r="P2501" s="7">
        <f t="shared" si="393"/>
        <v>16.5</v>
      </c>
      <c r="Q2501" s="8">
        <f t="shared" si="394"/>
        <v>54.975000000000001</v>
      </c>
      <c r="R2501" s="8">
        <f t="shared" si="395"/>
        <v>34.125</v>
      </c>
      <c r="S2501" s="8">
        <f t="shared" si="396"/>
        <v>29.925000000000001</v>
      </c>
      <c r="T2501" s="8">
        <f t="shared" si="397"/>
        <v>41.625</v>
      </c>
      <c r="U2501" s="7">
        <f t="shared" si="398"/>
        <v>39.674999999999997</v>
      </c>
      <c r="V2501" s="7">
        <f t="shared" si="399"/>
        <v>40.162499999999994</v>
      </c>
    </row>
    <row r="2502" spans="1:22" ht="13.5" x14ac:dyDescent="0.25">
      <c r="A2502" s="3">
        <f>RSI!A2502</f>
        <v>45952</v>
      </c>
      <c r="B2502" s="2">
        <f>RSI!B2502</f>
        <v>4</v>
      </c>
      <c r="C2502" s="2">
        <f>RSI!I2502</f>
        <v>19.359929533106325</v>
      </c>
      <c r="D2502" s="2">
        <f>MACD!E2502</f>
        <v>8.8515111073157904E-2</v>
      </c>
      <c r="E2502" s="2">
        <f>MACD!F2502</f>
        <v>0.30901440192500557</v>
      </c>
      <c r="F2502" s="2">
        <f>'Moving Avg'!D2502</f>
        <v>4.08</v>
      </c>
      <c r="G2502" s="2">
        <f>'Moving Avg'!F2502</f>
        <v>4.2399999999999984</v>
      </c>
      <c r="H2502" s="2">
        <f>'Moving Avg'!G2502</f>
        <v>4.8343999999999996</v>
      </c>
      <c r="I2502" s="2">
        <f>'Moving Avg'!H2502</f>
        <v>4.682900000000001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50</v>
      </c>
      <c r="N2502" s="7">
        <f t="shared" si="391"/>
        <v>100</v>
      </c>
      <c r="O2502" s="7">
        <f t="shared" si="392"/>
        <v>0</v>
      </c>
      <c r="P2502" s="7">
        <f t="shared" si="393"/>
        <v>16.5</v>
      </c>
      <c r="Q2502" s="8">
        <f t="shared" si="394"/>
        <v>54.975000000000001</v>
      </c>
      <c r="R2502" s="8">
        <f t="shared" si="395"/>
        <v>34.125</v>
      </c>
      <c r="S2502" s="8">
        <f t="shared" si="396"/>
        <v>29.925000000000001</v>
      </c>
      <c r="T2502" s="8">
        <f t="shared" si="397"/>
        <v>41.625</v>
      </c>
      <c r="U2502" s="7">
        <f t="shared" si="398"/>
        <v>39.674999999999997</v>
      </c>
      <c r="V2502" s="7">
        <f t="shared" si="399"/>
        <v>40.162499999999994</v>
      </c>
    </row>
    <row r="2503" spans="1:22" ht="13.5" x14ac:dyDescent="0.25">
      <c r="A2503" s="3">
        <f>RSI!A2503</f>
        <v>45953</v>
      </c>
      <c r="B2503" s="2">
        <f>RSI!B2503</f>
        <v>4</v>
      </c>
      <c r="C2503" s="2">
        <f>RSI!I2503</f>
        <v>19.359929533106339</v>
      </c>
      <c r="D2503" s="2">
        <f>MACD!E2503</f>
        <v>6.3599657589286096E-2</v>
      </c>
      <c r="E2503" s="2">
        <f>MACD!F2503</f>
        <v>0.25993145305786169</v>
      </c>
      <c r="F2503" s="2">
        <f>'Moving Avg'!D2503</f>
        <v>4.048</v>
      </c>
      <c r="G2503" s="2">
        <f>'Moving Avg'!F2503</f>
        <v>4.1909999999999989</v>
      </c>
      <c r="H2503" s="2">
        <f>'Moving Avg'!G2503</f>
        <v>4.8304</v>
      </c>
      <c r="I2503" s="2">
        <f>'Moving Avg'!H2503</f>
        <v>4.6818500000000007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  <c r="M2503" s="7">
        <f t="shared" si="390"/>
        <v>50</v>
      </c>
      <c r="N2503" s="7">
        <f t="shared" si="391"/>
        <v>100</v>
      </c>
      <c r="O2503" s="7">
        <f t="shared" si="392"/>
        <v>0</v>
      </c>
      <c r="P2503" s="7">
        <f t="shared" si="393"/>
        <v>16.5</v>
      </c>
      <c r="Q2503" s="8">
        <f t="shared" si="394"/>
        <v>54.975000000000001</v>
      </c>
      <c r="R2503" s="8">
        <f t="shared" si="395"/>
        <v>34.125</v>
      </c>
      <c r="S2503" s="8">
        <f t="shared" si="396"/>
        <v>29.925000000000001</v>
      </c>
      <c r="T2503" s="8">
        <f t="shared" si="397"/>
        <v>41.625</v>
      </c>
      <c r="U2503" s="7">
        <f t="shared" si="398"/>
        <v>39.674999999999997</v>
      </c>
      <c r="V2503" s="7">
        <f t="shared" si="399"/>
        <v>40.162499999999994</v>
      </c>
    </row>
    <row r="2504" spans="1:22" ht="13.5" x14ac:dyDescent="0.25">
      <c r="A2504" s="3">
        <f>RSI!A2504</f>
        <v>45954</v>
      </c>
      <c r="B2504" s="2">
        <f>RSI!B2504</f>
        <v>4</v>
      </c>
      <c r="C2504" s="2">
        <f>RSI!I2504</f>
        <v>19.359929533106325</v>
      </c>
      <c r="D2504" s="2">
        <f>MACD!E2504</f>
        <v>4.5177582551047202E-2</v>
      </c>
      <c r="E2504" s="2">
        <f>MACD!F2504</f>
        <v>0.21698067895649881</v>
      </c>
      <c r="F2504" s="2">
        <f>'Moving Avg'!D2504</f>
        <v>4.032</v>
      </c>
      <c r="G2504" s="2">
        <f>'Moving Avg'!F2504</f>
        <v>4.1529999999999987</v>
      </c>
      <c r="H2504" s="2">
        <f>'Moving Avg'!G2504</f>
        <v>4.8263999999999996</v>
      </c>
      <c r="I2504" s="2">
        <f>'Moving Avg'!H2504</f>
        <v>4.6817000000000011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50</v>
      </c>
      <c r="N2504" s="7">
        <f t="shared" si="391"/>
        <v>100</v>
      </c>
      <c r="O2504" s="7">
        <f t="shared" si="392"/>
        <v>0</v>
      </c>
      <c r="P2504" s="7">
        <f t="shared" si="393"/>
        <v>16.5</v>
      </c>
      <c r="Q2504" s="8">
        <f t="shared" si="394"/>
        <v>54.975000000000001</v>
      </c>
      <c r="R2504" s="8">
        <f t="shared" si="395"/>
        <v>34.125</v>
      </c>
      <c r="S2504" s="8">
        <f t="shared" si="396"/>
        <v>29.925000000000001</v>
      </c>
      <c r="T2504" s="8">
        <f t="shared" si="397"/>
        <v>41.625</v>
      </c>
      <c r="U2504" s="7">
        <f t="shared" si="398"/>
        <v>39.674999999999997</v>
      </c>
      <c r="V2504" s="7">
        <f t="shared" si="399"/>
        <v>40.162499999999994</v>
      </c>
    </row>
    <row r="2505" spans="1:22" ht="13.5" x14ac:dyDescent="0.25">
      <c r="A2505" s="3">
        <f>RSI!A2505</f>
        <v>45957</v>
      </c>
      <c r="B2505" s="2">
        <f>RSI!B2505</f>
        <v>4</v>
      </c>
      <c r="C2505" s="2">
        <f>RSI!I2505</f>
        <v>19.359929533106325</v>
      </c>
      <c r="D2505" s="2">
        <f>MACD!E2505</f>
        <v>3.205285045497952E-2</v>
      </c>
      <c r="E2505" s="2">
        <f>MACD!F2505</f>
        <v>0.17999511325619497</v>
      </c>
      <c r="F2505" s="2">
        <f>'Moving Avg'!D2505</f>
        <v>4.016</v>
      </c>
      <c r="G2505" s="2">
        <f>'Moving Avg'!F2505</f>
        <v>4.1254999999999988</v>
      </c>
      <c r="H2505" s="2">
        <f>'Moving Avg'!G2505</f>
        <v>4.8223999999999991</v>
      </c>
      <c r="I2505" s="2">
        <f>'Moving Avg'!H2505</f>
        <v>4.6824500000000002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  <c r="M2505" s="7">
        <f t="shared" si="390"/>
        <v>50</v>
      </c>
      <c r="N2505" s="7">
        <f t="shared" si="391"/>
        <v>100</v>
      </c>
      <c r="O2505" s="7">
        <f t="shared" si="392"/>
        <v>0</v>
      </c>
      <c r="P2505" s="7">
        <f t="shared" si="393"/>
        <v>16.5</v>
      </c>
      <c r="Q2505" s="8">
        <f t="shared" si="394"/>
        <v>54.975000000000001</v>
      </c>
      <c r="R2505" s="8">
        <f t="shared" si="395"/>
        <v>34.125</v>
      </c>
      <c r="S2505" s="8">
        <f t="shared" si="396"/>
        <v>29.925000000000001</v>
      </c>
      <c r="T2505" s="8">
        <f t="shared" si="397"/>
        <v>41.625</v>
      </c>
      <c r="U2505" s="7">
        <f t="shared" si="398"/>
        <v>39.674999999999997</v>
      </c>
      <c r="V2505" s="7">
        <f t="shared" si="399"/>
        <v>40.162499999999994</v>
      </c>
    </row>
    <row r="2506" spans="1:22" ht="13.5" x14ac:dyDescent="0.25">
      <c r="A2506" s="3">
        <f>RSI!A2506</f>
        <v>45958</v>
      </c>
      <c r="B2506" s="2">
        <f>RSI!B2506</f>
        <v>4</v>
      </c>
      <c r="C2506" s="2">
        <f>RSI!I2506</f>
        <v>19.359929533106339</v>
      </c>
      <c r="D2506" s="2">
        <f>MACD!E2506</f>
        <v>2.3228027867405743E-2</v>
      </c>
      <c r="E2506" s="2">
        <f>MACD!F2506</f>
        <v>0.14864169617843712</v>
      </c>
      <c r="F2506" s="2">
        <f>'Moving Avg'!D2506</f>
        <v>4</v>
      </c>
      <c r="G2506" s="2">
        <f>'Moving Avg'!F2506</f>
        <v>4.1079999999999988</v>
      </c>
      <c r="H2506" s="2">
        <f>'Moving Avg'!G2506</f>
        <v>4.8183999999999996</v>
      </c>
      <c r="I2506" s="2">
        <f>'Moving Avg'!H2506</f>
        <v>4.6837000000000009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  <c r="M2506" s="7">
        <f t="shared" si="390"/>
        <v>50</v>
      </c>
      <c r="N2506" s="7">
        <f t="shared" si="391"/>
        <v>100</v>
      </c>
      <c r="O2506" s="7">
        <f t="shared" si="392"/>
        <v>0</v>
      </c>
      <c r="P2506" s="7">
        <f t="shared" si="393"/>
        <v>16.5</v>
      </c>
      <c r="Q2506" s="8">
        <f t="shared" si="394"/>
        <v>54.975000000000001</v>
      </c>
      <c r="R2506" s="8">
        <f t="shared" si="395"/>
        <v>34.125</v>
      </c>
      <c r="S2506" s="8">
        <f t="shared" si="396"/>
        <v>29.925000000000001</v>
      </c>
      <c r="T2506" s="8">
        <f t="shared" si="397"/>
        <v>41.625</v>
      </c>
      <c r="U2506" s="7">
        <f t="shared" si="398"/>
        <v>39.674999999999997</v>
      </c>
      <c r="V2506" s="7">
        <f t="shared" si="399"/>
        <v>40.162499999999994</v>
      </c>
    </row>
    <row r="2507" spans="1:22" ht="13.5" x14ac:dyDescent="0.25">
      <c r="A2507" s="3">
        <f>RSI!A2507</f>
        <v>45959</v>
      </c>
      <c r="B2507" s="2">
        <f>RSI!B2507</f>
        <v>4</v>
      </c>
      <c r="C2507" s="2">
        <f>RSI!I2507</f>
        <v>19.359929533106339</v>
      </c>
      <c r="D2507" s="2">
        <f>MACD!E2507</f>
        <v>1.7872648029648275E-2</v>
      </c>
      <c r="E2507" s="2">
        <f>MACD!F2507</f>
        <v>0.12248788654867936</v>
      </c>
      <c r="F2507" s="2">
        <f>'Moving Avg'!D2507</f>
        <v>4</v>
      </c>
      <c r="G2507" s="2">
        <f>'Moving Avg'!F2507</f>
        <v>4.0999999999999996</v>
      </c>
      <c r="H2507" s="2">
        <f>'Moving Avg'!G2507</f>
        <v>4.8143999999999991</v>
      </c>
      <c r="I2507" s="2">
        <f>'Moving Avg'!H2507</f>
        <v>4.6857500000000014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  <c r="M2507" s="7">
        <f t="shared" si="390"/>
        <v>50</v>
      </c>
      <c r="N2507" s="7">
        <f t="shared" si="391"/>
        <v>100</v>
      </c>
      <c r="O2507" s="7">
        <f t="shared" si="392"/>
        <v>0</v>
      </c>
      <c r="P2507" s="7">
        <f t="shared" si="393"/>
        <v>33</v>
      </c>
      <c r="Q2507" s="8">
        <f t="shared" si="394"/>
        <v>57.45</v>
      </c>
      <c r="R2507" s="8">
        <f t="shared" si="395"/>
        <v>38.25</v>
      </c>
      <c r="S2507" s="8">
        <f t="shared" si="396"/>
        <v>37.35</v>
      </c>
      <c r="T2507" s="8">
        <f t="shared" si="397"/>
        <v>45.75</v>
      </c>
      <c r="U2507" s="7">
        <f t="shared" si="398"/>
        <v>44.35</v>
      </c>
      <c r="V2507" s="7">
        <f t="shared" si="399"/>
        <v>44.7</v>
      </c>
    </row>
    <row r="2508" spans="1:22" ht="13.5" x14ac:dyDescent="0.25">
      <c r="A2508" s="3">
        <f>RSI!A2508</f>
        <v>45960</v>
      </c>
      <c r="B2508" s="2">
        <f>RSI!B2508</f>
        <v>4</v>
      </c>
      <c r="C2508" s="2">
        <f>RSI!I2508</f>
        <v>19.359929533106339</v>
      </c>
      <c r="D2508" s="2">
        <f>MACD!E2508</f>
        <v>1.5296522538190693E-2</v>
      </c>
      <c r="E2508" s="2">
        <f>MACD!F2508</f>
        <v>0.10104961374658163</v>
      </c>
      <c r="F2508" s="2">
        <f>'Moving Avg'!D2508</f>
        <v>4</v>
      </c>
      <c r="G2508" s="2">
        <f>'Moving Avg'!F2508</f>
        <v>4.0919999999999996</v>
      </c>
      <c r="H2508" s="2">
        <f>'Moving Avg'!G2508</f>
        <v>4.8103999999999987</v>
      </c>
      <c r="I2508" s="2">
        <f>'Moving Avg'!H2508</f>
        <v>4.6878000000000011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50</v>
      </c>
      <c r="N2508" s="7">
        <f t="shared" si="391"/>
        <v>100</v>
      </c>
      <c r="O2508" s="7">
        <f t="shared" si="392"/>
        <v>0</v>
      </c>
      <c r="P2508" s="7">
        <f t="shared" si="393"/>
        <v>33</v>
      </c>
      <c r="Q2508" s="8">
        <f t="shared" si="394"/>
        <v>57.45</v>
      </c>
      <c r="R2508" s="8">
        <f t="shared" si="395"/>
        <v>38.25</v>
      </c>
      <c r="S2508" s="8">
        <f t="shared" si="396"/>
        <v>37.35</v>
      </c>
      <c r="T2508" s="8">
        <f t="shared" si="397"/>
        <v>45.75</v>
      </c>
      <c r="U2508" s="7">
        <f t="shared" si="398"/>
        <v>44.35</v>
      </c>
      <c r="V2508" s="7">
        <f t="shared" si="399"/>
        <v>44.7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2025-12-13T19:37:23Z</dcterms:modified>
</cp:coreProperties>
</file>